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showInkAnnotation="0" codeName="ThisWorkbook"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01DCA509-2938-426A-9055-B87FA0079CE4}" xr6:coauthVersionLast="43" xr6:coauthVersionMax="43" xr10:uidLastSave="{00000000-0000-0000-0000-000000000000}"/>
  <bookViews>
    <workbookView xWindow="-108" yWindow="-108" windowWidth="15576" windowHeight="12504"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3" sheetId="4" r:id="rId6"/>
    <sheet name="ESA Table 4A" sheetId="21" r:id="rId7"/>
    <sheet name="ESA Table 4B" sheetId="29" r:id="rId8"/>
    <sheet name="ESA Table 5" sheetId="7" r:id="rId9"/>
    <sheet name="ESA Table 6" sheetId="8" r:id="rId10"/>
    <sheet name="ESA Table 7" sheetId="43"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50" r:id="rId21"/>
    <sheet name="CARE Table 11" sheetId="4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P">'[1]Form Front'!#REF!</definedName>
    <definedName name="\s">[2]CSIBA!#REF!</definedName>
    <definedName name="__123Graph_A" hidden="1">[3]reports!#REF!</definedName>
    <definedName name="__123Graph_AGraph2"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BROKER">[2]CSIBA!#REF!</definedName>
    <definedName name="ccccccc" hidden="1">{"SourcesUses",#N/A,TRUE,#N/A;"TransOverview",#N/A,TRUE,"CFMODEL"}</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R">#REF!+#REF!</definedName>
    <definedName name="eeeeeeeeeee" hidden="1">{"SourcesUses",#N/A,TRUE,#N/A;"TransOverview",#N/A,TRUE,"CFMODEL"}</definedName>
    <definedName name="eeeeeeeeeeeeeeeeee" hidden="1">{"SourcesUses",#N/A,TRUE,"FundsFlow";"TransOverview",#N/A,TRUE,"FundsFlow"}</definedName>
    <definedName name="electric">#REF!</definedName>
    <definedName name="EssAliasTable">"Default"</definedName>
    <definedName name="g" hidden="1">{"SourcesUses",#N/A,TRUE,#N/A;"TransOverview",#N/A,TRUE,"CFMODEL"}</definedName>
    <definedName name="gas">#REF!</definedName>
    <definedName name="gggg"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1">'CARE Table 1'!$A$1:$M$38</definedName>
    <definedName name="_xlnm.Print_Area" localSheetId="20">'CARE Table 10'!$A$1:$B$58</definedName>
    <definedName name="_xlnm.Print_Area" localSheetId="21">'CARE Table 11'!$A$1:$G$44</definedName>
    <definedName name="_xlnm.Print_Area" localSheetId="12">'CARE Table 2'!$A$1:$Y$27</definedName>
    <definedName name="_xlnm.Print_Area" localSheetId="13">'CARE Table 3A _3B'!$A$1:$I$48</definedName>
    <definedName name="_xlnm.Print_Area" localSheetId="14">'CARE Table 4'!$A$1:$G$9</definedName>
    <definedName name="_xlnm.Print_Area" localSheetId="15">'CARE Table 5'!$A$1:$J$13</definedName>
    <definedName name="_xlnm.Print_Area" localSheetId="16">'CARE Table 6'!$A$1:$H$23</definedName>
    <definedName name="_xlnm.Print_Area" localSheetId="17">'CARE Table 7'!$A$1:$G$30</definedName>
    <definedName name="_xlnm.Print_Area" localSheetId="18">'CARE Table 8'!$A$1:$I$22</definedName>
    <definedName name="_xlnm.Print_Area" localSheetId="19">'CARE Table 9'!$A$1:$E$15</definedName>
    <definedName name="_xlnm.Print_Area" localSheetId="0">'ESA Table 1'!$A$1:$M$41</definedName>
    <definedName name="_xlnm.Print_Area" localSheetId="1">'ESA Table 1A'!$A$1:$M$23</definedName>
    <definedName name="_xlnm.Print_Area" localSheetId="2">'ESA Table 2'!$A$1:$AF$86</definedName>
    <definedName name="_xlnm.Print_Area" localSheetId="3">'ESA Table 2A'!$A$1:$H$76</definedName>
    <definedName name="_xlnm.Print_Area" localSheetId="4">'ESA Table 2B'!$A$1:$H$91</definedName>
    <definedName name="_xlnm.Print_Area" localSheetId="5">'ESA Table 3'!$A$1:$B$48</definedName>
    <definedName name="_xlnm.Print_Area" localSheetId="6">'ESA Table 4A'!$A$1:$G$29</definedName>
    <definedName name="_xlnm.Print_Area" localSheetId="7">'ESA Table 4B'!$A$1:$H$12</definedName>
    <definedName name="_xlnm.Print_Area" localSheetId="8">'ESA Table 5'!$A$1:$Q$67</definedName>
    <definedName name="_xlnm.Print_Area" localSheetId="9">'ESA Table 6'!$A$1:$M$31</definedName>
    <definedName name="_xlnm.Print_Area" localSheetId="10">'ESA Table 7'!$A$1:$D$18</definedName>
    <definedName name="Print_Area_MI">#REF!</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[10]Input!#REF!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7" l="1"/>
  <c r="B5" i="15"/>
  <c r="C68" i="40"/>
  <c r="C69" i="40"/>
  <c r="C70" i="40"/>
  <c r="C71" i="40"/>
  <c r="B13" i="4"/>
  <c r="B12" i="4"/>
  <c r="F9" i="40"/>
  <c r="F10" i="40"/>
  <c r="F11" i="40"/>
  <c r="F13" i="40"/>
  <c r="F14" i="40"/>
  <c r="F15" i="40"/>
  <c r="F16" i="40"/>
  <c r="F17" i="40"/>
  <c r="F18" i="40"/>
  <c r="F19" i="40"/>
  <c r="F20" i="40"/>
  <c r="F21" i="40"/>
  <c r="F22" i="40"/>
  <c r="F24" i="40"/>
  <c r="F25" i="40"/>
  <c r="F26" i="40"/>
  <c r="F28" i="40"/>
  <c r="F29" i="40"/>
  <c r="F30" i="40"/>
  <c r="F31" i="40"/>
  <c r="F32" i="40"/>
  <c r="F33" i="40"/>
  <c r="F34" i="40"/>
  <c r="F35" i="40"/>
  <c r="F36" i="40"/>
  <c r="F37" i="40"/>
  <c r="F38" i="40"/>
  <c r="F39" i="40"/>
  <c r="F41" i="40"/>
  <c r="F42" i="40"/>
  <c r="F44" i="40"/>
  <c r="F45" i="40"/>
  <c r="F46" i="40"/>
  <c r="F47" i="40"/>
  <c r="F48" i="40"/>
  <c r="F49" i="40"/>
  <c r="F50" i="40"/>
  <c r="F51" i="40"/>
  <c r="F52" i="40"/>
  <c r="F54" i="40"/>
  <c r="F55" i="40"/>
  <c r="F56" i="40"/>
  <c r="F63" i="40"/>
  <c r="B7" i="4"/>
  <c r="D9" i="40"/>
  <c r="D10" i="40"/>
  <c r="D11" i="40"/>
  <c r="D13" i="40"/>
  <c r="D14" i="40"/>
  <c r="D15" i="40"/>
  <c r="D16" i="40"/>
  <c r="D17" i="40"/>
  <c r="D18" i="40"/>
  <c r="D19" i="40"/>
  <c r="D20" i="40"/>
  <c r="D21" i="40"/>
  <c r="D22" i="40"/>
  <c r="D24" i="40"/>
  <c r="D25" i="40"/>
  <c r="D26" i="40"/>
  <c r="D28" i="40"/>
  <c r="D29" i="40"/>
  <c r="D30" i="40"/>
  <c r="D31" i="40"/>
  <c r="D32" i="40"/>
  <c r="D33" i="40"/>
  <c r="D34" i="40"/>
  <c r="D35" i="40"/>
  <c r="D36" i="40"/>
  <c r="D37" i="40"/>
  <c r="D38" i="40"/>
  <c r="D39" i="40"/>
  <c r="D41" i="40"/>
  <c r="D42" i="40"/>
  <c r="D44" i="40"/>
  <c r="D45" i="40"/>
  <c r="D46" i="40"/>
  <c r="D47" i="40"/>
  <c r="D48" i="40"/>
  <c r="D49" i="40"/>
  <c r="D50" i="40"/>
  <c r="D51" i="40"/>
  <c r="D52" i="40"/>
  <c r="D54" i="40"/>
  <c r="D55" i="40"/>
  <c r="D56" i="40"/>
  <c r="D63" i="40"/>
  <c r="B6" i="4"/>
  <c r="O11" i="7"/>
  <c r="C9" i="40"/>
  <c r="C10" i="40"/>
  <c r="C11" i="40"/>
  <c r="C13" i="40"/>
  <c r="C14" i="40"/>
  <c r="C15" i="40"/>
  <c r="C16" i="40"/>
  <c r="C17" i="40"/>
  <c r="C18" i="40"/>
  <c r="C19" i="40"/>
  <c r="C20" i="40"/>
  <c r="C21" i="40"/>
  <c r="C22" i="40"/>
  <c r="C24" i="40"/>
  <c r="C25" i="40"/>
  <c r="C26" i="40"/>
  <c r="C28" i="40"/>
  <c r="C29" i="40"/>
  <c r="C30" i="40"/>
  <c r="C31" i="40"/>
  <c r="C32" i="40"/>
  <c r="C33" i="40"/>
  <c r="C34" i="40"/>
  <c r="C35" i="40"/>
  <c r="C36" i="40"/>
  <c r="C37" i="40"/>
  <c r="C38" i="40"/>
  <c r="C39" i="40"/>
  <c r="C41" i="40"/>
  <c r="C42" i="40"/>
  <c r="C44" i="40"/>
  <c r="C45" i="40"/>
  <c r="C46" i="40"/>
  <c r="C47" i="40"/>
  <c r="C48" i="40"/>
  <c r="C49" i="40"/>
  <c r="C50" i="40"/>
  <c r="C51" i="40"/>
  <c r="C52" i="40"/>
  <c r="C54" i="40"/>
  <c r="C55" i="40"/>
  <c r="C56" i="40"/>
  <c r="C60" i="40"/>
  <c r="C61" i="40"/>
  <c r="C63" i="40"/>
  <c r="E9" i="40"/>
  <c r="E10" i="40"/>
  <c r="E11" i="40"/>
  <c r="E13" i="40"/>
  <c r="E14" i="40"/>
  <c r="E15" i="40"/>
  <c r="E16" i="40"/>
  <c r="E17" i="40"/>
  <c r="E18" i="40"/>
  <c r="E19" i="40"/>
  <c r="E20" i="40"/>
  <c r="E21" i="40"/>
  <c r="E22" i="40"/>
  <c r="E24" i="40"/>
  <c r="E25" i="40"/>
  <c r="E26" i="40"/>
  <c r="E28" i="40"/>
  <c r="E29" i="40"/>
  <c r="E30" i="40"/>
  <c r="E31" i="40"/>
  <c r="E32" i="40"/>
  <c r="E33" i="40"/>
  <c r="E34" i="40"/>
  <c r="E35" i="40"/>
  <c r="E36" i="40"/>
  <c r="E37" i="40"/>
  <c r="E38" i="40"/>
  <c r="E39" i="40"/>
  <c r="E41" i="40"/>
  <c r="E42" i="40"/>
  <c r="E44" i="40"/>
  <c r="E45" i="40"/>
  <c r="E46" i="40"/>
  <c r="E47" i="40"/>
  <c r="E48" i="40"/>
  <c r="E49" i="40"/>
  <c r="E50" i="40"/>
  <c r="E51" i="40"/>
  <c r="E52" i="40"/>
  <c r="E54" i="40"/>
  <c r="E55" i="40"/>
  <c r="E56" i="40"/>
  <c r="E63" i="40"/>
  <c r="G9" i="40"/>
  <c r="G10" i="40"/>
  <c r="G11" i="40"/>
  <c r="G13" i="40"/>
  <c r="G14" i="40"/>
  <c r="G15" i="40"/>
  <c r="G16" i="40"/>
  <c r="G17" i="40"/>
  <c r="G18" i="40"/>
  <c r="G19" i="40"/>
  <c r="G20" i="40"/>
  <c r="G21" i="40"/>
  <c r="G22" i="40"/>
  <c r="G24" i="40"/>
  <c r="G25" i="40"/>
  <c r="G26" i="40"/>
  <c r="G28" i="40"/>
  <c r="G29" i="40"/>
  <c r="G30" i="40"/>
  <c r="G31" i="40"/>
  <c r="G32" i="40"/>
  <c r="G33" i="40"/>
  <c r="G34" i="40"/>
  <c r="G35" i="40"/>
  <c r="G36" i="40"/>
  <c r="G37" i="40"/>
  <c r="G38" i="40"/>
  <c r="G39" i="40"/>
  <c r="G41" i="40"/>
  <c r="G42" i="40"/>
  <c r="G44" i="40"/>
  <c r="G45" i="40"/>
  <c r="G46" i="40"/>
  <c r="G47" i="40"/>
  <c r="G48" i="40"/>
  <c r="G49" i="40"/>
  <c r="G50" i="40"/>
  <c r="G51" i="40"/>
  <c r="G52" i="40"/>
  <c r="G54" i="40"/>
  <c r="G55" i="40"/>
  <c r="G56" i="40"/>
  <c r="G60" i="40"/>
  <c r="G61" i="40"/>
  <c r="G63" i="40"/>
  <c r="H9" i="40"/>
  <c r="H10" i="40"/>
  <c r="H11" i="40"/>
  <c r="H13" i="40"/>
  <c r="H14" i="40"/>
  <c r="H15" i="40"/>
  <c r="H16" i="40"/>
  <c r="H17" i="40"/>
  <c r="H18" i="40"/>
  <c r="H19" i="40"/>
  <c r="H20" i="40"/>
  <c r="H21" i="40"/>
  <c r="H22" i="40"/>
  <c r="H24" i="40"/>
  <c r="H25" i="40"/>
  <c r="H26" i="40"/>
  <c r="H28" i="40"/>
  <c r="H29" i="40"/>
  <c r="H30" i="40"/>
  <c r="H31" i="40"/>
  <c r="H32" i="40"/>
  <c r="H33" i="40"/>
  <c r="H34" i="40"/>
  <c r="H35" i="40"/>
  <c r="H36" i="40"/>
  <c r="H37" i="40"/>
  <c r="H38" i="40"/>
  <c r="H39" i="40"/>
  <c r="H41" i="40"/>
  <c r="H42" i="40"/>
  <c r="H44" i="40"/>
  <c r="H45" i="40"/>
  <c r="H46" i="40"/>
  <c r="H47" i="40"/>
  <c r="H48" i="40"/>
  <c r="H49" i="40"/>
  <c r="H50" i="40"/>
  <c r="H51" i="40"/>
  <c r="H52" i="40"/>
  <c r="H54" i="40"/>
  <c r="H55" i="40"/>
  <c r="H56" i="40"/>
  <c r="H60" i="40"/>
  <c r="H61" i="40"/>
  <c r="K63" i="40"/>
  <c r="S71" i="40"/>
  <c r="T63" i="40"/>
  <c r="U63" i="40"/>
  <c r="V63" i="40"/>
  <c r="W63" i="40"/>
  <c r="Q9" i="7"/>
  <c r="Q10" i="7"/>
  <c r="Q11" i="7"/>
  <c r="P9" i="7"/>
  <c r="P10" i="7"/>
  <c r="O8" i="7"/>
  <c r="P8" i="7"/>
  <c r="Q8" i="7"/>
  <c r="F7" i="17"/>
  <c r="F6" i="17"/>
  <c r="F5" i="17"/>
  <c r="H8" i="17"/>
  <c r="G8" i="17"/>
  <c r="G8" i="19"/>
  <c r="H8" i="19"/>
  <c r="G30" i="12"/>
  <c r="G31" i="12"/>
  <c r="G32" i="12"/>
  <c r="G29" i="12"/>
  <c r="G6" i="12"/>
  <c r="G7" i="12"/>
  <c r="G8" i="12"/>
  <c r="G5" i="12"/>
  <c r="Y10" i="13"/>
  <c r="J10" i="13"/>
  <c r="E10" i="13"/>
  <c r="K10" i="13"/>
  <c r="T10" i="13"/>
  <c r="V10" i="13"/>
  <c r="O10" i="13"/>
  <c r="U10" i="13"/>
  <c r="E5" i="19"/>
  <c r="E17" i="19"/>
  <c r="F6" i="19"/>
  <c r="F5" i="19"/>
  <c r="F17" i="19"/>
  <c r="G17" i="19"/>
  <c r="G5" i="19"/>
  <c r="H17" i="19"/>
  <c r="H7" i="19"/>
  <c r="H6" i="19"/>
  <c r="B39" i="4"/>
  <c r="P12" i="7"/>
  <c r="P13" i="7"/>
  <c r="P14" i="7"/>
  <c r="P15" i="7"/>
  <c r="P16" i="7"/>
  <c r="P17" i="7"/>
  <c r="P18" i="7"/>
  <c r="P19" i="7"/>
  <c r="P20" i="7"/>
  <c r="C20" i="7"/>
  <c r="O10" i="7"/>
  <c r="O9" i="7"/>
  <c r="N10" i="7"/>
  <c r="N11" i="7"/>
  <c r="N8" i="7"/>
  <c r="N9" i="7"/>
  <c r="B20" i="7"/>
  <c r="C74" i="40"/>
  <c r="C72" i="40"/>
  <c r="S73" i="40"/>
  <c r="K71" i="40"/>
  <c r="K73" i="40"/>
  <c r="C65" i="40"/>
  <c r="AE63" i="40"/>
  <c r="AD63" i="40"/>
  <c r="AC63" i="40"/>
  <c r="AB63" i="40"/>
  <c r="M63" i="40"/>
  <c r="L63" i="40"/>
  <c r="O63" i="40"/>
  <c r="P46" i="40"/>
  <c r="X29" i="40"/>
  <c r="N63" i="40"/>
  <c r="H19" i="2"/>
  <c r="H31" i="2"/>
  <c r="I19" i="2"/>
  <c r="I31" i="2"/>
  <c r="C19" i="2"/>
  <c r="C31" i="2"/>
  <c r="L31" i="2"/>
  <c r="J9" i="38"/>
  <c r="J10" i="38"/>
  <c r="D10" i="38"/>
  <c r="M10" i="38"/>
  <c r="J11" i="38"/>
  <c r="D11" i="38"/>
  <c r="M11" i="38"/>
  <c r="J12" i="38"/>
  <c r="D12" i="38"/>
  <c r="M12" i="38"/>
  <c r="J13" i="38"/>
  <c r="J14" i="38"/>
  <c r="J15" i="38"/>
  <c r="Y9" i="13"/>
  <c r="H5" i="19"/>
  <c r="G27" i="18"/>
  <c r="F27" i="18"/>
  <c r="H6" i="17"/>
  <c r="H7" i="17"/>
  <c r="B5" i="17"/>
  <c r="H5" i="17"/>
  <c r="G6" i="17"/>
  <c r="G7" i="17"/>
  <c r="G5" i="17"/>
  <c r="J9" i="13"/>
  <c r="E9" i="13"/>
  <c r="K9" i="13"/>
  <c r="T9" i="13"/>
  <c r="V9" i="13"/>
  <c r="O9" i="13"/>
  <c r="U9" i="13"/>
  <c r="Y8" i="13"/>
  <c r="T8" i="13"/>
  <c r="O8" i="13"/>
  <c r="J8" i="13"/>
  <c r="E8" i="13"/>
  <c r="K8" i="13"/>
  <c r="E7" i="13"/>
  <c r="J7" i="13"/>
  <c r="K7" i="13"/>
  <c r="P7" i="13"/>
  <c r="T7" i="13"/>
  <c r="T19" i="13"/>
  <c r="B19" i="2"/>
  <c r="B31" i="2"/>
  <c r="D31" i="2"/>
  <c r="X19" i="13"/>
  <c r="W19" i="13"/>
  <c r="Y19" i="13"/>
  <c r="B7" i="14"/>
  <c r="K7" i="14"/>
  <c r="C7" i="14"/>
  <c r="D7" i="14"/>
  <c r="I17" i="19"/>
  <c r="D17" i="19"/>
  <c r="B17" i="19"/>
  <c r="B17" i="17"/>
  <c r="F17" i="17"/>
  <c r="C17" i="17"/>
  <c r="D17" i="17"/>
  <c r="I40" i="12"/>
  <c r="H40" i="12"/>
  <c r="I39" i="12"/>
  <c r="H39" i="12"/>
  <c r="I38" i="12"/>
  <c r="H38" i="12"/>
  <c r="I37" i="12"/>
  <c r="H37" i="12"/>
  <c r="I36" i="12"/>
  <c r="H36" i="12"/>
  <c r="I35" i="12"/>
  <c r="H35" i="12"/>
  <c r="I34" i="12"/>
  <c r="H34" i="12"/>
  <c r="I33" i="12"/>
  <c r="H33" i="12"/>
  <c r="I32" i="12"/>
  <c r="H32" i="12"/>
  <c r="I31" i="12"/>
  <c r="H31" i="12"/>
  <c r="I30" i="12"/>
  <c r="H30" i="12"/>
  <c r="D40" i="12"/>
  <c r="D39" i="12"/>
  <c r="D38" i="12"/>
  <c r="D37" i="12"/>
  <c r="D36" i="12"/>
  <c r="D35" i="12"/>
  <c r="D34" i="12"/>
  <c r="D33" i="12"/>
  <c r="D32" i="12"/>
  <c r="D31" i="12"/>
  <c r="D30" i="12"/>
  <c r="D9" i="12"/>
  <c r="D13" i="12"/>
  <c r="B5" i="12"/>
  <c r="D5" i="12"/>
  <c r="I16" i="12"/>
  <c r="H16" i="12"/>
  <c r="I15" i="12"/>
  <c r="H15" i="12"/>
  <c r="I14" i="12"/>
  <c r="H14" i="12"/>
  <c r="H13" i="12"/>
  <c r="I12" i="12"/>
  <c r="H12" i="12"/>
  <c r="I11" i="12"/>
  <c r="H11" i="12"/>
  <c r="I10" i="12"/>
  <c r="H10" i="12"/>
  <c r="H9" i="12"/>
  <c r="I8" i="12"/>
  <c r="H8" i="12"/>
  <c r="I7" i="12"/>
  <c r="H7" i="12"/>
  <c r="I6" i="12"/>
  <c r="H6" i="12"/>
  <c r="D16" i="12"/>
  <c r="G16" i="12"/>
  <c r="C17" i="12"/>
  <c r="G9" i="12"/>
  <c r="G10" i="12"/>
  <c r="G11" i="12"/>
  <c r="G12" i="12"/>
  <c r="G13" i="12"/>
  <c r="G14" i="12"/>
  <c r="G15" i="12"/>
  <c r="G17" i="12"/>
  <c r="H17" i="12"/>
  <c r="E17" i="12"/>
  <c r="F17" i="12"/>
  <c r="D6" i="12"/>
  <c r="D7" i="12"/>
  <c r="D8" i="12"/>
  <c r="D10" i="12"/>
  <c r="D11" i="12"/>
  <c r="D12" i="12"/>
  <c r="D14" i="12"/>
  <c r="D15" i="12"/>
  <c r="Y7" i="13"/>
  <c r="I9" i="12"/>
  <c r="I13" i="12"/>
  <c r="M7" i="13"/>
  <c r="O7" i="13"/>
  <c r="O19" i="13"/>
  <c r="D14" i="38"/>
  <c r="M14" i="38"/>
  <c r="L14" i="38"/>
  <c r="L9" i="38"/>
  <c r="L10" i="38"/>
  <c r="L11" i="38"/>
  <c r="L12" i="38"/>
  <c r="L13" i="38"/>
  <c r="L17" i="38"/>
  <c r="K14" i="38"/>
  <c r="D13" i="38"/>
  <c r="M13" i="38"/>
  <c r="K13" i="38"/>
  <c r="K12" i="38"/>
  <c r="K11" i="38"/>
  <c r="D9" i="38"/>
  <c r="M9" i="38"/>
  <c r="K10" i="38"/>
  <c r="C16" i="14"/>
  <c r="L16" i="14"/>
  <c r="B16" i="14"/>
  <c r="K16" i="14"/>
  <c r="J16" i="14"/>
  <c r="D16" i="14"/>
  <c r="M16" i="14"/>
  <c r="C15" i="14"/>
  <c r="L15" i="14"/>
  <c r="B15" i="14"/>
  <c r="K15" i="14"/>
  <c r="C14" i="14"/>
  <c r="L14" i="14"/>
  <c r="B14" i="14"/>
  <c r="K14" i="14"/>
  <c r="C12" i="14"/>
  <c r="L12" i="14"/>
  <c r="B12" i="14"/>
  <c r="D12" i="14"/>
  <c r="C10" i="14"/>
  <c r="L10" i="14"/>
  <c r="C6" i="14"/>
  <c r="C8" i="14"/>
  <c r="C9" i="14"/>
  <c r="C18" i="14"/>
  <c r="C20" i="14"/>
  <c r="C22" i="14"/>
  <c r="L8" i="14"/>
  <c r="L9" i="14"/>
  <c r="B10" i="14"/>
  <c r="D10" i="14"/>
  <c r="B9" i="14"/>
  <c r="D9" i="14"/>
  <c r="J9" i="14"/>
  <c r="M9" i="14"/>
  <c r="B8" i="14"/>
  <c r="D8" i="14"/>
  <c r="K8" i="14"/>
  <c r="L20" i="14"/>
  <c r="B20" i="14"/>
  <c r="K20" i="14"/>
  <c r="D20" i="14"/>
  <c r="J20" i="14"/>
  <c r="M20" i="14" s="1"/>
  <c r="B6" i="14"/>
  <c r="K6" i="14"/>
  <c r="D7" i="2"/>
  <c r="D8" i="2"/>
  <c r="D9" i="2"/>
  <c r="D10" i="2"/>
  <c r="D11" i="2"/>
  <c r="D12" i="2"/>
  <c r="D13" i="2"/>
  <c r="D14" i="2"/>
  <c r="D15" i="2"/>
  <c r="D16" i="2"/>
  <c r="D17" i="2"/>
  <c r="D18" i="2"/>
  <c r="D19" i="2"/>
  <c r="J9" i="2"/>
  <c r="J12" i="2"/>
  <c r="M12" i="2"/>
  <c r="J15" i="2"/>
  <c r="M15" i="2"/>
  <c r="J13" i="2"/>
  <c r="M13" i="2"/>
  <c r="G7" i="2"/>
  <c r="G8" i="2"/>
  <c r="G9" i="2"/>
  <c r="G10" i="2"/>
  <c r="G11" i="2"/>
  <c r="G12" i="2"/>
  <c r="G13" i="2"/>
  <c r="G14" i="2"/>
  <c r="G15" i="2"/>
  <c r="G16" i="2"/>
  <c r="G17" i="2"/>
  <c r="G18" i="2"/>
  <c r="D21" i="2"/>
  <c r="D22" i="2"/>
  <c r="D23" i="2"/>
  <c r="D24" i="2"/>
  <c r="D25" i="2"/>
  <c r="J25" i="2"/>
  <c r="M25" i="2"/>
  <c r="D26" i="2"/>
  <c r="D27" i="2"/>
  <c r="D28" i="2"/>
  <c r="D29" i="2"/>
  <c r="G29" i="14"/>
  <c r="G28" i="14"/>
  <c r="G25" i="14"/>
  <c r="G26" i="14"/>
  <c r="G27" i="14"/>
  <c r="J26" i="14"/>
  <c r="J25" i="14"/>
  <c r="J27" i="14"/>
  <c r="J28" i="14"/>
  <c r="J29" i="14"/>
  <c r="D20" i="8"/>
  <c r="M20" i="8"/>
  <c r="D15" i="8"/>
  <c r="M15" i="8"/>
  <c r="D17" i="8"/>
  <c r="D16" i="8"/>
  <c r="D18" i="8"/>
  <c r="D19" i="8"/>
  <c r="D23" i="8"/>
  <c r="J23" i="8"/>
  <c r="M23" i="8"/>
  <c r="M17" i="8"/>
  <c r="J15" i="14"/>
  <c r="G40" i="12"/>
  <c r="G33" i="12"/>
  <c r="G34" i="12"/>
  <c r="G35" i="12"/>
  <c r="G36" i="12"/>
  <c r="G37" i="12"/>
  <c r="G38" i="12"/>
  <c r="G39" i="12"/>
  <c r="G41" i="12"/>
  <c r="C41" i="12"/>
  <c r="H41" i="12"/>
  <c r="O12" i="7"/>
  <c r="O13" i="7"/>
  <c r="O14" i="7"/>
  <c r="O15" i="7"/>
  <c r="O16" i="7"/>
  <c r="O17" i="7"/>
  <c r="O18" i="7"/>
  <c r="O19" i="7"/>
  <c r="O20" i="7"/>
  <c r="G6" i="14"/>
  <c r="G7" i="14"/>
  <c r="G8" i="14"/>
  <c r="G9" i="14"/>
  <c r="G10" i="14"/>
  <c r="G12" i="14"/>
  <c r="G13" i="14"/>
  <c r="G14" i="14"/>
  <c r="G15" i="14"/>
  <c r="F19" i="2"/>
  <c r="F31" i="2"/>
  <c r="E19" i="2"/>
  <c r="E31" i="2"/>
  <c r="J18" i="2"/>
  <c r="J17" i="2"/>
  <c r="N12" i="7"/>
  <c r="Q12" i="7"/>
  <c r="N13" i="7"/>
  <c r="Q13" i="7"/>
  <c r="N14" i="7"/>
  <c r="N15" i="7"/>
  <c r="N16" i="7"/>
  <c r="N17" i="7"/>
  <c r="N18" i="7"/>
  <c r="N19" i="7"/>
  <c r="N20" i="7"/>
  <c r="Q14" i="7"/>
  <c r="Q15" i="7"/>
  <c r="Q16" i="7"/>
  <c r="Q17" i="7"/>
  <c r="Q18" i="7"/>
  <c r="Q19" i="7"/>
  <c r="Q20" i="7"/>
  <c r="B46" i="4"/>
  <c r="B45" i="4"/>
  <c r="B44" i="4"/>
  <c r="B43" i="4"/>
  <c r="B41" i="4"/>
  <c r="B42" i="4"/>
  <c r="J33" i="2"/>
  <c r="L34" i="2"/>
  <c r="D34" i="2"/>
  <c r="J34" i="2"/>
  <c r="M34" i="2"/>
  <c r="J16" i="2"/>
  <c r="J14" i="2"/>
  <c r="M14" i="2"/>
  <c r="J11" i="2"/>
  <c r="M11" i="2"/>
  <c r="J10" i="2"/>
  <c r="M10" i="2"/>
  <c r="J7" i="2"/>
  <c r="J8" i="2"/>
  <c r="M8" i="2"/>
  <c r="H18" i="14"/>
  <c r="H22" i="14"/>
  <c r="B18" i="14"/>
  <c r="B22" i="14"/>
  <c r="I18" i="14"/>
  <c r="I22" i="14"/>
  <c r="L22" i="14" s="1"/>
  <c r="L20" i="7"/>
  <c r="L7" i="8"/>
  <c r="K7" i="8"/>
  <c r="J7" i="8"/>
  <c r="J10" i="8"/>
  <c r="G7" i="8"/>
  <c r="G10" i="8"/>
  <c r="D7" i="8"/>
  <c r="D10" i="8"/>
  <c r="G20" i="14"/>
  <c r="I10" i="8"/>
  <c r="H10" i="8"/>
  <c r="F10" i="8"/>
  <c r="E10" i="8"/>
  <c r="C10" i="8"/>
  <c r="B10" i="8"/>
  <c r="J32" i="14"/>
  <c r="G32" i="14"/>
  <c r="G20" i="8"/>
  <c r="G19" i="8"/>
  <c r="G18" i="8"/>
  <c r="G17" i="8"/>
  <c r="G23" i="8"/>
  <c r="D15" i="38"/>
  <c r="G15" i="38"/>
  <c r="G9" i="38"/>
  <c r="G10" i="38"/>
  <c r="G11" i="38"/>
  <c r="G12" i="38"/>
  <c r="G13" i="38"/>
  <c r="G14" i="38"/>
  <c r="J29" i="2"/>
  <c r="J28" i="2"/>
  <c r="M28" i="2"/>
  <c r="J27" i="2"/>
  <c r="M27" i="2"/>
  <c r="J26" i="2"/>
  <c r="M26" i="2"/>
  <c r="J24" i="2"/>
  <c r="J23" i="2"/>
  <c r="M23" i="2"/>
  <c r="J22" i="2"/>
  <c r="M22" i="2"/>
  <c r="G29" i="2"/>
  <c r="G28" i="2"/>
  <c r="G27" i="2"/>
  <c r="G26" i="2"/>
  <c r="G25" i="2"/>
  <c r="G24" i="2"/>
  <c r="G23" i="2"/>
  <c r="G22" i="2"/>
  <c r="G21" i="2"/>
  <c r="B8" i="16"/>
  <c r="C8" i="16"/>
  <c r="D6" i="16"/>
  <c r="D7" i="16"/>
  <c r="G7" i="16"/>
  <c r="J7" i="16"/>
  <c r="G74" i="42"/>
  <c r="H20" i="42"/>
  <c r="F74" i="42"/>
  <c r="E74" i="42"/>
  <c r="D74" i="42"/>
  <c r="H66" i="42"/>
  <c r="H67" i="42"/>
  <c r="H16" i="42"/>
  <c r="F6" i="15"/>
  <c r="G6" i="15"/>
  <c r="E6" i="15"/>
  <c r="D6" i="15"/>
  <c r="J19" i="13"/>
  <c r="G63" i="45"/>
  <c r="H26" i="45"/>
  <c r="F63" i="45"/>
  <c r="E63" i="45"/>
  <c r="D63" i="45"/>
  <c r="K11" i="2"/>
  <c r="G34" i="2"/>
  <c r="G33" i="2"/>
  <c r="J21" i="2"/>
  <c r="G8" i="21"/>
  <c r="D8" i="21"/>
  <c r="D9" i="21"/>
  <c r="D10" i="21"/>
  <c r="L29" i="2"/>
  <c r="K29" i="2"/>
  <c r="H30" i="14"/>
  <c r="I30" i="14"/>
  <c r="F30" i="14"/>
  <c r="E30" i="14"/>
  <c r="K19" i="8"/>
  <c r="L19" i="8"/>
  <c r="K20" i="8"/>
  <c r="L20" i="8"/>
  <c r="I23" i="8"/>
  <c r="C23" i="8"/>
  <c r="L23" i="8"/>
  <c r="H23" i="8"/>
  <c r="B23" i="8"/>
  <c r="F23" i="8"/>
  <c r="E23" i="8"/>
  <c r="K9" i="38"/>
  <c r="E8" i="20"/>
  <c r="E11" i="20"/>
  <c r="L18" i="8"/>
  <c r="K18" i="8"/>
  <c r="L17" i="8"/>
  <c r="K17" i="8"/>
  <c r="L16" i="8"/>
  <c r="K16" i="8"/>
  <c r="L15" i="8"/>
  <c r="K15" i="8"/>
  <c r="L10" i="8"/>
  <c r="K10" i="8"/>
  <c r="I17" i="38"/>
  <c r="H17" i="38"/>
  <c r="F17" i="38"/>
  <c r="E17" i="38"/>
  <c r="L28" i="2"/>
  <c r="K28" i="2"/>
  <c r="L27" i="2"/>
  <c r="K27" i="2"/>
  <c r="L26" i="2"/>
  <c r="K26" i="2"/>
  <c r="L25" i="2"/>
  <c r="K25" i="2"/>
  <c r="L23" i="2"/>
  <c r="K23" i="2"/>
  <c r="L22" i="2"/>
  <c r="K22" i="2"/>
  <c r="L15" i="2"/>
  <c r="K15" i="2"/>
  <c r="L14" i="2"/>
  <c r="K14" i="2"/>
  <c r="K13" i="2"/>
  <c r="K12" i="2"/>
  <c r="L11" i="2"/>
  <c r="L10" i="2"/>
  <c r="K10" i="2"/>
  <c r="L9" i="2"/>
  <c r="K9" i="2"/>
  <c r="L8" i="2"/>
  <c r="K8" i="2"/>
  <c r="L7" i="2"/>
  <c r="K7" i="2"/>
  <c r="D11" i="20"/>
  <c r="C11" i="20"/>
  <c r="B11" i="20"/>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26" i="21"/>
  <c r="E26" i="21"/>
  <c r="G26" i="21"/>
  <c r="G25" i="21"/>
  <c r="G24" i="21"/>
  <c r="F18" i="21"/>
  <c r="E18" i="21"/>
  <c r="G18" i="21"/>
  <c r="G17" i="21"/>
  <c r="G16" i="21"/>
  <c r="P43" i="7"/>
  <c r="F18" i="14"/>
  <c r="F22" i="14"/>
  <c r="E18" i="14"/>
  <c r="E22" i="14"/>
  <c r="E8" i="16"/>
  <c r="H8" i="16"/>
  <c r="F8" i="16"/>
  <c r="I8" i="16"/>
  <c r="C10" i="29"/>
  <c r="D10" i="29"/>
  <c r="E10" i="29"/>
  <c r="F10" i="29"/>
  <c r="G10" i="29"/>
  <c r="H10" i="29"/>
  <c r="B10" i="29"/>
  <c r="F10" i="21"/>
  <c r="E10" i="21"/>
  <c r="G10" i="21"/>
  <c r="G6" i="16"/>
  <c r="J14" i="14"/>
  <c r="D14" i="14"/>
  <c r="M14" i="14"/>
  <c r="J13" i="14"/>
  <c r="J12" i="14"/>
  <c r="J10" i="14"/>
  <c r="M10" i="14"/>
  <c r="J8" i="14"/>
  <c r="M8" i="14"/>
  <c r="J7" i="14"/>
  <c r="J6" i="14"/>
  <c r="G16" i="14"/>
  <c r="F41" i="12"/>
  <c r="E41" i="12"/>
  <c r="S19" i="13"/>
  <c r="R19" i="13"/>
  <c r="Q19" i="13"/>
  <c r="P19" i="13"/>
  <c r="N19" i="13"/>
  <c r="L19" i="13"/>
  <c r="H19" i="13"/>
  <c r="G19" i="13"/>
  <c r="F19" i="13"/>
  <c r="D19" i="13"/>
  <c r="C19" i="13"/>
  <c r="B19" i="13"/>
  <c r="D13" i="14"/>
  <c r="K12" i="14"/>
  <c r="B10" i="21"/>
  <c r="I7" i="16"/>
  <c r="H7" i="16"/>
  <c r="H6" i="16"/>
  <c r="G9" i="21"/>
  <c r="C10" i="21"/>
  <c r="D20" i="7"/>
  <c r="E20" i="7"/>
  <c r="F20" i="7"/>
  <c r="G20" i="7"/>
  <c r="H20" i="7"/>
  <c r="I20" i="7"/>
  <c r="J20" i="7"/>
  <c r="K20" i="7"/>
  <c r="M20" i="7"/>
  <c r="E17" i="17"/>
  <c r="I19" i="13"/>
  <c r="M10" i="8"/>
  <c r="B17" i="38"/>
  <c r="C17" i="38"/>
  <c r="H29" i="12"/>
  <c r="H5" i="12"/>
  <c r="H11" i="45"/>
  <c r="H38" i="42"/>
  <c r="H57" i="42"/>
  <c r="H17" i="42"/>
  <c r="H26" i="42"/>
  <c r="H56" i="42"/>
  <c r="H35" i="42"/>
  <c r="H65" i="42"/>
  <c r="H40" i="42"/>
  <c r="H34" i="42"/>
  <c r="H10" i="42"/>
  <c r="H31" i="42"/>
  <c r="H19" i="42"/>
  <c r="H74" i="42"/>
  <c r="H60" i="42"/>
  <c r="H18" i="42"/>
  <c r="H37" i="42"/>
  <c r="H46" i="42"/>
  <c r="H62" i="42"/>
  <c r="H55" i="42"/>
  <c r="H15" i="42"/>
  <c r="H33" i="42"/>
  <c r="H54" i="42"/>
  <c r="H41" i="42"/>
  <c r="H9" i="42"/>
  <c r="H51" i="42"/>
  <c r="H50" i="42"/>
  <c r="H72" i="42"/>
  <c r="H27" i="42"/>
  <c r="H36" i="42"/>
  <c r="H52" i="42"/>
  <c r="H45" i="42"/>
  <c r="H22" i="42"/>
  <c r="H21" i="42"/>
  <c r="H42" i="42"/>
  <c r="H11" i="42"/>
  <c r="H39" i="42"/>
  <c r="M19" i="13"/>
  <c r="K10" i="14"/>
  <c r="B29" i="12"/>
  <c r="B17" i="12"/>
  <c r="I5" i="12"/>
  <c r="H49" i="42"/>
  <c r="H23" i="42"/>
  <c r="H61" i="42"/>
  <c r="H71" i="42"/>
  <c r="H53" i="42"/>
  <c r="H32" i="42"/>
  <c r="D29" i="12"/>
  <c r="B41" i="12"/>
  <c r="D41" i="12"/>
  <c r="I29" i="12"/>
  <c r="J6" i="16"/>
  <c r="M18" i="8"/>
  <c r="D8" i="16"/>
  <c r="H37" i="45"/>
  <c r="H41" i="45"/>
  <c r="H25" i="45"/>
  <c r="H14" i="45"/>
  <c r="H36" i="45"/>
  <c r="H16" i="45"/>
  <c r="E19" i="13"/>
  <c r="H52" i="45"/>
  <c r="H44" i="45"/>
  <c r="K9" i="14"/>
  <c r="I17" i="12"/>
  <c r="M7" i="2"/>
  <c r="H46" i="45"/>
  <c r="G17" i="17"/>
  <c r="M16" i="8"/>
  <c r="D17" i="38"/>
  <c r="V7" i="13"/>
  <c r="U7" i="13"/>
  <c r="U8" i="13"/>
  <c r="U19" i="13"/>
  <c r="H17" i="17"/>
  <c r="V8" i="13"/>
  <c r="D17" i="12"/>
  <c r="H48" i="45"/>
  <c r="H51" i="45"/>
  <c r="H39" i="45"/>
  <c r="H22" i="45"/>
  <c r="H10" i="45"/>
  <c r="I41" i="12"/>
  <c r="H21" i="45"/>
  <c r="H30" i="45"/>
  <c r="H31" i="45"/>
  <c r="H29" i="45"/>
  <c r="H35" i="45"/>
  <c r="H28" i="45"/>
  <c r="H61" i="45"/>
  <c r="H38" i="45"/>
  <c r="H15" i="45"/>
  <c r="H13" i="45"/>
  <c r="G8" i="16"/>
  <c r="J8" i="16"/>
  <c r="H28" i="42"/>
  <c r="H14" i="42"/>
  <c r="H54" i="45"/>
  <c r="H42" i="45"/>
  <c r="H60" i="45"/>
  <c r="H34" i="45"/>
  <c r="H49" i="45"/>
  <c r="H50" i="45"/>
  <c r="H45" i="45"/>
  <c r="H32" i="45"/>
  <c r="H56" i="45"/>
  <c r="H24" i="45"/>
  <c r="H55" i="45"/>
  <c r="H9" i="45"/>
  <c r="H17" i="45"/>
  <c r="H33" i="45"/>
  <c r="H47" i="45"/>
  <c r="H20" i="45"/>
  <c r="H18" i="45"/>
  <c r="H19" i="45"/>
  <c r="H63" i="45"/>
  <c r="B40" i="4"/>
  <c r="M19" i="8"/>
  <c r="M7" i="8"/>
  <c r="K23" i="8"/>
  <c r="M29" i="2"/>
  <c r="K19" i="2"/>
  <c r="M9" i="2"/>
  <c r="L19" i="2"/>
  <c r="L7" i="14"/>
  <c r="L6" i="14"/>
  <c r="D6" i="14"/>
  <c r="M6" i="14"/>
  <c r="M12" i="14"/>
  <c r="D18" i="14"/>
  <c r="D22" i="14"/>
  <c r="M7" i="14"/>
  <c r="K18" i="14"/>
  <c r="D15" i="14"/>
  <c r="M15" i="14"/>
  <c r="X48" i="40"/>
  <c r="X30" i="40"/>
  <c r="X9" i="40"/>
  <c r="X56" i="40"/>
  <c r="X50" i="40"/>
  <c r="X21" i="40"/>
  <c r="X60" i="40"/>
  <c r="X39" i="40"/>
  <c r="X31" i="40"/>
  <c r="P30" i="40"/>
  <c r="P11" i="40"/>
  <c r="P25" i="40"/>
  <c r="P15" i="40"/>
  <c r="P28" i="40"/>
  <c r="P47" i="40"/>
  <c r="P54" i="40"/>
  <c r="P19" i="40"/>
  <c r="P61" i="40"/>
  <c r="K17" i="38"/>
  <c r="G17" i="38"/>
  <c r="J19" i="2"/>
  <c r="M19" i="2"/>
  <c r="G19" i="2"/>
  <c r="G18" i="14"/>
  <c r="G22" i="14"/>
  <c r="L18" i="14"/>
  <c r="J18" i="14"/>
  <c r="M18" i="14"/>
  <c r="J22" i="14"/>
  <c r="M22" i="14" s="1"/>
  <c r="C73" i="40"/>
  <c r="P18" i="40"/>
  <c r="P48" i="40"/>
  <c r="P20" i="40"/>
  <c r="P31" i="40"/>
  <c r="P32" i="40"/>
  <c r="P24" i="40"/>
  <c r="P14" i="40"/>
  <c r="P56" i="40"/>
  <c r="P34" i="40"/>
  <c r="P26" i="40"/>
  <c r="P41" i="40"/>
  <c r="P44" i="40"/>
  <c r="P45" i="40"/>
  <c r="P17" i="40"/>
  <c r="P10" i="40"/>
  <c r="P35" i="40"/>
  <c r="P29" i="40"/>
  <c r="P42" i="40"/>
  <c r="P49" i="40"/>
  <c r="P13" i="40"/>
  <c r="P36" i="40"/>
  <c r="X15" i="40"/>
  <c r="X33" i="40"/>
  <c r="P22" i="40"/>
  <c r="P51" i="40"/>
  <c r="P52" i="40"/>
  <c r="P9" i="40"/>
  <c r="P38" i="40"/>
  <c r="P21" i="40"/>
  <c r="P39" i="40"/>
  <c r="P60" i="40"/>
  <c r="P16" i="40"/>
  <c r="P33" i="40"/>
  <c r="P50" i="40"/>
  <c r="X32" i="40"/>
  <c r="X41" i="40"/>
  <c r="X49" i="40"/>
  <c r="X16" i="40"/>
  <c r="X22" i="40"/>
  <c r="X55" i="40"/>
  <c r="X61" i="40"/>
  <c r="X37" i="40"/>
  <c r="X14" i="40"/>
  <c r="X34" i="40"/>
  <c r="X52" i="40"/>
  <c r="X35" i="40"/>
  <c r="X45" i="40"/>
  <c r="X54" i="40"/>
  <c r="X17" i="40"/>
  <c r="X26" i="40"/>
  <c r="X13" i="40"/>
  <c r="X19" i="40"/>
  <c r="X42" i="40"/>
  <c r="X20" i="40"/>
  <c r="X38" i="40"/>
  <c r="X10" i="40"/>
  <c r="X36" i="40"/>
  <c r="X46" i="40"/>
  <c r="X11" i="40"/>
  <c r="X18" i="40"/>
  <c r="X28" i="40"/>
  <c r="X51" i="40"/>
  <c r="X24" i="40"/>
  <c r="X47" i="40"/>
  <c r="X25" i="40"/>
  <c r="X44" i="40"/>
  <c r="P37" i="40"/>
  <c r="P55" i="40"/>
  <c r="M17" i="38"/>
  <c r="J17" i="38"/>
  <c r="J31" i="2"/>
  <c r="M31" i="2"/>
  <c r="K31" i="2"/>
  <c r="G31" i="2"/>
  <c r="AF47" i="40"/>
  <c r="AF29" i="40"/>
  <c r="AF46" i="40"/>
  <c r="AF28" i="40"/>
  <c r="AF55" i="40"/>
  <c r="AF54" i="40"/>
  <c r="AF38" i="40"/>
  <c r="AF30" i="40"/>
  <c r="AF31" i="40"/>
  <c r="AF51" i="40"/>
  <c r="AF32" i="40"/>
  <c r="AF35" i="40"/>
  <c r="AF15" i="40"/>
  <c r="AF61" i="40"/>
  <c r="AF42" i="40"/>
  <c r="AF24" i="40"/>
  <c r="AF41" i="40"/>
  <c r="AF22" i="40"/>
  <c r="AF50" i="40"/>
  <c r="AF49" i="40"/>
  <c r="AF45" i="40"/>
  <c r="AF25" i="40"/>
  <c r="AF14" i="40"/>
  <c r="AF52" i="40"/>
  <c r="AF21" i="40"/>
  <c r="AF13" i="40"/>
  <c r="AF11" i="40"/>
  <c r="AF9" i="40"/>
  <c r="AF56" i="40"/>
  <c r="AF37" i="40"/>
  <c r="AF19" i="40"/>
  <c r="AF36" i="40"/>
  <c r="AF18" i="40"/>
  <c r="AF16" i="40"/>
  <c r="AF44" i="40"/>
  <c r="AF34" i="40"/>
  <c r="AF39" i="40"/>
  <c r="AF48" i="40"/>
  <c r="AF17" i="40"/>
  <c r="AF10" i="40"/>
  <c r="AF33" i="40"/>
  <c r="AF60" i="40"/>
  <c r="AF20" i="40"/>
  <c r="AF26" i="40"/>
  <c r="V19" i="13"/>
  <c r="K19" i="13"/>
  <c r="K22" i="14" l="1"/>
  <c r="G30" i="14"/>
  <c r="J30" i="14"/>
</calcChain>
</file>

<file path=xl/sharedStrings.xml><?xml version="1.0" encoding="utf-8"?>
<sst xmlns="http://schemas.openxmlformats.org/spreadsheetml/2006/main" count="1506" uniqueCount="539">
  <si>
    <t>Year to Date Expenses</t>
  </si>
  <si>
    <t>% of Budget Spent YTD</t>
  </si>
  <si>
    <t>Electric</t>
  </si>
  <si>
    <t>Energy Efficiency</t>
  </si>
  <si>
    <t>Customer Enrollment</t>
  </si>
  <si>
    <t>In Home Education</t>
  </si>
  <si>
    <t>Training Center</t>
  </si>
  <si>
    <t>Inspections</t>
  </si>
  <si>
    <t>Regulatory Compliance</t>
  </si>
  <si>
    <t>General Administration</t>
  </si>
  <si>
    <t>CPUC Energy Division</t>
  </si>
  <si>
    <t>Reallocation (ME&amp;O budget reduced from $1.2M)</t>
  </si>
  <si>
    <t>TOTAL PROGRAM COSTS</t>
  </si>
  <si>
    <t>Indirect Costs</t>
  </si>
  <si>
    <t>NGAT Costs</t>
  </si>
  <si>
    <t>[1]  Authorized budget does not include shifted funds from previous years and/or program cycles.  Shifted funds, referred to as "2009-2016 Unspent ESA Program Funds", are reflected in ESA Table 1A.</t>
  </si>
  <si>
    <t>Gas</t>
  </si>
  <si>
    <t>Total</t>
  </si>
  <si>
    <t xml:space="preserve"> Energy Savings Assistance Program Table 1A - Expenses Funded From 2009-2016 Unspent ESA Program Funds </t>
  </si>
  <si>
    <t>San Diego Gas &amp; Electric</t>
  </si>
  <si>
    <t>April 2019</t>
  </si>
  <si>
    <t>Authorized Budget [1]</t>
  </si>
  <si>
    <t>Current Month Expenses</t>
  </si>
  <si>
    <t>ESA Program:</t>
  </si>
  <si>
    <t>Multi-Family Common Area Measures</t>
  </si>
  <si>
    <t>In-Home Education</t>
  </si>
  <si>
    <t>Leveraging - CSD</t>
  </si>
  <si>
    <t>Pilot [2]</t>
  </si>
  <si>
    <t>Measurement and Evaluation Studies [3]</t>
  </si>
  <si>
    <t>`</t>
  </si>
  <si>
    <t>[1]  Reflects the authorized funding approved in the CPUC Energy Division Disposition Letter dated 12/27/2018 approving SDG&amp;E Advice Letter 3250-E/2688-G.</t>
  </si>
  <si>
    <t>[2]  Funding authorized for Programmable Communicating Thermostat (PCT) Pilot.</t>
  </si>
  <si>
    <t>[3]  Funding authorized for Rapid Feedback Research and Analysis and Potential and Goals Study.</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</si>
  <si>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</si>
  <si>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</si>
  <si>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</si>
  <si>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</si>
  <si>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</si>
  <si>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</si>
  <si>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</si>
  <si>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</si>
  <si>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</si>
  <si>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</si>
  <si>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</si>
  <si>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</si>
  <si>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</si>
  <si>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</si>
  <si>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</si>
  <si>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</si>
  <si>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</si>
  <si>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</si>
  <si>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</si>
  <si>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Appliances</t>
  </si>
  <si>
    <t xml:space="preserve"> (K+S)</t>
  </si>
  <si>
    <t>(L+T)</t>
  </si>
  <si>
    <t>(M+U)</t>
  </si>
  <si>
    <t>(N+V)</t>
  </si>
  <si>
    <t>(O+W)</t>
  </si>
  <si>
    <t>High Efficiency Clothes Washer</t>
  </si>
  <si>
    <t>Each</t>
  </si>
  <si>
    <t xml:space="preserve">Refrigerators </t>
  </si>
  <si>
    <t>Microwaves [5]</t>
  </si>
  <si>
    <t>Domestic Hot Water</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</si>
  <si>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</si>
  <si>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</si>
  <si>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</si>
  <si>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</si>
  <si>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</si>
  <si>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</si>
  <si>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</si>
  <si>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</si>
  <si>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</si>
  <si>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</si>
  <si>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</si>
  <si>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Enclosure</t>
  </si>
  <si>
    <t>Air Sealing / Envelope [1]</t>
  </si>
  <si>
    <t>Caulking</t>
  </si>
  <si>
    <t xml:space="preserve">Attic Insulation </t>
  </si>
  <si>
    <t>HVAC</t>
  </si>
  <si>
    <t>FAU Standing Pilot Conversion</t>
  </si>
  <si>
    <t>Furnace Repair/Replacement8</t>
  </si>
  <si>
    <t>Room A/C Replacement</t>
  </si>
  <si>
    <t>Central A/C replacement</t>
  </si>
  <si>
    <t>Heat Pump Replacement</t>
  </si>
  <si>
    <t>Evaporative Cooler (Replacement)</t>
  </si>
  <si>
    <t>Evaporative Cooler (Installation)</t>
  </si>
  <si>
    <t>Duct Testing and Sealing8</t>
  </si>
  <si>
    <t>New - Energy Efficient Fan Control</t>
  </si>
  <si>
    <t>New - Prescriptive Duct Sealing</t>
  </si>
  <si>
    <t>New - High Efficiency Forced Air Unit (HE FAU)</t>
  </si>
  <si>
    <t>New - A/C Time Delay</t>
  </si>
  <si>
    <t>Maintenance</t>
  </si>
  <si>
    <t>Furnace Clean and Tune8</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</si>
  <si>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</si>
  <si>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</si>
  <si>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</si>
  <si>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</si>
  <si>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</si>
  <si>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</si>
  <si>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</si>
  <si>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</si>
  <si>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</si>
  <si>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</si>
  <si>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</si>
  <si>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Miscellaneous</t>
  </si>
  <si>
    <t>Pool Pumps</t>
  </si>
  <si>
    <t>Smart Power Strips - Tier 1</t>
  </si>
  <si>
    <t>New - Smart Power Strips - Tier 2</t>
  </si>
  <si>
    <t>Pilots</t>
  </si>
  <si>
    <t>Outreach &amp; Assessment</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</si>
  <si>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</si>
  <si>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</si>
  <si>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</si>
  <si>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</si>
  <si>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</si>
  <si>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</si>
  <si>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</si>
  <si>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</si>
  <si>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</si>
  <si>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</si>
  <si>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</si>
  <si>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</si>
  <si>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</si>
  <si>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</si>
  <si>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</si>
  <si>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</si>
  <si>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 </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</si>
  <si>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</si>
  <si>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</si>
  <si>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</si>
  <si>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</si>
  <si>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Study received in December of 2011</t>
  </si>
  <si>
    <t xml:space="preserve">[6] Data for Aliso Canyon includes "First Touches and Re-Treatments".  </t>
  </si>
  <si>
    <t>[7]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</si>
  <si>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[8] A system issue has been discovered that affects the reporting of Furnace Repair/Replace, Duct Test and Seal and Furnace Clean and Tune.  Resolution is underway.  Data will be corrected when resolution is complete.</t>
  </si>
  <si>
    <t>Note: Any required corrections/adjustments are reported herein and supersede results reported in prior months and may reflect YTD adjustments.</t>
  </si>
  <si>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</si>
  <si>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</si>
  <si>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</si>
  <si>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</si>
  <si>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</si>
  <si>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</si>
  <si>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</si>
  <si>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</si>
  <si>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</si>
  <si>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</si>
  <si>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</si>
  <si>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</si>
  <si>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</si>
  <si>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</si>
  <si>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</si>
  <si>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</si>
  <si>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</si>
  <si>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Failed Recertification</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</si>
  <si>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</si>
  <si>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</si>
  <si>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</si>
  <si>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</si>
  <si>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</si>
  <si>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</si>
  <si>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</si>
  <si>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</si>
  <si>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</si>
  <si>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</si>
  <si>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</si>
  <si>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</si>
  <si>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</si>
  <si>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January</t>
  </si>
  <si>
    <t>February</t>
  </si>
  <si>
    <t>March</t>
  </si>
  <si>
    <t>April</t>
  </si>
  <si>
    <t>May</t>
  </si>
  <si>
    <t>June</t>
  </si>
  <si>
    <t>July</t>
  </si>
  <si>
    <t>August</t>
  </si>
  <si>
    <t>September</t>
  </si>
  <si>
    <t>October</t>
  </si>
  <si>
    <t>November</t>
  </si>
  <si>
    <t>December</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</si>
  <si>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</si>
  <si>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</si>
  <si>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</si>
  <si>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</si>
  <si>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</si>
  <si>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5 </t>
    </r>
    <r>
      <rPr>
        <sz val="11"/>
        <rFont val="Arial"/>
        <family val="2"/>
      </rPr>
      <t>As reflected in filing A.14-11-007, et al., Annual CARE Eligibility Estimates filed February 12, 2019.</t>
    </r>
  </si>
  <si>
    <r>
      <rPr>
        <b/>
        <sz val="11"/>
        <rFont val="Arial"/>
        <family val="2"/>
      </rPr>
      <t>Note:</t>
    </r>
    <r>
      <rPr>
        <sz val="11"/>
        <rFont val="Arial"/>
        <family val="2"/>
      </rPr>
      <t xml:space="preserve"> Any required corrections/adjustments are reported herein and supersede results reported in prior months and may reflect YTD adjustments.</t>
    </r>
  </si>
  <si>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</si>
  <si>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</si>
  <si>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</si>
  <si>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</si>
  <si>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</si>
  <si>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</si>
  <si>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</si>
  <si>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Combined Showerhead/TSV</t>
  </si>
  <si>
    <t>Heat Pump Water Heater</t>
  </si>
  <si>
    <t>Tub Diverter/ Tub Spout</t>
  </si>
  <si>
    <t>Thermostat-controlled Shower Valve</t>
  </si>
  <si>
    <t>Furnace Repair/Replacement</t>
  </si>
  <si>
    <t>Duct Testing and Sealing</t>
  </si>
  <si>
    <t>Energy Efficient Fan Control</t>
  </si>
  <si>
    <t>Prescriptive Duct Sealing</t>
  </si>
  <si>
    <t>High Efficiency Forced Air Unit (HE FAU)</t>
  </si>
  <si>
    <t>A/C Time Delay</t>
  </si>
  <si>
    <t>Furnace Clean and Tune</t>
  </si>
  <si>
    <t>LED Diffuse Bulb (60W Replacement)</t>
  </si>
  <si>
    <t>LED Reflector Bulb</t>
  </si>
  <si>
    <t>LED Reflector Downlight Retrofit Kits</t>
  </si>
  <si>
    <t>LED A-Lamps</t>
  </si>
  <si>
    <t>Smart Power Strips - Tier 2</t>
  </si>
  <si>
    <t xml:space="preserve"> </t>
  </si>
  <si>
    <t>CSD MF Buildings Treated</t>
  </si>
  <si>
    <t xml:space="preserve"> - Multifamily</t>
  </si>
  <si>
    <t>[3]  All savings are calculated based on the following sources:</t>
  </si>
  <si>
    <t>Evergreen Economics  “Impact Evaluation of the 2011 CA Low Income Energy Efficiency Program, Final Report.”  August 30, 2013.</t>
  </si>
  <si>
    <t>[4] Microwave savings are from ECONorthWest Study received in December of 2011.</t>
  </si>
  <si>
    <t>Energy Savings Assistance Program Table 2B</t>
  </si>
  <si>
    <t>*ESA Program - Multifamily Common Area</t>
  </si>
  <si>
    <t xml:space="preserve">Microwaves </t>
  </si>
  <si>
    <t>Ancillary Services</t>
  </si>
  <si>
    <t>Commissioning [5]</t>
  </si>
  <si>
    <t>Audit</t>
  </si>
  <si>
    <t>Administration [4]</t>
  </si>
  <si>
    <t>Total Multifamily Buildings Weatherized [2]</t>
  </si>
  <si>
    <t>Multifamily Buildings Treated</t>
  </si>
  <si>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</si>
  <si>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</si>
  <si>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</si>
  <si>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</si>
  <si>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Energy Savings Assistance Program Table 3 -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</si>
  <si>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</si>
  <si>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</si>
  <si>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</si>
  <si>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</si>
  <si>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</si>
  <si>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</si>
  <si>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</si>
  <si>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</si>
  <si>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</si>
  <si>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</si>
  <si>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</si>
  <si>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</si>
  <si>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</si>
  <si>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 [1]</t>
  </si>
  <si>
    <t>Average 1st Year Bill Savings / Treated households and Buildings</t>
  </si>
  <si>
    <t>Average Lifecycle Bill Savings / Treated Household and Buildings</t>
  </si>
  <si>
    <t xml:space="preserve">[1] Summary is the sum of ESA Program + CSD Leveraging + Multifamily Common Area.  </t>
  </si>
  <si>
    <t xml:space="preserve"> Energy Savings Assistance Program Table 4A -  Homes/Buildings Treated</t>
  </si>
  <si>
    <t>Eligible Households</t>
  </si>
  <si>
    <t>Households Treated YTD</t>
  </si>
  <si>
    <t>County</t>
  </si>
  <si>
    <t>Rural [1]</t>
  </si>
  <si>
    <t>Urban</t>
  </si>
  <si>
    <t>Rural</t>
  </si>
  <si>
    <t>ORANGE</t>
  </si>
  <si>
    <t>SAN DIEGO</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</si>
  <si>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</si>
  <si>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</si>
  <si>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</si>
  <si>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</si>
  <si>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</si>
  <si>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</si>
  <si>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</si>
  <si>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</si>
  <si>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</si>
  <si>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</si>
  <si>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</si>
  <si>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</si>
  <si>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</si>
  <si>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</si>
  <si>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</si>
  <si>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</si>
  <si>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</si>
  <si>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</si>
  <si>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</si>
  <si>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</si>
  <si>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</si>
  <si>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</si>
  <si>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</si>
  <si>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</si>
  <si>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</si>
  <si>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</si>
  <si>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</si>
  <si>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</si>
  <si>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</si>
  <si>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2019 Funding [1]</t>
  </si>
  <si>
    <t>Expenses Since January 1, 2018</t>
  </si>
  <si>
    <t>% of Budget Expensed</t>
  </si>
  <si>
    <t>Programmable Communicating Thermostat (PCT) [2]</t>
  </si>
  <si>
    <t>Total Pilots</t>
  </si>
  <si>
    <t>Studies</t>
  </si>
  <si>
    <t>Low Income Needs Assessment Study</t>
  </si>
  <si>
    <t>Load Impact Evaluation Study [3]</t>
  </si>
  <si>
    <t>Equity Criteria and Non Energy Benefits Evaluation (NEB's) [4]</t>
  </si>
  <si>
    <t>Unallocated Funds [5]</t>
  </si>
  <si>
    <t>2017 Potential and Goals Study</t>
  </si>
  <si>
    <t>Rapid Feedback Research and Analysis</t>
  </si>
  <si>
    <t>Total Studies</t>
  </si>
  <si>
    <t>[1]  Reflects the authorized funding in D.16-11-022 and updated via Resolution E-4884 addressing conforming Advice Letters 3065-E/2568-G and 3065-E-A/2568-G-A.</t>
  </si>
  <si>
    <t>[2]  Programmable Communicating Thermostat (PCT) Pilot budget approved via al 3250-E/2688-G. [Table 1A].  An amount of $613 was inadvertently omitted from the Jan report and has been added to the YTD total.</t>
  </si>
  <si>
    <t>[3]  Negative amount due to accrual-reversal from March's accrual.</t>
  </si>
  <si>
    <t>[4] No expense activity for the month of April.  Negative YTD amounts due to reimbursements posted in February from SCE and PG&amp;E for their share of the NEB's Study.</t>
  </si>
  <si>
    <t>[5]  Unallocated funds represent the amount of funds originally requested for the Energy Education Phase II Study which was subsequently not authorized in D.16-11-022.  However the budget was authorized and is not unallocated to a specific study [Table 1].</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</si>
  <si>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</si>
  <si>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</si>
  <si>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</si>
  <si>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</si>
  <si>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</si>
  <si>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</si>
  <si>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</si>
  <si>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</si>
  <si>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</si>
  <si>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</si>
  <si>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</si>
  <si>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</si>
  <si>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</si>
  <si>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</si>
  <si>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 [2]</t>
  </si>
  <si>
    <t>Cooling Centers</t>
  </si>
  <si>
    <t>Pilots/CHANGES Program [3]</t>
  </si>
  <si>
    <t>Studies [4]</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</si>
  <si>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</si>
  <si>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</si>
  <si>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</si>
  <si>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</si>
  <si>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</si>
  <si>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</si>
  <si>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</si>
  <si>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</si>
  <si>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</si>
  <si>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</si>
  <si>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</si>
  <si>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[2]  Negative amount due to missed re-accrual in April.</t>
  </si>
  <si>
    <t>[3]  Decision 15-12-047 transitioned CHANGES pilot to CHANGES program and funding for the effort is captured herein.</t>
  </si>
  <si>
    <t>[4]  Reflects the Annual Eligibility Estimates prepared by Athens Research on behalf of the utilities.  This effort was formerly referenced as Measurement and Evaluation.</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</si>
  <si>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</si>
  <si>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</si>
  <si>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</si>
  <si>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</si>
  <si>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</si>
  <si>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</si>
  <si>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</si>
  <si>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</si>
  <si>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</si>
  <si>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</si>
  <si>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</si>
  <si>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</si>
  <si>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</si>
  <si>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</si>
  <si>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</si>
  <si>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</si>
  <si>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</si>
  <si>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</si>
  <si>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</si>
  <si>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</si>
  <si>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</si>
  <si>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</si>
  <si>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</si>
  <si>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</si>
  <si>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</si>
  <si>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</si>
  <si>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</si>
  <si>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</si>
  <si>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</si>
  <si>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</si>
  <si>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</si>
  <si>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t>CARE Table 5 - Enrollment by County</t>
  </si>
  <si>
    <r>
      <t>Estimated Eligible Households</t>
    </r>
    <r>
      <rPr>
        <b/>
        <vertAlign val="superscript"/>
        <sz val="12"/>
        <rFont val="Arial"/>
        <family val="2"/>
      </rPr>
      <t>1</t>
    </r>
  </si>
  <si>
    <r>
      <t>Total Households Enrolled</t>
    </r>
    <r>
      <rPr>
        <b/>
        <vertAlign val="superscript"/>
        <sz val="12"/>
        <rFont val="Arial"/>
        <family val="2"/>
      </rPr>
      <t>2</t>
    </r>
  </si>
  <si>
    <t>Penetration Rate</t>
  </si>
  <si>
    <r>
      <t>Rural</t>
    </r>
    <r>
      <rPr>
        <b/>
        <sz val="12"/>
        <color rgb="FF0070C0"/>
        <rFont val="Arial"/>
        <family val="2"/>
      </rPr>
      <t xml:space="preserve"> </t>
    </r>
  </si>
  <si>
    <r>
      <t>Rural</t>
    </r>
    <r>
      <rPr>
        <b/>
        <vertAlign val="superscript"/>
        <sz val="12"/>
        <rFont val="Arial"/>
        <family val="2"/>
      </rPr>
      <t>3</t>
    </r>
  </si>
  <si>
    <t>Orange</t>
  </si>
  <si>
    <t>NA</t>
  </si>
  <si>
    <t>San Diego</t>
  </si>
  <si>
    <t>1 As reflected in filing A.14-11-007, et al., Annual CARE Eligibility Estimates filed February 12, 2019.</t>
  </si>
  <si>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</si>
  <si>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</si>
  <si>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</si>
  <si>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</si>
  <si>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</si>
  <si>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</si>
  <si>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</si>
  <si>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</si>
  <si>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</si>
  <si>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</si>
  <si>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</si>
  <si>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</si>
  <si>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</si>
  <si>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</si>
  <si>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</si>
  <si>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</si>
  <si>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</si>
  <si>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</si>
  <si>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</si>
  <si>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</si>
  <si>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</si>
  <si>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</si>
  <si>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</si>
  <si>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</si>
  <si>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</si>
  <si>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</si>
  <si>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 (SD)</t>
  </si>
  <si>
    <t>X</t>
  </si>
  <si>
    <t>ALLIANCE FOR AFRICAN ASSISTANCE</t>
  </si>
  <si>
    <t>AMERICAN RED CROSS WIC</t>
  </si>
  <si>
    <t>CASA FAMILIAR</t>
  </si>
  <si>
    <t>CATHOLIC CHARITIES</t>
  </si>
  <si>
    <t>CHULA VISTA COMM COLLABORATIVE</t>
  </si>
  <si>
    <t>COMMUNITY RESOURCE CENTER - 2010</t>
  </si>
  <si>
    <t>DEAF COMMUNITY SERVICES</t>
  </si>
  <si>
    <t>HEARTS AND HANDS TOGETHER</t>
  </si>
  <si>
    <t>INTERFAITH COMMUNITY SERVICES</t>
  </si>
  <si>
    <t>LA MAESTRA FAMILY CLINIC (LMFC)</t>
  </si>
  <si>
    <t>MAAC PROJECT - CARE</t>
  </si>
  <si>
    <t>NEIGHBORHOOD HEALTH CARE</t>
  </si>
  <si>
    <t>NEIGHBORHOOD HEALTH INSURANCE CENTER</t>
  </si>
  <si>
    <t>NORTH COUNTY HEALTH SERVICES</t>
  </si>
  <si>
    <t>SAN DIEGO STATE UNIVERSITY WIC</t>
  </si>
  <si>
    <t>SAN YSIDRO HEALTH CENTERS</t>
  </si>
  <si>
    <t>SCRIPPS HEALTH WIC (SHW)</t>
  </si>
  <si>
    <t>UNION OF PAN ASIAN COMMUNITIES (UPAC)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</si>
  <si>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</si>
  <si>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</si>
  <si>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</si>
  <si>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</si>
  <si>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</si>
  <si>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</si>
  <si>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</si>
  <si>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r>
      <t>% Change</t>
    </r>
    <r>
      <rPr>
        <b/>
        <vertAlign val="superscript"/>
        <sz val="10"/>
        <rFont val="Arial"/>
        <family val="2"/>
      </rPr>
      <t>3</t>
    </r>
  </si>
  <si>
    <r>
      <t>Total Residential Accounts</t>
    </r>
    <r>
      <rPr>
        <b/>
        <vertAlign val="superscript"/>
        <sz val="10"/>
        <rFont val="Arial"/>
        <family val="2"/>
      </rPr>
      <t>2</t>
    </r>
  </si>
  <si>
    <t>N/A</t>
  </si>
  <si>
    <r>
      <rPr>
        <vertAlign val="superscript"/>
        <sz val="10"/>
        <rFont val="Arial"/>
        <family val="2"/>
      </rPr>
      <t>2</t>
    </r>
    <r>
      <rPr>
        <sz val="10"/>
        <rFont val="Arial"/>
        <family val="2"/>
      </rPr>
      <t xml:space="preserve"> Data represents total residential electric customers.</t>
    </r>
  </si>
  <si>
    <t>3 Total percentage change (row 17) = current Penetration - January Penetration (G17-G5) and represents 2018 percentage change.</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</si>
  <si>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</si>
  <si>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</si>
  <si>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2019 Budget</t>
  </si>
  <si>
    <t>Expenses Since Jan. 1, 2019</t>
  </si>
  <si>
    <t>% of 2019 Budget Expensed</t>
  </si>
  <si>
    <t xml:space="preserve">Total </t>
  </si>
  <si>
    <t>CHANGES Program</t>
  </si>
  <si>
    <t>[1] Decision 15-12-047 transitioned from CHANGES pilot to CHANGES program and funding for the effort is captured herein.</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</si>
  <si>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</si>
  <si>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</si>
  <si>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Reporting Period March 2019[1]</t>
  </si>
  <si>
    <t>No. of attendees at education sessions</t>
  </si>
  <si>
    <t>Disputes</t>
  </si>
  <si>
    <t>Add Level Pay Plan</t>
  </si>
  <si>
    <t>Assisted with CARE Re-Certification/Audit</t>
  </si>
  <si>
    <t>Changed 3rd party Company/Gas Aggregation</t>
  </si>
  <si>
    <t>Changed 3rd Party Electricity Aggregation</t>
  </si>
  <si>
    <t>Medical Baseline Application</t>
  </si>
  <si>
    <t>Enroll in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</si>
  <si>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</si>
  <si>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</si>
  <si>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</si>
  <si>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</si>
  <si>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</si>
  <si>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</si>
  <si>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</si>
  <si>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</si>
  <si>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</si>
  <si>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</si>
  <si>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 [3]</t>
  </si>
  <si>
    <t>Needs Assistance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</si>
  <si>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</si>
  <si>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</si>
  <si>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</si>
  <si>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</si>
  <si>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</si>
  <si>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</si>
  <si>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</si>
  <si>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</si>
  <si>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</si>
  <si>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</si>
  <si>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t>
  </si>
  <si>
    <t>Medical Baseline</t>
  </si>
  <si>
    <t>Neighbor to Neighbor</t>
  </si>
  <si>
    <t>REACH</t>
  </si>
  <si>
    <t>Reported Safety Problem</t>
  </si>
  <si>
    <t>Reported Scam</t>
  </si>
  <si>
    <t>Set Up 3rd Party Notification</t>
  </si>
  <si>
    <t>Set Up New Account</t>
  </si>
  <si>
    <t>Total Needs Assistance [2]</t>
  </si>
  <si>
    <r>
      <rPr>
        <b/>
        <sz val="13"/>
        <color theme="1"/>
        <rFont val="Arial"/>
        <family val="2"/>
      </rPr>
      <t xml:space="preserve">Education: </t>
    </r>
    <r>
      <rPr>
        <sz val="13"/>
        <color theme="1"/>
        <rFont val="Arial"/>
        <family val="2"/>
      </rPr>
      <t xml:space="preserve">Education sessions were held in a mix of one on one, and group sessions. Education materials are available as fact sheets on the CPUC Website: </t>
    </r>
    <r>
      <rPr>
        <sz val="13"/>
        <color theme="4" tint="-0.249977111117893"/>
        <rFont val="Arial"/>
        <family val="2"/>
      </rPr>
      <t>http://consumers.cpuc.ca.gov/team_and_changes/</t>
    </r>
  </si>
  <si>
    <t>Disputes &amp; Needs Assistance -Support was provided in the following languages: English, Spanish, ASL</t>
  </si>
  <si>
    <t>[1] There is a one-month lag behind the current reporting month. The data for April will be reported once received.</t>
  </si>
  <si>
    <t>[2] Contractor is in the process of validating the total. If there is a discrepancy in the numbers reported, the numbers will be corrected in the May 2019 report.</t>
  </si>
  <si>
    <t xml:space="preserve">[3] Per CHANGES Vendor: The total number of services may exceed the total number of </t>
  </si>
  <si>
    <t>cases because some cases will include more than one service provided.</t>
  </si>
  <si>
    <t>* Any required corrections/adjustments are reported herein and supersede results reported in prior months and may reflect YTD adjustments.</t>
  </si>
  <si>
    <t xml:space="preserve">CARE Table 11 CHANGES Group Customer Assistance Sessions                                </t>
  </si>
  <si>
    <t>Q3 November 1, 2018 - January 31, 2019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</si>
  <si>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</si>
  <si>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</si>
  <si>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</si>
  <si>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</si>
  <si>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</si>
  <si>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</si>
  <si>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</si>
  <si>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</si>
  <si>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Arabic</t>
  </si>
  <si>
    <t>CARE/FERA and Other Assistance Programs</t>
  </si>
  <si>
    <t>CHANGES Ed Handout</t>
  </si>
  <si>
    <t>ASL</t>
  </si>
  <si>
    <t>Burmese</t>
  </si>
  <si>
    <t>Chaldean</t>
  </si>
  <si>
    <t>Dari</t>
  </si>
  <si>
    <t>English</t>
  </si>
  <si>
    <t>Farsi</t>
  </si>
  <si>
    <t>French</t>
  </si>
  <si>
    <t>Spanish</t>
  </si>
  <si>
    <t>Swahili</t>
  </si>
  <si>
    <t>Tigrinia</t>
  </si>
  <si>
    <t>Electric and Natural Gas Safety</t>
  </si>
  <si>
    <t>Urdu</t>
  </si>
  <si>
    <t>Energy Conservation</t>
  </si>
  <si>
    <t>Gas Aggregation</t>
  </si>
  <si>
    <t>High Energy Use</t>
  </si>
  <si>
    <t>Amharic</t>
  </si>
  <si>
    <t>Understanding Your Bill</t>
  </si>
  <si>
    <t>Russian</t>
  </si>
  <si>
    <t>Somali</t>
  </si>
  <si>
    <t>Current Month Total</t>
  </si>
  <si>
    <t>[1] This table was provided by CHANGES contractor, Self Help for the Elderly, via CSID. This table was edited and reformatted from its original version in order to have a more consistent appearance and format with existing SDG&amp;E tables.</t>
  </si>
  <si>
    <t>[2] As of May 1st, 2017, CHANGES one-on-one data reports have moved from monthly to quarterly the program year. The data for Q4 February 1, 2019 through April 31, 2019 will be reported once received.</t>
  </si>
  <si>
    <t>[3] Date of the workshops not available.</t>
  </si>
  <si>
    <t>[4] Contractor states all sessions last at least 30 minutes.</t>
  </si>
  <si>
    <t xml:space="preserve"> Energy Savings Assistance Program Table 1 -  Expenses</t>
  </si>
  <si>
    <t>Authorized Budget [1] [2]</t>
  </si>
  <si>
    <t xml:space="preserve"> HVAC</t>
  </si>
  <si>
    <t xml:space="preserve"> Maintenance</t>
  </si>
  <si>
    <t>Lighting</t>
  </si>
  <si>
    <t>Energy Efficiency TOTAL [3]</t>
  </si>
  <si>
    <t>Marketing and Outreach</t>
  </si>
  <si>
    <t>Statewide Marketing Education and Outreach</t>
  </si>
  <si>
    <t>Measurement and Evaluation Studies</t>
  </si>
  <si>
    <t>Funded Outside of ESA Program Budget</t>
  </si>
  <si>
    <t>[2]  Reflects the authorized funding approved in the CPUC Energy Division Disposition Letter dated 12/27/2018 approving SDG&amp;E Advice Letter 3250-E/2688-G.</t>
  </si>
  <si>
    <t>[3]  Current Month Expenses for Energy Efficiency Total includes April accrual and re-accrual of $426,700 in the following reporting categories:  Appliances $21,790; Domestic Hot Water $13,052; HVAC $49,843 Misc. $29,366; Lighting $94,349; Maintenance $13,111; Enclosure $0; Customer Enrollment $173,772; In Home Energy Education $31,417.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</si>
</sst>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0"/>
      <color indexed="8"/>
      <name val="Arial"/>
      <family val="2"/>
    </font>
    <font>
      <b/>
      <sz val="11"/>
      <color rgb="FFFF0000"/>
      <name val="Arial"/>
      <family val="2"/>
    </font>
    <font>
      <sz val="11"/>
      <name val="Calibri"/>
      <family val="2"/>
    </font>
    <font>
      <vertAlign val="superscript"/>
      <sz val="11"/>
      <name val="Arial"/>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13"/>
      <color theme="4" tint="-0.249977111117893"/>
      <name val="Arial"/>
      <family val="2"/>
    </font>
    <font>
      <strike/>
      <vertAlign val="superscript"/>
      <sz val="11"/>
      <name val="Arial"/>
      <family val="2"/>
    </font>
    <font>
      <sz val="20"/>
      <color rgb="FFFF0000"/>
      <name val="Arial"/>
      <family val="2"/>
    </font>
    <font>
      <sz val="10"/>
      <name val="Arial Narrow"/>
      <family val="2"/>
    </font>
  </fonts>
  <fills count="11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medium">
        <color indexed="64"/>
      </top>
      <bottom style="medium">
        <color indexed="64"/>
      </bottom>
      <diagonal/>
    </border>
  </borders>
  <cellStyleXfs count="46823">
    <xf numFmtId="0" fontId="0" fillId="0" borderId="0"/>
    <xf numFmtId="170" fontId="22" fillId="2" borderId="0" applyNumberFormat="0" applyBorder="0" applyAlignment="0" applyProtection="0"/>
    <xf numFmtId="170" fontId="22" fillId="3" borderId="0" applyNumberFormat="0" applyBorder="0" applyAlignment="0" applyProtection="0"/>
    <xf numFmtId="170" fontId="22" fillId="4" borderId="0" applyNumberFormat="0" applyBorder="0" applyAlignment="0" applyProtection="0"/>
    <xf numFmtId="170" fontId="22" fillId="5" borderId="0" applyNumberFormat="0" applyBorder="0" applyAlignment="0" applyProtection="0"/>
    <xf numFmtId="170" fontId="22" fillId="6" borderId="0" applyNumberFormat="0" applyBorder="0" applyAlignment="0" applyProtection="0"/>
    <xf numFmtId="170" fontId="22" fillId="7"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11" borderId="0" applyNumberFormat="0" applyBorder="0" applyAlignment="0" applyProtection="0"/>
    <xf numFmtId="170" fontId="23" fillId="12"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5" borderId="0" applyNumberFormat="0" applyBorder="0" applyAlignment="0" applyProtection="0"/>
    <xf numFmtId="170" fontId="23"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9" borderId="0" applyNumberFormat="0" applyBorder="0" applyAlignment="0" applyProtection="0"/>
    <xf numFmtId="166" fontId="42" fillId="20" borderId="1">
      <alignment horizontal="center" vertical="center"/>
    </xf>
    <xf numFmtId="166" fontId="42" fillId="20" borderId="1">
      <alignment horizontal="center" vertical="center"/>
    </xf>
    <xf numFmtId="166" fontId="42" fillId="20" borderId="1">
      <alignment horizontal="center" vertical="center"/>
    </xf>
    <xf numFmtId="166" fontId="42" fillId="20" borderId="1">
      <alignment horizontal="center" vertical="center"/>
    </xf>
    <xf numFmtId="170" fontId="24" fillId="3" borderId="0" applyNumberFormat="0" applyBorder="0" applyAlignment="0" applyProtection="0"/>
    <xf numFmtId="170" fontId="25" fillId="21" borderId="2" applyNumberFormat="0" applyAlignment="0" applyProtection="0"/>
    <xf numFmtId="170" fontId="26" fillId="22" borderId="3" applyNumberFormat="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70" fontId="27" fillId="0" borderId="0" applyNumberForma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70" fontId="28" fillId="4" borderId="0" applyNumberFormat="0" applyBorder="0" applyAlignment="0" applyProtection="0"/>
    <xf numFmtId="38" fontId="43" fillId="23" borderId="0" applyNumberFormat="0" applyBorder="0" applyAlignment="0" applyProtection="0"/>
    <xf numFmtId="38" fontId="43" fillId="23" borderId="0" applyNumberFormat="0" applyBorder="0" applyAlignment="0" applyProtection="0"/>
    <xf numFmtId="170" fontId="44" fillId="0" borderId="0" applyNumberFormat="0" applyFill="0" applyBorder="0" applyAlignment="0" applyProtection="0"/>
    <xf numFmtId="170" fontId="40" fillId="0" borderId="4" applyNumberFormat="0" applyAlignment="0" applyProtection="0">
      <alignment horizontal="left" vertical="center"/>
    </xf>
    <xf numFmtId="170" fontId="40" fillId="0" borderId="5">
      <alignment horizontal="left" vertical="center"/>
    </xf>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29" fillId="0" borderId="7" applyNumberFormat="0" applyFill="0" applyAlignment="0" applyProtection="0"/>
    <xf numFmtId="170" fontId="29"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170" fontId="46" fillId="0" borderId="8" applyNumberFormat="0" applyFill="0" applyAlignment="0" applyProtection="0"/>
    <xf numFmtId="0" fontId="75" fillId="0" borderId="0" applyNumberFormat="0" applyFill="0" applyBorder="0" applyAlignment="0" applyProtection="0">
      <alignment vertical="top"/>
      <protection locked="0"/>
    </xf>
    <xf numFmtId="10" fontId="43" fillId="24" borderId="9" applyNumberFormat="0" applyBorder="0" applyAlignment="0" applyProtection="0"/>
    <xf numFmtId="10" fontId="43" fillId="24" borderId="9" applyNumberFormat="0" applyBorder="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1" fillId="0" borderId="10" applyNumberFormat="0" applyFill="0" applyAlignment="0" applyProtection="0"/>
    <xf numFmtId="170" fontId="32" fillId="25"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170" fontId="62" fillId="0" borderId="0"/>
    <xf numFmtId="170" fontId="6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170" fontId="73" fillId="0" borderId="0"/>
    <xf numFmtId="170" fontId="36" fillId="0" borderId="0"/>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77" fillId="0" borderId="0"/>
    <xf numFmtId="170" fontId="73" fillId="0" borderId="0"/>
    <xf numFmtId="0" fontId="77" fillId="0" borderId="0"/>
    <xf numFmtId="0" fontId="77" fillId="0" borderId="0"/>
    <xf numFmtId="0" fontId="77" fillId="0" borderId="0"/>
    <xf numFmtId="0" fontId="77" fillId="0" borderId="0"/>
    <xf numFmtId="0" fontId="77" fillId="0" borderId="0"/>
    <xf numFmtId="0" fontId="77" fillId="0" borderId="0"/>
    <xf numFmtId="170" fontId="73" fillId="0" borderId="0"/>
    <xf numFmtId="170" fontId="36" fillId="0" borderId="0"/>
    <xf numFmtId="170" fontId="36" fillId="0" borderId="0"/>
    <xf numFmtId="170" fontId="36" fillId="0" borderId="0"/>
    <xf numFmtId="0" fontId="36" fillId="0" borderId="0"/>
    <xf numFmtId="170" fontId="36" fillId="26" borderId="11" applyNumberFormat="0" applyFont="0" applyAlignment="0" applyProtection="0"/>
    <xf numFmtId="170" fontId="33" fillId="21" borderId="12"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 fontId="38" fillId="27" borderId="12" applyNumberFormat="0" applyProtection="0">
      <alignment vertical="center"/>
    </xf>
    <xf numFmtId="4" fontId="38" fillId="27" borderId="12" applyNumberFormat="0" applyProtection="0">
      <alignment vertical="center"/>
    </xf>
    <xf numFmtId="4" fontId="74" fillId="28" borderId="9" applyNumberFormat="0" applyProtection="0">
      <alignment horizontal="right" vertical="center" wrapText="1"/>
    </xf>
    <xf numFmtId="4" fontId="38" fillId="27" borderId="12" applyNumberFormat="0" applyProtection="0">
      <alignment vertical="center"/>
    </xf>
    <xf numFmtId="4" fontId="74" fillId="28" borderId="9" applyNumberFormat="0" applyProtection="0">
      <alignment horizontal="right" vertical="center" wrapText="1"/>
    </xf>
    <xf numFmtId="4" fontId="55" fillId="27" borderId="13" applyNumberFormat="0" applyProtection="0">
      <alignment vertical="center"/>
    </xf>
    <xf numFmtId="4" fontId="56" fillId="29" borderId="6">
      <alignment vertical="center"/>
    </xf>
    <xf numFmtId="4" fontId="57" fillId="29" borderId="6">
      <alignment vertical="center"/>
    </xf>
    <xf numFmtId="4" fontId="56" fillId="30" borderId="6">
      <alignment vertical="center"/>
    </xf>
    <xf numFmtId="4" fontId="57" fillId="30" borderId="6">
      <alignment vertical="center"/>
    </xf>
    <xf numFmtId="4" fontId="38" fillId="27" borderId="12"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170" fontId="37" fillId="27" borderId="13" applyNumberFormat="0" applyProtection="0">
      <alignment horizontal="left" vertical="top" indent="1"/>
    </xf>
    <xf numFmtId="4" fontId="58" fillId="31" borderId="9" applyNumberFormat="0" applyProtection="0">
      <alignment horizontal="left" vertical="center"/>
    </xf>
    <xf numFmtId="4" fontId="52" fillId="32" borderId="9" applyNumberFormat="0">
      <alignment horizontal="right" vertical="center"/>
    </xf>
    <xf numFmtId="4" fontId="38" fillId="3" borderId="13" applyNumberFormat="0" applyProtection="0">
      <alignment horizontal="right" vertical="center"/>
    </xf>
    <xf numFmtId="4" fontId="38" fillId="3" borderId="13" applyNumberFormat="0" applyProtection="0">
      <alignment horizontal="right" vertical="center"/>
    </xf>
    <xf numFmtId="4" fontId="38" fillId="9" borderId="13" applyNumberFormat="0" applyProtection="0">
      <alignment horizontal="right" vertical="center"/>
    </xf>
    <xf numFmtId="4" fontId="38" fillId="9" borderId="13" applyNumberFormat="0" applyProtection="0">
      <alignment horizontal="right" vertical="center"/>
    </xf>
    <xf numFmtId="4" fontId="38" fillId="17" borderId="13" applyNumberFormat="0" applyProtection="0">
      <alignment horizontal="right" vertical="center"/>
    </xf>
    <xf numFmtId="4" fontId="38" fillId="17" borderId="13" applyNumberFormat="0" applyProtection="0">
      <alignment horizontal="right" vertical="center"/>
    </xf>
    <xf numFmtId="4" fontId="38" fillId="11" borderId="13" applyNumberFormat="0" applyProtection="0">
      <alignment horizontal="right" vertical="center"/>
    </xf>
    <xf numFmtId="4" fontId="38" fillId="11" borderId="13" applyNumberFormat="0" applyProtection="0">
      <alignment horizontal="right" vertical="center"/>
    </xf>
    <xf numFmtId="4" fontId="38" fillId="15" borderId="13" applyNumberFormat="0" applyProtection="0">
      <alignment horizontal="right" vertical="center"/>
    </xf>
    <xf numFmtId="4" fontId="38" fillId="15" borderId="13" applyNumberFormat="0" applyProtection="0">
      <alignment horizontal="right" vertical="center"/>
    </xf>
    <xf numFmtId="4" fontId="38" fillId="19" borderId="13" applyNumberFormat="0" applyProtection="0">
      <alignment horizontal="right" vertical="center"/>
    </xf>
    <xf numFmtId="4" fontId="38" fillId="19" borderId="13" applyNumberFormat="0" applyProtection="0">
      <alignment horizontal="right" vertical="center"/>
    </xf>
    <xf numFmtId="4" fontId="38" fillId="18" borderId="13" applyNumberFormat="0" applyProtection="0">
      <alignment horizontal="right" vertical="center"/>
    </xf>
    <xf numFmtId="4" fontId="38" fillId="18" borderId="13" applyNumberFormat="0" applyProtection="0">
      <alignment horizontal="right" vertical="center"/>
    </xf>
    <xf numFmtId="4" fontId="38" fillId="33" borderId="13" applyNumberFormat="0" applyProtection="0">
      <alignment horizontal="right" vertical="center"/>
    </xf>
    <xf numFmtId="4" fontId="38" fillId="33" borderId="13" applyNumberFormat="0" applyProtection="0">
      <alignment horizontal="right" vertical="center"/>
    </xf>
    <xf numFmtId="4" fontId="38" fillId="10" borderId="13" applyNumberFormat="0" applyProtection="0">
      <alignment horizontal="right" vertical="center"/>
    </xf>
    <xf numFmtId="4" fontId="38" fillId="10" borderId="13" applyNumberFormat="0" applyProtection="0">
      <alignment horizontal="right" vertical="center"/>
    </xf>
    <xf numFmtId="4" fontId="37"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60" fillId="21" borderId="13" applyNumberFormat="0" applyProtection="0">
      <alignment horizontal="center" vertical="center"/>
    </xf>
    <xf numFmtId="4" fontId="61" fillId="35" borderId="14">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4" fontId="38" fillId="24" borderId="13" applyNumberFormat="0" applyProtection="0">
      <alignment vertical="center"/>
    </xf>
    <xf numFmtId="4" fontId="38" fillId="24" borderId="13" applyNumberFormat="0" applyProtection="0">
      <alignment vertical="center"/>
    </xf>
    <xf numFmtId="4" fontId="63" fillId="24" borderId="13" applyNumberFormat="0" applyProtection="0">
      <alignment vertical="center"/>
    </xf>
    <xf numFmtId="4" fontId="64" fillId="29" borderId="14">
      <alignment vertical="center"/>
    </xf>
    <xf numFmtId="4" fontId="65" fillId="29" borderId="14">
      <alignment vertical="center"/>
    </xf>
    <xf numFmtId="4" fontId="64" fillId="30" borderId="14">
      <alignment vertical="center"/>
    </xf>
    <xf numFmtId="4" fontId="65" fillId="30" borderId="14">
      <alignment vertical="center"/>
    </xf>
    <xf numFmtId="4" fontId="53" fillId="0" borderId="0" applyNumberFormat="0" applyProtection="0">
      <alignment horizontal="left" vertical="center" indent="1"/>
    </xf>
    <xf numFmtId="170" fontId="38" fillId="24" borderId="13" applyNumberFormat="0" applyProtection="0">
      <alignment horizontal="left" vertical="top" indent="1"/>
    </xf>
    <xf numFmtId="170" fontId="38" fillId="24" borderId="13" applyNumberFormat="0" applyProtection="0">
      <alignment horizontal="left" vertical="top" indent="1"/>
    </xf>
    <xf numFmtId="170" fontId="52" fillId="32" borderId="9" applyNumberFormat="0">
      <alignment horizontal="left" vertical="center"/>
    </xf>
    <xf numFmtId="4" fontId="43" fillId="0" borderId="9" applyNumberFormat="0" applyProtection="0">
      <alignment horizontal="left" vertical="center" indent="1"/>
    </xf>
    <xf numFmtId="4" fontId="38" fillId="39" borderId="12" applyNumberFormat="0" applyProtection="0">
      <alignment horizontal="right" vertical="center"/>
    </xf>
    <xf numFmtId="4" fontId="38" fillId="39" borderId="12" applyNumberFormat="0" applyProtection="0">
      <alignment horizontal="right" vertical="center"/>
    </xf>
    <xf numFmtId="4" fontId="73" fillId="0" borderId="9" applyNumberFormat="0" applyProtection="0">
      <alignment horizontal="right" vertical="center" wrapText="1"/>
    </xf>
    <xf numFmtId="4" fontId="38" fillId="39" borderId="12" applyNumberFormat="0" applyProtection="0">
      <alignment horizontal="right" vertical="center"/>
    </xf>
    <xf numFmtId="4" fontId="73" fillId="0" borderId="9" applyNumberFormat="0" applyProtection="0">
      <alignment horizontal="right" vertical="center" wrapText="1"/>
    </xf>
    <xf numFmtId="4" fontId="63" fillId="40" borderId="13" applyNumberFormat="0" applyProtection="0">
      <alignment horizontal="right" vertical="center"/>
    </xf>
    <xf numFmtId="4" fontId="66" fillId="29" borderId="14">
      <alignment vertical="center"/>
    </xf>
    <xf numFmtId="4" fontId="67" fillId="29" borderId="14">
      <alignment vertical="center"/>
    </xf>
    <xf numFmtId="4" fontId="66" fillId="30" borderId="14">
      <alignment vertical="center"/>
    </xf>
    <xf numFmtId="4" fontId="67" fillId="41" borderId="14">
      <alignment vertical="center"/>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56" fillId="29" borderId="15">
      <alignment vertical="center"/>
    </xf>
    <xf numFmtId="4" fontId="57" fillId="29" borderId="15">
      <alignment vertical="center"/>
    </xf>
    <xf numFmtId="4" fontId="56" fillId="30" borderId="14">
      <alignment vertical="center"/>
    </xf>
    <xf numFmtId="4" fontId="57" fillId="30" borderId="14">
      <alignment vertical="center"/>
    </xf>
    <xf numFmtId="4" fontId="70" fillId="24" borderId="15">
      <alignment horizontal="left" vertical="center" indent="1"/>
    </xf>
    <xf numFmtId="4" fontId="51" fillId="0" borderId="0" applyNumberFormat="0" applyProtection="0">
      <alignment vertical="center"/>
    </xf>
    <xf numFmtId="4" fontId="71" fillId="0" borderId="13" applyNumberFormat="0" applyProtection="0">
      <alignment horizontal="right" vertical="center"/>
    </xf>
    <xf numFmtId="4" fontId="41" fillId="0" borderId="13" applyNumberFormat="0" applyProtection="0">
      <alignment horizontal="right" vertical="center"/>
    </xf>
    <xf numFmtId="170" fontId="72" fillId="35" borderId="16">
      <protection locked="0"/>
    </xf>
    <xf numFmtId="170" fontId="72" fillId="44" borderId="0"/>
    <xf numFmtId="170" fontId="54" fillId="0" borderId="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37" fontId="43" fillId="27" borderId="0" applyNumberFormat="0" applyBorder="0" applyAlignment="0" applyProtection="0"/>
    <xf numFmtId="37" fontId="43" fillId="27" borderId="0" applyNumberFormat="0" applyBorder="0" applyAlignment="0" applyProtection="0"/>
    <xf numFmtId="37" fontId="43" fillId="0" borderId="0"/>
    <xf numFmtId="37" fontId="43" fillId="0" borderId="0"/>
    <xf numFmtId="37" fontId="43" fillId="0" borderId="0"/>
    <xf numFmtId="37" fontId="43" fillId="0" borderId="0"/>
    <xf numFmtId="3" fontId="50" fillId="0" borderId="8" applyProtection="0"/>
    <xf numFmtId="170" fontId="35" fillId="0" borderId="0" applyNumberFormat="0" applyFill="0" applyBorder="0" applyAlignment="0" applyProtection="0"/>
    <xf numFmtId="0" fontId="77" fillId="0" borderId="0"/>
    <xf numFmtId="0" fontId="48" fillId="0" borderId="0"/>
    <xf numFmtId="0" fontId="77" fillId="0" borderId="0"/>
    <xf numFmtId="4" fontId="41" fillId="0" borderId="13" applyNumberFormat="0" applyProtection="0">
      <alignment horizontal="right" vertical="center"/>
    </xf>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21" fillId="0" borderId="0"/>
    <xf numFmtId="0" fontId="83"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9"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9" fontId="83" fillId="0" borderId="0" applyFont="0" applyFill="0" applyBorder="0" applyAlignment="0" applyProtection="0"/>
    <xf numFmtId="0" fontId="34" fillId="0" borderId="0" applyNumberFormat="0" applyFill="0" applyBorder="0" applyAlignment="0" applyProtection="0"/>
    <xf numFmtId="0" fontId="86" fillId="0" borderId="70" applyNumberFormat="0" applyFill="0" applyAlignment="0" applyProtection="0"/>
    <xf numFmtId="0" fontId="35" fillId="0" borderId="0" applyNumberFormat="0" applyFill="0" applyBorder="0" applyAlignment="0" applyProtection="0"/>
    <xf numFmtId="0" fontId="21" fillId="0" borderId="0"/>
    <xf numFmtId="0" fontId="36" fillId="0" borderId="0"/>
    <xf numFmtId="173" fontId="88"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1" fillId="0" borderId="0"/>
    <xf numFmtId="0" fontId="44" fillId="0" borderId="0" applyNumberFormat="0" applyFill="0" applyBorder="0" applyAlignment="0" applyProtection="0"/>
    <xf numFmtId="0" fontId="40" fillId="0" borderId="4" applyNumberFormat="0" applyAlignment="0" applyProtection="0">
      <alignment horizontal="left" vertical="center"/>
    </xf>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8" applyNumberFormat="0" applyFill="0" applyAlignment="0" applyProtection="0"/>
    <xf numFmtId="0" fontId="36" fillId="0" borderId="0"/>
    <xf numFmtId="0" fontId="36" fillId="0" borderId="0"/>
    <xf numFmtId="0" fontId="36" fillId="0" borderId="0"/>
    <xf numFmtId="0" fontId="21" fillId="0" borderId="0"/>
    <xf numFmtId="9" fontId="36" fillId="0" borderId="0" applyFont="0" applyFill="0" applyBorder="0" applyAlignment="0" applyProtection="0"/>
    <xf numFmtId="4" fontId="89" fillId="27" borderId="71" applyNumberFormat="0" applyProtection="0">
      <alignment vertical="center"/>
    </xf>
    <xf numFmtId="4" fontId="90" fillId="27" borderId="71" applyNumberFormat="0" applyProtection="0">
      <alignment vertical="center"/>
    </xf>
    <xf numFmtId="4" fontId="91" fillId="27" borderId="71" applyNumberFormat="0" applyProtection="0">
      <alignment horizontal="left" vertical="center" indent="1"/>
    </xf>
    <xf numFmtId="0" fontId="37" fillId="27" borderId="13" applyNumberFormat="0" applyProtection="0">
      <alignment horizontal="left" vertical="top" indent="1"/>
    </xf>
    <xf numFmtId="4" fontId="92" fillId="34" borderId="71" applyNumberFormat="0" applyProtection="0">
      <alignment horizontal="left" vertical="center" indent="1"/>
    </xf>
    <xf numFmtId="4" fontId="66" fillId="41" borderId="71" applyNumberFormat="0" applyProtection="0">
      <alignment vertical="center"/>
    </xf>
    <xf numFmtId="4" fontId="80" fillId="49" borderId="71" applyNumberFormat="0" applyProtection="0">
      <alignment vertical="center"/>
    </xf>
    <xf numFmtId="4" fontId="66" fillId="29" borderId="71" applyNumberFormat="0" applyProtection="0">
      <alignment vertical="center"/>
    </xf>
    <xf numFmtId="4" fontId="56" fillId="41" borderId="71" applyNumberFormat="0" applyProtection="0">
      <alignment vertical="center"/>
    </xf>
    <xf numFmtId="4" fontId="70" fillId="50" borderId="71" applyNumberFormat="0" applyProtection="0">
      <alignment horizontal="left" vertical="center" indent="1"/>
    </xf>
    <xf numFmtId="4" fontId="70" fillId="38" borderId="71" applyNumberFormat="0" applyProtection="0">
      <alignment horizontal="left" vertical="center" indent="1"/>
    </xf>
    <xf numFmtId="4" fontId="93" fillId="34" borderId="71" applyNumberFormat="0" applyProtection="0">
      <alignment horizontal="left" vertical="center" indent="1"/>
    </xf>
    <xf numFmtId="4" fontId="94" fillId="20" borderId="71" applyNumberFormat="0" applyProtection="0">
      <alignment vertical="center"/>
    </xf>
    <xf numFmtId="4" fontId="61" fillId="35" borderId="71" applyNumberFormat="0" applyProtection="0">
      <alignment horizontal="left" vertical="center" indent="1"/>
    </xf>
    <xf numFmtId="4" fontId="95" fillId="38" borderId="71" applyNumberFormat="0" applyProtection="0">
      <alignment horizontal="left" vertical="center" indent="1"/>
    </xf>
    <xf numFmtId="4" fontId="96" fillId="34" borderId="71"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4" fontId="97" fillId="35" borderId="71" applyNumberFormat="0" applyProtection="0">
      <alignment vertical="center"/>
    </xf>
    <xf numFmtId="4" fontId="98" fillId="35" borderId="71" applyNumberFormat="0" applyProtection="0">
      <alignment vertical="center"/>
    </xf>
    <xf numFmtId="4" fontId="70" fillId="38" borderId="71" applyNumberFormat="0" applyProtection="0">
      <alignment horizontal="left" vertical="center" indent="1"/>
    </xf>
    <xf numFmtId="0" fontId="38" fillId="24" borderId="13" applyNumberFormat="0" applyProtection="0">
      <alignment horizontal="left" vertical="top" indent="1"/>
    </xf>
    <xf numFmtId="0" fontId="38" fillId="24" borderId="13" applyNumberFormat="0" applyProtection="0">
      <alignment horizontal="left" vertical="top" indent="1"/>
    </xf>
    <xf numFmtId="4" fontId="99" fillId="35" borderId="71" applyNumberFormat="0" applyProtection="0">
      <alignment vertical="center"/>
    </xf>
    <xf numFmtId="4" fontId="100" fillId="35" borderId="71" applyNumberFormat="0" applyProtection="0">
      <alignment vertical="center"/>
    </xf>
    <xf numFmtId="4" fontId="70" fillId="38" borderId="71"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4" fontId="68" fillId="35" borderId="71" applyNumberFormat="0" applyProtection="0">
      <alignment vertical="center"/>
    </xf>
    <xf numFmtId="4" fontId="69" fillId="35" borderId="71" applyNumberFormat="0" applyProtection="0">
      <alignment vertical="center"/>
    </xf>
    <xf numFmtId="4" fontId="70" fillId="24" borderId="71" applyNumberFormat="0" applyProtection="0">
      <alignment horizontal="left" vertical="center" indent="1"/>
    </xf>
    <xf numFmtId="4" fontId="101" fillId="20" borderId="71" applyNumberFormat="0" applyProtection="0">
      <alignment horizontal="left" indent="1"/>
    </xf>
    <xf numFmtId="4" fontId="87" fillId="35" borderId="71" applyNumberFormat="0" applyProtection="0">
      <alignment vertical="center"/>
    </xf>
    <xf numFmtId="0" fontId="49" fillId="0" borderId="0" applyNumberFormat="0" applyFon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21" fillId="0" borderId="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0" fontId="36" fillId="0" borderId="0"/>
    <xf numFmtId="0" fontId="36" fillId="0" borderId="0"/>
    <xf numFmtId="0" fontId="36" fillId="0" borderId="0"/>
    <xf numFmtId="0" fontId="36" fillId="0" borderId="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36"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5" fillId="52" borderId="2" applyNumberFormat="0" applyAlignment="0" applyProtection="0"/>
    <xf numFmtId="0" fontId="25" fillId="52" borderId="2" applyNumberFormat="0" applyAlignment="0" applyProtection="0"/>
    <xf numFmtId="0" fontId="25" fillId="21" borderId="2" applyNumberFormat="0" applyAlignment="0" applyProtection="0"/>
    <xf numFmtId="0" fontId="25" fillId="52" borderId="2" applyNumberFormat="0" applyAlignment="0" applyProtection="0"/>
    <xf numFmtId="0" fontId="25" fillId="52" borderId="2" applyNumberFormat="0" applyAlignment="0" applyProtection="0"/>
    <xf numFmtId="0" fontId="25" fillId="52" borderId="2" applyNumberFormat="0" applyAlignment="0" applyProtection="0"/>
    <xf numFmtId="43" fontId="36"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0" fontId="104" fillId="0" borderId="72" applyNumberFormat="0" applyFill="0" applyAlignment="0" applyProtection="0"/>
    <xf numFmtId="0" fontId="104" fillId="0" borderId="72" applyNumberFormat="0" applyFill="0" applyAlignment="0" applyProtection="0"/>
    <xf numFmtId="0" fontId="84" fillId="0" borderId="69" applyNumberFormat="0" applyFill="0" applyAlignment="0" applyProtection="0"/>
    <xf numFmtId="0" fontId="104" fillId="0" borderId="72" applyNumberFormat="0" applyFill="0" applyAlignment="0" applyProtection="0"/>
    <xf numFmtId="0" fontId="104" fillId="0" borderId="72" applyNumberFormat="0" applyFill="0" applyAlignment="0" applyProtection="0"/>
    <xf numFmtId="0" fontId="104" fillId="0" borderId="72"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2" fillId="0" borderId="73" applyNumberFormat="0" applyFill="0" applyAlignment="0" applyProtection="0"/>
    <xf numFmtId="0" fontId="102" fillId="0" borderId="73" applyNumberFormat="0" applyFill="0" applyAlignment="0" applyProtection="0"/>
    <xf numFmtId="0" fontId="29" fillId="0" borderId="7" applyNumberFormat="0" applyFill="0" applyAlignment="0" applyProtection="0"/>
    <xf numFmtId="0" fontId="102" fillId="0" borderId="73" applyNumberFormat="0" applyFill="0" applyAlignment="0" applyProtection="0"/>
    <xf numFmtId="0" fontId="102" fillId="0" borderId="73" applyNumberFormat="0" applyFill="0" applyAlignment="0" applyProtection="0"/>
    <xf numFmtId="0" fontId="102" fillId="0" borderId="7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25" borderId="2" applyNumberFormat="0" applyAlignment="0" applyProtection="0"/>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3"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36" fillId="0" borderId="0"/>
    <xf numFmtId="0" fontId="36" fillId="0" borderId="0"/>
    <xf numFmtId="0" fontId="21"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0" borderId="0"/>
    <xf numFmtId="0" fontId="21" fillId="0" borderId="0"/>
    <xf numFmtId="0" fontId="36" fillId="0" borderId="0"/>
    <xf numFmtId="0" fontId="36" fillId="0" borderId="0"/>
    <xf numFmtId="0" fontId="21"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21"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26" borderId="11" applyNumberFormat="0" applyFont="0" applyAlignment="0" applyProtection="0"/>
    <xf numFmtId="0" fontId="36" fillId="26" borderId="11" applyNumberFormat="0" applyFont="0" applyAlignment="0" applyProtection="0"/>
    <xf numFmtId="0" fontId="83"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3" fillId="52" borderId="12" applyNumberFormat="0" applyAlignment="0" applyProtection="0"/>
    <xf numFmtId="0" fontId="33" fillId="52" borderId="12" applyNumberFormat="0" applyAlignment="0" applyProtection="0"/>
    <xf numFmtId="0" fontId="33" fillId="21" borderId="12" applyNumberFormat="0" applyAlignment="0" applyProtection="0"/>
    <xf numFmtId="0" fontId="33" fillId="52" borderId="12" applyNumberFormat="0" applyAlignment="0" applyProtection="0"/>
    <xf numFmtId="0" fontId="33" fillId="52" borderId="12" applyNumberFormat="0" applyAlignment="0" applyProtection="0"/>
    <xf numFmtId="0" fontId="33" fillId="52" borderId="12" applyNumberFormat="0" applyAlignment="0" applyProtection="0"/>
    <xf numFmtId="9"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86" fillId="0" borderId="74" applyNumberFormat="0" applyFill="0" applyAlignment="0" applyProtection="0"/>
    <xf numFmtId="0" fontId="86" fillId="0" borderId="74" applyNumberFormat="0" applyFill="0" applyAlignment="0" applyProtection="0"/>
    <xf numFmtId="0" fontId="86" fillId="0" borderId="70" applyNumberFormat="0" applyFill="0" applyAlignment="0" applyProtection="0"/>
    <xf numFmtId="0" fontId="86" fillId="0" borderId="74" applyNumberFormat="0" applyFill="0" applyAlignment="0" applyProtection="0"/>
    <xf numFmtId="0" fontId="86" fillId="0" borderId="74" applyNumberFormat="0" applyFill="0" applyAlignment="0" applyProtection="0"/>
    <xf numFmtId="0" fontId="86" fillId="0" borderId="74" applyNumberFormat="0" applyFill="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43" fontId="107" fillId="0" borderId="0" applyFont="0" applyFill="0" applyBorder="0" applyAlignment="0" applyProtection="0"/>
    <xf numFmtId="9" fontId="107"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6" fillId="0" borderId="0" applyFont="0" applyFill="0" applyBorder="0" applyAlignment="0" applyProtection="0"/>
    <xf numFmtId="9"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6" fillId="0" borderId="0" applyFont="0" applyFill="0" applyBorder="0" applyAlignment="0" applyProtection="0"/>
    <xf numFmtId="9"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6" fillId="0" borderId="0" applyFont="0" applyFill="0" applyBorder="0" applyAlignment="0" applyProtection="0"/>
    <xf numFmtId="9" fontId="3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0" fillId="0" borderId="0"/>
    <xf numFmtId="0" fontId="16" fillId="0" borderId="0"/>
    <xf numFmtId="9" fontId="83" fillId="0" borderId="0" applyFont="0" applyFill="0" applyBorder="0" applyAlignment="0" applyProtection="0"/>
    <xf numFmtId="0" fontId="30" fillId="7" borderId="2" applyNumberFormat="0" applyAlignment="0" applyProtection="0"/>
    <xf numFmtId="43" fontId="83" fillId="0" borderId="0" applyFont="0" applyFill="0" applyBorder="0" applyAlignment="0" applyProtection="0"/>
    <xf numFmtId="0" fontId="83"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43"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30" fillId="7" borderId="2" applyNumberFormat="0" applyAlignment="0" applyProtection="0"/>
    <xf numFmtId="0" fontId="83" fillId="0" borderId="0"/>
    <xf numFmtId="0" fontId="30" fillId="7" borderId="2" applyNumberFormat="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6" fillId="0" borderId="0" applyFont="0" applyFill="0" applyBorder="0" applyAlignment="0" applyProtection="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9"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0" fontId="34" fillId="0" borderId="0" applyNumberFormat="0" applyFill="0" applyBorder="0" applyAlignment="0" applyProtection="0"/>
    <xf numFmtId="0" fontId="86" fillId="0" borderId="70" applyNumberFormat="0" applyFill="0" applyAlignment="0" applyProtection="0"/>
    <xf numFmtId="0" fontId="3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3" fillId="0" borderId="0"/>
    <xf numFmtId="170" fontId="36" fillId="42" borderId="12" applyNumberFormat="0" applyProtection="0">
      <alignment horizontal="left" vertical="center" indent="1"/>
    </xf>
    <xf numFmtId="4" fontId="38" fillId="39" borderId="12" applyNumberFormat="0" applyProtection="0">
      <alignment horizontal="right" vertical="center"/>
    </xf>
    <xf numFmtId="170" fontId="38" fillId="24" borderId="13" applyNumberFormat="0" applyProtection="0">
      <alignment horizontal="left" vertical="top" indent="1"/>
    </xf>
    <xf numFmtId="4" fontId="63" fillId="24" borderId="13" applyNumberFormat="0" applyProtection="0">
      <alignment vertical="center"/>
    </xf>
    <xf numFmtId="4" fontId="38" fillId="24" borderId="13" applyNumberFormat="0" applyProtection="0">
      <alignment vertical="center"/>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37" fillId="27" borderId="13" applyNumberFormat="0" applyProtection="0">
      <alignment horizontal="left" vertical="top" indent="1"/>
    </xf>
    <xf numFmtId="170" fontId="36" fillId="0" borderId="0"/>
    <xf numFmtId="170" fontId="23" fillId="13" borderId="0" applyNumberFormat="0" applyBorder="0" applyAlignment="0" applyProtection="0"/>
    <xf numFmtId="170" fontId="23" fillId="9" borderId="0" applyNumberFormat="0" applyBorder="0" applyAlignment="0" applyProtection="0"/>
    <xf numFmtId="170" fontId="22" fillId="2" borderId="0" applyNumberFormat="0" applyBorder="0" applyAlignment="0" applyProtection="0"/>
    <xf numFmtId="170" fontId="73" fillId="0" borderId="0"/>
    <xf numFmtId="170" fontId="36" fillId="0" borderId="0"/>
    <xf numFmtId="170" fontId="62" fillId="0" borderId="9" applyNumberFormat="0" applyProtection="0">
      <alignment horizontal="left" vertical="center" indent="2"/>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61" fillId="35" borderId="14">
      <alignment horizontal="left" vertical="center" indent="1"/>
    </xf>
    <xf numFmtId="4" fontId="60" fillId="21" borderId="13" applyNumberFormat="0" applyProtection="0">
      <alignment horizontal="center" vertical="center"/>
    </xf>
    <xf numFmtId="4" fontId="59" fillId="34" borderId="0" applyNumberFormat="0" applyProtection="0">
      <alignment horizontal="left" vertical="center" indent="1"/>
    </xf>
    <xf numFmtId="4" fontId="38" fillId="0" borderId="9" applyNumberFormat="0" applyProtection="0">
      <alignment horizontal="left" vertical="center" indent="1"/>
    </xf>
    <xf numFmtId="4" fontId="37" fillId="0" borderId="9" applyNumberFormat="0" applyProtection="0">
      <alignment horizontal="left" vertical="center" indent="1"/>
    </xf>
    <xf numFmtId="4" fontId="58" fillId="31" borderId="9" applyNumberFormat="0" applyProtection="0">
      <alignment horizontal="left" vertical="center"/>
    </xf>
    <xf numFmtId="4" fontId="38" fillId="27" borderId="12" applyNumberFormat="0" applyProtection="0">
      <alignment horizontal="left" vertical="center" indent="1"/>
    </xf>
    <xf numFmtId="9" fontId="36" fillId="0" borderId="0" applyFont="0" applyFill="0" applyBorder="0" applyAlignment="0" applyProtection="0"/>
    <xf numFmtId="9" fontId="36" fillId="0" borderId="0" applyFont="0" applyFill="0" applyBorder="0" applyAlignment="0" applyProtection="0"/>
    <xf numFmtId="170" fontId="33" fillId="21" borderId="12" applyNumberFormat="0" applyAlignment="0" applyProtection="0"/>
    <xf numFmtId="170" fontId="36" fillId="0" borderId="0"/>
    <xf numFmtId="0" fontId="36" fillId="0" borderId="0"/>
    <xf numFmtId="170" fontId="62" fillId="0" borderId="0"/>
    <xf numFmtId="170" fontId="36" fillId="0" borderId="0"/>
    <xf numFmtId="0" fontId="36" fillId="0" borderId="0"/>
    <xf numFmtId="170" fontId="32" fillId="25" borderId="0" applyNumberFormat="0" applyBorder="0" applyAlignment="0" applyProtection="0"/>
    <xf numFmtId="170" fontId="31" fillId="0" borderId="10" applyNumberFormat="0" applyFill="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46" fillId="0" borderId="8" applyNumberFormat="0" applyFill="0" applyAlignment="0" applyProtection="0"/>
    <xf numFmtId="170" fontId="29" fillId="0" borderId="0" applyNumberFormat="0" applyFill="0" applyBorder="0" applyAlignment="0" applyProtection="0"/>
    <xf numFmtId="170" fontId="29" fillId="0" borderId="7" applyNumberFormat="0" applyFill="0" applyAlignment="0" applyProtection="0"/>
    <xf numFmtId="170" fontId="40" fillId="0" borderId="0" applyNumberFormat="0" applyFont="0" applyFill="0" applyBorder="0" applyProtection="0"/>
    <xf numFmtId="170" fontId="40" fillId="0" borderId="0" applyNumberFormat="0" applyFont="0" applyFill="0" applyBorder="0" applyProtection="0"/>
    <xf numFmtId="170" fontId="45" fillId="0" borderId="0" applyNumberFormat="0" applyFont="0" applyFill="0" applyBorder="0" applyProtection="0"/>
    <xf numFmtId="170" fontId="40" fillId="0" borderId="5">
      <alignment horizontal="left" vertical="center"/>
    </xf>
    <xf numFmtId="170" fontId="44" fillId="0" borderId="0" applyNumberFormat="0" applyFill="0" applyBorder="0" applyAlignment="0" applyProtection="0"/>
    <xf numFmtId="170" fontId="27" fillId="0" borderId="0" applyNumberForma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22" borderId="3" applyNumberFormat="0" applyAlignment="0" applyProtection="0"/>
    <xf numFmtId="170" fontId="25" fillId="21" borderId="2" applyNumberFormat="0" applyAlignment="0" applyProtection="0"/>
    <xf numFmtId="170" fontId="24" fillId="3" borderId="0" applyNumberFormat="0" applyBorder="0" applyAlignment="0" applyProtection="0"/>
    <xf numFmtId="170" fontId="23" fillId="19"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17" borderId="0" applyNumberFormat="0" applyBorder="0" applyAlignment="0" applyProtection="0"/>
    <xf numFmtId="170" fontId="23" fillId="16" borderId="0" applyNumberFormat="0" applyBorder="0" applyAlignment="0" applyProtection="0"/>
    <xf numFmtId="170" fontId="23" fillId="15" borderId="0" applyNumberFormat="0" applyBorder="0" applyAlignment="0" applyProtection="0"/>
    <xf numFmtId="170" fontId="23" fillId="14" borderId="0" applyNumberFormat="0" applyBorder="0" applyAlignment="0" applyProtection="0"/>
    <xf numFmtId="170" fontId="22" fillId="8" borderId="0" applyNumberFormat="0" applyBorder="0" applyAlignment="0" applyProtection="0"/>
    <xf numFmtId="170" fontId="23" fillId="12" borderId="0" applyNumberFormat="0" applyBorder="0" applyAlignment="0" applyProtection="0"/>
    <xf numFmtId="170" fontId="22" fillId="11" borderId="0" applyNumberFormat="0" applyBorder="0" applyAlignment="0" applyProtection="0"/>
    <xf numFmtId="170" fontId="22" fillId="10" borderId="0" applyNumberFormat="0" applyBorder="0" applyAlignment="0" applyProtection="0"/>
    <xf numFmtId="170" fontId="22" fillId="6" borderId="0" applyNumberFormat="0" applyBorder="0" applyAlignment="0" applyProtection="0"/>
    <xf numFmtId="170" fontId="22" fillId="5" borderId="0" applyNumberFormat="0" applyBorder="0" applyAlignment="0" applyProtection="0"/>
    <xf numFmtId="170" fontId="22" fillId="4" borderId="0" applyNumberFormat="0" applyBorder="0" applyAlignment="0" applyProtection="0"/>
    <xf numFmtId="170" fontId="22" fillId="3" borderId="0" applyNumberFormat="0" applyBorder="0" applyAlignment="0" applyProtection="0"/>
    <xf numFmtId="170" fontId="36" fillId="34" borderId="13" applyNumberFormat="0" applyProtection="0">
      <alignment horizontal="left" vertical="top"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38" fillId="27" borderId="12" applyNumberFormat="0" applyProtection="0">
      <alignment vertical="center"/>
    </xf>
    <xf numFmtId="9" fontId="36" fillId="0" borderId="0" applyFont="0" applyFill="0" applyBorder="0" applyAlignment="0" applyProtection="0"/>
    <xf numFmtId="0" fontId="36" fillId="0" borderId="0"/>
    <xf numFmtId="170" fontId="36" fillId="26" borderId="11" applyNumberFormat="0" applyFont="0" applyAlignment="0" applyProtection="0"/>
    <xf numFmtId="170" fontId="36" fillId="0" borderId="0"/>
    <xf numFmtId="170" fontId="62" fillId="0" borderId="0"/>
    <xf numFmtId="170" fontId="45" fillId="0" borderId="0" applyNumberFormat="0" applyFont="0" applyFill="0" applyBorder="0" applyProtection="0"/>
    <xf numFmtId="170" fontId="40" fillId="0" borderId="4" applyNumberFormat="0" applyAlignment="0" applyProtection="0">
      <alignment horizontal="left" vertical="center"/>
    </xf>
    <xf numFmtId="170" fontId="28" fillId="4" borderId="0" applyNumberFormat="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73" fillId="0" borderId="0"/>
    <xf numFmtId="4" fontId="63" fillId="40" borderId="13" applyNumberFormat="0" applyProtection="0">
      <alignment horizontal="right" vertical="center"/>
    </xf>
    <xf numFmtId="170" fontId="38" fillId="24" borderId="13" applyNumberFormat="0" applyProtection="0">
      <alignment horizontal="left" vertical="top" indent="1"/>
    </xf>
    <xf numFmtId="4" fontId="53" fillId="0" borderId="0" applyNumberFormat="0" applyProtection="0">
      <alignment horizontal="left" vertical="center"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4" borderId="13" applyNumberFormat="0" applyProtection="0">
      <alignment horizontal="left" vertical="top" indent="1"/>
    </xf>
    <xf numFmtId="4" fontId="55" fillId="27" borderId="13" applyNumberFormat="0" applyProtection="0">
      <alignment vertical="center"/>
    </xf>
    <xf numFmtId="170" fontId="23" fillId="10" borderId="0" applyNumberFormat="0" applyBorder="0" applyAlignment="0" applyProtection="0"/>
    <xf numFmtId="170" fontId="22" fillId="7" borderId="0" applyNumberFormat="0" applyBorder="0" applyAlignment="0" applyProtection="0"/>
    <xf numFmtId="0" fontId="111" fillId="0" borderId="0"/>
    <xf numFmtId="170" fontId="73" fillId="0" borderId="0"/>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70" fillId="24" borderId="15">
      <alignment horizontal="left" vertical="center" indent="1"/>
    </xf>
    <xf numFmtId="4" fontId="51" fillId="0" borderId="0" applyNumberFormat="0" applyProtection="0">
      <alignment vertical="center"/>
    </xf>
    <xf numFmtId="4" fontId="41" fillId="0" borderId="13" applyNumberFormat="0" applyProtection="0">
      <alignment horizontal="right" vertical="center"/>
    </xf>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0" fontId="111" fillId="0" borderId="0"/>
    <xf numFmtId="170" fontId="35" fillId="0" borderId="0" applyNumberForma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45" fillId="0" borderId="0" applyNumberFormat="0" applyFont="0" applyFill="0" applyBorder="0" applyProtection="0"/>
    <xf numFmtId="0" fontId="40" fillId="0" borderId="0" applyNumberFormat="0" applyFont="0" applyFill="0" applyBorder="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17" applyNumberFormat="0" applyFill="0" applyBorder="0" applyAlignment="0" applyProtection="0"/>
    <xf numFmtId="0" fontId="12" fillId="0" borderId="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0"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0" fontId="103" fillId="0" borderId="0" applyNumberFormat="0" applyFill="0" applyBorder="0" applyAlignment="0" applyProtection="0"/>
    <xf numFmtId="0" fontId="36" fillId="8" borderId="13" applyNumberFormat="0" applyProtection="0">
      <alignment horizontal="left" vertical="center" indent="1"/>
    </xf>
    <xf numFmtId="0" fontId="36" fillId="87" borderId="13" applyNumberFormat="0" applyProtection="0">
      <alignment horizontal="left" vertical="center" indent="1"/>
    </xf>
    <xf numFmtId="0" fontId="130" fillId="104" borderId="2" applyNumberFormat="0" applyAlignment="0" applyProtection="0"/>
    <xf numFmtId="177" fontId="36" fillId="0" borderId="0" applyFont="0" applyFill="0" applyBorder="0" applyAlignment="0" applyProtection="0"/>
    <xf numFmtId="0" fontId="86" fillId="105" borderId="0" applyNumberFormat="0" applyBorder="0" applyAlignment="0" applyProtection="0"/>
    <xf numFmtId="0" fontId="131" fillId="0" borderId="0" applyNumberFormat="0" applyFill="0" applyBorder="0" applyAlignment="0" applyProtection="0"/>
    <xf numFmtId="0" fontId="102" fillId="0" borderId="92" applyNumberFormat="0" applyFill="0" applyAlignment="0" applyProtection="0"/>
    <xf numFmtId="0" fontId="33" fillId="104" borderId="12" applyNumberFormat="0" applyAlignment="0" applyProtection="0"/>
    <xf numFmtId="0" fontId="36" fillId="8" borderId="13" applyNumberFormat="0" applyProtection="0">
      <alignment horizontal="left" vertical="top" indent="1"/>
    </xf>
    <xf numFmtId="0" fontId="36" fillId="51" borderId="13" applyNumberFormat="0" applyProtection="0">
      <alignment horizontal="left" vertical="top" indent="1"/>
    </xf>
    <xf numFmtId="0" fontId="11" fillId="65" borderId="0" applyNumberFormat="0" applyBorder="0" applyAlignment="0" applyProtection="0"/>
    <xf numFmtId="4" fontId="38" fillId="87" borderId="13" applyNumberFormat="0" applyProtection="0">
      <alignment horizontal="left" vertical="center" indent="1"/>
    </xf>
    <xf numFmtId="4" fontId="38" fillId="40" borderId="13" applyNumberFormat="0" applyProtection="0">
      <alignment horizontal="right" vertical="center"/>
    </xf>
    <xf numFmtId="0" fontId="38" fillId="87" borderId="13" applyNumberFormat="0" applyProtection="0">
      <alignment horizontal="left" vertical="top" indent="1"/>
    </xf>
    <xf numFmtId="0" fontId="38" fillId="26" borderId="13" applyNumberFormat="0" applyProtection="0">
      <alignment horizontal="left" vertical="top" indent="1"/>
    </xf>
    <xf numFmtId="0" fontId="11" fillId="78" borderId="0" applyNumberFormat="0" applyBorder="0" applyAlignment="0" applyProtection="0"/>
    <xf numFmtId="4" fontId="38" fillId="87" borderId="0" applyNumberFormat="0" applyProtection="0">
      <alignment horizontal="left" vertical="center" indent="1"/>
    </xf>
    <xf numFmtId="0" fontId="86" fillId="0" borderId="95" applyNumberFormat="0" applyFill="0" applyAlignment="0" applyProtection="0"/>
    <xf numFmtId="0" fontId="127" fillId="83" borderId="0" applyNumberFormat="0" applyBorder="0" applyAlignment="0" applyProtection="0"/>
    <xf numFmtId="0" fontId="11" fillId="81" borderId="0" applyNumberFormat="0" applyBorder="0" applyAlignment="0" applyProtection="0"/>
    <xf numFmtId="0" fontId="11" fillId="77" borderId="0" applyNumberFormat="0" applyBorder="0" applyAlignment="0" applyProtection="0"/>
    <xf numFmtId="4" fontId="37" fillId="25" borderId="13" applyNumberFormat="0" applyProtection="0">
      <alignment horizontal="left" vertical="center" indent="1"/>
    </xf>
    <xf numFmtId="4" fontId="38" fillId="87" borderId="13" applyNumberFormat="0" applyProtection="0">
      <alignment horizontal="right" vertical="center"/>
    </xf>
    <xf numFmtId="4" fontId="63" fillId="26" borderId="13" applyNumberFormat="0" applyProtection="0">
      <alignment vertical="center"/>
    </xf>
    <xf numFmtId="0" fontId="11" fillId="66" borderId="0" applyNumberFormat="0" applyBorder="0" applyAlignment="0" applyProtection="0"/>
    <xf numFmtId="0" fontId="11" fillId="73" borderId="0" applyNumberFormat="0" applyBorder="0" applyAlignment="0" applyProtection="0"/>
    <xf numFmtId="0" fontId="127" fillId="80" borderId="0" applyNumberFormat="0" applyBorder="0" applyAlignment="0" applyProtection="0"/>
    <xf numFmtId="0" fontId="127" fillId="71" borderId="0" applyNumberFormat="0" applyBorder="0" applyAlignment="0" applyProtection="0"/>
    <xf numFmtId="0" fontId="127" fillId="67" borderId="0" applyNumberFormat="0" applyBorder="0" applyAlignment="0" applyProtection="0"/>
    <xf numFmtId="4" fontId="59" fillId="51" borderId="0" applyNumberFormat="0" applyProtection="0">
      <alignment horizontal="left" vertical="center" indent="1"/>
    </xf>
    <xf numFmtId="0" fontId="36" fillId="52" borderId="9" applyNumberFormat="0">
      <protection locked="0"/>
    </xf>
    <xf numFmtId="0" fontId="127" fillId="79" borderId="0" applyNumberFormat="0" applyBorder="0" applyAlignment="0" applyProtection="0"/>
    <xf numFmtId="0" fontId="11" fillId="82" borderId="0" applyNumberFormat="0" applyBorder="0" applyAlignment="0" applyProtection="0"/>
    <xf numFmtId="0" fontId="116" fillId="53" borderId="0" applyNumberFormat="0" applyBorder="0" applyAlignment="0" applyProtection="0"/>
    <xf numFmtId="0" fontId="127" fillId="72" borderId="0" applyNumberFormat="0" applyBorder="0" applyAlignment="0" applyProtection="0"/>
    <xf numFmtId="0" fontId="127" fillId="64" borderId="0" applyNumberFormat="0" applyBorder="0" applyAlignment="0" applyProtection="0"/>
    <xf numFmtId="0" fontId="36" fillId="51" borderId="13" applyNumberFormat="0" applyProtection="0">
      <alignment horizontal="left" vertical="center" indent="1"/>
    </xf>
    <xf numFmtId="0" fontId="36" fillId="87" borderId="13" applyNumberFormat="0" applyProtection="0">
      <alignment horizontal="left" vertical="top" indent="1"/>
    </xf>
    <xf numFmtId="0" fontId="36" fillId="40" borderId="13" applyNumberFormat="0" applyProtection="0">
      <alignment horizontal="left" vertical="top" indent="1"/>
    </xf>
    <xf numFmtId="4" fontId="41" fillId="40" borderId="13" applyNumberFormat="0" applyProtection="0">
      <alignment horizontal="right" vertical="center"/>
    </xf>
    <xf numFmtId="0" fontId="11" fillId="69" borderId="0" applyNumberFormat="0" applyBorder="0" applyAlignment="0" applyProtection="0"/>
    <xf numFmtId="0" fontId="127" fillId="76" borderId="0" applyNumberFormat="0" applyBorder="0" applyAlignment="0" applyProtection="0"/>
    <xf numFmtId="0" fontId="127" fillId="60" borderId="0" applyNumberFormat="0" applyBorder="0" applyAlignment="0" applyProtection="0"/>
    <xf numFmtId="0" fontId="119" fillId="56" borderId="85" applyNumberFormat="0" applyAlignment="0" applyProtection="0"/>
    <xf numFmtId="0" fontId="123" fillId="58" borderId="88" applyNumberFormat="0" applyAlignment="0" applyProtection="0"/>
    <xf numFmtId="0" fontId="121" fillId="57" borderId="85" applyNumberFormat="0" applyAlignment="0" applyProtection="0"/>
    <xf numFmtId="4" fontId="38" fillId="26" borderId="13" applyNumberFormat="0" applyProtection="0">
      <alignment horizontal="left" vertical="center" indent="1"/>
    </xf>
    <xf numFmtId="4" fontId="134" fillId="110" borderId="0" applyNumberFormat="0" applyProtection="0">
      <alignment horizontal="left" vertical="center" indent="1"/>
    </xf>
    <xf numFmtId="0" fontId="11" fillId="61" borderId="0" applyNumberFormat="0" applyBorder="0" applyAlignment="0" applyProtection="0"/>
    <xf numFmtId="0" fontId="127" fillId="75" borderId="0" applyNumberFormat="0" applyBorder="0" applyAlignment="0" applyProtection="0"/>
    <xf numFmtId="0" fontId="125" fillId="0" borderId="0" applyNumberFormat="0" applyFill="0" applyBorder="0" applyAlignment="0" applyProtection="0"/>
    <xf numFmtId="0" fontId="117" fillId="54" borderId="0" applyNumberFormat="0" applyBorder="0" applyAlignment="0" applyProtection="0"/>
    <xf numFmtId="0" fontId="122" fillId="0" borderId="87" applyNumberFormat="0" applyFill="0" applyAlignment="0" applyProtection="0"/>
    <xf numFmtId="0" fontId="115" fillId="0" borderId="84" applyNumberFormat="0" applyFill="0" applyAlignment="0" applyProtection="0"/>
    <xf numFmtId="0" fontId="114" fillId="0" borderId="83" applyNumberFormat="0" applyFill="0" applyAlignment="0" applyProtection="0"/>
    <xf numFmtId="0" fontId="103" fillId="0" borderId="0" applyNumberFormat="0" applyFill="0" applyBorder="0" applyAlignment="0" applyProtection="0"/>
    <xf numFmtId="0" fontId="11" fillId="0" borderId="0"/>
    <xf numFmtId="0" fontId="11" fillId="70" borderId="0" applyNumberFormat="0" applyBorder="0" applyAlignment="0" applyProtection="0"/>
    <xf numFmtId="0" fontId="115" fillId="0" borderId="0" applyNumberFormat="0" applyFill="0" applyBorder="0" applyAlignment="0" applyProtection="0"/>
    <xf numFmtId="0" fontId="113" fillId="0" borderId="82" applyNumberFormat="0" applyFill="0" applyAlignment="0" applyProtection="0"/>
    <xf numFmtId="0" fontId="11" fillId="62" borderId="0" applyNumberFormat="0" applyBorder="0" applyAlignment="0" applyProtection="0"/>
    <xf numFmtId="0" fontId="11" fillId="74" borderId="0" applyNumberFormat="0" applyBorder="0" applyAlignment="0" applyProtection="0"/>
    <xf numFmtId="0" fontId="127" fillId="63" borderId="0" applyNumberFormat="0" applyBorder="0" applyAlignment="0" applyProtection="0"/>
    <xf numFmtId="0" fontId="127" fillId="68" borderId="0" applyNumberFormat="0" applyBorder="0" applyAlignment="0" applyProtection="0"/>
    <xf numFmtId="0" fontId="124" fillId="0" borderId="0" applyNumberFormat="0" applyFill="0" applyBorder="0" applyAlignment="0" applyProtection="0"/>
    <xf numFmtId="0" fontId="120" fillId="57" borderId="86" applyNumberFormat="0" applyAlignment="0" applyProtection="0"/>
    <xf numFmtId="0" fontId="11" fillId="82" borderId="0" applyNumberFormat="0" applyBorder="0" applyAlignment="0" applyProtection="0"/>
    <xf numFmtId="0" fontId="11" fillId="81" borderId="0" applyNumberFormat="0" applyBorder="0" applyAlignment="0" applyProtection="0"/>
    <xf numFmtId="0" fontId="127" fillId="68" borderId="0" applyNumberFormat="0" applyBorder="0" applyAlignment="0" applyProtection="0"/>
    <xf numFmtId="0" fontId="11" fillId="65" borderId="0" applyNumberFormat="0" applyBorder="0" applyAlignment="0" applyProtection="0"/>
    <xf numFmtId="0" fontId="127" fillId="64" borderId="0" applyNumberFormat="0" applyBorder="0" applyAlignment="0" applyProtection="0"/>
    <xf numFmtId="0" fontId="11" fillId="62" borderId="0" applyNumberFormat="0" applyBorder="0" applyAlignment="0" applyProtection="0"/>
    <xf numFmtId="0" fontId="11" fillId="61" borderId="0" applyNumberFormat="0" applyBorder="0" applyAlignment="0" applyProtection="0"/>
    <xf numFmtId="0" fontId="11" fillId="0" borderId="0"/>
    <xf numFmtId="0" fontId="11" fillId="59" borderId="89" applyNumberFormat="0" applyFont="0" applyAlignment="0" applyProtection="0"/>
    <xf numFmtId="0" fontId="118" fillId="55" borderId="0" applyNumberFormat="0" applyBorder="0" applyAlignment="0" applyProtection="0"/>
    <xf numFmtId="4" fontId="38" fillId="26" borderId="13" applyNumberFormat="0" applyProtection="0">
      <alignment vertical="center"/>
    </xf>
    <xf numFmtId="4" fontId="38" fillId="40" borderId="0" applyNumberFormat="0" applyProtection="0">
      <alignment horizontal="left" vertical="center" indent="1"/>
    </xf>
    <xf numFmtId="4" fontId="38" fillId="40" borderId="0" applyNumberFormat="0" applyProtection="0">
      <alignment horizontal="left" vertical="center" indent="1"/>
    </xf>
    <xf numFmtId="4" fontId="37" fillId="109" borderId="94" applyNumberFormat="0" applyProtection="0">
      <alignment horizontal="left" vertical="center" indent="1"/>
    </xf>
    <xf numFmtId="4" fontId="37" fillId="87" borderId="0" applyNumberFormat="0" applyProtection="0">
      <alignment horizontal="left" vertical="center" indent="1"/>
    </xf>
    <xf numFmtId="0" fontId="37" fillId="25" borderId="13" applyNumberFormat="0" applyProtection="0">
      <alignment horizontal="left" vertical="top" indent="1"/>
    </xf>
    <xf numFmtId="4" fontId="37" fillId="25" borderId="13" applyNumberFormat="0" applyProtection="0">
      <alignment vertical="center"/>
    </xf>
    <xf numFmtId="0" fontId="36" fillId="102" borderId="11" applyNumberFormat="0" applyFont="0" applyAlignment="0" applyProtection="0"/>
    <xf numFmtId="0" fontId="32" fillId="103" borderId="0" applyNumberFormat="0" applyBorder="0" applyAlignment="0" applyProtection="0"/>
    <xf numFmtId="0" fontId="133" fillId="0" borderId="93" applyNumberFormat="0" applyFill="0" applyAlignment="0" applyProtection="0"/>
    <xf numFmtId="0" fontId="102" fillId="0" borderId="0" applyNumberFormat="0" applyFill="0" applyBorder="0" applyAlignment="0" applyProtection="0"/>
    <xf numFmtId="0" fontId="104" fillId="0" borderId="91" applyNumberFormat="0" applyFill="0" applyAlignment="0" applyProtection="0"/>
    <xf numFmtId="0" fontId="28" fillId="108" borderId="0" applyNumberFormat="0" applyBorder="0" applyAlignment="0" applyProtection="0"/>
    <xf numFmtId="0" fontId="86" fillId="107" borderId="0" applyNumberFormat="0" applyBorder="0" applyAlignment="0" applyProtection="0"/>
    <xf numFmtId="0" fontId="86" fillId="106" borderId="0" applyNumberFormat="0" applyBorder="0" applyAlignment="0" applyProtection="0"/>
    <xf numFmtId="176" fontId="36" fillId="0" borderId="0" applyFont="0" applyFill="0" applyBorder="0" applyAlignment="0" applyProtection="0"/>
    <xf numFmtId="0" fontId="26" fillId="95" borderId="3" applyNumberFormat="0" applyAlignment="0" applyProtection="0"/>
    <xf numFmtId="0" fontId="129" fillId="94" borderId="0" applyNumberFormat="0" applyBorder="0" applyAlignment="0" applyProtection="0"/>
    <xf numFmtId="0" fontId="23" fillId="103" borderId="0" applyNumberFormat="0" applyBorder="0" applyAlignment="0" applyProtection="0"/>
    <xf numFmtId="0" fontId="22" fillId="94" borderId="0" applyNumberFormat="0" applyBorder="0" applyAlignment="0" applyProtection="0"/>
    <xf numFmtId="0" fontId="22" fillId="102" borderId="0" applyNumberFormat="0" applyBorder="0" applyAlignment="0" applyProtection="0"/>
    <xf numFmtId="0" fontId="23" fillId="101" borderId="0" applyNumberFormat="0" applyBorder="0" applyAlignment="0" applyProtection="0"/>
    <xf numFmtId="0" fontId="23" fillId="90" borderId="0" applyNumberFormat="0" applyBorder="0" applyAlignment="0" applyProtection="0"/>
    <xf numFmtId="0" fontId="22" fillId="89" borderId="0" applyNumberFormat="0" applyBorder="0" applyAlignment="0" applyProtection="0"/>
    <xf numFmtId="0" fontId="23" fillId="100" borderId="0" applyNumberFormat="0" applyBorder="0" applyAlignment="0" applyProtection="0"/>
    <xf numFmtId="0" fontId="23" fillId="98" borderId="0" applyNumberFormat="0" applyBorder="0" applyAlignment="0" applyProtection="0"/>
    <xf numFmtId="0" fontId="22" fillId="98" borderId="0" applyNumberFormat="0" applyBorder="0" applyAlignment="0" applyProtection="0"/>
    <xf numFmtId="0" fontId="22" fillId="97"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2" fillId="97" borderId="0" applyNumberFormat="0" applyBorder="0" applyAlignment="0" applyProtection="0"/>
    <xf numFmtId="0" fontId="22" fillId="96" borderId="0" applyNumberFormat="0" applyBorder="0" applyAlignment="0" applyProtection="0"/>
    <xf numFmtId="0" fontId="23" fillId="95" borderId="0" applyNumberFormat="0" applyBorder="0" applyAlignment="0" applyProtection="0"/>
    <xf numFmtId="0" fontId="22" fillId="94" borderId="0" applyNumberFormat="0" applyBorder="0" applyAlignment="0" applyProtection="0"/>
    <xf numFmtId="0" fontId="22" fillId="93" borderId="0" applyNumberFormat="0" applyBorder="0" applyAlignment="0" applyProtection="0"/>
    <xf numFmtId="0" fontId="23" fillId="92" borderId="0" applyNumberFormat="0" applyBorder="0" applyAlignment="0" applyProtection="0"/>
    <xf numFmtId="0" fontId="23" fillId="91" borderId="0" applyNumberFormat="0" applyBorder="0" applyAlignment="0" applyProtection="0"/>
    <xf numFmtId="0" fontId="22" fillId="90" borderId="0" applyNumberFormat="0" applyBorder="0" applyAlignment="0" applyProtection="0"/>
    <xf numFmtId="0" fontId="22" fillId="89" borderId="0" applyNumberFormat="0" applyBorder="0" applyAlignment="0" applyProtection="0"/>
    <xf numFmtId="0" fontId="23" fillId="88" borderId="0" applyNumberFormat="0" applyBorder="0" applyAlignment="0" applyProtection="0"/>
    <xf numFmtId="0" fontId="96" fillId="51"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1" borderId="0" applyNumberFormat="0" applyBorder="0" applyAlignment="0" applyProtection="0"/>
    <xf numFmtId="0" fontId="38" fillId="7" borderId="0" applyNumberFormat="0" applyBorder="0" applyAlignment="0" applyProtection="0"/>
    <xf numFmtId="0" fontId="38" fillId="5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51"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52" borderId="0" applyNumberFormat="0" applyBorder="0" applyAlignment="0" applyProtection="0"/>
    <xf numFmtId="0" fontId="38" fillId="26" borderId="0" applyNumberFormat="0" applyBorder="0" applyAlignment="0" applyProtection="0"/>
    <xf numFmtId="0" fontId="38" fillId="9" borderId="0" applyNumberFormat="0" applyBorder="0" applyAlignment="0" applyProtection="0"/>
    <xf numFmtId="0" fontId="38" fillId="87" borderId="0" applyNumberFormat="0" applyBorder="0" applyAlignment="0" applyProtection="0"/>
    <xf numFmtId="0" fontId="11" fillId="78" borderId="0" applyNumberFormat="0" applyBorder="0" applyAlignment="0" applyProtection="0"/>
    <xf numFmtId="0" fontId="11" fillId="74" borderId="0" applyNumberFormat="0" applyBorder="0" applyAlignment="0" applyProtection="0"/>
    <xf numFmtId="0" fontId="96" fillId="7" borderId="0" applyNumberFormat="0" applyBorder="0" applyAlignment="0" applyProtection="0"/>
    <xf numFmtId="0" fontId="11" fillId="77" borderId="0" applyNumberFormat="0" applyBorder="0" applyAlignment="0" applyProtection="0"/>
    <xf numFmtId="0" fontId="127" fillId="76" borderId="0" applyNumberFormat="0" applyBorder="0" applyAlignment="0" applyProtection="0"/>
    <xf numFmtId="0" fontId="127" fillId="72" borderId="0" applyNumberFormat="0" applyBorder="0" applyAlignment="0" applyProtection="0"/>
    <xf numFmtId="0" fontId="36" fillId="40" borderId="13" applyNumberFormat="0" applyProtection="0">
      <alignment horizontal="left" vertical="center" indent="1"/>
    </xf>
    <xf numFmtId="0" fontId="127" fillId="80" borderId="0" applyNumberFormat="0" applyBorder="0" applyAlignment="0" applyProtection="0"/>
    <xf numFmtId="0" fontId="11" fillId="69" borderId="0" applyNumberFormat="0" applyBorder="0" applyAlignment="0" applyProtection="0"/>
    <xf numFmtId="4" fontId="55" fillId="25" borderId="13" applyNumberFormat="0" applyProtection="0">
      <alignment vertical="center"/>
    </xf>
    <xf numFmtId="0" fontId="127" fillId="60" borderId="0" applyNumberFormat="0" applyBorder="0" applyAlignment="0" applyProtection="0"/>
    <xf numFmtId="0" fontId="132" fillId="103" borderId="2" applyNumberFormat="0" applyAlignment="0" applyProtection="0"/>
    <xf numFmtId="0" fontId="22" fillId="90" borderId="0" applyNumberFormat="0" applyBorder="0" applyAlignment="0" applyProtection="0"/>
    <xf numFmtId="0" fontId="23" fillId="95" borderId="0" applyNumberFormat="0" applyBorder="0" applyAlignment="0" applyProtection="0"/>
    <xf numFmtId="0" fontId="96" fillId="9" borderId="0" applyNumberFormat="0" applyBorder="0" applyAlignment="0" applyProtection="0"/>
    <xf numFmtId="0" fontId="11" fillId="59" borderId="89" applyNumberFormat="0" applyFont="0" applyAlignment="0" applyProtection="0"/>
    <xf numFmtId="0" fontId="11" fillId="73" borderId="0" applyNumberFormat="0" applyBorder="0" applyAlignment="0" applyProtection="0"/>
    <xf numFmtId="0" fontId="11" fillId="70" borderId="0" applyNumberFormat="0" applyBorder="0" applyAlignment="0" applyProtection="0"/>
    <xf numFmtId="0" fontId="11" fillId="66" borderId="0" applyNumberFormat="0" applyBorder="0" applyAlignment="0" applyProtection="0"/>
    <xf numFmtId="0" fontId="112" fillId="0" borderId="0" applyNumberFormat="0" applyFill="0" applyBorder="0" applyAlignment="0" applyProtection="0"/>
    <xf numFmtId="0" fontId="126" fillId="0" borderId="90" applyNumberFormat="0" applyFill="0" applyAlignment="0" applyProtection="0"/>
    <xf numFmtId="0" fontId="119" fillId="56" borderId="85" applyNumberFormat="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9" fillId="0" borderId="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13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37" fillId="0" borderId="0" applyFont="0" applyFill="0" applyBorder="0" applyAlignment="0" applyProtection="0"/>
    <xf numFmtId="0" fontId="139" fillId="0" borderId="0"/>
    <xf numFmtId="0" fontId="8" fillId="0" borderId="0"/>
    <xf numFmtId="0" fontId="140" fillId="0" borderId="0"/>
    <xf numFmtId="9" fontId="36" fillId="0" borderId="0" applyFont="0" applyFill="0" applyBorder="0" applyAlignment="0" applyProtection="0"/>
    <xf numFmtId="0" fontId="138" fillId="0" borderId="0"/>
    <xf numFmtId="0" fontId="140" fillId="0" borderId="0"/>
    <xf numFmtId="0" fontId="139" fillId="0" borderId="0"/>
    <xf numFmtId="9" fontId="36" fillId="0" borderId="0" applyFont="0" applyFill="0" applyBorder="0" applyAlignment="0" applyProtection="0"/>
    <xf numFmtId="0" fontId="139" fillId="0" borderId="0"/>
    <xf numFmtId="0" fontId="139" fillId="0" borderId="0"/>
    <xf numFmtId="0" fontId="139"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4" fontId="144" fillId="0" borderId="0" applyFont="0" applyFill="0" applyBorder="0" applyAlignment="0" applyProtection="0"/>
    <xf numFmtId="0" fontId="36" fillId="0" borderId="0"/>
    <xf numFmtId="0" fontId="36" fillId="0" borderId="0"/>
    <xf numFmtId="0" fontId="36" fillId="0" borderId="0"/>
    <xf numFmtId="0" fontId="36" fillId="0" borderId="0"/>
    <xf numFmtId="0" fontId="147" fillId="0" borderId="0" applyNumberFormat="0" applyFill="0" applyBorder="0" applyAlignment="0" applyProtection="0"/>
    <xf numFmtId="0" fontId="149" fillId="0" borderId="0"/>
    <xf numFmtId="0" fontId="36"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948">
    <xf numFmtId="0" fontId="0" fillId="0" borderId="0" xfId="0"/>
    <xf numFmtId="0" fontId="0" fillId="45" borderId="9" xfId="0" applyFill="1" applyBorder="1"/>
    <xf numFmtId="0" fontId="36" fillId="0" borderId="9" xfId="0" applyFont="1" applyBorder="1"/>
    <xf numFmtId="0" fontId="39" fillId="45" borderId="9" xfId="0" applyFont="1" applyFill="1" applyBorder="1"/>
    <xf numFmtId="0" fontId="78" fillId="0" borderId="0" xfId="0" applyFont="1"/>
    <xf numFmtId="164" fontId="36" fillId="0" borderId="0" xfId="39" applyNumberFormat="1"/>
    <xf numFmtId="171" fontId="39" fillId="0" borderId="36" xfId="122" applyNumberFormat="1" applyFont="1" applyBorder="1" applyAlignment="1">
      <alignment horizontal="left"/>
    </xf>
    <xf numFmtId="171" fontId="39" fillId="0" borderId="24" xfId="122" applyNumberFormat="1" applyFont="1" applyBorder="1" applyAlignment="1">
      <alignment horizontal="left"/>
    </xf>
    <xf numFmtId="0" fontId="39" fillId="0" borderId="0" xfId="122" applyFont="1"/>
    <xf numFmtId="0" fontId="82" fillId="0" borderId="0" xfId="0" applyFont="1"/>
    <xf numFmtId="0" fontId="36" fillId="0" borderId="0" xfId="168" applyFont="1"/>
    <xf numFmtId="0" fontId="0" fillId="48" borderId="0" xfId="0" applyFill="1"/>
    <xf numFmtId="0" fontId="36" fillId="0" borderId="0" xfId="0" applyFont="1"/>
    <xf numFmtId="0" fontId="36" fillId="0" borderId="0" xfId="362" applyFont="1"/>
    <xf numFmtId="3" fontId="36" fillId="0" borderId="0" xfId="122" applyNumberFormat="1"/>
    <xf numFmtId="0" fontId="36" fillId="0" borderId="0" xfId="122"/>
    <xf numFmtId="0" fontId="77" fillId="0" borderId="0" xfId="0" applyFont="1"/>
    <xf numFmtId="0" fontId="0" fillId="0" borderId="0" xfId="0" applyAlignment="1">
      <alignment horizontal="center"/>
    </xf>
    <xf numFmtId="171" fontId="39" fillId="0" borderId="63" xfId="122" applyNumberFormat="1" applyFont="1" applyBorder="1" applyAlignment="1">
      <alignment horizontal="left"/>
    </xf>
    <xf numFmtId="0" fontId="39" fillId="0" borderId="75" xfId="122" applyFont="1" applyBorder="1" applyAlignment="1">
      <alignment horizontal="center"/>
    </xf>
    <xf numFmtId="0" fontId="39" fillId="47" borderId="33" xfId="122" applyFont="1" applyFill="1" applyBorder="1" applyAlignment="1">
      <alignment horizontal="center" vertical="center" wrapText="1"/>
    </xf>
    <xf numFmtId="3" fontId="39" fillId="47" borderId="34" xfId="122" applyNumberFormat="1" applyFont="1" applyFill="1" applyBorder="1" applyAlignment="1">
      <alignment horizontal="center" vertical="center" wrapText="1"/>
    </xf>
    <xf numFmtId="0" fontId="39" fillId="47" borderId="34" xfId="122" applyFont="1" applyFill="1" applyBorder="1" applyAlignment="1">
      <alignment horizontal="center" vertical="center" wrapText="1"/>
    </xf>
    <xf numFmtId="0" fontId="39" fillId="47" borderId="35" xfId="122" applyFont="1" applyFill="1" applyBorder="1" applyAlignment="1">
      <alignment horizontal="center" vertical="center" wrapText="1"/>
    </xf>
    <xf numFmtId="0" fontId="39" fillId="47" borderId="32" xfId="127" applyFont="1" applyFill="1" applyBorder="1" applyAlignment="1">
      <alignment horizontal="center"/>
    </xf>
    <xf numFmtId="0" fontId="39" fillId="47" borderId="39" xfId="127" applyFont="1" applyFill="1" applyBorder="1" applyAlignment="1">
      <alignment horizontal="center"/>
    </xf>
    <xf numFmtId="0" fontId="39" fillId="47" borderId="41" xfId="127" applyFont="1" applyFill="1" applyBorder="1" applyAlignment="1">
      <alignment horizontal="center"/>
    </xf>
    <xf numFmtId="0" fontId="36" fillId="47" borderId="25" xfId="127" applyFill="1" applyBorder="1"/>
    <xf numFmtId="0" fontId="36" fillId="47" borderId="0" xfId="127" applyFill="1"/>
    <xf numFmtId="9" fontId="36" fillId="0" borderId="9" xfId="0" applyNumberFormat="1" applyFont="1" applyBorder="1"/>
    <xf numFmtId="42" fontId="36" fillId="0" borderId="9" xfId="0" applyNumberFormat="1" applyFont="1" applyBorder="1"/>
    <xf numFmtId="0" fontId="39" fillId="47" borderId="20" xfId="0" applyFont="1" applyFill="1" applyBorder="1" applyAlignment="1">
      <alignment horizontal="center"/>
    </xf>
    <xf numFmtId="0" fontId="0" fillId="47" borderId="9" xfId="0" applyFill="1" applyBorder="1"/>
    <xf numFmtId="0" fontId="39" fillId="47" borderId="9" xfId="0" applyFont="1" applyFill="1" applyBorder="1" applyAlignment="1">
      <alignment wrapText="1"/>
    </xf>
    <xf numFmtId="0" fontId="43" fillId="0" borderId="0" xfId="122" applyFont="1"/>
    <xf numFmtId="165" fontId="43" fillId="0" borderId="0" xfId="122" applyNumberFormat="1" applyFont="1"/>
    <xf numFmtId="0" fontId="109" fillId="0" borderId="0" xfId="122" applyFont="1"/>
    <xf numFmtId="0" fontId="79" fillId="0" borderId="0" xfId="122" applyFont="1" applyAlignment="1">
      <alignment horizontal="center"/>
    </xf>
    <xf numFmtId="3" fontId="80" fillId="0" borderId="0" xfId="122" applyNumberFormat="1" applyFont="1"/>
    <xf numFmtId="0" fontId="80" fillId="0" borderId="0" xfId="122" applyFont="1"/>
    <xf numFmtId="0" fontId="36" fillId="0" borderId="9" xfId="122" applyBorder="1" applyAlignment="1">
      <alignment horizontal="left" vertical="top" wrapText="1"/>
    </xf>
    <xf numFmtId="0" fontId="36" fillId="0" borderId="9" xfId="122" applyBorder="1" applyAlignment="1">
      <alignment horizontal="left" wrapText="1"/>
    </xf>
    <xf numFmtId="0" fontId="36" fillId="0" borderId="9" xfId="122" quotePrefix="1" applyBorder="1" applyAlignment="1">
      <alignment horizontal="left" wrapText="1"/>
    </xf>
    <xf numFmtId="164" fontId="0" fillId="0" borderId="0" xfId="0" applyNumberFormat="1"/>
    <xf numFmtId="0" fontId="39" fillId="0" borderId="0" xfId="917" applyFont="1" applyAlignment="1">
      <alignment horizontal="left"/>
    </xf>
    <xf numFmtId="0" fontId="36" fillId="0" borderId="0" xfId="917" applyAlignment="1">
      <alignment horizontal="center" vertical="center"/>
    </xf>
    <xf numFmtId="0" fontId="36" fillId="0" borderId="9" xfId="0" quotePrefix="1" applyFont="1" applyBorder="1" applyAlignment="1">
      <alignment horizontal="left" wrapText="1"/>
    </xf>
    <xf numFmtId="0" fontId="43" fillId="0" borderId="9" xfId="122" applyFont="1" applyBorder="1" applyAlignment="1">
      <alignment horizontal="justify" wrapText="1"/>
    </xf>
    <xf numFmtId="0" fontId="43" fillId="0" borderId="9" xfId="122" applyFont="1" applyBorder="1" applyAlignment="1">
      <alignment horizontal="center" wrapText="1"/>
    </xf>
    <xf numFmtId="43" fontId="43" fillId="0" borderId="9" xfId="34" applyFont="1" applyBorder="1" applyAlignment="1">
      <alignment horizontal="center" wrapText="1"/>
    </xf>
    <xf numFmtId="0" fontId="36" fillId="0" borderId="9" xfId="122" applyBorder="1" applyAlignment="1">
      <alignment horizontal="justify" vertical="top" wrapText="1"/>
    </xf>
    <xf numFmtId="0" fontId="0" fillId="0" borderId="0" xfId="0" applyAlignment="1">
      <alignment horizontal="center" vertical="top"/>
    </xf>
    <xf numFmtId="0" fontId="0" fillId="0" borderId="0" xfId="0" applyAlignment="1">
      <alignment horizontal="center" wrapText="1"/>
    </xf>
    <xf numFmtId="0" fontId="36" fillId="0" borderId="0" xfId="870"/>
    <xf numFmtId="0" fontId="36" fillId="0" borderId="0" xfId="0" applyFont="1" applyAlignment="1">
      <alignment vertical="center"/>
    </xf>
    <xf numFmtId="0" fontId="36" fillId="0" borderId="9" xfId="917" applyBorder="1" applyAlignment="1">
      <alignment horizontal="center" vertical="center"/>
    </xf>
    <xf numFmtId="0" fontId="77" fillId="0" borderId="9" xfId="46743" applyFont="1" applyBorder="1"/>
    <xf numFmtId="0" fontId="106" fillId="0" borderId="9" xfId="917" applyFont="1" applyBorder="1" applyAlignment="1">
      <alignment horizontal="center" vertical="center"/>
    </xf>
    <xf numFmtId="0" fontId="36" fillId="85" borderId="9" xfId="0" applyFont="1" applyFill="1" applyBorder="1" applyAlignment="1">
      <alignment horizontal="center"/>
    </xf>
    <xf numFmtId="0" fontId="36" fillId="0" borderId="0" xfId="0" applyFont="1" applyAlignment="1">
      <alignment horizontal="center"/>
    </xf>
    <xf numFmtId="0" fontId="36" fillId="0" borderId="20" xfId="917" applyBorder="1" applyAlignment="1">
      <alignment horizontal="center" vertical="center"/>
    </xf>
    <xf numFmtId="0" fontId="77" fillId="0" borderId="20" xfId="46743" applyFont="1" applyBorder="1" applyAlignment="1">
      <alignment horizontal="center"/>
    </xf>
    <xf numFmtId="0" fontId="39" fillId="47" borderId="19" xfId="46741" applyFont="1" applyFill="1" applyBorder="1" applyAlignment="1">
      <alignment horizontal="center" vertical="center" wrapText="1"/>
    </xf>
    <xf numFmtId="0" fontId="39" fillId="47" borderId="55" xfId="0" applyFont="1" applyFill="1" applyBorder="1"/>
    <xf numFmtId="0" fontId="39" fillId="47" borderId="57" xfId="0" applyFont="1" applyFill="1" applyBorder="1"/>
    <xf numFmtId="0" fontId="39" fillId="47" borderId="38" xfId="0" applyFont="1" applyFill="1" applyBorder="1" applyAlignment="1">
      <alignment horizontal="center"/>
    </xf>
    <xf numFmtId="0" fontId="39" fillId="45" borderId="78" xfId="0" applyFont="1" applyFill="1" applyBorder="1"/>
    <xf numFmtId="0" fontId="0" fillId="45" borderId="38" xfId="0" applyFill="1" applyBorder="1"/>
    <xf numFmtId="0" fontId="36" fillId="0" borderId="38" xfId="0" applyFont="1" applyBorder="1"/>
    <xf numFmtId="0" fontId="39" fillId="0" borderId="28" xfId="0" applyFont="1" applyBorder="1"/>
    <xf numFmtId="0" fontId="39" fillId="47" borderId="24" xfId="0" applyFont="1" applyFill="1" applyBorder="1" applyAlignment="1">
      <alignment horizontal="center"/>
    </xf>
    <xf numFmtId="0" fontId="0" fillId="45" borderId="24" xfId="0" applyFill="1" applyBorder="1"/>
    <xf numFmtId="0" fontId="36" fillId="0" borderId="24" xfId="0" applyFont="1" applyBorder="1"/>
    <xf numFmtId="165" fontId="39" fillId="0" borderId="64" xfId="700" applyNumberFormat="1" applyFont="1" applyBorder="1" applyAlignment="1">
      <alignment horizontal="right" vertical="top"/>
    </xf>
    <xf numFmtId="165" fontId="39" fillId="0" borderId="40" xfId="700" applyNumberFormat="1" applyFont="1" applyBorder="1" applyAlignment="1">
      <alignment horizontal="right" vertical="top"/>
    </xf>
    <xf numFmtId="165" fontId="39" fillId="0" borderId="59" xfId="700" applyNumberFormat="1" applyFont="1" applyBorder="1" applyAlignment="1">
      <alignment horizontal="right" vertical="top"/>
    </xf>
    <xf numFmtId="9" fontId="36" fillId="0" borderId="53" xfId="192" applyBorder="1"/>
    <xf numFmtId="9" fontId="36" fillId="0" borderId="40" xfId="192" applyBorder="1"/>
    <xf numFmtId="0" fontId="36" fillId="47" borderId="57" xfId="127" applyFill="1" applyBorder="1"/>
    <xf numFmtId="0" fontId="36" fillId="47" borderId="60" xfId="127" applyFill="1" applyBorder="1"/>
    <xf numFmtId="0" fontId="36" fillId="47" borderId="65" xfId="127" applyFill="1" applyBorder="1"/>
    <xf numFmtId="0" fontId="36" fillId="47" borderId="58" xfId="127" applyFill="1" applyBorder="1"/>
    <xf numFmtId="0" fontId="39" fillId="0" borderId="9" xfId="46741" applyFont="1" applyBorder="1" applyAlignment="1">
      <alignment horizontal="center" vertical="center" wrapText="1"/>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175" fontId="36" fillId="0" borderId="9" xfId="59" applyNumberFormat="1" applyBorder="1"/>
    <xf numFmtId="0" fontId="0" fillId="0" borderId="9" xfId="0" applyBorder="1"/>
    <xf numFmtId="0" fontId="39" fillId="0" borderId="9" xfId="0" applyFont="1" applyBorder="1" applyAlignment="1">
      <alignment wrapText="1"/>
    </xf>
    <xf numFmtId="42" fontId="39" fillId="0" borderId="9" xfId="0" applyNumberFormat="1" applyFont="1" applyBorder="1"/>
    <xf numFmtId="9" fontId="39" fillId="0" borderId="9" xfId="0" applyNumberFormat="1" applyFont="1" applyBorder="1"/>
    <xf numFmtId="0" fontId="39" fillId="0" borderId="0" xfId="0" applyFont="1"/>
    <xf numFmtId="3" fontId="36" fillId="0" borderId="9" xfId="1158" applyNumberFormat="1" applyFont="1" applyBorder="1"/>
    <xf numFmtId="3" fontId="39" fillId="0" borderId="9" xfId="1158" applyNumberFormat="1" applyFont="1" applyBorder="1"/>
    <xf numFmtId="179" fontId="39" fillId="0" borderId="32" xfId="506" applyNumberFormat="1" applyFont="1" applyBorder="1" applyAlignment="1">
      <alignment vertical="center" wrapText="1"/>
    </xf>
    <xf numFmtId="179" fontId="39" fillId="0" borderId="39" xfId="506" applyNumberFormat="1" applyFont="1" applyBorder="1" applyAlignment="1">
      <alignment vertical="center" wrapText="1"/>
    </xf>
    <xf numFmtId="179" fontId="39" fillId="0" borderId="41" xfId="506" applyNumberFormat="1" applyFont="1" applyBorder="1" applyAlignment="1">
      <alignment vertical="center" wrapText="1"/>
    </xf>
    <xf numFmtId="165" fontId="36" fillId="0" borderId="77" xfId="700" applyNumberFormat="1" applyBorder="1" applyAlignment="1">
      <alignment horizontal="right" vertical="top"/>
    </xf>
    <xf numFmtId="165" fontId="36" fillId="0" borderId="30" xfId="700" applyNumberFormat="1" applyBorder="1" applyAlignment="1">
      <alignment horizontal="right" vertical="top"/>
    </xf>
    <xf numFmtId="165" fontId="36" fillId="0" borderId="61" xfId="700" applyNumberFormat="1" applyBorder="1" applyAlignment="1">
      <alignment horizontal="right" vertical="top"/>
    </xf>
    <xf numFmtId="9" fontId="36" fillId="0" borderId="31" xfId="192" applyBorder="1"/>
    <xf numFmtId="9" fontId="36" fillId="0" borderId="30" xfId="192" applyBorder="1"/>
    <xf numFmtId="165" fontId="36" fillId="0" borderId="57" xfId="700" applyNumberFormat="1" applyBorder="1" applyAlignment="1">
      <alignment horizontal="right" vertical="top"/>
    </xf>
    <xf numFmtId="165" fontId="36" fillId="0" borderId="18" xfId="700" applyNumberFormat="1" applyBorder="1" applyAlignment="1">
      <alignment horizontal="right" vertical="top"/>
    </xf>
    <xf numFmtId="165" fontId="36" fillId="0" borderId="60" xfId="700" applyNumberFormat="1" applyBorder="1" applyAlignment="1">
      <alignment horizontal="right" vertical="top"/>
    </xf>
    <xf numFmtId="9" fontId="36" fillId="0" borderId="36" xfId="192" applyBorder="1"/>
    <xf numFmtId="9" fontId="36" fillId="0" borderId="18" xfId="192" applyBorder="1"/>
    <xf numFmtId="165" fontId="36" fillId="0" borderId="78" xfId="700" applyNumberFormat="1" applyBorder="1" applyAlignment="1">
      <alignment horizontal="right" vertical="top"/>
    </xf>
    <xf numFmtId="165" fontId="36" fillId="0" borderId="25" xfId="700" applyNumberFormat="1" applyBorder="1" applyAlignment="1">
      <alignment vertical="center"/>
    </xf>
    <xf numFmtId="165" fontId="36" fillId="0" borderId="34" xfId="0" applyNumberFormat="1" applyFont="1" applyBorder="1" applyAlignment="1">
      <alignment horizontal="right" vertical="top" wrapText="1"/>
    </xf>
    <xf numFmtId="3" fontId="36" fillId="0" borderId="9" xfId="0" applyNumberFormat="1" applyFont="1" applyBorder="1"/>
    <xf numFmtId="3" fontId="39" fillId="0" borderId="18" xfId="1158" applyNumberFormat="1" applyFont="1" applyBorder="1"/>
    <xf numFmtId="0" fontId="39" fillId="0" borderId="18" xfId="0" applyFont="1" applyBorder="1"/>
    <xf numFmtId="3" fontId="36" fillId="0" borderId="39" xfId="1158" applyNumberFormat="1" applyFont="1" applyBorder="1"/>
    <xf numFmtId="3" fontId="39" fillId="0" borderId="39" xfId="1158" applyNumberFormat="1" applyFont="1" applyBorder="1"/>
    <xf numFmtId="164" fontId="39" fillId="0" borderId="18" xfId="1158" applyNumberFormat="1" applyFont="1" applyBorder="1"/>
    <xf numFmtId="0" fontId="36" fillId="0" borderId="39" xfId="0" applyFont="1" applyBorder="1"/>
    <xf numFmtId="0" fontId="36" fillId="0" borderId="9" xfId="122" applyBorder="1"/>
    <xf numFmtId="0" fontId="36" fillId="0" borderId="39" xfId="122" applyBorder="1"/>
    <xf numFmtId="37" fontId="39" fillId="0" borderId="18" xfId="1158" applyNumberFormat="1" applyFont="1" applyBorder="1"/>
    <xf numFmtId="174" fontId="36" fillId="0" borderId="57" xfId="0" quotePrefix="1" applyNumberFormat="1" applyFont="1" applyBorder="1" applyAlignment="1">
      <alignment horizontal="left" vertical="center" wrapText="1"/>
    </xf>
    <xf numFmtId="0" fontId="81" fillId="0" borderId="0" xfId="122" applyFont="1"/>
    <xf numFmtId="16" fontId="77" fillId="0" borderId="9" xfId="0" applyNumberFormat="1" applyFont="1" applyBorder="1" applyAlignment="1">
      <alignment horizontal="center" wrapText="1"/>
    </xf>
    <xf numFmtId="0" fontId="77" fillId="0" borderId="9" xfId="0" applyFont="1" applyBorder="1" applyAlignment="1">
      <alignment horizontal="center" wrapText="1"/>
    </xf>
    <xf numFmtId="0" fontId="128" fillId="0" borderId="0" xfId="0" applyFont="1" applyAlignment="1">
      <alignment horizontal="center" vertical="top"/>
    </xf>
    <xf numFmtId="9" fontId="0" fillId="0" borderId="0" xfId="0" applyNumberFormat="1"/>
    <xf numFmtId="0" fontId="36" fillId="0" borderId="0" xfId="0" quotePrefix="1" applyFont="1" applyAlignment="1">
      <alignment vertical="center"/>
    </xf>
    <xf numFmtId="3" fontId="0" fillId="0" borderId="0" xfId="0" applyNumberFormat="1" applyAlignment="1">
      <alignment horizontal="center"/>
    </xf>
    <xf numFmtId="0" fontId="36" fillId="0" borderId="0" xfId="0" applyFont="1" applyAlignment="1">
      <alignment horizontal="center" wrapText="1"/>
    </xf>
    <xf numFmtId="0" fontId="36" fillId="0" borderId="0" xfId="122" applyAlignment="1">
      <alignment horizontal="center"/>
    </xf>
    <xf numFmtId="172" fontId="0" fillId="0" borderId="0" xfId="1159" applyNumberFormat="1" applyFont="1"/>
    <xf numFmtId="3" fontId="39" fillId="0" borderId="41" xfId="1158" applyNumberFormat="1" applyFont="1" applyBorder="1"/>
    <xf numFmtId="0" fontId="39" fillId="0" borderId="32" xfId="0" applyFont="1" applyBorder="1"/>
    <xf numFmtId="0" fontId="39" fillId="47" borderId="24" xfId="0" applyFont="1" applyFill="1" applyBorder="1"/>
    <xf numFmtId="0" fontId="40" fillId="47" borderId="77" xfId="0" applyFont="1" applyFill="1" applyBorder="1"/>
    <xf numFmtId="49" fontId="40" fillId="0" borderId="0" xfId="0" applyNumberFormat="1" applyFont="1" applyAlignment="1">
      <alignment horizontal="center" vertical="center"/>
    </xf>
    <xf numFmtId="0" fontId="39" fillId="47" borderId="33" xfId="0" applyFont="1" applyFill="1" applyBorder="1"/>
    <xf numFmtId="0" fontId="39" fillId="47" borderId="18" xfId="0" applyFont="1" applyFill="1" applyBorder="1"/>
    <xf numFmtId="44" fontId="36" fillId="0" borderId="9" xfId="46808" applyFont="1" applyBorder="1"/>
    <xf numFmtId="0" fontId="48" fillId="0" borderId="0" xfId="0" applyFont="1"/>
    <xf numFmtId="178" fontId="36" fillId="0" borderId="9" xfId="0" applyNumberFormat="1" applyFont="1" applyBorder="1"/>
    <xf numFmtId="0" fontId="36" fillId="0" borderId="32" xfId="0" applyFont="1" applyBorder="1"/>
    <xf numFmtId="0" fontId="39" fillId="0" borderId="24" xfId="0" applyFont="1" applyBorder="1"/>
    <xf numFmtId="0" fontId="39" fillId="45" borderId="24" xfId="0" applyFont="1" applyFill="1" applyBorder="1"/>
    <xf numFmtId="0" fontId="36" fillId="0" borderId="51" xfId="0" applyFont="1" applyBorder="1"/>
    <xf numFmtId="0" fontId="39" fillId="0" borderId="50" xfId="0" applyFont="1" applyBorder="1"/>
    <xf numFmtId="0" fontId="39" fillId="45" borderId="50" xfId="0" applyFont="1" applyFill="1" applyBorder="1"/>
    <xf numFmtId="0" fontId="39" fillId="45" borderId="52" xfId="0" applyFont="1" applyFill="1" applyBorder="1"/>
    <xf numFmtId="0" fontId="39" fillId="47" borderId="52" xfId="0" applyFont="1" applyFill="1" applyBorder="1"/>
    <xf numFmtId="0" fontId="0" fillId="0" borderId="50" xfId="0" applyBorder="1"/>
    <xf numFmtId="0" fontId="36" fillId="48" borderId="50" xfId="0" applyFont="1" applyFill="1" applyBorder="1"/>
    <xf numFmtId="0" fontId="36" fillId="0" borderId="50" xfId="0" applyFont="1" applyBorder="1"/>
    <xf numFmtId="0" fontId="0" fillId="45" borderId="52" xfId="0" applyFill="1" applyBorder="1"/>
    <xf numFmtId="0" fontId="39" fillId="47" borderId="52" xfId="0" applyFont="1" applyFill="1" applyBorder="1" applyAlignment="1">
      <alignment horizontal="center" wrapText="1"/>
    </xf>
    <xf numFmtId="0" fontId="39" fillId="47" borderId="100" xfId="0" applyFont="1" applyFill="1" applyBorder="1"/>
    <xf numFmtId="0" fontId="0" fillId="45" borderId="50" xfId="0" applyFill="1" applyBorder="1"/>
    <xf numFmtId="0" fontId="0" fillId="45" borderId="99" xfId="0" applyFill="1" applyBorder="1"/>
    <xf numFmtId="0" fontId="36" fillId="45" borderId="36" xfId="0" applyFont="1" applyFill="1" applyBorder="1"/>
    <xf numFmtId="164" fontId="0" fillId="0" borderId="24" xfId="46747" applyNumberFormat="1" applyFont="1" applyBorder="1"/>
    <xf numFmtId="164" fontId="0" fillId="0" borderId="24" xfId="46777" applyNumberFormat="1" applyFont="1" applyBorder="1"/>
    <xf numFmtId="49" fontId="40" fillId="0" borderId="0" xfId="127" quotePrefix="1" applyNumberFormat="1" applyFont="1"/>
    <xf numFmtId="0" fontId="40" fillId="0" borderId="0" xfId="127" applyFont="1"/>
    <xf numFmtId="0" fontId="40" fillId="0" borderId="0" xfId="0" applyFont="1"/>
    <xf numFmtId="0" fontId="36" fillId="0" borderId="24" xfId="122" applyBorder="1"/>
    <xf numFmtId="170" fontId="36" fillId="0" borderId="0" xfId="153"/>
    <xf numFmtId="0" fontId="0" fillId="0" borderId="25" xfId="0" applyBorder="1"/>
    <xf numFmtId="10" fontId="39" fillId="0" borderId="0" xfId="122" applyNumberFormat="1" applyFont="1" applyAlignment="1">
      <alignment horizontal="right"/>
    </xf>
    <xf numFmtId="3" fontId="39" fillId="0" borderId="0" xfId="122" applyNumberFormat="1" applyFont="1" applyAlignment="1">
      <alignment horizontal="right"/>
    </xf>
    <xf numFmtId="0" fontId="39" fillId="0" borderId="0" xfId="122" applyFont="1" applyAlignment="1">
      <alignment horizontal="center"/>
    </xf>
    <xf numFmtId="165" fontId="36" fillId="0" borderId="65" xfId="700" applyNumberFormat="1" applyBorder="1" applyAlignment="1">
      <alignment horizontal="right" vertical="top"/>
    </xf>
    <xf numFmtId="165" fontId="36" fillId="0" borderId="26" xfId="700" applyNumberFormat="1" applyBorder="1" applyAlignment="1">
      <alignment horizontal="right" vertical="top"/>
    </xf>
    <xf numFmtId="165" fontId="36" fillId="0" borderId="58" xfId="700" applyNumberFormat="1" applyBorder="1" applyAlignment="1">
      <alignment horizontal="right" vertical="top"/>
    </xf>
    <xf numFmtId="9" fontId="36" fillId="0" borderId="103" xfId="192" applyBorder="1"/>
    <xf numFmtId="9" fontId="36" fillId="0" borderId="26" xfId="192" applyBorder="1"/>
    <xf numFmtId="165" fontId="39" fillId="0" borderId="40" xfId="127" applyNumberFormat="1" applyFont="1" applyBorder="1"/>
    <xf numFmtId="9" fontId="39" fillId="0" borderId="53" xfId="192" applyFont="1" applyBorder="1"/>
    <xf numFmtId="9" fontId="39" fillId="0" borderId="40" xfId="192" applyFont="1" applyBorder="1"/>
    <xf numFmtId="0" fontId="36" fillId="45" borderId="98" xfId="127" applyFill="1" applyBorder="1"/>
    <xf numFmtId="0" fontId="39" fillId="47" borderId="77" xfId="127" applyFont="1" applyFill="1" applyBorder="1"/>
    <xf numFmtId="0" fontId="39" fillId="47" borderId="78" xfId="127" applyFont="1" applyFill="1" applyBorder="1"/>
    <xf numFmtId="0" fontId="36" fillId="0" borderId="78" xfId="127" applyBorder="1"/>
    <xf numFmtId="0" fontId="36" fillId="0" borderId="78" xfId="127" applyBorder="1" applyAlignment="1">
      <alignment wrapText="1"/>
    </xf>
    <xf numFmtId="0" fontId="36" fillId="45" borderId="64" xfId="127" applyFill="1" applyBorder="1"/>
    <xf numFmtId="0" fontId="36" fillId="45" borderId="104" xfId="127" applyFill="1" applyBorder="1"/>
    <xf numFmtId="165" fontId="36" fillId="0" borderId="9" xfId="700" applyNumberFormat="1" applyBorder="1" applyAlignment="1">
      <alignment horizontal="right" vertical="top"/>
    </xf>
    <xf numFmtId="0" fontId="146" fillId="0" borderId="9" xfId="0" applyFont="1" applyBorder="1"/>
    <xf numFmtId="0" fontId="145" fillId="0" borderId="0" xfId="0" applyFont="1"/>
    <xf numFmtId="49" fontId="78" fillId="0" borderId="0" xfId="0" applyNumberFormat="1" applyFont="1" applyAlignment="1">
      <alignment horizontal="center" vertical="center"/>
    </xf>
    <xf numFmtId="0" fontId="39" fillId="0" borderId="78" xfId="0" applyFont="1" applyBorder="1"/>
    <xf numFmtId="0" fontId="0" fillId="0" borderId="24" xfId="0" applyBorder="1"/>
    <xf numFmtId="0" fontId="0" fillId="0" borderId="38" xfId="0" applyBorder="1"/>
    <xf numFmtId="0" fontId="36" fillId="0" borderId="78" xfId="0" applyFont="1" applyBorder="1"/>
    <xf numFmtId="0" fontId="36" fillId="0" borderId="0" xfId="0" applyFont="1" applyAlignment="1">
      <alignment vertical="top" wrapText="1"/>
    </xf>
    <xf numFmtId="0" fontId="148" fillId="0" borderId="9" xfId="0" applyFont="1" applyBorder="1"/>
    <xf numFmtId="0" fontId="148" fillId="0" borderId="0" xfId="0" applyFont="1"/>
    <xf numFmtId="0" fontId="36" fillId="45" borderId="9" xfId="0" applyFont="1" applyFill="1" applyBorder="1"/>
    <xf numFmtId="164" fontId="36" fillId="0" borderId="20" xfId="46759" applyNumberFormat="1" applyBorder="1"/>
    <xf numFmtId="0" fontId="148" fillId="45" borderId="68" xfId="0" applyFont="1" applyFill="1" applyBorder="1"/>
    <xf numFmtId="0" fontId="36" fillId="45" borderId="30" xfId="0" applyFont="1" applyFill="1" applyBorder="1"/>
    <xf numFmtId="164" fontId="36" fillId="0" borderId="38" xfId="46759" applyNumberFormat="1" applyBorder="1"/>
    <xf numFmtId="0" fontId="39" fillId="0" borderId="57" xfId="0" applyFont="1" applyBorder="1"/>
    <xf numFmtId="0" fontId="0" fillId="0" borderId="57" xfId="0" applyBorder="1"/>
    <xf numFmtId="0" fontId="0" fillId="0" borderId="18" xfId="0" applyBorder="1"/>
    <xf numFmtId="0" fontId="0" fillId="0" borderId="37" xfId="0" applyBorder="1"/>
    <xf numFmtId="0" fontId="39" fillId="47" borderId="96" xfId="127" applyFont="1" applyFill="1" applyBorder="1"/>
    <xf numFmtId="0" fontId="39" fillId="0" borderId="9" xfId="127" applyFont="1" applyBorder="1"/>
    <xf numFmtId="9" fontId="36" fillId="0" borderId="9" xfId="192" applyBorder="1"/>
    <xf numFmtId="0" fontId="36" fillId="0" borderId="0" xfId="127"/>
    <xf numFmtId="0" fontId="36" fillId="0" borderId="9" xfId="127" applyBorder="1"/>
    <xf numFmtId="5" fontId="36" fillId="0" borderId="24" xfId="0" applyNumberFormat="1" applyFont="1" applyBorder="1" applyAlignment="1">
      <alignment horizontal="left" wrapText="1"/>
    </xf>
    <xf numFmtId="164" fontId="36" fillId="0" borderId="24" xfId="46777" applyNumberFormat="1" applyBorder="1"/>
    <xf numFmtId="164" fontId="36" fillId="0" borderId="9" xfId="46777" applyNumberFormat="1" applyBorder="1"/>
    <xf numFmtId="0" fontId="36" fillId="45" borderId="50" xfId="0" applyFont="1" applyFill="1" applyBorder="1"/>
    <xf numFmtId="0" fontId="36" fillId="45" borderId="38" xfId="0" applyFont="1" applyFill="1" applyBorder="1"/>
    <xf numFmtId="164" fontId="36" fillId="0" borderId="24" xfId="46747" applyNumberFormat="1" applyBorder="1"/>
    <xf numFmtId="164" fontId="36" fillId="0" borderId="9" xfId="46747" applyNumberFormat="1" applyBorder="1"/>
    <xf numFmtId="164" fontId="36" fillId="0" borderId="24" xfId="46774" applyNumberFormat="1" applyBorder="1"/>
    <xf numFmtId="164" fontId="36" fillId="0" borderId="9" xfId="46774" applyNumberFormat="1" applyBorder="1"/>
    <xf numFmtId="172" fontId="36" fillId="0" borderId="38" xfId="0" applyNumberFormat="1" applyFont="1" applyBorder="1"/>
    <xf numFmtId="164" fontId="36" fillId="0" borderId="9" xfId="1158" applyNumberFormat="1" applyFont="1" applyBorder="1"/>
    <xf numFmtId="164" fontId="36" fillId="0" borderId="24" xfId="46750" applyNumberFormat="1" applyBorder="1"/>
    <xf numFmtId="164" fontId="36" fillId="0" borderId="9" xfId="46750" applyNumberFormat="1" applyBorder="1"/>
    <xf numFmtId="164" fontId="36" fillId="0" borderId="24" xfId="46770" applyNumberFormat="1" applyBorder="1"/>
    <xf numFmtId="164" fontId="36" fillId="0" borderId="9" xfId="46770" applyNumberFormat="1" applyBorder="1"/>
    <xf numFmtId="164" fontId="36" fillId="0" borderId="24" xfId="46752" applyNumberFormat="1" applyBorder="1"/>
    <xf numFmtId="164" fontId="36" fillId="0" borderId="9" xfId="46752" applyNumberFormat="1" applyBorder="1"/>
    <xf numFmtId="164" fontId="36" fillId="0" borderId="24" xfId="46768" applyNumberFormat="1" applyBorder="1"/>
    <xf numFmtId="164" fontId="36" fillId="0" borderId="9" xfId="46768" applyNumberFormat="1" applyBorder="1"/>
    <xf numFmtId="164" fontId="36" fillId="0" borderId="24" xfId="46755" applyNumberFormat="1" applyBorder="1"/>
    <xf numFmtId="164" fontId="36" fillId="0" borderId="9" xfId="46755" applyNumberFormat="1" applyBorder="1"/>
    <xf numFmtId="164" fontId="36" fillId="0" borderId="24" xfId="46766" applyNumberFormat="1" applyBorder="1"/>
    <xf numFmtId="0" fontId="36" fillId="45" borderId="24" xfId="0" applyFont="1" applyFill="1" applyBorder="1"/>
    <xf numFmtId="0" fontId="36" fillId="45" borderId="52" xfId="0" applyFont="1" applyFill="1" applyBorder="1"/>
    <xf numFmtId="0" fontId="36" fillId="0" borderId="22" xfId="0" applyFont="1" applyBorder="1"/>
    <xf numFmtId="0" fontId="36" fillId="0" borderId="49" xfId="0" applyFont="1" applyBorder="1"/>
    <xf numFmtId="164" fontId="36" fillId="0" borderId="49" xfId="0" applyNumberFormat="1" applyFont="1" applyBorder="1"/>
    <xf numFmtId="0" fontId="36" fillId="0" borderId="97" xfId="0" applyFont="1" applyBorder="1"/>
    <xf numFmtId="0" fontId="36" fillId="0" borderId="81" xfId="0" applyFont="1" applyBorder="1"/>
    <xf numFmtId="0" fontId="36" fillId="0" borderId="66" xfId="0" applyFont="1" applyBorder="1"/>
    <xf numFmtId="0" fontId="36" fillId="0" borderId="59" xfId="0" applyFont="1" applyBorder="1"/>
    <xf numFmtId="0" fontId="36" fillId="45" borderId="51" xfId="0" applyFont="1" applyFill="1" applyBorder="1"/>
    <xf numFmtId="164" fontId="36" fillId="0" borderId="32" xfId="46764" applyNumberFormat="1" applyBorder="1"/>
    <xf numFmtId="0" fontId="36" fillId="45" borderId="31" xfId="0" applyFont="1" applyFill="1" applyBorder="1"/>
    <xf numFmtId="0" fontId="36" fillId="45" borderId="101" xfId="0" applyFont="1" applyFill="1" applyBorder="1"/>
    <xf numFmtId="0" fontId="39" fillId="45" borderId="63" xfId="0" applyFont="1" applyFill="1" applyBorder="1"/>
    <xf numFmtId="0" fontId="39" fillId="45" borderId="19" xfId="0" applyFont="1" applyFill="1" applyBorder="1"/>
    <xf numFmtId="0" fontId="39" fillId="45" borderId="76" xfId="0" applyFont="1" applyFill="1" applyBorder="1"/>
    <xf numFmtId="0" fontId="39" fillId="45" borderId="38" xfId="0" applyFont="1" applyFill="1" applyBorder="1"/>
    <xf numFmtId="0" fontId="36" fillId="0" borderId="65" xfId="0" applyFont="1" applyBorder="1"/>
    <xf numFmtId="0" fontId="36" fillId="0" borderId="58" xfId="0" applyFont="1" applyBorder="1"/>
    <xf numFmtId="0" fontId="36" fillId="0" borderId="105" xfId="0" applyFont="1" applyBorder="1"/>
    <xf numFmtId="0" fontId="36" fillId="0" borderId="55" xfId="0" applyFont="1" applyBorder="1"/>
    <xf numFmtId="0" fontId="39" fillId="0" borderId="54" xfId="0" applyFont="1" applyBorder="1"/>
    <xf numFmtId="0" fontId="36" fillId="0" borderId="54" xfId="0" applyFont="1" applyBorder="1"/>
    <xf numFmtId="0" fontId="39" fillId="0" borderId="62" xfId="0" applyFont="1" applyBorder="1"/>
    <xf numFmtId="0" fontId="39" fillId="0" borderId="58" xfId="0" applyFont="1" applyBorder="1"/>
    <xf numFmtId="164" fontId="36" fillId="0" borderId="105" xfId="46759" applyNumberFormat="1" applyBorder="1"/>
    <xf numFmtId="164" fontId="36" fillId="0" borderId="65" xfId="46759" applyNumberFormat="1" applyBorder="1"/>
    <xf numFmtId="164" fontId="36" fillId="0" borderId="0" xfId="46759" applyNumberFormat="1"/>
    <xf numFmtId="0" fontId="36" fillId="0" borderId="64" xfId="0" applyFont="1" applyBorder="1"/>
    <xf numFmtId="0" fontId="39" fillId="0" borderId="66" xfId="0" applyFont="1" applyBorder="1"/>
    <xf numFmtId="0" fontId="39" fillId="0" borderId="59" xfId="0" applyFont="1" applyBorder="1"/>
    <xf numFmtId="0" fontId="36" fillId="0" borderId="27" xfId="0" applyFont="1" applyBorder="1"/>
    <xf numFmtId="0" fontId="36" fillId="0" borderId="41" xfId="0" applyFont="1" applyBorder="1"/>
    <xf numFmtId="0" fontId="39" fillId="47" borderId="107" xfId="0" applyFont="1" applyFill="1" applyBorder="1"/>
    <xf numFmtId="164" fontId="36" fillId="0" borderId="9" xfId="46764" applyNumberFormat="1" applyBorder="1"/>
    <xf numFmtId="0" fontId="148" fillId="0" borderId="0" xfId="0" applyFont="1" applyAlignment="1">
      <alignment horizontal="left"/>
    </xf>
    <xf numFmtId="0" fontId="36" fillId="0" borderId="20" xfId="0" applyFont="1" applyBorder="1"/>
    <xf numFmtId="0" fontId="36" fillId="0" borderId="20" xfId="0" applyFont="1" applyBorder="1" applyAlignment="1">
      <alignment horizontal="left"/>
    </xf>
    <xf numFmtId="0" fontId="36" fillId="45" borderId="21" xfId="0" applyFont="1" applyFill="1" applyBorder="1"/>
    <xf numFmtId="0" fontId="148" fillId="45" borderId="33" xfId="0" applyFont="1" applyFill="1" applyBorder="1"/>
    <xf numFmtId="0" fontId="39" fillId="0" borderId="55" xfId="0" applyFont="1" applyBorder="1"/>
    <xf numFmtId="0" fontId="36" fillId="0" borderId="28" xfId="0" applyFont="1" applyBorder="1"/>
    <xf numFmtId="0" fontId="39" fillId="45" borderId="99" xfId="0" applyFont="1" applyFill="1" applyBorder="1"/>
    <xf numFmtId="0" fontId="36" fillId="0" borderId="18" xfId="0" applyFont="1" applyBorder="1"/>
    <xf numFmtId="164" fontId="36" fillId="0" borderId="18" xfId="46748" applyNumberFormat="1" applyBorder="1"/>
    <xf numFmtId="44" fontId="36" fillId="0" borderId="0" xfId="46808" applyFont="1"/>
    <xf numFmtId="49" fontId="40" fillId="0" borderId="66" xfId="0" applyNumberFormat="1" applyFont="1" applyBorder="1"/>
    <xf numFmtId="0" fontId="39" fillId="47" borderId="33" xfId="0" applyFont="1" applyFill="1" applyBorder="1" applyAlignment="1">
      <alignment horizontal="left"/>
    </xf>
    <xf numFmtId="49" fontId="40" fillId="47" borderId="75" xfId="0" applyNumberFormat="1" applyFont="1" applyFill="1" applyBorder="1" applyAlignment="1">
      <alignment horizontal="center"/>
    </xf>
    <xf numFmtId="49" fontId="36" fillId="0" borderId="0" xfId="0" applyNumberFormat="1" applyFont="1" applyAlignment="1">
      <alignment horizontal="center" vertical="center"/>
    </xf>
    <xf numFmtId="49" fontId="36" fillId="0" borderId="0" xfId="0" applyNumberFormat="1" applyFont="1" applyAlignment="1">
      <alignment horizontal="left" vertical="center"/>
    </xf>
    <xf numFmtId="49" fontId="36" fillId="0" borderId="0" xfId="0" applyNumberFormat="1" applyFont="1" applyAlignment="1">
      <alignment horizontal="center"/>
    </xf>
    <xf numFmtId="164" fontId="36" fillId="0" borderId="39" xfId="1158" applyNumberFormat="1" applyFont="1" applyBorder="1"/>
    <xf numFmtId="49" fontId="40" fillId="47" borderId="98" xfId="0" applyNumberFormat="1" applyFont="1" applyFill="1" applyBorder="1"/>
    <xf numFmtId="49" fontId="40" fillId="47" borderId="62" xfId="0" applyNumberFormat="1" applyFont="1" applyFill="1" applyBorder="1"/>
    <xf numFmtId="49" fontId="36" fillId="47" borderId="54" xfId="0" applyNumberFormat="1" applyFont="1" applyFill="1" applyBorder="1" applyAlignment="1">
      <alignment horizontal="center"/>
    </xf>
    <xf numFmtId="49" fontId="36" fillId="47" borderId="62" xfId="0" applyNumberFormat="1" applyFont="1" applyFill="1" applyBorder="1" applyAlignment="1">
      <alignment horizontal="center"/>
    </xf>
    <xf numFmtId="0" fontId="39" fillId="47" borderId="22" xfId="0" applyFont="1" applyFill="1" applyBorder="1"/>
    <xf numFmtId="0" fontId="39" fillId="47" borderId="49" xfId="0" applyFont="1" applyFill="1" applyBorder="1"/>
    <xf numFmtId="0" fontId="39" fillId="47" borderId="48" xfId="0" applyFont="1" applyFill="1" applyBorder="1"/>
    <xf numFmtId="0" fontId="39" fillId="47" borderId="21" xfId="0" applyFont="1" applyFill="1" applyBorder="1" applyAlignment="1">
      <alignment horizontal="center"/>
    </xf>
    <xf numFmtId="164" fontId="39" fillId="0" borderId="0" xfId="1158" applyNumberFormat="1" applyFont="1"/>
    <xf numFmtId="37" fontId="39" fillId="0" borderId="0" xfId="1158" applyNumberFormat="1" applyFont="1"/>
    <xf numFmtId="49" fontId="40" fillId="47" borderId="79" xfId="0" applyNumberFormat="1" applyFont="1" applyFill="1" applyBorder="1"/>
    <xf numFmtId="49" fontId="36" fillId="47" borderId="4" xfId="0" applyNumberFormat="1" applyFont="1" applyFill="1" applyBorder="1" applyAlignment="1">
      <alignment horizontal="center"/>
    </xf>
    <xf numFmtId="49" fontId="36" fillId="47" borderId="79" xfId="0" applyNumberFormat="1" applyFont="1" applyFill="1" applyBorder="1" applyAlignment="1">
      <alignment horizontal="center"/>
    </xf>
    <xf numFmtId="0" fontId="79" fillId="47" borderId="98" xfId="0" applyFont="1" applyFill="1" applyBorder="1"/>
    <xf numFmtId="0" fontId="79" fillId="47" borderId="75" xfId="0" applyFont="1" applyFill="1" applyBorder="1"/>
    <xf numFmtId="0" fontId="79" fillId="47" borderId="75" xfId="0" applyFont="1" applyFill="1" applyBorder="1" applyAlignment="1">
      <alignment wrapText="1"/>
    </xf>
    <xf numFmtId="0" fontId="79" fillId="0" borderId="0" xfId="0" applyFont="1" applyAlignment="1">
      <alignment wrapText="1"/>
    </xf>
    <xf numFmtId="0" fontId="80" fillId="0" borderId="36" xfId="0" applyFont="1" applyBorder="1"/>
    <xf numFmtId="0" fontId="79" fillId="0" borderId="18" xfId="0" applyFont="1" applyBorder="1"/>
    <xf numFmtId="0" fontId="80" fillId="0" borderId="0" xfId="0" applyFont="1"/>
    <xf numFmtId="0" fontId="80" fillId="0" borderId="32" xfId="0" applyFont="1" applyBorder="1"/>
    <xf numFmtId="0" fontId="80" fillId="0" borderId="39" xfId="0" applyFont="1" applyBorder="1"/>
    <xf numFmtId="0" fontId="79" fillId="47" borderId="33" xfId="0" applyFont="1" applyFill="1" applyBorder="1" applyAlignment="1">
      <alignment horizontal="center" wrapText="1"/>
    </xf>
    <xf numFmtId="0" fontId="79" fillId="47" borderId="34" xfId="0" applyFont="1" applyFill="1" applyBorder="1" applyAlignment="1">
      <alignment horizontal="center" wrapText="1"/>
    </xf>
    <xf numFmtId="0" fontId="79" fillId="47" borderId="35" xfId="0" applyFont="1" applyFill="1" applyBorder="1" applyAlignment="1">
      <alignment horizontal="center" wrapText="1"/>
    </xf>
    <xf numFmtId="0" fontId="80" fillId="0" borderId="18" xfId="0" applyFont="1" applyBorder="1"/>
    <xf numFmtId="0" fontId="36" fillId="0" borderId="9" xfId="0" applyFont="1" applyBorder="1" applyAlignment="1">
      <alignment wrapText="1"/>
    </xf>
    <xf numFmtId="44" fontId="36" fillId="45" borderId="9" xfId="59" applyFill="1" applyBorder="1" applyAlignment="1">
      <alignment wrapText="1"/>
    </xf>
    <xf numFmtId="0" fontId="36" fillId="45" borderId="9" xfId="122" applyFill="1" applyBorder="1" applyAlignment="1">
      <alignment horizontal="center" wrapText="1"/>
    </xf>
    <xf numFmtId="9" fontId="36" fillId="45" borderId="9" xfId="182" applyFill="1" applyBorder="1" applyAlignment="1">
      <alignment horizontal="center" wrapText="1"/>
    </xf>
    <xf numFmtId="9" fontId="36" fillId="45" borderId="9" xfId="59" applyNumberFormat="1" applyFill="1" applyBorder="1" applyAlignment="1">
      <alignment wrapText="1"/>
    </xf>
    <xf numFmtId="9" fontId="0" fillId="0" borderId="0" xfId="0" applyNumberFormat="1" applyAlignment="1">
      <alignment vertical="center"/>
    </xf>
    <xf numFmtId="0" fontId="39" fillId="0" borderId="75" xfId="0" applyFont="1" applyBorder="1" applyAlignment="1">
      <alignment horizontal="center"/>
    </xf>
    <xf numFmtId="3" fontId="36" fillId="0" borderId="9" xfId="0" applyNumberFormat="1" applyFont="1" applyBorder="1" applyAlignment="1">
      <alignment horizontal="center" vertical="center"/>
    </xf>
    <xf numFmtId="3" fontId="0" fillId="0" borderId="9" xfId="0" applyNumberFormat="1" applyBorder="1" applyAlignment="1">
      <alignment horizontal="center" vertical="center"/>
    </xf>
    <xf numFmtId="3" fontId="36" fillId="0" borderId="9" xfId="16283" applyNumberFormat="1" applyBorder="1" applyAlignment="1">
      <alignment horizontal="center" vertical="center"/>
    </xf>
    <xf numFmtId="3" fontId="0" fillId="0" borderId="19" xfId="0" applyNumberFormat="1" applyBorder="1" applyAlignment="1">
      <alignment horizontal="center" vertical="center"/>
    </xf>
    <xf numFmtId="3" fontId="39" fillId="0" borderId="75" xfId="0" applyNumberFormat="1" applyFont="1" applyBorder="1" applyAlignment="1">
      <alignment horizontal="center" vertical="center"/>
    </xf>
    <xf numFmtId="0" fontId="0" fillId="0" borderId="0" xfId="0" applyAlignment="1">
      <alignment horizontal="center" vertical="center"/>
    </xf>
    <xf numFmtId="172" fontId="36" fillId="0" borderId="9" xfId="0" applyNumberFormat="1" applyFont="1" applyBorder="1" applyAlignment="1">
      <alignment horizontal="center" vertical="center"/>
    </xf>
    <xf numFmtId="172" fontId="39" fillId="0" borderId="75" xfId="0" applyNumberFormat="1" applyFont="1" applyBorder="1" applyAlignment="1">
      <alignment horizontal="center" vertical="center"/>
    </xf>
    <xf numFmtId="3" fontId="36" fillId="0" borderId="18" xfId="122" applyNumberFormat="1" applyBorder="1" applyAlignment="1">
      <alignment horizontal="center" vertical="center"/>
    </xf>
    <xf numFmtId="3" fontId="36" fillId="0" borderId="9" xfId="122" applyNumberFormat="1" applyBorder="1" applyAlignment="1">
      <alignment horizontal="center" vertical="center"/>
    </xf>
    <xf numFmtId="3" fontId="36" fillId="0" borderId="26" xfId="122" applyNumberFormat="1" applyBorder="1" applyAlignment="1">
      <alignment horizontal="center" vertical="center"/>
    </xf>
    <xf numFmtId="3" fontId="36" fillId="0" borderId="19" xfId="122" applyNumberFormat="1" applyBorder="1" applyAlignment="1">
      <alignment horizontal="center" vertical="center"/>
    </xf>
    <xf numFmtId="3" fontId="39" fillId="0" borderId="75" xfId="122" applyNumberFormat="1" applyFont="1" applyBorder="1" applyAlignment="1">
      <alignment horizontal="center" vertical="center"/>
    </xf>
    <xf numFmtId="3" fontId="36" fillId="0" borderId="18" xfId="0" applyNumberFormat="1" applyFont="1" applyBorder="1" applyAlignment="1">
      <alignment horizontal="center" vertical="center"/>
    </xf>
    <xf numFmtId="3" fontId="36" fillId="0" borderId="19" xfId="16261" applyNumberFormat="1" applyBorder="1" applyAlignment="1">
      <alignment horizontal="center" vertical="center"/>
    </xf>
    <xf numFmtId="3" fontId="36" fillId="0" borderId="9" xfId="16259" applyNumberFormat="1" applyBorder="1" applyAlignment="1">
      <alignment horizontal="center" vertical="center"/>
    </xf>
    <xf numFmtId="3" fontId="36" fillId="0" borderId="9" xfId="16266" applyNumberFormat="1" applyBorder="1" applyAlignment="1">
      <alignment horizontal="center" vertical="center"/>
    </xf>
    <xf numFmtId="3" fontId="36" fillId="0" borderId="47" xfId="122" applyNumberFormat="1" applyBorder="1" applyAlignment="1">
      <alignment horizontal="center" vertical="center"/>
    </xf>
    <xf numFmtId="172" fontId="36" fillId="0" borderId="37" xfId="122" applyNumberFormat="1" applyBorder="1" applyAlignment="1">
      <alignment horizontal="center" vertical="center"/>
    </xf>
    <xf numFmtId="172" fontId="39" fillId="0" borderId="75" xfId="122" applyNumberFormat="1" applyFont="1" applyBorder="1" applyAlignment="1">
      <alignment horizontal="center" vertical="center"/>
    </xf>
    <xf numFmtId="9" fontId="36" fillId="45" borderId="64" xfId="127" applyNumberFormat="1" applyFill="1" applyBorder="1"/>
    <xf numFmtId="174" fontId="36" fillId="0" borderId="65" xfId="0" applyNumberFormat="1" applyFont="1" applyBorder="1" applyAlignment="1">
      <alignment horizontal="justify" vertical="center" wrapText="1"/>
    </xf>
    <xf numFmtId="9" fontId="0" fillId="0" borderId="24" xfId="0" applyNumberFormat="1" applyBorder="1"/>
    <xf numFmtId="9" fontId="0" fillId="0" borderId="9" xfId="0" applyNumberFormat="1" applyBorder="1"/>
    <xf numFmtId="9" fontId="0" fillId="0" borderId="38" xfId="0" applyNumberFormat="1" applyBorder="1"/>
    <xf numFmtId="9" fontId="39" fillId="0" borderId="32" xfId="506" applyNumberFormat="1" applyFont="1" applyBorder="1" applyAlignment="1">
      <alignment vertical="center" wrapText="1"/>
    </xf>
    <xf numFmtId="9" fontId="0" fillId="45" borderId="24" xfId="0" applyNumberFormat="1" applyFill="1" applyBorder="1"/>
    <xf numFmtId="9" fontId="0" fillId="45" borderId="9" xfId="0" applyNumberFormat="1" applyFill="1" applyBorder="1"/>
    <xf numFmtId="9" fontId="0" fillId="45" borderId="38" xfId="0" applyNumberFormat="1" applyFill="1" applyBorder="1"/>
    <xf numFmtId="9" fontId="36" fillId="0" borderId="24" xfId="0" applyNumberFormat="1" applyFont="1" applyBorder="1"/>
    <xf numFmtId="9" fontId="36" fillId="0" borderId="38" xfId="0" applyNumberFormat="1" applyFont="1" applyBorder="1"/>
    <xf numFmtId="9" fontId="39" fillId="0" borderId="32" xfId="0" applyNumberFormat="1" applyFont="1" applyBorder="1"/>
    <xf numFmtId="9" fontId="39" fillId="0" borderId="39" xfId="0" applyNumberFormat="1" applyFont="1" applyBorder="1"/>
    <xf numFmtId="9" fontId="39" fillId="0" borderId="41" xfId="0" applyNumberFormat="1" applyFont="1" applyBorder="1"/>
    <xf numFmtId="42" fontId="36" fillId="45" borderId="9" xfId="59" applyNumberFormat="1" applyFill="1" applyBorder="1" applyAlignment="1">
      <alignment wrapText="1"/>
    </xf>
    <xf numFmtId="165" fontId="36" fillId="0" borderId="105" xfId="700" applyNumberFormat="1" applyBorder="1" applyAlignment="1">
      <alignment horizontal="right" vertical="top"/>
    </xf>
    <xf numFmtId="9" fontId="36" fillId="0" borderId="24" xfId="192" applyBorder="1"/>
    <xf numFmtId="5" fontId="39" fillId="0" borderId="103" xfId="0" quotePrefix="1" applyNumberFormat="1" applyFont="1" applyBorder="1" applyAlignment="1">
      <alignment horizontal="left"/>
    </xf>
    <xf numFmtId="0" fontId="36" fillId="0" borderId="0" xfId="2807" applyAlignment="1">
      <alignment wrapText="1"/>
    </xf>
    <xf numFmtId="165" fontId="36" fillId="0" borderId="9" xfId="127" applyNumberFormat="1" applyBorder="1"/>
    <xf numFmtId="9" fontId="36" fillId="0" borderId="9" xfId="127" applyNumberFormat="1" applyBorder="1"/>
    <xf numFmtId="165" fontId="39" fillId="0" borderId="40" xfId="46813" applyNumberFormat="1" applyFont="1" applyBorder="1"/>
    <xf numFmtId="9" fontId="39" fillId="0" borderId="40" xfId="46813" applyNumberFormat="1" applyFont="1" applyBorder="1"/>
    <xf numFmtId="9" fontId="39" fillId="0" borderId="45" xfId="46813" applyNumberFormat="1" applyFont="1" applyBorder="1"/>
    <xf numFmtId="44" fontId="36" fillId="0" borderId="18" xfId="46808" applyFont="1" applyBorder="1"/>
    <xf numFmtId="5" fontId="36" fillId="0" borderId="9" xfId="0" quotePrefix="1" applyNumberFormat="1" applyFont="1" applyBorder="1" applyAlignment="1">
      <alignment horizontal="left" wrapText="1"/>
    </xf>
    <xf numFmtId="0" fontId="39" fillId="47" borderId="9" xfId="46741" applyFont="1" applyFill="1" applyBorder="1" applyAlignment="1">
      <alignment horizontal="center" vertical="center" wrapText="1"/>
    </xf>
    <xf numFmtId="0" fontId="39" fillId="47" borderId="22" xfId="46741" applyFont="1" applyFill="1" applyBorder="1" applyAlignment="1">
      <alignment horizontal="center" vertical="center" wrapText="1"/>
    </xf>
    <xf numFmtId="180" fontId="0" fillId="0" borderId="0" xfId="0" applyNumberFormat="1" applyAlignment="1">
      <alignment horizontal="center" vertical="center"/>
    </xf>
    <xf numFmtId="172" fontId="36" fillId="0" borderId="18" xfId="122" applyNumberFormat="1" applyBorder="1" applyAlignment="1">
      <alignment horizontal="center" vertical="center"/>
    </xf>
    <xf numFmtId="0" fontId="40" fillId="47" borderId="106" xfId="122" applyFont="1" applyFill="1" applyBorder="1" applyAlignment="1">
      <alignment horizontal="center" vertical="center" wrapText="1"/>
    </xf>
    <xf numFmtId="14" fontId="40" fillId="0" borderId="52" xfId="122" applyNumberFormat="1" applyFont="1" applyBorder="1" applyAlignment="1">
      <alignment horizontal="left"/>
    </xf>
    <xf numFmtId="3" fontId="48" fillId="0" borderId="36" xfId="122" applyNumberFormat="1" applyFont="1" applyBorder="1" applyAlignment="1">
      <alignment horizontal="center" vertical="center"/>
    </xf>
    <xf numFmtId="3" fontId="48" fillId="0" borderId="18" xfId="122" applyNumberFormat="1" applyFont="1" applyBorder="1" applyAlignment="1">
      <alignment horizontal="center" vertical="center"/>
    </xf>
    <xf numFmtId="3" fontId="48" fillId="0" borderId="37" xfId="122" applyNumberFormat="1" applyFont="1" applyBorder="1" applyAlignment="1">
      <alignment horizontal="center" vertical="center"/>
    </xf>
    <xf numFmtId="3" fontId="48" fillId="0" borderId="25" xfId="122" applyNumberFormat="1" applyFont="1" applyBorder="1" applyAlignment="1">
      <alignment horizontal="center" vertical="center"/>
    </xf>
    <xf numFmtId="3" fontId="48" fillId="0" borderId="57" xfId="122" applyNumberFormat="1" applyFont="1" applyBorder="1" applyAlignment="1">
      <alignment horizontal="center" vertical="center"/>
    </xf>
    <xf numFmtId="3" fontId="48" fillId="0" borderId="18" xfId="354" applyNumberFormat="1" applyBorder="1" applyAlignment="1">
      <alignment horizontal="center" vertical="center"/>
    </xf>
    <xf numFmtId="3" fontId="48" fillId="0" borderId="23" xfId="354" applyNumberFormat="1" applyBorder="1" applyAlignment="1">
      <alignment horizontal="center" vertical="center"/>
    </xf>
    <xf numFmtId="3" fontId="48" fillId="0" borderId="36" xfId="354" applyNumberFormat="1" applyBorder="1" applyAlignment="1">
      <alignment horizontal="center" vertical="center"/>
    </xf>
    <xf numFmtId="3" fontId="48" fillId="0" borderId="37" xfId="354" applyNumberFormat="1" applyBorder="1" applyAlignment="1">
      <alignment horizontal="center" vertical="center"/>
    </xf>
    <xf numFmtId="3" fontId="48" fillId="0" borderId="47" xfId="122" applyNumberFormat="1" applyFont="1" applyBorder="1" applyAlignment="1">
      <alignment horizontal="center" vertical="center"/>
    </xf>
    <xf numFmtId="14" fontId="40" fillId="0" borderId="50" xfId="122" applyNumberFormat="1" applyFont="1" applyBorder="1" applyAlignment="1">
      <alignment horizontal="left"/>
    </xf>
    <xf numFmtId="3" fontId="48" fillId="0" borderId="24" xfId="122" applyNumberFormat="1" applyFont="1" applyBorder="1" applyAlignment="1">
      <alignment horizontal="center" vertical="center"/>
    </xf>
    <xf numFmtId="3" fontId="48" fillId="0" borderId="9" xfId="122" applyNumberFormat="1" applyFont="1" applyBorder="1" applyAlignment="1">
      <alignment horizontal="center" vertical="center"/>
    </xf>
    <xf numFmtId="3" fontId="48" fillId="0" borderId="5" xfId="122" applyNumberFormat="1" applyFont="1" applyBorder="1" applyAlignment="1">
      <alignment horizontal="center" vertical="center"/>
    </xf>
    <xf numFmtId="3" fontId="48" fillId="0" borderId="9" xfId="354" applyNumberFormat="1" applyBorder="1" applyAlignment="1">
      <alignment horizontal="center" vertical="center"/>
    </xf>
    <xf numFmtId="3" fontId="48" fillId="0" borderId="24" xfId="354" applyNumberFormat="1" applyBorder="1" applyAlignment="1">
      <alignment horizontal="center" vertical="center"/>
    </xf>
    <xf numFmtId="3" fontId="48" fillId="0" borderId="21" xfId="122" applyNumberFormat="1" applyFont="1" applyBorder="1" applyAlignment="1">
      <alignment horizontal="center" vertical="center"/>
    </xf>
    <xf numFmtId="3" fontId="48" fillId="0" borderId="63" xfId="122" applyNumberFormat="1" applyFont="1" applyBorder="1" applyAlignment="1">
      <alignment horizontal="center" vertical="center"/>
    </xf>
    <xf numFmtId="3" fontId="48" fillId="0" borderId="19" xfId="122" applyNumberFormat="1" applyFont="1" applyBorder="1" applyAlignment="1">
      <alignment horizontal="center" vertical="center"/>
    </xf>
    <xf numFmtId="3" fontId="48" fillId="0" borderId="49" xfId="122" applyNumberFormat="1" applyFont="1" applyBorder="1" applyAlignment="1">
      <alignment horizontal="center" vertical="center"/>
    </xf>
    <xf numFmtId="3" fontId="48" fillId="0" borderId="19" xfId="354" applyNumberFormat="1" applyBorder="1" applyAlignment="1">
      <alignment horizontal="center" vertical="center"/>
    </xf>
    <xf numFmtId="3" fontId="48" fillId="0" borderId="63" xfId="354" applyNumberFormat="1" applyBorder="1" applyAlignment="1">
      <alignment horizontal="center" vertical="center"/>
    </xf>
    <xf numFmtId="3" fontId="48" fillId="0" borderId="67" xfId="354" applyNumberFormat="1" applyBorder="1" applyAlignment="1">
      <alignment horizontal="center" vertical="center"/>
    </xf>
    <xf numFmtId="3" fontId="48" fillId="0" borderId="48" xfId="122" applyNumberFormat="1" applyFont="1" applyBorder="1" applyAlignment="1">
      <alignment horizontal="center" vertical="center"/>
    </xf>
    <xf numFmtId="0" fontId="40" fillId="0" borderId="28" xfId="122" applyFont="1" applyBorder="1" applyAlignment="1">
      <alignment horizontal="center"/>
    </xf>
    <xf numFmtId="3" fontId="40" fillId="0" borderId="33" xfId="122" applyNumberFormat="1" applyFont="1" applyBorder="1" applyAlignment="1">
      <alignment horizontal="center" vertical="center"/>
    </xf>
    <xf numFmtId="3" fontId="40" fillId="0" borderId="75" xfId="122" applyNumberFormat="1" applyFont="1" applyBorder="1" applyAlignment="1">
      <alignment horizontal="center" vertical="center"/>
    </xf>
    <xf numFmtId="3" fontId="40" fillId="0" borderId="98" xfId="122" applyNumberFormat="1" applyFont="1" applyBorder="1" applyAlignment="1">
      <alignment horizontal="center" vertical="center"/>
    </xf>
    <xf numFmtId="3" fontId="36" fillId="0" borderId="36" xfId="16261" applyNumberFormat="1" applyBorder="1" applyAlignment="1">
      <alignment horizontal="center" vertical="center"/>
    </xf>
    <xf numFmtId="3" fontId="0" fillId="0" borderId="37" xfId="0" applyNumberFormat="1" applyBorder="1" applyAlignment="1">
      <alignment horizontal="center" vertical="center"/>
    </xf>
    <xf numFmtId="3" fontId="36" fillId="0" borderId="63" xfId="16261" applyNumberFormat="1" applyBorder="1" applyAlignment="1">
      <alignment horizontal="center" vertical="center"/>
    </xf>
    <xf numFmtId="3" fontId="39" fillId="0" borderId="39" xfId="0" applyNumberFormat="1" applyFont="1" applyBorder="1" applyAlignment="1">
      <alignment horizontal="center" vertical="center"/>
    </xf>
    <xf numFmtId="3" fontId="39" fillId="0" borderId="32" xfId="16261" applyNumberFormat="1" applyFont="1" applyBorder="1" applyAlignment="1">
      <alignment horizontal="center" vertical="center"/>
    </xf>
    <xf numFmtId="3" fontId="39" fillId="0" borderId="39" xfId="16261" applyNumberFormat="1" applyFont="1" applyBorder="1" applyAlignment="1">
      <alignment horizontal="center" vertical="center"/>
    </xf>
    <xf numFmtId="3" fontId="39" fillId="0" borderId="41" xfId="0" applyNumberFormat="1" applyFont="1" applyBorder="1" applyAlignment="1">
      <alignment horizontal="center" vertical="center"/>
    </xf>
    <xf numFmtId="0" fontId="40" fillId="47" borderId="39" xfId="0" applyFont="1" applyFill="1" applyBorder="1" applyAlignment="1">
      <alignment horizontal="center" vertical="center" wrapText="1"/>
    </xf>
    <xf numFmtId="0" fontId="40" fillId="47" borderId="32" xfId="0" applyFont="1" applyFill="1" applyBorder="1" applyAlignment="1">
      <alignment horizontal="center" vertical="center"/>
    </xf>
    <xf numFmtId="0" fontId="40" fillId="47" borderId="39" xfId="0" applyFont="1" applyFill="1" applyBorder="1" applyAlignment="1">
      <alignment horizontal="center" vertical="center"/>
    </xf>
    <xf numFmtId="0" fontId="40" fillId="47" borderId="41" xfId="0" applyFont="1" applyFill="1" applyBorder="1" applyAlignment="1">
      <alignment horizontal="center" vertical="center" wrapText="1"/>
    </xf>
    <xf numFmtId="0" fontId="40" fillId="47" borderId="109" xfId="0" applyFont="1" applyFill="1" applyBorder="1" applyAlignment="1">
      <alignment horizontal="center" vertical="center" wrapText="1"/>
    </xf>
    <xf numFmtId="0" fontId="36" fillId="0" borderId="57" xfId="122" applyBorder="1"/>
    <xf numFmtId="0" fontId="36" fillId="0" borderId="96" xfId="122" applyBorder="1"/>
    <xf numFmtId="0" fontId="40" fillId="47" borderId="32" xfId="0"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3" xfId="0" applyNumberFormat="1" applyBorder="1" applyAlignment="1">
      <alignment horizontal="center" vertical="center"/>
    </xf>
    <xf numFmtId="3" fontId="0" fillId="0" borderId="44" xfId="0" applyNumberFormat="1" applyBorder="1" applyAlignment="1">
      <alignment horizontal="center" vertical="center"/>
    </xf>
    <xf numFmtId="3" fontId="39" fillId="0" borderId="32" xfId="0" applyNumberFormat="1" applyFont="1" applyBorder="1" applyAlignment="1">
      <alignment horizontal="center" vertical="center"/>
    </xf>
    <xf numFmtId="0" fontId="39" fillId="47" borderId="31" xfId="0" applyFont="1" applyFill="1" applyBorder="1" applyAlignment="1">
      <alignment horizontal="center" vertical="center" wrapText="1"/>
    </xf>
    <xf numFmtId="0" fontId="39" fillId="47" borderId="30" xfId="0" applyFont="1" applyFill="1" applyBorder="1" applyAlignment="1">
      <alignment horizontal="center" vertical="center" wrapText="1"/>
    </xf>
    <xf numFmtId="0" fontId="39" fillId="47" borderId="29" xfId="0" applyFont="1" applyFill="1" applyBorder="1" applyAlignment="1">
      <alignment horizontal="center" vertical="center" wrapText="1"/>
    </xf>
    <xf numFmtId="0" fontId="36" fillId="0" borderId="24" xfId="0" applyFont="1" applyBorder="1" applyAlignment="1">
      <alignment horizontal="right" vertical="center" wrapText="1"/>
    </xf>
    <xf numFmtId="0" fontId="36" fillId="0" borderId="32" xfId="0" applyFont="1" applyBorder="1" applyAlignment="1">
      <alignment horizontal="right" vertical="center" wrapText="1"/>
    </xf>
    <xf numFmtId="0" fontId="36" fillId="47" borderId="39" xfId="0" applyFont="1" applyFill="1" applyBorder="1" applyAlignment="1">
      <alignment horizontal="right" vertical="center" wrapText="1"/>
    </xf>
    <xf numFmtId="9" fontId="39" fillId="47" borderId="30" xfId="0" applyNumberFormat="1" applyFont="1" applyFill="1" applyBorder="1" applyAlignment="1">
      <alignment horizontal="center" vertical="center" wrapText="1"/>
    </xf>
    <xf numFmtId="0" fontId="36" fillId="0" borderId="24" xfId="0" applyFont="1" applyBorder="1" applyAlignment="1">
      <alignment horizontal="left"/>
    </xf>
    <xf numFmtId="172" fontId="36" fillId="0" borderId="38" xfId="0" applyNumberFormat="1" applyFont="1" applyBorder="1" applyAlignment="1">
      <alignment horizontal="center" vertical="center"/>
    </xf>
    <xf numFmtId="0" fontId="36" fillId="0" borderId="63" xfId="0" applyFont="1" applyBorder="1" applyAlignment="1">
      <alignment horizontal="left"/>
    </xf>
    <xf numFmtId="0" fontId="135" fillId="0" borderId="0" xfId="0" applyFont="1" applyAlignment="1">
      <alignment horizontal="center" vertical="center"/>
    </xf>
    <xf numFmtId="0" fontId="39" fillId="47" borderId="76" xfId="46741" applyFont="1" applyFill="1" applyBorder="1" applyAlignment="1">
      <alignment horizontal="center" vertical="center" wrapText="1"/>
    </xf>
    <xf numFmtId="180" fontId="39" fillId="47" borderId="30" xfId="0" applyNumberFormat="1" applyFont="1" applyFill="1" applyBorder="1" applyAlignment="1">
      <alignment horizontal="center" vertical="center" wrapText="1"/>
    </xf>
    <xf numFmtId="3" fontId="36" fillId="0" borderId="38" xfId="16279" applyNumberFormat="1" applyBorder="1" applyAlignment="1">
      <alignment horizontal="center" vertical="center"/>
    </xf>
    <xf numFmtId="3" fontId="0" fillId="0" borderId="38" xfId="0" applyNumberFormat="1" applyBorder="1" applyAlignment="1">
      <alignment horizontal="center" vertical="center"/>
    </xf>
    <xf numFmtId="3" fontId="36" fillId="0" borderId="38" xfId="16279" applyNumberFormat="1" applyBorder="1" applyAlignment="1">
      <alignment horizontal="center" vertical="center" wrapText="1"/>
    </xf>
    <xf numFmtId="172" fontId="36" fillId="0" borderId="38" xfId="182" applyNumberFormat="1" applyBorder="1"/>
    <xf numFmtId="164" fontId="36" fillId="45" borderId="24" xfId="34" applyNumberFormat="1" applyFill="1" applyBorder="1"/>
    <xf numFmtId="164" fontId="36" fillId="45" borderId="9" xfId="34" applyNumberFormat="1" applyFill="1" applyBorder="1"/>
    <xf numFmtId="164" fontId="36" fillId="0" borderId="24" xfId="34" applyNumberFormat="1" applyBorder="1"/>
    <xf numFmtId="164" fontId="36" fillId="0" borderId="9" xfId="34" applyNumberFormat="1" applyBorder="1"/>
    <xf numFmtId="39" fontId="36" fillId="45" borderId="9" xfId="34" applyNumberFormat="1" applyFill="1" applyBorder="1"/>
    <xf numFmtId="44" fontId="36" fillId="0" borderId="9" xfId="700" applyBorder="1"/>
    <xf numFmtId="9" fontId="36" fillId="0" borderId="20" xfId="182" applyBorder="1"/>
    <xf numFmtId="164" fontId="36" fillId="0" borderId="80" xfId="34" applyNumberFormat="1" applyBorder="1"/>
    <xf numFmtId="164" fontId="36" fillId="0" borderId="0" xfId="34" applyNumberFormat="1"/>
    <xf numFmtId="44" fontId="36" fillId="0" borderId="0" xfId="700"/>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6" fillId="0" borderId="9" xfId="34" applyNumberFormat="1" applyBorder="1"/>
    <xf numFmtId="0" fontId="150" fillId="0" borderId="0" xfId="0" applyFont="1"/>
    <xf numFmtId="0" fontId="151" fillId="0" borderId="0" xfId="0" applyFont="1" applyAlignment="1">
      <alignment vertical="center"/>
    </xf>
    <xf numFmtId="0" fontId="39" fillId="0" borderId="9" xfId="0" applyFont="1" applyBorder="1"/>
    <xf numFmtId="179" fontId="36" fillId="0" borderId="57" xfId="506" applyNumberFormat="1" applyBorder="1" applyAlignment="1">
      <alignment vertical="center" wrapText="1"/>
    </xf>
    <xf numFmtId="179" fontId="36" fillId="0" borderId="18" xfId="506" applyNumberFormat="1" applyBorder="1" applyAlignment="1">
      <alignment vertical="center" wrapText="1"/>
    </xf>
    <xf numFmtId="179" fontId="36" fillId="0" borderId="25" xfId="506" applyNumberFormat="1" applyBorder="1" applyAlignment="1">
      <alignment vertical="center"/>
    </xf>
    <xf numFmtId="179" fontId="36" fillId="0" borderId="24" xfId="506" applyNumberFormat="1" applyBorder="1" applyAlignment="1">
      <alignment vertical="center"/>
    </xf>
    <xf numFmtId="179" fontId="36" fillId="0" borderId="37" xfId="506" applyNumberFormat="1" applyBorder="1" applyAlignment="1">
      <alignment vertical="center" wrapText="1"/>
    </xf>
    <xf numFmtId="179" fontId="36" fillId="0" borderId="36" xfId="506" applyNumberFormat="1" applyBorder="1" applyAlignment="1">
      <alignment vertical="center"/>
    </xf>
    <xf numFmtId="179" fontId="36" fillId="0" borderId="36" xfId="506" applyNumberFormat="1" applyBorder="1" applyAlignment="1">
      <alignment vertical="center" wrapText="1"/>
    </xf>
    <xf numFmtId="179" fontId="36" fillId="0" borderId="38" xfId="506" applyNumberFormat="1" applyBorder="1" applyAlignment="1">
      <alignment vertical="center"/>
    </xf>
    <xf numFmtId="179" fontId="36" fillId="0" borderId="49" xfId="0" applyNumberFormat="1" applyFont="1" applyBorder="1"/>
    <xf numFmtId="179" fontId="36" fillId="0" borderId="19" xfId="0" applyNumberFormat="1" applyFont="1" applyBorder="1"/>
    <xf numFmtId="179" fontId="36" fillId="0" borderId="76" xfId="0" applyNumberFormat="1" applyFont="1" applyBorder="1"/>
    <xf numFmtId="179" fontId="36" fillId="0" borderId="37" xfId="506" applyNumberFormat="1" applyBorder="1" applyAlignment="1">
      <alignment vertical="center"/>
    </xf>
    <xf numFmtId="164" fontId="36" fillId="0" borderId="9" xfId="1158" quotePrefix="1" applyNumberFormat="1" applyFont="1" applyBorder="1" applyAlignment="1">
      <alignment horizontal="center"/>
    </xf>
    <xf numFmtId="0" fontId="39" fillId="0" borderId="28" xfId="0" quotePrefix="1" applyFont="1" applyBorder="1" applyAlignment="1">
      <alignment horizontal="left"/>
    </xf>
    <xf numFmtId="0" fontId="36" fillId="0" borderId="78" xfId="127" quotePrefix="1" applyBorder="1" applyAlignment="1">
      <alignment horizontal="left"/>
    </xf>
    <xf numFmtId="9" fontId="36" fillId="0" borderId="29" xfId="192" applyBorder="1"/>
    <xf numFmtId="9" fontId="36" fillId="0" borderId="37" xfId="192" applyBorder="1"/>
    <xf numFmtId="9" fontId="36" fillId="0" borderId="45" xfId="192" applyBorder="1"/>
    <xf numFmtId="0" fontId="78" fillId="0" borderId="78" xfId="127" applyFont="1" applyBorder="1"/>
    <xf numFmtId="0" fontId="36" fillId="0" borderId="96" xfId="127" applyBorder="1"/>
    <xf numFmtId="0" fontId="36" fillId="0" borderId="49" xfId="127" applyBorder="1"/>
    <xf numFmtId="0" fontId="36" fillId="0" borderId="97" xfId="127" applyBorder="1"/>
    <xf numFmtId="0" fontId="36" fillId="0" borderId="65" xfId="127" applyBorder="1"/>
    <xf numFmtId="0" fontId="36" fillId="0" borderId="58" xfId="127" applyBorder="1"/>
    <xf numFmtId="0" fontId="36" fillId="0" borderId="57" xfId="127" applyBorder="1"/>
    <xf numFmtId="0" fontId="36" fillId="0" borderId="78" xfId="127" quotePrefix="1" applyBorder="1" applyAlignment="1">
      <alignment horizontal="left" wrapText="1"/>
    </xf>
    <xf numFmtId="9" fontId="36" fillId="0" borderId="44" xfId="192" applyBorder="1"/>
    <xf numFmtId="9" fontId="36" fillId="0" borderId="38" xfId="192" applyBorder="1"/>
    <xf numFmtId="0" fontId="36" fillId="0" borderId="98" xfId="127" applyBorder="1"/>
    <xf numFmtId="0" fontId="36" fillId="0" borderId="4" xfId="127" applyBorder="1"/>
    <xf numFmtId="0" fontId="36" fillId="0" borderId="79" xfId="127" applyBorder="1"/>
    <xf numFmtId="165" fontId="39" fillId="0" borderId="53" xfId="127" applyNumberFormat="1" applyFont="1" applyBorder="1"/>
    <xf numFmtId="9" fontId="39" fillId="0" borderId="35" xfId="192" applyFont="1" applyBorder="1"/>
    <xf numFmtId="165" fontId="36" fillId="0" borderId="45" xfId="700" applyNumberFormat="1" applyBorder="1" applyAlignment="1">
      <alignment horizontal="right" vertical="top"/>
    </xf>
    <xf numFmtId="165" fontId="36" fillId="0" borderId="45" xfId="127" applyNumberFormat="1" applyBorder="1"/>
    <xf numFmtId="164" fontId="36" fillId="45" borderId="38" xfId="34" applyNumberFormat="1" applyFill="1" applyBorder="1"/>
    <xf numFmtId="0" fontId="148" fillId="45" borderId="40" xfId="0" applyFont="1" applyFill="1" applyBorder="1"/>
    <xf numFmtId="0" fontId="148" fillId="45" borderId="39" xfId="0" applyFont="1" applyFill="1" applyBorder="1"/>
    <xf numFmtId="0" fontId="148" fillId="45" borderId="45" xfId="0" applyFont="1" applyFill="1" applyBorder="1"/>
    <xf numFmtId="0" fontId="39" fillId="45" borderId="31" xfId="0" applyFont="1" applyFill="1" applyBorder="1"/>
    <xf numFmtId="0" fontId="39" fillId="45" borderId="30" xfId="0" applyFont="1" applyFill="1" applyBorder="1"/>
    <xf numFmtId="0" fontId="39" fillId="45" borderId="29" xfId="0" applyFont="1" applyFill="1" applyBorder="1"/>
    <xf numFmtId="164" fontId="36" fillId="0" borderId="9" xfId="46759" applyNumberFormat="1" applyBorder="1"/>
    <xf numFmtId="164" fontId="36" fillId="0" borderId="38" xfId="46768" applyNumberFormat="1" applyBorder="1"/>
    <xf numFmtId="0" fontId="36" fillId="0" borderId="32" xfId="0" applyFont="1" applyBorder="1" applyAlignment="1">
      <alignment horizontal="left"/>
    </xf>
    <xf numFmtId="0" fontId="148" fillId="0" borderId="39" xfId="0" applyFont="1" applyBorder="1" applyAlignment="1">
      <alignment horizontal="left"/>
    </xf>
    <xf numFmtId="164" fontId="36" fillId="0" borderId="41" xfId="46768" applyNumberFormat="1" applyBorder="1"/>
    <xf numFmtId="0" fontId="39" fillId="0" borderId="9" xfId="0" quotePrefix="1" applyFont="1" applyBorder="1" applyAlignment="1">
      <alignment horizontal="left" wrapText="1"/>
    </xf>
    <xf numFmtId="0" fontId="36" fillId="0" borderId="9" xfId="892" applyFont="1" applyBorder="1" applyAlignment="1">
      <alignment horizontal="left"/>
    </xf>
    <xf numFmtId="0" fontId="36" fillId="0" borderId="9" xfId="46815" applyBorder="1" applyAlignment="1">
      <alignment horizontal="left" vertical="center" wrapText="1"/>
    </xf>
    <xf numFmtId="0" fontId="38" fillId="0" borderId="24" xfId="46814" applyFont="1" applyBorder="1" applyAlignment="1">
      <alignment horizontal="left" vertical="center" wrapText="1"/>
    </xf>
    <xf numFmtId="0" fontId="36" fillId="0" borderId="0" xfId="2807" applyAlignment="1">
      <alignment vertical="center" wrapText="1"/>
    </xf>
    <xf numFmtId="165" fontId="36" fillId="0" borderId="9" xfId="700" applyNumberFormat="1" applyBorder="1"/>
    <xf numFmtId="9" fontId="36" fillId="46" borderId="39" xfId="0" applyNumberFormat="1" applyFont="1" applyFill="1" applyBorder="1" applyAlignment="1">
      <alignment horizontal="center" vertical="center"/>
    </xf>
    <xf numFmtId="9" fontId="36" fillId="46" borderId="41" xfId="0" applyNumberFormat="1" applyFont="1" applyFill="1" applyBorder="1" applyAlignment="1">
      <alignment horizontal="center" vertical="center"/>
    </xf>
    <xf numFmtId="165" fontId="36" fillId="0" borderId="64" xfId="0" applyNumberFormat="1" applyFont="1" applyBorder="1" applyAlignment="1">
      <alignment horizontal="right" vertical="top" wrapText="1"/>
    </xf>
    <xf numFmtId="165" fontId="36" fillId="0" borderId="40" xfId="0" applyNumberFormat="1" applyFont="1" applyBorder="1" applyAlignment="1">
      <alignment horizontal="right" vertical="top" wrapText="1"/>
    </xf>
    <xf numFmtId="172" fontId="0" fillId="0" borderId="0" xfId="0" applyNumberFormat="1"/>
    <xf numFmtId="9" fontId="36" fillId="0" borderId="9" xfId="0" applyNumberFormat="1" applyFont="1" applyBorder="1" applyAlignment="1">
      <alignment horizontal="center" vertical="center"/>
    </xf>
    <xf numFmtId="9" fontId="48" fillId="0" borderId="37" xfId="122"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8" xfId="0" applyNumberFormat="1" applyBorder="1" applyAlignment="1">
      <alignment horizontal="center" vertical="center"/>
    </xf>
    <xf numFmtId="9" fontId="39" fillId="0" borderId="41" xfId="0" applyNumberFormat="1" applyFont="1" applyBorder="1" applyAlignment="1">
      <alignment horizontal="center" vertical="center"/>
    </xf>
    <xf numFmtId="5" fontId="39" fillId="0" borderId="53" xfId="0" quotePrefix="1" applyNumberFormat="1" applyFont="1" applyBorder="1" applyAlignment="1">
      <alignment horizontal="left"/>
    </xf>
    <xf numFmtId="5" fontId="36" fillId="0" borderId="24" xfId="0" quotePrefix="1" applyNumberFormat="1" applyFont="1" applyBorder="1" applyAlignment="1">
      <alignment horizontal="left" wrapText="1"/>
    </xf>
    <xf numFmtId="165" fontId="0" fillId="0" borderId="0" xfId="0" applyNumberFormat="1"/>
    <xf numFmtId="164" fontId="80" fillId="0" borderId="39" xfId="1158" applyNumberFormat="1" applyFont="1" applyBorder="1"/>
    <xf numFmtId="0" fontId="0" fillId="45" borderId="52" xfId="0" applyFill="1" applyBorder="1" applyAlignment="1">
      <alignment horizontal="center"/>
    </xf>
    <xf numFmtId="0" fontId="39" fillId="47" borderId="24" xfId="0" applyFont="1" applyFill="1" applyBorder="1" applyAlignment="1">
      <alignment horizontal="center" vertical="center" wrapText="1"/>
    </xf>
    <xf numFmtId="0" fontId="39" fillId="47" borderId="9" xfId="0" applyFont="1" applyFill="1" applyBorder="1" applyAlignment="1">
      <alignment horizontal="center" vertical="center" wrapText="1"/>
    </xf>
    <xf numFmtId="0" fontId="39" fillId="47" borderId="9" xfId="0" quotePrefix="1" applyFont="1" applyFill="1" applyBorder="1" applyAlignment="1">
      <alignment horizontal="center" vertical="center" wrapText="1"/>
    </xf>
    <xf numFmtId="0" fontId="39" fillId="47" borderId="38" xfId="0" applyFont="1" applyFill="1" applyBorder="1" applyAlignment="1">
      <alignment horizontal="center" vertical="center" wrapText="1"/>
    </xf>
    <xf numFmtId="0" fontId="39" fillId="47" borderId="18" xfId="0" applyFont="1" applyFill="1" applyBorder="1" applyAlignment="1">
      <alignment horizontal="center" vertical="center" wrapText="1"/>
    </xf>
    <xf numFmtId="0" fontId="39" fillId="47" borderId="37" xfId="0" applyFont="1" applyFill="1" applyBorder="1" applyAlignment="1">
      <alignment horizontal="center" vertical="center" wrapText="1"/>
    </xf>
    <xf numFmtId="9" fontId="39" fillId="0" borderId="104" xfId="506" applyNumberFormat="1" applyFont="1" applyBorder="1" applyAlignment="1">
      <alignment vertical="center" wrapText="1"/>
    </xf>
    <xf numFmtId="3" fontId="80" fillId="0" borderId="0" xfId="122" applyNumberFormat="1" applyFont="1" applyAlignment="1">
      <alignment horizontal="center"/>
    </xf>
    <xf numFmtId="165" fontId="36" fillId="0" borderId="18" xfId="700" applyNumberFormat="1" applyBorder="1" applyAlignment="1">
      <alignment vertical="center"/>
    </xf>
    <xf numFmtId="165" fontId="36" fillId="0" borderId="9" xfId="700" applyNumberFormat="1" applyBorder="1" applyAlignment="1">
      <alignment vertical="center"/>
    </xf>
    <xf numFmtId="0" fontId="36" fillId="0" borderId="9" xfId="0" applyFont="1" applyBorder="1" applyAlignment="1">
      <alignment horizontal="center" vertical="center" wrapText="1"/>
    </xf>
    <xf numFmtId="0" fontId="156" fillId="84" borderId="22" xfId="0" applyFont="1" applyFill="1" applyBorder="1" applyAlignment="1">
      <alignment horizontal="center" vertical="center" wrapText="1"/>
    </xf>
    <xf numFmtId="3" fontId="48" fillId="0" borderId="29" xfId="122" applyNumberFormat="1" applyFont="1" applyBorder="1" applyAlignment="1">
      <alignment horizontal="center" vertical="center"/>
    </xf>
    <xf numFmtId="9" fontId="36" fillId="0" borderId="34" xfId="192" applyBorder="1"/>
    <xf numFmtId="9" fontId="36" fillId="0" borderId="79" xfId="192" applyBorder="1"/>
    <xf numFmtId="0" fontId="36" fillId="0" borderId="28" xfId="127" quotePrefix="1" applyBorder="1" applyAlignment="1">
      <alignment horizontal="left"/>
    </xf>
    <xf numFmtId="5" fontId="36" fillId="0" borderId="57" xfId="0" quotePrefix="1" applyNumberFormat="1" applyFont="1" applyBorder="1" applyAlignment="1">
      <alignment horizontal="left"/>
    </xf>
    <xf numFmtId="0" fontId="36" fillId="0" borderId="9" xfId="122" quotePrefix="1" applyBorder="1" applyAlignment="1">
      <alignment horizontal="left" vertical="top" wrapText="1"/>
    </xf>
    <xf numFmtId="9" fontId="0" fillId="0" borderId="47" xfId="0" applyNumberFormat="1" applyBorder="1" applyAlignment="1">
      <alignment horizontal="center" vertical="center"/>
    </xf>
    <xf numFmtId="9" fontId="39" fillId="0" borderId="46" xfId="0" applyNumberFormat="1" applyFont="1" applyBorder="1" applyAlignment="1">
      <alignment horizontal="center" vertical="center"/>
    </xf>
    <xf numFmtId="9" fontId="36" fillId="0" borderId="18" xfId="0" applyNumberFormat="1" applyFont="1" applyBorder="1" applyAlignment="1">
      <alignment horizontal="center" vertical="center"/>
    </xf>
    <xf numFmtId="9" fontId="39" fillId="0" borderId="39" xfId="0" applyNumberFormat="1" applyFont="1" applyBorder="1" applyAlignment="1">
      <alignment horizontal="center" vertical="center"/>
    </xf>
    <xf numFmtId="165" fontId="36" fillId="0" borderId="40" xfId="46808" applyNumberFormat="1" applyFont="1" applyBorder="1"/>
    <xf numFmtId="165" fontId="36" fillId="0" borderId="81" xfId="127" applyNumberFormat="1" applyBorder="1"/>
    <xf numFmtId="0" fontId="161" fillId="0" borderId="104" xfId="0" applyFont="1" applyBorder="1" applyAlignment="1">
      <alignment horizontal="left" vertical="center" wrapText="1"/>
    </xf>
    <xf numFmtId="0" fontId="160" fillId="0" borderId="59" xfId="0" applyFont="1" applyBorder="1" applyAlignment="1">
      <alignment horizontal="center" vertical="center"/>
    </xf>
    <xf numFmtId="0" fontId="162" fillId="0" borderId="0" xfId="0" applyFont="1"/>
    <xf numFmtId="0" fontId="156" fillId="0" borderId="0" xfId="0" applyFont="1" applyAlignment="1">
      <alignment vertical="center"/>
    </xf>
    <xf numFmtId="0" fontId="162" fillId="0" borderId="0" xfId="0" applyFont="1" applyAlignment="1">
      <alignment vertical="center" wrapText="1"/>
    </xf>
    <xf numFmtId="0" fontId="160" fillId="0" borderId="75" xfId="0" applyFont="1" applyBorder="1" applyAlignment="1">
      <alignment vertical="center"/>
    </xf>
    <xf numFmtId="3" fontId="160" fillId="0" borderId="79" xfId="0" applyNumberFormat="1" applyFont="1" applyBorder="1" applyAlignment="1">
      <alignment horizontal="center" vertical="center"/>
    </xf>
    <xf numFmtId="0" fontId="163" fillId="0" borderId="79" xfId="0" applyFont="1" applyBorder="1" applyAlignment="1">
      <alignment horizontal="center" vertical="center" wrapText="1"/>
    </xf>
    <xf numFmtId="0" fontId="163" fillId="0" borderId="59" xfId="0" applyFont="1" applyBorder="1" applyAlignment="1">
      <alignment horizontal="center" vertical="center" wrapText="1"/>
    </xf>
    <xf numFmtId="0" fontId="163" fillId="0" borderId="75" xfId="0" applyFont="1" applyBorder="1" applyAlignment="1">
      <alignment horizontal="left" vertical="center" wrapText="1"/>
    </xf>
    <xf numFmtId="0" fontId="163" fillId="0" borderId="104" xfId="0" applyFont="1" applyBorder="1" applyAlignment="1">
      <alignment horizontal="left" vertical="center" wrapText="1"/>
    </xf>
    <xf numFmtId="164" fontId="36" fillId="0" borderId="0" xfId="0" applyNumberFormat="1" applyFont="1"/>
    <xf numFmtId="0" fontId="36" fillId="0" borderId="0" xfId="141"/>
    <xf numFmtId="0" fontId="161" fillId="0" borderId="112" xfId="0" applyFont="1" applyBorder="1" applyAlignment="1">
      <alignment horizontal="left" vertical="center" wrapText="1"/>
    </xf>
    <xf numFmtId="0" fontId="161" fillId="0" borderId="113" xfId="0" applyFont="1" applyBorder="1" applyAlignment="1">
      <alignment horizontal="center" vertical="center" wrapText="1"/>
    </xf>
    <xf numFmtId="3" fontId="48" fillId="0" borderId="44" xfId="354" applyNumberFormat="1" applyBorder="1" applyAlignment="1">
      <alignment horizontal="center" vertical="center"/>
    </xf>
    <xf numFmtId="3" fontId="48" fillId="0" borderId="26" xfId="122" applyNumberFormat="1" applyFont="1" applyBorder="1" applyAlignment="1">
      <alignment horizontal="center" vertical="center"/>
    </xf>
    <xf numFmtId="3" fontId="40" fillId="0" borderId="114" xfId="122" applyNumberFormat="1" applyFont="1" applyBorder="1" applyAlignment="1">
      <alignment horizontal="center" vertical="center"/>
    </xf>
    <xf numFmtId="9" fontId="40" fillId="0" borderId="117" xfId="122" applyNumberFormat="1" applyFont="1" applyBorder="1" applyAlignment="1">
      <alignment horizontal="center" vertical="center"/>
    </xf>
    <xf numFmtId="0" fontId="39" fillId="0" borderId="96" xfId="127" quotePrefix="1" applyFont="1" applyBorder="1" applyAlignment="1">
      <alignment horizontal="left"/>
    </xf>
    <xf numFmtId="0" fontId="36" fillId="0" borderId="78" xfId="0" quotePrefix="1" applyFont="1" applyBorder="1" applyAlignment="1">
      <alignment horizontal="left"/>
    </xf>
    <xf numFmtId="3" fontId="36" fillId="0" borderId="0" xfId="0" applyNumberFormat="1" applyFont="1"/>
    <xf numFmtId="0" fontId="39" fillId="0" borderId="9" xfId="122" applyFont="1" applyBorder="1" applyAlignment="1">
      <alignment horizontal="center"/>
    </xf>
    <xf numFmtId="5" fontId="36" fillId="0" borderId="24" xfId="0" quotePrefix="1" applyNumberFormat="1" applyFont="1" applyBorder="1" applyAlignment="1">
      <alignment horizontal="left"/>
    </xf>
    <xf numFmtId="174" fontId="36" fillId="0" borderId="0" xfId="0" applyNumberFormat="1" applyFont="1"/>
    <xf numFmtId="172" fontId="36" fillId="0" borderId="0" xfId="182" applyNumberFormat="1"/>
    <xf numFmtId="0" fontId="43" fillId="0" borderId="0" xfId="0" applyFont="1"/>
    <xf numFmtId="0" fontId="166" fillId="0" borderId="0" xfId="0" applyFont="1" applyAlignment="1">
      <alignment horizontal="left"/>
    </xf>
    <xf numFmtId="0" fontId="166" fillId="0" borderId="0" xfId="0" applyFont="1" applyAlignment="1">
      <alignment horizontal="left" wrapText="1"/>
    </xf>
    <xf numFmtId="2" fontId="0" fillId="0" borderId="0" xfId="0" applyNumberFormat="1"/>
    <xf numFmtId="0" fontId="36" fillId="47" borderId="33" xfId="127" applyFill="1" applyBorder="1"/>
    <xf numFmtId="0" fontId="36" fillId="47" borderId="34" xfId="127" applyFill="1" applyBorder="1"/>
    <xf numFmtId="0" fontId="36" fillId="47" borderId="35" xfId="127" applyFill="1" applyBorder="1"/>
    <xf numFmtId="0" fontId="36" fillId="47" borderId="53" xfId="127" applyFill="1" applyBorder="1"/>
    <xf numFmtId="0" fontId="36" fillId="47" borderId="32" xfId="127" applyFill="1" applyBorder="1"/>
    <xf numFmtId="0" fontId="36" fillId="47" borderId="55" xfId="127" applyFill="1" applyBorder="1"/>
    <xf numFmtId="0" fontId="36" fillId="47" borderId="42" xfId="127" applyFill="1" applyBorder="1"/>
    <xf numFmtId="0" fontId="36" fillId="47" borderId="62" xfId="127" applyFill="1" applyBorder="1"/>
    <xf numFmtId="0" fontId="36" fillId="47" borderId="98" xfId="127" applyFill="1" applyBorder="1"/>
    <xf numFmtId="164" fontId="142" fillId="0" borderId="75" xfId="1158" applyNumberFormat="1" applyFont="1" applyBorder="1" applyAlignment="1">
      <alignment horizontal="center" vertical="center"/>
    </xf>
    <xf numFmtId="0" fontId="79" fillId="0" borderId="29" xfId="0" applyFont="1" applyBorder="1"/>
    <xf numFmtId="0" fontId="80" fillId="0" borderId="41" xfId="0" applyFont="1" applyBorder="1"/>
    <xf numFmtId="0" fontId="80" fillId="0" borderId="29" xfId="0" applyFont="1" applyBorder="1"/>
    <xf numFmtId="164" fontId="80" fillId="0" borderId="41" xfId="1158" applyNumberFormat="1" applyFont="1" applyBorder="1"/>
    <xf numFmtId="0" fontId="77" fillId="0" borderId="0" xfId="0" applyFont="1" applyAlignment="1">
      <alignment horizontal="left" vertical="top" wrapText="1"/>
    </xf>
    <xf numFmtId="0" fontId="140" fillId="0" borderId="0" xfId="0" applyFont="1" applyAlignment="1">
      <alignment vertical="top" wrapText="1"/>
    </xf>
    <xf numFmtId="0" fontId="140" fillId="0" borderId="0" xfId="0" applyFont="1" applyAlignment="1">
      <alignment horizontal="left" wrapText="1"/>
    </xf>
    <xf numFmtId="174" fontId="167" fillId="0" borderId="0" xfId="0" applyNumberFormat="1" applyFont="1"/>
    <xf numFmtId="0" fontId="36" fillId="46" borderId="0" xfId="122" applyFill="1"/>
    <xf numFmtId="0" fontId="36" fillId="46" borderId="0" xfId="0" applyFont="1" applyFill="1"/>
    <xf numFmtId="172" fontId="36" fillId="0" borderId="0" xfId="1159" applyNumberFormat="1" applyFont="1"/>
    <xf numFmtId="165" fontId="36" fillId="0" borderId="0" xfId="0" applyNumberFormat="1" applyFont="1"/>
    <xf numFmtId="0" fontId="140" fillId="0" borderId="0" xfId="0" quotePrefix="1" applyFont="1" applyAlignment="1">
      <alignment horizontal="left" wrapText="1"/>
    </xf>
    <xf numFmtId="0" fontId="0" fillId="0" borderId="0" xfId="0" applyAlignment="1">
      <alignment vertical="top"/>
    </xf>
    <xf numFmtId="0" fontId="80" fillId="0" borderId="0" xfId="0" applyFont="1" applyAlignment="1">
      <alignment vertical="top"/>
    </xf>
    <xf numFmtId="10" fontId="36" fillId="0" borderId="0" xfId="1159" applyNumberFormat="1" applyFont="1"/>
    <xf numFmtId="172" fontId="36" fillId="0" borderId="0" xfId="1159" applyNumberFormat="1" applyFont="1" applyAlignment="1">
      <alignment vertical="center"/>
    </xf>
    <xf numFmtId="0" fontId="36" fillId="0" borderId="0" xfId="0" applyFont="1" applyBorder="1"/>
    <xf numFmtId="44" fontId="36" fillId="0" borderId="0" xfId="46808" applyFont="1" applyBorder="1"/>
    <xf numFmtId="0" fontId="0" fillId="0" borderId="0" xfId="0" applyBorder="1"/>
    <xf numFmtId="41" fontId="36" fillId="0" borderId="18" xfId="1158" applyNumberFormat="1" applyFont="1" applyBorder="1" applyAlignment="1">
      <alignment horizontal="right"/>
    </xf>
    <xf numFmtId="41" fontId="36" fillId="0" borderId="0" xfId="1158" applyNumberFormat="1" applyFont="1" applyBorder="1" applyAlignment="1">
      <alignment horizontal="right"/>
    </xf>
    <xf numFmtId="164" fontId="36" fillId="0" borderId="0" xfId="46748" applyNumberFormat="1" applyBorder="1"/>
    <xf numFmtId="43" fontId="36" fillId="0" borderId="0" xfId="1158" applyFont="1" applyBorder="1" applyAlignment="1">
      <alignment horizontal="right"/>
    </xf>
    <xf numFmtId="164" fontId="36" fillId="0" borderId="9" xfId="1158" applyNumberFormat="1" applyFont="1" applyBorder="1" applyAlignment="1">
      <alignment horizontal="right"/>
    </xf>
    <xf numFmtId="164" fontId="80" fillId="0" borderId="18" xfId="1158" applyNumberFormat="1" applyFont="1" applyBorder="1"/>
    <xf numFmtId="0" fontId="36" fillId="0" borderId="20" xfId="46741" applyBorder="1" applyAlignment="1">
      <alignment horizontal="center" vertical="center" wrapText="1"/>
    </xf>
    <xf numFmtId="164" fontId="141" fillId="0" borderId="105" xfId="1158" applyNumberFormat="1" applyFont="1" applyBorder="1" applyAlignment="1">
      <alignment horizontal="center" vertical="center"/>
    </xf>
    <xf numFmtId="0" fontId="0" fillId="0" borderId="9" xfId="0" applyBorder="1" applyAlignment="1">
      <alignment horizontal="center"/>
    </xf>
    <xf numFmtId="0" fontId="36" fillId="0" borderId="19" xfId="46815" applyBorder="1" applyAlignment="1">
      <alignment horizontal="left" vertical="center" wrapText="1"/>
    </xf>
    <xf numFmtId="0" fontId="36" fillId="0" borderId="19" xfId="917" applyBorder="1" applyAlignment="1">
      <alignment horizontal="center" vertical="center"/>
    </xf>
    <xf numFmtId="0" fontId="36" fillId="0" borderId="22" xfId="917" applyBorder="1" applyAlignment="1">
      <alignment horizontal="center" vertical="center"/>
    </xf>
    <xf numFmtId="0" fontId="0" fillId="0" borderId="19" xfId="0" applyBorder="1"/>
    <xf numFmtId="164" fontId="141" fillId="0" borderId="97" xfId="1158" applyNumberFormat="1" applyFont="1" applyBorder="1" applyAlignment="1">
      <alignment horizontal="center" vertical="center"/>
    </xf>
    <xf numFmtId="0" fontId="39" fillId="0" borderId="33" xfId="917" applyFont="1" applyBorder="1" applyAlignment="1">
      <alignment horizontal="left"/>
    </xf>
    <xf numFmtId="0" fontId="36" fillId="23" borderId="34" xfId="917" applyFill="1" applyBorder="1" applyAlignment="1">
      <alignment horizontal="center" vertical="center"/>
    </xf>
    <xf numFmtId="0" fontId="36" fillId="23" borderId="118" xfId="917" applyFill="1" applyBorder="1" applyAlignment="1">
      <alignment horizontal="center" vertical="center"/>
    </xf>
    <xf numFmtId="0" fontId="36" fillId="0" borderId="0" xfId="0" quotePrefix="1" applyFont="1" applyAlignment="1">
      <alignment horizontal="left"/>
    </xf>
    <xf numFmtId="3" fontId="39" fillId="0" borderId="75" xfId="122" applyNumberFormat="1" applyFont="1" applyFill="1" applyBorder="1" applyAlignment="1">
      <alignment horizontal="center" vertical="center"/>
    </xf>
    <xf numFmtId="172" fontId="39" fillId="0" borderId="75" xfId="122" applyNumberFormat="1" applyFont="1" applyFill="1" applyBorder="1" applyAlignment="1">
      <alignment horizontal="center" vertical="center"/>
    </xf>
    <xf numFmtId="172" fontId="39" fillId="0" borderId="75" xfId="0" applyNumberFormat="1" applyFont="1" applyFill="1" applyBorder="1" applyAlignment="1">
      <alignment horizontal="center" vertical="center"/>
    </xf>
    <xf numFmtId="0" fontId="36" fillId="0" borderId="63" xfId="0" applyFont="1" applyFill="1" applyBorder="1" applyAlignment="1">
      <alignment horizontal="left"/>
    </xf>
    <xf numFmtId="3" fontId="0" fillId="0" borderId="19" xfId="0" applyNumberFormat="1" applyFill="1" applyBorder="1" applyAlignment="1">
      <alignment horizontal="center" vertical="center"/>
    </xf>
    <xf numFmtId="3" fontId="36" fillId="0" borderId="19" xfId="0" applyNumberFormat="1" applyFont="1" applyFill="1" applyBorder="1" applyAlignment="1">
      <alignment horizontal="center" vertical="center"/>
    </xf>
    <xf numFmtId="3" fontId="0" fillId="0" borderId="9" xfId="0" applyNumberFormat="1" applyFill="1" applyBorder="1" applyAlignment="1">
      <alignment horizontal="center" vertical="center"/>
    </xf>
    <xf numFmtId="9" fontId="36" fillId="0" borderId="9" xfId="0" applyNumberFormat="1" applyFont="1" applyFill="1" applyBorder="1" applyAlignment="1">
      <alignment horizontal="center" vertical="center"/>
    </xf>
    <xf numFmtId="172" fontId="36" fillId="0" borderId="9" xfId="0" applyNumberFormat="1" applyFont="1" applyFill="1" applyBorder="1" applyAlignment="1">
      <alignment horizontal="center" vertical="center"/>
    </xf>
    <xf numFmtId="3" fontId="0" fillId="0" borderId="76" xfId="0" applyNumberFormat="1" applyFill="1" applyBorder="1" applyAlignment="1">
      <alignment horizontal="center" vertical="center"/>
    </xf>
    <xf numFmtId="0" fontId="39" fillId="0" borderId="75" xfId="0" applyFont="1" applyFill="1" applyBorder="1" applyAlignment="1">
      <alignment horizontal="center"/>
    </xf>
    <xf numFmtId="3" fontId="39" fillId="0" borderId="75" xfId="0" applyNumberFormat="1" applyFont="1" applyFill="1" applyBorder="1" applyAlignment="1">
      <alignment horizontal="center" vertical="center"/>
    </xf>
    <xf numFmtId="9" fontId="39" fillId="0" borderId="75" xfId="0" applyNumberFormat="1" applyFont="1" applyFill="1" applyBorder="1" applyAlignment="1">
      <alignment horizontal="center" vertical="center"/>
    </xf>
    <xf numFmtId="0" fontId="39" fillId="0" borderId="0" xfId="0" applyFont="1" applyFill="1" applyAlignment="1">
      <alignment horizontal="center"/>
    </xf>
    <xf numFmtId="3" fontId="39" fillId="0" borderId="0" xfId="0" applyNumberFormat="1" applyFont="1" applyFill="1" applyAlignment="1">
      <alignment horizontal="center" vertical="center"/>
    </xf>
    <xf numFmtId="180" fontId="39" fillId="0" borderId="0" xfId="0" applyNumberFormat="1" applyFont="1" applyFill="1" applyAlignment="1">
      <alignment horizontal="center" vertical="center"/>
    </xf>
    <xf numFmtId="10" fontId="39" fillId="0" borderId="0" xfId="0" applyNumberFormat="1" applyFont="1" applyFill="1" applyAlignment="1">
      <alignment horizontal="center" vertical="center"/>
    </xf>
    <xf numFmtId="3" fontId="39" fillId="0" borderId="0" xfId="16279" applyNumberFormat="1" applyFont="1" applyFill="1" applyAlignment="1">
      <alignment horizontal="center" vertical="center" wrapText="1"/>
    </xf>
    <xf numFmtId="0" fontId="36" fillId="0" borderId="0" xfId="0" applyFont="1" applyFill="1"/>
    <xf numFmtId="0" fontId="0" fillId="0" borderId="0" xfId="0" applyFill="1" applyAlignment="1">
      <alignment horizontal="center" vertical="center"/>
    </xf>
    <xf numFmtId="180" fontId="0" fillId="0" borderId="0" xfId="0" applyNumberFormat="1" applyFill="1" applyAlignment="1">
      <alignment horizontal="center" vertical="center"/>
    </xf>
    <xf numFmtId="0" fontId="0" fillId="0" borderId="0" xfId="0" applyFill="1"/>
    <xf numFmtId="0" fontId="166" fillId="0" borderId="0" xfId="0" applyFont="1" applyAlignment="1">
      <alignment wrapText="1"/>
    </xf>
    <xf numFmtId="0" fontId="0" fillId="0" borderId="0" xfId="0" applyFont="1" applyAlignment="1">
      <alignment vertical="top" wrapText="1"/>
    </xf>
    <xf numFmtId="3" fontId="0" fillId="0" borderId="0" xfId="0" applyNumberFormat="1"/>
    <xf numFmtId="3" fontId="36" fillId="0" borderId="18" xfId="1158" applyNumberFormat="1" applyFont="1" applyBorder="1"/>
    <xf numFmtId="164" fontId="36" fillId="0" borderId="105" xfId="1158" applyNumberFormat="1" applyFont="1" applyFill="1" applyBorder="1" applyAlignment="1">
      <alignment horizontal="center" vertical="center"/>
    </xf>
    <xf numFmtId="164" fontId="36" fillId="46" borderId="9" xfId="1158" applyNumberFormat="1" applyFont="1" applyFill="1" applyBorder="1" applyAlignment="1">
      <alignment horizontal="right"/>
    </xf>
    <xf numFmtId="44" fontId="36" fillId="46" borderId="18" xfId="46808" applyFont="1" applyFill="1" applyBorder="1"/>
    <xf numFmtId="3" fontId="36" fillId="46" borderId="9" xfId="0" applyNumberFormat="1" applyFont="1" applyFill="1" applyBorder="1"/>
    <xf numFmtId="3" fontId="36" fillId="46" borderId="38" xfId="0" applyNumberFormat="1" applyFont="1" applyFill="1" applyBorder="1"/>
    <xf numFmtId="0" fontId="79" fillId="46" borderId="18" xfId="0" applyFont="1" applyFill="1" applyBorder="1"/>
    <xf numFmtId="0" fontId="80" fillId="46" borderId="39" xfId="0" applyFont="1" applyFill="1" applyBorder="1"/>
    <xf numFmtId="0" fontId="80" fillId="46" borderId="29" xfId="0" applyFont="1" applyFill="1" applyBorder="1"/>
    <xf numFmtId="3" fontId="36" fillId="46" borderId="9" xfId="122" applyNumberFormat="1" applyFill="1" applyBorder="1" applyAlignment="1">
      <alignment horizontal="center" vertical="center"/>
    </xf>
    <xf numFmtId="37" fontId="36" fillId="46" borderId="9" xfId="4493" applyNumberFormat="1" applyFill="1" applyBorder="1" applyAlignment="1">
      <alignment horizontal="center" vertical="center"/>
    </xf>
    <xf numFmtId="3" fontId="36" fillId="46" borderId="9" xfId="1160" applyNumberFormat="1" applyFill="1" applyBorder="1" applyAlignment="1">
      <alignment horizontal="center" vertical="center" wrapText="1"/>
    </xf>
    <xf numFmtId="3" fontId="36" fillId="46" borderId="38" xfId="1160" applyNumberFormat="1" applyFill="1" applyBorder="1" applyAlignment="1">
      <alignment horizontal="center" vertical="center"/>
    </xf>
    <xf numFmtId="42" fontId="36" fillId="0" borderId="9" xfId="59" applyNumberFormat="1" applyFill="1" applyBorder="1" applyAlignment="1">
      <alignment wrapText="1"/>
    </xf>
    <xf numFmtId="0" fontId="36" fillId="0" borderId="0" xfId="0" quotePrefix="1" applyFont="1" applyAlignment="1">
      <alignment horizontal="left" wrapText="1"/>
    </xf>
    <xf numFmtId="0" fontId="36" fillId="0" borderId="0" xfId="0" applyFont="1" applyAlignment="1">
      <alignment horizontal="left" wrapText="1"/>
    </xf>
    <xf numFmtId="0" fontId="0" fillId="0" borderId="0" xfId="0" applyAlignment="1"/>
    <xf numFmtId="0" fontId="0" fillId="0" borderId="0" xfId="0" applyAlignment="1">
      <alignment vertical="top" wrapText="1"/>
    </xf>
    <xf numFmtId="0" fontId="36" fillId="0" borderId="0" xfId="0" applyFont="1" applyAlignment="1"/>
    <xf numFmtId="0" fontId="40" fillId="47" borderId="98" xfId="0" applyFont="1" applyFill="1" applyBorder="1" applyAlignment="1">
      <alignment horizontal="center"/>
    </xf>
    <xf numFmtId="0" fontId="39" fillId="47" borderId="18" xfId="0" applyFont="1" applyFill="1" applyBorder="1" applyAlignment="1">
      <alignment horizontal="center"/>
    </xf>
    <xf numFmtId="0" fontId="40" fillId="47" borderId="32" xfId="122" applyFont="1" applyFill="1" applyBorder="1" applyAlignment="1">
      <alignment horizontal="center" vertical="center" wrapText="1"/>
    </xf>
    <xf numFmtId="0" fontId="40" fillId="47" borderId="3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36" fillId="0" borderId="0" xfId="0" applyFont="1" applyAlignment="1">
      <alignment wrapText="1"/>
    </xf>
    <xf numFmtId="0" fontId="36" fillId="0" borderId="0" xfId="46809" quotePrefix="1" applyAlignment="1">
      <alignment horizontal="left" vertical="top" wrapText="1"/>
    </xf>
    <xf numFmtId="0" fontId="36" fillId="0" borderId="0" xfId="46809" applyAlignment="1">
      <alignment vertical="top" wrapText="1"/>
    </xf>
    <xf numFmtId="0" fontId="36" fillId="0" borderId="0" xfId="141" applyAlignment="1">
      <alignment wrapText="1"/>
    </xf>
    <xf numFmtId="49" fontId="40" fillId="0" borderId="0" xfId="0" applyNumberFormat="1" applyFont="1" applyAlignment="1">
      <alignment horizontal="center"/>
    </xf>
    <xf numFmtId="0" fontId="36" fillId="0" borderId="0" xfId="0" applyFont="1" applyAlignment="1">
      <alignment horizontal="center"/>
    </xf>
    <xf numFmtId="0" fontId="36" fillId="0" borderId="0" xfId="122" applyAlignment="1">
      <alignment horizontal="left" wrapText="1"/>
    </xf>
    <xf numFmtId="0" fontId="0" fillId="0" borderId="0" xfId="0" applyAlignment="1">
      <alignment horizontal="center" wrapText="1"/>
    </xf>
    <xf numFmtId="49" fontId="0" fillId="0" borderId="0" xfId="0" applyNumberFormat="1" applyAlignment="1">
      <alignment horizontal="center" vertical="center"/>
    </xf>
    <xf numFmtId="0" fontId="39" fillId="47" borderId="26" xfId="0" applyFont="1" applyFill="1" applyBorder="1" applyAlignment="1">
      <alignment horizontal="center"/>
    </xf>
    <xf numFmtId="0" fontId="39" fillId="47" borderId="9" xfId="0" applyFont="1" applyFill="1" applyBorder="1" applyAlignment="1">
      <alignment horizontal="center"/>
    </xf>
    <xf numFmtId="0" fontId="0" fillId="0" borderId="0" xfId="0" applyAlignment="1">
      <alignment horizontal="center"/>
    </xf>
    <xf numFmtId="49" fontId="0" fillId="0" borderId="0" xfId="0" applyNumberFormat="1" applyAlignment="1">
      <alignment horizontal="center"/>
    </xf>
    <xf numFmtId="0" fontId="162" fillId="0" borderId="0" xfId="0" applyFont="1" applyAlignment="1"/>
    <xf numFmtId="0" fontId="36" fillId="0" borderId="0" xfId="0" quotePrefix="1" applyFont="1" applyBorder="1" applyAlignment="1">
      <alignment horizontal="left" vertical="top" wrapText="1"/>
    </xf>
    <xf numFmtId="0" fontId="0" fillId="0" borderId="0" xfId="0" applyAlignment="1">
      <alignment wrapText="1"/>
    </xf>
    <xf numFmtId="0" fontId="39" fillId="47" borderId="9" xfId="0" quotePrefix="1" applyFont="1" applyFill="1" applyBorder="1" applyAlignment="1">
      <alignment horizontal="center"/>
    </xf>
    <xf numFmtId="0" fontId="39" fillId="0" borderId="0" xfId="0" applyFont="1" applyAlignment="1">
      <alignment wrapText="1"/>
    </xf>
    <xf numFmtId="0" fontId="36" fillId="0" borderId="0" xfId="0" applyFont="1" applyAlignment="1">
      <alignment horizontal="left" vertical="center" wrapText="1"/>
    </xf>
    <xf numFmtId="0" fontId="36" fillId="0" borderId="0" xfId="0" applyFont="1" applyAlignment="1">
      <alignment horizontal="left"/>
    </xf>
    <xf numFmtId="0" fontId="36" fillId="0" borderId="0" xfId="0" applyFont="1" applyAlignment="1">
      <alignment vertical="center"/>
    </xf>
    <xf numFmtId="0" fontId="0" fillId="0" borderId="0" xfId="0" applyAlignment="1">
      <alignment vertical="center"/>
    </xf>
    <xf numFmtId="0" fontId="77" fillId="48" borderId="0" xfId="845" applyFont="1" applyFill="1" applyAlignment="1">
      <alignment horizontal="left" vertical="center" wrapText="1"/>
    </xf>
    <xf numFmtId="0" fontId="156" fillId="84" borderId="19" xfId="0" applyFont="1" applyFill="1" applyBorder="1" applyAlignment="1">
      <alignment horizontal="center" vertical="center" wrapText="1"/>
    </xf>
    <xf numFmtId="42" fontId="36" fillId="0" borderId="9" xfId="0" applyNumberFormat="1" applyFont="1" applyFill="1" applyBorder="1"/>
    <xf numFmtId="0" fontId="40" fillId="0" borderId="0" xfId="127" applyFont="1" applyAlignment="1">
      <alignment horizontal="center"/>
    </xf>
    <xf numFmtId="0" fontId="36" fillId="0" borderId="0" xfId="127" applyAlignment="1">
      <alignment horizontal="center"/>
    </xf>
    <xf numFmtId="49" fontId="40" fillId="0" borderId="0" xfId="127" quotePrefix="1" applyNumberFormat="1" applyFont="1" applyAlignment="1">
      <alignment horizontal="center"/>
    </xf>
    <xf numFmtId="49" fontId="36" fillId="0" borderId="0" xfId="127" applyNumberFormat="1" applyAlignment="1">
      <alignment horizontal="center"/>
    </xf>
    <xf numFmtId="0" fontId="39" fillId="47" borderId="31" xfId="127" quotePrefix="1" applyFont="1" applyFill="1" applyBorder="1" applyAlignment="1">
      <alignment horizontal="center"/>
    </xf>
    <xf numFmtId="0" fontId="39" fillId="47" borderId="30" xfId="127" applyFont="1" applyFill="1" applyBorder="1" applyAlignment="1">
      <alignment horizontal="center"/>
    </xf>
    <xf numFmtId="0" fontId="39" fillId="47" borderId="29" xfId="127" applyFont="1" applyFill="1" applyBorder="1" applyAlignment="1">
      <alignment horizontal="center"/>
    </xf>
    <xf numFmtId="0" fontId="39" fillId="47" borderId="31" xfId="127" applyFont="1" applyFill="1" applyBorder="1" applyAlignment="1">
      <alignment horizontal="center"/>
    </xf>
    <xf numFmtId="0" fontId="36" fillId="0" borderId="0" xfId="0" quotePrefix="1" applyFont="1" applyAlignment="1">
      <alignment horizontal="left" wrapText="1"/>
    </xf>
    <xf numFmtId="0" fontId="36" fillId="0" borderId="0" xfId="0" applyFont="1" applyAlignment="1">
      <alignment horizontal="left" wrapText="1"/>
    </xf>
    <xf numFmtId="0" fontId="40" fillId="0" borderId="98" xfId="127" applyFont="1" applyBorder="1" applyAlignment="1">
      <alignment horizontal="center"/>
    </xf>
    <xf numFmtId="0" fontId="40" fillId="0" borderId="4" xfId="127" applyFont="1" applyBorder="1" applyAlignment="1">
      <alignment horizontal="center"/>
    </xf>
    <xf numFmtId="0" fontId="40" fillId="0" borderId="79" xfId="127" applyFont="1" applyBorder="1" applyAlignment="1">
      <alignment horizontal="center"/>
    </xf>
    <xf numFmtId="0" fontId="36" fillId="0" borderId="0" xfId="0" quotePrefix="1" applyFont="1" applyFill="1" applyBorder="1" applyAlignment="1">
      <alignment horizontal="left" wrapText="1"/>
    </xf>
    <xf numFmtId="0" fontId="0" fillId="0" borderId="0" xfId="0" applyFill="1" applyAlignment="1">
      <alignment horizontal="left" wrapText="1"/>
    </xf>
    <xf numFmtId="0" fontId="0" fillId="0" borderId="0" xfId="0" applyAlignment="1"/>
    <xf numFmtId="0" fontId="36" fillId="0" borderId="0" xfId="46809" quotePrefix="1" applyFont="1" applyAlignment="1">
      <alignment horizontal="left" vertical="top" wrapText="1"/>
    </xf>
    <xf numFmtId="0" fontId="0" fillId="0" borderId="0" xfId="0" applyAlignment="1">
      <alignment vertical="top" wrapText="1"/>
    </xf>
    <xf numFmtId="0" fontId="39" fillId="0" borderId="0" xfId="127" applyFont="1" applyAlignment="1">
      <alignment horizontal="center"/>
    </xf>
    <xf numFmtId="49" fontId="39" fillId="0" borderId="0" xfId="127" quotePrefix="1" applyNumberFormat="1" applyFont="1" applyAlignment="1">
      <alignment horizontal="center"/>
    </xf>
    <xf numFmtId="0" fontId="80" fillId="0" borderId="0" xfId="46809" quotePrefix="1" applyFont="1" applyAlignment="1">
      <alignment horizontal="left" vertical="top" wrapText="1"/>
    </xf>
    <xf numFmtId="0" fontId="162" fillId="0" borderId="0" xfId="0" quotePrefix="1" applyFont="1" applyAlignment="1">
      <alignment horizontal="left" wrapText="1"/>
    </xf>
    <xf numFmtId="0" fontId="80" fillId="0" borderId="0" xfId="0" quotePrefix="1" applyFont="1" applyAlignment="1">
      <alignment horizontal="left" wrapText="1"/>
    </xf>
    <xf numFmtId="0" fontId="36" fillId="0" borderId="0" xfId="0" applyFont="1" applyAlignment="1"/>
    <xf numFmtId="0" fontId="39" fillId="47" borderId="31" xfId="0" applyFont="1" applyFill="1" applyBorder="1" applyAlignment="1">
      <alignment horizontal="center"/>
    </xf>
    <xf numFmtId="0" fontId="39" fillId="47" borderId="30" xfId="0" applyFont="1" applyFill="1" applyBorder="1" applyAlignment="1">
      <alignment horizontal="center"/>
    </xf>
    <xf numFmtId="0" fontId="39" fillId="47" borderId="29" xfId="0" applyFont="1" applyFill="1" applyBorder="1" applyAlignment="1">
      <alignment horizontal="center"/>
    </xf>
    <xf numFmtId="0" fontId="39" fillId="47" borderId="36" xfId="0" applyFont="1" applyFill="1" applyBorder="1" applyAlignment="1">
      <alignment horizontal="center"/>
    </xf>
    <xf numFmtId="0" fontId="39" fillId="47" borderId="18" xfId="0" applyFont="1" applyFill="1" applyBorder="1" applyAlignment="1">
      <alignment horizontal="center"/>
    </xf>
    <xf numFmtId="0" fontId="39" fillId="47" borderId="37" xfId="0" applyFont="1" applyFill="1" applyBorder="1" applyAlignment="1">
      <alignment horizontal="center"/>
    </xf>
    <xf numFmtId="0" fontId="39" fillId="45" borderId="77" xfId="0" applyFont="1" applyFill="1" applyBorder="1" applyAlignment="1">
      <alignment horizontal="center" wrapText="1"/>
    </xf>
    <xf numFmtId="0" fontId="39" fillId="45" borderId="102" xfId="0" applyFont="1" applyFill="1" applyBorder="1" applyAlignment="1">
      <alignment horizontal="center" wrapText="1"/>
    </xf>
    <xf numFmtId="0" fontId="39" fillId="45" borderId="61" xfId="0" applyFont="1" applyFill="1" applyBorder="1" applyAlignment="1">
      <alignment horizontal="center" wrapText="1"/>
    </xf>
    <xf numFmtId="0" fontId="40" fillId="47" borderId="98"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40" fillId="0" borderId="0" xfId="0" applyFont="1" applyAlignment="1">
      <alignment horizontal="left"/>
    </xf>
    <xf numFmtId="0" fontId="40" fillId="0" borderId="0" xfId="127" applyFont="1" applyAlignment="1">
      <alignment horizontal="left"/>
    </xf>
    <xf numFmtId="49" fontId="40" fillId="0" borderId="0" xfId="127" quotePrefix="1" applyNumberFormat="1" applyFont="1" applyAlignment="1">
      <alignment horizontal="left"/>
    </xf>
    <xf numFmtId="0" fontId="77" fillId="0" borderId="0" xfId="0" applyFont="1" applyAlignment="1">
      <alignment horizontal="left" wrapText="1"/>
    </xf>
    <xf numFmtId="0" fontId="36" fillId="0" borderId="0" xfId="141" applyAlignment="1">
      <alignment horizontal="left" vertical="top" wrapText="1"/>
    </xf>
    <xf numFmtId="0" fontId="36" fillId="0" borderId="0" xfId="141" applyAlignment="1">
      <alignment horizontal="left" wrapText="1"/>
    </xf>
    <xf numFmtId="0" fontId="39" fillId="45" borderId="55" xfId="0" applyFont="1" applyFill="1" applyBorder="1" applyAlignment="1">
      <alignment horizontal="center" wrapText="1"/>
    </xf>
    <xf numFmtId="0" fontId="39" fillId="45" borderId="54" xfId="0" applyFont="1" applyFill="1" applyBorder="1" applyAlignment="1">
      <alignment horizontal="center" wrapText="1"/>
    </xf>
    <xf numFmtId="0" fontId="39" fillId="45" borderId="62" xfId="0" applyFont="1" applyFill="1" applyBorder="1" applyAlignment="1">
      <alignment horizontal="center" wrapText="1"/>
    </xf>
    <xf numFmtId="0" fontId="36" fillId="0" borderId="0" xfId="141" applyAlignment="1">
      <alignment horizontal="left"/>
    </xf>
    <xf numFmtId="0" fontId="36" fillId="0" borderId="0" xfId="141" applyAlignment="1"/>
    <xf numFmtId="0" fontId="36" fillId="0" borderId="0" xfId="141" applyAlignment="1">
      <alignment horizontal="left" indent="2"/>
    </xf>
    <xf numFmtId="0" fontId="36" fillId="0" borderId="0" xfId="0" applyFont="1" applyAlignment="1">
      <alignment wrapText="1"/>
    </xf>
    <xf numFmtId="0" fontId="36" fillId="0" borderId="0" xfId="46809" quotePrefix="1" applyAlignment="1">
      <alignment horizontal="left" vertical="top" wrapText="1"/>
    </xf>
    <xf numFmtId="0" fontId="36" fillId="0" borderId="0" xfId="46809" applyAlignment="1">
      <alignment vertical="top" wrapText="1"/>
    </xf>
    <xf numFmtId="0" fontId="40" fillId="0" borderId="0" xfId="0" applyFont="1" applyAlignment="1">
      <alignment horizontal="center"/>
    </xf>
    <xf numFmtId="0" fontId="40" fillId="47" borderId="55" xfId="0" applyFont="1" applyFill="1" applyBorder="1" applyAlignment="1">
      <alignment horizontal="center"/>
    </xf>
    <xf numFmtId="0" fontId="40" fillId="47" borderId="54" xfId="0" applyFont="1" applyFill="1" applyBorder="1" applyAlignment="1">
      <alignment horizontal="center"/>
    </xf>
    <xf numFmtId="0" fontId="40" fillId="47" borderId="62" xfId="0" applyFont="1" applyFill="1" applyBorder="1" applyAlignment="1">
      <alignment horizontal="center"/>
    </xf>
    <xf numFmtId="0" fontId="36" fillId="0" borderId="0" xfId="141" applyAlignment="1">
      <alignment vertical="top" wrapText="1"/>
    </xf>
    <xf numFmtId="0" fontId="36" fillId="0" borderId="0" xfId="141" applyAlignment="1">
      <alignment wrapText="1"/>
    </xf>
    <xf numFmtId="0" fontId="39" fillId="47" borderId="77" xfId="0" applyFont="1" applyFill="1" applyBorder="1" applyAlignment="1">
      <alignment horizontal="center"/>
    </xf>
    <xf numFmtId="0" fontId="39" fillId="47" borderId="102" xfId="0" applyFont="1" applyFill="1" applyBorder="1" applyAlignment="1">
      <alignment horizontal="center"/>
    </xf>
    <xf numFmtId="0" fontId="39" fillId="47" borderId="61" xfId="0" applyFont="1" applyFill="1" applyBorder="1" applyAlignment="1">
      <alignment horizontal="center"/>
    </xf>
    <xf numFmtId="0" fontId="36" fillId="0" borderId="0" xfId="0" applyFont="1" applyAlignment="1">
      <alignment horizontal="left" vertical="top" wrapText="1"/>
    </xf>
    <xf numFmtId="0" fontId="40" fillId="0" borderId="0" xfId="0" applyFont="1" applyAlignment="1">
      <alignment horizontal="center" wrapText="1"/>
    </xf>
    <xf numFmtId="49" fontId="40" fillId="0" borderId="0" xfId="0" applyNumberFormat="1" applyFont="1" applyAlignment="1">
      <alignment horizontal="center"/>
    </xf>
    <xf numFmtId="0" fontId="36" fillId="0" borderId="0" xfId="0" applyFont="1" applyAlignment="1">
      <alignment horizontal="center"/>
    </xf>
    <xf numFmtId="49" fontId="40" fillId="47" borderId="98" xfId="0" applyNumberFormat="1" applyFont="1" applyFill="1" applyBorder="1" applyAlignment="1">
      <alignment horizontal="left"/>
    </xf>
    <xf numFmtId="49" fontId="40" fillId="47" borderId="4" xfId="0" applyNumberFormat="1" applyFont="1" applyFill="1" applyBorder="1" applyAlignment="1">
      <alignment horizontal="left"/>
    </xf>
    <xf numFmtId="49" fontId="40" fillId="47" borderId="79" xfId="0" applyNumberFormat="1" applyFont="1" applyFill="1" applyBorder="1" applyAlignment="1">
      <alignment horizontal="left"/>
    </xf>
    <xf numFmtId="0" fontId="40" fillId="0" borderId="56" xfId="0" applyFont="1" applyBorder="1" applyAlignment="1">
      <alignment horizontal="center" wrapText="1"/>
    </xf>
    <xf numFmtId="0" fontId="40" fillId="0" borderId="26" xfId="0" applyFont="1" applyBorder="1" applyAlignment="1">
      <alignment horizontal="center" wrapText="1"/>
    </xf>
    <xf numFmtId="0" fontId="40" fillId="0" borderId="67" xfId="0" applyFont="1" applyBorder="1" applyAlignment="1">
      <alignment horizontal="center" wrapText="1"/>
    </xf>
    <xf numFmtId="0" fontId="40" fillId="0" borderId="56" xfId="0" applyFont="1" applyBorder="1" applyAlignment="1">
      <alignment horizontal="center"/>
    </xf>
    <xf numFmtId="0" fontId="36" fillId="0" borderId="26" xfId="0" applyFont="1" applyBorder="1" applyAlignment="1">
      <alignment horizontal="center"/>
    </xf>
    <xf numFmtId="0" fontId="36" fillId="0" borderId="67" xfId="0" applyFont="1" applyBorder="1" applyAlignment="1">
      <alignment horizontal="center"/>
    </xf>
    <xf numFmtId="49" fontId="40" fillId="0" borderId="56" xfId="0" applyNumberFormat="1" applyFont="1" applyBorder="1" applyAlignment="1">
      <alignment horizontal="center"/>
    </xf>
    <xf numFmtId="0" fontId="39" fillId="47" borderId="34" xfId="0" applyFont="1" applyFill="1" applyBorder="1" applyAlignment="1">
      <alignment horizontal="center"/>
    </xf>
    <xf numFmtId="0" fontId="39" fillId="47" borderId="35" xfId="0" applyFont="1" applyFill="1" applyBorder="1" applyAlignment="1">
      <alignment horizontal="center"/>
    </xf>
    <xf numFmtId="0" fontId="36" fillId="0" borderId="0" xfId="122" applyAlignment="1">
      <alignment horizontal="left" wrapText="1"/>
    </xf>
    <xf numFmtId="0" fontId="40" fillId="0" borderId="22" xfId="0" applyFont="1" applyBorder="1" applyAlignment="1">
      <alignment horizontal="center" wrapText="1"/>
    </xf>
    <xf numFmtId="0" fontId="40" fillId="0" borderId="49" xfId="0" applyFont="1" applyBorder="1" applyAlignment="1">
      <alignment horizontal="center" wrapText="1"/>
    </xf>
    <xf numFmtId="0" fontId="0" fillId="0" borderId="0" xfId="0" applyAlignment="1">
      <alignment horizontal="center" wrapText="1"/>
    </xf>
    <xf numFmtId="49" fontId="40" fillId="0" borderId="67" xfId="0" applyNumberFormat="1" applyFont="1" applyBorder="1" applyAlignment="1">
      <alignment horizontal="center" vertical="center"/>
    </xf>
    <xf numFmtId="49" fontId="0" fillId="0" borderId="0" xfId="0" applyNumberFormat="1" applyAlignment="1">
      <alignment horizontal="center" vertical="center"/>
    </xf>
    <xf numFmtId="49" fontId="40" fillId="47" borderId="98" xfId="0" applyNumberFormat="1" applyFont="1" applyFill="1" applyBorder="1" applyAlignment="1">
      <alignment horizontal="left" vertical="center"/>
    </xf>
    <xf numFmtId="49" fontId="40" fillId="47" borderId="62" xfId="0" applyNumberFormat="1" applyFont="1" applyFill="1" applyBorder="1" applyAlignment="1">
      <alignment horizontal="left" vertical="center"/>
    </xf>
    <xf numFmtId="0" fontId="39" fillId="47" borderId="26" xfId="0" applyFont="1" applyFill="1" applyBorder="1" applyAlignment="1">
      <alignment horizontal="center"/>
    </xf>
    <xf numFmtId="0" fontId="36" fillId="47" borderId="26" xfId="0" applyFont="1" applyFill="1" applyBorder="1" applyAlignment="1">
      <alignment horizontal="center"/>
    </xf>
    <xf numFmtId="0" fontId="36" fillId="47" borderId="18" xfId="0" applyFont="1" applyFill="1" applyBorder="1" applyAlignment="1">
      <alignment horizontal="center"/>
    </xf>
    <xf numFmtId="0" fontId="39" fillId="47" borderId="9" xfId="0" applyFont="1" applyFill="1" applyBorder="1" applyAlignment="1">
      <alignment horizontal="center" wrapText="1"/>
    </xf>
    <xf numFmtId="0" fontId="39" fillId="47" borderId="9" xfId="0" applyFont="1" applyFill="1" applyBorder="1" applyAlignment="1">
      <alignment horizontal="center"/>
    </xf>
    <xf numFmtId="0" fontId="39" fillId="47" borderId="9" xfId="0" applyFont="1" applyFill="1" applyBorder="1" applyAlignment="1"/>
    <xf numFmtId="0" fontId="0" fillId="0" borderId="0" xfId="0" applyAlignment="1">
      <alignment horizontal="center"/>
    </xf>
    <xf numFmtId="49" fontId="0" fillId="0" borderId="0" xfId="0" applyNumberFormat="1" applyAlignment="1">
      <alignment horizontal="center"/>
    </xf>
    <xf numFmtId="0" fontId="36" fillId="0" borderId="56" xfId="0" applyFont="1" applyBorder="1" applyAlignment="1">
      <alignment vertical="top" wrapText="1"/>
    </xf>
    <xf numFmtId="0" fontId="36" fillId="0" borderId="26" xfId="0" applyFont="1" applyBorder="1" applyAlignment="1">
      <alignment vertical="top" wrapText="1"/>
    </xf>
    <xf numFmtId="0" fontId="36" fillId="0" borderId="67" xfId="0" applyFont="1" applyBorder="1" applyAlignment="1">
      <alignment vertical="top" wrapText="1"/>
    </xf>
    <xf numFmtId="49" fontId="40" fillId="47" borderId="62" xfId="0" applyNumberFormat="1" applyFont="1" applyFill="1" applyBorder="1" applyAlignment="1">
      <alignment horizontal="left"/>
    </xf>
    <xf numFmtId="0" fontId="0" fillId="0" borderId="0" xfId="0" applyAlignment="1">
      <alignment horizontal="left" wrapText="1"/>
    </xf>
    <xf numFmtId="0" fontId="39" fillId="47" borderId="67" xfId="0" applyFont="1" applyFill="1" applyBorder="1" applyAlignment="1">
      <alignment horizontal="center"/>
    </xf>
    <xf numFmtId="0" fontId="36" fillId="47" borderId="67" xfId="0" applyFont="1" applyFill="1" applyBorder="1" applyAlignment="1">
      <alignment horizontal="center"/>
    </xf>
    <xf numFmtId="0" fontId="36" fillId="47" borderId="23" xfId="0" applyFont="1" applyFill="1" applyBorder="1" applyAlignment="1">
      <alignment horizontal="center"/>
    </xf>
    <xf numFmtId="0" fontId="39" fillId="47" borderId="18" xfId="0" applyFont="1" applyFill="1" applyBorder="1" applyAlignment="1"/>
    <xf numFmtId="0" fontId="39" fillId="47" borderId="19" xfId="0" applyFont="1" applyFill="1" applyBorder="1" applyAlignment="1">
      <alignment horizontal="center" wrapText="1"/>
    </xf>
    <xf numFmtId="0" fontId="39" fillId="47" borderId="26" xfId="0" applyFont="1" applyFill="1" applyBorder="1" applyAlignment="1">
      <alignment horizontal="center" wrapText="1"/>
    </xf>
    <xf numFmtId="0" fontId="39" fillId="47" borderId="18" xfId="0" applyFont="1" applyFill="1" applyBorder="1" applyAlignment="1">
      <alignment horizontal="center" wrapText="1"/>
    </xf>
    <xf numFmtId="0" fontId="39" fillId="47" borderId="31" xfId="0" quotePrefix="1" applyFont="1" applyFill="1" applyBorder="1" applyAlignment="1">
      <alignment horizontal="center"/>
    </xf>
    <xf numFmtId="0" fontId="36" fillId="0" borderId="0" xfId="0" quotePrefix="1" applyFont="1" applyBorder="1" applyAlignment="1">
      <alignment horizontal="left" vertical="top"/>
    </xf>
    <xf numFmtId="0" fontId="162" fillId="0" borderId="0" xfId="0" applyFont="1" applyAlignment="1"/>
    <xf numFmtId="0" fontId="0" fillId="0" borderId="0" xfId="0" applyAlignment="1">
      <alignment horizontal="left" vertical="top"/>
    </xf>
    <xf numFmtId="0" fontId="36" fillId="0" borderId="0" xfId="0" quotePrefix="1" applyFont="1" applyBorder="1" applyAlignment="1">
      <alignment horizontal="left" vertical="top" wrapText="1"/>
    </xf>
    <xf numFmtId="0" fontId="0" fillId="0" borderId="0" xfId="0" applyAlignment="1">
      <alignment wrapText="1"/>
    </xf>
    <xf numFmtId="0" fontId="79" fillId="47" borderId="98" xfId="0" applyFont="1" applyFill="1" applyBorder="1" applyAlignment="1">
      <alignment horizontal="center" wrapText="1"/>
    </xf>
    <xf numFmtId="0" fontId="79" fillId="47" borderId="4" xfId="0" applyFont="1" applyFill="1" applyBorder="1" applyAlignment="1">
      <alignment horizontal="center" wrapText="1"/>
    </xf>
    <xf numFmtId="0" fontId="79" fillId="47" borderId="79" xfId="0" applyFont="1" applyFill="1" applyBorder="1" applyAlignment="1">
      <alignment horizontal="center" wrapText="1"/>
    </xf>
    <xf numFmtId="0" fontId="36" fillId="0" borderId="0" xfId="46809" quotePrefix="1" applyFont="1" applyFill="1" applyAlignment="1">
      <alignment horizontal="left" wrapText="1"/>
    </xf>
    <xf numFmtId="49" fontId="40" fillId="0" borderId="47" xfId="0" quotePrefix="1" applyNumberFormat="1" applyFont="1" applyBorder="1" applyAlignment="1">
      <alignment horizontal="center"/>
    </xf>
    <xf numFmtId="49" fontId="40" fillId="0" borderId="18" xfId="0" applyNumberFormat="1" applyFont="1" applyBorder="1" applyAlignment="1">
      <alignment horizontal="center"/>
    </xf>
    <xf numFmtId="49" fontId="40" fillId="0" borderId="23" xfId="0" applyNumberFormat="1" applyFont="1" applyBorder="1" applyAlignment="1">
      <alignment horizontal="center"/>
    </xf>
    <xf numFmtId="0" fontId="39" fillId="47" borderId="9" xfId="0" quotePrefix="1" applyFont="1" applyFill="1" applyBorder="1" applyAlignment="1">
      <alignment horizontal="center"/>
    </xf>
    <xf numFmtId="0" fontId="40" fillId="0" borderId="55" xfId="122" applyFont="1" applyBorder="1" applyAlignment="1">
      <alignment horizontal="center"/>
    </xf>
    <xf numFmtId="0" fontId="40" fillId="0" borderId="54" xfId="122" applyFont="1" applyBorder="1" applyAlignment="1">
      <alignment horizontal="center"/>
    </xf>
    <xf numFmtId="0" fontId="40" fillId="0" borderId="62" xfId="122" applyFont="1" applyBorder="1" applyAlignment="1">
      <alignment horizontal="center"/>
    </xf>
    <xf numFmtId="49" fontId="40" fillId="0" borderId="65" xfId="122" applyNumberFormat="1" applyFont="1" applyBorder="1" applyAlignment="1">
      <alignment horizontal="center"/>
    </xf>
    <xf numFmtId="49" fontId="40" fillId="0" borderId="0" xfId="122" applyNumberFormat="1" applyFont="1" applyAlignment="1">
      <alignment horizontal="center"/>
    </xf>
    <xf numFmtId="49" fontId="40" fillId="0" borderId="58" xfId="122" applyNumberFormat="1" applyFont="1" applyBorder="1" applyAlignment="1">
      <alignment horizontal="center"/>
    </xf>
    <xf numFmtId="49" fontId="40" fillId="0" borderId="64" xfId="122" applyNumberFormat="1" applyFont="1" applyBorder="1" applyAlignment="1">
      <alignment horizontal="center"/>
    </xf>
    <xf numFmtId="49" fontId="40" fillId="0" borderId="66" xfId="122" applyNumberFormat="1" applyFont="1" applyBorder="1" applyAlignment="1">
      <alignment horizontal="center"/>
    </xf>
    <xf numFmtId="49" fontId="40" fillId="0" borderId="59" xfId="122" applyNumberFormat="1" applyFont="1" applyBorder="1" applyAlignment="1">
      <alignment horizontal="center"/>
    </xf>
    <xf numFmtId="0" fontId="40" fillId="47" borderId="26" xfId="122" applyFont="1" applyFill="1" applyBorder="1" applyAlignment="1">
      <alignment horizontal="center" vertical="center" wrapText="1"/>
    </xf>
    <xf numFmtId="0" fontId="40" fillId="47" borderId="40" xfId="122" applyFont="1" applyFill="1" applyBorder="1" applyAlignment="1">
      <alignment horizontal="center" vertical="center" wrapText="1"/>
    </xf>
    <xf numFmtId="0" fontId="40" fillId="47" borderId="65" xfId="122" applyFont="1" applyFill="1" applyBorder="1" applyAlignment="1">
      <alignment horizontal="center" vertical="center" wrapText="1"/>
    </xf>
    <xf numFmtId="0" fontId="40" fillId="47" borderId="0" xfId="122" applyFont="1" applyFill="1" applyAlignment="1">
      <alignment horizontal="center" vertical="center" wrapText="1"/>
    </xf>
    <xf numFmtId="0" fontId="40" fillId="47" borderId="64" xfId="122" applyFont="1" applyFill="1" applyBorder="1" applyAlignment="1">
      <alignment horizontal="center" vertical="center" wrapText="1"/>
    </xf>
    <xf numFmtId="0" fontId="40" fillId="47" borderId="66" xfId="122" applyFont="1" applyFill="1" applyBorder="1" applyAlignment="1">
      <alignment horizontal="center" vertical="center" wrapText="1"/>
    </xf>
    <xf numFmtId="0" fontId="40" fillId="47" borderId="59" xfId="122" applyFont="1" applyFill="1" applyBorder="1" applyAlignment="1">
      <alignment horizontal="center" vertical="center" wrapText="1"/>
    </xf>
    <xf numFmtId="0" fontId="40" fillId="47" borderId="31" xfId="122" applyFont="1" applyFill="1" applyBorder="1" applyAlignment="1">
      <alignment horizontal="center" vertical="center" wrapText="1"/>
    </xf>
    <xf numFmtId="0" fontId="40" fillId="47" borderId="32" xfId="122" applyFont="1" applyFill="1" applyBorder="1" applyAlignment="1">
      <alignment horizontal="center" vertical="center" wrapText="1"/>
    </xf>
    <xf numFmtId="0" fontId="40" fillId="47" borderId="30" xfId="122" applyFont="1" applyFill="1" applyBorder="1" applyAlignment="1">
      <alignment horizontal="center" vertical="center" wrapText="1"/>
    </xf>
    <xf numFmtId="0" fontId="40" fillId="47" borderId="39" xfId="122" applyFont="1" applyFill="1" applyBorder="1" applyAlignment="1">
      <alignment horizontal="center" vertical="center" wrapText="1"/>
    </xf>
    <xf numFmtId="0" fontId="40" fillId="47" borderId="42" xfId="122" applyFont="1" applyFill="1" applyBorder="1" applyAlignment="1">
      <alignment horizontal="center" vertical="center" wrapText="1"/>
    </xf>
    <xf numFmtId="0" fontId="48" fillId="0" borderId="40" xfId="0" applyFont="1" applyBorder="1" applyAlignment="1">
      <alignment horizontal="center" vertical="center" wrapText="1"/>
    </xf>
    <xf numFmtId="0" fontId="40" fillId="47" borderId="2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40" fillId="47" borderId="55" xfId="122" applyFont="1" applyFill="1" applyBorder="1" applyAlignment="1">
      <alignment horizontal="center" vertical="center" wrapText="1"/>
    </xf>
    <xf numFmtId="0" fontId="40" fillId="47" borderId="54" xfId="122" applyFont="1" applyFill="1" applyBorder="1" applyAlignment="1">
      <alignment horizontal="center" vertical="center" wrapText="1"/>
    </xf>
    <xf numFmtId="0" fontId="40" fillId="47" borderId="62" xfId="122" applyFont="1" applyFill="1" applyBorder="1" applyAlignment="1">
      <alignment horizontal="center" vertical="center" wrapText="1"/>
    </xf>
    <xf numFmtId="0" fontId="40" fillId="47" borderId="44" xfId="122" applyFont="1" applyFill="1" applyBorder="1" applyAlignment="1">
      <alignment horizontal="center" vertical="center" wrapText="1"/>
    </xf>
    <xf numFmtId="0" fontId="40" fillId="47" borderId="45" xfId="122" applyFont="1" applyFill="1" applyBorder="1" applyAlignment="1">
      <alignment horizontal="center" vertical="center" wrapText="1"/>
    </xf>
    <xf numFmtId="0" fontId="40" fillId="47" borderId="52" xfId="122" applyFont="1" applyFill="1" applyBorder="1" applyAlignment="1">
      <alignment horizontal="center" vertical="center"/>
    </xf>
    <xf numFmtId="0" fontId="40" fillId="47" borderId="50" xfId="122" applyFont="1" applyFill="1" applyBorder="1" applyAlignment="1">
      <alignment horizontal="center" vertical="center"/>
    </xf>
    <xf numFmtId="0" fontId="40" fillId="47" borderId="51" xfId="122" applyFont="1" applyFill="1" applyBorder="1" applyAlignment="1">
      <alignment horizontal="center" vertical="center"/>
    </xf>
    <xf numFmtId="0" fontId="40" fillId="47" borderId="53" xfId="354" applyFont="1" applyFill="1" applyBorder="1" applyAlignment="1">
      <alignment horizontal="center" vertical="center" wrapText="1"/>
    </xf>
    <xf numFmtId="0" fontId="40" fillId="47" borderId="45" xfId="354" applyFont="1" applyFill="1" applyBorder="1" applyAlignment="1">
      <alignment horizontal="center" vertical="center" wrapText="1"/>
    </xf>
    <xf numFmtId="0" fontId="40" fillId="47" borderId="61" xfId="122" applyFont="1" applyFill="1" applyBorder="1" applyAlignment="1">
      <alignment horizontal="center" vertical="center" wrapText="1"/>
    </xf>
    <xf numFmtId="0" fontId="40" fillId="47" borderId="27" xfId="122" applyFont="1" applyFill="1" applyBorder="1" applyAlignment="1">
      <alignment horizontal="center" vertical="center" wrapText="1"/>
    </xf>
    <xf numFmtId="0" fontId="40" fillId="47" borderId="56" xfId="122" applyFont="1" applyFill="1" applyBorder="1" applyAlignment="1">
      <alignment horizontal="center" vertical="center" wrapText="1"/>
    </xf>
    <xf numFmtId="0" fontId="40" fillId="47" borderId="46" xfId="122" applyFont="1" applyFill="1" applyBorder="1" applyAlignment="1">
      <alignment horizontal="center" vertical="center" wrapText="1"/>
    </xf>
    <xf numFmtId="0" fontId="40" fillId="47" borderId="53" xfId="122" applyFont="1" applyFill="1" applyBorder="1" applyAlignment="1">
      <alignment horizontal="center" vertical="center" wrapText="1"/>
    </xf>
    <xf numFmtId="0" fontId="40" fillId="47" borderId="43" xfId="122" applyFont="1" applyFill="1" applyBorder="1" applyAlignment="1">
      <alignment horizontal="center" vertical="center" wrapText="1"/>
    </xf>
    <xf numFmtId="0" fontId="80" fillId="0" borderId="0" xfId="122" applyFont="1" applyAlignment="1"/>
    <xf numFmtId="0" fontId="152" fillId="0" borderId="0" xfId="122" applyFont="1" applyAlignment="1"/>
    <xf numFmtId="0" fontId="152" fillId="0" borderId="67" xfId="122" applyFont="1" applyBorder="1" applyAlignment="1"/>
    <xf numFmtId="0" fontId="152" fillId="46" borderId="67" xfId="122" applyFont="1" applyFill="1" applyBorder="1" applyAlignment="1"/>
    <xf numFmtId="0" fontId="152" fillId="46" borderId="0" xfId="122" applyFont="1" applyFill="1" applyAlignment="1"/>
    <xf numFmtId="0" fontId="152" fillId="46" borderId="67" xfId="122" applyFont="1" applyFill="1" applyBorder="1" applyAlignment="1">
      <alignment wrapText="1"/>
    </xf>
    <xf numFmtId="0" fontId="165" fillId="46" borderId="0" xfId="122" applyFont="1" applyFill="1" applyAlignment="1">
      <alignment wrapText="1"/>
    </xf>
    <xf numFmtId="49" fontId="0" fillId="0" borderId="58" xfId="0" applyNumberFormat="1" applyBorder="1" applyAlignment="1">
      <alignment horizontal="center"/>
    </xf>
    <xf numFmtId="0" fontId="81" fillId="0" borderId="0" xfId="2807" applyFont="1" applyAlignment="1">
      <alignment horizontal="left" wrapText="1"/>
    </xf>
    <xf numFmtId="0" fontId="36" fillId="0" borderId="0" xfId="2807" applyAlignment="1">
      <alignment horizontal="left" wrapText="1"/>
    </xf>
    <xf numFmtId="0" fontId="40" fillId="0" borderId="68" xfId="122" applyFont="1" applyBorder="1" applyAlignment="1">
      <alignment horizontal="center" wrapText="1"/>
    </xf>
    <xf numFmtId="0" fontId="40" fillId="0" borderId="42" xfId="122" applyFont="1" applyBorder="1" applyAlignment="1">
      <alignment horizontal="center"/>
    </xf>
    <xf numFmtId="0" fontId="40" fillId="0" borderId="43" xfId="122" applyFont="1" applyBorder="1" applyAlignment="1">
      <alignment horizontal="center"/>
    </xf>
    <xf numFmtId="49" fontId="40" fillId="0" borderId="53" xfId="122" applyNumberFormat="1" applyFont="1" applyBorder="1" applyAlignment="1">
      <alignment horizontal="center" wrapText="1"/>
    </xf>
    <xf numFmtId="49" fontId="40" fillId="0" borderId="40" xfId="122" applyNumberFormat="1" applyFont="1" applyBorder="1" applyAlignment="1">
      <alignment horizontal="center"/>
    </xf>
    <xf numFmtId="49" fontId="40" fillId="0" borderId="45" xfId="122" applyNumberFormat="1" applyFont="1" applyBorder="1" applyAlignment="1">
      <alignment horizontal="center"/>
    </xf>
    <xf numFmtId="0" fontId="39" fillId="0" borderId="0" xfId="0" applyFont="1" applyAlignment="1">
      <alignment wrapText="1"/>
    </xf>
    <xf numFmtId="0" fontId="36" fillId="0" borderId="0" xfId="2807" applyAlignment="1">
      <alignment horizontal="left" vertical="center" wrapText="1"/>
    </xf>
    <xf numFmtId="0" fontId="36" fillId="0" borderId="0" xfId="0" applyFont="1" applyAlignment="1">
      <alignment horizontal="left" vertical="center" wrapText="1"/>
    </xf>
    <xf numFmtId="0" fontId="81" fillId="0" borderId="0" xfId="122" applyFont="1" applyAlignment="1">
      <alignment horizontal="left" wrapText="1"/>
    </xf>
    <xf numFmtId="0" fontId="62" fillId="0" borderId="0" xfId="0" applyFont="1" applyAlignment="1">
      <alignment wrapText="1"/>
    </xf>
    <xf numFmtId="0" fontId="40" fillId="0" borderId="0" xfId="0" applyFont="1" applyAlignment="1">
      <alignment horizontal="center" vertical="center"/>
    </xf>
    <xf numFmtId="49" fontId="40" fillId="0" borderId="66" xfId="0" applyNumberFormat="1" applyFont="1" applyBorder="1" applyAlignment="1">
      <alignment horizontal="center"/>
    </xf>
    <xf numFmtId="0" fontId="0" fillId="0" borderId="0" xfId="0" applyAlignment="1">
      <alignment horizontal="center" vertical="center"/>
    </xf>
    <xf numFmtId="0" fontId="36" fillId="0" borderId="0" xfId="0" applyFont="1" applyAlignment="1">
      <alignment horizontal="left"/>
    </xf>
    <xf numFmtId="0" fontId="36" fillId="0" borderId="67" xfId="122" applyBorder="1" applyAlignment="1"/>
    <xf numFmtId="0" fontId="36" fillId="0" borderId="0" xfId="122" applyAlignment="1"/>
    <xf numFmtId="0" fontId="36" fillId="0" borderId="0" xfId="168" applyFont="1" applyAlignment="1">
      <alignment horizontal="left" vertical="center" wrapText="1"/>
    </xf>
    <xf numFmtId="0" fontId="40" fillId="47" borderId="77" xfId="0" applyFont="1" applyFill="1" applyBorder="1" applyAlignment="1">
      <alignment horizontal="center" vertical="center" wrapText="1"/>
    </xf>
    <xf numFmtId="0" fontId="40" fillId="47" borderId="28"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108" xfId="0" applyFont="1" applyFill="1" applyBorder="1" applyAlignment="1">
      <alignment horizontal="center" vertical="center" wrapText="1"/>
    </xf>
    <xf numFmtId="0" fontId="81" fillId="0" borderId="0" xfId="122" applyFont="1" applyAlignment="1"/>
    <xf numFmtId="0" fontId="36" fillId="0" borderId="0" xfId="0" applyFont="1" applyAlignment="1">
      <alignment vertical="center"/>
    </xf>
    <xf numFmtId="0" fontId="0" fillId="0" borderId="0" xfId="0" applyAlignment="1">
      <alignment vertical="center"/>
    </xf>
    <xf numFmtId="0" fontId="36" fillId="0" borderId="0" xfId="122" applyAlignment="1">
      <alignment vertical="center" wrapText="1"/>
    </xf>
    <xf numFmtId="0" fontId="0" fillId="0" borderId="0" xfId="0" applyAlignment="1">
      <alignment vertical="center" wrapText="1"/>
    </xf>
    <xf numFmtId="0" fontId="36" fillId="0" borderId="0" xfId="122" applyAlignment="1">
      <alignment vertical="center"/>
    </xf>
    <xf numFmtId="0" fontId="36" fillId="0" borderId="0" xfId="917" applyAlignment="1">
      <alignment vertical="center" wrapText="1"/>
    </xf>
    <xf numFmtId="0" fontId="40" fillId="0" borderId="67" xfId="0" applyFont="1" applyBorder="1" applyAlignment="1">
      <alignment horizontal="center"/>
    </xf>
    <xf numFmtId="49" fontId="40" fillId="0" borderId="67" xfId="0" applyNumberFormat="1" applyFont="1" applyBorder="1" applyAlignment="1">
      <alignment horizontal="center"/>
    </xf>
    <xf numFmtId="0" fontId="39" fillId="47" borderId="31" xfId="46741" applyFont="1" applyFill="1" applyBorder="1" applyAlignment="1">
      <alignment horizontal="center" vertical="center" wrapText="1"/>
    </xf>
    <xf numFmtId="0" fontId="39" fillId="47" borderId="24" xfId="46741" applyFont="1" applyFill="1" applyBorder="1" applyAlignment="1">
      <alignment horizontal="center" vertical="center" wrapText="1"/>
    </xf>
    <xf numFmtId="0" fontId="39" fillId="47" borderId="110" xfId="46741" applyFont="1" applyFill="1" applyBorder="1" applyAlignment="1">
      <alignment horizontal="center" vertical="center" wrapText="1"/>
    </xf>
    <xf numFmtId="0" fontId="39" fillId="47" borderId="54" xfId="46741" applyFont="1" applyFill="1" applyBorder="1" applyAlignment="1">
      <alignment horizontal="center" vertical="center" wrapText="1"/>
    </xf>
    <xf numFmtId="0" fontId="39" fillId="47" borderId="111" xfId="46741" applyFont="1" applyFill="1" applyBorder="1" applyAlignment="1">
      <alignment horizontal="center" vertical="center" wrapText="1"/>
    </xf>
    <xf numFmtId="0" fontId="36" fillId="0" borderId="62" xfId="46741" applyBorder="1" applyAlignment="1"/>
    <xf numFmtId="0" fontId="36" fillId="0" borderId="23" xfId="46741" applyBorder="1" applyAlignment="1"/>
    <xf numFmtId="0" fontId="36" fillId="0" borderId="60" xfId="46741" applyBorder="1" applyAlignment="1"/>
    <xf numFmtId="0" fontId="39" fillId="47" borderId="23" xfId="46741" applyFont="1" applyFill="1" applyBorder="1" applyAlignment="1">
      <alignment horizontal="center" vertical="center" wrapText="1"/>
    </xf>
    <xf numFmtId="0" fontId="39" fillId="47" borderId="25" xfId="46741" applyFont="1" applyFill="1" applyBorder="1" applyAlignment="1">
      <alignment horizontal="center" vertical="center" wrapText="1"/>
    </xf>
    <xf numFmtId="0" fontId="39" fillId="47" borderId="47" xfId="46741" applyFont="1" applyFill="1" applyBorder="1" applyAlignment="1">
      <alignment horizontal="center" vertical="center" wrapText="1"/>
    </xf>
    <xf numFmtId="0" fontId="36" fillId="0" borderId="0" xfId="0" applyFont="1" applyFill="1" applyAlignment="1">
      <alignment horizontal="left" vertical="center" wrapText="1"/>
    </xf>
    <xf numFmtId="0" fontId="36" fillId="0" borderId="0" xfId="0" applyFont="1" applyFill="1" applyAlignment="1"/>
    <xf numFmtId="0" fontId="36" fillId="0" borderId="67" xfId="122" applyFill="1" applyBorder="1" applyAlignment="1"/>
    <xf numFmtId="0" fontId="36" fillId="0" borderId="0" xfId="122" applyFill="1" applyAlignment="1"/>
    <xf numFmtId="49" fontId="40" fillId="0" borderId="25" xfId="0" quotePrefix="1" applyNumberFormat="1" applyFont="1" applyBorder="1" applyAlignment="1">
      <alignment horizontal="center"/>
    </xf>
    <xf numFmtId="0" fontId="36" fillId="0" borderId="0" xfId="0" quotePrefix="1" applyFont="1" applyAlignment="1"/>
    <xf numFmtId="0" fontId="77" fillId="0" borderId="0" xfId="0" quotePrefix="1" applyFont="1" applyAlignment="1">
      <alignment horizontal="left"/>
    </xf>
    <xf numFmtId="0" fontId="77" fillId="0" borderId="0" xfId="0" applyFont="1" applyAlignment="1"/>
    <xf numFmtId="0" fontId="39" fillId="47" borderId="19" xfId="0" applyFont="1" applyFill="1" applyBorder="1" applyAlignment="1">
      <alignment horizontal="center" vertical="center"/>
    </xf>
    <xf numFmtId="0" fontId="39" fillId="47" borderId="18" xfId="0" applyFont="1" applyFill="1" applyBorder="1" applyAlignment="1">
      <alignment horizontal="center" vertical="center"/>
    </xf>
    <xf numFmtId="0" fontId="36" fillId="0" borderId="0" xfId="168" applyFont="1" applyAlignment="1">
      <alignment horizontal="left" wrapText="1"/>
    </xf>
    <xf numFmtId="0" fontId="153" fillId="84" borderId="22" xfId="845" applyFont="1" applyFill="1" applyBorder="1" applyAlignment="1">
      <alignment horizontal="center" vertical="center" wrapText="1"/>
    </xf>
    <xf numFmtId="0" fontId="153" fillId="84" borderId="48" xfId="845" applyFont="1" applyFill="1" applyBorder="1" applyAlignment="1">
      <alignment horizontal="center" vertical="center" wrapText="1"/>
    </xf>
    <xf numFmtId="0" fontId="153" fillId="84" borderId="23" xfId="845" applyFont="1" applyFill="1" applyBorder="1" applyAlignment="1">
      <alignment horizontal="center" vertical="center" wrapText="1"/>
    </xf>
    <xf numFmtId="0" fontId="153" fillId="84" borderId="47" xfId="845" applyFont="1" applyFill="1" applyBorder="1" applyAlignment="1">
      <alignment horizontal="center" vertical="center" wrapText="1"/>
    </xf>
    <xf numFmtId="0" fontId="160" fillId="0" borderId="98" xfId="0" applyFont="1" applyBorder="1" applyAlignment="1">
      <alignment horizontal="center" vertical="center"/>
    </xf>
    <xf numFmtId="0" fontId="160" fillId="0" borderId="79" xfId="0" applyFont="1" applyBorder="1" applyAlignment="1">
      <alignment horizontal="center" vertical="center"/>
    </xf>
    <xf numFmtId="0" fontId="163" fillId="0" borderId="0" xfId="0" applyFont="1" applyAlignment="1">
      <alignment horizontal="left" vertical="center" wrapText="1"/>
    </xf>
    <xf numFmtId="0" fontId="161" fillId="0" borderId="114" xfId="0" applyFont="1" applyBorder="1" applyAlignment="1">
      <alignment horizontal="center" vertical="center" wrapText="1"/>
    </xf>
    <xf numFmtId="0" fontId="161" fillId="0" borderId="115" xfId="0" applyFont="1" applyBorder="1" applyAlignment="1">
      <alignment horizontal="center" vertical="center" wrapText="1"/>
    </xf>
    <xf numFmtId="0" fontId="163" fillId="0" borderId="116" xfId="0" applyFont="1" applyBorder="1" applyAlignment="1">
      <alignment horizontal="center" vertical="center" wrapText="1"/>
    </xf>
    <xf numFmtId="0" fontId="77" fillId="48" borderId="0" xfId="845" applyFont="1" applyFill="1" applyAlignment="1">
      <alignment horizontal="left" vertical="center" wrapText="1"/>
    </xf>
    <xf numFmtId="0" fontId="154" fillId="86" borderId="20" xfId="0" applyFont="1" applyFill="1" applyBorder="1" applyAlignment="1">
      <alignment horizontal="center" vertical="center" wrapText="1"/>
    </xf>
    <xf numFmtId="0" fontId="154" fillId="86" borderId="5" xfId="0" applyFont="1" applyFill="1" applyBorder="1" applyAlignment="1">
      <alignment horizontal="center" vertical="center" wrapText="1"/>
    </xf>
    <xf numFmtId="0" fontId="154" fillId="86" borderId="21" xfId="0" applyFont="1" applyFill="1" applyBorder="1" applyAlignment="1">
      <alignment horizontal="center" vertical="center" wrapText="1"/>
    </xf>
    <xf numFmtId="0" fontId="155" fillId="86" borderId="20" xfId="0" applyFont="1" applyFill="1" applyBorder="1" applyAlignment="1">
      <alignment horizontal="center" vertical="center" wrapText="1"/>
    </xf>
    <xf numFmtId="0" fontId="155" fillId="86" borderId="5" xfId="0" applyFont="1" applyFill="1" applyBorder="1" applyAlignment="1">
      <alignment horizontal="center" vertical="center" wrapText="1"/>
    </xf>
    <xf numFmtId="0" fontId="155" fillId="86" borderId="21" xfId="0" applyFont="1" applyFill="1" applyBorder="1" applyAlignment="1">
      <alignment horizontal="center" vertical="center" wrapText="1"/>
    </xf>
    <xf numFmtId="0" fontId="158" fillId="86" borderId="20" xfId="0" applyFont="1" applyFill="1" applyBorder="1" applyAlignment="1">
      <alignment horizontal="center" vertical="center" wrapText="1"/>
    </xf>
    <xf numFmtId="0" fontId="159" fillId="86" borderId="5" xfId="0" applyFont="1" applyFill="1" applyBorder="1" applyAlignment="1">
      <alignment horizontal="center" vertical="center" wrapText="1"/>
    </xf>
    <xf numFmtId="0" fontId="159" fillId="86" borderId="21" xfId="0" applyFont="1" applyFill="1" applyBorder="1" applyAlignment="1">
      <alignment horizontal="center" vertical="center" wrapText="1"/>
    </xf>
    <xf numFmtId="0" fontId="156" fillId="84" borderId="19" xfId="0" applyFont="1" applyFill="1" applyBorder="1" applyAlignment="1">
      <alignment horizontal="center" vertical="center" wrapText="1"/>
    </xf>
    <xf numFmtId="0" fontId="156" fillId="84" borderId="18" xfId="0" applyFont="1" applyFill="1" applyBorder="1" applyAlignment="1">
      <alignment horizontal="center" vertical="center" wrapText="1"/>
    </xf>
    <xf numFmtId="0" fontId="156" fillId="84" borderId="26" xfId="0" applyFont="1" applyFill="1" applyBorder="1" applyAlignment="1">
      <alignment horizontal="center" vertical="center" wrapText="1"/>
    </xf>
    <xf numFmtId="0" fontId="156" fillId="84" borderId="20" xfId="0" applyFont="1" applyFill="1" applyBorder="1" applyAlignment="1">
      <alignment horizontal="center" vertical="center" wrapText="1"/>
    </xf>
    <xf numFmtId="0" fontId="156" fillId="84" borderId="5" xfId="0" applyFont="1" applyFill="1" applyBorder="1" applyAlignment="1">
      <alignment horizontal="center" vertical="center" wrapText="1"/>
    </xf>
    <xf numFmtId="0" fontId="156" fillId="84" borderId="21" xfId="0" applyFont="1" applyFill="1" applyBorder="1" applyAlignment="1">
      <alignment horizontal="center" vertical="center" wrapText="1"/>
    </xf>
    <xf numFmtId="0" fontId="77" fillId="48" borderId="0" xfId="845" quotePrefix="1" applyFont="1" applyFill="1" applyAlignment="1">
      <alignment vertical="center"/>
    </xf>
    <xf numFmtId="0" fontId="77" fillId="48" borderId="0" xfId="845" applyFont="1" applyFill="1" applyAlignment="1"/>
    <xf numFmtId="0" fontId="36" fillId="0" borderId="0" xfId="168" applyFont="1" applyAlignment="1">
      <alignment wrapText="1"/>
    </xf>
    <xf numFmtId="0" fontId="77" fillId="48" borderId="0" xfId="845" quotePrefix="1" applyFont="1" applyFill="1" applyAlignment="1">
      <alignment horizontal="left" vertical="center" wrapText="1"/>
    </xf>
    <xf numFmtId="0" fontId="77" fillId="48" borderId="0" xfId="0" applyFont="1" applyFill="1" applyAlignment="1">
      <alignment vertical="top"/>
    </xf>
  </cellXfs>
  <cellStyles count="4682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39" xfId="46816" xr:uid="{9B83A2B0-3B15-4BB2-B1BA-9E04A785C24B}"/>
    <cellStyle name="Normal 14" xfId="127" xr:uid="{00000000-0005-0000-0000-0000E8090000}"/>
    <cellStyle name="Normal 14 2" xfId="833" xr:uid="{00000000-0005-0000-0000-0000E9090000}"/>
    <cellStyle name="Normal 140" xfId="46817" xr:uid="{C4F55133-2C76-4F54-99C5-42D9219F5E48}"/>
    <cellStyle name="Normal 141" xfId="46818" xr:uid="{EB566FC6-A6A1-409C-9295-6E69AB6E0A68}"/>
    <cellStyle name="Normal 142" xfId="46819" xr:uid="{29E99F51-6313-4B0E-887A-B335B74244D4}"/>
    <cellStyle name="Normal 143" xfId="46820" xr:uid="{5B3E9261-E25B-46AA-B6E5-19B6CB58B295}"/>
    <cellStyle name="Normal 144" xfId="46821" xr:uid="{33F38E77-16B2-44F1-B2E0-255E21E30A12}"/>
    <cellStyle name="Normal 145" xfId="46822" xr:uid="{DEE575EE-49E9-44A2-A5C3-18C8435094F7}"/>
    <cellStyle name="Normal 15" xfId="128" xr:uid="{00000000-0005-0000-0000-0000EA090000}"/>
    <cellStyle name="Normal 16" xfId="129" xr:uid="{00000000-0005-0000-0000-0000EB090000}"/>
    <cellStyle name="Normal 17" xfId="130" xr:uid="{00000000-0005-0000-0000-0000EC090000}"/>
    <cellStyle name="Normal 17 2" xfId="834" xr:uid="{00000000-0005-0000-0000-0000ED090000}"/>
    <cellStyle name="Normal 17 3" xfId="835" xr:uid="{00000000-0005-0000-0000-0000EE090000}"/>
    <cellStyle name="Normal 18" xfId="131" xr:uid="{00000000-0005-0000-0000-0000EF090000}"/>
    <cellStyle name="Normal 18 2" xfId="836" xr:uid="{00000000-0005-0000-0000-0000F0090000}"/>
    <cellStyle name="Normal 18 2 10" xfId="6207" xr:uid="{00000000-0005-0000-0000-0000F1090000}"/>
    <cellStyle name="Normal 18 2 10 2" xfId="36544" xr:uid="{00000000-0005-0000-0000-0000F2090000}"/>
    <cellStyle name="Normal 18 2 10 3" xfId="21311" xr:uid="{00000000-0005-0000-0000-0000F3090000}"/>
    <cellStyle name="Normal 18 2 11" xfId="31535" xr:uid="{00000000-0005-0000-0000-0000F4090000}"/>
    <cellStyle name="Normal 18 2 12" xfId="16296" xr:uid="{00000000-0005-0000-0000-0000F5090000}"/>
    <cellStyle name="Normal 18 2 2" xfId="1171" xr:uid="{00000000-0005-0000-0000-0000F6090000}"/>
    <cellStyle name="Normal 18 2 2 10" xfId="31587" xr:uid="{00000000-0005-0000-0000-0000F7090000}"/>
    <cellStyle name="Normal 18 2 2 11" xfId="16350" xr:uid="{00000000-0005-0000-0000-0000F8090000}"/>
    <cellStyle name="Normal 18 2 2 2" xfId="1279" xr:uid="{00000000-0005-0000-0000-0000F9090000}"/>
    <cellStyle name="Normal 18 2 2 2 10" xfId="16454" xr:uid="{00000000-0005-0000-0000-0000FA090000}"/>
    <cellStyle name="Normal 18 2 2 2 2" xfId="1496" xr:uid="{00000000-0005-0000-0000-0000FB090000}"/>
    <cellStyle name="Normal 18 2 2 2 2 2" xfId="1917" xr:uid="{00000000-0005-0000-0000-0000FC090000}"/>
    <cellStyle name="Normal 18 2 2 2 2 2 2" xfId="2756" xr:uid="{00000000-0005-0000-0000-0000FD090000}"/>
    <cellStyle name="Normal 18 2 2 2 2 2 2 2" xfId="4446" xr:uid="{00000000-0005-0000-0000-0000FE090000}"/>
    <cellStyle name="Normal 18 2 2 2 2 2 2 2 2" xfId="14519" xr:uid="{00000000-0005-0000-0000-0000FF090000}"/>
    <cellStyle name="Normal 18 2 2 2 2 2 2 2 2 2" xfId="44850" xr:uid="{00000000-0005-0000-0000-0000000A0000}"/>
    <cellStyle name="Normal 18 2 2 2 2 2 2 2 2 3" xfId="29617" xr:uid="{00000000-0005-0000-0000-0000010A0000}"/>
    <cellStyle name="Normal 18 2 2 2 2 2 2 2 3" xfId="9499" xr:uid="{00000000-0005-0000-0000-0000020A0000}"/>
    <cellStyle name="Normal 18 2 2 2 2 2 2 2 3 2" xfId="39833" xr:uid="{00000000-0005-0000-0000-0000030A0000}"/>
    <cellStyle name="Normal 18 2 2 2 2 2 2 2 3 3" xfId="24600" xr:uid="{00000000-0005-0000-0000-0000040A0000}"/>
    <cellStyle name="Normal 18 2 2 2 2 2 2 2 4" xfId="34820" xr:uid="{00000000-0005-0000-0000-0000050A0000}"/>
    <cellStyle name="Normal 18 2 2 2 2 2 2 2 5" xfId="19587" xr:uid="{00000000-0005-0000-0000-0000060A0000}"/>
    <cellStyle name="Normal 18 2 2 2 2 2 2 3" xfId="6138" xr:uid="{00000000-0005-0000-0000-0000070A0000}"/>
    <cellStyle name="Normal 18 2 2 2 2 2 2 3 2" xfId="16190" xr:uid="{00000000-0005-0000-0000-0000080A0000}"/>
    <cellStyle name="Normal 18 2 2 2 2 2 2 3 2 2" xfId="46521" xr:uid="{00000000-0005-0000-0000-0000090A0000}"/>
    <cellStyle name="Normal 18 2 2 2 2 2 2 3 2 3" xfId="31288" xr:uid="{00000000-0005-0000-0000-00000A0A0000}"/>
    <cellStyle name="Normal 18 2 2 2 2 2 2 3 3" xfId="11170" xr:uid="{00000000-0005-0000-0000-00000B0A0000}"/>
    <cellStyle name="Normal 18 2 2 2 2 2 2 3 3 2" xfId="41504" xr:uid="{00000000-0005-0000-0000-00000C0A0000}"/>
    <cellStyle name="Normal 18 2 2 2 2 2 2 3 3 3" xfId="26271" xr:uid="{00000000-0005-0000-0000-00000D0A0000}"/>
    <cellStyle name="Normal 18 2 2 2 2 2 2 3 4" xfId="36491" xr:uid="{00000000-0005-0000-0000-00000E0A0000}"/>
    <cellStyle name="Normal 18 2 2 2 2 2 2 3 5" xfId="21258" xr:uid="{00000000-0005-0000-0000-00000F0A0000}"/>
    <cellStyle name="Normal 18 2 2 2 2 2 2 4" xfId="12848" xr:uid="{00000000-0005-0000-0000-0000100A0000}"/>
    <cellStyle name="Normal 18 2 2 2 2 2 2 4 2" xfId="43179" xr:uid="{00000000-0005-0000-0000-0000110A0000}"/>
    <cellStyle name="Normal 18 2 2 2 2 2 2 4 3" xfId="27946" xr:uid="{00000000-0005-0000-0000-0000120A0000}"/>
    <cellStyle name="Normal 18 2 2 2 2 2 2 5" xfId="7827" xr:uid="{00000000-0005-0000-0000-0000130A0000}"/>
    <cellStyle name="Normal 18 2 2 2 2 2 2 5 2" xfId="38162" xr:uid="{00000000-0005-0000-0000-0000140A0000}"/>
    <cellStyle name="Normal 18 2 2 2 2 2 2 5 3" xfId="22929" xr:uid="{00000000-0005-0000-0000-0000150A0000}"/>
    <cellStyle name="Normal 18 2 2 2 2 2 2 6" xfId="33150" xr:uid="{00000000-0005-0000-0000-0000160A0000}"/>
    <cellStyle name="Normal 18 2 2 2 2 2 2 7" xfId="17916" xr:uid="{00000000-0005-0000-0000-0000170A0000}"/>
    <cellStyle name="Normal 18 2 2 2 2 2 3" xfId="3609" xr:uid="{00000000-0005-0000-0000-0000180A0000}"/>
    <cellStyle name="Normal 18 2 2 2 2 2 3 2" xfId="13683" xr:uid="{00000000-0005-0000-0000-0000190A0000}"/>
    <cellStyle name="Normal 18 2 2 2 2 2 3 2 2" xfId="44014" xr:uid="{00000000-0005-0000-0000-00001A0A0000}"/>
    <cellStyle name="Normal 18 2 2 2 2 2 3 2 3" xfId="28781" xr:uid="{00000000-0005-0000-0000-00001B0A0000}"/>
    <cellStyle name="Normal 18 2 2 2 2 2 3 3" xfId="8663" xr:uid="{00000000-0005-0000-0000-00001C0A0000}"/>
    <cellStyle name="Normal 18 2 2 2 2 2 3 3 2" xfId="38997" xr:uid="{00000000-0005-0000-0000-00001D0A0000}"/>
    <cellStyle name="Normal 18 2 2 2 2 2 3 3 3" xfId="23764" xr:uid="{00000000-0005-0000-0000-00001E0A0000}"/>
    <cellStyle name="Normal 18 2 2 2 2 2 3 4" xfId="33984" xr:uid="{00000000-0005-0000-0000-00001F0A0000}"/>
    <cellStyle name="Normal 18 2 2 2 2 2 3 5" xfId="18751" xr:uid="{00000000-0005-0000-0000-0000200A0000}"/>
    <cellStyle name="Normal 18 2 2 2 2 2 4" xfId="5302" xr:uid="{00000000-0005-0000-0000-0000210A0000}"/>
    <cellStyle name="Normal 18 2 2 2 2 2 4 2" xfId="15354" xr:uid="{00000000-0005-0000-0000-0000220A0000}"/>
    <cellStyle name="Normal 18 2 2 2 2 2 4 2 2" xfId="45685" xr:uid="{00000000-0005-0000-0000-0000230A0000}"/>
    <cellStyle name="Normal 18 2 2 2 2 2 4 2 3" xfId="30452" xr:uid="{00000000-0005-0000-0000-0000240A0000}"/>
    <cellStyle name="Normal 18 2 2 2 2 2 4 3" xfId="10334" xr:uid="{00000000-0005-0000-0000-0000250A0000}"/>
    <cellStyle name="Normal 18 2 2 2 2 2 4 3 2" xfId="40668" xr:uid="{00000000-0005-0000-0000-0000260A0000}"/>
    <cellStyle name="Normal 18 2 2 2 2 2 4 3 3" xfId="25435" xr:uid="{00000000-0005-0000-0000-0000270A0000}"/>
    <cellStyle name="Normal 18 2 2 2 2 2 4 4" xfId="35655" xr:uid="{00000000-0005-0000-0000-0000280A0000}"/>
    <cellStyle name="Normal 18 2 2 2 2 2 4 5" xfId="20422" xr:uid="{00000000-0005-0000-0000-0000290A0000}"/>
    <cellStyle name="Normal 18 2 2 2 2 2 5" xfId="12012" xr:uid="{00000000-0005-0000-0000-00002A0A0000}"/>
    <cellStyle name="Normal 18 2 2 2 2 2 5 2" xfId="42343" xr:uid="{00000000-0005-0000-0000-00002B0A0000}"/>
    <cellStyle name="Normal 18 2 2 2 2 2 5 3" xfId="27110" xr:uid="{00000000-0005-0000-0000-00002C0A0000}"/>
    <cellStyle name="Normal 18 2 2 2 2 2 6" xfId="6991" xr:uid="{00000000-0005-0000-0000-00002D0A0000}"/>
    <cellStyle name="Normal 18 2 2 2 2 2 6 2" xfId="37326" xr:uid="{00000000-0005-0000-0000-00002E0A0000}"/>
    <cellStyle name="Normal 18 2 2 2 2 2 6 3" xfId="22093" xr:uid="{00000000-0005-0000-0000-00002F0A0000}"/>
    <cellStyle name="Normal 18 2 2 2 2 2 7" xfId="32314" xr:uid="{00000000-0005-0000-0000-0000300A0000}"/>
    <cellStyle name="Normal 18 2 2 2 2 2 8" xfId="17080" xr:uid="{00000000-0005-0000-0000-0000310A0000}"/>
    <cellStyle name="Normal 18 2 2 2 2 3" xfId="2338" xr:uid="{00000000-0005-0000-0000-0000320A0000}"/>
    <cellStyle name="Normal 18 2 2 2 2 3 2" xfId="4028" xr:uid="{00000000-0005-0000-0000-0000330A0000}"/>
    <cellStyle name="Normal 18 2 2 2 2 3 2 2" xfId="14101" xr:uid="{00000000-0005-0000-0000-0000340A0000}"/>
    <cellStyle name="Normal 18 2 2 2 2 3 2 2 2" xfId="44432" xr:uid="{00000000-0005-0000-0000-0000350A0000}"/>
    <cellStyle name="Normal 18 2 2 2 2 3 2 2 3" xfId="29199" xr:uid="{00000000-0005-0000-0000-0000360A0000}"/>
    <cellStyle name="Normal 18 2 2 2 2 3 2 3" xfId="9081" xr:uid="{00000000-0005-0000-0000-0000370A0000}"/>
    <cellStyle name="Normal 18 2 2 2 2 3 2 3 2" xfId="39415" xr:uid="{00000000-0005-0000-0000-0000380A0000}"/>
    <cellStyle name="Normal 18 2 2 2 2 3 2 3 3" xfId="24182" xr:uid="{00000000-0005-0000-0000-0000390A0000}"/>
    <cellStyle name="Normal 18 2 2 2 2 3 2 4" xfId="34402" xr:uid="{00000000-0005-0000-0000-00003A0A0000}"/>
    <cellStyle name="Normal 18 2 2 2 2 3 2 5" xfId="19169" xr:uid="{00000000-0005-0000-0000-00003B0A0000}"/>
    <cellStyle name="Normal 18 2 2 2 2 3 3" xfId="5720" xr:uid="{00000000-0005-0000-0000-00003C0A0000}"/>
    <cellStyle name="Normal 18 2 2 2 2 3 3 2" xfId="15772" xr:uid="{00000000-0005-0000-0000-00003D0A0000}"/>
    <cellStyle name="Normal 18 2 2 2 2 3 3 2 2" xfId="46103" xr:uid="{00000000-0005-0000-0000-00003E0A0000}"/>
    <cellStyle name="Normal 18 2 2 2 2 3 3 2 3" xfId="30870" xr:uid="{00000000-0005-0000-0000-00003F0A0000}"/>
    <cellStyle name="Normal 18 2 2 2 2 3 3 3" xfId="10752" xr:uid="{00000000-0005-0000-0000-0000400A0000}"/>
    <cellStyle name="Normal 18 2 2 2 2 3 3 3 2" xfId="41086" xr:uid="{00000000-0005-0000-0000-0000410A0000}"/>
    <cellStyle name="Normal 18 2 2 2 2 3 3 3 3" xfId="25853" xr:uid="{00000000-0005-0000-0000-0000420A0000}"/>
    <cellStyle name="Normal 18 2 2 2 2 3 3 4" xfId="36073" xr:uid="{00000000-0005-0000-0000-0000430A0000}"/>
    <cellStyle name="Normal 18 2 2 2 2 3 3 5" xfId="20840" xr:uid="{00000000-0005-0000-0000-0000440A0000}"/>
    <cellStyle name="Normal 18 2 2 2 2 3 4" xfId="12430" xr:uid="{00000000-0005-0000-0000-0000450A0000}"/>
    <cellStyle name="Normal 18 2 2 2 2 3 4 2" xfId="42761" xr:uid="{00000000-0005-0000-0000-0000460A0000}"/>
    <cellStyle name="Normal 18 2 2 2 2 3 4 3" xfId="27528" xr:uid="{00000000-0005-0000-0000-0000470A0000}"/>
    <cellStyle name="Normal 18 2 2 2 2 3 5" xfId="7409" xr:uid="{00000000-0005-0000-0000-0000480A0000}"/>
    <cellStyle name="Normal 18 2 2 2 2 3 5 2" xfId="37744" xr:uid="{00000000-0005-0000-0000-0000490A0000}"/>
    <cellStyle name="Normal 18 2 2 2 2 3 5 3" xfId="22511" xr:uid="{00000000-0005-0000-0000-00004A0A0000}"/>
    <cellStyle name="Normal 18 2 2 2 2 3 6" xfId="32732" xr:uid="{00000000-0005-0000-0000-00004B0A0000}"/>
    <cellStyle name="Normal 18 2 2 2 2 3 7" xfId="17498" xr:uid="{00000000-0005-0000-0000-00004C0A0000}"/>
    <cellStyle name="Normal 18 2 2 2 2 4" xfId="3191" xr:uid="{00000000-0005-0000-0000-00004D0A0000}"/>
    <cellStyle name="Normal 18 2 2 2 2 4 2" xfId="13265" xr:uid="{00000000-0005-0000-0000-00004E0A0000}"/>
    <cellStyle name="Normal 18 2 2 2 2 4 2 2" xfId="43596" xr:uid="{00000000-0005-0000-0000-00004F0A0000}"/>
    <cellStyle name="Normal 18 2 2 2 2 4 2 3" xfId="28363" xr:uid="{00000000-0005-0000-0000-0000500A0000}"/>
    <cellStyle name="Normal 18 2 2 2 2 4 3" xfId="8245" xr:uid="{00000000-0005-0000-0000-0000510A0000}"/>
    <cellStyle name="Normal 18 2 2 2 2 4 3 2" xfId="38579" xr:uid="{00000000-0005-0000-0000-0000520A0000}"/>
    <cellStyle name="Normal 18 2 2 2 2 4 3 3" xfId="23346" xr:uid="{00000000-0005-0000-0000-0000530A0000}"/>
    <cellStyle name="Normal 18 2 2 2 2 4 4" xfId="33566" xr:uid="{00000000-0005-0000-0000-0000540A0000}"/>
    <cellStyle name="Normal 18 2 2 2 2 4 5" xfId="18333" xr:uid="{00000000-0005-0000-0000-0000550A0000}"/>
    <cellStyle name="Normal 18 2 2 2 2 5" xfId="4884" xr:uid="{00000000-0005-0000-0000-0000560A0000}"/>
    <cellStyle name="Normal 18 2 2 2 2 5 2" xfId="14936" xr:uid="{00000000-0005-0000-0000-0000570A0000}"/>
    <cellStyle name="Normal 18 2 2 2 2 5 2 2" xfId="45267" xr:uid="{00000000-0005-0000-0000-0000580A0000}"/>
    <cellStyle name="Normal 18 2 2 2 2 5 2 3" xfId="30034" xr:uid="{00000000-0005-0000-0000-0000590A0000}"/>
    <cellStyle name="Normal 18 2 2 2 2 5 3" xfId="9916" xr:uid="{00000000-0005-0000-0000-00005A0A0000}"/>
    <cellStyle name="Normal 18 2 2 2 2 5 3 2" xfId="40250" xr:uid="{00000000-0005-0000-0000-00005B0A0000}"/>
    <cellStyle name="Normal 18 2 2 2 2 5 3 3" xfId="25017" xr:uid="{00000000-0005-0000-0000-00005C0A0000}"/>
    <cellStyle name="Normal 18 2 2 2 2 5 4" xfId="35237" xr:uid="{00000000-0005-0000-0000-00005D0A0000}"/>
    <cellStyle name="Normal 18 2 2 2 2 5 5" xfId="20004" xr:uid="{00000000-0005-0000-0000-00005E0A0000}"/>
    <cellStyle name="Normal 18 2 2 2 2 6" xfId="11594" xr:uid="{00000000-0005-0000-0000-00005F0A0000}"/>
    <cellStyle name="Normal 18 2 2 2 2 6 2" xfId="41925" xr:uid="{00000000-0005-0000-0000-0000600A0000}"/>
    <cellStyle name="Normal 18 2 2 2 2 6 3" xfId="26692" xr:uid="{00000000-0005-0000-0000-0000610A0000}"/>
    <cellStyle name="Normal 18 2 2 2 2 7" xfId="6573" xr:uid="{00000000-0005-0000-0000-0000620A0000}"/>
    <cellStyle name="Normal 18 2 2 2 2 7 2" xfId="36908" xr:uid="{00000000-0005-0000-0000-0000630A0000}"/>
    <cellStyle name="Normal 18 2 2 2 2 7 3" xfId="21675" xr:uid="{00000000-0005-0000-0000-0000640A0000}"/>
    <cellStyle name="Normal 18 2 2 2 2 8" xfId="31896" xr:uid="{00000000-0005-0000-0000-0000650A0000}"/>
    <cellStyle name="Normal 18 2 2 2 2 9" xfId="16662" xr:uid="{00000000-0005-0000-0000-0000660A0000}"/>
    <cellStyle name="Normal 18 2 2 2 3" xfId="1709" xr:uid="{00000000-0005-0000-0000-0000670A0000}"/>
    <cellStyle name="Normal 18 2 2 2 3 2" xfId="2548" xr:uid="{00000000-0005-0000-0000-0000680A0000}"/>
    <cellStyle name="Normal 18 2 2 2 3 2 2" xfId="4238" xr:uid="{00000000-0005-0000-0000-0000690A0000}"/>
    <cellStyle name="Normal 18 2 2 2 3 2 2 2" xfId="14311" xr:uid="{00000000-0005-0000-0000-00006A0A0000}"/>
    <cellStyle name="Normal 18 2 2 2 3 2 2 2 2" xfId="44642" xr:uid="{00000000-0005-0000-0000-00006B0A0000}"/>
    <cellStyle name="Normal 18 2 2 2 3 2 2 2 3" xfId="29409" xr:uid="{00000000-0005-0000-0000-00006C0A0000}"/>
    <cellStyle name="Normal 18 2 2 2 3 2 2 3" xfId="9291" xr:uid="{00000000-0005-0000-0000-00006D0A0000}"/>
    <cellStyle name="Normal 18 2 2 2 3 2 2 3 2" xfId="39625" xr:uid="{00000000-0005-0000-0000-00006E0A0000}"/>
    <cellStyle name="Normal 18 2 2 2 3 2 2 3 3" xfId="24392" xr:uid="{00000000-0005-0000-0000-00006F0A0000}"/>
    <cellStyle name="Normal 18 2 2 2 3 2 2 4" xfId="34612" xr:uid="{00000000-0005-0000-0000-0000700A0000}"/>
    <cellStyle name="Normal 18 2 2 2 3 2 2 5" xfId="19379" xr:uid="{00000000-0005-0000-0000-0000710A0000}"/>
    <cellStyle name="Normal 18 2 2 2 3 2 3" xfId="5930" xr:uid="{00000000-0005-0000-0000-0000720A0000}"/>
    <cellStyle name="Normal 18 2 2 2 3 2 3 2" xfId="15982" xr:uid="{00000000-0005-0000-0000-0000730A0000}"/>
    <cellStyle name="Normal 18 2 2 2 3 2 3 2 2" xfId="46313" xr:uid="{00000000-0005-0000-0000-0000740A0000}"/>
    <cellStyle name="Normal 18 2 2 2 3 2 3 2 3" xfId="31080" xr:uid="{00000000-0005-0000-0000-0000750A0000}"/>
    <cellStyle name="Normal 18 2 2 2 3 2 3 3" xfId="10962" xr:uid="{00000000-0005-0000-0000-0000760A0000}"/>
    <cellStyle name="Normal 18 2 2 2 3 2 3 3 2" xfId="41296" xr:uid="{00000000-0005-0000-0000-0000770A0000}"/>
    <cellStyle name="Normal 18 2 2 2 3 2 3 3 3" xfId="26063" xr:uid="{00000000-0005-0000-0000-0000780A0000}"/>
    <cellStyle name="Normal 18 2 2 2 3 2 3 4" xfId="36283" xr:uid="{00000000-0005-0000-0000-0000790A0000}"/>
    <cellStyle name="Normal 18 2 2 2 3 2 3 5" xfId="21050" xr:uid="{00000000-0005-0000-0000-00007A0A0000}"/>
    <cellStyle name="Normal 18 2 2 2 3 2 4" xfId="12640" xr:uid="{00000000-0005-0000-0000-00007B0A0000}"/>
    <cellStyle name="Normal 18 2 2 2 3 2 4 2" xfId="42971" xr:uid="{00000000-0005-0000-0000-00007C0A0000}"/>
    <cellStyle name="Normal 18 2 2 2 3 2 4 3" xfId="27738" xr:uid="{00000000-0005-0000-0000-00007D0A0000}"/>
    <cellStyle name="Normal 18 2 2 2 3 2 5" xfId="7619" xr:uid="{00000000-0005-0000-0000-00007E0A0000}"/>
    <cellStyle name="Normal 18 2 2 2 3 2 5 2" xfId="37954" xr:uid="{00000000-0005-0000-0000-00007F0A0000}"/>
    <cellStyle name="Normal 18 2 2 2 3 2 5 3" xfId="22721" xr:uid="{00000000-0005-0000-0000-0000800A0000}"/>
    <cellStyle name="Normal 18 2 2 2 3 2 6" xfId="32942" xr:uid="{00000000-0005-0000-0000-0000810A0000}"/>
    <cellStyle name="Normal 18 2 2 2 3 2 7" xfId="17708" xr:uid="{00000000-0005-0000-0000-0000820A0000}"/>
    <cellStyle name="Normal 18 2 2 2 3 3" xfId="3401" xr:uid="{00000000-0005-0000-0000-0000830A0000}"/>
    <cellStyle name="Normal 18 2 2 2 3 3 2" xfId="13475" xr:uid="{00000000-0005-0000-0000-0000840A0000}"/>
    <cellStyle name="Normal 18 2 2 2 3 3 2 2" xfId="43806" xr:uid="{00000000-0005-0000-0000-0000850A0000}"/>
    <cellStyle name="Normal 18 2 2 2 3 3 2 3" xfId="28573" xr:uid="{00000000-0005-0000-0000-0000860A0000}"/>
    <cellStyle name="Normal 18 2 2 2 3 3 3" xfId="8455" xr:uid="{00000000-0005-0000-0000-0000870A0000}"/>
    <cellStyle name="Normal 18 2 2 2 3 3 3 2" xfId="38789" xr:uid="{00000000-0005-0000-0000-0000880A0000}"/>
    <cellStyle name="Normal 18 2 2 2 3 3 3 3" xfId="23556" xr:uid="{00000000-0005-0000-0000-0000890A0000}"/>
    <cellStyle name="Normal 18 2 2 2 3 3 4" xfId="33776" xr:uid="{00000000-0005-0000-0000-00008A0A0000}"/>
    <cellStyle name="Normal 18 2 2 2 3 3 5" xfId="18543" xr:uid="{00000000-0005-0000-0000-00008B0A0000}"/>
    <cellStyle name="Normal 18 2 2 2 3 4" xfId="5094" xr:uid="{00000000-0005-0000-0000-00008C0A0000}"/>
    <cellStyle name="Normal 18 2 2 2 3 4 2" xfId="15146" xr:uid="{00000000-0005-0000-0000-00008D0A0000}"/>
    <cellStyle name="Normal 18 2 2 2 3 4 2 2" xfId="45477" xr:uid="{00000000-0005-0000-0000-00008E0A0000}"/>
    <cellStyle name="Normal 18 2 2 2 3 4 2 3" xfId="30244" xr:uid="{00000000-0005-0000-0000-00008F0A0000}"/>
    <cellStyle name="Normal 18 2 2 2 3 4 3" xfId="10126" xr:uid="{00000000-0005-0000-0000-0000900A0000}"/>
    <cellStyle name="Normal 18 2 2 2 3 4 3 2" xfId="40460" xr:uid="{00000000-0005-0000-0000-0000910A0000}"/>
    <cellStyle name="Normal 18 2 2 2 3 4 3 3" xfId="25227" xr:uid="{00000000-0005-0000-0000-0000920A0000}"/>
    <cellStyle name="Normal 18 2 2 2 3 4 4" xfId="35447" xr:uid="{00000000-0005-0000-0000-0000930A0000}"/>
    <cellStyle name="Normal 18 2 2 2 3 4 5" xfId="20214" xr:uid="{00000000-0005-0000-0000-0000940A0000}"/>
    <cellStyle name="Normal 18 2 2 2 3 5" xfId="11804" xr:uid="{00000000-0005-0000-0000-0000950A0000}"/>
    <cellStyle name="Normal 18 2 2 2 3 5 2" xfId="42135" xr:uid="{00000000-0005-0000-0000-0000960A0000}"/>
    <cellStyle name="Normal 18 2 2 2 3 5 3" xfId="26902" xr:uid="{00000000-0005-0000-0000-0000970A0000}"/>
    <cellStyle name="Normal 18 2 2 2 3 6" xfId="6783" xr:uid="{00000000-0005-0000-0000-0000980A0000}"/>
    <cellStyle name="Normal 18 2 2 2 3 6 2" xfId="37118" xr:uid="{00000000-0005-0000-0000-0000990A0000}"/>
    <cellStyle name="Normal 18 2 2 2 3 6 3" xfId="21885" xr:uid="{00000000-0005-0000-0000-00009A0A0000}"/>
    <cellStyle name="Normal 18 2 2 2 3 7" xfId="32106" xr:uid="{00000000-0005-0000-0000-00009B0A0000}"/>
    <cellStyle name="Normal 18 2 2 2 3 8" xfId="16872" xr:uid="{00000000-0005-0000-0000-00009C0A0000}"/>
    <cellStyle name="Normal 18 2 2 2 4" xfId="2130" xr:uid="{00000000-0005-0000-0000-00009D0A0000}"/>
    <cellStyle name="Normal 18 2 2 2 4 2" xfId="3820" xr:uid="{00000000-0005-0000-0000-00009E0A0000}"/>
    <cellStyle name="Normal 18 2 2 2 4 2 2" xfId="13893" xr:uid="{00000000-0005-0000-0000-00009F0A0000}"/>
    <cellStyle name="Normal 18 2 2 2 4 2 2 2" xfId="44224" xr:uid="{00000000-0005-0000-0000-0000A00A0000}"/>
    <cellStyle name="Normal 18 2 2 2 4 2 2 3" xfId="28991" xr:uid="{00000000-0005-0000-0000-0000A10A0000}"/>
    <cellStyle name="Normal 18 2 2 2 4 2 3" xfId="8873" xr:uid="{00000000-0005-0000-0000-0000A20A0000}"/>
    <cellStyle name="Normal 18 2 2 2 4 2 3 2" xfId="39207" xr:uid="{00000000-0005-0000-0000-0000A30A0000}"/>
    <cellStyle name="Normal 18 2 2 2 4 2 3 3" xfId="23974" xr:uid="{00000000-0005-0000-0000-0000A40A0000}"/>
    <cellStyle name="Normal 18 2 2 2 4 2 4" xfId="34194" xr:uid="{00000000-0005-0000-0000-0000A50A0000}"/>
    <cellStyle name="Normal 18 2 2 2 4 2 5" xfId="18961" xr:uid="{00000000-0005-0000-0000-0000A60A0000}"/>
    <cellStyle name="Normal 18 2 2 2 4 3" xfId="5512" xr:uid="{00000000-0005-0000-0000-0000A70A0000}"/>
    <cellStyle name="Normal 18 2 2 2 4 3 2" xfId="15564" xr:uid="{00000000-0005-0000-0000-0000A80A0000}"/>
    <cellStyle name="Normal 18 2 2 2 4 3 2 2" xfId="45895" xr:uid="{00000000-0005-0000-0000-0000A90A0000}"/>
    <cellStyle name="Normal 18 2 2 2 4 3 2 3" xfId="30662" xr:uid="{00000000-0005-0000-0000-0000AA0A0000}"/>
    <cellStyle name="Normal 18 2 2 2 4 3 3" xfId="10544" xr:uid="{00000000-0005-0000-0000-0000AB0A0000}"/>
    <cellStyle name="Normal 18 2 2 2 4 3 3 2" xfId="40878" xr:uid="{00000000-0005-0000-0000-0000AC0A0000}"/>
    <cellStyle name="Normal 18 2 2 2 4 3 3 3" xfId="25645" xr:uid="{00000000-0005-0000-0000-0000AD0A0000}"/>
    <cellStyle name="Normal 18 2 2 2 4 3 4" xfId="35865" xr:uid="{00000000-0005-0000-0000-0000AE0A0000}"/>
    <cellStyle name="Normal 18 2 2 2 4 3 5" xfId="20632" xr:uid="{00000000-0005-0000-0000-0000AF0A0000}"/>
    <cellStyle name="Normal 18 2 2 2 4 4" xfId="12222" xr:uid="{00000000-0005-0000-0000-0000B00A0000}"/>
    <cellStyle name="Normal 18 2 2 2 4 4 2" xfId="42553" xr:uid="{00000000-0005-0000-0000-0000B10A0000}"/>
    <cellStyle name="Normal 18 2 2 2 4 4 3" xfId="27320" xr:uid="{00000000-0005-0000-0000-0000B20A0000}"/>
    <cellStyle name="Normal 18 2 2 2 4 5" xfId="7201" xr:uid="{00000000-0005-0000-0000-0000B30A0000}"/>
    <cellStyle name="Normal 18 2 2 2 4 5 2" xfId="37536" xr:uid="{00000000-0005-0000-0000-0000B40A0000}"/>
    <cellStyle name="Normal 18 2 2 2 4 5 3" xfId="22303" xr:uid="{00000000-0005-0000-0000-0000B50A0000}"/>
    <cellStyle name="Normal 18 2 2 2 4 6" xfId="32524" xr:uid="{00000000-0005-0000-0000-0000B60A0000}"/>
    <cellStyle name="Normal 18 2 2 2 4 7" xfId="17290" xr:uid="{00000000-0005-0000-0000-0000B70A0000}"/>
    <cellStyle name="Normal 18 2 2 2 5" xfId="2983" xr:uid="{00000000-0005-0000-0000-0000B80A0000}"/>
    <cellStyle name="Normal 18 2 2 2 5 2" xfId="13057" xr:uid="{00000000-0005-0000-0000-0000B90A0000}"/>
    <cellStyle name="Normal 18 2 2 2 5 2 2" xfId="43388" xr:uid="{00000000-0005-0000-0000-0000BA0A0000}"/>
    <cellStyle name="Normal 18 2 2 2 5 2 3" xfId="28155" xr:uid="{00000000-0005-0000-0000-0000BB0A0000}"/>
    <cellStyle name="Normal 18 2 2 2 5 3" xfId="8037" xr:uid="{00000000-0005-0000-0000-0000BC0A0000}"/>
    <cellStyle name="Normal 18 2 2 2 5 3 2" xfId="38371" xr:uid="{00000000-0005-0000-0000-0000BD0A0000}"/>
    <cellStyle name="Normal 18 2 2 2 5 3 3" xfId="23138" xr:uid="{00000000-0005-0000-0000-0000BE0A0000}"/>
    <cellStyle name="Normal 18 2 2 2 5 4" xfId="33358" xr:uid="{00000000-0005-0000-0000-0000BF0A0000}"/>
    <cellStyle name="Normal 18 2 2 2 5 5" xfId="18125" xr:uid="{00000000-0005-0000-0000-0000C00A0000}"/>
    <cellStyle name="Normal 18 2 2 2 6" xfId="4676" xr:uid="{00000000-0005-0000-0000-0000C10A0000}"/>
    <cellStyle name="Normal 18 2 2 2 6 2" xfId="14728" xr:uid="{00000000-0005-0000-0000-0000C20A0000}"/>
    <cellStyle name="Normal 18 2 2 2 6 2 2" xfId="45059" xr:uid="{00000000-0005-0000-0000-0000C30A0000}"/>
    <cellStyle name="Normal 18 2 2 2 6 2 3" xfId="29826" xr:uid="{00000000-0005-0000-0000-0000C40A0000}"/>
    <cellStyle name="Normal 18 2 2 2 6 3" xfId="9708" xr:uid="{00000000-0005-0000-0000-0000C50A0000}"/>
    <cellStyle name="Normal 18 2 2 2 6 3 2" xfId="40042" xr:uid="{00000000-0005-0000-0000-0000C60A0000}"/>
    <cellStyle name="Normal 18 2 2 2 6 3 3" xfId="24809" xr:uid="{00000000-0005-0000-0000-0000C70A0000}"/>
    <cellStyle name="Normal 18 2 2 2 6 4" xfId="35029" xr:uid="{00000000-0005-0000-0000-0000C80A0000}"/>
    <cellStyle name="Normal 18 2 2 2 6 5" xfId="19796" xr:uid="{00000000-0005-0000-0000-0000C90A0000}"/>
    <cellStyle name="Normal 18 2 2 2 7" xfId="11386" xr:uid="{00000000-0005-0000-0000-0000CA0A0000}"/>
    <cellStyle name="Normal 18 2 2 2 7 2" xfId="41717" xr:uid="{00000000-0005-0000-0000-0000CB0A0000}"/>
    <cellStyle name="Normal 18 2 2 2 7 3" xfId="26484" xr:uid="{00000000-0005-0000-0000-0000CC0A0000}"/>
    <cellStyle name="Normal 18 2 2 2 8" xfId="6365" xr:uid="{00000000-0005-0000-0000-0000CD0A0000}"/>
    <cellStyle name="Normal 18 2 2 2 8 2" xfId="36700" xr:uid="{00000000-0005-0000-0000-0000CE0A0000}"/>
    <cellStyle name="Normal 18 2 2 2 8 3" xfId="21467" xr:uid="{00000000-0005-0000-0000-0000CF0A0000}"/>
    <cellStyle name="Normal 18 2 2 2 9" xfId="31688" xr:uid="{00000000-0005-0000-0000-0000D00A0000}"/>
    <cellStyle name="Normal 18 2 2 3" xfId="1392" xr:uid="{00000000-0005-0000-0000-0000D10A0000}"/>
    <cellStyle name="Normal 18 2 2 3 2" xfId="1813" xr:uid="{00000000-0005-0000-0000-0000D20A0000}"/>
    <cellStyle name="Normal 18 2 2 3 2 2" xfId="2652" xr:uid="{00000000-0005-0000-0000-0000D30A0000}"/>
    <cellStyle name="Normal 18 2 2 3 2 2 2" xfId="4342" xr:uid="{00000000-0005-0000-0000-0000D40A0000}"/>
    <cellStyle name="Normal 18 2 2 3 2 2 2 2" xfId="14415" xr:uid="{00000000-0005-0000-0000-0000D50A0000}"/>
    <cellStyle name="Normal 18 2 2 3 2 2 2 2 2" xfId="44746" xr:uid="{00000000-0005-0000-0000-0000D60A0000}"/>
    <cellStyle name="Normal 18 2 2 3 2 2 2 2 3" xfId="29513" xr:uid="{00000000-0005-0000-0000-0000D70A0000}"/>
    <cellStyle name="Normal 18 2 2 3 2 2 2 3" xfId="9395" xr:uid="{00000000-0005-0000-0000-0000D80A0000}"/>
    <cellStyle name="Normal 18 2 2 3 2 2 2 3 2" xfId="39729" xr:uid="{00000000-0005-0000-0000-0000D90A0000}"/>
    <cellStyle name="Normal 18 2 2 3 2 2 2 3 3" xfId="24496" xr:uid="{00000000-0005-0000-0000-0000DA0A0000}"/>
    <cellStyle name="Normal 18 2 2 3 2 2 2 4" xfId="34716" xr:uid="{00000000-0005-0000-0000-0000DB0A0000}"/>
    <cellStyle name="Normal 18 2 2 3 2 2 2 5" xfId="19483" xr:uid="{00000000-0005-0000-0000-0000DC0A0000}"/>
    <cellStyle name="Normal 18 2 2 3 2 2 3" xfId="6034" xr:uid="{00000000-0005-0000-0000-0000DD0A0000}"/>
    <cellStyle name="Normal 18 2 2 3 2 2 3 2" xfId="16086" xr:uid="{00000000-0005-0000-0000-0000DE0A0000}"/>
    <cellStyle name="Normal 18 2 2 3 2 2 3 2 2" xfId="46417" xr:uid="{00000000-0005-0000-0000-0000DF0A0000}"/>
    <cellStyle name="Normal 18 2 2 3 2 2 3 2 3" xfId="31184" xr:uid="{00000000-0005-0000-0000-0000E00A0000}"/>
    <cellStyle name="Normal 18 2 2 3 2 2 3 3" xfId="11066" xr:uid="{00000000-0005-0000-0000-0000E10A0000}"/>
    <cellStyle name="Normal 18 2 2 3 2 2 3 3 2" xfId="41400" xr:uid="{00000000-0005-0000-0000-0000E20A0000}"/>
    <cellStyle name="Normal 18 2 2 3 2 2 3 3 3" xfId="26167" xr:uid="{00000000-0005-0000-0000-0000E30A0000}"/>
    <cellStyle name="Normal 18 2 2 3 2 2 3 4" xfId="36387" xr:uid="{00000000-0005-0000-0000-0000E40A0000}"/>
    <cellStyle name="Normal 18 2 2 3 2 2 3 5" xfId="21154" xr:uid="{00000000-0005-0000-0000-0000E50A0000}"/>
    <cellStyle name="Normal 18 2 2 3 2 2 4" xfId="12744" xr:uid="{00000000-0005-0000-0000-0000E60A0000}"/>
    <cellStyle name="Normal 18 2 2 3 2 2 4 2" xfId="43075" xr:uid="{00000000-0005-0000-0000-0000E70A0000}"/>
    <cellStyle name="Normal 18 2 2 3 2 2 4 3" xfId="27842" xr:uid="{00000000-0005-0000-0000-0000E80A0000}"/>
    <cellStyle name="Normal 18 2 2 3 2 2 5" xfId="7723" xr:uid="{00000000-0005-0000-0000-0000E90A0000}"/>
    <cellStyle name="Normal 18 2 2 3 2 2 5 2" xfId="38058" xr:uid="{00000000-0005-0000-0000-0000EA0A0000}"/>
    <cellStyle name="Normal 18 2 2 3 2 2 5 3" xfId="22825" xr:uid="{00000000-0005-0000-0000-0000EB0A0000}"/>
    <cellStyle name="Normal 18 2 2 3 2 2 6" xfId="33046" xr:uid="{00000000-0005-0000-0000-0000EC0A0000}"/>
    <cellStyle name="Normal 18 2 2 3 2 2 7" xfId="17812" xr:uid="{00000000-0005-0000-0000-0000ED0A0000}"/>
    <cellStyle name="Normal 18 2 2 3 2 3" xfId="3505" xr:uid="{00000000-0005-0000-0000-0000EE0A0000}"/>
    <cellStyle name="Normal 18 2 2 3 2 3 2" xfId="13579" xr:uid="{00000000-0005-0000-0000-0000EF0A0000}"/>
    <cellStyle name="Normal 18 2 2 3 2 3 2 2" xfId="43910" xr:uid="{00000000-0005-0000-0000-0000F00A0000}"/>
    <cellStyle name="Normal 18 2 2 3 2 3 2 3" xfId="28677" xr:uid="{00000000-0005-0000-0000-0000F10A0000}"/>
    <cellStyle name="Normal 18 2 2 3 2 3 3" xfId="8559" xr:uid="{00000000-0005-0000-0000-0000F20A0000}"/>
    <cellStyle name="Normal 18 2 2 3 2 3 3 2" xfId="38893" xr:uid="{00000000-0005-0000-0000-0000F30A0000}"/>
    <cellStyle name="Normal 18 2 2 3 2 3 3 3" xfId="23660" xr:uid="{00000000-0005-0000-0000-0000F40A0000}"/>
    <cellStyle name="Normal 18 2 2 3 2 3 4" xfId="33880" xr:uid="{00000000-0005-0000-0000-0000F50A0000}"/>
    <cellStyle name="Normal 18 2 2 3 2 3 5" xfId="18647" xr:uid="{00000000-0005-0000-0000-0000F60A0000}"/>
    <cellStyle name="Normal 18 2 2 3 2 4" xfId="5198" xr:uid="{00000000-0005-0000-0000-0000F70A0000}"/>
    <cellStyle name="Normal 18 2 2 3 2 4 2" xfId="15250" xr:uid="{00000000-0005-0000-0000-0000F80A0000}"/>
    <cellStyle name="Normal 18 2 2 3 2 4 2 2" xfId="45581" xr:uid="{00000000-0005-0000-0000-0000F90A0000}"/>
    <cellStyle name="Normal 18 2 2 3 2 4 2 3" xfId="30348" xr:uid="{00000000-0005-0000-0000-0000FA0A0000}"/>
    <cellStyle name="Normal 18 2 2 3 2 4 3" xfId="10230" xr:uid="{00000000-0005-0000-0000-0000FB0A0000}"/>
    <cellStyle name="Normal 18 2 2 3 2 4 3 2" xfId="40564" xr:uid="{00000000-0005-0000-0000-0000FC0A0000}"/>
    <cellStyle name="Normal 18 2 2 3 2 4 3 3" xfId="25331" xr:uid="{00000000-0005-0000-0000-0000FD0A0000}"/>
    <cellStyle name="Normal 18 2 2 3 2 4 4" xfId="35551" xr:uid="{00000000-0005-0000-0000-0000FE0A0000}"/>
    <cellStyle name="Normal 18 2 2 3 2 4 5" xfId="20318" xr:uid="{00000000-0005-0000-0000-0000FF0A0000}"/>
    <cellStyle name="Normal 18 2 2 3 2 5" xfId="11908" xr:uid="{00000000-0005-0000-0000-0000000B0000}"/>
    <cellStyle name="Normal 18 2 2 3 2 5 2" xfId="42239" xr:uid="{00000000-0005-0000-0000-0000010B0000}"/>
    <cellStyle name="Normal 18 2 2 3 2 5 3" xfId="27006" xr:uid="{00000000-0005-0000-0000-0000020B0000}"/>
    <cellStyle name="Normal 18 2 2 3 2 6" xfId="6887" xr:uid="{00000000-0005-0000-0000-0000030B0000}"/>
    <cellStyle name="Normal 18 2 2 3 2 6 2" xfId="37222" xr:uid="{00000000-0005-0000-0000-0000040B0000}"/>
    <cellStyle name="Normal 18 2 2 3 2 6 3" xfId="21989" xr:uid="{00000000-0005-0000-0000-0000050B0000}"/>
    <cellStyle name="Normal 18 2 2 3 2 7" xfId="32210" xr:uid="{00000000-0005-0000-0000-0000060B0000}"/>
    <cellStyle name="Normal 18 2 2 3 2 8" xfId="16976" xr:uid="{00000000-0005-0000-0000-0000070B0000}"/>
    <cellStyle name="Normal 18 2 2 3 3" xfId="2234" xr:uid="{00000000-0005-0000-0000-0000080B0000}"/>
    <cellStyle name="Normal 18 2 2 3 3 2" xfId="3924" xr:uid="{00000000-0005-0000-0000-0000090B0000}"/>
    <cellStyle name="Normal 18 2 2 3 3 2 2" xfId="13997" xr:uid="{00000000-0005-0000-0000-00000A0B0000}"/>
    <cellStyle name="Normal 18 2 2 3 3 2 2 2" xfId="44328" xr:uid="{00000000-0005-0000-0000-00000B0B0000}"/>
    <cellStyle name="Normal 18 2 2 3 3 2 2 3" xfId="29095" xr:uid="{00000000-0005-0000-0000-00000C0B0000}"/>
    <cellStyle name="Normal 18 2 2 3 3 2 3" xfId="8977" xr:uid="{00000000-0005-0000-0000-00000D0B0000}"/>
    <cellStyle name="Normal 18 2 2 3 3 2 3 2" xfId="39311" xr:uid="{00000000-0005-0000-0000-00000E0B0000}"/>
    <cellStyle name="Normal 18 2 2 3 3 2 3 3" xfId="24078" xr:uid="{00000000-0005-0000-0000-00000F0B0000}"/>
    <cellStyle name="Normal 18 2 2 3 3 2 4" xfId="34298" xr:uid="{00000000-0005-0000-0000-0000100B0000}"/>
    <cellStyle name="Normal 18 2 2 3 3 2 5" xfId="19065" xr:uid="{00000000-0005-0000-0000-0000110B0000}"/>
    <cellStyle name="Normal 18 2 2 3 3 3" xfId="5616" xr:uid="{00000000-0005-0000-0000-0000120B0000}"/>
    <cellStyle name="Normal 18 2 2 3 3 3 2" xfId="15668" xr:uid="{00000000-0005-0000-0000-0000130B0000}"/>
    <cellStyle name="Normal 18 2 2 3 3 3 2 2" xfId="45999" xr:uid="{00000000-0005-0000-0000-0000140B0000}"/>
    <cellStyle name="Normal 18 2 2 3 3 3 2 3" xfId="30766" xr:uid="{00000000-0005-0000-0000-0000150B0000}"/>
    <cellStyle name="Normal 18 2 2 3 3 3 3" xfId="10648" xr:uid="{00000000-0005-0000-0000-0000160B0000}"/>
    <cellStyle name="Normal 18 2 2 3 3 3 3 2" xfId="40982" xr:uid="{00000000-0005-0000-0000-0000170B0000}"/>
    <cellStyle name="Normal 18 2 2 3 3 3 3 3" xfId="25749" xr:uid="{00000000-0005-0000-0000-0000180B0000}"/>
    <cellStyle name="Normal 18 2 2 3 3 3 4" xfId="35969" xr:uid="{00000000-0005-0000-0000-0000190B0000}"/>
    <cellStyle name="Normal 18 2 2 3 3 3 5" xfId="20736" xr:uid="{00000000-0005-0000-0000-00001A0B0000}"/>
    <cellStyle name="Normal 18 2 2 3 3 4" xfId="12326" xr:uid="{00000000-0005-0000-0000-00001B0B0000}"/>
    <cellStyle name="Normal 18 2 2 3 3 4 2" xfId="42657" xr:uid="{00000000-0005-0000-0000-00001C0B0000}"/>
    <cellStyle name="Normal 18 2 2 3 3 4 3" xfId="27424" xr:uid="{00000000-0005-0000-0000-00001D0B0000}"/>
    <cellStyle name="Normal 18 2 2 3 3 5" xfId="7305" xr:uid="{00000000-0005-0000-0000-00001E0B0000}"/>
    <cellStyle name="Normal 18 2 2 3 3 5 2" xfId="37640" xr:uid="{00000000-0005-0000-0000-00001F0B0000}"/>
    <cellStyle name="Normal 18 2 2 3 3 5 3" xfId="22407" xr:uid="{00000000-0005-0000-0000-0000200B0000}"/>
    <cellStyle name="Normal 18 2 2 3 3 6" xfId="32628" xr:uid="{00000000-0005-0000-0000-0000210B0000}"/>
    <cellStyle name="Normal 18 2 2 3 3 7" xfId="17394" xr:uid="{00000000-0005-0000-0000-0000220B0000}"/>
    <cellStyle name="Normal 18 2 2 3 4" xfId="3087" xr:uid="{00000000-0005-0000-0000-0000230B0000}"/>
    <cellStyle name="Normal 18 2 2 3 4 2" xfId="13161" xr:uid="{00000000-0005-0000-0000-0000240B0000}"/>
    <cellStyle name="Normal 18 2 2 3 4 2 2" xfId="43492" xr:uid="{00000000-0005-0000-0000-0000250B0000}"/>
    <cellStyle name="Normal 18 2 2 3 4 2 3" xfId="28259" xr:uid="{00000000-0005-0000-0000-0000260B0000}"/>
    <cellStyle name="Normal 18 2 2 3 4 3" xfId="8141" xr:uid="{00000000-0005-0000-0000-0000270B0000}"/>
    <cellStyle name="Normal 18 2 2 3 4 3 2" xfId="38475" xr:uid="{00000000-0005-0000-0000-0000280B0000}"/>
    <cellStyle name="Normal 18 2 2 3 4 3 3" xfId="23242" xr:uid="{00000000-0005-0000-0000-0000290B0000}"/>
    <cellStyle name="Normal 18 2 2 3 4 4" xfId="33462" xr:uid="{00000000-0005-0000-0000-00002A0B0000}"/>
    <cellStyle name="Normal 18 2 2 3 4 5" xfId="18229" xr:uid="{00000000-0005-0000-0000-00002B0B0000}"/>
    <cellStyle name="Normal 18 2 2 3 5" xfId="4780" xr:uid="{00000000-0005-0000-0000-00002C0B0000}"/>
    <cellStyle name="Normal 18 2 2 3 5 2" xfId="14832" xr:uid="{00000000-0005-0000-0000-00002D0B0000}"/>
    <cellStyle name="Normal 18 2 2 3 5 2 2" xfId="45163" xr:uid="{00000000-0005-0000-0000-00002E0B0000}"/>
    <cellStyle name="Normal 18 2 2 3 5 2 3" xfId="29930" xr:uid="{00000000-0005-0000-0000-00002F0B0000}"/>
    <cellStyle name="Normal 18 2 2 3 5 3" xfId="9812" xr:uid="{00000000-0005-0000-0000-0000300B0000}"/>
    <cellStyle name="Normal 18 2 2 3 5 3 2" xfId="40146" xr:uid="{00000000-0005-0000-0000-0000310B0000}"/>
    <cellStyle name="Normal 18 2 2 3 5 3 3" xfId="24913" xr:uid="{00000000-0005-0000-0000-0000320B0000}"/>
    <cellStyle name="Normal 18 2 2 3 5 4" xfId="35133" xr:uid="{00000000-0005-0000-0000-0000330B0000}"/>
    <cellStyle name="Normal 18 2 2 3 5 5" xfId="19900" xr:uid="{00000000-0005-0000-0000-0000340B0000}"/>
    <cellStyle name="Normal 18 2 2 3 6" xfId="11490" xr:uid="{00000000-0005-0000-0000-0000350B0000}"/>
    <cellStyle name="Normal 18 2 2 3 6 2" xfId="41821" xr:uid="{00000000-0005-0000-0000-0000360B0000}"/>
    <cellStyle name="Normal 18 2 2 3 6 3" xfId="26588" xr:uid="{00000000-0005-0000-0000-0000370B0000}"/>
    <cellStyle name="Normal 18 2 2 3 7" xfId="6469" xr:uid="{00000000-0005-0000-0000-0000380B0000}"/>
    <cellStyle name="Normal 18 2 2 3 7 2" xfId="36804" xr:uid="{00000000-0005-0000-0000-0000390B0000}"/>
    <cellStyle name="Normal 18 2 2 3 7 3" xfId="21571" xr:uid="{00000000-0005-0000-0000-00003A0B0000}"/>
    <cellStyle name="Normal 18 2 2 3 8" xfId="31792" xr:uid="{00000000-0005-0000-0000-00003B0B0000}"/>
    <cellStyle name="Normal 18 2 2 3 9" xfId="16558" xr:uid="{00000000-0005-0000-0000-00003C0B0000}"/>
    <cellStyle name="Normal 18 2 2 4" xfId="1605" xr:uid="{00000000-0005-0000-0000-00003D0B0000}"/>
    <cellStyle name="Normal 18 2 2 4 2" xfId="2444" xr:uid="{00000000-0005-0000-0000-00003E0B0000}"/>
    <cellStyle name="Normal 18 2 2 4 2 2" xfId="4134" xr:uid="{00000000-0005-0000-0000-00003F0B0000}"/>
    <cellStyle name="Normal 18 2 2 4 2 2 2" xfId="14207" xr:uid="{00000000-0005-0000-0000-0000400B0000}"/>
    <cellStyle name="Normal 18 2 2 4 2 2 2 2" xfId="44538" xr:uid="{00000000-0005-0000-0000-0000410B0000}"/>
    <cellStyle name="Normal 18 2 2 4 2 2 2 3" xfId="29305" xr:uid="{00000000-0005-0000-0000-0000420B0000}"/>
    <cellStyle name="Normal 18 2 2 4 2 2 3" xfId="9187" xr:uid="{00000000-0005-0000-0000-0000430B0000}"/>
    <cellStyle name="Normal 18 2 2 4 2 2 3 2" xfId="39521" xr:uid="{00000000-0005-0000-0000-0000440B0000}"/>
    <cellStyle name="Normal 18 2 2 4 2 2 3 3" xfId="24288" xr:uid="{00000000-0005-0000-0000-0000450B0000}"/>
    <cellStyle name="Normal 18 2 2 4 2 2 4" xfId="34508" xr:uid="{00000000-0005-0000-0000-0000460B0000}"/>
    <cellStyle name="Normal 18 2 2 4 2 2 5" xfId="19275" xr:uid="{00000000-0005-0000-0000-0000470B0000}"/>
    <cellStyle name="Normal 18 2 2 4 2 3" xfId="5826" xr:uid="{00000000-0005-0000-0000-0000480B0000}"/>
    <cellStyle name="Normal 18 2 2 4 2 3 2" xfId="15878" xr:uid="{00000000-0005-0000-0000-0000490B0000}"/>
    <cellStyle name="Normal 18 2 2 4 2 3 2 2" xfId="46209" xr:uid="{00000000-0005-0000-0000-00004A0B0000}"/>
    <cellStyle name="Normal 18 2 2 4 2 3 2 3" xfId="30976" xr:uid="{00000000-0005-0000-0000-00004B0B0000}"/>
    <cellStyle name="Normal 18 2 2 4 2 3 3" xfId="10858" xr:uid="{00000000-0005-0000-0000-00004C0B0000}"/>
    <cellStyle name="Normal 18 2 2 4 2 3 3 2" xfId="41192" xr:uid="{00000000-0005-0000-0000-00004D0B0000}"/>
    <cellStyle name="Normal 18 2 2 4 2 3 3 3" xfId="25959" xr:uid="{00000000-0005-0000-0000-00004E0B0000}"/>
    <cellStyle name="Normal 18 2 2 4 2 3 4" xfId="36179" xr:uid="{00000000-0005-0000-0000-00004F0B0000}"/>
    <cellStyle name="Normal 18 2 2 4 2 3 5" xfId="20946" xr:uid="{00000000-0005-0000-0000-0000500B0000}"/>
    <cellStyle name="Normal 18 2 2 4 2 4" xfId="12536" xr:uid="{00000000-0005-0000-0000-0000510B0000}"/>
    <cellStyle name="Normal 18 2 2 4 2 4 2" xfId="42867" xr:uid="{00000000-0005-0000-0000-0000520B0000}"/>
    <cellStyle name="Normal 18 2 2 4 2 4 3" xfId="27634" xr:uid="{00000000-0005-0000-0000-0000530B0000}"/>
    <cellStyle name="Normal 18 2 2 4 2 5" xfId="7515" xr:uid="{00000000-0005-0000-0000-0000540B0000}"/>
    <cellStyle name="Normal 18 2 2 4 2 5 2" xfId="37850" xr:uid="{00000000-0005-0000-0000-0000550B0000}"/>
    <cellStyle name="Normal 18 2 2 4 2 5 3" xfId="22617" xr:uid="{00000000-0005-0000-0000-0000560B0000}"/>
    <cellStyle name="Normal 18 2 2 4 2 6" xfId="32838" xr:uid="{00000000-0005-0000-0000-0000570B0000}"/>
    <cellStyle name="Normal 18 2 2 4 2 7" xfId="17604" xr:uid="{00000000-0005-0000-0000-0000580B0000}"/>
    <cellStyle name="Normal 18 2 2 4 3" xfId="3297" xr:uid="{00000000-0005-0000-0000-0000590B0000}"/>
    <cellStyle name="Normal 18 2 2 4 3 2" xfId="13371" xr:uid="{00000000-0005-0000-0000-00005A0B0000}"/>
    <cellStyle name="Normal 18 2 2 4 3 2 2" xfId="43702" xr:uid="{00000000-0005-0000-0000-00005B0B0000}"/>
    <cellStyle name="Normal 18 2 2 4 3 2 3" xfId="28469" xr:uid="{00000000-0005-0000-0000-00005C0B0000}"/>
    <cellStyle name="Normal 18 2 2 4 3 3" xfId="8351" xr:uid="{00000000-0005-0000-0000-00005D0B0000}"/>
    <cellStyle name="Normal 18 2 2 4 3 3 2" xfId="38685" xr:uid="{00000000-0005-0000-0000-00005E0B0000}"/>
    <cellStyle name="Normal 18 2 2 4 3 3 3" xfId="23452" xr:uid="{00000000-0005-0000-0000-00005F0B0000}"/>
    <cellStyle name="Normal 18 2 2 4 3 4" xfId="33672" xr:uid="{00000000-0005-0000-0000-0000600B0000}"/>
    <cellStyle name="Normal 18 2 2 4 3 5" xfId="18439" xr:uid="{00000000-0005-0000-0000-0000610B0000}"/>
    <cellStyle name="Normal 18 2 2 4 4" xfId="4990" xr:uid="{00000000-0005-0000-0000-0000620B0000}"/>
    <cellStyle name="Normal 18 2 2 4 4 2" xfId="15042" xr:uid="{00000000-0005-0000-0000-0000630B0000}"/>
    <cellStyle name="Normal 18 2 2 4 4 2 2" xfId="45373" xr:uid="{00000000-0005-0000-0000-0000640B0000}"/>
    <cellStyle name="Normal 18 2 2 4 4 2 3" xfId="30140" xr:uid="{00000000-0005-0000-0000-0000650B0000}"/>
    <cellStyle name="Normal 18 2 2 4 4 3" xfId="10022" xr:uid="{00000000-0005-0000-0000-0000660B0000}"/>
    <cellStyle name="Normal 18 2 2 4 4 3 2" xfId="40356" xr:uid="{00000000-0005-0000-0000-0000670B0000}"/>
    <cellStyle name="Normal 18 2 2 4 4 3 3" xfId="25123" xr:uid="{00000000-0005-0000-0000-0000680B0000}"/>
    <cellStyle name="Normal 18 2 2 4 4 4" xfId="35343" xr:uid="{00000000-0005-0000-0000-0000690B0000}"/>
    <cellStyle name="Normal 18 2 2 4 4 5" xfId="20110" xr:uid="{00000000-0005-0000-0000-00006A0B0000}"/>
    <cellStyle name="Normal 18 2 2 4 5" xfId="11700" xr:uid="{00000000-0005-0000-0000-00006B0B0000}"/>
    <cellStyle name="Normal 18 2 2 4 5 2" xfId="42031" xr:uid="{00000000-0005-0000-0000-00006C0B0000}"/>
    <cellStyle name="Normal 18 2 2 4 5 3" xfId="26798" xr:uid="{00000000-0005-0000-0000-00006D0B0000}"/>
    <cellStyle name="Normal 18 2 2 4 6" xfId="6679" xr:uid="{00000000-0005-0000-0000-00006E0B0000}"/>
    <cellStyle name="Normal 18 2 2 4 6 2" xfId="37014" xr:uid="{00000000-0005-0000-0000-00006F0B0000}"/>
    <cellStyle name="Normal 18 2 2 4 6 3" xfId="21781" xr:uid="{00000000-0005-0000-0000-0000700B0000}"/>
    <cellStyle name="Normal 18 2 2 4 7" xfId="32002" xr:uid="{00000000-0005-0000-0000-0000710B0000}"/>
    <cellStyle name="Normal 18 2 2 4 8" xfId="16768" xr:uid="{00000000-0005-0000-0000-0000720B0000}"/>
    <cellStyle name="Normal 18 2 2 5" xfId="2026" xr:uid="{00000000-0005-0000-0000-0000730B0000}"/>
    <cellStyle name="Normal 18 2 2 5 2" xfId="3716" xr:uid="{00000000-0005-0000-0000-0000740B0000}"/>
    <cellStyle name="Normal 18 2 2 5 2 2" xfId="13789" xr:uid="{00000000-0005-0000-0000-0000750B0000}"/>
    <cellStyle name="Normal 18 2 2 5 2 2 2" xfId="44120" xr:uid="{00000000-0005-0000-0000-0000760B0000}"/>
    <cellStyle name="Normal 18 2 2 5 2 2 3" xfId="28887" xr:uid="{00000000-0005-0000-0000-0000770B0000}"/>
    <cellStyle name="Normal 18 2 2 5 2 3" xfId="8769" xr:uid="{00000000-0005-0000-0000-0000780B0000}"/>
    <cellStyle name="Normal 18 2 2 5 2 3 2" xfId="39103" xr:uid="{00000000-0005-0000-0000-0000790B0000}"/>
    <cellStyle name="Normal 18 2 2 5 2 3 3" xfId="23870" xr:uid="{00000000-0005-0000-0000-00007A0B0000}"/>
    <cellStyle name="Normal 18 2 2 5 2 4" xfId="34090" xr:uid="{00000000-0005-0000-0000-00007B0B0000}"/>
    <cellStyle name="Normal 18 2 2 5 2 5" xfId="18857" xr:uid="{00000000-0005-0000-0000-00007C0B0000}"/>
    <cellStyle name="Normal 18 2 2 5 3" xfId="5408" xr:uid="{00000000-0005-0000-0000-00007D0B0000}"/>
    <cellStyle name="Normal 18 2 2 5 3 2" xfId="15460" xr:uid="{00000000-0005-0000-0000-00007E0B0000}"/>
    <cellStyle name="Normal 18 2 2 5 3 2 2" xfId="45791" xr:uid="{00000000-0005-0000-0000-00007F0B0000}"/>
    <cellStyle name="Normal 18 2 2 5 3 2 3" xfId="30558" xr:uid="{00000000-0005-0000-0000-0000800B0000}"/>
    <cellStyle name="Normal 18 2 2 5 3 3" xfId="10440" xr:uid="{00000000-0005-0000-0000-0000810B0000}"/>
    <cellStyle name="Normal 18 2 2 5 3 3 2" xfId="40774" xr:uid="{00000000-0005-0000-0000-0000820B0000}"/>
    <cellStyle name="Normal 18 2 2 5 3 3 3" xfId="25541" xr:uid="{00000000-0005-0000-0000-0000830B0000}"/>
    <cellStyle name="Normal 18 2 2 5 3 4" xfId="35761" xr:uid="{00000000-0005-0000-0000-0000840B0000}"/>
    <cellStyle name="Normal 18 2 2 5 3 5" xfId="20528" xr:uid="{00000000-0005-0000-0000-0000850B0000}"/>
    <cellStyle name="Normal 18 2 2 5 4" xfId="12118" xr:uid="{00000000-0005-0000-0000-0000860B0000}"/>
    <cellStyle name="Normal 18 2 2 5 4 2" xfId="42449" xr:uid="{00000000-0005-0000-0000-0000870B0000}"/>
    <cellStyle name="Normal 18 2 2 5 4 3" xfId="27216" xr:uid="{00000000-0005-0000-0000-0000880B0000}"/>
    <cellStyle name="Normal 18 2 2 5 5" xfId="7097" xr:uid="{00000000-0005-0000-0000-0000890B0000}"/>
    <cellStyle name="Normal 18 2 2 5 5 2" xfId="37432" xr:uid="{00000000-0005-0000-0000-00008A0B0000}"/>
    <cellStyle name="Normal 18 2 2 5 5 3" xfId="22199" xr:uid="{00000000-0005-0000-0000-00008B0B0000}"/>
    <cellStyle name="Normal 18 2 2 5 6" xfId="32420" xr:uid="{00000000-0005-0000-0000-00008C0B0000}"/>
    <cellStyle name="Normal 18 2 2 5 7" xfId="17186" xr:uid="{00000000-0005-0000-0000-00008D0B0000}"/>
    <cellStyle name="Normal 18 2 2 6" xfId="2879" xr:uid="{00000000-0005-0000-0000-00008E0B0000}"/>
    <cellStyle name="Normal 18 2 2 6 2" xfId="12953" xr:uid="{00000000-0005-0000-0000-00008F0B0000}"/>
    <cellStyle name="Normal 18 2 2 6 2 2" xfId="43284" xr:uid="{00000000-0005-0000-0000-0000900B0000}"/>
    <cellStyle name="Normal 18 2 2 6 2 3" xfId="28051" xr:uid="{00000000-0005-0000-0000-0000910B0000}"/>
    <cellStyle name="Normal 18 2 2 6 3" xfId="7933" xr:uid="{00000000-0005-0000-0000-0000920B0000}"/>
    <cellStyle name="Normal 18 2 2 6 3 2" xfId="38267" xr:uid="{00000000-0005-0000-0000-0000930B0000}"/>
    <cellStyle name="Normal 18 2 2 6 3 3" xfId="23034" xr:uid="{00000000-0005-0000-0000-0000940B0000}"/>
    <cellStyle name="Normal 18 2 2 6 4" xfId="33254" xr:uid="{00000000-0005-0000-0000-0000950B0000}"/>
    <cellStyle name="Normal 18 2 2 6 5" xfId="18021" xr:uid="{00000000-0005-0000-0000-0000960B0000}"/>
    <cellStyle name="Normal 18 2 2 7" xfId="4572" xr:uid="{00000000-0005-0000-0000-0000970B0000}"/>
    <cellStyle name="Normal 18 2 2 7 2" xfId="14624" xr:uid="{00000000-0005-0000-0000-0000980B0000}"/>
    <cellStyle name="Normal 18 2 2 7 2 2" xfId="44955" xr:uid="{00000000-0005-0000-0000-0000990B0000}"/>
    <cellStyle name="Normal 18 2 2 7 2 3" xfId="29722" xr:uid="{00000000-0005-0000-0000-00009A0B0000}"/>
    <cellStyle name="Normal 18 2 2 7 3" xfId="9604" xr:uid="{00000000-0005-0000-0000-00009B0B0000}"/>
    <cellStyle name="Normal 18 2 2 7 3 2" xfId="39938" xr:uid="{00000000-0005-0000-0000-00009C0B0000}"/>
    <cellStyle name="Normal 18 2 2 7 3 3" xfId="24705" xr:uid="{00000000-0005-0000-0000-00009D0B0000}"/>
    <cellStyle name="Normal 18 2 2 7 4" xfId="34925" xr:uid="{00000000-0005-0000-0000-00009E0B0000}"/>
    <cellStyle name="Normal 18 2 2 7 5" xfId="19692" xr:uid="{00000000-0005-0000-0000-00009F0B0000}"/>
    <cellStyle name="Normal 18 2 2 8" xfId="11282" xr:uid="{00000000-0005-0000-0000-0000A00B0000}"/>
    <cellStyle name="Normal 18 2 2 8 2" xfId="41613" xr:uid="{00000000-0005-0000-0000-0000A10B0000}"/>
    <cellStyle name="Normal 18 2 2 8 3" xfId="26380" xr:uid="{00000000-0005-0000-0000-0000A20B0000}"/>
    <cellStyle name="Normal 18 2 2 9" xfId="6261" xr:uid="{00000000-0005-0000-0000-0000A30B0000}"/>
    <cellStyle name="Normal 18 2 2 9 2" xfId="36596" xr:uid="{00000000-0005-0000-0000-0000A40B0000}"/>
    <cellStyle name="Normal 18 2 2 9 3" xfId="21363" xr:uid="{00000000-0005-0000-0000-0000A50B0000}"/>
    <cellStyle name="Normal 18 2 3" xfId="1225" xr:uid="{00000000-0005-0000-0000-0000A60B0000}"/>
    <cellStyle name="Normal 18 2 3 10" xfId="16402" xr:uid="{00000000-0005-0000-0000-0000A70B0000}"/>
    <cellStyle name="Normal 18 2 3 2" xfId="1444" xr:uid="{00000000-0005-0000-0000-0000A80B0000}"/>
    <cellStyle name="Normal 18 2 3 2 2" xfId="1865" xr:uid="{00000000-0005-0000-0000-0000A90B0000}"/>
    <cellStyle name="Normal 18 2 3 2 2 2" xfId="2704" xr:uid="{00000000-0005-0000-0000-0000AA0B0000}"/>
    <cellStyle name="Normal 18 2 3 2 2 2 2" xfId="4394" xr:uid="{00000000-0005-0000-0000-0000AB0B0000}"/>
    <cellStyle name="Normal 18 2 3 2 2 2 2 2" xfId="14467" xr:uid="{00000000-0005-0000-0000-0000AC0B0000}"/>
    <cellStyle name="Normal 18 2 3 2 2 2 2 2 2" xfId="44798" xr:uid="{00000000-0005-0000-0000-0000AD0B0000}"/>
    <cellStyle name="Normal 18 2 3 2 2 2 2 2 3" xfId="29565" xr:uid="{00000000-0005-0000-0000-0000AE0B0000}"/>
    <cellStyle name="Normal 18 2 3 2 2 2 2 3" xfId="9447" xr:uid="{00000000-0005-0000-0000-0000AF0B0000}"/>
    <cellStyle name="Normal 18 2 3 2 2 2 2 3 2" xfId="39781" xr:uid="{00000000-0005-0000-0000-0000B00B0000}"/>
    <cellStyle name="Normal 18 2 3 2 2 2 2 3 3" xfId="24548" xr:uid="{00000000-0005-0000-0000-0000B10B0000}"/>
    <cellStyle name="Normal 18 2 3 2 2 2 2 4" xfId="34768" xr:uid="{00000000-0005-0000-0000-0000B20B0000}"/>
    <cellStyle name="Normal 18 2 3 2 2 2 2 5" xfId="19535" xr:uid="{00000000-0005-0000-0000-0000B30B0000}"/>
    <cellStyle name="Normal 18 2 3 2 2 2 3" xfId="6086" xr:uid="{00000000-0005-0000-0000-0000B40B0000}"/>
    <cellStyle name="Normal 18 2 3 2 2 2 3 2" xfId="16138" xr:uid="{00000000-0005-0000-0000-0000B50B0000}"/>
    <cellStyle name="Normal 18 2 3 2 2 2 3 2 2" xfId="46469" xr:uid="{00000000-0005-0000-0000-0000B60B0000}"/>
    <cellStyle name="Normal 18 2 3 2 2 2 3 2 3" xfId="31236" xr:uid="{00000000-0005-0000-0000-0000B70B0000}"/>
    <cellStyle name="Normal 18 2 3 2 2 2 3 3" xfId="11118" xr:uid="{00000000-0005-0000-0000-0000B80B0000}"/>
    <cellStyle name="Normal 18 2 3 2 2 2 3 3 2" xfId="41452" xr:uid="{00000000-0005-0000-0000-0000B90B0000}"/>
    <cellStyle name="Normal 18 2 3 2 2 2 3 3 3" xfId="26219" xr:uid="{00000000-0005-0000-0000-0000BA0B0000}"/>
    <cellStyle name="Normal 18 2 3 2 2 2 3 4" xfId="36439" xr:uid="{00000000-0005-0000-0000-0000BB0B0000}"/>
    <cellStyle name="Normal 18 2 3 2 2 2 3 5" xfId="21206" xr:uid="{00000000-0005-0000-0000-0000BC0B0000}"/>
    <cellStyle name="Normal 18 2 3 2 2 2 4" xfId="12796" xr:uid="{00000000-0005-0000-0000-0000BD0B0000}"/>
    <cellStyle name="Normal 18 2 3 2 2 2 4 2" xfId="43127" xr:uid="{00000000-0005-0000-0000-0000BE0B0000}"/>
    <cellStyle name="Normal 18 2 3 2 2 2 4 3" xfId="27894" xr:uid="{00000000-0005-0000-0000-0000BF0B0000}"/>
    <cellStyle name="Normal 18 2 3 2 2 2 5" xfId="7775" xr:uid="{00000000-0005-0000-0000-0000C00B0000}"/>
    <cellStyle name="Normal 18 2 3 2 2 2 5 2" xfId="38110" xr:uid="{00000000-0005-0000-0000-0000C10B0000}"/>
    <cellStyle name="Normal 18 2 3 2 2 2 5 3" xfId="22877" xr:uid="{00000000-0005-0000-0000-0000C20B0000}"/>
    <cellStyle name="Normal 18 2 3 2 2 2 6" xfId="33098" xr:uid="{00000000-0005-0000-0000-0000C30B0000}"/>
    <cellStyle name="Normal 18 2 3 2 2 2 7" xfId="17864" xr:uid="{00000000-0005-0000-0000-0000C40B0000}"/>
    <cellStyle name="Normal 18 2 3 2 2 3" xfId="3557" xr:uid="{00000000-0005-0000-0000-0000C50B0000}"/>
    <cellStyle name="Normal 18 2 3 2 2 3 2" xfId="13631" xr:uid="{00000000-0005-0000-0000-0000C60B0000}"/>
    <cellStyle name="Normal 18 2 3 2 2 3 2 2" xfId="43962" xr:uid="{00000000-0005-0000-0000-0000C70B0000}"/>
    <cellStyle name="Normal 18 2 3 2 2 3 2 3" xfId="28729" xr:uid="{00000000-0005-0000-0000-0000C80B0000}"/>
    <cellStyle name="Normal 18 2 3 2 2 3 3" xfId="8611" xr:uid="{00000000-0005-0000-0000-0000C90B0000}"/>
    <cellStyle name="Normal 18 2 3 2 2 3 3 2" xfId="38945" xr:uid="{00000000-0005-0000-0000-0000CA0B0000}"/>
    <cellStyle name="Normal 18 2 3 2 2 3 3 3" xfId="23712" xr:uid="{00000000-0005-0000-0000-0000CB0B0000}"/>
    <cellStyle name="Normal 18 2 3 2 2 3 4" xfId="33932" xr:uid="{00000000-0005-0000-0000-0000CC0B0000}"/>
    <cellStyle name="Normal 18 2 3 2 2 3 5" xfId="18699" xr:uid="{00000000-0005-0000-0000-0000CD0B0000}"/>
    <cellStyle name="Normal 18 2 3 2 2 4" xfId="5250" xr:uid="{00000000-0005-0000-0000-0000CE0B0000}"/>
    <cellStyle name="Normal 18 2 3 2 2 4 2" xfId="15302" xr:uid="{00000000-0005-0000-0000-0000CF0B0000}"/>
    <cellStyle name="Normal 18 2 3 2 2 4 2 2" xfId="45633" xr:uid="{00000000-0005-0000-0000-0000D00B0000}"/>
    <cellStyle name="Normal 18 2 3 2 2 4 2 3" xfId="30400" xr:uid="{00000000-0005-0000-0000-0000D10B0000}"/>
    <cellStyle name="Normal 18 2 3 2 2 4 3" xfId="10282" xr:uid="{00000000-0005-0000-0000-0000D20B0000}"/>
    <cellStyle name="Normal 18 2 3 2 2 4 3 2" xfId="40616" xr:uid="{00000000-0005-0000-0000-0000D30B0000}"/>
    <cellStyle name="Normal 18 2 3 2 2 4 3 3" xfId="25383" xr:uid="{00000000-0005-0000-0000-0000D40B0000}"/>
    <cellStyle name="Normal 18 2 3 2 2 4 4" xfId="35603" xr:uid="{00000000-0005-0000-0000-0000D50B0000}"/>
    <cellStyle name="Normal 18 2 3 2 2 4 5" xfId="20370" xr:uid="{00000000-0005-0000-0000-0000D60B0000}"/>
    <cellStyle name="Normal 18 2 3 2 2 5" xfId="11960" xr:uid="{00000000-0005-0000-0000-0000D70B0000}"/>
    <cellStyle name="Normal 18 2 3 2 2 5 2" xfId="42291" xr:uid="{00000000-0005-0000-0000-0000D80B0000}"/>
    <cellStyle name="Normal 18 2 3 2 2 5 3" xfId="27058" xr:uid="{00000000-0005-0000-0000-0000D90B0000}"/>
    <cellStyle name="Normal 18 2 3 2 2 6" xfId="6939" xr:uid="{00000000-0005-0000-0000-0000DA0B0000}"/>
    <cellStyle name="Normal 18 2 3 2 2 6 2" xfId="37274" xr:uid="{00000000-0005-0000-0000-0000DB0B0000}"/>
    <cellStyle name="Normal 18 2 3 2 2 6 3" xfId="22041" xr:uid="{00000000-0005-0000-0000-0000DC0B0000}"/>
    <cellStyle name="Normal 18 2 3 2 2 7" xfId="32262" xr:uid="{00000000-0005-0000-0000-0000DD0B0000}"/>
    <cellStyle name="Normal 18 2 3 2 2 8" xfId="17028" xr:uid="{00000000-0005-0000-0000-0000DE0B0000}"/>
    <cellStyle name="Normal 18 2 3 2 3" xfId="2286" xr:uid="{00000000-0005-0000-0000-0000DF0B0000}"/>
    <cellStyle name="Normal 18 2 3 2 3 2" xfId="3976" xr:uid="{00000000-0005-0000-0000-0000E00B0000}"/>
    <cellStyle name="Normal 18 2 3 2 3 2 2" xfId="14049" xr:uid="{00000000-0005-0000-0000-0000E10B0000}"/>
    <cellStyle name="Normal 18 2 3 2 3 2 2 2" xfId="44380" xr:uid="{00000000-0005-0000-0000-0000E20B0000}"/>
    <cellStyle name="Normal 18 2 3 2 3 2 2 3" xfId="29147" xr:uid="{00000000-0005-0000-0000-0000E30B0000}"/>
    <cellStyle name="Normal 18 2 3 2 3 2 3" xfId="9029" xr:uid="{00000000-0005-0000-0000-0000E40B0000}"/>
    <cellStyle name="Normal 18 2 3 2 3 2 3 2" xfId="39363" xr:uid="{00000000-0005-0000-0000-0000E50B0000}"/>
    <cellStyle name="Normal 18 2 3 2 3 2 3 3" xfId="24130" xr:uid="{00000000-0005-0000-0000-0000E60B0000}"/>
    <cellStyle name="Normal 18 2 3 2 3 2 4" xfId="34350" xr:uid="{00000000-0005-0000-0000-0000E70B0000}"/>
    <cellStyle name="Normal 18 2 3 2 3 2 5" xfId="19117" xr:uid="{00000000-0005-0000-0000-0000E80B0000}"/>
    <cellStyle name="Normal 18 2 3 2 3 3" xfId="5668" xr:uid="{00000000-0005-0000-0000-0000E90B0000}"/>
    <cellStyle name="Normal 18 2 3 2 3 3 2" xfId="15720" xr:uid="{00000000-0005-0000-0000-0000EA0B0000}"/>
    <cellStyle name="Normal 18 2 3 2 3 3 2 2" xfId="46051" xr:uid="{00000000-0005-0000-0000-0000EB0B0000}"/>
    <cellStyle name="Normal 18 2 3 2 3 3 2 3" xfId="30818" xr:uid="{00000000-0005-0000-0000-0000EC0B0000}"/>
    <cellStyle name="Normal 18 2 3 2 3 3 3" xfId="10700" xr:uid="{00000000-0005-0000-0000-0000ED0B0000}"/>
    <cellStyle name="Normal 18 2 3 2 3 3 3 2" xfId="41034" xr:uid="{00000000-0005-0000-0000-0000EE0B0000}"/>
    <cellStyle name="Normal 18 2 3 2 3 3 3 3" xfId="25801" xr:uid="{00000000-0005-0000-0000-0000EF0B0000}"/>
    <cellStyle name="Normal 18 2 3 2 3 3 4" xfId="36021" xr:uid="{00000000-0005-0000-0000-0000F00B0000}"/>
    <cellStyle name="Normal 18 2 3 2 3 3 5" xfId="20788" xr:uid="{00000000-0005-0000-0000-0000F10B0000}"/>
    <cellStyle name="Normal 18 2 3 2 3 4" xfId="12378" xr:uid="{00000000-0005-0000-0000-0000F20B0000}"/>
    <cellStyle name="Normal 18 2 3 2 3 4 2" xfId="42709" xr:uid="{00000000-0005-0000-0000-0000F30B0000}"/>
    <cellStyle name="Normal 18 2 3 2 3 4 3" xfId="27476" xr:uid="{00000000-0005-0000-0000-0000F40B0000}"/>
    <cellStyle name="Normal 18 2 3 2 3 5" xfId="7357" xr:uid="{00000000-0005-0000-0000-0000F50B0000}"/>
    <cellStyle name="Normal 18 2 3 2 3 5 2" xfId="37692" xr:uid="{00000000-0005-0000-0000-0000F60B0000}"/>
    <cellStyle name="Normal 18 2 3 2 3 5 3" xfId="22459" xr:uid="{00000000-0005-0000-0000-0000F70B0000}"/>
    <cellStyle name="Normal 18 2 3 2 3 6" xfId="32680" xr:uid="{00000000-0005-0000-0000-0000F80B0000}"/>
    <cellStyle name="Normal 18 2 3 2 3 7" xfId="17446" xr:uid="{00000000-0005-0000-0000-0000F90B0000}"/>
    <cellStyle name="Normal 18 2 3 2 4" xfId="3139" xr:uid="{00000000-0005-0000-0000-0000FA0B0000}"/>
    <cellStyle name="Normal 18 2 3 2 4 2" xfId="13213" xr:uid="{00000000-0005-0000-0000-0000FB0B0000}"/>
    <cellStyle name="Normal 18 2 3 2 4 2 2" xfId="43544" xr:uid="{00000000-0005-0000-0000-0000FC0B0000}"/>
    <cellStyle name="Normal 18 2 3 2 4 2 3" xfId="28311" xr:uid="{00000000-0005-0000-0000-0000FD0B0000}"/>
    <cellStyle name="Normal 18 2 3 2 4 3" xfId="8193" xr:uid="{00000000-0005-0000-0000-0000FE0B0000}"/>
    <cellStyle name="Normal 18 2 3 2 4 3 2" xfId="38527" xr:uid="{00000000-0005-0000-0000-0000FF0B0000}"/>
    <cellStyle name="Normal 18 2 3 2 4 3 3" xfId="23294" xr:uid="{00000000-0005-0000-0000-0000000C0000}"/>
    <cellStyle name="Normal 18 2 3 2 4 4" xfId="33514" xr:uid="{00000000-0005-0000-0000-0000010C0000}"/>
    <cellStyle name="Normal 18 2 3 2 4 5" xfId="18281" xr:uid="{00000000-0005-0000-0000-0000020C0000}"/>
    <cellStyle name="Normal 18 2 3 2 5" xfId="4832" xr:uid="{00000000-0005-0000-0000-0000030C0000}"/>
    <cellStyle name="Normal 18 2 3 2 5 2" xfId="14884" xr:uid="{00000000-0005-0000-0000-0000040C0000}"/>
    <cellStyle name="Normal 18 2 3 2 5 2 2" xfId="45215" xr:uid="{00000000-0005-0000-0000-0000050C0000}"/>
    <cellStyle name="Normal 18 2 3 2 5 2 3" xfId="29982" xr:uid="{00000000-0005-0000-0000-0000060C0000}"/>
    <cellStyle name="Normal 18 2 3 2 5 3" xfId="9864" xr:uid="{00000000-0005-0000-0000-0000070C0000}"/>
    <cellStyle name="Normal 18 2 3 2 5 3 2" xfId="40198" xr:uid="{00000000-0005-0000-0000-0000080C0000}"/>
    <cellStyle name="Normal 18 2 3 2 5 3 3" xfId="24965" xr:uid="{00000000-0005-0000-0000-0000090C0000}"/>
    <cellStyle name="Normal 18 2 3 2 5 4" xfId="35185" xr:uid="{00000000-0005-0000-0000-00000A0C0000}"/>
    <cellStyle name="Normal 18 2 3 2 5 5" xfId="19952" xr:uid="{00000000-0005-0000-0000-00000B0C0000}"/>
    <cellStyle name="Normal 18 2 3 2 6" xfId="11542" xr:uid="{00000000-0005-0000-0000-00000C0C0000}"/>
    <cellStyle name="Normal 18 2 3 2 6 2" xfId="41873" xr:uid="{00000000-0005-0000-0000-00000D0C0000}"/>
    <cellStyle name="Normal 18 2 3 2 6 3" xfId="26640" xr:uid="{00000000-0005-0000-0000-00000E0C0000}"/>
    <cellStyle name="Normal 18 2 3 2 7" xfId="6521" xr:uid="{00000000-0005-0000-0000-00000F0C0000}"/>
    <cellStyle name="Normal 18 2 3 2 7 2" xfId="36856" xr:uid="{00000000-0005-0000-0000-0000100C0000}"/>
    <cellStyle name="Normal 18 2 3 2 7 3" xfId="21623" xr:uid="{00000000-0005-0000-0000-0000110C0000}"/>
    <cellStyle name="Normal 18 2 3 2 8" xfId="31844" xr:uid="{00000000-0005-0000-0000-0000120C0000}"/>
    <cellStyle name="Normal 18 2 3 2 9" xfId="16610" xr:uid="{00000000-0005-0000-0000-0000130C0000}"/>
    <cellStyle name="Normal 18 2 3 3" xfId="1657" xr:uid="{00000000-0005-0000-0000-0000140C0000}"/>
    <cellStyle name="Normal 18 2 3 3 2" xfId="2496" xr:uid="{00000000-0005-0000-0000-0000150C0000}"/>
    <cellStyle name="Normal 18 2 3 3 2 2" xfId="4186" xr:uid="{00000000-0005-0000-0000-0000160C0000}"/>
    <cellStyle name="Normal 18 2 3 3 2 2 2" xfId="14259" xr:uid="{00000000-0005-0000-0000-0000170C0000}"/>
    <cellStyle name="Normal 18 2 3 3 2 2 2 2" xfId="44590" xr:uid="{00000000-0005-0000-0000-0000180C0000}"/>
    <cellStyle name="Normal 18 2 3 3 2 2 2 3" xfId="29357" xr:uid="{00000000-0005-0000-0000-0000190C0000}"/>
    <cellStyle name="Normal 18 2 3 3 2 2 3" xfId="9239" xr:uid="{00000000-0005-0000-0000-00001A0C0000}"/>
    <cellStyle name="Normal 18 2 3 3 2 2 3 2" xfId="39573" xr:uid="{00000000-0005-0000-0000-00001B0C0000}"/>
    <cellStyle name="Normal 18 2 3 3 2 2 3 3" xfId="24340" xr:uid="{00000000-0005-0000-0000-00001C0C0000}"/>
    <cellStyle name="Normal 18 2 3 3 2 2 4" xfId="34560" xr:uid="{00000000-0005-0000-0000-00001D0C0000}"/>
    <cellStyle name="Normal 18 2 3 3 2 2 5" xfId="19327" xr:uid="{00000000-0005-0000-0000-00001E0C0000}"/>
    <cellStyle name="Normal 18 2 3 3 2 3" xfId="5878" xr:uid="{00000000-0005-0000-0000-00001F0C0000}"/>
    <cellStyle name="Normal 18 2 3 3 2 3 2" xfId="15930" xr:uid="{00000000-0005-0000-0000-0000200C0000}"/>
    <cellStyle name="Normal 18 2 3 3 2 3 2 2" xfId="46261" xr:uid="{00000000-0005-0000-0000-0000210C0000}"/>
    <cellStyle name="Normal 18 2 3 3 2 3 2 3" xfId="31028" xr:uid="{00000000-0005-0000-0000-0000220C0000}"/>
    <cellStyle name="Normal 18 2 3 3 2 3 3" xfId="10910" xr:uid="{00000000-0005-0000-0000-0000230C0000}"/>
    <cellStyle name="Normal 18 2 3 3 2 3 3 2" xfId="41244" xr:uid="{00000000-0005-0000-0000-0000240C0000}"/>
    <cellStyle name="Normal 18 2 3 3 2 3 3 3" xfId="26011" xr:uid="{00000000-0005-0000-0000-0000250C0000}"/>
    <cellStyle name="Normal 18 2 3 3 2 3 4" xfId="36231" xr:uid="{00000000-0005-0000-0000-0000260C0000}"/>
    <cellStyle name="Normal 18 2 3 3 2 3 5" xfId="20998" xr:uid="{00000000-0005-0000-0000-0000270C0000}"/>
    <cellStyle name="Normal 18 2 3 3 2 4" xfId="12588" xr:uid="{00000000-0005-0000-0000-0000280C0000}"/>
    <cellStyle name="Normal 18 2 3 3 2 4 2" xfId="42919" xr:uid="{00000000-0005-0000-0000-0000290C0000}"/>
    <cellStyle name="Normal 18 2 3 3 2 4 3" xfId="27686" xr:uid="{00000000-0005-0000-0000-00002A0C0000}"/>
    <cellStyle name="Normal 18 2 3 3 2 5" xfId="7567" xr:uid="{00000000-0005-0000-0000-00002B0C0000}"/>
    <cellStyle name="Normal 18 2 3 3 2 5 2" xfId="37902" xr:uid="{00000000-0005-0000-0000-00002C0C0000}"/>
    <cellStyle name="Normal 18 2 3 3 2 5 3" xfId="22669" xr:uid="{00000000-0005-0000-0000-00002D0C0000}"/>
    <cellStyle name="Normal 18 2 3 3 2 6" xfId="32890" xr:uid="{00000000-0005-0000-0000-00002E0C0000}"/>
    <cellStyle name="Normal 18 2 3 3 2 7" xfId="17656" xr:uid="{00000000-0005-0000-0000-00002F0C0000}"/>
    <cellStyle name="Normal 18 2 3 3 3" xfId="3349" xr:uid="{00000000-0005-0000-0000-0000300C0000}"/>
    <cellStyle name="Normal 18 2 3 3 3 2" xfId="13423" xr:uid="{00000000-0005-0000-0000-0000310C0000}"/>
    <cellStyle name="Normal 18 2 3 3 3 2 2" xfId="43754" xr:uid="{00000000-0005-0000-0000-0000320C0000}"/>
    <cellStyle name="Normal 18 2 3 3 3 2 3" xfId="28521" xr:uid="{00000000-0005-0000-0000-0000330C0000}"/>
    <cellStyle name="Normal 18 2 3 3 3 3" xfId="8403" xr:uid="{00000000-0005-0000-0000-0000340C0000}"/>
    <cellStyle name="Normal 18 2 3 3 3 3 2" xfId="38737" xr:uid="{00000000-0005-0000-0000-0000350C0000}"/>
    <cellStyle name="Normal 18 2 3 3 3 3 3" xfId="23504" xr:uid="{00000000-0005-0000-0000-0000360C0000}"/>
    <cellStyle name="Normal 18 2 3 3 3 4" xfId="33724" xr:uid="{00000000-0005-0000-0000-0000370C0000}"/>
    <cellStyle name="Normal 18 2 3 3 3 5" xfId="18491" xr:uid="{00000000-0005-0000-0000-0000380C0000}"/>
    <cellStyle name="Normal 18 2 3 3 4" xfId="5042" xr:uid="{00000000-0005-0000-0000-0000390C0000}"/>
    <cellStyle name="Normal 18 2 3 3 4 2" xfId="15094" xr:uid="{00000000-0005-0000-0000-00003A0C0000}"/>
    <cellStyle name="Normal 18 2 3 3 4 2 2" xfId="45425" xr:uid="{00000000-0005-0000-0000-00003B0C0000}"/>
    <cellStyle name="Normal 18 2 3 3 4 2 3" xfId="30192" xr:uid="{00000000-0005-0000-0000-00003C0C0000}"/>
    <cellStyle name="Normal 18 2 3 3 4 3" xfId="10074" xr:uid="{00000000-0005-0000-0000-00003D0C0000}"/>
    <cellStyle name="Normal 18 2 3 3 4 3 2" xfId="40408" xr:uid="{00000000-0005-0000-0000-00003E0C0000}"/>
    <cellStyle name="Normal 18 2 3 3 4 3 3" xfId="25175" xr:uid="{00000000-0005-0000-0000-00003F0C0000}"/>
    <cellStyle name="Normal 18 2 3 3 4 4" xfId="35395" xr:uid="{00000000-0005-0000-0000-0000400C0000}"/>
    <cellStyle name="Normal 18 2 3 3 4 5" xfId="20162" xr:uid="{00000000-0005-0000-0000-0000410C0000}"/>
    <cellStyle name="Normal 18 2 3 3 5" xfId="11752" xr:uid="{00000000-0005-0000-0000-0000420C0000}"/>
    <cellStyle name="Normal 18 2 3 3 5 2" xfId="42083" xr:uid="{00000000-0005-0000-0000-0000430C0000}"/>
    <cellStyle name="Normal 18 2 3 3 5 3" xfId="26850" xr:uid="{00000000-0005-0000-0000-0000440C0000}"/>
    <cellStyle name="Normal 18 2 3 3 6" xfId="6731" xr:uid="{00000000-0005-0000-0000-0000450C0000}"/>
    <cellStyle name="Normal 18 2 3 3 6 2" xfId="37066" xr:uid="{00000000-0005-0000-0000-0000460C0000}"/>
    <cellStyle name="Normal 18 2 3 3 6 3" xfId="21833" xr:uid="{00000000-0005-0000-0000-0000470C0000}"/>
    <cellStyle name="Normal 18 2 3 3 7" xfId="32054" xr:uid="{00000000-0005-0000-0000-0000480C0000}"/>
    <cellStyle name="Normal 18 2 3 3 8" xfId="16820" xr:uid="{00000000-0005-0000-0000-0000490C0000}"/>
    <cellStyle name="Normal 18 2 3 4" xfId="2078" xr:uid="{00000000-0005-0000-0000-00004A0C0000}"/>
    <cellStyle name="Normal 18 2 3 4 2" xfId="3768" xr:uid="{00000000-0005-0000-0000-00004B0C0000}"/>
    <cellStyle name="Normal 18 2 3 4 2 2" xfId="13841" xr:uid="{00000000-0005-0000-0000-00004C0C0000}"/>
    <cellStyle name="Normal 18 2 3 4 2 2 2" xfId="44172" xr:uid="{00000000-0005-0000-0000-00004D0C0000}"/>
    <cellStyle name="Normal 18 2 3 4 2 2 3" xfId="28939" xr:uid="{00000000-0005-0000-0000-00004E0C0000}"/>
    <cellStyle name="Normal 18 2 3 4 2 3" xfId="8821" xr:uid="{00000000-0005-0000-0000-00004F0C0000}"/>
    <cellStyle name="Normal 18 2 3 4 2 3 2" xfId="39155" xr:uid="{00000000-0005-0000-0000-0000500C0000}"/>
    <cellStyle name="Normal 18 2 3 4 2 3 3" xfId="23922" xr:uid="{00000000-0005-0000-0000-0000510C0000}"/>
    <cellStyle name="Normal 18 2 3 4 2 4" xfId="34142" xr:uid="{00000000-0005-0000-0000-0000520C0000}"/>
    <cellStyle name="Normal 18 2 3 4 2 5" xfId="18909" xr:uid="{00000000-0005-0000-0000-0000530C0000}"/>
    <cellStyle name="Normal 18 2 3 4 3" xfId="5460" xr:uid="{00000000-0005-0000-0000-0000540C0000}"/>
    <cellStyle name="Normal 18 2 3 4 3 2" xfId="15512" xr:uid="{00000000-0005-0000-0000-0000550C0000}"/>
    <cellStyle name="Normal 18 2 3 4 3 2 2" xfId="45843" xr:uid="{00000000-0005-0000-0000-0000560C0000}"/>
    <cellStyle name="Normal 18 2 3 4 3 2 3" xfId="30610" xr:uid="{00000000-0005-0000-0000-0000570C0000}"/>
    <cellStyle name="Normal 18 2 3 4 3 3" xfId="10492" xr:uid="{00000000-0005-0000-0000-0000580C0000}"/>
    <cellStyle name="Normal 18 2 3 4 3 3 2" xfId="40826" xr:uid="{00000000-0005-0000-0000-0000590C0000}"/>
    <cellStyle name="Normal 18 2 3 4 3 3 3" xfId="25593" xr:uid="{00000000-0005-0000-0000-00005A0C0000}"/>
    <cellStyle name="Normal 18 2 3 4 3 4" xfId="35813" xr:uid="{00000000-0005-0000-0000-00005B0C0000}"/>
    <cellStyle name="Normal 18 2 3 4 3 5" xfId="20580" xr:uid="{00000000-0005-0000-0000-00005C0C0000}"/>
    <cellStyle name="Normal 18 2 3 4 4" xfId="12170" xr:uid="{00000000-0005-0000-0000-00005D0C0000}"/>
    <cellStyle name="Normal 18 2 3 4 4 2" xfId="42501" xr:uid="{00000000-0005-0000-0000-00005E0C0000}"/>
    <cellStyle name="Normal 18 2 3 4 4 3" xfId="27268" xr:uid="{00000000-0005-0000-0000-00005F0C0000}"/>
    <cellStyle name="Normal 18 2 3 4 5" xfId="7149" xr:uid="{00000000-0005-0000-0000-0000600C0000}"/>
    <cellStyle name="Normal 18 2 3 4 5 2" xfId="37484" xr:uid="{00000000-0005-0000-0000-0000610C0000}"/>
    <cellStyle name="Normal 18 2 3 4 5 3" xfId="22251" xr:uid="{00000000-0005-0000-0000-0000620C0000}"/>
    <cellStyle name="Normal 18 2 3 4 6" xfId="32472" xr:uid="{00000000-0005-0000-0000-0000630C0000}"/>
    <cellStyle name="Normal 18 2 3 4 7" xfId="17238" xr:uid="{00000000-0005-0000-0000-0000640C0000}"/>
    <cellStyle name="Normal 18 2 3 5" xfId="2931" xr:uid="{00000000-0005-0000-0000-0000650C0000}"/>
    <cellStyle name="Normal 18 2 3 5 2" xfId="13005" xr:uid="{00000000-0005-0000-0000-0000660C0000}"/>
    <cellStyle name="Normal 18 2 3 5 2 2" xfId="43336" xr:uid="{00000000-0005-0000-0000-0000670C0000}"/>
    <cellStyle name="Normal 18 2 3 5 2 3" xfId="28103" xr:uid="{00000000-0005-0000-0000-0000680C0000}"/>
    <cellStyle name="Normal 18 2 3 5 3" xfId="7985" xr:uid="{00000000-0005-0000-0000-0000690C0000}"/>
    <cellStyle name="Normal 18 2 3 5 3 2" xfId="38319" xr:uid="{00000000-0005-0000-0000-00006A0C0000}"/>
    <cellStyle name="Normal 18 2 3 5 3 3" xfId="23086" xr:uid="{00000000-0005-0000-0000-00006B0C0000}"/>
    <cellStyle name="Normal 18 2 3 5 4" xfId="33306" xr:uid="{00000000-0005-0000-0000-00006C0C0000}"/>
    <cellStyle name="Normal 18 2 3 5 5" xfId="18073" xr:uid="{00000000-0005-0000-0000-00006D0C0000}"/>
    <cellStyle name="Normal 18 2 3 6" xfId="4624" xr:uid="{00000000-0005-0000-0000-00006E0C0000}"/>
    <cellStyle name="Normal 18 2 3 6 2" xfId="14676" xr:uid="{00000000-0005-0000-0000-00006F0C0000}"/>
    <cellStyle name="Normal 18 2 3 6 2 2" xfId="45007" xr:uid="{00000000-0005-0000-0000-0000700C0000}"/>
    <cellStyle name="Normal 18 2 3 6 2 3" xfId="29774" xr:uid="{00000000-0005-0000-0000-0000710C0000}"/>
    <cellStyle name="Normal 18 2 3 6 3" xfId="9656" xr:uid="{00000000-0005-0000-0000-0000720C0000}"/>
    <cellStyle name="Normal 18 2 3 6 3 2" xfId="39990" xr:uid="{00000000-0005-0000-0000-0000730C0000}"/>
    <cellStyle name="Normal 18 2 3 6 3 3" xfId="24757" xr:uid="{00000000-0005-0000-0000-0000740C0000}"/>
    <cellStyle name="Normal 18 2 3 6 4" xfId="34977" xr:uid="{00000000-0005-0000-0000-0000750C0000}"/>
    <cellStyle name="Normal 18 2 3 6 5" xfId="19744" xr:uid="{00000000-0005-0000-0000-0000760C0000}"/>
    <cellStyle name="Normal 18 2 3 7" xfId="11334" xr:uid="{00000000-0005-0000-0000-0000770C0000}"/>
    <cellStyle name="Normal 18 2 3 7 2" xfId="41665" xr:uid="{00000000-0005-0000-0000-0000780C0000}"/>
    <cellStyle name="Normal 18 2 3 7 3" xfId="26432" xr:uid="{00000000-0005-0000-0000-0000790C0000}"/>
    <cellStyle name="Normal 18 2 3 8" xfId="6313" xr:uid="{00000000-0005-0000-0000-00007A0C0000}"/>
    <cellStyle name="Normal 18 2 3 8 2" xfId="36648" xr:uid="{00000000-0005-0000-0000-00007B0C0000}"/>
    <cellStyle name="Normal 18 2 3 8 3" xfId="21415" xr:uid="{00000000-0005-0000-0000-00007C0C0000}"/>
    <cellStyle name="Normal 18 2 3 9" xfId="31637" xr:uid="{00000000-0005-0000-0000-00007D0C0000}"/>
    <cellStyle name="Normal 18 2 4" xfId="1338" xr:uid="{00000000-0005-0000-0000-00007E0C0000}"/>
    <cellStyle name="Normal 18 2 4 2" xfId="1761" xr:uid="{00000000-0005-0000-0000-00007F0C0000}"/>
    <cellStyle name="Normal 18 2 4 2 2" xfId="2600" xr:uid="{00000000-0005-0000-0000-0000800C0000}"/>
    <cellStyle name="Normal 18 2 4 2 2 2" xfId="4290" xr:uid="{00000000-0005-0000-0000-0000810C0000}"/>
    <cellStyle name="Normal 18 2 4 2 2 2 2" xfId="14363" xr:uid="{00000000-0005-0000-0000-0000820C0000}"/>
    <cellStyle name="Normal 18 2 4 2 2 2 2 2" xfId="44694" xr:uid="{00000000-0005-0000-0000-0000830C0000}"/>
    <cellStyle name="Normal 18 2 4 2 2 2 2 3" xfId="29461" xr:uid="{00000000-0005-0000-0000-0000840C0000}"/>
    <cellStyle name="Normal 18 2 4 2 2 2 3" xfId="9343" xr:uid="{00000000-0005-0000-0000-0000850C0000}"/>
    <cellStyle name="Normal 18 2 4 2 2 2 3 2" xfId="39677" xr:uid="{00000000-0005-0000-0000-0000860C0000}"/>
    <cellStyle name="Normal 18 2 4 2 2 2 3 3" xfId="24444" xr:uid="{00000000-0005-0000-0000-0000870C0000}"/>
    <cellStyle name="Normal 18 2 4 2 2 2 4" xfId="34664" xr:uid="{00000000-0005-0000-0000-0000880C0000}"/>
    <cellStyle name="Normal 18 2 4 2 2 2 5" xfId="19431" xr:uid="{00000000-0005-0000-0000-0000890C0000}"/>
    <cellStyle name="Normal 18 2 4 2 2 3" xfId="5982" xr:uid="{00000000-0005-0000-0000-00008A0C0000}"/>
    <cellStyle name="Normal 18 2 4 2 2 3 2" xfId="16034" xr:uid="{00000000-0005-0000-0000-00008B0C0000}"/>
    <cellStyle name="Normal 18 2 4 2 2 3 2 2" xfId="46365" xr:uid="{00000000-0005-0000-0000-00008C0C0000}"/>
    <cellStyle name="Normal 18 2 4 2 2 3 2 3" xfId="31132" xr:uid="{00000000-0005-0000-0000-00008D0C0000}"/>
    <cellStyle name="Normal 18 2 4 2 2 3 3" xfId="11014" xr:uid="{00000000-0005-0000-0000-00008E0C0000}"/>
    <cellStyle name="Normal 18 2 4 2 2 3 3 2" xfId="41348" xr:uid="{00000000-0005-0000-0000-00008F0C0000}"/>
    <cellStyle name="Normal 18 2 4 2 2 3 3 3" xfId="26115" xr:uid="{00000000-0005-0000-0000-0000900C0000}"/>
    <cellStyle name="Normal 18 2 4 2 2 3 4" xfId="36335" xr:uid="{00000000-0005-0000-0000-0000910C0000}"/>
    <cellStyle name="Normal 18 2 4 2 2 3 5" xfId="21102" xr:uid="{00000000-0005-0000-0000-0000920C0000}"/>
    <cellStyle name="Normal 18 2 4 2 2 4" xfId="12692" xr:uid="{00000000-0005-0000-0000-0000930C0000}"/>
    <cellStyle name="Normal 18 2 4 2 2 4 2" xfId="43023" xr:uid="{00000000-0005-0000-0000-0000940C0000}"/>
    <cellStyle name="Normal 18 2 4 2 2 4 3" xfId="27790" xr:uid="{00000000-0005-0000-0000-0000950C0000}"/>
    <cellStyle name="Normal 18 2 4 2 2 5" xfId="7671" xr:uid="{00000000-0005-0000-0000-0000960C0000}"/>
    <cellStyle name="Normal 18 2 4 2 2 5 2" xfId="38006" xr:uid="{00000000-0005-0000-0000-0000970C0000}"/>
    <cellStyle name="Normal 18 2 4 2 2 5 3" xfId="22773" xr:uid="{00000000-0005-0000-0000-0000980C0000}"/>
    <cellStyle name="Normal 18 2 4 2 2 6" xfId="32994" xr:uid="{00000000-0005-0000-0000-0000990C0000}"/>
    <cellStyle name="Normal 18 2 4 2 2 7" xfId="17760" xr:uid="{00000000-0005-0000-0000-00009A0C0000}"/>
    <cellStyle name="Normal 18 2 4 2 3" xfId="3453" xr:uid="{00000000-0005-0000-0000-00009B0C0000}"/>
    <cellStyle name="Normal 18 2 4 2 3 2" xfId="13527" xr:uid="{00000000-0005-0000-0000-00009C0C0000}"/>
    <cellStyle name="Normal 18 2 4 2 3 2 2" xfId="43858" xr:uid="{00000000-0005-0000-0000-00009D0C0000}"/>
    <cellStyle name="Normal 18 2 4 2 3 2 3" xfId="28625" xr:uid="{00000000-0005-0000-0000-00009E0C0000}"/>
    <cellStyle name="Normal 18 2 4 2 3 3" xfId="8507" xr:uid="{00000000-0005-0000-0000-00009F0C0000}"/>
    <cellStyle name="Normal 18 2 4 2 3 3 2" xfId="38841" xr:uid="{00000000-0005-0000-0000-0000A00C0000}"/>
    <cellStyle name="Normal 18 2 4 2 3 3 3" xfId="23608" xr:uid="{00000000-0005-0000-0000-0000A10C0000}"/>
    <cellStyle name="Normal 18 2 4 2 3 4" xfId="33828" xr:uid="{00000000-0005-0000-0000-0000A20C0000}"/>
    <cellStyle name="Normal 18 2 4 2 3 5" xfId="18595" xr:uid="{00000000-0005-0000-0000-0000A30C0000}"/>
    <cellStyle name="Normal 18 2 4 2 4" xfId="5146" xr:uid="{00000000-0005-0000-0000-0000A40C0000}"/>
    <cellStyle name="Normal 18 2 4 2 4 2" xfId="15198" xr:uid="{00000000-0005-0000-0000-0000A50C0000}"/>
    <cellStyle name="Normal 18 2 4 2 4 2 2" xfId="45529" xr:uid="{00000000-0005-0000-0000-0000A60C0000}"/>
    <cellStyle name="Normal 18 2 4 2 4 2 3" xfId="30296" xr:uid="{00000000-0005-0000-0000-0000A70C0000}"/>
    <cellStyle name="Normal 18 2 4 2 4 3" xfId="10178" xr:uid="{00000000-0005-0000-0000-0000A80C0000}"/>
    <cellStyle name="Normal 18 2 4 2 4 3 2" xfId="40512" xr:uid="{00000000-0005-0000-0000-0000A90C0000}"/>
    <cellStyle name="Normal 18 2 4 2 4 3 3" xfId="25279" xr:uid="{00000000-0005-0000-0000-0000AA0C0000}"/>
    <cellStyle name="Normal 18 2 4 2 4 4" xfId="35499" xr:uid="{00000000-0005-0000-0000-0000AB0C0000}"/>
    <cellStyle name="Normal 18 2 4 2 4 5" xfId="20266" xr:uid="{00000000-0005-0000-0000-0000AC0C0000}"/>
    <cellStyle name="Normal 18 2 4 2 5" xfId="11856" xr:uid="{00000000-0005-0000-0000-0000AD0C0000}"/>
    <cellStyle name="Normal 18 2 4 2 5 2" xfId="42187" xr:uid="{00000000-0005-0000-0000-0000AE0C0000}"/>
    <cellStyle name="Normal 18 2 4 2 5 3" xfId="26954" xr:uid="{00000000-0005-0000-0000-0000AF0C0000}"/>
    <cellStyle name="Normal 18 2 4 2 6" xfId="6835" xr:uid="{00000000-0005-0000-0000-0000B00C0000}"/>
    <cellStyle name="Normal 18 2 4 2 6 2" xfId="37170" xr:uid="{00000000-0005-0000-0000-0000B10C0000}"/>
    <cellStyle name="Normal 18 2 4 2 6 3" xfId="21937" xr:uid="{00000000-0005-0000-0000-0000B20C0000}"/>
    <cellStyle name="Normal 18 2 4 2 7" xfId="32158" xr:uid="{00000000-0005-0000-0000-0000B30C0000}"/>
    <cellStyle name="Normal 18 2 4 2 8" xfId="16924" xr:uid="{00000000-0005-0000-0000-0000B40C0000}"/>
    <cellStyle name="Normal 18 2 4 3" xfId="2182" xr:uid="{00000000-0005-0000-0000-0000B50C0000}"/>
    <cellStyle name="Normal 18 2 4 3 2" xfId="3872" xr:uid="{00000000-0005-0000-0000-0000B60C0000}"/>
    <cellStyle name="Normal 18 2 4 3 2 2" xfId="13945" xr:uid="{00000000-0005-0000-0000-0000B70C0000}"/>
    <cellStyle name="Normal 18 2 4 3 2 2 2" xfId="44276" xr:uid="{00000000-0005-0000-0000-0000B80C0000}"/>
    <cellStyle name="Normal 18 2 4 3 2 2 3" xfId="29043" xr:uid="{00000000-0005-0000-0000-0000B90C0000}"/>
    <cellStyle name="Normal 18 2 4 3 2 3" xfId="8925" xr:uid="{00000000-0005-0000-0000-0000BA0C0000}"/>
    <cellStyle name="Normal 18 2 4 3 2 3 2" xfId="39259" xr:uid="{00000000-0005-0000-0000-0000BB0C0000}"/>
    <cellStyle name="Normal 18 2 4 3 2 3 3" xfId="24026" xr:uid="{00000000-0005-0000-0000-0000BC0C0000}"/>
    <cellStyle name="Normal 18 2 4 3 2 4" xfId="34246" xr:uid="{00000000-0005-0000-0000-0000BD0C0000}"/>
    <cellStyle name="Normal 18 2 4 3 2 5" xfId="19013" xr:uid="{00000000-0005-0000-0000-0000BE0C0000}"/>
    <cellStyle name="Normal 18 2 4 3 3" xfId="5564" xr:uid="{00000000-0005-0000-0000-0000BF0C0000}"/>
    <cellStyle name="Normal 18 2 4 3 3 2" xfId="15616" xr:uid="{00000000-0005-0000-0000-0000C00C0000}"/>
    <cellStyle name="Normal 18 2 4 3 3 2 2" xfId="45947" xr:uid="{00000000-0005-0000-0000-0000C10C0000}"/>
    <cellStyle name="Normal 18 2 4 3 3 2 3" xfId="30714" xr:uid="{00000000-0005-0000-0000-0000C20C0000}"/>
    <cellStyle name="Normal 18 2 4 3 3 3" xfId="10596" xr:uid="{00000000-0005-0000-0000-0000C30C0000}"/>
    <cellStyle name="Normal 18 2 4 3 3 3 2" xfId="40930" xr:uid="{00000000-0005-0000-0000-0000C40C0000}"/>
    <cellStyle name="Normal 18 2 4 3 3 3 3" xfId="25697" xr:uid="{00000000-0005-0000-0000-0000C50C0000}"/>
    <cellStyle name="Normal 18 2 4 3 3 4" xfId="35917" xr:uid="{00000000-0005-0000-0000-0000C60C0000}"/>
    <cellStyle name="Normal 18 2 4 3 3 5" xfId="20684" xr:uid="{00000000-0005-0000-0000-0000C70C0000}"/>
    <cellStyle name="Normal 18 2 4 3 4" xfId="12274" xr:uid="{00000000-0005-0000-0000-0000C80C0000}"/>
    <cellStyle name="Normal 18 2 4 3 4 2" xfId="42605" xr:uid="{00000000-0005-0000-0000-0000C90C0000}"/>
    <cellStyle name="Normal 18 2 4 3 4 3" xfId="27372" xr:uid="{00000000-0005-0000-0000-0000CA0C0000}"/>
    <cellStyle name="Normal 18 2 4 3 5" xfId="7253" xr:uid="{00000000-0005-0000-0000-0000CB0C0000}"/>
    <cellStyle name="Normal 18 2 4 3 5 2" xfId="37588" xr:uid="{00000000-0005-0000-0000-0000CC0C0000}"/>
    <cellStyle name="Normal 18 2 4 3 5 3" xfId="22355" xr:uid="{00000000-0005-0000-0000-0000CD0C0000}"/>
    <cellStyle name="Normal 18 2 4 3 6" xfId="32576" xr:uid="{00000000-0005-0000-0000-0000CE0C0000}"/>
    <cellStyle name="Normal 18 2 4 3 7" xfId="17342" xr:uid="{00000000-0005-0000-0000-0000CF0C0000}"/>
    <cellStyle name="Normal 18 2 4 4" xfId="3035" xr:uid="{00000000-0005-0000-0000-0000D00C0000}"/>
    <cellStyle name="Normal 18 2 4 4 2" xfId="13109" xr:uid="{00000000-0005-0000-0000-0000D10C0000}"/>
    <cellStyle name="Normal 18 2 4 4 2 2" xfId="43440" xr:uid="{00000000-0005-0000-0000-0000D20C0000}"/>
    <cellStyle name="Normal 18 2 4 4 2 3" xfId="28207" xr:uid="{00000000-0005-0000-0000-0000D30C0000}"/>
    <cellStyle name="Normal 18 2 4 4 3" xfId="8089" xr:uid="{00000000-0005-0000-0000-0000D40C0000}"/>
    <cellStyle name="Normal 18 2 4 4 3 2" xfId="38423" xr:uid="{00000000-0005-0000-0000-0000D50C0000}"/>
    <cellStyle name="Normal 18 2 4 4 3 3" xfId="23190" xr:uid="{00000000-0005-0000-0000-0000D60C0000}"/>
    <cellStyle name="Normal 18 2 4 4 4" xfId="33410" xr:uid="{00000000-0005-0000-0000-0000D70C0000}"/>
    <cellStyle name="Normal 18 2 4 4 5" xfId="18177" xr:uid="{00000000-0005-0000-0000-0000D80C0000}"/>
    <cellStyle name="Normal 18 2 4 5" xfId="4728" xr:uid="{00000000-0005-0000-0000-0000D90C0000}"/>
    <cellStyle name="Normal 18 2 4 5 2" xfId="14780" xr:uid="{00000000-0005-0000-0000-0000DA0C0000}"/>
    <cellStyle name="Normal 18 2 4 5 2 2" xfId="45111" xr:uid="{00000000-0005-0000-0000-0000DB0C0000}"/>
    <cellStyle name="Normal 18 2 4 5 2 3" xfId="29878" xr:uid="{00000000-0005-0000-0000-0000DC0C0000}"/>
    <cellStyle name="Normal 18 2 4 5 3" xfId="9760" xr:uid="{00000000-0005-0000-0000-0000DD0C0000}"/>
    <cellStyle name="Normal 18 2 4 5 3 2" xfId="40094" xr:uid="{00000000-0005-0000-0000-0000DE0C0000}"/>
    <cellStyle name="Normal 18 2 4 5 3 3" xfId="24861" xr:uid="{00000000-0005-0000-0000-0000DF0C0000}"/>
    <cellStyle name="Normal 18 2 4 5 4" xfId="35081" xr:uid="{00000000-0005-0000-0000-0000E00C0000}"/>
    <cellStyle name="Normal 18 2 4 5 5" xfId="19848" xr:uid="{00000000-0005-0000-0000-0000E10C0000}"/>
    <cellStyle name="Normal 18 2 4 6" xfId="11438" xr:uid="{00000000-0005-0000-0000-0000E20C0000}"/>
    <cellStyle name="Normal 18 2 4 6 2" xfId="41769" xr:uid="{00000000-0005-0000-0000-0000E30C0000}"/>
    <cellStyle name="Normal 18 2 4 6 3" xfId="26536" xr:uid="{00000000-0005-0000-0000-0000E40C0000}"/>
    <cellStyle name="Normal 18 2 4 7" xfId="6417" xr:uid="{00000000-0005-0000-0000-0000E50C0000}"/>
    <cellStyle name="Normal 18 2 4 7 2" xfId="36752" xr:uid="{00000000-0005-0000-0000-0000E60C0000}"/>
    <cellStyle name="Normal 18 2 4 7 3" xfId="21519" xr:uid="{00000000-0005-0000-0000-0000E70C0000}"/>
    <cellStyle name="Normal 18 2 4 8" xfId="31740" xr:uid="{00000000-0005-0000-0000-0000E80C0000}"/>
    <cellStyle name="Normal 18 2 4 9" xfId="16506" xr:uid="{00000000-0005-0000-0000-0000E90C0000}"/>
    <cellStyle name="Normal 18 2 5" xfId="1551" xr:uid="{00000000-0005-0000-0000-0000EA0C0000}"/>
    <cellStyle name="Normal 18 2 5 2" xfId="2392" xr:uid="{00000000-0005-0000-0000-0000EB0C0000}"/>
    <cellStyle name="Normal 18 2 5 2 2" xfId="4082" xr:uid="{00000000-0005-0000-0000-0000EC0C0000}"/>
    <cellStyle name="Normal 18 2 5 2 2 2" xfId="14155" xr:uid="{00000000-0005-0000-0000-0000ED0C0000}"/>
    <cellStyle name="Normal 18 2 5 2 2 2 2" xfId="44486" xr:uid="{00000000-0005-0000-0000-0000EE0C0000}"/>
    <cellStyle name="Normal 18 2 5 2 2 2 3" xfId="29253" xr:uid="{00000000-0005-0000-0000-0000EF0C0000}"/>
    <cellStyle name="Normal 18 2 5 2 2 3" xfId="9135" xr:uid="{00000000-0005-0000-0000-0000F00C0000}"/>
    <cellStyle name="Normal 18 2 5 2 2 3 2" xfId="39469" xr:uid="{00000000-0005-0000-0000-0000F10C0000}"/>
    <cellStyle name="Normal 18 2 5 2 2 3 3" xfId="24236" xr:uid="{00000000-0005-0000-0000-0000F20C0000}"/>
    <cellStyle name="Normal 18 2 5 2 2 4" xfId="34456" xr:uid="{00000000-0005-0000-0000-0000F30C0000}"/>
    <cellStyle name="Normal 18 2 5 2 2 5" xfId="19223" xr:uid="{00000000-0005-0000-0000-0000F40C0000}"/>
    <cellStyle name="Normal 18 2 5 2 3" xfId="5774" xr:uid="{00000000-0005-0000-0000-0000F50C0000}"/>
    <cellStyle name="Normal 18 2 5 2 3 2" xfId="15826" xr:uid="{00000000-0005-0000-0000-0000F60C0000}"/>
    <cellStyle name="Normal 18 2 5 2 3 2 2" xfId="46157" xr:uid="{00000000-0005-0000-0000-0000F70C0000}"/>
    <cellStyle name="Normal 18 2 5 2 3 2 3" xfId="30924" xr:uid="{00000000-0005-0000-0000-0000F80C0000}"/>
    <cellStyle name="Normal 18 2 5 2 3 3" xfId="10806" xr:uid="{00000000-0005-0000-0000-0000F90C0000}"/>
    <cellStyle name="Normal 18 2 5 2 3 3 2" xfId="41140" xr:uid="{00000000-0005-0000-0000-0000FA0C0000}"/>
    <cellStyle name="Normal 18 2 5 2 3 3 3" xfId="25907" xr:uid="{00000000-0005-0000-0000-0000FB0C0000}"/>
    <cellStyle name="Normal 18 2 5 2 3 4" xfId="36127" xr:uid="{00000000-0005-0000-0000-0000FC0C0000}"/>
    <cellStyle name="Normal 18 2 5 2 3 5" xfId="20894" xr:uid="{00000000-0005-0000-0000-0000FD0C0000}"/>
    <cellStyle name="Normal 18 2 5 2 4" xfId="12484" xr:uid="{00000000-0005-0000-0000-0000FE0C0000}"/>
    <cellStyle name="Normal 18 2 5 2 4 2" xfId="42815" xr:uid="{00000000-0005-0000-0000-0000FF0C0000}"/>
    <cellStyle name="Normal 18 2 5 2 4 3" xfId="27582" xr:uid="{00000000-0005-0000-0000-0000000D0000}"/>
    <cellStyle name="Normal 18 2 5 2 5" xfId="7463" xr:uid="{00000000-0005-0000-0000-0000010D0000}"/>
    <cellStyle name="Normal 18 2 5 2 5 2" xfId="37798" xr:uid="{00000000-0005-0000-0000-0000020D0000}"/>
    <cellStyle name="Normal 18 2 5 2 5 3" xfId="22565" xr:uid="{00000000-0005-0000-0000-0000030D0000}"/>
    <cellStyle name="Normal 18 2 5 2 6" xfId="32786" xr:uid="{00000000-0005-0000-0000-0000040D0000}"/>
    <cellStyle name="Normal 18 2 5 2 7" xfId="17552" xr:uid="{00000000-0005-0000-0000-0000050D0000}"/>
    <cellStyle name="Normal 18 2 5 3" xfId="3245" xr:uid="{00000000-0005-0000-0000-0000060D0000}"/>
    <cellStyle name="Normal 18 2 5 3 2" xfId="13319" xr:uid="{00000000-0005-0000-0000-0000070D0000}"/>
    <cellStyle name="Normal 18 2 5 3 2 2" xfId="43650" xr:uid="{00000000-0005-0000-0000-0000080D0000}"/>
    <cellStyle name="Normal 18 2 5 3 2 3" xfId="28417" xr:uid="{00000000-0005-0000-0000-0000090D0000}"/>
    <cellStyle name="Normal 18 2 5 3 3" xfId="8299" xr:uid="{00000000-0005-0000-0000-00000A0D0000}"/>
    <cellStyle name="Normal 18 2 5 3 3 2" xfId="38633" xr:uid="{00000000-0005-0000-0000-00000B0D0000}"/>
    <cellStyle name="Normal 18 2 5 3 3 3" xfId="23400" xr:uid="{00000000-0005-0000-0000-00000C0D0000}"/>
    <cellStyle name="Normal 18 2 5 3 4" xfId="33620" xr:uid="{00000000-0005-0000-0000-00000D0D0000}"/>
    <cellStyle name="Normal 18 2 5 3 5" xfId="18387" xr:uid="{00000000-0005-0000-0000-00000E0D0000}"/>
    <cellStyle name="Normal 18 2 5 4" xfId="4938" xr:uid="{00000000-0005-0000-0000-00000F0D0000}"/>
    <cellStyle name="Normal 18 2 5 4 2" xfId="14990" xr:uid="{00000000-0005-0000-0000-0000100D0000}"/>
    <cellStyle name="Normal 18 2 5 4 2 2" xfId="45321" xr:uid="{00000000-0005-0000-0000-0000110D0000}"/>
    <cellStyle name="Normal 18 2 5 4 2 3" xfId="30088" xr:uid="{00000000-0005-0000-0000-0000120D0000}"/>
    <cellStyle name="Normal 18 2 5 4 3" xfId="9970" xr:uid="{00000000-0005-0000-0000-0000130D0000}"/>
    <cellStyle name="Normal 18 2 5 4 3 2" xfId="40304" xr:uid="{00000000-0005-0000-0000-0000140D0000}"/>
    <cellStyle name="Normal 18 2 5 4 3 3" xfId="25071" xr:uid="{00000000-0005-0000-0000-0000150D0000}"/>
    <cellStyle name="Normal 18 2 5 4 4" xfId="35291" xr:uid="{00000000-0005-0000-0000-0000160D0000}"/>
    <cellStyle name="Normal 18 2 5 4 5" xfId="20058" xr:uid="{00000000-0005-0000-0000-0000170D0000}"/>
    <cellStyle name="Normal 18 2 5 5" xfId="11648" xr:uid="{00000000-0005-0000-0000-0000180D0000}"/>
    <cellStyle name="Normal 18 2 5 5 2" xfId="41979" xr:uid="{00000000-0005-0000-0000-0000190D0000}"/>
    <cellStyle name="Normal 18 2 5 5 3" xfId="26746" xr:uid="{00000000-0005-0000-0000-00001A0D0000}"/>
    <cellStyle name="Normal 18 2 5 6" xfId="6627" xr:uid="{00000000-0005-0000-0000-00001B0D0000}"/>
    <cellStyle name="Normal 18 2 5 6 2" xfId="36962" xr:uid="{00000000-0005-0000-0000-00001C0D0000}"/>
    <cellStyle name="Normal 18 2 5 6 3" xfId="21729" xr:uid="{00000000-0005-0000-0000-00001D0D0000}"/>
    <cellStyle name="Normal 18 2 5 7" xfId="31950" xr:uid="{00000000-0005-0000-0000-00001E0D0000}"/>
    <cellStyle name="Normal 18 2 5 8" xfId="16716" xr:uid="{00000000-0005-0000-0000-00001F0D0000}"/>
    <cellStyle name="Normal 18 2 6" xfId="1972" xr:uid="{00000000-0005-0000-0000-0000200D0000}"/>
    <cellStyle name="Normal 18 2 6 2" xfId="3664" xr:uid="{00000000-0005-0000-0000-0000210D0000}"/>
    <cellStyle name="Normal 18 2 6 2 2" xfId="13737" xr:uid="{00000000-0005-0000-0000-0000220D0000}"/>
    <cellStyle name="Normal 18 2 6 2 2 2" xfId="44068" xr:uid="{00000000-0005-0000-0000-0000230D0000}"/>
    <cellStyle name="Normal 18 2 6 2 2 3" xfId="28835" xr:uid="{00000000-0005-0000-0000-0000240D0000}"/>
    <cellStyle name="Normal 18 2 6 2 3" xfId="8717" xr:uid="{00000000-0005-0000-0000-0000250D0000}"/>
    <cellStyle name="Normal 18 2 6 2 3 2" xfId="39051" xr:uid="{00000000-0005-0000-0000-0000260D0000}"/>
    <cellStyle name="Normal 18 2 6 2 3 3" xfId="23818" xr:uid="{00000000-0005-0000-0000-0000270D0000}"/>
    <cellStyle name="Normal 18 2 6 2 4" xfId="34038" xr:uid="{00000000-0005-0000-0000-0000280D0000}"/>
    <cellStyle name="Normal 18 2 6 2 5" xfId="18805" xr:uid="{00000000-0005-0000-0000-0000290D0000}"/>
    <cellStyle name="Normal 18 2 6 3" xfId="5356" xr:uid="{00000000-0005-0000-0000-00002A0D0000}"/>
    <cellStyle name="Normal 18 2 6 3 2" xfId="15408" xr:uid="{00000000-0005-0000-0000-00002B0D0000}"/>
    <cellStyle name="Normal 18 2 6 3 2 2" xfId="45739" xr:uid="{00000000-0005-0000-0000-00002C0D0000}"/>
    <cellStyle name="Normal 18 2 6 3 2 3" xfId="30506" xr:uid="{00000000-0005-0000-0000-00002D0D0000}"/>
    <cellStyle name="Normal 18 2 6 3 3" xfId="10388" xr:uid="{00000000-0005-0000-0000-00002E0D0000}"/>
    <cellStyle name="Normal 18 2 6 3 3 2" xfId="40722" xr:uid="{00000000-0005-0000-0000-00002F0D0000}"/>
    <cellStyle name="Normal 18 2 6 3 3 3" xfId="25489" xr:uid="{00000000-0005-0000-0000-0000300D0000}"/>
    <cellStyle name="Normal 18 2 6 3 4" xfId="35709" xr:uid="{00000000-0005-0000-0000-0000310D0000}"/>
    <cellStyle name="Normal 18 2 6 3 5" xfId="20476" xr:uid="{00000000-0005-0000-0000-0000320D0000}"/>
    <cellStyle name="Normal 18 2 6 4" xfId="12066" xr:uid="{00000000-0005-0000-0000-0000330D0000}"/>
    <cellStyle name="Normal 18 2 6 4 2" xfId="42397" xr:uid="{00000000-0005-0000-0000-0000340D0000}"/>
    <cellStyle name="Normal 18 2 6 4 3" xfId="27164" xr:uid="{00000000-0005-0000-0000-0000350D0000}"/>
    <cellStyle name="Normal 18 2 6 5" xfId="7045" xr:uid="{00000000-0005-0000-0000-0000360D0000}"/>
    <cellStyle name="Normal 18 2 6 5 2" xfId="37380" xr:uid="{00000000-0005-0000-0000-0000370D0000}"/>
    <cellStyle name="Normal 18 2 6 5 3" xfId="22147" xr:uid="{00000000-0005-0000-0000-0000380D0000}"/>
    <cellStyle name="Normal 18 2 6 6" xfId="32368" xr:uid="{00000000-0005-0000-0000-0000390D0000}"/>
    <cellStyle name="Normal 18 2 6 7" xfId="17134" xr:uid="{00000000-0005-0000-0000-00003A0D0000}"/>
    <cellStyle name="Normal 18 2 7" xfId="2823" xr:uid="{00000000-0005-0000-0000-00003B0D0000}"/>
    <cellStyle name="Normal 18 2 7 2" xfId="12901" xr:uid="{00000000-0005-0000-0000-00003C0D0000}"/>
    <cellStyle name="Normal 18 2 7 2 2" xfId="43232" xr:uid="{00000000-0005-0000-0000-00003D0D0000}"/>
    <cellStyle name="Normal 18 2 7 2 3" xfId="27999" xr:uid="{00000000-0005-0000-0000-00003E0D0000}"/>
    <cellStyle name="Normal 18 2 7 3" xfId="7881" xr:uid="{00000000-0005-0000-0000-00003F0D0000}"/>
    <cellStyle name="Normal 18 2 7 3 2" xfId="38215" xr:uid="{00000000-0005-0000-0000-0000400D0000}"/>
    <cellStyle name="Normal 18 2 7 3 3" xfId="22982" xr:uid="{00000000-0005-0000-0000-0000410D0000}"/>
    <cellStyle name="Normal 18 2 7 4" xfId="33202" xr:uid="{00000000-0005-0000-0000-0000420D0000}"/>
    <cellStyle name="Normal 18 2 7 5" xfId="17969" xr:uid="{00000000-0005-0000-0000-0000430D0000}"/>
    <cellStyle name="Normal 18 2 8" xfId="4517" xr:uid="{00000000-0005-0000-0000-0000440D0000}"/>
    <cellStyle name="Normal 18 2 8 2" xfId="14572" xr:uid="{00000000-0005-0000-0000-0000450D0000}"/>
    <cellStyle name="Normal 18 2 8 2 2" xfId="44903" xr:uid="{00000000-0005-0000-0000-0000460D0000}"/>
    <cellStyle name="Normal 18 2 8 2 3" xfId="29670" xr:uid="{00000000-0005-0000-0000-0000470D0000}"/>
    <cellStyle name="Normal 18 2 8 3" xfId="9552" xr:uid="{00000000-0005-0000-0000-0000480D0000}"/>
    <cellStyle name="Normal 18 2 8 3 2" xfId="39886" xr:uid="{00000000-0005-0000-0000-0000490D0000}"/>
    <cellStyle name="Normal 18 2 8 3 3" xfId="24653" xr:uid="{00000000-0005-0000-0000-00004A0D0000}"/>
    <cellStyle name="Normal 18 2 8 4" xfId="34873" xr:uid="{00000000-0005-0000-0000-00004B0D0000}"/>
    <cellStyle name="Normal 18 2 8 5" xfId="19640" xr:uid="{00000000-0005-0000-0000-00004C0D0000}"/>
    <cellStyle name="Normal 18 2 9" xfId="11228" xr:uid="{00000000-0005-0000-0000-00004D0D0000}"/>
    <cellStyle name="Normal 18 2 9 2" xfId="41561" xr:uid="{00000000-0005-0000-0000-00004E0D0000}"/>
    <cellStyle name="Normal 18 2 9 3" xfId="26328" xr:uid="{00000000-0005-0000-0000-00004F0D0000}"/>
    <cellStyle name="Normal 19" xfId="132" xr:uid="{00000000-0005-0000-0000-0000500D0000}"/>
    <cellStyle name="Normal 19 2" xfId="837" xr:uid="{00000000-0005-0000-0000-0000510D0000}"/>
    <cellStyle name="Normal 19 2 10" xfId="6208" xr:uid="{00000000-0005-0000-0000-0000520D0000}"/>
    <cellStyle name="Normal 19 2 10 2" xfId="36545" xr:uid="{00000000-0005-0000-0000-0000530D0000}"/>
    <cellStyle name="Normal 19 2 10 3" xfId="21312" xr:uid="{00000000-0005-0000-0000-0000540D0000}"/>
    <cellStyle name="Normal 19 2 11" xfId="31536" xr:uid="{00000000-0005-0000-0000-0000550D0000}"/>
    <cellStyle name="Normal 19 2 12" xfId="16297" xr:uid="{00000000-0005-0000-0000-0000560D0000}"/>
    <cellStyle name="Normal 19 2 2" xfId="1172" xr:uid="{00000000-0005-0000-0000-0000570D0000}"/>
    <cellStyle name="Normal 19 2 2 10" xfId="31588" xr:uid="{00000000-0005-0000-0000-0000580D0000}"/>
    <cellStyle name="Normal 19 2 2 11" xfId="16351" xr:uid="{00000000-0005-0000-0000-0000590D0000}"/>
    <cellStyle name="Normal 19 2 2 2" xfId="1280" xr:uid="{00000000-0005-0000-0000-00005A0D0000}"/>
    <cellStyle name="Normal 19 2 2 2 10" xfId="16455" xr:uid="{00000000-0005-0000-0000-00005B0D0000}"/>
    <cellStyle name="Normal 19 2 2 2 2" xfId="1497" xr:uid="{00000000-0005-0000-0000-00005C0D0000}"/>
    <cellStyle name="Normal 19 2 2 2 2 2" xfId="1918" xr:uid="{00000000-0005-0000-0000-00005D0D0000}"/>
    <cellStyle name="Normal 19 2 2 2 2 2 2" xfId="2757" xr:uid="{00000000-0005-0000-0000-00005E0D0000}"/>
    <cellStyle name="Normal 19 2 2 2 2 2 2 2" xfId="4447" xr:uid="{00000000-0005-0000-0000-00005F0D0000}"/>
    <cellStyle name="Normal 19 2 2 2 2 2 2 2 2" xfId="14520" xr:uid="{00000000-0005-0000-0000-0000600D0000}"/>
    <cellStyle name="Normal 19 2 2 2 2 2 2 2 2 2" xfId="44851" xr:uid="{00000000-0005-0000-0000-0000610D0000}"/>
    <cellStyle name="Normal 19 2 2 2 2 2 2 2 2 3" xfId="29618" xr:uid="{00000000-0005-0000-0000-0000620D0000}"/>
    <cellStyle name="Normal 19 2 2 2 2 2 2 2 3" xfId="9500" xr:uid="{00000000-0005-0000-0000-0000630D0000}"/>
    <cellStyle name="Normal 19 2 2 2 2 2 2 2 3 2" xfId="39834" xr:uid="{00000000-0005-0000-0000-0000640D0000}"/>
    <cellStyle name="Normal 19 2 2 2 2 2 2 2 3 3" xfId="24601" xr:uid="{00000000-0005-0000-0000-0000650D0000}"/>
    <cellStyle name="Normal 19 2 2 2 2 2 2 2 4" xfId="34821" xr:uid="{00000000-0005-0000-0000-0000660D0000}"/>
    <cellStyle name="Normal 19 2 2 2 2 2 2 2 5" xfId="19588" xr:uid="{00000000-0005-0000-0000-0000670D0000}"/>
    <cellStyle name="Normal 19 2 2 2 2 2 2 3" xfId="6139" xr:uid="{00000000-0005-0000-0000-0000680D0000}"/>
    <cellStyle name="Normal 19 2 2 2 2 2 2 3 2" xfId="16191" xr:uid="{00000000-0005-0000-0000-0000690D0000}"/>
    <cellStyle name="Normal 19 2 2 2 2 2 2 3 2 2" xfId="46522" xr:uid="{00000000-0005-0000-0000-00006A0D0000}"/>
    <cellStyle name="Normal 19 2 2 2 2 2 2 3 2 3" xfId="31289" xr:uid="{00000000-0005-0000-0000-00006B0D0000}"/>
    <cellStyle name="Normal 19 2 2 2 2 2 2 3 3" xfId="11171" xr:uid="{00000000-0005-0000-0000-00006C0D0000}"/>
    <cellStyle name="Normal 19 2 2 2 2 2 2 3 3 2" xfId="41505" xr:uid="{00000000-0005-0000-0000-00006D0D0000}"/>
    <cellStyle name="Normal 19 2 2 2 2 2 2 3 3 3" xfId="26272" xr:uid="{00000000-0005-0000-0000-00006E0D0000}"/>
    <cellStyle name="Normal 19 2 2 2 2 2 2 3 4" xfId="36492" xr:uid="{00000000-0005-0000-0000-00006F0D0000}"/>
    <cellStyle name="Normal 19 2 2 2 2 2 2 3 5" xfId="21259" xr:uid="{00000000-0005-0000-0000-0000700D0000}"/>
    <cellStyle name="Normal 19 2 2 2 2 2 2 4" xfId="12849" xr:uid="{00000000-0005-0000-0000-0000710D0000}"/>
    <cellStyle name="Normal 19 2 2 2 2 2 2 4 2" xfId="43180" xr:uid="{00000000-0005-0000-0000-0000720D0000}"/>
    <cellStyle name="Normal 19 2 2 2 2 2 2 4 3" xfId="27947" xr:uid="{00000000-0005-0000-0000-0000730D0000}"/>
    <cellStyle name="Normal 19 2 2 2 2 2 2 5" xfId="7828" xr:uid="{00000000-0005-0000-0000-0000740D0000}"/>
    <cellStyle name="Normal 19 2 2 2 2 2 2 5 2" xfId="38163" xr:uid="{00000000-0005-0000-0000-0000750D0000}"/>
    <cellStyle name="Normal 19 2 2 2 2 2 2 5 3" xfId="22930" xr:uid="{00000000-0005-0000-0000-0000760D0000}"/>
    <cellStyle name="Normal 19 2 2 2 2 2 2 6" xfId="33151" xr:uid="{00000000-0005-0000-0000-0000770D0000}"/>
    <cellStyle name="Normal 19 2 2 2 2 2 2 7" xfId="17917" xr:uid="{00000000-0005-0000-0000-0000780D0000}"/>
    <cellStyle name="Normal 19 2 2 2 2 2 3" xfId="3610" xr:uid="{00000000-0005-0000-0000-0000790D0000}"/>
    <cellStyle name="Normal 19 2 2 2 2 2 3 2" xfId="13684" xr:uid="{00000000-0005-0000-0000-00007A0D0000}"/>
    <cellStyle name="Normal 19 2 2 2 2 2 3 2 2" xfId="44015" xr:uid="{00000000-0005-0000-0000-00007B0D0000}"/>
    <cellStyle name="Normal 19 2 2 2 2 2 3 2 3" xfId="28782" xr:uid="{00000000-0005-0000-0000-00007C0D0000}"/>
    <cellStyle name="Normal 19 2 2 2 2 2 3 3" xfId="8664" xr:uid="{00000000-0005-0000-0000-00007D0D0000}"/>
    <cellStyle name="Normal 19 2 2 2 2 2 3 3 2" xfId="38998" xr:uid="{00000000-0005-0000-0000-00007E0D0000}"/>
    <cellStyle name="Normal 19 2 2 2 2 2 3 3 3" xfId="23765" xr:uid="{00000000-0005-0000-0000-00007F0D0000}"/>
    <cellStyle name="Normal 19 2 2 2 2 2 3 4" xfId="33985" xr:uid="{00000000-0005-0000-0000-0000800D0000}"/>
    <cellStyle name="Normal 19 2 2 2 2 2 3 5" xfId="18752" xr:uid="{00000000-0005-0000-0000-0000810D0000}"/>
    <cellStyle name="Normal 19 2 2 2 2 2 4" xfId="5303" xr:uid="{00000000-0005-0000-0000-0000820D0000}"/>
    <cellStyle name="Normal 19 2 2 2 2 2 4 2" xfId="15355" xr:uid="{00000000-0005-0000-0000-0000830D0000}"/>
    <cellStyle name="Normal 19 2 2 2 2 2 4 2 2" xfId="45686" xr:uid="{00000000-0005-0000-0000-0000840D0000}"/>
    <cellStyle name="Normal 19 2 2 2 2 2 4 2 3" xfId="30453" xr:uid="{00000000-0005-0000-0000-0000850D0000}"/>
    <cellStyle name="Normal 19 2 2 2 2 2 4 3" xfId="10335" xr:uid="{00000000-0005-0000-0000-0000860D0000}"/>
    <cellStyle name="Normal 19 2 2 2 2 2 4 3 2" xfId="40669" xr:uid="{00000000-0005-0000-0000-0000870D0000}"/>
    <cellStyle name="Normal 19 2 2 2 2 2 4 3 3" xfId="25436" xr:uid="{00000000-0005-0000-0000-0000880D0000}"/>
    <cellStyle name="Normal 19 2 2 2 2 2 4 4" xfId="35656" xr:uid="{00000000-0005-0000-0000-0000890D0000}"/>
    <cellStyle name="Normal 19 2 2 2 2 2 4 5" xfId="20423" xr:uid="{00000000-0005-0000-0000-00008A0D0000}"/>
    <cellStyle name="Normal 19 2 2 2 2 2 5" xfId="12013" xr:uid="{00000000-0005-0000-0000-00008B0D0000}"/>
    <cellStyle name="Normal 19 2 2 2 2 2 5 2" xfId="42344" xr:uid="{00000000-0005-0000-0000-00008C0D0000}"/>
    <cellStyle name="Normal 19 2 2 2 2 2 5 3" xfId="27111" xr:uid="{00000000-0005-0000-0000-00008D0D0000}"/>
    <cellStyle name="Normal 19 2 2 2 2 2 6" xfId="6992" xr:uid="{00000000-0005-0000-0000-00008E0D0000}"/>
    <cellStyle name="Normal 19 2 2 2 2 2 6 2" xfId="37327" xr:uid="{00000000-0005-0000-0000-00008F0D0000}"/>
    <cellStyle name="Normal 19 2 2 2 2 2 6 3" xfId="22094" xr:uid="{00000000-0005-0000-0000-0000900D0000}"/>
    <cellStyle name="Normal 19 2 2 2 2 2 7" xfId="32315" xr:uid="{00000000-0005-0000-0000-0000910D0000}"/>
    <cellStyle name="Normal 19 2 2 2 2 2 8" xfId="17081" xr:uid="{00000000-0005-0000-0000-0000920D0000}"/>
    <cellStyle name="Normal 19 2 2 2 2 3" xfId="2339" xr:uid="{00000000-0005-0000-0000-0000930D0000}"/>
    <cellStyle name="Normal 19 2 2 2 2 3 2" xfId="4029" xr:uid="{00000000-0005-0000-0000-0000940D0000}"/>
    <cellStyle name="Normal 19 2 2 2 2 3 2 2" xfId="14102" xr:uid="{00000000-0005-0000-0000-0000950D0000}"/>
    <cellStyle name="Normal 19 2 2 2 2 3 2 2 2" xfId="44433" xr:uid="{00000000-0005-0000-0000-0000960D0000}"/>
    <cellStyle name="Normal 19 2 2 2 2 3 2 2 3" xfId="29200" xr:uid="{00000000-0005-0000-0000-0000970D0000}"/>
    <cellStyle name="Normal 19 2 2 2 2 3 2 3" xfId="9082" xr:uid="{00000000-0005-0000-0000-0000980D0000}"/>
    <cellStyle name="Normal 19 2 2 2 2 3 2 3 2" xfId="39416" xr:uid="{00000000-0005-0000-0000-0000990D0000}"/>
    <cellStyle name="Normal 19 2 2 2 2 3 2 3 3" xfId="24183" xr:uid="{00000000-0005-0000-0000-00009A0D0000}"/>
    <cellStyle name="Normal 19 2 2 2 2 3 2 4" xfId="34403" xr:uid="{00000000-0005-0000-0000-00009B0D0000}"/>
    <cellStyle name="Normal 19 2 2 2 2 3 2 5" xfId="19170" xr:uid="{00000000-0005-0000-0000-00009C0D0000}"/>
    <cellStyle name="Normal 19 2 2 2 2 3 3" xfId="5721" xr:uid="{00000000-0005-0000-0000-00009D0D0000}"/>
    <cellStyle name="Normal 19 2 2 2 2 3 3 2" xfId="15773" xr:uid="{00000000-0005-0000-0000-00009E0D0000}"/>
    <cellStyle name="Normal 19 2 2 2 2 3 3 2 2" xfId="46104" xr:uid="{00000000-0005-0000-0000-00009F0D0000}"/>
    <cellStyle name="Normal 19 2 2 2 2 3 3 2 3" xfId="30871" xr:uid="{00000000-0005-0000-0000-0000A00D0000}"/>
    <cellStyle name="Normal 19 2 2 2 2 3 3 3" xfId="10753" xr:uid="{00000000-0005-0000-0000-0000A10D0000}"/>
    <cellStyle name="Normal 19 2 2 2 2 3 3 3 2" xfId="41087" xr:uid="{00000000-0005-0000-0000-0000A20D0000}"/>
    <cellStyle name="Normal 19 2 2 2 2 3 3 3 3" xfId="25854" xr:uid="{00000000-0005-0000-0000-0000A30D0000}"/>
    <cellStyle name="Normal 19 2 2 2 2 3 3 4" xfId="36074" xr:uid="{00000000-0005-0000-0000-0000A40D0000}"/>
    <cellStyle name="Normal 19 2 2 2 2 3 3 5" xfId="20841" xr:uid="{00000000-0005-0000-0000-0000A50D0000}"/>
    <cellStyle name="Normal 19 2 2 2 2 3 4" xfId="12431" xr:uid="{00000000-0005-0000-0000-0000A60D0000}"/>
    <cellStyle name="Normal 19 2 2 2 2 3 4 2" xfId="42762" xr:uid="{00000000-0005-0000-0000-0000A70D0000}"/>
    <cellStyle name="Normal 19 2 2 2 2 3 4 3" xfId="27529" xr:uid="{00000000-0005-0000-0000-0000A80D0000}"/>
    <cellStyle name="Normal 19 2 2 2 2 3 5" xfId="7410" xr:uid="{00000000-0005-0000-0000-0000A90D0000}"/>
    <cellStyle name="Normal 19 2 2 2 2 3 5 2" xfId="37745" xr:uid="{00000000-0005-0000-0000-0000AA0D0000}"/>
    <cellStyle name="Normal 19 2 2 2 2 3 5 3" xfId="22512" xr:uid="{00000000-0005-0000-0000-0000AB0D0000}"/>
    <cellStyle name="Normal 19 2 2 2 2 3 6" xfId="32733" xr:uid="{00000000-0005-0000-0000-0000AC0D0000}"/>
    <cellStyle name="Normal 19 2 2 2 2 3 7" xfId="17499" xr:uid="{00000000-0005-0000-0000-0000AD0D0000}"/>
    <cellStyle name="Normal 19 2 2 2 2 4" xfId="3192" xr:uid="{00000000-0005-0000-0000-0000AE0D0000}"/>
    <cellStyle name="Normal 19 2 2 2 2 4 2" xfId="13266" xr:uid="{00000000-0005-0000-0000-0000AF0D0000}"/>
    <cellStyle name="Normal 19 2 2 2 2 4 2 2" xfId="43597" xr:uid="{00000000-0005-0000-0000-0000B00D0000}"/>
    <cellStyle name="Normal 19 2 2 2 2 4 2 3" xfId="28364" xr:uid="{00000000-0005-0000-0000-0000B10D0000}"/>
    <cellStyle name="Normal 19 2 2 2 2 4 3" xfId="8246" xr:uid="{00000000-0005-0000-0000-0000B20D0000}"/>
    <cellStyle name="Normal 19 2 2 2 2 4 3 2" xfId="38580" xr:uid="{00000000-0005-0000-0000-0000B30D0000}"/>
    <cellStyle name="Normal 19 2 2 2 2 4 3 3" xfId="23347" xr:uid="{00000000-0005-0000-0000-0000B40D0000}"/>
    <cellStyle name="Normal 19 2 2 2 2 4 4" xfId="33567" xr:uid="{00000000-0005-0000-0000-0000B50D0000}"/>
    <cellStyle name="Normal 19 2 2 2 2 4 5" xfId="18334" xr:uid="{00000000-0005-0000-0000-0000B60D0000}"/>
    <cellStyle name="Normal 19 2 2 2 2 5" xfId="4885" xr:uid="{00000000-0005-0000-0000-0000B70D0000}"/>
    <cellStyle name="Normal 19 2 2 2 2 5 2" xfId="14937" xr:uid="{00000000-0005-0000-0000-0000B80D0000}"/>
    <cellStyle name="Normal 19 2 2 2 2 5 2 2" xfId="45268" xr:uid="{00000000-0005-0000-0000-0000B90D0000}"/>
    <cellStyle name="Normal 19 2 2 2 2 5 2 3" xfId="30035" xr:uid="{00000000-0005-0000-0000-0000BA0D0000}"/>
    <cellStyle name="Normal 19 2 2 2 2 5 3" xfId="9917" xr:uid="{00000000-0005-0000-0000-0000BB0D0000}"/>
    <cellStyle name="Normal 19 2 2 2 2 5 3 2" xfId="40251" xr:uid="{00000000-0005-0000-0000-0000BC0D0000}"/>
    <cellStyle name="Normal 19 2 2 2 2 5 3 3" xfId="25018" xr:uid="{00000000-0005-0000-0000-0000BD0D0000}"/>
    <cellStyle name="Normal 19 2 2 2 2 5 4" xfId="35238" xr:uid="{00000000-0005-0000-0000-0000BE0D0000}"/>
    <cellStyle name="Normal 19 2 2 2 2 5 5" xfId="20005" xr:uid="{00000000-0005-0000-0000-0000BF0D0000}"/>
    <cellStyle name="Normal 19 2 2 2 2 6" xfId="11595" xr:uid="{00000000-0005-0000-0000-0000C00D0000}"/>
    <cellStyle name="Normal 19 2 2 2 2 6 2" xfId="41926" xr:uid="{00000000-0005-0000-0000-0000C10D0000}"/>
    <cellStyle name="Normal 19 2 2 2 2 6 3" xfId="26693" xr:uid="{00000000-0005-0000-0000-0000C20D0000}"/>
    <cellStyle name="Normal 19 2 2 2 2 7" xfId="6574" xr:uid="{00000000-0005-0000-0000-0000C30D0000}"/>
    <cellStyle name="Normal 19 2 2 2 2 7 2" xfId="36909" xr:uid="{00000000-0005-0000-0000-0000C40D0000}"/>
    <cellStyle name="Normal 19 2 2 2 2 7 3" xfId="21676" xr:uid="{00000000-0005-0000-0000-0000C50D0000}"/>
    <cellStyle name="Normal 19 2 2 2 2 8" xfId="31897" xr:uid="{00000000-0005-0000-0000-0000C60D0000}"/>
    <cellStyle name="Normal 19 2 2 2 2 9" xfId="16663" xr:uid="{00000000-0005-0000-0000-0000C70D0000}"/>
    <cellStyle name="Normal 19 2 2 2 3" xfId="1710" xr:uid="{00000000-0005-0000-0000-0000C80D0000}"/>
    <cellStyle name="Normal 19 2 2 2 3 2" xfId="2549" xr:uid="{00000000-0005-0000-0000-0000C90D0000}"/>
    <cellStyle name="Normal 19 2 2 2 3 2 2" xfId="4239" xr:uid="{00000000-0005-0000-0000-0000CA0D0000}"/>
    <cellStyle name="Normal 19 2 2 2 3 2 2 2" xfId="14312" xr:uid="{00000000-0005-0000-0000-0000CB0D0000}"/>
    <cellStyle name="Normal 19 2 2 2 3 2 2 2 2" xfId="44643" xr:uid="{00000000-0005-0000-0000-0000CC0D0000}"/>
    <cellStyle name="Normal 19 2 2 2 3 2 2 2 3" xfId="29410" xr:uid="{00000000-0005-0000-0000-0000CD0D0000}"/>
    <cellStyle name="Normal 19 2 2 2 3 2 2 3" xfId="9292" xr:uid="{00000000-0005-0000-0000-0000CE0D0000}"/>
    <cellStyle name="Normal 19 2 2 2 3 2 2 3 2" xfId="39626" xr:uid="{00000000-0005-0000-0000-0000CF0D0000}"/>
    <cellStyle name="Normal 19 2 2 2 3 2 2 3 3" xfId="24393" xr:uid="{00000000-0005-0000-0000-0000D00D0000}"/>
    <cellStyle name="Normal 19 2 2 2 3 2 2 4" xfId="34613" xr:uid="{00000000-0005-0000-0000-0000D10D0000}"/>
    <cellStyle name="Normal 19 2 2 2 3 2 2 5" xfId="19380" xr:uid="{00000000-0005-0000-0000-0000D20D0000}"/>
    <cellStyle name="Normal 19 2 2 2 3 2 3" xfId="5931" xr:uid="{00000000-0005-0000-0000-0000D30D0000}"/>
    <cellStyle name="Normal 19 2 2 2 3 2 3 2" xfId="15983" xr:uid="{00000000-0005-0000-0000-0000D40D0000}"/>
    <cellStyle name="Normal 19 2 2 2 3 2 3 2 2" xfId="46314" xr:uid="{00000000-0005-0000-0000-0000D50D0000}"/>
    <cellStyle name="Normal 19 2 2 2 3 2 3 2 3" xfId="31081" xr:uid="{00000000-0005-0000-0000-0000D60D0000}"/>
    <cellStyle name="Normal 19 2 2 2 3 2 3 3" xfId="10963" xr:uid="{00000000-0005-0000-0000-0000D70D0000}"/>
    <cellStyle name="Normal 19 2 2 2 3 2 3 3 2" xfId="41297" xr:uid="{00000000-0005-0000-0000-0000D80D0000}"/>
    <cellStyle name="Normal 19 2 2 2 3 2 3 3 3" xfId="26064" xr:uid="{00000000-0005-0000-0000-0000D90D0000}"/>
    <cellStyle name="Normal 19 2 2 2 3 2 3 4" xfId="36284" xr:uid="{00000000-0005-0000-0000-0000DA0D0000}"/>
    <cellStyle name="Normal 19 2 2 2 3 2 3 5" xfId="21051" xr:uid="{00000000-0005-0000-0000-0000DB0D0000}"/>
    <cellStyle name="Normal 19 2 2 2 3 2 4" xfId="12641" xr:uid="{00000000-0005-0000-0000-0000DC0D0000}"/>
    <cellStyle name="Normal 19 2 2 2 3 2 4 2" xfId="42972" xr:uid="{00000000-0005-0000-0000-0000DD0D0000}"/>
    <cellStyle name="Normal 19 2 2 2 3 2 4 3" xfId="27739" xr:uid="{00000000-0005-0000-0000-0000DE0D0000}"/>
    <cellStyle name="Normal 19 2 2 2 3 2 5" xfId="7620" xr:uid="{00000000-0005-0000-0000-0000DF0D0000}"/>
    <cellStyle name="Normal 19 2 2 2 3 2 5 2" xfId="37955" xr:uid="{00000000-0005-0000-0000-0000E00D0000}"/>
    <cellStyle name="Normal 19 2 2 2 3 2 5 3" xfId="22722" xr:uid="{00000000-0005-0000-0000-0000E10D0000}"/>
    <cellStyle name="Normal 19 2 2 2 3 2 6" xfId="32943" xr:uid="{00000000-0005-0000-0000-0000E20D0000}"/>
    <cellStyle name="Normal 19 2 2 2 3 2 7" xfId="17709" xr:uid="{00000000-0005-0000-0000-0000E30D0000}"/>
    <cellStyle name="Normal 19 2 2 2 3 3" xfId="3402" xr:uid="{00000000-0005-0000-0000-0000E40D0000}"/>
    <cellStyle name="Normal 19 2 2 2 3 3 2" xfId="13476" xr:uid="{00000000-0005-0000-0000-0000E50D0000}"/>
    <cellStyle name="Normal 19 2 2 2 3 3 2 2" xfId="43807" xr:uid="{00000000-0005-0000-0000-0000E60D0000}"/>
    <cellStyle name="Normal 19 2 2 2 3 3 2 3" xfId="28574" xr:uid="{00000000-0005-0000-0000-0000E70D0000}"/>
    <cellStyle name="Normal 19 2 2 2 3 3 3" xfId="8456" xr:uid="{00000000-0005-0000-0000-0000E80D0000}"/>
    <cellStyle name="Normal 19 2 2 2 3 3 3 2" xfId="38790" xr:uid="{00000000-0005-0000-0000-0000E90D0000}"/>
    <cellStyle name="Normal 19 2 2 2 3 3 3 3" xfId="23557" xr:uid="{00000000-0005-0000-0000-0000EA0D0000}"/>
    <cellStyle name="Normal 19 2 2 2 3 3 4" xfId="33777" xr:uid="{00000000-0005-0000-0000-0000EB0D0000}"/>
    <cellStyle name="Normal 19 2 2 2 3 3 5" xfId="18544" xr:uid="{00000000-0005-0000-0000-0000EC0D0000}"/>
    <cellStyle name="Normal 19 2 2 2 3 4" xfId="5095" xr:uid="{00000000-0005-0000-0000-0000ED0D0000}"/>
    <cellStyle name="Normal 19 2 2 2 3 4 2" xfId="15147" xr:uid="{00000000-0005-0000-0000-0000EE0D0000}"/>
    <cellStyle name="Normal 19 2 2 2 3 4 2 2" xfId="45478" xr:uid="{00000000-0005-0000-0000-0000EF0D0000}"/>
    <cellStyle name="Normal 19 2 2 2 3 4 2 3" xfId="30245" xr:uid="{00000000-0005-0000-0000-0000F00D0000}"/>
    <cellStyle name="Normal 19 2 2 2 3 4 3" xfId="10127" xr:uid="{00000000-0005-0000-0000-0000F10D0000}"/>
    <cellStyle name="Normal 19 2 2 2 3 4 3 2" xfId="40461" xr:uid="{00000000-0005-0000-0000-0000F20D0000}"/>
    <cellStyle name="Normal 19 2 2 2 3 4 3 3" xfId="25228" xr:uid="{00000000-0005-0000-0000-0000F30D0000}"/>
    <cellStyle name="Normal 19 2 2 2 3 4 4" xfId="35448" xr:uid="{00000000-0005-0000-0000-0000F40D0000}"/>
    <cellStyle name="Normal 19 2 2 2 3 4 5" xfId="20215" xr:uid="{00000000-0005-0000-0000-0000F50D0000}"/>
    <cellStyle name="Normal 19 2 2 2 3 5" xfId="11805" xr:uid="{00000000-0005-0000-0000-0000F60D0000}"/>
    <cellStyle name="Normal 19 2 2 2 3 5 2" xfId="42136" xr:uid="{00000000-0005-0000-0000-0000F70D0000}"/>
    <cellStyle name="Normal 19 2 2 2 3 5 3" xfId="26903" xr:uid="{00000000-0005-0000-0000-0000F80D0000}"/>
    <cellStyle name="Normal 19 2 2 2 3 6" xfId="6784" xr:uid="{00000000-0005-0000-0000-0000F90D0000}"/>
    <cellStyle name="Normal 19 2 2 2 3 6 2" xfId="37119" xr:uid="{00000000-0005-0000-0000-0000FA0D0000}"/>
    <cellStyle name="Normal 19 2 2 2 3 6 3" xfId="21886" xr:uid="{00000000-0005-0000-0000-0000FB0D0000}"/>
    <cellStyle name="Normal 19 2 2 2 3 7" xfId="32107" xr:uid="{00000000-0005-0000-0000-0000FC0D0000}"/>
    <cellStyle name="Normal 19 2 2 2 3 8" xfId="16873" xr:uid="{00000000-0005-0000-0000-0000FD0D0000}"/>
    <cellStyle name="Normal 19 2 2 2 4" xfId="2131" xr:uid="{00000000-0005-0000-0000-0000FE0D0000}"/>
    <cellStyle name="Normal 19 2 2 2 4 2" xfId="3821" xr:uid="{00000000-0005-0000-0000-0000FF0D0000}"/>
    <cellStyle name="Normal 19 2 2 2 4 2 2" xfId="13894" xr:uid="{00000000-0005-0000-0000-0000000E0000}"/>
    <cellStyle name="Normal 19 2 2 2 4 2 2 2" xfId="44225" xr:uid="{00000000-0005-0000-0000-0000010E0000}"/>
    <cellStyle name="Normal 19 2 2 2 4 2 2 3" xfId="28992" xr:uid="{00000000-0005-0000-0000-0000020E0000}"/>
    <cellStyle name="Normal 19 2 2 2 4 2 3" xfId="8874" xr:uid="{00000000-0005-0000-0000-0000030E0000}"/>
    <cellStyle name="Normal 19 2 2 2 4 2 3 2" xfId="39208" xr:uid="{00000000-0005-0000-0000-0000040E0000}"/>
    <cellStyle name="Normal 19 2 2 2 4 2 3 3" xfId="23975" xr:uid="{00000000-0005-0000-0000-0000050E0000}"/>
    <cellStyle name="Normal 19 2 2 2 4 2 4" xfId="34195" xr:uid="{00000000-0005-0000-0000-0000060E0000}"/>
    <cellStyle name="Normal 19 2 2 2 4 2 5" xfId="18962" xr:uid="{00000000-0005-0000-0000-0000070E0000}"/>
    <cellStyle name="Normal 19 2 2 2 4 3" xfId="5513" xr:uid="{00000000-0005-0000-0000-0000080E0000}"/>
    <cellStyle name="Normal 19 2 2 2 4 3 2" xfId="15565" xr:uid="{00000000-0005-0000-0000-0000090E0000}"/>
    <cellStyle name="Normal 19 2 2 2 4 3 2 2" xfId="45896" xr:uid="{00000000-0005-0000-0000-00000A0E0000}"/>
    <cellStyle name="Normal 19 2 2 2 4 3 2 3" xfId="30663" xr:uid="{00000000-0005-0000-0000-00000B0E0000}"/>
    <cellStyle name="Normal 19 2 2 2 4 3 3" xfId="10545" xr:uid="{00000000-0005-0000-0000-00000C0E0000}"/>
    <cellStyle name="Normal 19 2 2 2 4 3 3 2" xfId="40879" xr:uid="{00000000-0005-0000-0000-00000D0E0000}"/>
    <cellStyle name="Normal 19 2 2 2 4 3 3 3" xfId="25646" xr:uid="{00000000-0005-0000-0000-00000E0E0000}"/>
    <cellStyle name="Normal 19 2 2 2 4 3 4" xfId="35866" xr:uid="{00000000-0005-0000-0000-00000F0E0000}"/>
    <cellStyle name="Normal 19 2 2 2 4 3 5" xfId="20633" xr:uid="{00000000-0005-0000-0000-0000100E0000}"/>
    <cellStyle name="Normal 19 2 2 2 4 4" xfId="12223" xr:uid="{00000000-0005-0000-0000-0000110E0000}"/>
    <cellStyle name="Normal 19 2 2 2 4 4 2" xfId="42554" xr:uid="{00000000-0005-0000-0000-0000120E0000}"/>
    <cellStyle name="Normal 19 2 2 2 4 4 3" xfId="27321" xr:uid="{00000000-0005-0000-0000-0000130E0000}"/>
    <cellStyle name="Normal 19 2 2 2 4 5" xfId="7202" xr:uid="{00000000-0005-0000-0000-0000140E0000}"/>
    <cellStyle name="Normal 19 2 2 2 4 5 2" xfId="37537" xr:uid="{00000000-0005-0000-0000-0000150E0000}"/>
    <cellStyle name="Normal 19 2 2 2 4 5 3" xfId="22304" xr:uid="{00000000-0005-0000-0000-0000160E0000}"/>
    <cellStyle name="Normal 19 2 2 2 4 6" xfId="32525" xr:uid="{00000000-0005-0000-0000-0000170E0000}"/>
    <cellStyle name="Normal 19 2 2 2 4 7" xfId="17291" xr:uid="{00000000-0005-0000-0000-0000180E0000}"/>
    <cellStyle name="Normal 19 2 2 2 5" xfId="2984" xr:uid="{00000000-0005-0000-0000-0000190E0000}"/>
    <cellStyle name="Normal 19 2 2 2 5 2" xfId="13058" xr:uid="{00000000-0005-0000-0000-00001A0E0000}"/>
    <cellStyle name="Normal 19 2 2 2 5 2 2" xfId="43389" xr:uid="{00000000-0005-0000-0000-00001B0E0000}"/>
    <cellStyle name="Normal 19 2 2 2 5 2 3" xfId="28156" xr:uid="{00000000-0005-0000-0000-00001C0E0000}"/>
    <cellStyle name="Normal 19 2 2 2 5 3" xfId="8038" xr:uid="{00000000-0005-0000-0000-00001D0E0000}"/>
    <cellStyle name="Normal 19 2 2 2 5 3 2" xfId="38372" xr:uid="{00000000-0005-0000-0000-00001E0E0000}"/>
    <cellStyle name="Normal 19 2 2 2 5 3 3" xfId="23139" xr:uid="{00000000-0005-0000-0000-00001F0E0000}"/>
    <cellStyle name="Normal 19 2 2 2 5 4" xfId="33359" xr:uid="{00000000-0005-0000-0000-0000200E0000}"/>
    <cellStyle name="Normal 19 2 2 2 5 5" xfId="18126" xr:uid="{00000000-0005-0000-0000-0000210E0000}"/>
    <cellStyle name="Normal 19 2 2 2 6" xfId="4677" xr:uid="{00000000-0005-0000-0000-0000220E0000}"/>
    <cellStyle name="Normal 19 2 2 2 6 2" xfId="14729" xr:uid="{00000000-0005-0000-0000-0000230E0000}"/>
    <cellStyle name="Normal 19 2 2 2 6 2 2" xfId="45060" xr:uid="{00000000-0005-0000-0000-0000240E0000}"/>
    <cellStyle name="Normal 19 2 2 2 6 2 3" xfId="29827" xr:uid="{00000000-0005-0000-0000-0000250E0000}"/>
    <cellStyle name="Normal 19 2 2 2 6 3" xfId="9709" xr:uid="{00000000-0005-0000-0000-0000260E0000}"/>
    <cellStyle name="Normal 19 2 2 2 6 3 2" xfId="40043" xr:uid="{00000000-0005-0000-0000-0000270E0000}"/>
    <cellStyle name="Normal 19 2 2 2 6 3 3" xfId="24810" xr:uid="{00000000-0005-0000-0000-0000280E0000}"/>
    <cellStyle name="Normal 19 2 2 2 6 4" xfId="35030" xr:uid="{00000000-0005-0000-0000-0000290E0000}"/>
    <cellStyle name="Normal 19 2 2 2 6 5" xfId="19797" xr:uid="{00000000-0005-0000-0000-00002A0E0000}"/>
    <cellStyle name="Normal 19 2 2 2 7" xfId="11387" xr:uid="{00000000-0005-0000-0000-00002B0E0000}"/>
    <cellStyle name="Normal 19 2 2 2 7 2" xfId="41718" xr:uid="{00000000-0005-0000-0000-00002C0E0000}"/>
    <cellStyle name="Normal 19 2 2 2 7 3" xfId="26485" xr:uid="{00000000-0005-0000-0000-00002D0E0000}"/>
    <cellStyle name="Normal 19 2 2 2 8" xfId="6366" xr:uid="{00000000-0005-0000-0000-00002E0E0000}"/>
    <cellStyle name="Normal 19 2 2 2 8 2" xfId="36701" xr:uid="{00000000-0005-0000-0000-00002F0E0000}"/>
    <cellStyle name="Normal 19 2 2 2 8 3" xfId="21468" xr:uid="{00000000-0005-0000-0000-0000300E0000}"/>
    <cellStyle name="Normal 19 2 2 2 9" xfId="31689" xr:uid="{00000000-0005-0000-0000-0000310E0000}"/>
    <cellStyle name="Normal 19 2 2 3" xfId="1393" xr:uid="{00000000-0005-0000-0000-0000320E0000}"/>
    <cellStyle name="Normal 19 2 2 3 2" xfId="1814" xr:uid="{00000000-0005-0000-0000-0000330E0000}"/>
    <cellStyle name="Normal 19 2 2 3 2 2" xfId="2653" xr:uid="{00000000-0005-0000-0000-0000340E0000}"/>
    <cellStyle name="Normal 19 2 2 3 2 2 2" xfId="4343" xr:uid="{00000000-0005-0000-0000-0000350E0000}"/>
    <cellStyle name="Normal 19 2 2 3 2 2 2 2" xfId="14416" xr:uid="{00000000-0005-0000-0000-0000360E0000}"/>
    <cellStyle name="Normal 19 2 2 3 2 2 2 2 2" xfId="44747" xr:uid="{00000000-0005-0000-0000-0000370E0000}"/>
    <cellStyle name="Normal 19 2 2 3 2 2 2 2 3" xfId="29514" xr:uid="{00000000-0005-0000-0000-0000380E0000}"/>
    <cellStyle name="Normal 19 2 2 3 2 2 2 3" xfId="9396" xr:uid="{00000000-0005-0000-0000-0000390E0000}"/>
    <cellStyle name="Normal 19 2 2 3 2 2 2 3 2" xfId="39730" xr:uid="{00000000-0005-0000-0000-00003A0E0000}"/>
    <cellStyle name="Normal 19 2 2 3 2 2 2 3 3" xfId="24497" xr:uid="{00000000-0005-0000-0000-00003B0E0000}"/>
    <cellStyle name="Normal 19 2 2 3 2 2 2 4" xfId="34717" xr:uid="{00000000-0005-0000-0000-00003C0E0000}"/>
    <cellStyle name="Normal 19 2 2 3 2 2 2 5" xfId="19484" xr:uid="{00000000-0005-0000-0000-00003D0E0000}"/>
    <cellStyle name="Normal 19 2 2 3 2 2 3" xfId="6035" xr:uid="{00000000-0005-0000-0000-00003E0E0000}"/>
    <cellStyle name="Normal 19 2 2 3 2 2 3 2" xfId="16087" xr:uid="{00000000-0005-0000-0000-00003F0E0000}"/>
    <cellStyle name="Normal 19 2 2 3 2 2 3 2 2" xfId="46418" xr:uid="{00000000-0005-0000-0000-0000400E0000}"/>
    <cellStyle name="Normal 19 2 2 3 2 2 3 2 3" xfId="31185" xr:uid="{00000000-0005-0000-0000-0000410E0000}"/>
    <cellStyle name="Normal 19 2 2 3 2 2 3 3" xfId="11067" xr:uid="{00000000-0005-0000-0000-0000420E0000}"/>
    <cellStyle name="Normal 19 2 2 3 2 2 3 3 2" xfId="41401" xr:uid="{00000000-0005-0000-0000-0000430E0000}"/>
    <cellStyle name="Normal 19 2 2 3 2 2 3 3 3" xfId="26168" xr:uid="{00000000-0005-0000-0000-0000440E0000}"/>
    <cellStyle name="Normal 19 2 2 3 2 2 3 4" xfId="36388" xr:uid="{00000000-0005-0000-0000-0000450E0000}"/>
    <cellStyle name="Normal 19 2 2 3 2 2 3 5" xfId="21155" xr:uid="{00000000-0005-0000-0000-0000460E0000}"/>
    <cellStyle name="Normal 19 2 2 3 2 2 4" xfId="12745" xr:uid="{00000000-0005-0000-0000-0000470E0000}"/>
    <cellStyle name="Normal 19 2 2 3 2 2 4 2" xfId="43076" xr:uid="{00000000-0005-0000-0000-0000480E0000}"/>
    <cellStyle name="Normal 19 2 2 3 2 2 4 3" xfId="27843" xr:uid="{00000000-0005-0000-0000-0000490E0000}"/>
    <cellStyle name="Normal 19 2 2 3 2 2 5" xfId="7724" xr:uid="{00000000-0005-0000-0000-00004A0E0000}"/>
    <cellStyle name="Normal 19 2 2 3 2 2 5 2" xfId="38059" xr:uid="{00000000-0005-0000-0000-00004B0E0000}"/>
    <cellStyle name="Normal 19 2 2 3 2 2 5 3" xfId="22826" xr:uid="{00000000-0005-0000-0000-00004C0E0000}"/>
    <cellStyle name="Normal 19 2 2 3 2 2 6" xfId="33047" xr:uid="{00000000-0005-0000-0000-00004D0E0000}"/>
    <cellStyle name="Normal 19 2 2 3 2 2 7" xfId="17813" xr:uid="{00000000-0005-0000-0000-00004E0E0000}"/>
    <cellStyle name="Normal 19 2 2 3 2 3" xfId="3506" xr:uid="{00000000-0005-0000-0000-00004F0E0000}"/>
    <cellStyle name="Normal 19 2 2 3 2 3 2" xfId="13580" xr:uid="{00000000-0005-0000-0000-0000500E0000}"/>
    <cellStyle name="Normal 19 2 2 3 2 3 2 2" xfId="43911" xr:uid="{00000000-0005-0000-0000-0000510E0000}"/>
    <cellStyle name="Normal 19 2 2 3 2 3 2 3" xfId="28678" xr:uid="{00000000-0005-0000-0000-0000520E0000}"/>
    <cellStyle name="Normal 19 2 2 3 2 3 3" xfId="8560" xr:uid="{00000000-0005-0000-0000-0000530E0000}"/>
    <cellStyle name="Normal 19 2 2 3 2 3 3 2" xfId="38894" xr:uid="{00000000-0005-0000-0000-0000540E0000}"/>
    <cellStyle name="Normal 19 2 2 3 2 3 3 3" xfId="23661" xr:uid="{00000000-0005-0000-0000-0000550E0000}"/>
    <cellStyle name="Normal 19 2 2 3 2 3 4" xfId="33881" xr:uid="{00000000-0005-0000-0000-0000560E0000}"/>
    <cellStyle name="Normal 19 2 2 3 2 3 5" xfId="18648" xr:uid="{00000000-0005-0000-0000-0000570E0000}"/>
    <cellStyle name="Normal 19 2 2 3 2 4" xfId="5199" xr:uid="{00000000-0005-0000-0000-0000580E0000}"/>
    <cellStyle name="Normal 19 2 2 3 2 4 2" xfId="15251" xr:uid="{00000000-0005-0000-0000-0000590E0000}"/>
    <cellStyle name="Normal 19 2 2 3 2 4 2 2" xfId="45582" xr:uid="{00000000-0005-0000-0000-00005A0E0000}"/>
    <cellStyle name="Normal 19 2 2 3 2 4 2 3" xfId="30349" xr:uid="{00000000-0005-0000-0000-00005B0E0000}"/>
    <cellStyle name="Normal 19 2 2 3 2 4 3" xfId="10231" xr:uid="{00000000-0005-0000-0000-00005C0E0000}"/>
    <cellStyle name="Normal 19 2 2 3 2 4 3 2" xfId="40565" xr:uid="{00000000-0005-0000-0000-00005D0E0000}"/>
    <cellStyle name="Normal 19 2 2 3 2 4 3 3" xfId="25332" xr:uid="{00000000-0005-0000-0000-00005E0E0000}"/>
    <cellStyle name="Normal 19 2 2 3 2 4 4" xfId="35552" xr:uid="{00000000-0005-0000-0000-00005F0E0000}"/>
    <cellStyle name="Normal 19 2 2 3 2 4 5" xfId="20319" xr:uid="{00000000-0005-0000-0000-0000600E0000}"/>
    <cellStyle name="Normal 19 2 2 3 2 5" xfId="11909" xr:uid="{00000000-0005-0000-0000-0000610E0000}"/>
    <cellStyle name="Normal 19 2 2 3 2 5 2" xfId="42240" xr:uid="{00000000-0005-0000-0000-0000620E0000}"/>
    <cellStyle name="Normal 19 2 2 3 2 5 3" xfId="27007" xr:uid="{00000000-0005-0000-0000-0000630E0000}"/>
    <cellStyle name="Normal 19 2 2 3 2 6" xfId="6888" xr:uid="{00000000-0005-0000-0000-0000640E0000}"/>
    <cellStyle name="Normal 19 2 2 3 2 6 2" xfId="37223" xr:uid="{00000000-0005-0000-0000-0000650E0000}"/>
    <cellStyle name="Normal 19 2 2 3 2 6 3" xfId="21990" xr:uid="{00000000-0005-0000-0000-0000660E0000}"/>
    <cellStyle name="Normal 19 2 2 3 2 7" xfId="32211" xr:uid="{00000000-0005-0000-0000-0000670E0000}"/>
    <cellStyle name="Normal 19 2 2 3 2 8" xfId="16977" xr:uid="{00000000-0005-0000-0000-0000680E0000}"/>
    <cellStyle name="Normal 19 2 2 3 3" xfId="2235" xr:uid="{00000000-0005-0000-0000-0000690E0000}"/>
    <cellStyle name="Normal 19 2 2 3 3 2" xfId="3925" xr:uid="{00000000-0005-0000-0000-00006A0E0000}"/>
    <cellStyle name="Normal 19 2 2 3 3 2 2" xfId="13998" xr:uid="{00000000-0005-0000-0000-00006B0E0000}"/>
    <cellStyle name="Normal 19 2 2 3 3 2 2 2" xfId="44329" xr:uid="{00000000-0005-0000-0000-00006C0E0000}"/>
    <cellStyle name="Normal 19 2 2 3 3 2 2 3" xfId="29096" xr:uid="{00000000-0005-0000-0000-00006D0E0000}"/>
    <cellStyle name="Normal 19 2 2 3 3 2 3" xfId="8978" xr:uid="{00000000-0005-0000-0000-00006E0E0000}"/>
    <cellStyle name="Normal 19 2 2 3 3 2 3 2" xfId="39312" xr:uid="{00000000-0005-0000-0000-00006F0E0000}"/>
    <cellStyle name="Normal 19 2 2 3 3 2 3 3" xfId="24079" xr:uid="{00000000-0005-0000-0000-0000700E0000}"/>
    <cellStyle name="Normal 19 2 2 3 3 2 4" xfId="34299" xr:uid="{00000000-0005-0000-0000-0000710E0000}"/>
    <cellStyle name="Normal 19 2 2 3 3 2 5" xfId="19066" xr:uid="{00000000-0005-0000-0000-0000720E0000}"/>
    <cellStyle name="Normal 19 2 2 3 3 3" xfId="5617" xr:uid="{00000000-0005-0000-0000-0000730E0000}"/>
    <cellStyle name="Normal 19 2 2 3 3 3 2" xfId="15669" xr:uid="{00000000-0005-0000-0000-0000740E0000}"/>
    <cellStyle name="Normal 19 2 2 3 3 3 2 2" xfId="46000" xr:uid="{00000000-0005-0000-0000-0000750E0000}"/>
    <cellStyle name="Normal 19 2 2 3 3 3 2 3" xfId="30767" xr:uid="{00000000-0005-0000-0000-0000760E0000}"/>
    <cellStyle name="Normal 19 2 2 3 3 3 3" xfId="10649" xr:uid="{00000000-0005-0000-0000-0000770E0000}"/>
    <cellStyle name="Normal 19 2 2 3 3 3 3 2" xfId="40983" xr:uid="{00000000-0005-0000-0000-0000780E0000}"/>
    <cellStyle name="Normal 19 2 2 3 3 3 3 3" xfId="25750" xr:uid="{00000000-0005-0000-0000-0000790E0000}"/>
    <cellStyle name="Normal 19 2 2 3 3 3 4" xfId="35970" xr:uid="{00000000-0005-0000-0000-00007A0E0000}"/>
    <cellStyle name="Normal 19 2 2 3 3 3 5" xfId="20737" xr:uid="{00000000-0005-0000-0000-00007B0E0000}"/>
    <cellStyle name="Normal 19 2 2 3 3 4" xfId="12327" xr:uid="{00000000-0005-0000-0000-00007C0E0000}"/>
    <cellStyle name="Normal 19 2 2 3 3 4 2" xfId="42658" xr:uid="{00000000-0005-0000-0000-00007D0E0000}"/>
    <cellStyle name="Normal 19 2 2 3 3 4 3" xfId="27425" xr:uid="{00000000-0005-0000-0000-00007E0E0000}"/>
    <cellStyle name="Normal 19 2 2 3 3 5" xfId="7306" xr:uid="{00000000-0005-0000-0000-00007F0E0000}"/>
    <cellStyle name="Normal 19 2 2 3 3 5 2" xfId="37641" xr:uid="{00000000-0005-0000-0000-0000800E0000}"/>
    <cellStyle name="Normal 19 2 2 3 3 5 3" xfId="22408" xr:uid="{00000000-0005-0000-0000-0000810E0000}"/>
    <cellStyle name="Normal 19 2 2 3 3 6" xfId="32629" xr:uid="{00000000-0005-0000-0000-0000820E0000}"/>
    <cellStyle name="Normal 19 2 2 3 3 7" xfId="17395" xr:uid="{00000000-0005-0000-0000-0000830E0000}"/>
    <cellStyle name="Normal 19 2 2 3 4" xfId="3088" xr:uid="{00000000-0005-0000-0000-0000840E0000}"/>
    <cellStyle name="Normal 19 2 2 3 4 2" xfId="13162" xr:uid="{00000000-0005-0000-0000-0000850E0000}"/>
    <cellStyle name="Normal 19 2 2 3 4 2 2" xfId="43493" xr:uid="{00000000-0005-0000-0000-0000860E0000}"/>
    <cellStyle name="Normal 19 2 2 3 4 2 3" xfId="28260" xr:uid="{00000000-0005-0000-0000-0000870E0000}"/>
    <cellStyle name="Normal 19 2 2 3 4 3" xfId="8142" xr:uid="{00000000-0005-0000-0000-0000880E0000}"/>
    <cellStyle name="Normal 19 2 2 3 4 3 2" xfId="38476" xr:uid="{00000000-0005-0000-0000-0000890E0000}"/>
    <cellStyle name="Normal 19 2 2 3 4 3 3" xfId="23243" xr:uid="{00000000-0005-0000-0000-00008A0E0000}"/>
    <cellStyle name="Normal 19 2 2 3 4 4" xfId="33463" xr:uid="{00000000-0005-0000-0000-00008B0E0000}"/>
    <cellStyle name="Normal 19 2 2 3 4 5" xfId="18230" xr:uid="{00000000-0005-0000-0000-00008C0E0000}"/>
    <cellStyle name="Normal 19 2 2 3 5" xfId="4781" xr:uid="{00000000-0005-0000-0000-00008D0E0000}"/>
    <cellStyle name="Normal 19 2 2 3 5 2" xfId="14833" xr:uid="{00000000-0005-0000-0000-00008E0E0000}"/>
    <cellStyle name="Normal 19 2 2 3 5 2 2" xfId="45164" xr:uid="{00000000-0005-0000-0000-00008F0E0000}"/>
    <cellStyle name="Normal 19 2 2 3 5 2 3" xfId="29931" xr:uid="{00000000-0005-0000-0000-0000900E0000}"/>
    <cellStyle name="Normal 19 2 2 3 5 3" xfId="9813" xr:uid="{00000000-0005-0000-0000-0000910E0000}"/>
    <cellStyle name="Normal 19 2 2 3 5 3 2" xfId="40147" xr:uid="{00000000-0005-0000-0000-0000920E0000}"/>
    <cellStyle name="Normal 19 2 2 3 5 3 3" xfId="24914" xr:uid="{00000000-0005-0000-0000-0000930E0000}"/>
    <cellStyle name="Normal 19 2 2 3 5 4" xfId="35134" xr:uid="{00000000-0005-0000-0000-0000940E0000}"/>
    <cellStyle name="Normal 19 2 2 3 5 5" xfId="19901" xr:uid="{00000000-0005-0000-0000-0000950E0000}"/>
    <cellStyle name="Normal 19 2 2 3 6" xfId="11491" xr:uid="{00000000-0005-0000-0000-0000960E0000}"/>
    <cellStyle name="Normal 19 2 2 3 6 2" xfId="41822" xr:uid="{00000000-0005-0000-0000-0000970E0000}"/>
    <cellStyle name="Normal 19 2 2 3 6 3" xfId="26589" xr:uid="{00000000-0005-0000-0000-0000980E0000}"/>
    <cellStyle name="Normal 19 2 2 3 7" xfId="6470" xr:uid="{00000000-0005-0000-0000-0000990E0000}"/>
    <cellStyle name="Normal 19 2 2 3 7 2" xfId="36805" xr:uid="{00000000-0005-0000-0000-00009A0E0000}"/>
    <cellStyle name="Normal 19 2 2 3 7 3" xfId="21572" xr:uid="{00000000-0005-0000-0000-00009B0E0000}"/>
    <cellStyle name="Normal 19 2 2 3 8" xfId="31793" xr:uid="{00000000-0005-0000-0000-00009C0E0000}"/>
    <cellStyle name="Normal 19 2 2 3 9" xfId="16559" xr:uid="{00000000-0005-0000-0000-00009D0E0000}"/>
    <cellStyle name="Normal 19 2 2 4" xfId="1606" xr:uid="{00000000-0005-0000-0000-00009E0E0000}"/>
    <cellStyle name="Normal 19 2 2 4 2" xfId="2445" xr:uid="{00000000-0005-0000-0000-00009F0E0000}"/>
    <cellStyle name="Normal 19 2 2 4 2 2" xfId="4135" xr:uid="{00000000-0005-0000-0000-0000A00E0000}"/>
    <cellStyle name="Normal 19 2 2 4 2 2 2" xfId="14208" xr:uid="{00000000-0005-0000-0000-0000A10E0000}"/>
    <cellStyle name="Normal 19 2 2 4 2 2 2 2" xfId="44539" xr:uid="{00000000-0005-0000-0000-0000A20E0000}"/>
    <cellStyle name="Normal 19 2 2 4 2 2 2 3" xfId="29306" xr:uid="{00000000-0005-0000-0000-0000A30E0000}"/>
    <cellStyle name="Normal 19 2 2 4 2 2 3" xfId="9188" xr:uid="{00000000-0005-0000-0000-0000A40E0000}"/>
    <cellStyle name="Normal 19 2 2 4 2 2 3 2" xfId="39522" xr:uid="{00000000-0005-0000-0000-0000A50E0000}"/>
    <cellStyle name="Normal 19 2 2 4 2 2 3 3" xfId="24289" xr:uid="{00000000-0005-0000-0000-0000A60E0000}"/>
    <cellStyle name="Normal 19 2 2 4 2 2 4" xfId="34509" xr:uid="{00000000-0005-0000-0000-0000A70E0000}"/>
    <cellStyle name="Normal 19 2 2 4 2 2 5" xfId="19276" xr:uid="{00000000-0005-0000-0000-0000A80E0000}"/>
    <cellStyle name="Normal 19 2 2 4 2 3" xfId="5827" xr:uid="{00000000-0005-0000-0000-0000A90E0000}"/>
    <cellStyle name="Normal 19 2 2 4 2 3 2" xfId="15879" xr:uid="{00000000-0005-0000-0000-0000AA0E0000}"/>
    <cellStyle name="Normal 19 2 2 4 2 3 2 2" xfId="46210" xr:uid="{00000000-0005-0000-0000-0000AB0E0000}"/>
    <cellStyle name="Normal 19 2 2 4 2 3 2 3" xfId="30977" xr:uid="{00000000-0005-0000-0000-0000AC0E0000}"/>
    <cellStyle name="Normal 19 2 2 4 2 3 3" xfId="10859" xr:uid="{00000000-0005-0000-0000-0000AD0E0000}"/>
    <cellStyle name="Normal 19 2 2 4 2 3 3 2" xfId="41193" xr:uid="{00000000-0005-0000-0000-0000AE0E0000}"/>
    <cellStyle name="Normal 19 2 2 4 2 3 3 3" xfId="25960" xr:uid="{00000000-0005-0000-0000-0000AF0E0000}"/>
    <cellStyle name="Normal 19 2 2 4 2 3 4" xfId="36180" xr:uid="{00000000-0005-0000-0000-0000B00E0000}"/>
    <cellStyle name="Normal 19 2 2 4 2 3 5" xfId="20947" xr:uid="{00000000-0005-0000-0000-0000B10E0000}"/>
    <cellStyle name="Normal 19 2 2 4 2 4" xfId="12537" xr:uid="{00000000-0005-0000-0000-0000B20E0000}"/>
    <cellStyle name="Normal 19 2 2 4 2 4 2" xfId="42868" xr:uid="{00000000-0005-0000-0000-0000B30E0000}"/>
    <cellStyle name="Normal 19 2 2 4 2 4 3" xfId="27635" xr:uid="{00000000-0005-0000-0000-0000B40E0000}"/>
    <cellStyle name="Normal 19 2 2 4 2 5" xfId="7516" xr:uid="{00000000-0005-0000-0000-0000B50E0000}"/>
    <cellStyle name="Normal 19 2 2 4 2 5 2" xfId="37851" xr:uid="{00000000-0005-0000-0000-0000B60E0000}"/>
    <cellStyle name="Normal 19 2 2 4 2 5 3" xfId="22618" xr:uid="{00000000-0005-0000-0000-0000B70E0000}"/>
    <cellStyle name="Normal 19 2 2 4 2 6" xfId="32839" xr:uid="{00000000-0005-0000-0000-0000B80E0000}"/>
    <cellStyle name="Normal 19 2 2 4 2 7" xfId="17605" xr:uid="{00000000-0005-0000-0000-0000B90E0000}"/>
    <cellStyle name="Normal 19 2 2 4 3" xfId="3298" xr:uid="{00000000-0005-0000-0000-0000BA0E0000}"/>
    <cellStyle name="Normal 19 2 2 4 3 2" xfId="13372" xr:uid="{00000000-0005-0000-0000-0000BB0E0000}"/>
    <cellStyle name="Normal 19 2 2 4 3 2 2" xfId="43703" xr:uid="{00000000-0005-0000-0000-0000BC0E0000}"/>
    <cellStyle name="Normal 19 2 2 4 3 2 3" xfId="28470" xr:uid="{00000000-0005-0000-0000-0000BD0E0000}"/>
    <cellStyle name="Normal 19 2 2 4 3 3" xfId="8352" xr:uid="{00000000-0005-0000-0000-0000BE0E0000}"/>
    <cellStyle name="Normal 19 2 2 4 3 3 2" xfId="38686" xr:uid="{00000000-0005-0000-0000-0000BF0E0000}"/>
    <cellStyle name="Normal 19 2 2 4 3 3 3" xfId="23453" xr:uid="{00000000-0005-0000-0000-0000C00E0000}"/>
    <cellStyle name="Normal 19 2 2 4 3 4" xfId="33673" xr:uid="{00000000-0005-0000-0000-0000C10E0000}"/>
    <cellStyle name="Normal 19 2 2 4 3 5" xfId="18440" xr:uid="{00000000-0005-0000-0000-0000C20E0000}"/>
    <cellStyle name="Normal 19 2 2 4 4" xfId="4991" xr:uid="{00000000-0005-0000-0000-0000C30E0000}"/>
    <cellStyle name="Normal 19 2 2 4 4 2" xfId="15043" xr:uid="{00000000-0005-0000-0000-0000C40E0000}"/>
    <cellStyle name="Normal 19 2 2 4 4 2 2" xfId="45374" xr:uid="{00000000-0005-0000-0000-0000C50E0000}"/>
    <cellStyle name="Normal 19 2 2 4 4 2 3" xfId="30141" xr:uid="{00000000-0005-0000-0000-0000C60E0000}"/>
    <cellStyle name="Normal 19 2 2 4 4 3" xfId="10023" xr:uid="{00000000-0005-0000-0000-0000C70E0000}"/>
    <cellStyle name="Normal 19 2 2 4 4 3 2" xfId="40357" xr:uid="{00000000-0005-0000-0000-0000C80E0000}"/>
    <cellStyle name="Normal 19 2 2 4 4 3 3" xfId="25124" xr:uid="{00000000-0005-0000-0000-0000C90E0000}"/>
    <cellStyle name="Normal 19 2 2 4 4 4" xfId="35344" xr:uid="{00000000-0005-0000-0000-0000CA0E0000}"/>
    <cellStyle name="Normal 19 2 2 4 4 5" xfId="20111" xr:uid="{00000000-0005-0000-0000-0000CB0E0000}"/>
    <cellStyle name="Normal 19 2 2 4 5" xfId="11701" xr:uid="{00000000-0005-0000-0000-0000CC0E0000}"/>
    <cellStyle name="Normal 19 2 2 4 5 2" xfId="42032" xr:uid="{00000000-0005-0000-0000-0000CD0E0000}"/>
    <cellStyle name="Normal 19 2 2 4 5 3" xfId="26799" xr:uid="{00000000-0005-0000-0000-0000CE0E0000}"/>
    <cellStyle name="Normal 19 2 2 4 6" xfId="6680" xr:uid="{00000000-0005-0000-0000-0000CF0E0000}"/>
    <cellStyle name="Normal 19 2 2 4 6 2" xfId="37015" xr:uid="{00000000-0005-0000-0000-0000D00E0000}"/>
    <cellStyle name="Normal 19 2 2 4 6 3" xfId="21782" xr:uid="{00000000-0005-0000-0000-0000D10E0000}"/>
    <cellStyle name="Normal 19 2 2 4 7" xfId="32003" xr:uid="{00000000-0005-0000-0000-0000D20E0000}"/>
    <cellStyle name="Normal 19 2 2 4 8" xfId="16769" xr:uid="{00000000-0005-0000-0000-0000D30E0000}"/>
    <cellStyle name="Normal 19 2 2 5" xfId="2027" xr:uid="{00000000-0005-0000-0000-0000D40E0000}"/>
    <cellStyle name="Normal 19 2 2 5 2" xfId="3717" xr:uid="{00000000-0005-0000-0000-0000D50E0000}"/>
    <cellStyle name="Normal 19 2 2 5 2 2" xfId="13790" xr:uid="{00000000-0005-0000-0000-0000D60E0000}"/>
    <cellStyle name="Normal 19 2 2 5 2 2 2" xfId="44121" xr:uid="{00000000-0005-0000-0000-0000D70E0000}"/>
    <cellStyle name="Normal 19 2 2 5 2 2 3" xfId="28888" xr:uid="{00000000-0005-0000-0000-0000D80E0000}"/>
    <cellStyle name="Normal 19 2 2 5 2 3" xfId="8770" xr:uid="{00000000-0005-0000-0000-0000D90E0000}"/>
    <cellStyle name="Normal 19 2 2 5 2 3 2" xfId="39104" xr:uid="{00000000-0005-0000-0000-0000DA0E0000}"/>
    <cellStyle name="Normal 19 2 2 5 2 3 3" xfId="23871" xr:uid="{00000000-0005-0000-0000-0000DB0E0000}"/>
    <cellStyle name="Normal 19 2 2 5 2 4" xfId="34091" xr:uid="{00000000-0005-0000-0000-0000DC0E0000}"/>
    <cellStyle name="Normal 19 2 2 5 2 5" xfId="18858" xr:uid="{00000000-0005-0000-0000-0000DD0E0000}"/>
    <cellStyle name="Normal 19 2 2 5 3" xfId="5409" xr:uid="{00000000-0005-0000-0000-0000DE0E0000}"/>
    <cellStyle name="Normal 19 2 2 5 3 2" xfId="15461" xr:uid="{00000000-0005-0000-0000-0000DF0E0000}"/>
    <cellStyle name="Normal 19 2 2 5 3 2 2" xfId="45792" xr:uid="{00000000-0005-0000-0000-0000E00E0000}"/>
    <cellStyle name="Normal 19 2 2 5 3 2 3" xfId="30559" xr:uid="{00000000-0005-0000-0000-0000E10E0000}"/>
    <cellStyle name="Normal 19 2 2 5 3 3" xfId="10441" xr:uid="{00000000-0005-0000-0000-0000E20E0000}"/>
    <cellStyle name="Normal 19 2 2 5 3 3 2" xfId="40775" xr:uid="{00000000-0005-0000-0000-0000E30E0000}"/>
    <cellStyle name="Normal 19 2 2 5 3 3 3" xfId="25542" xr:uid="{00000000-0005-0000-0000-0000E40E0000}"/>
    <cellStyle name="Normal 19 2 2 5 3 4" xfId="35762" xr:uid="{00000000-0005-0000-0000-0000E50E0000}"/>
    <cellStyle name="Normal 19 2 2 5 3 5" xfId="20529" xr:uid="{00000000-0005-0000-0000-0000E60E0000}"/>
    <cellStyle name="Normal 19 2 2 5 4" xfId="12119" xr:uid="{00000000-0005-0000-0000-0000E70E0000}"/>
    <cellStyle name="Normal 19 2 2 5 4 2" xfId="42450" xr:uid="{00000000-0005-0000-0000-0000E80E0000}"/>
    <cellStyle name="Normal 19 2 2 5 4 3" xfId="27217" xr:uid="{00000000-0005-0000-0000-0000E90E0000}"/>
    <cellStyle name="Normal 19 2 2 5 5" xfId="7098" xr:uid="{00000000-0005-0000-0000-0000EA0E0000}"/>
    <cellStyle name="Normal 19 2 2 5 5 2" xfId="37433" xr:uid="{00000000-0005-0000-0000-0000EB0E0000}"/>
    <cellStyle name="Normal 19 2 2 5 5 3" xfId="22200" xr:uid="{00000000-0005-0000-0000-0000EC0E0000}"/>
    <cellStyle name="Normal 19 2 2 5 6" xfId="32421" xr:uid="{00000000-0005-0000-0000-0000ED0E0000}"/>
    <cellStyle name="Normal 19 2 2 5 7" xfId="17187" xr:uid="{00000000-0005-0000-0000-0000EE0E0000}"/>
    <cellStyle name="Normal 19 2 2 6" xfId="2880" xr:uid="{00000000-0005-0000-0000-0000EF0E0000}"/>
    <cellStyle name="Normal 19 2 2 6 2" xfId="12954" xr:uid="{00000000-0005-0000-0000-0000F00E0000}"/>
    <cellStyle name="Normal 19 2 2 6 2 2" xfId="43285" xr:uid="{00000000-0005-0000-0000-0000F10E0000}"/>
    <cellStyle name="Normal 19 2 2 6 2 3" xfId="28052" xr:uid="{00000000-0005-0000-0000-0000F20E0000}"/>
    <cellStyle name="Normal 19 2 2 6 3" xfId="7934" xr:uid="{00000000-0005-0000-0000-0000F30E0000}"/>
    <cellStyle name="Normal 19 2 2 6 3 2" xfId="38268" xr:uid="{00000000-0005-0000-0000-0000F40E0000}"/>
    <cellStyle name="Normal 19 2 2 6 3 3" xfId="23035" xr:uid="{00000000-0005-0000-0000-0000F50E0000}"/>
    <cellStyle name="Normal 19 2 2 6 4" xfId="33255" xr:uid="{00000000-0005-0000-0000-0000F60E0000}"/>
    <cellStyle name="Normal 19 2 2 6 5" xfId="18022" xr:uid="{00000000-0005-0000-0000-0000F70E0000}"/>
    <cellStyle name="Normal 19 2 2 7" xfId="4573" xr:uid="{00000000-0005-0000-0000-0000F80E0000}"/>
    <cellStyle name="Normal 19 2 2 7 2" xfId="14625" xr:uid="{00000000-0005-0000-0000-0000F90E0000}"/>
    <cellStyle name="Normal 19 2 2 7 2 2" xfId="44956" xr:uid="{00000000-0005-0000-0000-0000FA0E0000}"/>
    <cellStyle name="Normal 19 2 2 7 2 3" xfId="29723" xr:uid="{00000000-0005-0000-0000-0000FB0E0000}"/>
    <cellStyle name="Normal 19 2 2 7 3" xfId="9605" xr:uid="{00000000-0005-0000-0000-0000FC0E0000}"/>
    <cellStyle name="Normal 19 2 2 7 3 2" xfId="39939" xr:uid="{00000000-0005-0000-0000-0000FD0E0000}"/>
    <cellStyle name="Normal 19 2 2 7 3 3" xfId="24706" xr:uid="{00000000-0005-0000-0000-0000FE0E0000}"/>
    <cellStyle name="Normal 19 2 2 7 4" xfId="34926" xr:uid="{00000000-0005-0000-0000-0000FF0E0000}"/>
    <cellStyle name="Normal 19 2 2 7 5" xfId="19693" xr:uid="{00000000-0005-0000-0000-0000000F0000}"/>
    <cellStyle name="Normal 19 2 2 8" xfId="11283" xr:uid="{00000000-0005-0000-0000-0000010F0000}"/>
    <cellStyle name="Normal 19 2 2 8 2" xfId="41614" xr:uid="{00000000-0005-0000-0000-0000020F0000}"/>
    <cellStyle name="Normal 19 2 2 8 3" xfId="26381" xr:uid="{00000000-0005-0000-0000-0000030F0000}"/>
    <cellStyle name="Normal 19 2 2 9" xfId="6262" xr:uid="{00000000-0005-0000-0000-0000040F0000}"/>
    <cellStyle name="Normal 19 2 2 9 2" xfId="36597" xr:uid="{00000000-0005-0000-0000-0000050F0000}"/>
    <cellStyle name="Normal 19 2 2 9 3" xfId="21364" xr:uid="{00000000-0005-0000-0000-0000060F0000}"/>
    <cellStyle name="Normal 19 2 3" xfId="1226" xr:uid="{00000000-0005-0000-0000-0000070F0000}"/>
    <cellStyle name="Normal 19 2 3 10" xfId="16403" xr:uid="{00000000-0005-0000-0000-0000080F0000}"/>
    <cellStyle name="Normal 19 2 3 2" xfId="1445" xr:uid="{00000000-0005-0000-0000-0000090F0000}"/>
    <cellStyle name="Normal 19 2 3 2 2" xfId="1866" xr:uid="{00000000-0005-0000-0000-00000A0F0000}"/>
    <cellStyle name="Normal 19 2 3 2 2 2" xfId="2705" xr:uid="{00000000-0005-0000-0000-00000B0F0000}"/>
    <cellStyle name="Normal 19 2 3 2 2 2 2" xfId="4395" xr:uid="{00000000-0005-0000-0000-00000C0F0000}"/>
    <cellStyle name="Normal 19 2 3 2 2 2 2 2" xfId="14468" xr:uid="{00000000-0005-0000-0000-00000D0F0000}"/>
    <cellStyle name="Normal 19 2 3 2 2 2 2 2 2" xfId="44799" xr:uid="{00000000-0005-0000-0000-00000E0F0000}"/>
    <cellStyle name="Normal 19 2 3 2 2 2 2 2 3" xfId="29566" xr:uid="{00000000-0005-0000-0000-00000F0F0000}"/>
    <cellStyle name="Normal 19 2 3 2 2 2 2 3" xfId="9448" xr:uid="{00000000-0005-0000-0000-0000100F0000}"/>
    <cellStyle name="Normal 19 2 3 2 2 2 2 3 2" xfId="39782" xr:uid="{00000000-0005-0000-0000-0000110F0000}"/>
    <cellStyle name="Normal 19 2 3 2 2 2 2 3 3" xfId="24549" xr:uid="{00000000-0005-0000-0000-0000120F0000}"/>
    <cellStyle name="Normal 19 2 3 2 2 2 2 4" xfId="34769" xr:uid="{00000000-0005-0000-0000-0000130F0000}"/>
    <cellStyle name="Normal 19 2 3 2 2 2 2 5" xfId="19536" xr:uid="{00000000-0005-0000-0000-0000140F0000}"/>
    <cellStyle name="Normal 19 2 3 2 2 2 3" xfId="6087" xr:uid="{00000000-0005-0000-0000-0000150F0000}"/>
    <cellStyle name="Normal 19 2 3 2 2 2 3 2" xfId="16139" xr:uid="{00000000-0005-0000-0000-0000160F0000}"/>
    <cellStyle name="Normal 19 2 3 2 2 2 3 2 2" xfId="46470" xr:uid="{00000000-0005-0000-0000-0000170F0000}"/>
    <cellStyle name="Normal 19 2 3 2 2 2 3 2 3" xfId="31237" xr:uid="{00000000-0005-0000-0000-0000180F0000}"/>
    <cellStyle name="Normal 19 2 3 2 2 2 3 3" xfId="11119" xr:uid="{00000000-0005-0000-0000-0000190F0000}"/>
    <cellStyle name="Normal 19 2 3 2 2 2 3 3 2" xfId="41453" xr:uid="{00000000-0005-0000-0000-00001A0F0000}"/>
    <cellStyle name="Normal 19 2 3 2 2 2 3 3 3" xfId="26220" xr:uid="{00000000-0005-0000-0000-00001B0F0000}"/>
    <cellStyle name="Normal 19 2 3 2 2 2 3 4" xfId="36440" xr:uid="{00000000-0005-0000-0000-00001C0F0000}"/>
    <cellStyle name="Normal 19 2 3 2 2 2 3 5" xfId="21207" xr:uid="{00000000-0005-0000-0000-00001D0F0000}"/>
    <cellStyle name="Normal 19 2 3 2 2 2 4" xfId="12797" xr:uid="{00000000-0005-0000-0000-00001E0F0000}"/>
    <cellStyle name="Normal 19 2 3 2 2 2 4 2" xfId="43128" xr:uid="{00000000-0005-0000-0000-00001F0F0000}"/>
    <cellStyle name="Normal 19 2 3 2 2 2 4 3" xfId="27895" xr:uid="{00000000-0005-0000-0000-0000200F0000}"/>
    <cellStyle name="Normal 19 2 3 2 2 2 5" xfId="7776" xr:uid="{00000000-0005-0000-0000-0000210F0000}"/>
    <cellStyle name="Normal 19 2 3 2 2 2 5 2" xfId="38111" xr:uid="{00000000-0005-0000-0000-0000220F0000}"/>
    <cellStyle name="Normal 19 2 3 2 2 2 5 3" xfId="22878" xr:uid="{00000000-0005-0000-0000-0000230F0000}"/>
    <cellStyle name="Normal 19 2 3 2 2 2 6" xfId="33099" xr:uid="{00000000-0005-0000-0000-0000240F0000}"/>
    <cellStyle name="Normal 19 2 3 2 2 2 7" xfId="17865" xr:uid="{00000000-0005-0000-0000-0000250F0000}"/>
    <cellStyle name="Normal 19 2 3 2 2 3" xfId="3558" xr:uid="{00000000-0005-0000-0000-0000260F0000}"/>
    <cellStyle name="Normal 19 2 3 2 2 3 2" xfId="13632" xr:uid="{00000000-0005-0000-0000-0000270F0000}"/>
    <cellStyle name="Normal 19 2 3 2 2 3 2 2" xfId="43963" xr:uid="{00000000-0005-0000-0000-0000280F0000}"/>
    <cellStyle name="Normal 19 2 3 2 2 3 2 3" xfId="28730" xr:uid="{00000000-0005-0000-0000-0000290F0000}"/>
    <cellStyle name="Normal 19 2 3 2 2 3 3" xfId="8612" xr:uid="{00000000-0005-0000-0000-00002A0F0000}"/>
    <cellStyle name="Normal 19 2 3 2 2 3 3 2" xfId="38946" xr:uid="{00000000-0005-0000-0000-00002B0F0000}"/>
    <cellStyle name="Normal 19 2 3 2 2 3 3 3" xfId="23713" xr:uid="{00000000-0005-0000-0000-00002C0F0000}"/>
    <cellStyle name="Normal 19 2 3 2 2 3 4" xfId="33933" xr:uid="{00000000-0005-0000-0000-00002D0F0000}"/>
    <cellStyle name="Normal 19 2 3 2 2 3 5" xfId="18700" xr:uid="{00000000-0005-0000-0000-00002E0F0000}"/>
    <cellStyle name="Normal 19 2 3 2 2 4" xfId="5251" xr:uid="{00000000-0005-0000-0000-00002F0F0000}"/>
    <cellStyle name="Normal 19 2 3 2 2 4 2" xfId="15303" xr:uid="{00000000-0005-0000-0000-0000300F0000}"/>
    <cellStyle name="Normal 19 2 3 2 2 4 2 2" xfId="45634" xr:uid="{00000000-0005-0000-0000-0000310F0000}"/>
    <cellStyle name="Normal 19 2 3 2 2 4 2 3" xfId="30401" xr:uid="{00000000-0005-0000-0000-0000320F0000}"/>
    <cellStyle name="Normal 19 2 3 2 2 4 3" xfId="10283" xr:uid="{00000000-0005-0000-0000-0000330F0000}"/>
    <cellStyle name="Normal 19 2 3 2 2 4 3 2" xfId="40617" xr:uid="{00000000-0005-0000-0000-0000340F0000}"/>
    <cellStyle name="Normal 19 2 3 2 2 4 3 3" xfId="25384" xr:uid="{00000000-0005-0000-0000-0000350F0000}"/>
    <cellStyle name="Normal 19 2 3 2 2 4 4" xfId="35604" xr:uid="{00000000-0005-0000-0000-0000360F0000}"/>
    <cellStyle name="Normal 19 2 3 2 2 4 5" xfId="20371" xr:uid="{00000000-0005-0000-0000-0000370F0000}"/>
    <cellStyle name="Normal 19 2 3 2 2 5" xfId="11961" xr:uid="{00000000-0005-0000-0000-0000380F0000}"/>
    <cellStyle name="Normal 19 2 3 2 2 5 2" xfId="42292" xr:uid="{00000000-0005-0000-0000-0000390F0000}"/>
    <cellStyle name="Normal 19 2 3 2 2 5 3" xfId="27059" xr:uid="{00000000-0005-0000-0000-00003A0F0000}"/>
    <cellStyle name="Normal 19 2 3 2 2 6" xfId="6940" xr:uid="{00000000-0005-0000-0000-00003B0F0000}"/>
    <cellStyle name="Normal 19 2 3 2 2 6 2" xfId="37275" xr:uid="{00000000-0005-0000-0000-00003C0F0000}"/>
    <cellStyle name="Normal 19 2 3 2 2 6 3" xfId="22042" xr:uid="{00000000-0005-0000-0000-00003D0F0000}"/>
    <cellStyle name="Normal 19 2 3 2 2 7" xfId="32263" xr:uid="{00000000-0005-0000-0000-00003E0F0000}"/>
    <cellStyle name="Normal 19 2 3 2 2 8" xfId="17029" xr:uid="{00000000-0005-0000-0000-00003F0F0000}"/>
    <cellStyle name="Normal 19 2 3 2 3" xfId="2287" xr:uid="{00000000-0005-0000-0000-0000400F0000}"/>
    <cellStyle name="Normal 19 2 3 2 3 2" xfId="3977" xr:uid="{00000000-0005-0000-0000-0000410F0000}"/>
    <cellStyle name="Normal 19 2 3 2 3 2 2" xfId="14050" xr:uid="{00000000-0005-0000-0000-0000420F0000}"/>
    <cellStyle name="Normal 19 2 3 2 3 2 2 2" xfId="44381" xr:uid="{00000000-0005-0000-0000-0000430F0000}"/>
    <cellStyle name="Normal 19 2 3 2 3 2 2 3" xfId="29148" xr:uid="{00000000-0005-0000-0000-0000440F0000}"/>
    <cellStyle name="Normal 19 2 3 2 3 2 3" xfId="9030" xr:uid="{00000000-0005-0000-0000-0000450F0000}"/>
    <cellStyle name="Normal 19 2 3 2 3 2 3 2" xfId="39364" xr:uid="{00000000-0005-0000-0000-0000460F0000}"/>
    <cellStyle name="Normal 19 2 3 2 3 2 3 3" xfId="24131" xr:uid="{00000000-0005-0000-0000-0000470F0000}"/>
    <cellStyle name="Normal 19 2 3 2 3 2 4" xfId="34351" xr:uid="{00000000-0005-0000-0000-0000480F0000}"/>
    <cellStyle name="Normal 19 2 3 2 3 2 5" xfId="19118" xr:uid="{00000000-0005-0000-0000-0000490F0000}"/>
    <cellStyle name="Normal 19 2 3 2 3 3" xfId="5669" xr:uid="{00000000-0005-0000-0000-00004A0F0000}"/>
    <cellStyle name="Normal 19 2 3 2 3 3 2" xfId="15721" xr:uid="{00000000-0005-0000-0000-00004B0F0000}"/>
    <cellStyle name="Normal 19 2 3 2 3 3 2 2" xfId="46052" xr:uid="{00000000-0005-0000-0000-00004C0F0000}"/>
    <cellStyle name="Normal 19 2 3 2 3 3 2 3" xfId="30819" xr:uid="{00000000-0005-0000-0000-00004D0F0000}"/>
    <cellStyle name="Normal 19 2 3 2 3 3 3" xfId="10701" xr:uid="{00000000-0005-0000-0000-00004E0F0000}"/>
    <cellStyle name="Normal 19 2 3 2 3 3 3 2" xfId="41035" xr:uid="{00000000-0005-0000-0000-00004F0F0000}"/>
    <cellStyle name="Normal 19 2 3 2 3 3 3 3" xfId="25802" xr:uid="{00000000-0005-0000-0000-0000500F0000}"/>
    <cellStyle name="Normal 19 2 3 2 3 3 4" xfId="36022" xr:uid="{00000000-0005-0000-0000-0000510F0000}"/>
    <cellStyle name="Normal 19 2 3 2 3 3 5" xfId="20789" xr:uid="{00000000-0005-0000-0000-0000520F0000}"/>
    <cellStyle name="Normal 19 2 3 2 3 4" xfId="12379" xr:uid="{00000000-0005-0000-0000-0000530F0000}"/>
    <cellStyle name="Normal 19 2 3 2 3 4 2" xfId="42710" xr:uid="{00000000-0005-0000-0000-0000540F0000}"/>
    <cellStyle name="Normal 19 2 3 2 3 4 3" xfId="27477" xr:uid="{00000000-0005-0000-0000-0000550F0000}"/>
    <cellStyle name="Normal 19 2 3 2 3 5" xfId="7358" xr:uid="{00000000-0005-0000-0000-0000560F0000}"/>
    <cellStyle name="Normal 19 2 3 2 3 5 2" xfId="37693" xr:uid="{00000000-0005-0000-0000-0000570F0000}"/>
    <cellStyle name="Normal 19 2 3 2 3 5 3" xfId="22460" xr:uid="{00000000-0005-0000-0000-0000580F0000}"/>
    <cellStyle name="Normal 19 2 3 2 3 6" xfId="32681" xr:uid="{00000000-0005-0000-0000-0000590F0000}"/>
    <cellStyle name="Normal 19 2 3 2 3 7" xfId="17447" xr:uid="{00000000-0005-0000-0000-00005A0F0000}"/>
    <cellStyle name="Normal 19 2 3 2 4" xfId="3140" xr:uid="{00000000-0005-0000-0000-00005B0F0000}"/>
    <cellStyle name="Normal 19 2 3 2 4 2" xfId="13214" xr:uid="{00000000-0005-0000-0000-00005C0F0000}"/>
    <cellStyle name="Normal 19 2 3 2 4 2 2" xfId="43545" xr:uid="{00000000-0005-0000-0000-00005D0F0000}"/>
    <cellStyle name="Normal 19 2 3 2 4 2 3" xfId="28312" xr:uid="{00000000-0005-0000-0000-00005E0F0000}"/>
    <cellStyle name="Normal 19 2 3 2 4 3" xfId="8194" xr:uid="{00000000-0005-0000-0000-00005F0F0000}"/>
    <cellStyle name="Normal 19 2 3 2 4 3 2" xfId="38528" xr:uid="{00000000-0005-0000-0000-0000600F0000}"/>
    <cellStyle name="Normal 19 2 3 2 4 3 3" xfId="23295" xr:uid="{00000000-0005-0000-0000-0000610F0000}"/>
    <cellStyle name="Normal 19 2 3 2 4 4" xfId="33515" xr:uid="{00000000-0005-0000-0000-0000620F0000}"/>
    <cellStyle name="Normal 19 2 3 2 4 5" xfId="18282" xr:uid="{00000000-0005-0000-0000-0000630F0000}"/>
    <cellStyle name="Normal 19 2 3 2 5" xfId="4833" xr:uid="{00000000-0005-0000-0000-0000640F0000}"/>
    <cellStyle name="Normal 19 2 3 2 5 2" xfId="14885" xr:uid="{00000000-0005-0000-0000-0000650F0000}"/>
    <cellStyle name="Normal 19 2 3 2 5 2 2" xfId="45216" xr:uid="{00000000-0005-0000-0000-0000660F0000}"/>
    <cellStyle name="Normal 19 2 3 2 5 2 3" xfId="29983" xr:uid="{00000000-0005-0000-0000-0000670F0000}"/>
    <cellStyle name="Normal 19 2 3 2 5 3" xfId="9865" xr:uid="{00000000-0005-0000-0000-0000680F0000}"/>
    <cellStyle name="Normal 19 2 3 2 5 3 2" xfId="40199" xr:uid="{00000000-0005-0000-0000-0000690F0000}"/>
    <cellStyle name="Normal 19 2 3 2 5 3 3" xfId="24966" xr:uid="{00000000-0005-0000-0000-00006A0F0000}"/>
    <cellStyle name="Normal 19 2 3 2 5 4" xfId="35186" xr:uid="{00000000-0005-0000-0000-00006B0F0000}"/>
    <cellStyle name="Normal 19 2 3 2 5 5" xfId="19953" xr:uid="{00000000-0005-0000-0000-00006C0F0000}"/>
    <cellStyle name="Normal 19 2 3 2 6" xfId="11543" xr:uid="{00000000-0005-0000-0000-00006D0F0000}"/>
    <cellStyle name="Normal 19 2 3 2 6 2" xfId="41874" xr:uid="{00000000-0005-0000-0000-00006E0F0000}"/>
    <cellStyle name="Normal 19 2 3 2 6 3" xfId="26641" xr:uid="{00000000-0005-0000-0000-00006F0F0000}"/>
    <cellStyle name="Normal 19 2 3 2 7" xfId="6522" xr:uid="{00000000-0005-0000-0000-0000700F0000}"/>
    <cellStyle name="Normal 19 2 3 2 7 2" xfId="36857" xr:uid="{00000000-0005-0000-0000-0000710F0000}"/>
    <cellStyle name="Normal 19 2 3 2 7 3" xfId="21624" xr:uid="{00000000-0005-0000-0000-0000720F0000}"/>
    <cellStyle name="Normal 19 2 3 2 8" xfId="31845" xr:uid="{00000000-0005-0000-0000-0000730F0000}"/>
    <cellStyle name="Normal 19 2 3 2 9" xfId="16611" xr:uid="{00000000-0005-0000-0000-0000740F0000}"/>
    <cellStyle name="Normal 19 2 3 3" xfId="1658" xr:uid="{00000000-0005-0000-0000-0000750F0000}"/>
    <cellStyle name="Normal 19 2 3 3 2" xfId="2497" xr:uid="{00000000-0005-0000-0000-0000760F0000}"/>
    <cellStyle name="Normal 19 2 3 3 2 2" xfId="4187" xr:uid="{00000000-0005-0000-0000-0000770F0000}"/>
    <cellStyle name="Normal 19 2 3 3 2 2 2" xfId="14260" xr:uid="{00000000-0005-0000-0000-0000780F0000}"/>
    <cellStyle name="Normal 19 2 3 3 2 2 2 2" xfId="44591" xr:uid="{00000000-0005-0000-0000-0000790F0000}"/>
    <cellStyle name="Normal 19 2 3 3 2 2 2 3" xfId="29358" xr:uid="{00000000-0005-0000-0000-00007A0F0000}"/>
    <cellStyle name="Normal 19 2 3 3 2 2 3" xfId="9240" xr:uid="{00000000-0005-0000-0000-00007B0F0000}"/>
    <cellStyle name="Normal 19 2 3 3 2 2 3 2" xfId="39574" xr:uid="{00000000-0005-0000-0000-00007C0F0000}"/>
    <cellStyle name="Normal 19 2 3 3 2 2 3 3" xfId="24341" xr:uid="{00000000-0005-0000-0000-00007D0F0000}"/>
    <cellStyle name="Normal 19 2 3 3 2 2 4" xfId="34561" xr:uid="{00000000-0005-0000-0000-00007E0F0000}"/>
    <cellStyle name="Normal 19 2 3 3 2 2 5" xfId="19328" xr:uid="{00000000-0005-0000-0000-00007F0F0000}"/>
    <cellStyle name="Normal 19 2 3 3 2 3" xfId="5879" xr:uid="{00000000-0005-0000-0000-0000800F0000}"/>
    <cellStyle name="Normal 19 2 3 3 2 3 2" xfId="15931" xr:uid="{00000000-0005-0000-0000-0000810F0000}"/>
    <cellStyle name="Normal 19 2 3 3 2 3 2 2" xfId="46262" xr:uid="{00000000-0005-0000-0000-0000820F0000}"/>
    <cellStyle name="Normal 19 2 3 3 2 3 2 3" xfId="31029" xr:uid="{00000000-0005-0000-0000-0000830F0000}"/>
    <cellStyle name="Normal 19 2 3 3 2 3 3" xfId="10911" xr:uid="{00000000-0005-0000-0000-0000840F0000}"/>
    <cellStyle name="Normal 19 2 3 3 2 3 3 2" xfId="41245" xr:uid="{00000000-0005-0000-0000-0000850F0000}"/>
    <cellStyle name="Normal 19 2 3 3 2 3 3 3" xfId="26012" xr:uid="{00000000-0005-0000-0000-0000860F0000}"/>
    <cellStyle name="Normal 19 2 3 3 2 3 4" xfId="36232" xr:uid="{00000000-0005-0000-0000-0000870F0000}"/>
    <cellStyle name="Normal 19 2 3 3 2 3 5" xfId="20999" xr:uid="{00000000-0005-0000-0000-0000880F0000}"/>
    <cellStyle name="Normal 19 2 3 3 2 4" xfId="12589" xr:uid="{00000000-0005-0000-0000-0000890F0000}"/>
    <cellStyle name="Normal 19 2 3 3 2 4 2" xfId="42920" xr:uid="{00000000-0005-0000-0000-00008A0F0000}"/>
    <cellStyle name="Normal 19 2 3 3 2 4 3" xfId="27687" xr:uid="{00000000-0005-0000-0000-00008B0F0000}"/>
    <cellStyle name="Normal 19 2 3 3 2 5" xfId="7568" xr:uid="{00000000-0005-0000-0000-00008C0F0000}"/>
    <cellStyle name="Normal 19 2 3 3 2 5 2" xfId="37903" xr:uid="{00000000-0005-0000-0000-00008D0F0000}"/>
    <cellStyle name="Normal 19 2 3 3 2 5 3" xfId="22670" xr:uid="{00000000-0005-0000-0000-00008E0F0000}"/>
    <cellStyle name="Normal 19 2 3 3 2 6" xfId="32891" xr:uid="{00000000-0005-0000-0000-00008F0F0000}"/>
    <cellStyle name="Normal 19 2 3 3 2 7" xfId="17657" xr:uid="{00000000-0005-0000-0000-0000900F0000}"/>
    <cellStyle name="Normal 19 2 3 3 3" xfId="3350" xr:uid="{00000000-0005-0000-0000-0000910F0000}"/>
    <cellStyle name="Normal 19 2 3 3 3 2" xfId="13424" xr:uid="{00000000-0005-0000-0000-0000920F0000}"/>
    <cellStyle name="Normal 19 2 3 3 3 2 2" xfId="43755" xr:uid="{00000000-0005-0000-0000-0000930F0000}"/>
    <cellStyle name="Normal 19 2 3 3 3 2 3" xfId="28522" xr:uid="{00000000-0005-0000-0000-0000940F0000}"/>
    <cellStyle name="Normal 19 2 3 3 3 3" xfId="8404" xr:uid="{00000000-0005-0000-0000-0000950F0000}"/>
    <cellStyle name="Normal 19 2 3 3 3 3 2" xfId="38738" xr:uid="{00000000-0005-0000-0000-0000960F0000}"/>
    <cellStyle name="Normal 19 2 3 3 3 3 3" xfId="23505" xr:uid="{00000000-0005-0000-0000-0000970F0000}"/>
    <cellStyle name="Normal 19 2 3 3 3 4" xfId="33725" xr:uid="{00000000-0005-0000-0000-0000980F0000}"/>
    <cellStyle name="Normal 19 2 3 3 3 5" xfId="18492" xr:uid="{00000000-0005-0000-0000-0000990F0000}"/>
    <cellStyle name="Normal 19 2 3 3 4" xfId="5043" xr:uid="{00000000-0005-0000-0000-00009A0F0000}"/>
    <cellStyle name="Normal 19 2 3 3 4 2" xfId="15095" xr:uid="{00000000-0005-0000-0000-00009B0F0000}"/>
    <cellStyle name="Normal 19 2 3 3 4 2 2" xfId="45426" xr:uid="{00000000-0005-0000-0000-00009C0F0000}"/>
    <cellStyle name="Normal 19 2 3 3 4 2 3" xfId="30193" xr:uid="{00000000-0005-0000-0000-00009D0F0000}"/>
    <cellStyle name="Normal 19 2 3 3 4 3" xfId="10075" xr:uid="{00000000-0005-0000-0000-00009E0F0000}"/>
    <cellStyle name="Normal 19 2 3 3 4 3 2" xfId="40409" xr:uid="{00000000-0005-0000-0000-00009F0F0000}"/>
    <cellStyle name="Normal 19 2 3 3 4 3 3" xfId="25176" xr:uid="{00000000-0005-0000-0000-0000A00F0000}"/>
    <cellStyle name="Normal 19 2 3 3 4 4" xfId="35396" xr:uid="{00000000-0005-0000-0000-0000A10F0000}"/>
    <cellStyle name="Normal 19 2 3 3 4 5" xfId="20163" xr:uid="{00000000-0005-0000-0000-0000A20F0000}"/>
    <cellStyle name="Normal 19 2 3 3 5" xfId="11753" xr:uid="{00000000-0005-0000-0000-0000A30F0000}"/>
    <cellStyle name="Normal 19 2 3 3 5 2" xfId="42084" xr:uid="{00000000-0005-0000-0000-0000A40F0000}"/>
    <cellStyle name="Normal 19 2 3 3 5 3" xfId="26851" xr:uid="{00000000-0005-0000-0000-0000A50F0000}"/>
    <cellStyle name="Normal 19 2 3 3 6" xfId="6732" xr:uid="{00000000-0005-0000-0000-0000A60F0000}"/>
    <cellStyle name="Normal 19 2 3 3 6 2" xfId="37067" xr:uid="{00000000-0005-0000-0000-0000A70F0000}"/>
    <cellStyle name="Normal 19 2 3 3 6 3" xfId="21834" xr:uid="{00000000-0005-0000-0000-0000A80F0000}"/>
    <cellStyle name="Normal 19 2 3 3 7" xfId="32055" xr:uid="{00000000-0005-0000-0000-0000A90F0000}"/>
    <cellStyle name="Normal 19 2 3 3 8" xfId="16821" xr:uid="{00000000-0005-0000-0000-0000AA0F0000}"/>
    <cellStyle name="Normal 19 2 3 4" xfId="2079" xr:uid="{00000000-0005-0000-0000-0000AB0F0000}"/>
    <cellStyle name="Normal 19 2 3 4 2" xfId="3769" xr:uid="{00000000-0005-0000-0000-0000AC0F0000}"/>
    <cellStyle name="Normal 19 2 3 4 2 2" xfId="13842" xr:uid="{00000000-0005-0000-0000-0000AD0F0000}"/>
    <cellStyle name="Normal 19 2 3 4 2 2 2" xfId="44173" xr:uid="{00000000-0005-0000-0000-0000AE0F0000}"/>
    <cellStyle name="Normal 19 2 3 4 2 2 3" xfId="28940" xr:uid="{00000000-0005-0000-0000-0000AF0F0000}"/>
    <cellStyle name="Normal 19 2 3 4 2 3" xfId="8822" xr:uid="{00000000-0005-0000-0000-0000B00F0000}"/>
    <cellStyle name="Normal 19 2 3 4 2 3 2" xfId="39156" xr:uid="{00000000-0005-0000-0000-0000B10F0000}"/>
    <cellStyle name="Normal 19 2 3 4 2 3 3" xfId="23923" xr:uid="{00000000-0005-0000-0000-0000B20F0000}"/>
    <cellStyle name="Normal 19 2 3 4 2 4" xfId="34143" xr:uid="{00000000-0005-0000-0000-0000B30F0000}"/>
    <cellStyle name="Normal 19 2 3 4 2 5" xfId="18910" xr:uid="{00000000-0005-0000-0000-0000B40F0000}"/>
    <cellStyle name="Normal 19 2 3 4 3" xfId="5461" xr:uid="{00000000-0005-0000-0000-0000B50F0000}"/>
    <cellStyle name="Normal 19 2 3 4 3 2" xfId="15513" xr:uid="{00000000-0005-0000-0000-0000B60F0000}"/>
    <cellStyle name="Normal 19 2 3 4 3 2 2" xfId="45844" xr:uid="{00000000-0005-0000-0000-0000B70F0000}"/>
    <cellStyle name="Normal 19 2 3 4 3 2 3" xfId="30611" xr:uid="{00000000-0005-0000-0000-0000B80F0000}"/>
    <cellStyle name="Normal 19 2 3 4 3 3" xfId="10493" xr:uid="{00000000-0005-0000-0000-0000B90F0000}"/>
    <cellStyle name="Normal 19 2 3 4 3 3 2" xfId="40827" xr:uid="{00000000-0005-0000-0000-0000BA0F0000}"/>
    <cellStyle name="Normal 19 2 3 4 3 3 3" xfId="25594" xr:uid="{00000000-0005-0000-0000-0000BB0F0000}"/>
    <cellStyle name="Normal 19 2 3 4 3 4" xfId="35814" xr:uid="{00000000-0005-0000-0000-0000BC0F0000}"/>
    <cellStyle name="Normal 19 2 3 4 3 5" xfId="20581" xr:uid="{00000000-0005-0000-0000-0000BD0F0000}"/>
    <cellStyle name="Normal 19 2 3 4 4" xfId="12171" xr:uid="{00000000-0005-0000-0000-0000BE0F0000}"/>
    <cellStyle name="Normal 19 2 3 4 4 2" xfId="42502" xr:uid="{00000000-0005-0000-0000-0000BF0F0000}"/>
    <cellStyle name="Normal 19 2 3 4 4 3" xfId="27269" xr:uid="{00000000-0005-0000-0000-0000C00F0000}"/>
    <cellStyle name="Normal 19 2 3 4 5" xfId="7150" xr:uid="{00000000-0005-0000-0000-0000C10F0000}"/>
    <cellStyle name="Normal 19 2 3 4 5 2" xfId="37485" xr:uid="{00000000-0005-0000-0000-0000C20F0000}"/>
    <cellStyle name="Normal 19 2 3 4 5 3" xfId="22252" xr:uid="{00000000-0005-0000-0000-0000C30F0000}"/>
    <cellStyle name="Normal 19 2 3 4 6" xfId="32473" xr:uid="{00000000-0005-0000-0000-0000C40F0000}"/>
    <cellStyle name="Normal 19 2 3 4 7" xfId="17239" xr:uid="{00000000-0005-0000-0000-0000C50F0000}"/>
    <cellStyle name="Normal 19 2 3 5" xfId="2932" xr:uid="{00000000-0005-0000-0000-0000C60F0000}"/>
    <cellStyle name="Normal 19 2 3 5 2" xfId="13006" xr:uid="{00000000-0005-0000-0000-0000C70F0000}"/>
    <cellStyle name="Normal 19 2 3 5 2 2" xfId="43337" xr:uid="{00000000-0005-0000-0000-0000C80F0000}"/>
    <cellStyle name="Normal 19 2 3 5 2 3" xfId="28104" xr:uid="{00000000-0005-0000-0000-0000C90F0000}"/>
    <cellStyle name="Normal 19 2 3 5 3" xfId="7986" xr:uid="{00000000-0005-0000-0000-0000CA0F0000}"/>
    <cellStyle name="Normal 19 2 3 5 3 2" xfId="38320" xr:uid="{00000000-0005-0000-0000-0000CB0F0000}"/>
    <cellStyle name="Normal 19 2 3 5 3 3" xfId="23087" xr:uid="{00000000-0005-0000-0000-0000CC0F0000}"/>
    <cellStyle name="Normal 19 2 3 5 4" xfId="33307" xr:uid="{00000000-0005-0000-0000-0000CD0F0000}"/>
    <cellStyle name="Normal 19 2 3 5 5" xfId="18074" xr:uid="{00000000-0005-0000-0000-0000CE0F0000}"/>
    <cellStyle name="Normal 19 2 3 6" xfId="4625" xr:uid="{00000000-0005-0000-0000-0000CF0F0000}"/>
    <cellStyle name="Normal 19 2 3 6 2" xfId="14677" xr:uid="{00000000-0005-0000-0000-0000D00F0000}"/>
    <cellStyle name="Normal 19 2 3 6 2 2" xfId="45008" xr:uid="{00000000-0005-0000-0000-0000D10F0000}"/>
    <cellStyle name="Normal 19 2 3 6 2 3" xfId="29775" xr:uid="{00000000-0005-0000-0000-0000D20F0000}"/>
    <cellStyle name="Normal 19 2 3 6 3" xfId="9657" xr:uid="{00000000-0005-0000-0000-0000D30F0000}"/>
    <cellStyle name="Normal 19 2 3 6 3 2" xfId="39991" xr:uid="{00000000-0005-0000-0000-0000D40F0000}"/>
    <cellStyle name="Normal 19 2 3 6 3 3" xfId="24758" xr:uid="{00000000-0005-0000-0000-0000D50F0000}"/>
    <cellStyle name="Normal 19 2 3 6 4" xfId="34978" xr:uid="{00000000-0005-0000-0000-0000D60F0000}"/>
    <cellStyle name="Normal 19 2 3 6 5" xfId="19745" xr:uid="{00000000-0005-0000-0000-0000D70F0000}"/>
    <cellStyle name="Normal 19 2 3 7" xfId="11335" xr:uid="{00000000-0005-0000-0000-0000D80F0000}"/>
    <cellStyle name="Normal 19 2 3 7 2" xfId="41666" xr:uid="{00000000-0005-0000-0000-0000D90F0000}"/>
    <cellStyle name="Normal 19 2 3 7 3" xfId="26433" xr:uid="{00000000-0005-0000-0000-0000DA0F0000}"/>
    <cellStyle name="Normal 19 2 3 8" xfId="6314" xr:uid="{00000000-0005-0000-0000-0000DB0F0000}"/>
    <cellStyle name="Normal 19 2 3 8 2" xfId="36649" xr:uid="{00000000-0005-0000-0000-0000DC0F0000}"/>
    <cellStyle name="Normal 19 2 3 8 3" xfId="21416" xr:uid="{00000000-0005-0000-0000-0000DD0F0000}"/>
    <cellStyle name="Normal 19 2 3 9" xfId="31638" xr:uid="{00000000-0005-0000-0000-0000DE0F0000}"/>
    <cellStyle name="Normal 19 2 4" xfId="1339" xr:uid="{00000000-0005-0000-0000-0000DF0F0000}"/>
    <cellStyle name="Normal 19 2 4 2" xfId="1762" xr:uid="{00000000-0005-0000-0000-0000E00F0000}"/>
    <cellStyle name="Normal 19 2 4 2 2" xfId="2601" xr:uid="{00000000-0005-0000-0000-0000E10F0000}"/>
    <cellStyle name="Normal 19 2 4 2 2 2" xfId="4291" xr:uid="{00000000-0005-0000-0000-0000E20F0000}"/>
    <cellStyle name="Normal 19 2 4 2 2 2 2" xfId="14364" xr:uid="{00000000-0005-0000-0000-0000E30F0000}"/>
    <cellStyle name="Normal 19 2 4 2 2 2 2 2" xfId="44695" xr:uid="{00000000-0005-0000-0000-0000E40F0000}"/>
    <cellStyle name="Normal 19 2 4 2 2 2 2 3" xfId="29462" xr:uid="{00000000-0005-0000-0000-0000E50F0000}"/>
    <cellStyle name="Normal 19 2 4 2 2 2 3" xfId="9344" xr:uid="{00000000-0005-0000-0000-0000E60F0000}"/>
    <cellStyle name="Normal 19 2 4 2 2 2 3 2" xfId="39678" xr:uid="{00000000-0005-0000-0000-0000E70F0000}"/>
    <cellStyle name="Normal 19 2 4 2 2 2 3 3" xfId="24445" xr:uid="{00000000-0005-0000-0000-0000E80F0000}"/>
    <cellStyle name="Normal 19 2 4 2 2 2 4" xfId="34665" xr:uid="{00000000-0005-0000-0000-0000E90F0000}"/>
    <cellStyle name="Normal 19 2 4 2 2 2 5" xfId="19432" xr:uid="{00000000-0005-0000-0000-0000EA0F0000}"/>
    <cellStyle name="Normal 19 2 4 2 2 3" xfId="5983" xr:uid="{00000000-0005-0000-0000-0000EB0F0000}"/>
    <cellStyle name="Normal 19 2 4 2 2 3 2" xfId="16035" xr:uid="{00000000-0005-0000-0000-0000EC0F0000}"/>
    <cellStyle name="Normal 19 2 4 2 2 3 2 2" xfId="46366" xr:uid="{00000000-0005-0000-0000-0000ED0F0000}"/>
    <cellStyle name="Normal 19 2 4 2 2 3 2 3" xfId="31133" xr:uid="{00000000-0005-0000-0000-0000EE0F0000}"/>
    <cellStyle name="Normal 19 2 4 2 2 3 3" xfId="11015" xr:uid="{00000000-0005-0000-0000-0000EF0F0000}"/>
    <cellStyle name="Normal 19 2 4 2 2 3 3 2" xfId="41349" xr:uid="{00000000-0005-0000-0000-0000F00F0000}"/>
    <cellStyle name="Normal 19 2 4 2 2 3 3 3" xfId="26116" xr:uid="{00000000-0005-0000-0000-0000F10F0000}"/>
    <cellStyle name="Normal 19 2 4 2 2 3 4" xfId="36336" xr:uid="{00000000-0005-0000-0000-0000F20F0000}"/>
    <cellStyle name="Normal 19 2 4 2 2 3 5" xfId="21103" xr:uid="{00000000-0005-0000-0000-0000F30F0000}"/>
    <cellStyle name="Normal 19 2 4 2 2 4" xfId="12693" xr:uid="{00000000-0005-0000-0000-0000F40F0000}"/>
    <cellStyle name="Normal 19 2 4 2 2 4 2" xfId="43024" xr:uid="{00000000-0005-0000-0000-0000F50F0000}"/>
    <cellStyle name="Normal 19 2 4 2 2 4 3" xfId="27791" xr:uid="{00000000-0005-0000-0000-0000F60F0000}"/>
    <cellStyle name="Normal 19 2 4 2 2 5" xfId="7672" xr:uid="{00000000-0005-0000-0000-0000F70F0000}"/>
    <cellStyle name="Normal 19 2 4 2 2 5 2" xfId="38007" xr:uid="{00000000-0005-0000-0000-0000F80F0000}"/>
    <cellStyle name="Normal 19 2 4 2 2 5 3" xfId="22774" xr:uid="{00000000-0005-0000-0000-0000F90F0000}"/>
    <cellStyle name="Normal 19 2 4 2 2 6" xfId="32995" xr:uid="{00000000-0005-0000-0000-0000FA0F0000}"/>
    <cellStyle name="Normal 19 2 4 2 2 7" xfId="17761" xr:uid="{00000000-0005-0000-0000-0000FB0F0000}"/>
    <cellStyle name="Normal 19 2 4 2 3" xfId="3454" xr:uid="{00000000-0005-0000-0000-0000FC0F0000}"/>
    <cellStyle name="Normal 19 2 4 2 3 2" xfId="13528" xr:uid="{00000000-0005-0000-0000-0000FD0F0000}"/>
    <cellStyle name="Normal 19 2 4 2 3 2 2" xfId="43859" xr:uid="{00000000-0005-0000-0000-0000FE0F0000}"/>
    <cellStyle name="Normal 19 2 4 2 3 2 3" xfId="28626" xr:uid="{00000000-0005-0000-0000-0000FF0F0000}"/>
    <cellStyle name="Normal 19 2 4 2 3 3" xfId="8508" xr:uid="{00000000-0005-0000-0000-000000100000}"/>
    <cellStyle name="Normal 19 2 4 2 3 3 2" xfId="38842" xr:uid="{00000000-0005-0000-0000-000001100000}"/>
    <cellStyle name="Normal 19 2 4 2 3 3 3" xfId="23609" xr:uid="{00000000-0005-0000-0000-000002100000}"/>
    <cellStyle name="Normal 19 2 4 2 3 4" xfId="33829" xr:uid="{00000000-0005-0000-0000-000003100000}"/>
    <cellStyle name="Normal 19 2 4 2 3 5" xfId="18596" xr:uid="{00000000-0005-0000-0000-000004100000}"/>
    <cellStyle name="Normal 19 2 4 2 4" xfId="5147" xr:uid="{00000000-0005-0000-0000-000005100000}"/>
    <cellStyle name="Normal 19 2 4 2 4 2" xfId="15199" xr:uid="{00000000-0005-0000-0000-000006100000}"/>
    <cellStyle name="Normal 19 2 4 2 4 2 2" xfId="45530" xr:uid="{00000000-0005-0000-0000-000007100000}"/>
    <cellStyle name="Normal 19 2 4 2 4 2 3" xfId="30297" xr:uid="{00000000-0005-0000-0000-000008100000}"/>
    <cellStyle name="Normal 19 2 4 2 4 3" xfId="10179" xr:uid="{00000000-0005-0000-0000-000009100000}"/>
    <cellStyle name="Normal 19 2 4 2 4 3 2" xfId="40513" xr:uid="{00000000-0005-0000-0000-00000A100000}"/>
    <cellStyle name="Normal 19 2 4 2 4 3 3" xfId="25280" xr:uid="{00000000-0005-0000-0000-00000B100000}"/>
    <cellStyle name="Normal 19 2 4 2 4 4" xfId="35500" xr:uid="{00000000-0005-0000-0000-00000C100000}"/>
    <cellStyle name="Normal 19 2 4 2 4 5" xfId="20267" xr:uid="{00000000-0005-0000-0000-00000D100000}"/>
    <cellStyle name="Normal 19 2 4 2 5" xfId="11857" xr:uid="{00000000-0005-0000-0000-00000E100000}"/>
    <cellStyle name="Normal 19 2 4 2 5 2" xfId="42188" xr:uid="{00000000-0005-0000-0000-00000F100000}"/>
    <cellStyle name="Normal 19 2 4 2 5 3" xfId="26955" xr:uid="{00000000-0005-0000-0000-000010100000}"/>
    <cellStyle name="Normal 19 2 4 2 6" xfId="6836" xr:uid="{00000000-0005-0000-0000-000011100000}"/>
    <cellStyle name="Normal 19 2 4 2 6 2" xfId="37171" xr:uid="{00000000-0005-0000-0000-000012100000}"/>
    <cellStyle name="Normal 19 2 4 2 6 3" xfId="21938" xr:uid="{00000000-0005-0000-0000-000013100000}"/>
    <cellStyle name="Normal 19 2 4 2 7" xfId="32159" xr:uid="{00000000-0005-0000-0000-000014100000}"/>
    <cellStyle name="Normal 19 2 4 2 8" xfId="16925" xr:uid="{00000000-0005-0000-0000-000015100000}"/>
    <cellStyle name="Normal 19 2 4 3" xfId="2183" xr:uid="{00000000-0005-0000-0000-000016100000}"/>
    <cellStyle name="Normal 19 2 4 3 2" xfId="3873" xr:uid="{00000000-0005-0000-0000-000017100000}"/>
    <cellStyle name="Normal 19 2 4 3 2 2" xfId="13946" xr:uid="{00000000-0005-0000-0000-000018100000}"/>
    <cellStyle name="Normal 19 2 4 3 2 2 2" xfId="44277" xr:uid="{00000000-0005-0000-0000-000019100000}"/>
    <cellStyle name="Normal 19 2 4 3 2 2 3" xfId="29044" xr:uid="{00000000-0005-0000-0000-00001A100000}"/>
    <cellStyle name="Normal 19 2 4 3 2 3" xfId="8926" xr:uid="{00000000-0005-0000-0000-00001B100000}"/>
    <cellStyle name="Normal 19 2 4 3 2 3 2" xfId="39260" xr:uid="{00000000-0005-0000-0000-00001C100000}"/>
    <cellStyle name="Normal 19 2 4 3 2 3 3" xfId="24027" xr:uid="{00000000-0005-0000-0000-00001D100000}"/>
    <cellStyle name="Normal 19 2 4 3 2 4" xfId="34247" xr:uid="{00000000-0005-0000-0000-00001E100000}"/>
    <cellStyle name="Normal 19 2 4 3 2 5" xfId="19014" xr:uid="{00000000-0005-0000-0000-00001F100000}"/>
    <cellStyle name="Normal 19 2 4 3 3" xfId="5565" xr:uid="{00000000-0005-0000-0000-000020100000}"/>
    <cellStyle name="Normal 19 2 4 3 3 2" xfId="15617" xr:uid="{00000000-0005-0000-0000-000021100000}"/>
    <cellStyle name="Normal 19 2 4 3 3 2 2" xfId="45948" xr:uid="{00000000-0005-0000-0000-000022100000}"/>
    <cellStyle name="Normal 19 2 4 3 3 2 3" xfId="30715" xr:uid="{00000000-0005-0000-0000-000023100000}"/>
    <cellStyle name="Normal 19 2 4 3 3 3" xfId="10597" xr:uid="{00000000-0005-0000-0000-000024100000}"/>
    <cellStyle name="Normal 19 2 4 3 3 3 2" xfId="40931" xr:uid="{00000000-0005-0000-0000-000025100000}"/>
    <cellStyle name="Normal 19 2 4 3 3 3 3" xfId="25698" xr:uid="{00000000-0005-0000-0000-000026100000}"/>
    <cellStyle name="Normal 19 2 4 3 3 4" xfId="35918" xr:uid="{00000000-0005-0000-0000-000027100000}"/>
    <cellStyle name="Normal 19 2 4 3 3 5" xfId="20685" xr:uid="{00000000-0005-0000-0000-000028100000}"/>
    <cellStyle name="Normal 19 2 4 3 4" xfId="12275" xr:uid="{00000000-0005-0000-0000-000029100000}"/>
    <cellStyle name="Normal 19 2 4 3 4 2" xfId="42606" xr:uid="{00000000-0005-0000-0000-00002A100000}"/>
    <cellStyle name="Normal 19 2 4 3 4 3" xfId="27373" xr:uid="{00000000-0005-0000-0000-00002B100000}"/>
    <cellStyle name="Normal 19 2 4 3 5" xfId="7254" xr:uid="{00000000-0005-0000-0000-00002C100000}"/>
    <cellStyle name="Normal 19 2 4 3 5 2" xfId="37589" xr:uid="{00000000-0005-0000-0000-00002D100000}"/>
    <cellStyle name="Normal 19 2 4 3 5 3" xfId="22356" xr:uid="{00000000-0005-0000-0000-00002E100000}"/>
    <cellStyle name="Normal 19 2 4 3 6" xfId="32577" xr:uid="{00000000-0005-0000-0000-00002F100000}"/>
    <cellStyle name="Normal 19 2 4 3 7" xfId="17343" xr:uid="{00000000-0005-0000-0000-000030100000}"/>
    <cellStyle name="Normal 19 2 4 4" xfId="3036" xr:uid="{00000000-0005-0000-0000-000031100000}"/>
    <cellStyle name="Normal 19 2 4 4 2" xfId="13110" xr:uid="{00000000-0005-0000-0000-000032100000}"/>
    <cellStyle name="Normal 19 2 4 4 2 2" xfId="43441" xr:uid="{00000000-0005-0000-0000-000033100000}"/>
    <cellStyle name="Normal 19 2 4 4 2 3" xfId="28208" xr:uid="{00000000-0005-0000-0000-000034100000}"/>
    <cellStyle name="Normal 19 2 4 4 3" xfId="8090" xr:uid="{00000000-0005-0000-0000-000035100000}"/>
    <cellStyle name="Normal 19 2 4 4 3 2" xfId="38424" xr:uid="{00000000-0005-0000-0000-000036100000}"/>
    <cellStyle name="Normal 19 2 4 4 3 3" xfId="23191" xr:uid="{00000000-0005-0000-0000-000037100000}"/>
    <cellStyle name="Normal 19 2 4 4 4" xfId="33411" xr:uid="{00000000-0005-0000-0000-000038100000}"/>
    <cellStyle name="Normal 19 2 4 4 5" xfId="18178" xr:uid="{00000000-0005-0000-0000-000039100000}"/>
    <cellStyle name="Normal 19 2 4 5" xfId="4729" xr:uid="{00000000-0005-0000-0000-00003A100000}"/>
    <cellStyle name="Normal 19 2 4 5 2" xfId="14781" xr:uid="{00000000-0005-0000-0000-00003B100000}"/>
    <cellStyle name="Normal 19 2 4 5 2 2" xfId="45112" xr:uid="{00000000-0005-0000-0000-00003C100000}"/>
    <cellStyle name="Normal 19 2 4 5 2 3" xfId="29879" xr:uid="{00000000-0005-0000-0000-00003D100000}"/>
    <cellStyle name="Normal 19 2 4 5 3" xfId="9761" xr:uid="{00000000-0005-0000-0000-00003E100000}"/>
    <cellStyle name="Normal 19 2 4 5 3 2" xfId="40095" xr:uid="{00000000-0005-0000-0000-00003F100000}"/>
    <cellStyle name="Normal 19 2 4 5 3 3" xfId="24862" xr:uid="{00000000-0005-0000-0000-000040100000}"/>
    <cellStyle name="Normal 19 2 4 5 4" xfId="35082" xr:uid="{00000000-0005-0000-0000-000041100000}"/>
    <cellStyle name="Normal 19 2 4 5 5" xfId="19849" xr:uid="{00000000-0005-0000-0000-000042100000}"/>
    <cellStyle name="Normal 19 2 4 6" xfId="11439" xr:uid="{00000000-0005-0000-0000-000043100000}"/>
    <cellStyle name="Normal 19 2 4 6 2" xfId="41770" xr:uid="{00000000-0005-0000-0000-000044100000}"/>
    <cellStyle name="Normal 19 2 4 6 3" xfId="26537" xr:uid="{00000000-0005-0000-0000-000045100000}"/>
    <cellStyle name="Normal 19 2 4 7" xfId="6418" xr:uid="{00000000-0005-0000-0000-000046100000}"/>
    <cellStyle name="Normal 19 2 4 7 2" xfId="36753" xr:uid="{00000000-0005-0000-0000-000047100000}"/>
    <cellStyle name="Normal 19 2 4 7 3" xfId="21520" xr:uid="{00000000-0005-0000-0000-000048100000}"/>
    <cellStyle name="Normal 19 2 4 8" xfId="31741" xr:uid="{00000000-0005-0000-0000-000049100000}"/>
    <cellStyle name="Normal 19 2 4 9" xfId="16507" xr:uid="{00000000-0005-0000-0000-00004A100000}"/>
    <cellStyle name="Normal 19 2 5" xfId="1552" xr:uid="{00000000-0005-0000-0000-00004B100000}"/>
    <cellStyle name="Normal 19 2 5 2" xfId="2393" xr:uid="{00000000-0005-0000-0000-00004C100000}"/>
    <cellStyle name="Normal 19 2 5 2 2" xfId="4083" xr:uid="{00000000-0005-0000-0000-00004D100000}"/>
    <cellStyle name="Normal 19 2 5 2 2 2" xfId="14156" xr:uid="{00000000-0005-0000-0000-00004E100000}"/>
    <cellStyle name="Normal 19 2 5 2 2 2 2" xfId="44487" xr:uid="{00000000-0005-0000-0000-00004F100000}"/>
    <cellStyle name="Normal 19 2 5 2 2 2 3" xfId="29254" xr:uid="{00000000-0005-0000-0000-000050100000}"/>
    <cellStyle name="Normal 19 2 5 2 2 3" xfId="9136" xr:uid="{00000000-0005-0000-0000-000051100000}"/>
    <cellStyle name="Normal 19 2 5 2 2 3 2" xfId="39470" xr:uid="{00000000-0005-0000-0000-000052100000}"/>
    <cellStyle name="Normal 19 2 5 2 2 3 3" xfId="24237" xr:uid="{00000000-0005-0000-0000-000053100000}"/>
    <cellStyle name="Normal 19 2 5 2 2 4" xfId="34457" xr:uid="{00000000-0005-0000-0000-000054100000}"/>
    <cellStyle name="Normal 19 2 5 2 2 5" xfId="19224" xr:uid="{00000000-0005-0000-0000-000055100000}"/>
    <cellStyle name="Normal 19 2 5 2 3" xfId="5775" xr:uid="{00000000-0005-0000-0000-000056100000}"/>
    <cellStyle name="Normal 19 2 5 2 3 2" xfId="15827" xr:uid="{00000000-0005-0000-0000-000057100000}"/>
    <cellStyle name="Normal 19 2 5 2 3 2 2" xfId="46158" xr:uid="{00000000-0005-0000-0000-000058100000}"/>
    <cellStyle name="Normal 19 2 5 2 3 2 3" xfId="30925" xr:uid="{00000000-0005-0000-0000-000059100000}"/>
    <cellStyle name="Normal 19 2 5 2 3 3" xfId="10807" xr:uid="{00000000-0005-0000-0000-00005A100000}"/>
    <cellStyle name="Normal 19 2 5 2 3 3 2" xfId="41141" xr:uid="{00000000-0005-0000-0000-00005B100000}"/>
    <cellStyle name="Normal 19 2 5 2 3 3 3" xfId="25908" xr:uid="{00000000-0005-0000-0000-00005C100000}"/>
    <cellStyle name="Normal 19 2 5 2 3 4" xfId="36128" xr:uid="{00000000-0005-0000-0000-00005D100000}"/>
    <cellStyle name="Normal 19 2 5 2 3 5" xfId="20895" xr:uid="{00000000-0005-0000-0000-00005E100000}"/>
    <cellStyle name="Normal 19 2 5 2 4" xfId="12485" xr:uid="{00000000-0005-0000-0000-00005F100000}"/>
    <cellStyle name="Normal 19 2 5 2 4 2" xfId="42816" xr:uid="{00000000-0005-0000-0000-000060100000}"/>
    <cellStyle name="Normal 19 2 5 2 4 3" xfId="27583" xr:uid="{00000000-0005-0000-0000-000061100000}"/>
    <cellStyle name="Normal 19 2 5 2 5" xfId="7464" xr:uid="{00000000-0005-0000-0000-000062100000}"/>
    <cellStyle name="Normal 19 2 5 2 5 2" xfId="37799" xr:uid="{00000000-0005-0000-0000-000063100000}"/>
    <cellStyle name="Normal 19 2 5 2 5 3" xfId="22566" xr:uid="{00000000-0005-0000-0000-000064100000}"/>
    <cellStyle name="Normal 19 2 5 2 6" xfId="32787" xr:uid="{00000000-0005-0000-0000-000065100000}"/>
    <cellStyle name="Normal 19 2 5 2 7" xfId="17553" xr:uid="{00000000-0005-0000-0000-000066100000}"/>
    <cellStyle name="Normal 19 2 5 3" xfId="3246" xr:uid="{00000000-0005-0000-0000-000067100000}"/>
    <cellStyle name="Normal 19 2 5 3 2" xfId="13320" xr:uid="{00000000-0005-0000-0000-000068100000}"/>
    <cellStyle name="Normal 19 2 5 3 2 2" xfId="43651" xr:uid="{00000000-0005-0000-0000-000069100000}"/>
    <cellStyle name="Normal 19 2 5 3 2 3" xfId="28418" xr:uid="{00000000-0005-0000-0000-00006A100000}"/>
    <cellStyle name="Normal 19 2 5 3 3" xfId="8300" xr:uid="{00000000-0005-0000-0000-00006B100000}"/>
    <cellStyle name="Normal 19 2 5 3 3 2" xfId="38634" xr:uid="{00000000-0005-0000-0000-00006C100000}"/>
    <cellStyle name="Normal 19 2 5 3 3 3" xfId="23401" xr:uid="{00000000-0005-0000-0000-00006D100000}"/>
    <cellStyle name="Normal 19 2 5 3 4" xfId="33621" xr:uid="{00000000-0005-0000-0000-00006E100000}"/>
    <cellStyle name="Normal 19 2 5 3 5" xfId="18388" xr:uid="{00000000-0005-0000-0000-00006F100000}"/>
    <cellStyle name="Normal 19 2 5 4" xfId="4939" xr:uid="{00000000-0005-0000-0000-000070100000}"/>
    <cellStyle name="Normal 19 2 5 4 2" xfId="14991" xr:uid="{00000000-0005-0000-0000-000071100000}"/>
    <cellStyle name="Normal 19 2 5 4 2 2" xfId="45322" xr:uid="{00000000-0005-0000-0000-000072100000}"/>
    <cellStyle name="Normal 19 2 5 4 2 3" xfId="30089" xr:uid="{00000000-0005-0000-0000-000073100000}"/>
    <cellStyle name="Normal 19 2 5 4 3" xfId="9971" xr:uid="{00000000-0005-0000-0000-000074100000}"/>
    <cellStyle name="Normal 19 2 5 4 3 2" xfId="40305" xr:uid="{00000000-0005-0000-0000-000075100000}"/>
    <cellStyle name="Normal 19 2 5 4 3 3" xfId="25072" xr:uid="{00000000-0005-0000-0000-000076100000}"/>
    <cellStyle name="Normal 19 2 5 4 4" xfId="35292" xr:uid="{00000000-0005-0000-0000-000077100000}"/>
    <cellStyle name="Normal 19 2 5 4 5" xfId="20059" xr:uid="{00000000-0005-0000-0000-000078100000}"/>
    <cellStyle name="Normal 19 2 5 5" xfId="11649" xr:uid="{00000000-0005-0000-0000-000079100000}"/>
    <cellStyle name="Normal 19 2 5 5 2" xfId="41980" xr:uid="{00000000-0005-0000-0000-00007A100000}"/>
    <cellStyle name="Normal 19 2 5 5 3" xfId="26747" xr:uid="{00000000-0005-0000-0000-00007B100000}"/>
    <cellStyle name="Normal 19 2 5 6" xfId="6628" xr:uid="{00000000-0005-0000-0000-00007C100000}"/>
    <cellStyle name="Normal 19 2 5 6 2" xfId="36963" xr:uid="{00000000-0005-0000-0000-00007D100000}"/>
    <cellStyle name="Normal 19 2 5 6 3" xfId="21730" xr:uid="{00000000-0005-0000-0000-00007E100000}"/>
    <cellStyle name="Normal 19 2 5 7" xfId="31951" xr:uid="{00000000-0005-0000-0000-00007F100000}"/>
    <cellStyle name="Normal 19 2 5 8" xfId="16717" xr:uid="{00000000-0005-0000-0000-000080100000}"/>
    <cellStyle name="Normal 19 2 6" xfId="1973" xr:uid="{00000000-0005-0000-0000-000081100000}"/>
    <cellStyle name="Normal 19 2 6 2" xfId="3665" xr:uid="{00000000-0005-0000-0000-000082100000}"/>
    <cellStyle name="Normal 19 2 6 2 2" xfId="13738" xr:uid="{00000000-0005-0000-0000-000083100000}"/>
    <cellStyle name="Normal 19 2 6 2 2 2" xfId="44069" xr:uid="{00000000-0005-0000-0000-000084100000}"/>
    <cellStyle name="Normal 19 2 6 2 2 3" xfId="28836" xr:uid="{00000000-0005-0000-0000-000085100000}"/>
    <cellStyle name="Normal 19 2 6 2 3" xfId="8718" xr:uid="{00000000-0005-0000-0000-000086100000}"/>
    <cellStyle name="Normal 19 2 6 2 3 2" xfId="39052" xr:uid="{00000000-0005-0000-0000-000087100000}"/>
    <cellStyle name="Normal 19 2 6 2 3 3" xfId="23819" xr:uid="{00000000-0005-0000-0000-000088100000}"/>
    <cellStyle name="Normal 19 2 6 2 4" xfId="34039" xr:uid="{00000000-0005-0000-0000-000089100000}"/>
    <cellStyle name="Normal 19 2 6 2 5" xfId="18806" xr:uid="{00000000-0005-0000-0000-00008A100000}"/>
    <cellStyle name="Normal 19 2 6 3" xfId="5357" xr:uid="{00000000-0005-0000-0000-00008B100000}"/>
    <cellStyle name="Normal 19 2 6 3 2" xfId="15409" xr:uid="{00000000-0005-0000-0000-00008C100000}"/>
    <cellStyle name="Normal 19 2 6 3 2 2" xfId="45740" xr:uid="{00000000-0005-0000-0000-00008D100000}"/>
    <cellStyle name="Normal 19 2 6 3 2 3" xfId="30507" xr:uid="{00000000-0005-0000-0000-00008E100000}"/>
    <cellStyle name="Normal 19 2 6 3 3" xfId="10389" xr:uid="{00000000-0005-0000-0000-00008F100000}"/>
    <cellStyle name="Normal 19 2 6 3 3 2" xfId="40723" xr:uid="{00000000-0005-0000-0000-000090100000}"/>
    <cellStyle name="Normal 19 2 6 3 3 3" xfId="25490" xr:uid="{00000000-0005-0000-0000-000091100000}"/>
    <cellStyle name="Normal 19 2 6 3 4" xfId="35710" xr:uid="{00000000-0005-0000-0000-000092100000}"/>
    <cellStyle name="Normal 19 2 6 3 5" xfId="20477" xr:uid="{00000000-0005-0000-0000-000093100000}"/>
    <cellStyle name="Normal 19 2 6 4" xfId="12067" xr:uid="{00000000-0005-0000-0000-000094100000}"/>
    <cellStyle name="Normal 19 2 6 4 2" xfId="42398" xr:uid="{00000000-0005-0000-0000-000095100000}"/>
    <cellStyle name="Normal 19 2 6 4 3" xfId="27165" xr:uid="{00000000-0005-0000-0000-000096100000}"/>
    <cellStyle name="Normal 19 2 6 5" xfId="7046" xr:uid="{00000000-0005-0000-0000-000097100000}"/>
    <cellStyle name="Normal 19 2 6 5 2" xfId="37381" xr:uid="{00000000-0005-0000-0000-000098100000}"/>
    <cellStyle name="Normal 19 2 6 5 3" xfId="22148" xr:uid="{00000000-0005-0000-0000-000099100000}"/>
    <cellStyle name="Normal 19 2 6 6" xfId="32369" xr:uid="{00000000-0005-0000-0000-00009A100000}"/>
    <cellStyle name="Normal 19 2 6 7" xfId="17135" xr:uid="{00000000-0005-0000-0000-00009B100000}"/>
    <cellStyle name="Normal 19 2 7" xfId="2824" xr:uid="{00000000-0005-0000-0000-00009C100000}"/>
    <cellStyle name="Normal 19 2 7 2" xfId="12902" xr:uid="{00000000-0005-0000-0000-00009D100000}"/>
    <cellStyle name="Normal 19 2 7 2 2" xfId="43233" xr:uid="{00000000-0005-0000-0000-00009E100000}"/>
    <cellStyle name="Normal 19 2 7 2 3" xfId="28000" xr:uid="{00000000-0005-0000-0000-00009F100000}"/>
    <cellStyle name="Normal 19 2 7 3" xfId="7882" xr:uid="{00000000-0005-0000-0000-0000A0100000}"/>
    <cellStyle name="Normal 19 2 7 3 2" xfId="38216" xr:uid="{00000000-0005-0000-0000-0000A1100000}"/>
    <cellStyle name="Normal 19 2 7 3 3" xfId="22983" xr:uid="{00000000-0005-0000-0000-0000A2100000}"/>
    <cellStyle name="Normal 19 2 7 4" xfId="33203" xr:uid="{00000000-0005-0000-0000-0000A3100000}"/>
    <cellStyle name="Normal 19 2 7 5" xfId="17970" xr:uid="{00000000-0005-0000-0000-0000A4100000}"/>
    <cellStyle name="Normal 19 2 8" xfId="4518" xr:uid="{00000000-0005-0000-0000-0000A5100000}"/>
    <cellStyle name="Normal 19 2 8 2" xfId="14573" xr:uid="{00000000-0005-0000-0000-0000A6100000}"/>
    <cellStyle name="Normal 19 2 8 2 2" xfId="44904" xr:uid="{00000000-0005-0000-0000-0000A7100000}"/>
    <cellStyle name="Normal 19 2 8 2 3" xfId="29671" xr:uid="{00000000-0005-0000-0000-0000A8100000}"/>
    <cellStyle name="Normal 19 2 8 3" xfId="9553" xr:uid="{00000000-0005-0000-0000-0000A9100000}"/>
    <cellStyle name="Normal 19 2 8 3 2" xfId="39887" xr:uid="{00000000-0005-0000-0000-0000AA100000}"/>
    <cellStyle name="Normal 19 2 8 3 3" xfId="24654" xr:uid="{00000000-0005-0000-0000-0000AB100000}"/>
    <cellStyle name="Normal 19 2 8 4" xfId="34874" xr:uid="{00000000-0005-0000-0000-0000AC100000}"/>
    <cellStyle name="Normal 19 2 8 5" xfId="19641" xr:uid="{00000000-0005-0000-0000-0000AD100000}"/>
    <cellStyle name="Normal 19 2 9" xfId="11229" xr:uid="{00000000-0005-0000-0000-0000AE100000}"/>
    <cellStyle name="Normal 19 2 9 2" xfId="41562" xr:uid="{00000000-0005-0000-0000-0000AF100000}"/>
    <cellStyle name="Normal 19 2 9 3" xfId="26329" xr:uid="{00000000-0005-0000-0000-0000B0100000}"/>
    <cellStyle name="Normal 2" xfId="133" xr:uid="{00000000-0005-0000-0000-0000B1100000}"/>
    <cellStyle name="Normal 2 2" xfId="134" xr:uid="{00000000-0005-0000-0000-0000B2100000}"/>
    <cellStyle name="Normal 2 2 2" xfId="525" xr:uid="{00000000-0005-0000-0000-0000B3100000}"/>
    <cellStyle name="Normal 2 2 3" xfId="838" xr:uid="{00000000-0005-0000-0000-0000B4100000}"/>
    <cellStyle name="Normal 2 2 3 10" xfId="6209" xr:uid="{00000000-0005-0000-0000-0000B5100000}"/>
    <cellStyle name="Normal 2 2 3 10 2" xfId="36546" xr:uid="{00000000-0005-0000-0000-0000B6100000}"/>
    <cellStyle name="Normal 2 2 3 10 3" xfId="21313" xr:uid="{00000000-0005-0000-0000-0000B7100000}"/>
    <cellStyle name="Normal 2 2 3 11" xfId="31537" xr:uid="{00000000-0005-0000-0000-0000B8100000}"/>
    <cellStyle name="Normal 2 2 3 12" xfId="16298" xr:uid="{00000000-0005-0000-0000-0000B9100000}"/>
    <cellStyle name="Normal 2 2 3 2" xfId="1173" xr:uid="{00000000-0005-0000-0000-0000BA100000}"/>
    <cellStyle name="Normal 2 2 3 2 10" xfId="31589" xr:uid="{00000000-0005-0000-0000-0000BB100000}"/>
    <cellStyle name="Normal 2 2 3 2 11" xfId="16352" xr:uid="{00000000-0005-0000-0000-0000BC100000}"/>
    <cellStyle name="Normal 2 2 3 2 2" xfId="1281" xr:uid="{00000000-0005-0000-0000-0000BD100000}"/>
    <cellStyle name="Normal 2 2 3 2 2 10" xfId="16456" xr:uid="{00000000-0005-0000-0000-0000BE100000}"/>
    <cellStyle name="Normal 2 2 3 2 2 2" xfId="1498" xr:uid="{00000000-0005-0000-0000-0000BF100000}"/>
    <cellStyle name="Normal 2 2 3 2 2 2 2" xfId="1919" xr:uid="{00000000-0005-0000-0000-0000C0100000}"/>
    <cellStyle name="Normal 2 2 3 2 2 2 2 2" xfId="2758" xr:uid="{00000000-0005-0000-0000-0000C1100000}"/>
    <cellStyle name="Normal 2 2 3 2 2 2 2 2 2" xfId="4448" xr:uid="{00000000-0005-0000-0000-0000C2100000}"/>
    <cellStyle name="Normal 2 2 3 2 2 2 2 2 2 2" xfId="14521" xr:uid="{00000000-0005-0000-0000-0000C3100000}"/>
    <cellStyle name="Normal 2 2 3 2 2 2 2 2 2 2 2" xfId="44852" xr:uid="{00000000-0005-0000-0000-0000C4100000}"/>
    <cellStyle name="Normal 2 2 3 2 2 2 2 2 2 2 3" xfId="29619" xr:uid="{00000000-0005-0000-0000-0000C5100000}"/>
    <cellStyle name="Normal 2 2 3 2 2 2 2 2 2 3" xfId="9501" xr:uid="{00000000-0005-0000-0000-0000C6100000}"/>
    <cellStyle name="Normal 2 2 3 2 2 2 2 2 2 3 2" xfId="39835" xr:uid="{00000000-0005-0000-0000-0000C7100000}"/>
    <cellStyle name="Normal 2 2 3 2 2 2 2 2 2 3 3" xfId="24602" xr:uid="{00000000-0005-0000-0000-0000C8100000}"/>
    <cellStyle name="Normal 2 2 3 2 2 2 2 2 2 4" xfId="34822" xr:uid="{00000000-0005-0000-0000-0000C9100000}"/>
    <cellStyle name="Normal 2 2 3 2 2 2 2 2 2 5" xfId="19589" xr:uid="{00000000-0005-0000-0000-0000CA100000}"/>
    <cellStyle name="Normal 2 2 3 2 2 2 2 2 3" xfId="6140" xr:uid="{00000000-0005-0000-0000-0000CB100000}"/>
    <cellStyle name="Normal 2 2 3 2 2 2 2 2 3 2" xfId="16192" xr:uid="{00000000-0005-0000-0000-0000CC100000}"/>
    <cellStyle name="Normal 2 2 3 2 2 2 2 2 3 2 2" xfId="46523" xr:uid="{00000000-0005-0000-0000-0000CD100000}"/>
    <cellStyle name="Normal 2 2 3 2 2 2 2 2 3 2 3" xfId="31290" xr:uid="{00000000-0005-0000-0000-0000CE100000}"/>
    <cellStyle name="Normal 2 2 3 2 2 2 2 2 3 3" xfId="11172" xr:uid="{00000000-0005-0000-0000-0000CF100000}"/>
    <cellStyle name="Normal 2 2 3 2 2 2 2 2 3 3 2" xfId="41506" xr:uid="{00000000-0005-0000-0000-0000D0100000}"/>
    <cellStyle name="Normal 2 2 3 2 2 2 2 2 3 3 3" xfId="26273" xr:uid="{00000000-0005-0000-0000-0000D1100000}"/>
    <cellStyle name="Normal 2 2 3 2 2 2 2 2 3 4" xfId="36493" xr:uid="{00000000-0005-0000-0000-0000D2100000}"/>
    <cellStyle name="Normal 2 2 3 2 2 2 2 2 3 5" xfId="21260" xr:uid="{00000000-0005-0000-0000-0000D3100000}"/>
    <cellStyle name="Normal 2 2 3 2 2 2 2 2 4" xfId="12850" xr:uid="{00000000-0005-0000-0000-0000D4100000}"/>
    <cellStyle name="Normal 2 2 3 2 2 2 2 2 4 2" xfId="43181" xr:uid="{00000000-0005-0000-0000-0000D5100000}"/>
    <cellStyle name="Normal 2 2 3 2 2 2 2 2 4 3" xfId="27948" xr:uid="{00000000-0005-0000-0000-0000D6100000}"/>
    <cellStyle name="Normal 2 2 3 2 2 2 2 2 5" xfId="7829" xr:uid="{00000000-0005-0000-0000-0000D7100000}"/>
    <cellStyle name="Normal 2 2 3 2 2 2 2 2 5 2" xfId="38164" xr:uid="{00000000-0005-0000-0000-0000D8100000}"/>
    <cellStyle name="Normal 2 2 3 2 2 2 2 2 5 3" xfId="22931" xr:uid="{00000000-0005-0000-0000-0000D9100000}"/>
    <cellStyle name="Normal 2 2 3 2 2 2 2 2 6" xfId="33152" xr:uid="{00000000-0005-0000-0000-0000DA100000}"/>
    <cellStyle name="Normal 2 2 3 2 2 2 2 2 7" xfId="17918" xr:uid="{00000000-0005-0000-0000-0000DB100000}"/>
    <cellStyle name="Normal 2 2 3 2 2 2 2 3" xfId="3611" xr:uid="{00000000-0005-0000-0000-0000DC100000}"/>
    <cellStyle name="Normal 2 2 3 2 2 2 2 3 2" xfId="13685" xr:uid="{00000000-0005-0000-0000-0000DD100000}"/>
    <cellStyle name="Normal 2 2 3 2 2 2 2 3 2 2" xfId="44016" xr:uid="{00000000-0005-0000-0000-0000DE100000}"/>
    <cellStyle name="Normal 2 2 3 2 2 2 2 3 2 3" xfId="28783" xr:uid="{00000000-0005-0000-0000-0000DF100000}"/>
    <cellStyle name="Normal 2 2 3 2 2 2 2 3 3" xfId="8665" xr:uid="{00000000-0005-0000-0000-0000E0100000}"/>
    <cellStyle name="Normal 2 2 3 2 2 2 2 3 3 2" xfId="38999" xr:uid="{00000000-0005-0000-0000-0000E1100000}"/>
    <cellStyle name="Normal 2 2 3 2 2 2 2 3 3 3" xfId="23766" xr:uid="{00000000-0005-0000-0000-0000E2100000}"/>
    <cellStyle name="Normal 2 2 3 2 2 2 2 3 4" xfId="33986" xr:uid="{00000000-0005-0000-0000-0000E3100000}"/>
    <cellStyle name="Normal 2 2 3 2 2 2 2 3 5" xfId="18753" xr:uid="{00000000-0005-0000-0000-0000E4100000}"/>
    <cellStyle name="Normal 2 2 3 2 2 2 2 4" xfId="5304" xr:uid="{00000000-0005-0000-0000-0000E5100000}"/>
    <cellStyle name="Normal 2 2 3 2 2 2 2 4 2" xfId="15356" xr:uid="{00000000-0005-0000-0000-0000E6100000}"/>
    <cellStyle name="Normal 2 2 3 2 2 2 2 4 2 2" xfId="45687" xr:uid="{00000000-0005-0000-0000-0000E7100000}"/>
    <cellStyle name="Normal 2 2 3 2 2 2 2 4 2 3" xfId="30454" xr:uid="{00000000-0005-0000-0000-0000E8100000}"/>
    <cellStyle name="Normal 2 2 3 2 2 2 2 4 3" xfId="10336" xr:uid="{00000000-0005-0000-0000-0000E9100000}"/>
    <cellStyle name="Normal 2 2 3 2 2 2 2 4 3 2" xfId="40670" xr:uid="{00000000-0005-0000-0000-0000EA100000}"/>
    <cellStyle name="Normal 2 2 3 2 2 2 2 4 3 3" xfId="25437" xr:uid="{00000000-0005-0000-0000-0000EB100000}"/>
    <cellStyle name="Normal 2 2 3 2 2 2 2 4 4" xfId="35657" xr:uid="{00000000-0005-0000-0000-0000EC100000}"/>
    <cellStyle name="Normal 2 2 3 2 2 2 2 4 5" xfId="20424" xr:uid="{00000000-0005-0000-0000-0000ED100000}"/>
    <cellStyle name="Normal 2 2 3 2 2 2 2 5" xfId="12014" xr:uid="{00000000-0005-0000-0000-0000EE100000}"/>
    <cellStyle name="Normal 2 2 3 2 2 2 2 5 2" xfId="42345" xr:uid="{00000000-0005-0000-0000-0000EF100000}"/>
    <cellStyle name="Normal 2 2 3 2 2 2 2 5 3" xfId="27112" xr:uid="{00000000-0005-0000-0000-0000F0100000}"/>
    <cellStyle name="Normal 2 2 3 2 2 2 2 6" xfId="6993" xr:uid="{00000000-0005-0000-0000-0000F1100000}"/>
    <cellStyle name="Normal 2 2 3 2 2 2 2 6 2" xfId="37328" xr:uid="{00000000-0005-0000-0000-0000F2100000}"/>
    <cellStyle name="Normal 2 2 3 2 2 2 2 6 3" xfId="22095" xr:uid="{00000000-0005-0000-0000-0000F3100000}"/>
    <cellStyle name="Normal 2 2 3 2 2 2 2 7" xfId="32316" xr:uid="{00000000-0005-0000-0000-0000F4100000}"/>
    <cellStyle name="Normal 2 2 3 2 2 2 2 8" xfId="17082" xr:uid="{00000000-0005-0000-0000-0000F5100000}"/>
    <cellStyle name="Normal 2 2 3 2 2 2 3" xfId="2340" xr:uid="{00000000-0005-0000-0000-0000F6100000}"/>
    <cellStyle name="Normal 2 2 3 2 2 2 3 2" xfId="4030" xr:uid="{00000000-0005-0000-0000-0000F7100000}"/>
    <cellStyle name="Normal 2 2 3 2 2 2 3 2 2" xfId="14103" xr:uid="{00000000-0005-0000-0000-0000F8100000}"/>
    <cellStyle name="Normal 2 2 3 2 2 2 3 2 2 2" xfId="44434" xr:uid="{00000000-0005-0000-0000-0000F9100000}"/>
    <cellStyle name="Normal 2 2 3 2 2 2 3 2 2 3" xfId="29201" xr:uid="{00000000-0005-0000-0000-0000FA100000}"/>
    <cellStyle name="Normal 2 2 3 2 2 2 3 2 3" xfId="9083" xr:uid="{00000000-0005-0000-0000-0000FB100000}"/>
    <cellStyle name="Normal 2 2 3 2 2 2 3 2 3 2" xfId="39417" xr:uid="{00000000-0005-0000-0000-0000FC100000}"/>
    <cellStyle name="Normal 2 2 3 2 2 2 3 2 3 3" xfId="24184" xr:uid="{00000000-0005-0000-0000-0000FD100000}"/>
    <cellStyle name="Normal 2 2 3 2 2 2 3 2 4" xfId="34404" xr:uid="{00000000-0005-0000-0000-0000FE100000}"/>
    <cellStyle name="Normal 2 2 3 2 2 2 3 2 5" xfId="19171" xr:uid="{00000000-0005-0000-0000-0000FF100000}"/>
    <cellStyle name="Normal 2 2 3 2 2 2 3 3" xfId="5722" xr:uid="{00000000-0005-0000-0000-000000110000}"/>
    <cellStyle name="Normal 2 2 3 2 2 2 3 3 2" xfId="15774" xr:uid="{00000000-0005-0000-0000-000001110000}"/>
    <cellStyle name="Normal 2 2 3 2 2 2 3 3 2 2" xfId="46105" xr:uid="{00000000-0005-0000-0000-000002110000}"/>
    <cellStyle name="Normal 2 2 3 2 2 2 3 3 2 3" xfId="30872" xr:uid="{00000000-0005-0000-0000-000003110000}"/>
    <cellStyle name="Normal 2 2 3 2 2 2 3 3 3" xfId="10754" xr:uid="{00000000-0005-0000-0000-000004110000}"/>
    <cellStyle name="Normal 2 2 3 2 2 2 3 3 3 2" xfId="41088" xr:uid="{00000000-0005-0000-0000-000005110000}"/>
    <cellStyle name="Normal 2 2 3 2 2 2 3 3 3 3" xfId="25855" xr:uid="{00000000-0005-0000-0000-000006110000}"/>
    <cellStyle name="Normal 2 2 3 2 2 2 3 3 4" xfId="36075" xr:uid="{00000000-0005-0000-0000-000007110000}"/>
    <cellStyle name="Normal 2 2 3 2 2 2 3 3 5" xfId="20842" xr:uid="{00000000-0005-0000-0000-000008110000}"/>
    <cellStyle name="Normal 2 2 3 2 2 2 3 4" xfId="12432" xr:uid="{00000000-0005-0000-0000-000009110000}"/>
    <cellStyle name="Normal 2 2 3 2 2 2 3 4 2" xfId="42763" xr:uid="{00000000-0005-0000-0000-00000A110000}"/>
    <cellStyle name="Normal 2 2 3 2 2 2 3 4 3" xfId="27530" xr:uid="{00000000-0005-0000-0000-00000B110000}"/>
    <cellStyle name="Normal 2 2 3 2 2 2 3 5" xfId="7411" xr:uid="{00000000-0005-0000-0000-00000C110000}"/>
    <cellStyle name="Normal 2 2 3 2 2 2 3 5 2" xfId="37746" xr:uid="{00000000-0005-0000-0000-00000D110000}"/>
    <cellStyle name="Normal 2 2 3 2 2 2 3 5 3" xfId="22513" xr:uid="{00000000-0005-0000-0000-00000E110000}"/>
    <cellStyle name="Normal 2 2 3 2 2 2 3 6" xfId="32734" xr:uid="{00000000-0005-0000-0000-00000F110000}"/>
    <cellStyle name="Normal 2 2 3 2 2 2 3 7" xfId="17500" xr:uid="{00000000-0005-0000-0000-000010110000}"/>
    <cellStyle name="Normal 2 2 3 2 2 2 4" xfId="3193" xr:uid="{00000000-0005-0000-0000-000011110000}"/>
    <cellStyle name="Normal 2 2 3 2 2 2 4 2" xfId="13267" xr:uid="{00000000-0005-0000-0000-000012110000}"/>
    <cellStyle name="Normal 2 2 3 2 2 2 4 2 2" xfId="43598" xr:uid="{00000000-0005-0000-0000-000013110000}"/>
    <cellStyle name="Normal 2 2 3 2 2 2 4 2 3" xfId="28365" xr:uid="{00000000-0005-0000-0000-000014110000}"/>
    <cellStyle name="Normal 2 2 3 2 2 2 4 3" xfId="8247" xr:uid="{00000000-0005-0000-0000-000015110000}"/>
    <cellStyle name="Normal 2 2 3 2 2 2 4 3 2" xfId="38581" xr:uid="{00000000-0005-0000-0000-000016110000}"/>
    <cellStyle name="Normal 2 2 3 2 2 2 4 3 3" xfId="23348" xr:uid="{00000000-0005-0000-0000-000017110000}"/>
    <cellStyle name="Normal 2 2 3 2 2 2 4 4" xfId="33568" xr:uid="{00000000-0005-0000-0000-000018110000}"/>
    <cellStyle name="Normal 2 2 3 2 2 2 4 5" xfId="18335" xr:uid="{00000000-0005-0000-0000-000019110000}"/>
    <cellStyle name="Normal 2 2 3 2 2 2 5" xfId="4886" xr:uid="{00000000-0005-0000-0000-00001A110000}"/>
    <cellStyle name="Normal 2 2 3 2 2 2 5 2" xfId="14938" xr:uid="{00000000-0005-0000-0000-00001B110000}"/>
    <cellStyle name="Normal 2 2 3 2 2 2 5 2 2" xfId="45269" xr:uid="{00000000-0005-0000-0000-00001C110000}"/>
    <cellStyle name="Normal 2 2 3 2 2 2 5 2 3" xfId="30036" xr:uid="{00000000-0005-0000-0000-00001D110000}"/>
    <cellStyle name="Normal 2 2 3 2 2 2 5 3" xfId="9918" xr:uid="{00000000-0005-0000-0000-00001E110000}"/>
    <cellStyle name="Normal 2 2 3 2 2 2 5 3 2" xfId="40252" xr:uid="{00000000-0005-0000-0000-00001F110000}"/>
    <cellStyle name="Normal 2 2 3 2 2 2 5 3 3" xfId="25019" xr:uid="{00000000-0005-0000-0000-000020110000}"/>
    <cellStyle name="Normal 2 2 3 2 2 2 5 4" xfId="35239" xr:uid="{00000000-0005-0000-0000-000021110000}"/>
    <cellStyle name="Normal 2 2 3 2 2 2 5 5" xfId="20006" xr:uid="{00000000-0005-0000-0000-000022110000}"/>
    <cellStyle name="Normal 2 2 3 2 2 2 6" xfId="11596" xr:uid="{00000000-0005-0000-0000-000023110000}"/>
    <cellStyle name="Normal 2 2 3 2 2 2 6 2" xfId="41927" xr:uid="{00000000-0005-0000-0000-000024110000}"/>
    <cellStyle name="Normal 2 2 3 2 2 2 6 3" xfId="26694" xr:uid="{00000000-0005-0000-0000-000025110000}"/>
    <cellStyle name="Normal 2 2 3 2 2 2 7" xfId="6575" xr:uid="{00000000-0005-0000-0000-000026110000}"/>
    <cellStyle name="Normal 2 2 3 2 2 2 7 2" xfId="36910" xr:uid="{00000000-0005-0000-0000-000027110000}"/>
    <cellStyle name="Normal 2 2 3 2 2 2 7 3" xfId="21677" xr:uid="{00000000-0005-0000-0000-000028110000}"/>
    <cellStyle name="Normal 2 2 3 2 2 2 8" xfId="31898" xr:uid="{00000000-0005-0000-0000-000029110000}"/>
    <cellStyle name="Normal 2 2 3 2 2 2 9" xfId="16664" xr:uid="{00000000-0005-0000-0000-00002A110000}"/>
    <cellStyle name="Normal 2 2 3 2 2 3" xfId="1711" xr:uid="{00000000-0005-0000-0000-00002B110000}"/>
    <cellStyle name="Normal 2 2 3 2 2 3 2" xfId="2550" xr:uid="{00000000-0005-0000-0000-00002C110000}"/>
    <cellStyle name="Normal 2 2 3 2 2 3 2 2" xfId="4240" xr:uid="{00000000-0005-0000-0000-00002D110000}"/>
    <cellStyle name="Normal 2 2 3 2 2 3 2 2 2" xfId="14313" xr:uid="{00000000-0005-0000-0000-00002E110000}"/>
    <cellStyle name="Normal 2 2 3 2 2 3 2 2 2 2" xfId="44644" xr:uid="{00000000-0005-0000-0000-00002F110000}"/>
    <cellStyle name="Normal 2 2 3 2 2 3 2 2 2 3" xfId="29411" xr:uid="{00000000-0005-0000-0000-000030110000}"/>
    <cellStyle name="Normal 2 2 3 2 2 3 2 2 3" xfId="9293" xr:uid="{00000000-0005-0000-0000-000031110000}"/>
    <cellStyle name="Normal 2 2 3 2 2 3 2 2 3 2" xfId="39627" xr:uid="{00000000-0005-0000-0000-000032110000}"/>
    <cellStyle name="Normal 2 2 3 2 2 3 2 2 3 3" xfId="24394" xr:uid="{00000000-0005-0000-0000-000033110000}"/>
    <cellStyle name="Normal 2 2 3 2 2 3 2 2 4" xfId="34614" xr:uid="{00000000-0005-0000-0000-000034110000}"/>
    <cellStyle name="Normal 2 2 3 2 2 3 2 2 5" xfId="19381" xr:uid="{00000000-0005-0000-0000-000035110000}"/>
    <cellStyle name="Normal 2 2 3 2 2 3 2 3" xfId="5932" xr:uid="{00000000-0005-0000-0000-000036110000}"/>
    <cellStyle name="Normal 2 2 3 2 2 3 2 3 2" xfId="15984" xr:uid="{00000000-0005-0000-0000-000037110000}"/>
    <cellStyle name="Normal 2 2 3 2 2 3 2 3 2 2" xfId="46315" xr:uid="{00000000-0005-0000-0000-000038110000}"/>
    <cellStyle name="Normal 2 2 3 2 2 3 2 3 2 3" xfId="31082" xr:uid="{00000000-0005-0000-0000-000039110000}"/>
    <cellStyle name="Normal 2 2 3 2 2 3 2 3 3" xfId="10964" xr:uid="{00000000-0005-0000-0000-00003A110000}"/>
    <cellStyle name="Normal 2 2 3 2 2 3 2 3 3 2" xfId="41298" xr:uid="{00000000-0005-0000-0000-00003B110000}"/>
    <cellStyle name="Normal 2 2 3 2 2 3 2 3 3 3" xfId="26065" xr:uid="{00000000-0005-0000-0000-00003C110000}"/>
    <cellStyle name="Normal 2 2 3 2 2 3 2 3 4" xfId="36285" xr:uid="{00000000-0005-0000-0000-00003D110000}"/>
    <cellStyle name="Normal 2 2 3 2 2 3 2 3 5" xfId="21052" xr:uid="{00000000-0005-0000-0000-00003E110000}"/>
    <cellStyle name="Normal 2 2 3 2 2 3 2 4" xfId="12642" xr:uid="{00000000-0005-0000-0000-00003F110000}"/>
    <cellStyle name="Normal 2 2 3 2 2 3 2 4 2" xfId="42973" xr:uid="{00000000-0005-0000-0000-000040110000}"/>
    <cellStyle name="Normal 2 2 3 2 2 3 2 4 3" xfId="27740" xr:uid="{00000000-0005-0000-0000-000041110000}"/>
    <cellStyle name="Normal 2 2 3 2 2 3 2 5" xfId="7621" xr:uid="{00000000-0005-0000-0000-000042110000}"/>
    <cellStyle name="Normal 2 2 3 2 2 3 2 5 2" xfId="37956" xr:uid="{00000000-0005-0000-0000-000043110000}"/>
    <cellStyle name="Normal 2 2 3 2 2 3 2 5 3" xfId="22723" xr:uid="{00000000-0005-0000-0000-000044110000}"/>
    <cellStyle name="Normal 2 2 3 2 2 3 2 6" xfId="32944" xr:uid="{00000000-0005-0000-0000-000045110000}"/>
    <cellStyle name="Normal 2 2 3 2 2 3 2 7" xfId="17710" xr:uid="{00000000-0005-0000-0000-000046110000}"/>
    <cellStyle name="Normal 2 2 3 2 2 3 3" xfId="3403" xr:uid="{00000000-0005-0000-0000-000047110000}"/>
    <cellStyle name="Normal 2 2 3 2 2 3 3 2" xfId="13477" xr:uid="{00000000-0005-0000-0000-000048110000}"/>
    <cellStyle name="Normal 2 2 3 2 2 3 3 2 2" xfId="43808" xr:uid="{00000000-0005-0000-0000-000049110000}"/>
    <cellStyle name="Normal 2 2 3 2 2 3 3 2 3" xfId="28575" xr:uid="{00000000-0005-0000-0000-00004A110000}"/>
    <cellStyle name="Normal 2 2 3 2 2 3 3 3" xfId="8457" xr:uid="{00000000-0005-0000-0000-00004B110000}"/>
    <cellStyle name="Normal 2 2 3 2 2 3 3 3 2" xfId="38791" xr:uid="{00000000-0005-0000-0000-00004C110000}"/>
    <cellStyle name="Normal 2 2 3 2 2 3 3 3 3" xfId="23558" xr:uid="{00000000-0005-0000-0000-00004D110000}"/>
    <cellStyle name="Normal 2 2 3 2 2 3 3 4" xfId="33778" xr:uid="{00000000-0005-0000-0000-00004E110000}"/>
    <cellStyle name="Normal 2 2 3 2 2 3 3 5" xfId="18545" xr:uid="{00000000-0005-0000-0000-00004F110000}"/>
    <cellStyle name="Normal 2 2 3 2 2 3 4" xfId="5096" xr:uid="{00000000-0005-0000-0000-000050110000}"/>
    <cellStyle name="Normal 2 2 3 2 2 3 4 2" xfId="15148" xr:uid="{00000000-0005-0000-0000-000051110000}"/>
    <cellStyle name="Normal 2 2 3 2 2 3 4 2 2" xfId="45479" xr:uid="{00000000-0005-0000-0000-000052110000}"/>
    <cellStyle name="Normal 2 2 3 2 2 3 4 2 3" xfId="30246" xr:uid="{00000000-0005-0000-0000-000053110000}"/>
    <cellStyle name="Normal 2 2 3 2 2 3 4 3" xfId="10128" xr:uid="{00000000-0005-0000-0000-000054110000}"/>
    <cellStyle name="Normal 2 2 3 2 2 3 4 3 2" xfId="40462" xr:uid="{00000000-0005-0000-0000-000055110000}"/>
    <cellStyle name="Normal 2 2 3 2 2 3 4 3 3" xfId="25229" xr:uid="{00000000-0005-0000-0000-000056110000}"/>
    <cellStyle name="Normal 2 2 3 2 2 3 4 4" xfId="35449" xr:uid="{00000000-0005-0000-0000-000057110000}"/>
    <cellStyle name="Normal 2 2 3 2 2 3 4 5" xfId="20216" xr:uid="{00000000-0005-0000-0000-000058110000}"/>
    <cellStyle name="Normal 2 2 3 2 2 3 5" xfId="11806" xr:uid="{00000000-0005-0000-0000-000059110000}"/>
    <cellStyle name="Normal 2 2 3 2 2 3 5 2" xfId="42137" xr:uid="{00000000-0005-0000-0000-00005A110000}"/>
    <cellStyle name="Normal 2 2 3 2 2 3 5 3" xfId="26904" xr:uid="{00000000-0005-0000-0000-00005B110000}"/>
    <cellStyle name="Normal 2 2 3 2 2 3 6" xfId="6785" xr:uid="{00000000-0005-0000-0000-00005C110000}"/>
    <cellStyle name="Normal 2 2 3 2 2 3 6 2" xfId="37120" xr:uid="{00000000-0005-0000-0000-00005D110000}"/>
    <cellStyle name="Normal 2 2 3 2 2 3 6 3" xfId="21887" xr:uid="{00000000-0005-0000-0000-00005E110000}"/>
    <cellStyle name="Normal 2 2 3 2 2 3 7" xfId="32108" xr:uid="{00000000-0005-0000-0000-00005F110000}"/>
    <cellStyle name="Normal 2 2 3 2 2 3 8" xfId="16874" xr:uid="{00000000-0005-0000-0000-000060110000}"/>
    <cellStyle name="Normal 2 2 3 2 2 4" xfId="2132" xr:uid="{00000000-0005-0000-0000-000061110000}"/>
    <cellStyle name="Normal 2 2 3 2 2 4 2" xfId="3822" xr:uid="{00000000-0005-0000-0000-000062110000}"/>
    <cellStyle name="Normal 2 2 3 2 2 4 2 2" xfId="13895" xr:uid="{00000000-0005-0000-0000-000063110000}"/>
    <cellStyle name="Normal 2 2 3 2 2 4 2 2 2" xfId="44226" xr:uid="{00000000-0005-0000-0000-000064110000}"/>
    <cellStyle name="Normal 2 2 3 2 2 4 2 2 3" xfId="28993" xr:uid="{00000000-0005-0000-0000-000065110000}"/>
    <cellStyle name="Normal 2 2 3 2 2 4 2 3" xfId="8875" xr:uid="{00000000-0005-0000-0000-000066110000}"/>
    <cellStyle name="Normal 2 2 3 2 2 4 2 3 2" xfId="39209" xr:uid="{00000000-0005-0000-0000-000067110000}"/>
    <cellStyle name="Normal 2 2 3 2 2 4 2 3 3" xfId="23976" xr:uid="{00000000-0005-0000-0000-000068110000}"/>
    <cellStyle name="Normal 2 2 3 2 2 4 2 4" xfId="34196" xr:uid="{00000000-0005-0000-0000-000069110000}"/>
    <cellStyle name="Normal 2 2 3 2 2 4 2 5" xfId="18963" xr:uid="{00000000-0005-0000-0000-00006A110000}"/>
    <cellStyle name="Normal 2 2 3 2 2 4 3" xfId="5514" xr:uid="{00000000-0005-0000-0000-00006B110000}"/>
    <cellStyle name="Normal 2 2 3 2 2 4 3 2" xfId="15566" xr:uid="{00000000-0005-0000-0000-00006C110000}"/>
    <cellStyle name="Normal 2 2 3 2 2 4 3 2 2" xfId="45897" xr:uid="{00000000-0005-0000-0000-00006D110000}"/>
    <cellStyle name="Normal 2 2 3 2 2 4 3 2 3" xfId="30664" xr:uid="{00000000-0005-0000-0000-00006E110000}"/>
    <cellStyle name="Normal 2 2 3 2 2 4 3 3" xfId="10546" xr:uid="{00000000-0005-0000-0000-00006F110000}"/>
    <cellStyle name="Normal 2 2 3 2 2 4 3 3 2" xfId="40880" xr:uid="{00000000-0005-0000-0000-000070110000}"/>
    <cellStyle name="Normal 2 2 3 2 2 4 3 3 3" xfId="25647" xr:uid="{00000000-0005-0000-0000-000071110000}"/>
    <cellStyle name="Normal 2 2 3 2 2 4 3 4" xfId="35867" xr:uid="{00000000-0005-0000-0000-000072110000}"/>
    <cellStyle name="Normal 2 2 3 2 2 4 3 5" xfId="20634" xr:uid="{00000000-0005-0000-0000-000073110000}"/>
    <cellStyle name="Normal 2 2 3 2 2 4 4" xfId="12224" xr:uid="{00000000-0005-0000-0000-000074110000}"/>
    <cellStyle name="Normal 2 2 3 2 2 4 4 2" xfId="42555" xr:uid="{00000000-0005-0000-0000-000075110000}"/>
    <cellStyle name="Normal 2 2 3 2 2 4 4 3" xfId="27322" xr:uid="{00000000-0005-0000-0000-000076110000}"/>
    <cellStyle name="Normal 2 2 3 2 2 4 5" xfId="7203" xr:uid="{00000000-0005-0000-0000-000077110000}"/>
    <cellStyle name="Normal 2 2 3 2 2 4 5 2" xfId="37538" xr:uid="{00000000-0005-0000-0000-000078110000}"/>
    <cellStyle name="Normal 2 2 3 2 2 4 5 3" xfId="22305" xr:uid="{00000000-0005-0000-0000-000079110000}"/>
    <cellStyle name="Normal 2 2 3 2 2 4 6" xfId="32526" xr:uid="{00000000-0005-0000-0000-00007A110000}"/>
    <cellStyle name="Normal 2 2 3 2 2 4 7" xfId="17292" xr:uid="{00000000-0005-0000-0000-00007B110000}"/>
    <cellStyle name="Normal 2 2 3 2 2 5" xfId="2985" xr:uid="{00000000-0005-0000-0000-00007C110000}"/>
    <cellStyle name="Normal 2 2 3 2 2 5 2" xfId="13059" xr:uid="{00000000-0005-0000-0000-00007D110000}"/>
    <cellStyle name="Normal 2 2 3 2 2 5 2 2" xfId="43390" xr:uid="{00000000-0005-0000-0000-00007E110000}"/>
    <cellStyle name="Normal 2 2 3 2 2 5 2 3" xfId="28157" xr:uid="{00000000-0005-0000-0000-00007F110000}"/>
    <cellStyle name="Normal 2 2 3 2 2 5 3" xfId="8039" xr:uid="{00000000-0005-0000-0000-000080110000}"/>
    <cellStyle name="Normal 2 2 3 2 2 5 3 2" xfId="38373" xr:uid="{00000000-0005-0000-0000-000081110000}"/>
    <cellStyle name="Normal 2 2 3 2 2 5 3 3" xfId="23140" xr:uid="{00000000-0005-0000-0000-000082110000}"/>
    <cellStyle name="Normal 2 2 3 2 2 5 4" xfId="33360" xr:uid="{00000000-0005-0000-0000-000083110000}"/>
    <cellStyle name="Normal 2 2 3 2 2 5 5" xfId="18127" xr:uid="{00000000-0005-0000-0000-000084110000}"/>
    <cellStyle name="Normal 2 2 3 2 2 6" xfId="4678" xr:uid="{00000000-0005-0000-0000-000085110000}"/>
    <cellStyle name="Normal 2 2 3 2 2 6 2" xfId="14730" xr:uid="{00000000-0005-0000-0000-000086110000}"/>
    <cellStyle name="Normal 2 2 3 2 2 6 2 2" xfId="45061" xr:uid="{00000000-0005-0000-0000-000087110000}"/>
    <cellStyle name="Normal 2 2 3 2 2 6 2 3" xfId="29828" xr:uid="{00000000-0005-0000-0000-000088110000}"/>
    <cellStyle name="Normal 2 2 3 2 2 6 3" xfId="9710" xr:uid="{00000000-0005-0000-0000-000089110000}"/>
    <cellStyle name="Normal 2 2 3 2 2 6 3 2" xfId="40044" xr:uid="{00000000-0005-0000-0000-00008A110000}"/>
    <cellStyle name="Normal 2 2 3 2 2 6 3 3" xfId="24811" xr:uid="{00000000-0005-0000-0000-00008B110000}"/>
    <cellStyle name="Normal 2 2 3 2 2 6 4" xfId="35031" xr:uid="{00000000-0005-0000-0000-00008C110000}"/>
    <cellStyle name="Normal 2 2 3 2 2 6 5" xfId="19798" xr:uid="{00000000-0005-0000-0000-00008D110000}"/>
    <cellStyle name="Normal 2 2 3 2 2 7" xfId="11388" xr:uid="{00000000-0005-0000-0000-00008E110000}"/>
    <cellStyle name="Normal 2 2 3 2 2 7 2" xfId="41719" xr:uid="{00000000-0005-0000-0000-00008F110000}"/>
    <cellStyle name="Normal 2 2 3 2 2 7 3" xfId="26486" xr:uid="{00000000-0005-0000-0000-000090110000}"/>
    <cellStyle name="Normal 2 2 3 2 2 8" xfId="6367" xr:uid="{00000000-0005-0000-0000-000091110000}"/>
    <cellStyle name="Normal 2 2 3 2 2 8 2" xfId="36702" xr:uid="{00000000-0005-0000-0000-000092110000}"/>
    <cellStyle name="Normal 2 2 3 2 2 8 3" xfId="21469" xr:uid="{00000000-0005-0000-0000-000093110000}"/>
    <cellStyle name="Normal 2 2 3 2 2 9" xfId="31690" xr:uid="{00000000-0005-0000-0000-000094110000}"/>
    <cellStyle name="Normal 2 2 3 2 3" xfId="1394" xr:uid="{00000000-0005-0000-0000-000095110000}"/>
    <cellStyle name="Normal 2 2 3 2 3 2" xfId="1815" xr:uid="{00000000-0005-0000-0000-000096110000}"/>
    <cellStyle name="Normal 2 2 3 2 3 2 2" xfId="2654" xr:uid="{00000000-0005-0000-0000-000097110000}"/>
    <cellStyle name="Normal 2 2 3 2 3 2 2 2" xfId="4344" xr:uid="{00000000-0005-0000-0000-000098110000}"/>
    <cellStyle name="Normal 2 2 3 2 3 2 2 2 2" xfId="14417" xr:uid="{00000000-0005-0000-0000-000099110000}"/>
    <cellStyle name="Normal 2 2 3 2 3 2 2 2 2 2" xfId="44748" xr:uid="{00000000-0005-0000-0000-00009A110000}"/>
    <cellStyle name="Normal 2 2 3 2 3 2 2 2 2 3" xfId="29515" xr:uid="{00000000-0005-0000-0000-00009B110000}"/>
    <cellStyle name="Normal 2 2 3 2 3 2 2 2 3" xfId="9397" xr:uid="{00000000-0005-0000-0000-00009C110000}"/>
    <cellStyle name="Normal 2 2 3 2 3 2 2 2 3 2" xfId="39731" xr:uid="{00000000-0005-0000-0000-00009D110000}"/>
    <cellStyle name="Normal 2 2 3 2 3 2 2 2 3 3" xfId="24498" xr:uid="{00000000-0005-0000-0000-00009E110000}"/>
    <cellStyle name="Normal 2 2 3 2 3 2 2 2 4" xfId="34718" xr:uid="{00000000-0005-0000-0000-00009F110000}"/>
    <cellStyle name="Normal 2 2 3 2 3 2 2 2 5" xfId="19485" xr:uid="{00000000-0005-0000-0000-0000A0110000}"/>
    <cellStyle name="Normal 2 2 3 2 3 2 2 3" xfId="6036" xr:uid="{00000000-0005-0000-0000-0000A1110000}"/>
    <cellStyle name="Normal 2 2 3 2 3 2 2 3 2" xfId="16088" xr:uid="{00000000-0005-0000-0000-0000A2110000}"/>
    <cellStyle name="Normal 2 2 3 2 3 2 2 3 2 2" xfId="46419" xr:uid="{00000000-0005-0000-0000-0000A3110000}"/>
    <cellStyle name="Normal 2 2 3 2 3 2 2 3 2 3" xfId="31186" xr:uid="{00000000-0005-0000-0000-0000A4110000}"/>
    <cellStyle name="Normal 2 2 3 2 3 2 2 3 3" xfId="11068" xr:uid="{00000000-0005-0000-0000-0000A5110000}"/>
    <cellStyle name="Normal 2 2 3 2 3 2 2 3 3 2" xfId="41402" xr:uid="{00000000-0005-0000-0000-0000A6110000}"/>
    <cellStyle name="Normal 2 2 3 2 3 2 2 3 3 3" xfId="26169" xr:uid="{00000000-0005-0000-0000-0000A7110000}"/>
    <cellStyle name="Normal 2 2 3 2 3 2 2 3 4" xfId="36389" xr:uid="{00000000-0005-0000-0000-0000A8110000}"/>
    <cellStyle name="Normal 2 2 3 2 3 2 2 3 5" xfId="21156" xr:uid="{00000000-0005-0000-0000-0000A9110000}"/>
    <cellStyle name="Normal 2 2 3 2 3 2 2 4" xfId="12746" xr:uid="{00000000-0005-0000-0000-0000AA110000}"/>
    <cellStyle name="Normal 2 2 3 2 3 2 2 4 2" xfId="43077" xr:uid="{00000000-0005-0000-0000-0000AB110000}"/>
    <cellStyle name="Normal 2 2 3 2 3 2 2 4 3" xfId="27844" xr:uid="{00000000-0005-0000-0000-0000AC110000}"/>
    <cellStyle name="Normal 2 2 3 2 3 2 2 5" xfId="7725" xr:uid="{00000000-0005-0000-0000-0000AD110000}"/>
    <cellStyle name="Normal 2 2 3 2 3 2 2 5 2" xfId="38060" xr:uid="{00000000-0005-0000-0000-0000AE110000}"/>
    <cellStyle name="Normal 2 2 3 2 3 2 2 5 3" xfId="22827" xr:uid="{00000000-0005-0000-0000-0000AF110000}"/>
    <cellStyle name="Normal 2 2 3 2 3 2 2 6" xfId="33048" xr:uid="{00000000-0005-0000-0000-0000B0110000}"/>
    <cellStyle name="Normal 2 2 3 2 3 2 2 7" xfId="17814" xr:uid="{00000000-0005-0000-0000-0000B1110000}"/>
    <cellStyle name="Normal 2 2 3 2 3 2 3" xfId="3507" xr:uid="{00000000-0005-0000-0000-0000B2110000}"/>
    <cellStyle name="Normal 2 2 3 2 3 2 3 2" xfId="13581" xr:uid="{00000000-0005-0000-0000-0000B3110000}"/>
    <cellStyle name="Normal 2 2 3 2 3 2 3 2 2" xfId="43912" xr:uid="{00000000-0005-0000-0000-0000B4110000}"/>
    <cellStyle name="Normal 2 2 3 2 3 2 3 2 3" xfId="28679" xr:uid="{00000000-0005-0000-0000-0000B5110000}"/>
    <cellStyle name="Normal 2 2 3 2 3 2 3 3" xfId="8561" xr:uid="{00000000-0005-0000-0000-0000B6110000}"/>
    <cellStyle name="Normal 2 2 3 2 3 2 3 3 2" xfId="38895" xr:uid="{00000000-0005-0000-0000-0000B7110000}"/>
    <cellStyle name="Normal 2 2 3 2 3 2 3 3 3" xfId="23662" xr:uid="{00000000-0005-0000-0000-0000B8110000}"/>
    <cellStyle name="Normal 2 2 3 2 3 2 3 4" xfId="33882" xr:uid="{00000000-0005-0000-0000-0000B9110000}"/>
    <cellStyle name="Normal 2 2 3 2 3 2 3 5" xfId="18649" xr:uid="{00000000-0005-0000-0000-0000BA110000}"/>
    <cellStyle name="Normal 2 2 3 2 3 2 4" xfId="5200" xr:uid="{00000000-0005-0000-0000-0000BB110000}"/>
    <cellStyle name="Normal 2 2 3 2 3 2 4 2" xfId="15252" xr:uid="{00000000-0005-0000-0000-0000BC110000}"/>
    <cellStyle name="Normal 2 2 3 2 3 2 4 2 2" xfId="45583" xr:uid="{00000000-0005-0000-0000-0000BD110000}"/>
    <cellStyle name="Normal 2 2 3 2 3 2 4 2 3" xfId="30350" xr:uid="{00000000-0005-0000-0000-0000BE110000}"/>
    <cellStyle name="Normal 2 2 3 2 3 2 4 3" xfId="10232" xr:uid="{00000000-0005-0000-0000-0000BF110000}"/>
    <cellStyle name="Normal 2 2 3 2 3 2 4 3 2" xfId="40566" xr:uid="{00000000-0005-0000-0000-0000C0110000}"/>
    <cellStyle name="Normal 2 2 3 2 3 2 4 3 3" xfId="25333" xr:uid="{00000000-0005-0000-0000-0000C1110000}"/>
    <cellStyle name="Normal 2 2 3 2 3 2 4 4" xfId="35553" xr:uid="{00000000-0005-0000-0000-0000C2110000}"/>
    <cellStyle name="Normal 2 2 3 2 3 2 4 5" xfId="20320" xr:uid="{00000000-0005-0000-0000-0000C3110000}"/>
    <cellStyle name="Normal 2 2 3 2 3 2 5" xfId="11910" xr:uid="{00000000-0005-0000-0000-0000C4110000}"/>
    <cellStyle name="Normal 2 2 3 2 3 2 5 2" xfId="42241" xr:uid="{00000000-0005-0000-0000-0000C5110000}"/>
    <cellStyle name="Normal 2 2 3 2 3 2 5 3" xfId="27008" xr:uid="{00000000-0005-0000-0000-0000C6110000}"/>
    <cellStyle name="Normal 2 2 3 2 3 2 6" xfId="6889" xr:uid="{00000000-0005-0000-0000-0000C7110000}"/>
    <cellStyle name="Normal 2 2 3 2 3 2 6 2" xfId="37224" xr:uid="{00000000-0005-0000-0000-0000C8110000}"/>
    <cellStyle name="Normal 2 2 3 2 3 2 6 3" xfId="21991" xr:uid="{00000000-0005-0000-0000-0000C9110000}"/>
    <cellStyle name="Normal 2 2 3 2 3 2 7" xfId="32212" xr:uid="{00000000-0005-0000-0000-0000CA110000}"/>
    <cellStyle name="Normal 2 2 3 2 3 2 8" xfId="16978" xr:uid="{00000000-0005-0000-0000-0000CB110000}"/>
    <cellStyle name="Normal 2 2 3 2 3 3" xfId="2236" xr:uid="{00000000-0005-0000-0000-0000CC110000}"/>
    <cellStyle name="Normal 2 2 3 2 3 3 2" xfId="3926" xr:uid="{00000000-0005-0000-0000-0000CD110000}"/>
    <cellStyle name="Normal 2 2 3 2 3 3 2 2" xfId="13999" xr:uid="{00000000-0005-0000-0000-0000CE110000}"/>
    <cellStyle name="Normal 2 2 3 2 3 3 2 2 2" xfId="44330" xr:uid="{00000000-0005-0000-0000-0000CF110000}"/>
    <cellStyle name="Normal 2 2 3 2 3 3 2 2 3" xfId="29097" xr:uid="{00000000-0005-0000-0000-0000D0110000}"/>
    <cellStyle name="Normal 2 2 3 2 3 3 2 3" xfId="8979" xr:uid="{00000000-0005-0000-0000-0000D1110000}"/>
    <cellStyle name="Normal 2 2 3 2 3 3 2 3 2" xfId="39313" xr:uid="{00000000-0005-0000-0000-0000D2110000}"/>
    <cellStyle name="Normal 2 2 3 2 3 3 2 3 3" xfId="24080" xr:uid="{00000000-0005-0000-0000-0000D3110000}"/>
    <cellStyle name="Normal 2 2 3 2 3 3 2 4" xfId="34300" xr:uid="{00000000-0005-0000-0000-0000D4110000}"/>
    <cellStyle name="Normal 2 2 3 2 3 3 2 5" xfId="19067" xr:uid="{00000000-0005-0000-0000-0000D5110000}"/>
    <cellStyle name="Normal 2 2 3 2 3 3 3" xfId="5618" xr:uid="{00000000-0005-0000-0000-0000D6110000}"/>
    <cellStyle name="Normal 2 2 3 2 3 3 3 2" xfId="15670" xr:uid="{00000000-0005-0000-0000-0000D7110000}"/>
    <cellStyle name="Normal 2 2 3 2 3 3 3 2 2" xfId="46001" xr:uid="{00000000-0005-0000-0000-0000D8110000}"/>
    <cellStyle name="Normal 2 2 3 2 3 3 3 2 3" xfId="30768" xr:uid="{00000000-0005-0000-0000-0000D9110000}"/>
    <cellStyle name="Normal 2 2 3 2 3 3 3 3" xfId="10650" xr:uid="{00000000-0005-0000-0000-0000DA110000}"/>
    <cellStyle name="Normal 2 2 3 2 3 3 3 3 2" xfId="40984" xr:uid="{00000000-0005-0000-0000-0000DB110000}"/>
    <cellStyle name="Normal 2 2 3 2 3 3 3 3 3" xfId="25751" xr:uid="{00000000-0005-0000-0000-0000DC110000}"/>
    <cellStyle name="Normal 2 2 3 2 3 3 3 4" xfId="35971" xr:uid="{00000000-0005-0000-0000-0000DD110000}"/>
    <cellStyle name="Normal 2 2 3 2 3 3 3 5" xfId="20738" xr:uid="{00000000-0005-0000-0000-0000DE110000}"/>
    <cellStyle name="Normal 2 2 3 2 3 3 4" xfId="12328" xr:uid="{00000000-0005-0000-0000-0000DF110000}"/>
    <cellStyle name="Normal 2 2 3 2 3 3 4 2" xfId="42659" xr:uid="{00000000-0005-0000-0000-0000E0110000}"/>
    <cellStyle name="Normal 2 2 3 2 3 3 4 3" xfId="27426" xr:uid="{00000000-0005-0000-0000-0000E1110000}"/>
    <cellStyle name="Normal 2 2 3 2 3 3 5" xfId="7307" xr:uid="{00000000-0005-0000-0000-0000E2110000}"/>
    <cellStyle name="Normal 2 2 3 2 3 3 5 2" xfId="37642" xr:uid="{00000000-0005-0000-0000-0000E3110000}"/>
    <cellStyle name="Normal 2 2 3 2 3 3 5 3" xfId="22409" xr:uid="{00000000-0005-0000-0000-0000E4110000}"/>
    <cellStyle name="Normal 2 2 3 2 3 3 6" xfId="32630" xr:uid="{00000000-0005-0000-0000-0000E5110000}"/>
    <cellStyle name="Normal 2 2 3 2 3 3 7" xfId="17396" xr:uid="{00000000-0005-0000-0000-0000E6110000}"/>
    <cellStyle name="Normal 2 2 3 2 3 4" xfId="3089" xr:uid="{00000000-0005-0000-0000-0000E7110000}"/>
    <cellStyle name="Normal 2 2 3 2 3 4 2" xfId="13163" xr:uid="{00000000-0005-0000-0000-0000E8110000}"/>
    <cellStyle name="Normal 2 2 3 2 3 4 2 2" xfId="43494" xr:uid="{00000000-0005-0000-0000-0000E9110000}"/>
    <cellStyle name="Normal 2 2 3 2 3 4 2 3" xfId="28261" xr:uid="{00000000-0005-0000-0000-0000EA110000}"/>
    <cellStyle name="Normal 2 2 3 2 3 4 3" xfId="8143" xr:uid="{00000000-0005-0000-0000-0000EB110000}"/>
    <cellStyle name="Normal 2 2 3 2 3 4 3 2" xfId="38477" xr:uid="{00000000-0005-0000-0000-0000EC110000}"/>
    <cellStyle name="Normal 2 2 3 2 3 4 3 3" xfId="23244" xr:uid="{00000000-0005-0000-0000-0000ED110000}"/>
    <cellStyle name="Normal 2 2 3 2 3 4 4" xfId="33464" xr:uid="{00000000-0005-0000-0000-0000EE110000}"/>
    <cellStyle name="Normal 2 2 3 2 3 4 5" xfId="18231" xr:uid="{00000000-0005-0000-0000-0000EF110000}"/>
    <cellStyle name="Normal 2 2 3 2 3 5" xfId="4782" xr:uid="{00000000-0005-0000-0000-0000F0110000}"/>
    <cellStyle name="Normal 2 2 3 2 3 5 2" xfId="14834" xr:uid="{00000000-0005-0000-0000-0000F1110000}"/>
    <cellStyle name="Normal 2 2 3 2 3 5 2 2" xfId="45165" xr:uid="{00000000-0005-0000-0000-0000F2110000}"/>
    <cellStyle name="Normal 2 2 3 2 3 5 2 3" xfId="29932" xr:uid="{00000000-0005-0000-0000-0000F3110000}"/>
    <cellStyle name="Normal 2 2 3 2 3 5 3" xfId="9814" xr:uid="{00000000-0005-0000-0000-0000F4110000}"/>
    <cellStyle name="Normal 2 2 3 2 3 5 3 2" xfId="40148" xr:uid="{00000000-0005-0000-0000-0000F5110000}"/>
    <cellStyle name="Normal 2 2 3 2 3 5 3 3" xfId="24915" xr:uid="{00000000-0005-0000-0000-0000F6110000}"/>
    <cellStyle name="Normal 2 2 3 2 3 5 4" xfId="35135" xr:uid="{00000000-0005-0000-0000-0000F7110000}"/>
    <cellStyle name="Normal 2 2 3 2 3 5 5" xfId="19902" xr:uid="{00000000-0005-0000-0000-0000F8110000}"/>
    <cellStyle name="Normal 2 2 3 2 3 6" xfId="11492" xr:uid="{00000000-0005-0000-0000-0000F9110000}"/>
    <cellStyle name="Normal 2 2 3 2 3 6 2" xfId="41823" xr:uid="{00000000-0005-0000-0000-0000FA110000}"/>
    <cellStyle name="Normal 2 2 3 2 3 6 3" xfId="26590" xr:uid="{00000000-0005-0000-0000-0000FB110000}"/>
    <cellStyle name="Normal 2 2 3 2 3 7" xfId="6471" xr:uid="{00000000-0005-0000-0000-0000FC110000}"/>
    <cellStyle name="Normal 2 2 3 2 3 7 2" xfId="36806" xr:uid="{00000000-0005-0000-0000-0000FD110000}"/>
    <cellStyle name="Normal 2 2 3 2 3 7 3" xfId="21573" xr:uid="{00000000-0005-0000-0000-0000FE110000}"/>
    <cellStyle name="Normal 2 2 3 2 3 8" xfId="31794" xr:uid="{00000000-0005-0000-0000-0000FF110000}"/>
    <cellStyle name="Normal 2 2 3 2 3 9" xfId="16560" xr:uid="{00000000-0005-0000-0000-000000120000}"/>
    <cellStyle name="Normal 2 2 3 2 4" xfId="1607" xr:uid="{00000000-0005-0000-0000-000001120000}"/>
    <cellStyle name="Normal 2 2 3 2 4 2" xfId="2446" xr:uid="{00000000-0005-0000-0000-000002120000}"/>
    <cellStyle name="Normal 2 2 3 2 4 2 2" xfId="4136" xr:uid="{00000000-0005-0000-0000-000003120000}"/>
    <cellStyle name="Normal 2 2 3 2 4 2 2 2" xfId="14209" xr:uid="{00000000-0005-0000-0000-000004120000}"/>
    <cellStyle name="Normal 2 2 3 2 4 2 2 2 2" xfId="44540" xr:uid="{00000000-0005-0000-0000-000005120000}"/>
    <cellStyle name="Normal 2 2 3 2 4 2 2 2 3" xfId="29307" xr:uid="{00000000-0005-0000-0000-000006120000}"/>
    <cellStyle name="Normal 2 2 3 2 4 2 2 3" xfId="9189" xr:uid="{00000000-0005-0000-0000-000007120000}"/>
    <cellStyle name="Normal 2 2 3 2 4 2 2 3 2" xfId="39523" xr:uid="{00000000-0005-0000-0000-000008120000}"/>
    <cellStyle name="Normal 2 2 3 2 4 2 2 3 3" xfId="24290" xr:uid="{00000000-0005-0000-0000-000009120000}"/>
    <cellStyle name="Normal 2 2 3 2 4 2 2 4" xfId="34510" xr:uid="{00000000-0005-0000-0000-00000A120000}"/>
    <cellStyle name="Normal 2 2 3 2 4 2 2 5" xfId="19277" xr:uid="{00000000-0005-0000-0000-00000B120000}"/>
    <cellStyle name="Normal 2 2 3 2 4 2 3" xfId="5828" xr:uid="{00000000-0005-0000-0000-00000C120000}"/>
    <cellStyle name="Normal 2 2 3 2 4 2 3 2" xfId="15880" xr:uid="{00000000-0005-0000-0000-00000D120000}"/>
    <cellStyle name="Normal 2 2 3 2 4 2 3 2 2" xfId="46211" xr:uid="{00000000-0005-0000-0000-00000E120000}"/>
    <cellStyle name="Normal 2 2 3 2 4 2 3 2 3" xfId="30978" xr:uid="{00000000-0005-0000-0000-00000F120000}"/>
    <cellStyle name="Normal 2 2 3 2 4 2 3 3" xfId="10860" xr:uid="{00000000-0005-0000-0000-000010120000}"/>
    <cellStyle name="Normal 2 2 3 2 4 2 3 3 2" xfId="41194" xr:uid="{00000000-0005-0000-0000-000011120000}"/>
    <cellStyle name="Normal 2 2 3 2 4 2 3 3 3" xfId="25961" xr:uid="{00000000-0005-0000-0000-000012120000}"/>
    <cellStyle name="Normal 2 2 3 2 4 2 3 4" xfId="36181" xr:uid="{00000000-0005-0000-0000-000013120000}"/>
    <cellStyle name="Normal 2 2 3 2 4 2 3 5" xfId="20948" xr:uid="{00000000-0005-0000-0000-000014120000}"/>
    <cellStyle name="Normal 2 2 3 2 4 2 4" xfId="12538" xr:uid="{00000000-0005-0000-0000-000015120000}"/>
    <cellStyle name="Normal 2 2 3 2 4 2 4 2" xfId="42869" xr:uid="{00000000-0005-0000-0000-000016120000}"/>
    <cellStyle name="Normal 2 2 3 2 4 2 4 3" xfId="27636" xr:uid="{00000000-0005-0000-0000-000017120000}"/>
    <cellStyle name="Normal 2 2 3 2 4 2 5" xfId="7517" xr:uid="{00000000-0005-0000-0000-000018120000}"/>
    <cellStyle name="Normal 2 2 3 2 4 2 5 2" xfId="37852" xr:uid="{00000000-0005-0000-0000-000019120000}"/>
    <cellStyle name="Normal 2 2 3 2 4 2 5 3" xfId="22619" xr:uid="{00000000-0005-0000-0000-00001A120000}"/>
    <cellStyle name="Normal 2 2 3 2 4 2 6" xfId="32840" xr:uid="{00000000-0005-0000-0000-00001B120000}"/>
    <cellStyle name="Normal 2 2 3 2 4 2 7" xfId="17606" xr:uid="{00000000-0005-0000-0000-00001C120000}"/>
    <cellStyle name="Normal 2 2 3 2 4 3" xfId="3299" xr:uid="{00000000-0005-0000-0000-00001D120000}"/>
    <cellStyle name="Normal 2 2 3 2 4 3 2" xfId="13373" xr:uid="{00000000-0005-0000-0000-00001E120000}"/>
    <cellStyle name="Normal 2 2 3 2 4 3 2 2" xfId="43704" xr:uid="{00000000-0005-0000-0000-00001F120000}"/>
    <cellStyle name="Normal 2 2 3 2 4 3 2 3" xfId="28471" xr:uid="{00000000-0005-0000-0000-000020120000}"/>
    <cellStyle name="Normal 2 2 3 2 4 3 3" xfId="8353" xr:uid="{00000000-0005-0000-0000-000021120000}"/>
    <cellStyle name="Normal 2 2 3 2 4 3 3 2" xfId="38687" xr:uid="{00000000-0005-0000-0000-000022120000}"/>
    <cellStyle name="Normal 2 2 3 2 4 3 3 3" xfId="23454" xr:uid="{00000000-0005-0000-0000-000023120000}"/>
    <cellStyle name="Normal 2 2 3 2 4 3 4" xfId="33674" xr:uid="{00000000-0005-0000-0000-000024120000}"/>
    <cellStyle name="Normal 2 2 3 2 4 3 5" xfId="18441" xr:uid="{00000000-0005-0000-0000-000025120000}"/>
    <cellStyle name="Normal 2 2 3 2 4 4" xfId="4992" xr:uid="{00000000-0005-0000-0000-000026120000}"/>
    <cellStyle name="Normal 2 2 3 2 4 4 2" xfId="15044" xr:uid="{00000000-0005-0000-0000-000027120000}"/>
    <cellStyle name="Normal 2 2 3 2 4 4 2 2" xfId="45375" xr:uid="{00000000-0005-0000-0000-000028120000}"/>
    <cellStyle name="Normal 2 2 3 2 4 4 2 3" xfId="30142" xr:uid="{00000000-0005-0000-0000-000029120000}"/>
    <cellStyle name="Normal 2 2 3 2 4 4 3" xfId="10024" xr:uid="{00000000-0005-0000-0000-00002A120000}"/>
    <cellStyle name="Normal 2 2 3 2 4 4 3 2" xfId="40358" xr:uid="{00000000-0005-0000-0000-00002B120000}"/>
    <cellStyle name="Normal 2 2 3 2 4 4 3 3" xfId="25125" xr:uid="{00000000-0005-0000-0000-00002C120000}"/>
    <cellStyle name="Normal 2 2 3 2 4 4 4" xfId="35345" xr:uid="{00000000-0005-0000-0000-00002D120000}"/>
    <cellStyle name="Normal 2 2 3 2 4 4 5" xfId="20112" xr:uid="{00000000-0005-0000-0000-00002E120000}"/>
    <cellStyle name="Normal 2 2 3 2 4 5" xfId="11702" xr:uid="{00000000-0005-0000-0000-00002F120000}"/>
    <cellStyle name="Normal 2 2 3 2 4 5 2" xfId="42033" xr:uid="{00000000-0005-0000-0000-000030120000}"/>
    <cellStyle name="Normal 2 2 3 2 4 5 3" xfId="26800" xr:uid="{00000000-0005-0000-0000-000031120000}"/>
    <cellStyle name="Normal 2 2 3 2 4 6" xfId="6681" xr:uid="{00000000-0005-0000-0000-000032120000}"/>
    <cellStyle name="Normal 2 2 3 2 4 6 2" xfId="37016" xr:uid="{00000000-0005-0000-0000-000033120000}"/>
    <cellStyle name="Normal 2 2 3 2 4 6 3" xfId="21783" xr:uid="{00000000-0005-0000-0000-000034120000}"/>
    <cellStyle name="Normal 2 2 3 2 4 7" xfId="32004" xr:uid="{00000000-0005-0000-0000-000035120000}"/>
    <cellStyle name="Normal 2 2 3 2 4 8" xfId="16770" xr:uid="{00000000-0005-0000-0000-000036120000}"/>
    <cellStyle name="Normal 2 2 3 2 5" xfId="2028" xr:uid="{00000000-0005-0000-0000-000037120000}"/>
    <cellStyle name="Normal 2 2 3 2 5 2" xfId="3718" xr:uid="{00000000-0005-0000-0000-000038120000}"/>
    <cellStyle name="Normal 2 2 3 2 5 2 2" xfId="13791" xr:uid="{00000000-0005-0000-0000-000039120000}"/>
    <cellStyle name="Normal 2 2 3 2 5 2 2 2" xfId="44122" xr:uid="{00000000-0005-0000-0000-00003A120000}"/>
    <cellStyle name="Normal 2 2 3 2 5 2 2 3" xfId="28889" xr:uid="{00000000-0005-0000-0000-00003B120000}"/>
    <cellStyle name="Normal 2 2 3 2 5 2 3" xfId="8771" xr:uid="{00000000-0005-0000-0000-00003C120000}"/>
    <cellStyle name="Normal 2 2 3 2 5 2 3 2" xfId="39105" xr:uid="{00000000-0005-0000-0000-00003D120000}"/>
    <cellStyle name="Normal 2 2 3 2 5 2 3 3" xfId="23872" xr:uid="{00000000-0005-0000-0000-00003E120000}"/>
    <cellStyle name="Normal 2 2 3 2 5 2 4" xfId="34092" xr:uid="{00000000-0005-0000-0000-00003F120000}"/>
    <cellStyle name="Normal 2 2 3 2 5 2 5" xfId="18859" xr:uid="{00000000-0005-0000-0000-000040120000}"/>
    <cellStyle name="Normal 2 2 3 2 5 3" xfId="5410" xr:uid="{00000000-0005-0000-0000-000041120000}"/>
    <cellStyle name="Normal 2 2 3 2 5 3 2" xfId="15462" xr:uid="{00000000-0005-0000-0000-000042120000}"/>
    <cellStyle name="Normal 2 2 3 2 5 3 2 2" xfId="45793" xr:uid="{00000000-0005-0000-0000-000043120000}"/>
    <cellStyle name="Normal 2 2 3 2 5 3 2 3" xfId="30560" xr:uid="{00000000-0005-0000-0000-000044120000}"/>
    <cellStyle name="Normal 2 2 3 2 5 3 3" xfId="10442" xr:uid="{00000000-0005-0000-0000-000045120000}"/>
    <cellStyle name="Normal 2 2 3 2 5 3 3 2" xfId="40776" xr:uid="{00000000-0005-0000-0000-000046120000}"/>
    <cellStyle name="Normal 2 2 3 2 5 3 3 3" xfId="25543" xr:uid="{00000000-0005-0000-0000-000047120000}"/>
    <cellStyle name="Normal 2 2 3 2 5 3 4" xfId="35763" xr:uid="{00000000-0005-0000-0000-000048120000}"/>
    <cellStyle name="Normal 2 2 3 2 5 3 5" xfId="20530" xr:uid="{00000000-0005-0000-0000-000049120000}"/>
    <cellStyle name="Normal 2 2 3 2 5 4" xfId="12120" xr:uid="{00000000-0005-0000-0000-00004A120000}"/>
    <cellStyle name="Normal 2 2 3 2 5 4 2" xfId="42451" xr:uid="{00000000-0005-0000-0000-00004B120000}"/>
    <cellStyle name="Normal 2 2 3 2 5 4 3" xfId="27218" xr:uid="{00000000-0005-0000-0000-00004C120000}"/>
    <cellStyle name="Normal 2 2 3 2 5 5" xfId="7099" xr:uid="{00000000-0005-0000-0000-00004D120000}"/>
    <cellStyle name="Normal 2 2 3 2 5 5 2" xfId="37434" xr:uid="{00000000-0005-0000-0000-00004E120000}"/>
    <cellStyle name="Normal 2 2 3 2 5 5 3" xfId="22201" xr:uid="{00000000-0005-0000-0000-00004F120000}"/>
    <cellStyle name="Normal 2 2 3 2 5 6" xfId="32422" xr:uid="{00000000-0005-0000-0000-000050120000}"/>
    <cellStyle name="Normal 2 2 3 2 5 7" xfId="17188" xr:uid="{00000000-0005-0000-0000-000051120000}"/>
    <cellStyle name="Normal 2 2 3 2 6" xfId="2881" xr:uid="{00000000-0005-0000-0000-000052120000}"/>
    <cellStyle name="Normal 2 2 3 2 6 2" xfId="12955" xr:uid="{00000000-0005-0000-0000-000053120000}"/>
    <cellStyle name="Normal 2 2 3 2 6 2 2" xfId="43286" xr:uid="{00000000-0005-0000-0000-000054120000}"/>
    <cellStyle name="Normal 2 2 3 2 6 2 3" xfId="28053" xr:uid="{00000000-0005-0000-0000-000055120000}"/>
    <cellStyle name="Normal 2 2 3 2 6 3" xfId="7935" xr:uid="{00000000-0005-0000-0000-000056120000}"/>
    <cellStyle name="Normal 2 2 3 2 6 3 2" xfId="38269" xr:uid="{00000000-0005-0000-0000-000057120000}"/>
    <cellStyle name="Normal 2 2 3 2 6 3 3" xfId="23036" xr:uid="{00000000-0005-0000-0000-000058120000}"/>
    <cellStyle name="Normal 2 2 3 2 6 4" xfId="33256" xr:uid="{00000000-0005-0000-0000-000059120000}"/>
    <cellStyle name="Normal 2 2 3 2 6 5" xfId="18023" xr:uid="{00000000-0005-0000-0000-00005A120000}"/>
    <cellStyle name="Normal 2 2 3 2 7" xfId="4574" xr:uid="{00000000-0005-0000-0000-00005B120000}"/>
    <cellStyle name="Normal 2 2 3 2 7 2" xfId="14626" xr:uid="{00000000-0005-0000-0000-00005C120000}"/>
    <cellStyle name="Normal 2 2 3 2 7 2 2" xfId="44957" xr:uid="{00000000-0005-0000-0000-00005D120000}"/>
    <cellStyle name="Normal 2 2 3 2 7 2 3" xfId="29724" xr:uid="{00000000-0005-0000-0000-00005E120000}"/>
    <cellStyle name="Normal 2 2 3 2 7 3" xfId="9606" xr:uid="{00000000-0005-0000-0000-00005F120000}"/>
    <cellStyle name="Normal 2 2 3 2 7 3 2" xfId="39940" xr:uid="{00000000-0005-0000-0000-000060120000}"/>
    <cellStyle name="Normal 2 2 3 2 7 3 3" xfId="24707" xr:uid="{00000000-0005-0000-0000-000061120000}"/>
    <cellStyle name="Normal 2 2 3 2 7 4" xfId="34927" xr:uid="{00000000-0005-0000-0000-000062120000}"/>
    <cellStyle name="Normal 2 2 3 2 7 5" xfId="19694" xr:uid="{00000000-0005-0000-0000-000063120000}"/>
    <cellStyle name="Normal 2 2 3 2 8" xfId="11284" xr:uid="{00000000-0005-0000-0000-000064120000}"/>
    <cellStyle name="Normal 2 2 3 2 8 2" xfId="41615" xr:uid="{00000000-0005-0000-0000-000065120000}"/>
    <cellStyle name="Normal 2 2 3 2 8 3" xfId="26382" xr:uid="{00000000-0005-0000-0000-000066120000}"/>
    <cellStyle name="Normal 2 2 3 2 9" xfId="6263" xr:uid="{00000000-0005-0000-0000-000067120000}"/>
    <cellStyle name="Normal 2 2 3 2 9 2" xfId="36598" xr:uid="{00000000-0005-0000-0000-000068120000}"/>
    <cellStyle name="Normal 2 2 3 2 9 3" xfId="21365" xr:uid="{00000000-0005-0000-0000-000069120000}"/>
    <cellStyle name="Normal 2 2 3 3" xfId="1227" xr:uid="{00000000-0005-0000-0000-00006A120000}"/>
    <cellStyle name="Normal 2 2 3 3 10" xfId="16404" xr:uid="{00000000-0005-0000-0000-00006B120000}"/>
    <cellStyle name="Normal 2 2 3 3 2" xfId="1446" xr:uid="{00000000-0005-0000-0000-00006C120000}"/>
    <cellStyle name="Normal 2 2 3 3 2 2" xfId="1867" xr:uid="{00000000-0005-0000-0000-00006D120000}"/>
    <cellStyle name="Normal 2 2 3 3 2 2 2" xfId="2706" xr:uid="{00000000-0005-0000-0000-00006E120000}"/>
    <cellStyle name="Normal 2 2 3 3 2 2 2 2" xfId="4396" xr:uid="{00000000-0005-0000-0000-00006F120000}"/>
    <cellStyle name="Normal 2 2 3 3 2 2 2 2 2" xfId="14469" xr:uid="{00000000-0005-0000-0000-000070120000}"/>
    <cellStyle name="Normal 2 2 3 3 2 2 2 2 2 2" xfId="44800" xr:uid="{00000000-0005-0000-0000-000071120000}"/>
    <cellStyle name="Normal 2 2 3 3 2 2 2 2 2 3" xfId="29567" xr:uid="{00000000-0005-0000-0000-000072120000}"/>
    <cellStyle name="Normal 2 2 3 3 2 2 2 2 3" xfId="9449" xr:uid="{00000000-0005-0000-0000-000073120000}"/>
    <cellStyle name="Normal 2 2 3 3 2 2 2 2 3 2" xfId="39783" xr:uid="{00000000-0005-0000-0000-000074120000}"/>
    <cellStyle name="Normal 2 2 3 3 2 2 2 2 3 3" xfId="24550" xr:uid="{00000000-0005-0000-0000-000075120000}"/>
    <cellStyle name="Normal 2 2 3 3 2 2 2 2 4" xfId="34770" xr:uid="{00000000-0005-0000-0000-000076120000}"/>
    <cellStyle name="Normal 2 2 3 3 2 2 2 2 5" xfId="19537" xr:uid="{00000000-0005-0000-0000-000077120000}"/>
    <cellStyle name="Normal 2 2 3 3 2 2 2 3" xfId="6088" xr:uid="{00000000-0005-0000-0000-000078120000}"/>
    <cellStyle name="Normal 2 2 3 3 2 2 2 3 2" xfId="16140" xr:uid="{00000000-0005-0000-0000-000079120000}"/>
    <cellStyle name="Normal 2 2 3 3 2 2 2 3 2 2" xfId="46471" xr:uid="{00000000-0005-0000-0000-00007A120000}"/>
    <cellStyle name="Normal 2 2 3 3 2 2 2 3 2 3" xfId="31238" xr:uid="{00000000-0005-0000-0000-00007B120000}"/>
    <cellStyle name="Normal 2 2 3 3 2 2 2 3 3" xfId="11120" xr:uid="{00000000-0005-0000-0000-00007C120000}"/>
    <cellStyle name="Normal 2 2 3 3 2 2 2 3 3 2" xfId="41454" xr:uid="{00000000-0005-0000-0000-00007D120000}"/>
    <cellStyle name="Normal 2 2 3 3 2 2 2 3 3 3" xfId="26221" xr:uid="{00000000-0005-0000-0000-00007E120000}"/>
    <cellStyle name="Normal 2 2 3 3 2 2 2 3 4" xfId="36441" xr:uid="{00000000-0005-0000-0000-00007F120000}"/>
    <cellStyle name="Normal 2 2 3 3 2 2 2 3 5" xfId="21208" xr:uid="{00000000-0005-0000-0000-000080120000}"/>
    <cellStyle name="Normal 2 2 3 3 2 2 2 4" xfId="12798" xr:uid="{00000000-0005-0000-0000-000081120000}"/>
    <cellStyle name="Normal 2 2 3 3 2 2 2 4 2" xfId="43129" xr:uid="{00000000-0005-0000-0000-000082120000}"/>
    <cellStyle name="Normal 2 2 3 3 2 2 2 4 3" xfId="27896" xr:uid="{00000000-0005-0000-0000-000083120000}"/>
    <cellStyle name="Normal 2 2 3 3 2 2 2 5" xfId="7777" xr:uid="{00000000-0005-0000-0000-000084120000}"/>
    <cellStyle name="Normal 2 2 3 3 2 2 2 5 2" xfId="38112" xr:uid="{00000000-0005-0000-0000-000085120000}"/>
    <cellStyle name="Normal 2 2 3 3 2 2 2 5 3" xfId="22879" xr:uid="{00000000-0005-0000-0000-000086120000}"/>
    <cellStyle name="Normal 2 2 3 3 2 2 2 6" xfId="33100" xr:uid="{00000000-0005-0000-0000-000087120000}"/>
    <cellStyle name="Normal 2 2 3 3 2 2 2 7" xfId="17866" xr:uid="{00000000-0005-0000-0000-000088120000}"/>
    <cellStyle name="Normal 2 2 3 3 2 2 3" xfId="3559" xr:uid="{00000000-0005-0000-0000-000089120000}"/>
    <cellStyle name="Normal 2 2 3 3 2 2 3 2" xfId="13633" xr:uid="{00000000-0005-0000-0000-00008A120000}"/>
    <cellStyle name="Normal 2 2 3 3 2 2 3 2 2" xfId="43964" xr:uid="{00000000-0005-0000-0000-00008B120000}"/>
    <cellStyle name="Normal 2 2 3 3 2 2 3 2 3" xfId="28731" xr:uid="{00000000-0005-0000-0000-00008C120000}"/>
    <cellStyle name="Normal 2 2 3 3 2 2 3 3" xfId="8613" xr:uid="{00000000-0005-0000-0000-00008D120000}"/>
    <cellStyle name="Normal 2 2 3 3 2 2 3 3 2" xfId="38947" xr:uid="{00000000-0005-0000-0000-00008E120000}"/>
    <cellStyle name="Normal 2 2 3 3 2 2 3 3 3" xfId="23714" xr:uid="{00000000-0005-0000-0000-00008F120000}"/>
    <cellStyle name="Normal 2 2 3 3 2 2 3 4" xfId="33934" xr:uid="{00000000-0005-0000-0000-000090120000}"/>
    <cellStyle name="Normal 2 2 3 3 2 2 3 5" xfId="18701" xr:uid="{00000000-0005-0000-0000-000091120000}"/>
    <cellStyle name="Normal 2 2 3 3 2 2 4" xfId="5252" xr:uid="{00000000-0005-0000-0000-000092120000}"/>
    <cellStyle name="Normal 2 2 3 3 2 2 4 2" xfId="15304" xr:uid="{00000000-0005-0000-0000-000093120000}"/>
    <cellStyle name="Normal 2 2 3 3 2 2 4 2 2" xfId="45635" xr:uid="{00000000-0005-0000-0000-000094120000}"/>
    <cellStyle name="Normal 2 2 3 3 2 2 4 2 3" xfId="30402" xr:uid="{00000000-0005-0000-0000-000095120000}"/>
    <cellStyle name="Normal 2 2 3 3 2 2 4 3" xfId="10284" xr:uid="{00000000-0005-0000-0000-000096120000}"/>
    <cellStyle name="Normal 2 2 3 3 2 2 4 3 2" xfId="40618" xr:uid="{00000000-0005-0000-0000-000097120000}"/>
    <cellStyle name="Normal 2 2 3 3 2 2 4 3 3" xfId="25385" xr:uid="{00000000-0005-0000-0000-000098120000}"/>
    <cellStyle name="Normal 2 2 3 3 2 2 4 4" xfId="35605" xr:uid="{00000000-0005-0000-0000-000099120000}"/>
    <cellStyle name="Normal 2 2 3 3 2 2 4 5" xfId="20372" xr:uid="{00000000-0005-0000-0000-00009A120000}"/>
    <cellStyle name="Normal 2 2 3 3 2 2 5" xfId="11962" xr:uid="{00000000-0005-0000-0000-00009B120000}"/>
    <cellStyle name="Normal 2 2 3 3 2 2 5 2" xfId="42293" xr:uid="{00000000-0005-0000-0000-00009C120000}"/>
    <cellStyle name="Normal 2 2 3 3 2 2 5 3" xfId="27060" xr:uid="{00000000-0005-0000-0000-00009D120000}"/>
    <cellStyle name="Normal 2 2 3 3 2 2 6" xfId="6941" xr:uid="{00000000-0005-0000-0000-00009E120000}"/>
    <cellStyle name="Normal 2 2 3 3 2 2 6 2" xfId="37276" xr:uid="{00000000-0005-0000-0000-00009F120000}"/>
    <cellStyle name="Normal 2 2 3 3 2 2 6 3" xfId="22043" xr:uid="{00000000-0005-0000-0000-0000A0120000}"/>
    <cellStyle name="Normal 2 2 3 3 2 2 7" xfId="32264" xr:uid="{00000000-0005-0000-0000-0000A1120000}"/>
    <cellStyle name="Normal 2 2 3 3 2 2 8" xfId="17030" xr:uid="{00000000-0005-0000-0000-0000A2120000}"/>
    <cellStyle name="Normal 2 2 3 3 2 3" xfId="2288" xr:uid="{00000000-0005-0000-0000-0000A3120000}"/>
    <cellStyle name="Normal 2 2 3 3 2 3 2" xfId="3978" xr:uid="{00000000-0005-0000-0000-0000A4120000}"/>
    <cellStyle name="Normal 2 2 3 3 2 3 2 2" xfId="14051" xr:uid="{00000000-0005-0000-0000-0000A5120000}"/>
    <cellStyle name="Normal 2 2 3 3 2 3 2 2 2" xfId="44382" xr:uid="{00000000-0005-0000-0000-0000A6120000}"/>
    <cellStyle name="Normal 2 2 3 3 2 3 2 2 3" xfId="29149" xr:uid="{00000000-0005-0000-0000-0000A7120000}"/>
    <cellStyle name="Normal 2 2 3 3 2 3 2 3" xfId="9031" xr:uid="{00000000-0005-0000-0000-0000A8120000}"/>
    <cellStyle name="Normal 2 2 3 3 2 3 2 3 2" xfId="39365" xr:uid="{00000000-0005-0000-0000-0000A9120000}"/>
    <cellStyle name="Normal 2 2 3 3 2 3 2 3 3" xfId="24132" xr:uid="{00000000-0005-0000-0000-0000AA120000}"/>
    <cellStyle name="Normal 2 2 3 3 2 3 2 4" xfId="34352" xr:uid="{00000000-0005-0000-0000-0000AB120000}"/>
    <cellStyle name="Normal 2 2 3 3 2 3 2 5" xfId="19119" xr:uid="{00000000-0005-0000-0000-0000AC120000}"/>
    <cellStyle name="Normal 2 2 3 3 2 3 3" xfId="5670" xr:uid="{00000000-0005-0000-0000-0000AD120000}"/>
    <cellStyle name="Normal 2 2 3 3 2 3 3 2" xfId="15722" xr:uid="{00000000-0005-0000-0000-0000AE120000}"/>
    <cellStyle name="Normal 2 2 3 3 2 3 3 2 2" xfId="46053" xr:uid="{00000000-0005-0000-0000-0000AF120000}"/>
    <cellStyle name="Normal 2 2 3 3 2 3 3 2 3" xfId="30820" xr:uid="{00000000-0005-0000-0000-0000B0120000}"/>
    <cellStyle name="Normal 2 2 3 3 2 3 3 3" xfId="10702" xr:uid="{00000000-0005-0000-0000-0000B1120000}"/>
    <cellStyle name="Normal 2 2 3 3 2 3 3 3 2" xfId="41036" xr:uid="{00000000-0005-0000-0000-0000B2120000}"/>
    <cellStyle name="Normal 2 2 3 3 2 3 3 3 3" xfId="25803" xr:uid="{00000000-0005-0000-0000-0000B3120000}"/>
    <cellStyle name="Normal 2 2 3 3 2 3 3 4" xfId="36023" xr:uid="{00000000-0005-0000-0000-0000B4120000}"/>
    <cellStyle name="Normal 2 2 3 3 2 3 3 5" xfId="20790" xr:uid="{00000000-0005-0000-0000-0000B5120000}"/>
    <cellStyle name="Normal 2 2 3 3 2 3 4" xfId="12380" xr:uid="{00000000-0005-0000-0000-0000B6120000}"/>
    <cellStyle name="Normal 2 2 3 3 2 3 4 2" xfId="42711" xr:uid="{00000000-0005-0000-0000-0000B7120000}"/>
    <cellStyle name="Normal 2 2 3 3 2 3 4 3" xfId="27478" xr:uid="{00000000-0005-0000-0000-0000B8120000}"/>
    <cellStyle name="Normal 2 2 3 3 2 3 5" xfId="7359" xr:uid="{00000000-0005-0000-0000-0000B9120000}"/>
    <cellStyle name="Normal 2 2 3 3 2 3 5 2" xfId="37694" xr:uid="{00000000-0005-0000-0000-0000BA120000}"/>
    <cellStyle name="Normal 2 2 3 3 2 3 5 3" xfId="22461" xr:uid="{00000000-0005-0000-0000-0000BB120000}"/>
    <cellStyle name="Normal 2 2 3 3 2 3 6" xfId="32682" xr:uid="{00000000-0005-0000-0000-0000BC120000}"/>
    <cellStyle name="Normal 2 2 3 3 2 3 7" xfId="17448" xr:uid="{00000000-0005-0000-0000-0000BD120000}"/>
    <cellStyle name="Normal 2 2 3 3 2 4" xfId="3141" xr:uid="{00000000-0005-0000-0000-0000BE120000}"/>
    <cellStyle name="Normal 2 2 3 3 2 4 2" xfId="13215" xr:uid="{00000000-0005-0000-0000-0000BF120000}"/>
    <cellStyle name="Normal 2 2 3 3 2 4 2 2" xfId="43546" xr:uid="{00000000-0005-0000-0000-0000C0120000}"/>
    <cellStyle name="Normal 2 2 3 3 2 4 2 3" xfId="28313" xr:uid="{00000000-0005-0000-0000-0000C1120000}"/>
    <cellStyle name="Normal 2 2 3 3 2 4 3" xfId="8195" xr:uid="{00000000-0005-0000-0000-0000C2120000}"/>
    <cellStyle name="Normal 2 2 3 3 2 4 3 2" xfId="38529" xr:uid="{00000000-0005-0000-0000-0000C3120000}"/>
    <cellStyle name="Normal 2 2 3 3 2 4 3 3" xfId="23296" xr:uid="{00000000-0005-0000-0000-0000C4120000}"/>
    <cellStyle name="Normal 2 2 3 3 2 4 4" xfId="33516" xr:uid="{00000000-0005-0000-0000-0000C5120000}"/>
    <cellStyle name="Normal 2 2 3 3 2 4 5" xfId="18283" xr:uid="{00000000-0005-0000-0000-0000C6120000}"/>
    <cellStyle name="Normal 2 2 3 3 2 5" xfId="4834" xr:uid="{00000000-0005-0000-0000-0000C7120000}"/>
    <cellStyle name="Normal 2 2 3 3 2 5 2" xfId="14886" xr:uid="{00000000-0005-0000-0000-0000C8120000}"/>
    <cellStyle name="Normal 2 2 3 3 2 5 2 2" xfId="45217" xr:uid="{00000000-0005-0000-0000-0000C9120000}"/>
    <cellStyle name="Normal 2 2 3 3 2 5 2 3" xfId="29984" xr:uid="{00000000-0005-0000-0000-0000CA120000}"/>
    <cellStyle name="Normal 2 2 3 3 2 5 3" xfId="9866" xr:uid="{00000000-0005-0000-0000-0000CB120000}"/>
    <cellStyle name="Normal 2 2 3 3 2 5 3 2" xfId="40200" xr:uid="{00000000-0005-0000-0000-0000CC120000}"/>
    <cellStyle name="Normal 2 2 3 3 2 5 3 3" xfId="24967" xr:uid="{00000000-0005-0000-0000-0000CD120000}"/>
    <cellStyle name="Normal 2 2 3 3 2 5 4" xfId="35187" xr:uid="{00000000-0005-0000-0000-0000CE120000}"/>
    <cellStyle name="Normal 2 2 3 3 2 5 5" xfId="19954" xr:uid="{00000000-0005-0000-0000-0000CF120000}"/>
    <cellStyle name="Normal 2 2 3 3 2 6" xfId="11544" xr:uid="{00000000-0005-0000-0000-0000D0120000}"/>
    <cellStyle name="Normal 2 2 3 3 2 6 2" xfId="41875" xr:uid="{00000000-0005-0000-0000-0000D1120000}"/>
    <cellStyle name="Normal 2 2 3 3 2 6 3" xfId="26642" xr:uid="{00000000-0005-0000-0000-0000D2120000}"/>
    <cellStyle name="Normal 2 2 3 3 2 7" xfId="6523" xr:uid="{00000000-0005-0000-0000-0000D3120000}"/>
    <cellStyle name="Normal 2 2 3 3 2 7 2" xfId="36858" xr:uid="{00000000-0005-0000-0000-0000D4120000}"/>
    <cellStyle name="Normal 2 2 3 3 2 7 3" xfId="21625" xr:uid="{00000000-0005-0000-0000-0000D5120000}"/>
    <cellStyle name="Normal 2 2 3 3 2 8" xfId="31846" xr:uid="{00000000-0005-0000-0000-0000D6120000}"/>
    <cellStyle name="Normal 2 2 3 3 2 9" xfId="16612" xr:uid="{00000000-0005-0000-0000-0000D7120000}"/>
    <cellStyle name="Normal 2 2 3 3 3" xfId="1659" xr:uid="{00000000-0005-0000-0000-0000D8120000}"/>
    <cellStyle name="Normal 2 2 3 3 3 2" xfId="2498" xr:uid="{00000000-0005-0000-0000-0000D9120000}"/>
    <cellStyle name="Normal 2 2 3 3 3 2 2" xfId="4188" xr:uid="{00000000-0005-0000-0000-0000DA120000}"/>
    <cellStyle name="Normal 2 2 3 3 3 2 2 2" xfId="14261" xr:uid="{00000000-0005-0000-0000-0000DB120000}"/>
    <cellStyle name="Normal 2 2 3 3 3 2 2 2 2" xfId="44592" xr:uid="{00000000-0005-0000-0000-0000DC120000}"/>
    <cellStyle name="Normal 2 2 3 3 3 2 2 2 3" xfId="29359" xr:uid="{00000000-0005-0000-0000-0000DD120000}"/>
    <cellStyle name="Normal 2 2 3 3 3 2 2 3" xfId="9241" xr:uid="{00000000-0005-0000-0000-0000DE120000}"/>
    <cellStyle name="Normal 2 2 3 3 3 2 2 3 2" xfId="39575" xr:uid="{00000000-0005-0000-0000-0000DF120000}"/>
    <cellStyle name="Normal 2 2 3 3 3 2 2 3 3" xfId="24342" xr:uid="{00000000-0005-0000-0000-0000E0120000}"/>
    <cellStyle name="Normal 2 2 3 3 3 2 2 4" xfId="34562" xr:uid="{00000000-0005-0000-0000-0000E1120000}"/>
    <cellStyle name="Normal 2 2 3 3 3 2 2 5" xfId="19329" xr:uid="{00000000-0005-0000-0000-0000E2120000}"/>
    <cellStyle name="Normal 2 2 3 3 3 2 3" xfId="5880" xr:uid="{00000000-0005-0000-0000-0000E3120000}"/>
    <cellStyle name="Normal 2 2 3 3 3 2 3 2" xfId="15932" xr:uid="{00000000-0005-0000-0000-0000E4120000}"/>
    <cellStyle name="Normal 2 2 3 3 3 2 3 2 2" xfId="46263" xr:uid="{00000000-0005-0000-0000-0000E5120000}"/>
    <cellStyle name="Normal 2 2 3 3 3 2 3 2 3" xfId="31030" xr:uid="{00000000-0005-0000-0000-0000E6120000}"/>
    <cellStyle name="Normal 2 2 3 3 3 2 3 3" xfId="10912" xr:uid="{00000000-0005-0000-0000-0000E7120000}"/>
    <cellStyle name="Normal 2 2 3 3 3 2 3 3 2" xfId="41246" xr:uid="{00000000-0005-0000-0000-0000E8120000}"/>
    <cellStyle name="Normal 2 2 3 3 3 2 3 3 3" xfId="26013" xr:uid="{00000000-0005-0000-0000-0000E9120000}"/>
    <cellStyle name="Normal 2 2 3 3 3 2 3 4" xfId="36233" xr:uid="{00000000-0005-0000-0000-0000EA120000}"/>
    <cellStyle name="Normal 2 2 3 3 3 2 3 5" xfId="21000" xr:uid="{00000000-0005-0000-0000-0000EB120000}"/>
    <cellStyle name="Normal 2 2 3 3 3 2 4" xfId="12590" xr:uid="{00000000-0005-0000-0000-0000EC120000}"/>
    <cellStyle name="Normal 2 2 3 3 3 2 4 2" xfId="42921" xr:uid="{00000000-0005-0000-0000-0000ED120000}"/>
    <cellStyle name="Normal 2 2 3 3 3 2 4 3" xfId="27688" xr:uid="{00000000-0005-0000-0000-0000EE120000}"/>
    <cellStyle name="Normal 2 2 3 3 3 2 5" xfId="7569" xr:uid="{00000000-0005-0000-0000-0000EF120000}"/>
    <cellStyle name="Normal 2 2 3 3 3 2 5 2" xfId="37904" xr:uid="{00000000-0005-0000-0000-0000F0120000}"/>
    <cellStyle name="Normal 2 2 3 3 3 2 5 3" xfId="22671" xr:uid="{00000000-0005-0000-0000-0000F1120000}"/>
    <cellStyle name="Normal 2 2 3 3 3 2 6" xfId="32892" xr:uid="{00000000-0005-0000-0000-0000F2120000}"/>
    <cellStyle name="Normal 2 2 3 3 3 2 7" xfId="17658" xr:uid="{00000000-0005-0000-0000-0000F3120000}"/>
    <cellStyle name="Normal 2 2 3 3 3 3" xfId="3351" xr:uid="{00000000-0005-0000-0000-0000F4120000}"/>
    <cellStyle name="Normal 2 2 3 3 3 3 2" xfId="13425" xr:uid="{00000000-0005-0000-0000-0000F5120000}"/>
    <cellStyle name="Normal 2 2 3 3 3 3 2 2" xfId="43756" xr:uid="{00000000-0005-0000-0000-0000F6120000}"/>
    <cellStyle name="Normal 2 2 3 3 3 3 2 3" xfId="28523" xr:uid="{00000000-0005-0000-0000-0000F7120000}"/>
    <cellStyle name="Normal 2 2 3 3 3 3 3" xfId="8405" xr:uid="{00000000-0005-0000-0000-0000F8120000}"/>
    <cellStyle name="Normal 2 2 3 3 3 3 3 2" xfId="38739" xr:uid="{00000000-0005-0000-0000-0000F9120000}"/>
    <cellStyle name="Normal 2 2 3 3 3 3 3 3" xfId="23506" xr:uid="{00000000-0005-0000-0000-0000FA120000}"/>
    <cellStyle name="Normal 2 2 3 3 3 3 4" xfId="33726" xr:uid="{00000000-0005-0000-0000-0000FB120000}"/>
    <cellStyle name="Normal 2 2 3 3 3 3 5" xfId="18493" xr:uid="{00000000-0005-0000-0000-0000FC120000}"/>
    <cellStyle name="Normal 2 2 3 3 3 4" xfId="5044" xr:uid="{00000000-0005-0000-0000-0000FD120000}"/>
    <cellStyle name="Normal 2 2 3 3 3 4 2" xfId="15096" xr:uid="{00000000-0005-0000-0000-0000FE120000}"/>
    <cellStyle name="Normal 2 2 3 3 3 4 2 2" xfId="45427" xr:uid="{00000000-0005-0000-0000-0000FF120000}"/>
    <cellStyle name="Normal 2 2 3 3 3 4 2 3" xfId="30194" xr:uid="{00000000-0005-0000-0000-000000130000}"/>
    <cellStyle name="Normal 2 2 3 3 3 4 3" xfId="10076" xr:uid="{00000000-0005-0000-0000-000001130000}"/>
    <cellStyle name="Normal 2 2 3 3 3 4 3 2" xfId="40410" xr:uid="{00000000-0005-0000-0000-000002130000}"/>
    <cellStyle name="Normal 2 2 3 3 3 4 3 3" xfId="25177" xr:uid="{00000000-0005-0000-0000-000003130000}"/>
    <cellStyle name="Normal 2 2 3 3 3 4 4" xfId="35397" xr:uid="{00000000-0005-0000-0000-000004130000}"/>
    <cellStyle name="Normal 2 2 3 3 3 4 5" xfId="20164" xr:uid="{00000000-0005-0000-0000-000005130000}"/>
    <cellStyle name="Normal 2 2 3 3 3 5" xfId="11754" xr:uid="{00000000-0005-0000-0000-000006130000}"/>
    <cellStyle name="Normal 2 2 3 3 3 5 2" xfId="42085" xr:uid="{00000000-0005-0000-0000-000007130000}"/>
    <cellStyle name="Normal 2 2 3 3 3 5 3" xfId="26852" xr:uid="{00000000-0005-0000-0000-000008130000}"/>
    <cellStyle name="Normal 2 2 3 3 3 6" xfId="6733" xr:uid="{00000000-0005-0000-0000-000009130000}"/>
    <cellStyle name="Normal 2 2 3 3 3 6 2" xfId="37068" xr:uid="{00000000-0005-0000-0000-00000A130000}"/>
    <cellStyle name="Normal 2 2 3 3 3 6 3" xfId="21835" xr:uid="{00000000-0005-0000-0000-00000B130000}"/>
    <cellStyle name="Normal 2 2 3 3 3 7" xfId="32056" xr:uid="{00000000-0005-0000-0000-00000C130000}"/>
    <cellStyle name="Normal 2 2 3 3 3 8" xfId="16822" xr:uid="{00000000-0005-0000-0000-00000D130000}"/>
    <cellStyle name="Normal 2 2 3 3 4" xfId="2080" xr:uid="{00000000-0005-0000-0000-00000E130000}"/>
    <cellStyle name="Normal 2 2 3 3 4 2" xfId="3770" xr:uid="{00000000-0005-0000-0000-00000F130000}"/>
    <cellStyle name="Normal 2 2 3 3 4 2 2" xfId="13843" xr:uid="{00000000-0005-0000-0000-000010130000}"/>
    <cellStyle name="Normal 2 2 3 3 4 2 2 2" xfId="44174" xr:uid="{00000000-0005-0000-0000-000011130000}"/>
    <cellStyle name="Normal 2 2 3 3 4 2 2 3" xfId="28941" xr:uid="{00000000-0005-0000-0000-000012130000}"/>
    <cellStyle name="Normal 2 2 3 3 4 2 3" xfId="8823" xr:uid="{00000000-0005-0000-0000-000013130000}"/>
    <cellStyle name="Normal 2 2 3 3 4 2 3 2" xfId="39157" xr:uid="{00000000-0005-0000-0000-000014130000}"/>
    <cellStyle name="Normal 2 2 3 3 4 2 3 3" xfId="23924" xr:uid="{00000000-0005-0000-0000-000015130000}"/>
    <cellStyle name="Normal 2 2 3 3 4 2 4" xfId="34144" xr:uid="{00000000-0005-0000-0000-000016130000}"/>
    <cellStyle name="Normal 2 2 3 3 4 2 5" xfId="18911" xr:uid="{00000000-0005-0000-0000-000017130000}"/>
    <cellStyle name="Normal 2 2 3 3 4 3" xfId="5462" xr:uid="{00000000-0005-0000-0000-000018130000}"/>
    <cellStyle name="Normal 2 2 3 3 4 3 2" xfId="15514" xr:uid="{00000000-0005-0000-0000-000019130000}"/>
    <cellStyle name="Normal 2 2 3 3 4 3 2 2" xfId="45845" xr:uid="{00000000-0005-0000-0000-00001A130000}"/>
    <cellStyle name="Normal 2 2 3 3 4 3 2 3" xfId="30612" xr:uid="{00000000-0005-0000-0000-00001B130000}"/>
    <cellStyle name="Normal 2 2 3 3 4 3 3" xfId="10494" xr:uid="{00000000-0005-0000-0000-00001C130000}"/>
    <cellStyle name="Normal 2 2 3 3 4 3 3 2" xfId="40828" xr:uid="{00000000-0005-0000-0000-00001D130000}"/>
    <cellStyle name="Normal 2 2 3 3 4 3 3 3" xfId="25595" xr:uid="{00000000-0005-0000-0000-00001E130000}"/>
    <cellStyle name="Normal 2 2 3 3 4 3 4" xfId="35815" xr:uid="{00000000-0005-0000-0000-00001F130000}"/>
    <cellStyle name="Normal 2 2 3 3 4 3 5" xfId="20582" xr:uid="{00000000-0005-0000-0000-000020130000}"/>
    <cellStyle name="Normal 2 2 3 3 4 4" xfId="12172" xr:uid="{00000000-0005-0000-0000-000021130000}"/>
    <cellStyle name="Normal 2 2 3 3 4 4 2" xfId="42503" xr:uid="{00000000-0005-0000-0000-000022130000}"/>
    <cellStyle name="Normal 2 2 3 3 4 4 3" xfId="27270" xr:uid="{00000000-0005-0000-0000-000023130000}"/>
    <cellStyle name="Normal 2 2 3 3 4 5" xfId="7151" xr:uid="{00000000-0005-0000-0000-000024130000}"/>
    <cellStyle name="Normal 2 2 3 3 4 5 2" xfId="37486" xr:uid="{00000000-0005-0000-0000-000025130000}"/>
    <cellStyle name="Normal 2 2 3 3 4 5 3" xfId="22253" xr:uid="{00000000-0005-0000-0000-000026130000}"/>
    <cellStyle name="Normal 2 2 3 3 4 6" xfId="32474" xr:uid="{00000000-0005-0000-0000-000027130000}"/>
    <cellStyle name="Normal 2 2 3 3 4 7" xfId="17240" xr:uid="{00000000-0005-0000-0000-000028130000}"/>
    <cellStyle name="Normal 2 2 3 3 5" xfId="2933" xr:uid="{00000000-0005-0000-0000-000029130000}"/>
    <cellStyle name="Normal 2 2 3 3 5 2" xfId="13007" xr:uid="{00000000-0005-0000-0000-00002A130000}"/>
    <cellStyle name="Normal 2 2 3 3 5 2 2" xfId="43338" xr:uid="{00000000-0005-0000-0000-00002B130000}"/>
    <cellStyle name="Normal 2 2 3 3 5 2 3" xfId="28105" xr:uid="{00000000-0005-0000-0000-00002C130000}"/>
    <cellStyle name="Normal 2 2 3 3 5 3" xfId="7987" xr:uid="{00000000-0005-0000-0000-00002D130000}"/>
    <cellStyle name="Normal 2 2 3 3 5 3 2" xfId="38321" xr:uid="{00000000-0005-0000-0000-00002E130000}"/>
    <cellStyle name="Normal 2 2 3 3 5 3 3" xfId="23088" xr:uid="{00000000-0005-0000-0000-00002F130000}"/>
    <cellStyle name="Normal 2 2 3 3 5 4" xfId="33308" xr:uid="{00000000-0005-0000-0000-000030130000}"/>
    <cellStyle name="Normal 2 2 3 3 5 5" xfId="18075" xr:uid="{00000000-0005-0000-0000-000031130000}"/>
    <cellStyle name="Normal 2 2 3 3 6" xfId="4626" xr:uid="{00000000-0005-0000-0000-000032130000}"/>
    <cellStyle name="Normal 2 2 3 3 6 2" xfId="14678" xr:uid="{00000000-0005-0000-0000-000033130000}"/>
    <cellStyle name="Normal 2 2 3 3 6 2 2" xfId="45009" xr:uid="{00000000-0005-0000-0000-000034130000}"/>
    <cellStyle name="Normal 2 2 3 3 6 2 3" xfId="29776" xr:uid="{00000000-0005-0000-0000-000035130000}"/>
    <cellStyle name="Normal 2 2 3 3 6 3" xfId="9658" xr:uid="{00000000-0005-0000-0000-000036130000}"/>
    <cellStyle name="Normal 2 2 3 3 6 3 2" xfId="39992" xr:uid="{00000000-0005-0000-0000-000037130000}"/>
    <cellStyle name="Normal 2 2 3 3 6 3 3" xfId="24759" xr:uid="{00000000-0005-0000-0000-000038130000}"/>
    <cellStyle name="Normal 2 2 3 3 6 4" xfId="34979" xr:uid="{00000000-0005-0000-0000-000039130000}"/>
    <cellStyle name="Normal 2 2 3 3 6 5" xfId="19746" xr:uid="{00000000-0005-0000-0000-00003A130000}"/>
    <cellStyle name="Normal 2 2 3 3 7" xfId="11336" xr:uid="{00000000-0005-0000-0000-00003B130000}"/>
    <cellStyle name="Normal 2 2 3 3 7 2" xfId="41667" xr:uid="{00000000-0005-0000-0000-00003C130000}"/>
    <cellStyle name="Normal 2 2 3 3 7 3" xfId="26434" xr:uid="{00000000-0005-0000-0000-00003D130000}"/>
    <cellStyle name="Normal 2 2 3 3 8" xfId="6315" xr:uid="{00000000-0005-0000-0000-00003E130000}"/>
    <cellStyle name="Normal 2 2 3 3 8 2" xfId="36650" xr:uid="{00000000-0005-0000-0000-00003F130000}"/>
    <cellStyle name="Normal 2 2 3 3 8 3" xfId="21417" xr:uid="{00000000-0005-0000-0000-000040130000}"/>
    <cellStyle name="Normal 2 2 3 3 9" xfId="31639" xr:uid="{00000000-0005-0000-0000-000041130000}"/>
    <cellStyle name="Normal 2 2 3 4" xfId="1340" xr:uid="{00000000-0005-0000-0000-000042130000}"/>
    <cellStyle name="Normal 2 2 3 4 2" xfId="1763" xr:uid="{00000000-0005-0000-0000-000043130000}"/>
    <cellStyle name="Normal 2 2 3 4 2 2" xfId="2602" xr:uid="{00000000-0005-0000-0000-000044130000}"/>
    <cellStyle name="Normal 2 2 3 4 2 2 2" xfId="4292" xr:uid="{00000000-0005-0000-0000-000045130000}"/>
    <cellStyle name="Normal 2 2 3 4 2 2 2 2" xfId="14365" xr:uid="{00000000-0005-0000-0000-000046130000}"/>
    <cellStyle name="Normal 2 2 3 4 2 2 2 2 2" xfId="44696" xr:uid="{00000000-0005-0000-0000-000047130000}"/>
    <cellStyle name="Normal 2 2 3 4 2 2 2 2 3" xfId="29463" xr:uid="{00000000-0005-0000-0000-000048130000}"/>
    <cellStyle name="Normal 2 2 3 4 2 2 2 3" xfId="9345" xr:uid="{00000000-0005-0000-0000-000049130000}"/>
    <cellStyle name="Normal 2 2 3 4 2 2 2 3 2" xfId="39679" xr:uid="{00000000-0005-0000-0000-00004A130000}"/>
    <cellStyle name="Normal 2 2 3 4 2 2 2 3 3" xfId="24446" xr:uid="{00000000-0005-0000-0000-00004B130000}"/>
    <cellStyle name="Normal 2 2 3 4 2 2 2 4" xfId="34666" xr:uid="{00000000-0005-0000-0000-00004C130000}"/>
    <cellStyle name="Normal 2 2 3 4 2 2 2 5" xfId="19433" xr:uid="{00000000-0005-0000-0000-00004D130000}"/>
    <cellStyle name="Normal 2 2 3 4 2 2 3" xfId="5984" xr:uid="{00000000-0005-0000-0000-00004E130000}"/>
    <cellStyle name="Normal 2 2 3 4 2 2 3 2" xfId="16036" xr:uid="{00000000-0005-0000-0000-00004F130000}"/>
    <cellStyle name="Normal 2 2 3 4 2 2 3 2 2" xfId="46367" xr:uid="{00000000-0005-0000-0000-000050130000}"/>
    <cellStyle name="Normal 2 2 3 4 2 2 3 2 3" xfId="31134" xr:uid="{00000000-0005-0000-0000-000051130000}"/>
    <cellStyle name="Normal 2 2 3 4 2 2 3 3" xfId="11016" xr:uid="{00000000-0005-0000-0000-000052130000}"/>
    <cellStyle name="Normal 2 2 3 4 2 2 3 3 2" xfId="41350" xr:uid="{00000000-0005-0000-0000-000053130000}"/>
    <cellStyle name="Normal 2 2 3 4 2 2 3 3 3" xfId="26117" xr:uid="{00000000-0005-0000-0000-000054130000}"/>
    <cellStyle name="Normal 2 2 3 4 2 2 3 4" xfId="36337" xr:uid="{00000000-0005-0000-0000-000055130000}"/>
    <cellStyle name="Normal 2 2 3 4 2 2 3 5" xfId="21104" xr:uid="{00000000-0005-0000-0000-000056130000}"/>
    <cellStyle name="Normal 2 2 3 4 2 2 4" xfId="12694" xr:uid="{00000000-0005-0000-0000-000057130000}"/>
    <cellStyle name="Normal 2 2 3 4 2 2 4 2" xfId="43025" xr:uid="{00000000-0005-0000-0000-000058130000}"/>
    <cellStyle name="Normal 2 2 3 4 2 2 4 3" xfId="27792" xr:uid="{00000000-0005-0000-0000-000059130000}"/>
    <cellStyle name="Normal 2 2 3 4 2 2 5" xfId="7673" xr:uid="{00000000-0005-0000-0000-00005A130000}"/>
    <cellStyle name="Normal 2 2 3 4 2 2 5 2" xfId="38008" xr:uid="{00000000-0005-0000-0000-00005B130000}"/>
    <cellStyle name="Normal 2 2 3 4 2 2 5 3" xfId="22775" xr:uid="{00000000-0005-0000-0000-00005C130000}"/>
    <cellStyle name="Normal 2 2 3 4 2 2 6" xfId="32996" xr:uid="{00000000-0005-0000-0000-00005D130000}"/>
    <cellStyle name="Normal 2 2 3 4 2 2 7" xfId="17762" xr:uid="{00000000-0005-0000-0000-00005E130000}"/>
    <cellStyle name="Normal 2 2 3 4 2 3" xfId="3455" xr:uid="{00000000-0005-0000-0000-00005F130000}"/>
    <cellStyle name="Normal 2 2 3 4 2 3 2" xfId="13529" xr:uid="{00000000-0005-0000-0000-000060130000}"/>
    <cellStyle name="Normal 2 2 3 4 2 3 2 2" xfId="43860" xr:uid="{00000000-0005-0000-0000-000061130000}"/>
    <cellStyle name="Normal 2 2 3 4 2 3 2 3" xfId="28627" xr:uid="{00000000-0005-0000-0000-000062130000}"/>
    <cellStyle name="Normal 2 2 3 4 2 3 3" xfId="8509" xr:uid="{00000000-0005-0000-0000-000063130000}"/>
    <cellStyle name="Normal 2 2 3 4 2 3 3 2" xfId="38843" xr:uid="{00000000-0005-0000-0000-000064130000}"/>
    <cellStyle name="Normal 2 2 3 4 2 3 3 3" xfId="23610" xr:uid="{00000000-0005-0000-0000-000065130000}"/>
    <cellStyle name="Normal 2 2 3 4 2 3 4" xfId="33830" xr:uid="{00000000-0005-0000-0000-000066130000}"/>
    <cellStyle name="Normal 2 2 3 4 2 3 5" xfId="18597" xr:uid="{00000000-0005-0000-0000-000067130000}"/>
    <cellStyle name="Normal 2 2 3 4 2 4" xfId="5148" xr:uid="{00000000-0005-0000-0000-000068130000}"/>
    <cellStyle name="Normal 2 2 3 4 2 4 2" xfId="15200" xr:uid="{00000000-0005-0000-0000-000069130000}"/>
    <cellStyle name="Normal 2 2 3 4 2 4 2 2" xfId="45531" xr:uid="{00000000-0005-0000-0000-00006A130000}"/>
    <cellStyle name="Normal 2 2 3 4 2 4 2 3" xfId="30298" xr:uid="{00000000-0005-0000-0000-00006B130000}"/>
    <cellStyle name="Normal 2 2 3 4 2 4 3" xfId="10180" xr:uid="{00000000-0005-0000-0000-00006C130000}"/>
    <cellStyle name="Normal 2 2 3 4 2 4 3 2" xfId="40514" xr:uid="{00000000-0005-0000-0000-00006D130000}"/>
    <cellStyle name="Normal 2 2 3 4 2 4 3 3" xfId="25281" xr:uid="{00000000-0005-0000-0000-00006E130000}"/>
    <cellStyle name="Normal 2 2 3 4 2 4 4" xfId="35501" xr:uid="{00000000-0005-0000-0000-00006F130000}"/>
    <cellStyle name="Normal 2 2 3 4 2 4 5" xfId="20268" xr:uid="{00000000-0005-0000-0000-000070130000}"/>
    <cellStyle name="Normal 2 2 3 4 2 5" xfId="11858" xr:uid="{00000000-0005-0000-0000-000071130000}"/>
    <cellStyle name="Normal 2 2 3 4 2 5 2" xfId="42189" xr:uid="{00000000-0005-0000-0000-000072130000}"/>
    <cellStyle name="Normal 2 2 3 4 2 5 3" xfId="26956" xr:uid="{00000000-0005-0000-0000-000073130000}"/>
    <cellStyle name="Normal 2 2 3 4 2 6" xfId="6837" xr:uid="{00000000-0005-0000-0000-000074130000}"/>
    <cellStyle name="Normal 2 2 3 4 2 6 2" xfId="37172" xr:uid="{00000000-0005-0000-0000-000075130000}"/>
    <cellStyle name="Normal 2 2 3 4 2 6 3" xfId="21939" xr:uid="{00000000-0005-0000-0000-000076130000}"/>
    <cellStyle name="Normal 2 2 3 4 2 7" xfId="32160" xr:uid="{00000000-0005-0000-0000-000077130000}"/>
    <cellStyle name="Normal 2 2 3 4 2 8" xfId="16926" xr:uid="{00000000-0005-0000-0000-000078130000}"/>
    <cellStyle name="Normal 2 2 3 4 3" xfId="2184" xr:uid="{00000000-0005-0000-0000-000079130000}"/>
    <cellStyle name="Normal 2 2 3 4 3 2" xfId="3874" xr:uid="{00000000-0005-0000-0000-00007A130000}"/>
    <cellStyle name="Normal 2 2 3 4 3 2 2" xfId="13947" xr:uid="{00000000-0005-0000-0000-00007B130000}"/>
    <cellStyle name="Normal 2 2 3 4 3 2 2 2" xfId="44278" xr:uid="{00000000-0005-0000-0000-00007C130000}"/>
    <cellStyle name="Normal 2 2 3 4 3 2 2 3" xfId="29045" xr:uid="{00000000-0005-0000-0000-00007D130000}"/>
    <cellStyle name="Normal 2 2 3 4 3 2 3" xfId="8927" xr:uid="{00000000-0005-0000-0000-00007E130000}"/>
    <cellStyle name="Normal 2 2 3 4 3 2 3 2" xfId="39261" xr:uid="{00000000-0005-0000-0000-00007F130000}"/>
    <cellStyle name="Normal 2 2 3 4 3 2 3 3" xfId="24028" xr:uid="{00000000-0005-0000-0000-000080130000}"/>
    <cellStyle name="Normal 2 2 3 4 3 2 4" xfId="34248" xr:uid="{00000000-0005-0000-0000-000081130000}"/>
    <cellStyle name="Normal 2 2 3 4 3 2 5" xfId="19015" xr:uid="{00000000-0005-0000-0000-000082130000}"/>
    <cellStyle name="Normal 2 2 3 4 3 3" xfId="5566" xr:uid="{00000000-0005-0000-0000-000083130000}"/>
    <cellStyle name="Normal 2 2 3 4 3 3 2" xfId="15618" xr:uid="{00000000-0005-0000-0000-000084130000}"/>
    <cellStyle name="Normal 2 2 3 4 3 3 2 2" xfId="45949" xr:uid="{00000000-0005-0000-0000-000085130000}"/>
    <cellStyle name="Normal 2 2 3 4 3 3 2 3" xfId="30716" xr:uid="{00000000-0005-0000-0000-000086130000}"/>
    <cellStyle name="Normal 2 2 3 4 3 3 3" xfId="10598" xr:uid="{00000000-0005-0000-0000-000087130000}"/>
    <cellStyle name="Normal 2 2 3 4 3 3 3 2" xfId="40932" xr:uid="{00000000-0005-0000-0000-000088130000}"/>
    <cellStyle name="Normal 2 2 3 4 3 3 3 3" xfId="25699" xr:uid="{00000000-0005-0000-0000-000089130000}"/>
    <cellStyle name="Normal 2 2 3 4 3 3 4" xfId="35919" xr:uid="{00000000-0005-0000-0000-00008A130000}"/>
    <cellStyle name="Normal 2 2 3 4 3 3 5" xfId="20686" xr:uid="{00000000-0005-0000-0000-00008B130000}"/>
    <cellStyle name="Normal 2 2 3 4 3 4" xfId="12276" xr:uid="{00000000-0005-0000-0000-00008C130000}"/>
    <cellStyle name="Normal 2 2 3 4 3 4 2" xfId="42607" xr:uid="{00000000-0005-0000-0000-00008D130000}"/>
    <cellStyle name="Normal 2 2 3 4 3 4 3" xfId="27374" xr:uid="{00000000-0005-0000-0000-00008E130000}"/>
    <cellStyle name="Normal 2 2 3 4 3 5" xfId="7255" xr:uid="{00000000-0005-0000-0000-00008F130000}"/>
    <cellStyle name="Normal 2 2 3 4 3 5 2" xfId="37590" xr:uid="{00000000-0005-0000-0000-000090130000}"/>
    <cellStyle name="Normal 2 2 3 4 3 5 3" xfId="22357" xr:uid="{00000000-0005-0000-0000-000091130000}"/>
    <cellStyle name="Normal 2 2 3 4 3 6" xfId="32578" xr:uid="{00000000-0005-0000-0000-000092130000}"/>
    <cellStyle name="Normal 2 2 3 4 3 7" xfId="17344" xr:uid="{00000000-0005-0000-0000-000093130000}"/>
    <cellStyle name="Normal 2 2 3 4 4" xfId="3037" xr:uid="{00000000-0005-0000-0000-000094130000}"/>
    <cellStyle name="Normal 2 2 3 4 4 2" xfId="13111" xr:uid="{00000000-0005-0000-0000-000095130000}"/>
    <cellStyle name="Normal 2 2 3 4 4 2 2" xfId="43442" xr:uid="{00000000-0005-0000-0000-000096130000}"/>
    <cellStyle name="Normal 2 2 3 4 4 2 3" xfId="28209" xr:uid="{00000000-0005-0000-0000-000097130000}"/>
    <cellStyle name="Normal 2 2 3 4 4 3" xfId="8091" xr:uid="{00000000-0005-0000-0000-000098130000}"/>
    <cellStyle name="Normal 2 2 3 4 4 3 2" xfId="38425" xr:uid="{00000000-0005-0000-0000-000099130000}"/>
    <cellStyle name="Normal 2 2 3 4 4 3 3" xfId="23192" xr:uid="{00000000-0005-0000-0000-00009A130000}"/>
    <cellStyle name="Normal 2 2 3 4 4 4" xfId="33412" xr:uid="{00000000-0005-0000-0000-00009B130000}"/>
    <cellStyle name="Normal 2 2 3 4 4 5" xfId="18179" xr:uid="{00000000-0005-0000-0000-00009C130000}"/>
    <cellStyle name="Normal 2 2 3 4 5" xfId="4730" xr:uid="{00000000-0005-0000-0000-00009D130000}"/>
    <cellStyle name="Normal 2 2 3 4 5 2" xfId="14782" xr:uid="{00000000-0005-0000-0000-00009E130000}"/>
    <cellStyle name="Normal 2 2 3 4 5 2 2" xfId="45113" xr:uid="{00000000-0005-0000-0000-00009F130000}"/>
    <cellStyle name="Normal 2 2 3 4 5 2 3" xfId="29880" xr:uid="{00000000-0005-0000-0000-0000A0130000}"/>
    <cellStyle name="Normal 2 2 3 4 5 3" xfId="9762" xr:uid="{00000000-0005-0000-0000-0000A1130000}"/>
    <cellStyle name="Normal 2 2 3 4 5 3 2" xfId="40096" xr:uid="{00000000-0005-0000-0000-0000A2130000}"/>
    <cellStyle name="Normal 2 2 3 4 5 3 3" xfId="24863" xr:uid="{00000000-0005-0000-0000-0000A3130000}"/>
    <cellStyle name="Normal 2 2 3 4 5 4" xfId="35083" xr:uid="{00000000-0005-0000-0000-0000A4130000}"/>
    <cellStyle name="Normal 2 2 3 4 5 5" xfId="19850" xr:uid="{00000000-0005-0000-0000-0000A5130000}"/>
    <cellStyle name="Normal 2 2 3 4 6" xfId="11440" xr:uid="{00000000-0005-0000-0000-0000A6130000}"/>
    <cellStyle name="Normal 2 2 3 4 6 2" xfId="41771" xr:uid="{00000000-0005-0000-0000-0000A7130000}"/>
    <cellStyle name="Normal 2 2 3 4 6 3" xfId="26538" xr:uid="{00000000-0005-0000-0000-0000A8130000}"/>
    <cellStyle name="Normal 2 2 3 4 7" xfId="6419" xr:uid="{00000000-0005-0000-0000-0000A9130000}"/>
    <cellStyle name="Normal 2 2 3 4 7 2" xfId="36754" xr:uid="{00000000-0005-0000-0000-0000AA130000}"/>
    <cellStyle name="Normal 2 2 3 4 7 3" xfId="21521" xr:uid="{00000000-0005-0000-0000-0000AB130000}"/>
    <cellStyle name="Normal 2 2 3 4 8" xfId="31742" xr:uid="{00000000-0005-0000-0000-0000AC130000}"/>
    <cellStyle name="Normal 2 2 3 4 9" xfId="16508" xr:uid="{00000000-0005-0000-0000-0000AD130000}"/>
    <cellStyle name="Normal 2 2 3 5" xfId="1553" xr:uid="{00000000-0005-0000-0000-0000AE130000}"/>
    <cellStyle name="Normal 2 2 3 5 2" xfId="2394" xr:uid="{00000000-0005-0000-0000-0000AF130000}"/>
    <cellStyle name="Normal 2 2 3 5 2 2" xfId="4084" xr:uid="{00000000-0005-0000-0000-0000B0130000}"/>
    <cellStyle name="Normal 2 2 3 5 2 2 2" xfId="14157" xr:uid="{00000000-0005-0000-0000-0000B1130000}"/>
    <cellStyle name="Normal 2 2 3 5 2 2 2 2" xfId="44488" xr:uid="{00000000-0005-0000-0000-0000B2130000}"/>
    <cellStyle name="Normal 2 2 3 5 2 2 2 3" xfId="29255" xr:uid="{00000000-0005-0000-0000-0000B3130000}"/>
    <cellStyle name="Normal 2 2 3 5 2 2 3" xfId="9137" xr:uid="{00000000-0005-0000-0000-0000B4130000}"/>
    <cellStyle name="Normal 2 2 3 5 2 2 3 2" xfId="39471" xr:uid="{00000000-0005-0000-0000-0000B5130000}"/>
    <cellStyle name="Normal 2 2 3 5 2 2 3 3" xfId="24238" xr:uid="{00000000-0005-0000-0000-0000B6130000}"/>
    <cellStyle name="Normal 2 2 3 5 2 2 4" xfId="34458" xr:uid="{00000000-0005-0000-0000-0000B7130000}"/>
    <cellStyle name="Normal 2 2 3 5 2 2 5" xfId="19225" xr:uid="{00000000-0005-0000-0000-0000B8130000}"/>
    <cellStyle name="Normal 2 2 3 5 2 3" xfId="5776" xr:uid="{00000000-0005-0000-0000-0000B9130000}"/>
    <cellStyle name="Normal 2 2 3 5 2 3 2" xfId="15828" xr:uid="{00000000-0005-0000-0000-0000BA130000}"/>
    <cellStyle name="Normal 2 2 3 5 2 3 2 2" xfId="46159" xr:uid="{00000000-0005-0000-0000-0000BB130000}"/>
    <cellStyle name="Normal 2 2 3 5 2 3 2 3" xfId="30926" xr:uid="{00000000-0005-0000-0000-0000BC130000}"/>
    <cellStyle name="Normal 2 2 3 5 2 3 3" xfId="10808" xr:uid="{00000000-0005-0000-0000-0000BD130000}"/>
    <cellStyle name="Normal 2 2 3 5 2 3 3 2" xfId="41142" xr:uid="{00000000-0005-0000-0000-0000BE130000}"/>
    <cellStyle name="Normal 2 2 3 5 2 3 3 3" xfId="25909" xr:uid="{00000000-0005-0000-0000-0000BF130000}"/>
    <cellStyle name="Normal 2 2 3 5 2 3 4" xfId="36129" xr:uid="{00000000-0005-0000-0000-0000C0130000}"/>
    <cellStyle name="Normal 2 2 3 5 2 3 5" xfId="20896" xr:uid="{00000000-0005-0000-0000-0000C1130000}"/>
    <cellStyle name="Normal 2 2 3 5 2 4" xfId="12486" xr:uid="{00000000-0005-0000-0000-0000C2130000}"/>
    <cellStyle name="Normal 2 2 3 5 2 4 2" xfId="42817" xr:uid="{00000000-0005-0000-0000-0000C3130000}"/>
    <cellStyle name="Normal 2 2 3 5 2 4 3" xfId="27584" xr:uid="{00000000-0005-0000-0000-0000C4130000}"/>
    <cellStyle name="Normal 2 2 3 5 2 5" xfId="7465" xr:uid="{00000000-0005-0000-0000-0000C5130000}"/>
    <cellStyle name="Normal 2 2 3 5 2 5 2" xfId="37800" xr:uid="{00000000-0005-0000-0000-0000C6130000}"/>
    <cellStyle name="Normal 2 2 3 5 2 5 3" xfId="22567" xr:uid="{00000000-0005-0000-0000-0000C7130000}"/>
    <cellStyle name="Normal 2 2 3 5 2 6" xfId="32788" xr:uid="{00000000-0005-0000-0000-0000C8130000}"/>
    <cellStyle name="Normal 2 2 3 5 2 7" xfId="17554" xr:uid="{00000000-0005-0000-0000-0000C9130000}"/>
    <cellStyle name="Normal 2 2 3 5 3" xfId="3247" xr:uid="{00000000-0005-0000-0000-0000CA130000}"/>
    <cellStyle name="Normal 2 2 3 5 3 2" xfId="13321" xr:uid="{00000000-0005-0000-0000-0000CB130000}"/>
    <cellStyle name="Normal 2 2 3 5 3 2 2" xfId="43652" xr:uid="{00000000-0005-0000-0000-0000CC130000}"/>
    <cellStyle name="Normal 2 2 3 5 3 2 3" xfId="28419" xr:uid="{00000000-0005-0000-0000-0000CD130000}"/>
    <cellStyle name="Normal 2 2 3 5 3 3" xfId="8301" xr:uid="{00000000-0005-0000-0000-0000CE130000}"/>
    <cellStyle name="Normal 2 2 3 5 3 3 2" xfId="38635" xr:uid="{00000000-0005-0000-0000-0000CF130000}"/>
    <cellStyle name="Normal 2 2 3 5 3 3 3" xfId="23402" xr:uid="{00000000-0005-0000-0000-0000D0130000}"/>
    <cellStyle name="Normal 2 2 3 5 3 4" xfId="33622" xr:uid="{00000000-0005-0000-0000-0000D1130000}"/>
    <cellStyle name="Normal 2 2 3 5 3 5" xfId="18389" xr:uid="{00000000-0005-0000-0000-0000D2130000}"/>
    <cellStyle name="Normal 2 2 3 5 4" xfId="4940" xr:uid="{00000000-0005-0000-0000-0000D3130000}"/>
    <cellStyle name="Normal 2 2 3 5 4 2" xfId="14992" xr:uid="{00000000-0005-0000-0000-0000D4130000}"/>
    <cellStyle name="Normal 2 2 3 5 4 2 2" xfId="45323" xr:uid="{00000000-0005-0000-0000-0000D5130000}"/>
    <cellStyle name="Normal 2 2 3 5 4 2 3" xfId="30090" xr:uid="{00000000-0005-0000-0000-0000D6130000}"/>
    <cellStyle name="Normal 2 2 3 5 4 3" xfId="9972" xr:uid="{00000000-0005-0000-0000-0000D7130000}"/>
    <cellStyle name="Normal 2 2 3 5 4 3 2" xfId="40306" xr:uid="{00000000-0005-0000-0000-0000D8130000}"/>
    <cellStyle name="Normal 2 2 3 5 4 3 3" xfId="25073" xr:uid="{00000000-0005-0000-0000-0000D9130000}"/>
    <cellStyle name="Normal 2 2 3 5 4 4" xfId="35293" xr:uid="{00000000-0005-0000-0000-0000DA130000}"/>
    <cellStyle name="Normal 2 2 3 5 4 5" xfId="20060" xr:uid="{00000000-0005-0000-0000-0000DB130000}"/>
    <cellStyle name="Normal 2 2 3 5 5" xfId="11650" xr:uid="{00000000-0005-0000-0000-0000DC130000}"/>
    <cellStyle name="Normal 2 2 3 5 5 2" xfId="41981" xr:uid="{00000000-0005-0000-0000-0000DD130000}"/>
    <cellStyle name="Normal 2 2 3 5 5 3" xfId="26748" xr:uid="{00000000-0005-0000-0000-0000DE130000}"/>
    <cellStyle name="Normal 2 2 3 5 6" xfId="6629" xr:uid="{00000000-0005-0000-0000-0000DF130000}"/>
    <cellStyle name="Normal 2 2 3 5 6 2" xfId="36964" xr:uid="{00000000-0005-0000-0000-0000E0130000}"/>
    <cellStyle name="Normal 2 2 3 5 6 3" xfId="21731" xr:uid="{00000000-0005-0000-0000-0000E1130000}"/>
    <cellStyle name="Normal 2 2 3 5 7" xfId="31952" xr:uid="{00000000-0005-0000-0000-0000E2130000}"/>
    <cellStyle name="Normal 2 2 3 5 8" xfId="16718" xr:uid="{00000000-0005-0000-0000-0000E3130000}"/>
    <cellStyle name="Normal 2 2 3 6" xfId="1974" xr:uid="{00000000-0005-0000-0000-0000E4130000}"/>
    <cellStyle name="Normal 2 2 3 6 2" xfId="3666" xr:uid="{00000000-0005-0000-0000-0000E5130000}"/>
    <cellStyle name="Normal 2 2 3 6 2 2" xfId="13739" xr:uid="{00000000-0005-0000-0000-0000E6130000}"/>
    <cellStyle name="Normal 2 2 3 6 2 2 2" xfId="44070" xr:uid="{00000000-0005-0000-0000-0000E7130000}"/>
    <cellStyle name="Normal 2 2 3 6 2 2 3" xfId="28837" xr:uid="{00000000-0005-0000-0000-0000E8130000}"/>
    <cellStyle name="Normal 2 2 3 6 2 3" xfId="8719" xr:uid="{00000000-0005-0000-0000-0000E9130000}"/>
    <cellStyle name="Normal 2 2 3 6 2 3 2" xfId="39053" xr:uid="{00000000-0005-0000-0000-0000EA130000}"/>
    <cellStyle name="Normal 2 2 3 6 2 3 3" xfId="23820" xr:uid="{00000000-0005-0000-0000-0000EB130000}"/>
    <cellStyle name="Normal 2 2 3 6 2 4" xfId="34040" xr:uid="{00000000-0005-0000-0000-0000EC130000}"/>
    <cellStyle name="Normal 2 2 3 6 2 5" xfId="18807" xr:uid="{00000000-0005-0000-0000-0000ED130000}"/>
    <cellStyle name="Normal 2 2 3 6 3" xfId="5358" xr:uid="{00000000-0005-0000-0000-0000EE130000}"/>
    <cellStyle name="Normal 2 2 3 6 3 2" xfId="15410" xr:uid="{00000000-0005-0000-0000-0000EF130000}"/>
    <cellStyle name="Normal 2 2 3 6 3 2 2" xfId="45741" xr:uid="{00000000-0005-0000-0000-0000F0130000}"/>
    <cellStyle name="Normal 2 2 3 6 3 2 3" xfId="30508" xr:uid="{00000000-0005-0000-0000-0000F1130000}"/>
    <cellStyle name="Normal 2 2 3 6 3 3" xfId="10390" xr:uid="{00000000-0005-0000-0000-0000F2130000}"/>
    <cellStyle name="Normal 2 2 3 6 3 3 2" xfId="40724" xr:uid="{00000000-0005-0000-0000-0000F3130000}"/>
    <cellStyle name="Normal 2 2 3 6 3 3 3" xfId="25491" xr:uid="{00000000-0005-0000-0000-0000F4130000}"/>
    <cellStyle name="Normal 2 2 3 6 3 4" xfId="35711" xr:uid="{00000000-0005-0000-0000-0000F5130000}"/>
    <cellStyle name="Normal 2 2 3 6 3 5" xfId="20478" xr:uid="{00000000-0005-0000-0000-0000F6130000}"/>
    <cellStyle name="Normal 2 2 3 6 4" xfId="12068" xr:uid="{00000000-0005-0000-0000-0000F7130000}"/>
    <cellStyle name="Normal 2 2 3 6 4 2" xfId="42399" xr:uid="{00000000-0005-0000-0000-0000F8130000}"/>
    <cellStyle name="Normal 2 2 3 6 4 3" xfId="27166" xr:uid="{00000000-0005-0000-0000-0000F9130000}"/>
    <cellStyle name="Normal 2 2 3 6 5" xfId="7047" xr:uid="{00000000-0005-0000-0000-0000FA130000}"/>
    <cellStyle name="Normal 2 2 3 6 5 2" xfId="37382" xr:uid="{00000000-0005-0000-0000-0000FB130000}"/>
    <cellStyle name="Normal 2 2 3 6 5 3" xfId="22149" xr:uid="{00000000-0005-0000-0000-0000FC130000}"/>
    <cellStyle name="Normal 2 2 3 6 6" xfId="32370" xr:uid="{00000000-0005-0000-0000-0000FD130000}"/>
    <cellStyle name="Normal 2 2 3 6 7" xfId="17136" xr:uid="{00000000-0005-0000-0000-0000FE130000}"/>
    <cellStyle name="Normal 2 2 3 7" xfId="2825" xr:uid="{00000000-0005-0000-0000-0000FF130000}"/>
    <cellStyle name="Normal 2 2 3 7 2" xfId="12903" xr:uid="{00000000-0005-0000-0000-000000140000}"/>
    <cellStyle name="Normal 2 2 3 7 2 2" xfId="43234" xr:uid="{00000000-0005-0000-0000-000001140000}"/>
    <cellStyle name="Normal 2 2 3 7 2 3" xfId="28001" xr:uid="{00000000-0005-0000-0000-000002140000}"/>
    <cellStyle name="Normal 2 2 3 7 3" xfId="7883" xr:uid="{00000000-0005-0000-0000-000003140000}"/>
    <cellStyle name="Normal 2 2 3 7 3 2" xfId="38217" xr:uid="{00000000-0005-0000-0000-000004140000}"/>
    <cellStyle name="Normal 2 2 3 7 3 3" xfId="22984" xr:uid="{00000000-0005-0000-0000-000005140000}"/>
    <cellStyle name="Normal 2 2 3 7 4" xfId="33204" xr:uid="{00000000-0005-0000-0000-000006140000}"/>
    <cellStyle name="Normal 2 2 3 7 5" xfId="17971" xr:uid="{00000000-0005-0000-0000-000007140000}"/>
    <cellStyle name="Normal 2 2 3 8" xfId="4519" xr:uid="{00000000-0005-0000-0000-000008140000}"/>
    <cellStyle name="Normal 2 2 3 8 2" xfId="14574" xr:uid="{00000000-0005-0000-0000-000009140000}"/>
    <cellStyle name="Normal 2 2 3 8 2 2" xfId="44905" xr:uid="{00000000-0005-0000-0000-00000A140000}"/>
    <cellStyle name="Normal 2 2 3 8 2 3" xfId="29672" xr:uid="{00000000-0005-0000-0000-00000B140000}"/>
    <cellStyle name="Normal 2 2 3 8 3" xfId="9554" xr:uid="{00000000-0005-0000-0000-00000C140000}"/>
    <cellStyle name="Normal 2 2 3 8 3 2" xfId="39888" xr:uid="{00000000-0005-0000-0000-00000D140000}"/>
    <cellStyle name="Normal 2 2 3 8 3 3" xfId="24655" xr:uid="{00000000-0005-0000-0000-00000E140000}"/>
    <cellStyle name="Normal 2 2 3 8 4" xfId="34875" xr:uid="{00000000-0005-0000-0000-00000F140000}"/>
    <cellStyle name="Normal 2 2 3 8 5" xfId="19642" xr:uid="{00000000-0005-0000-0000-000010140000}"/>
    <cellStyle name="Normal 2 2 3 9" xfId="11230" xr:uid="{00000000-0005-0000-0000-000011140000}"/>
    <cellStyle name="Normal 2 2 3 9 2" xfId="41563" xr:uid="{00000000-0005-0000-0000-000012140000}"/>
    <cellStyle name="Normal 2 2 3 9 3" xfId="26330" xr:uid="{00000000-0005-0000-0000-000013140000}"/>
    <cellStyle name="Normal 2 2 4" xfId="426" xr:uid="{00000000-0005-0000-0000-000014140000}"/>
    <cellStyle name="Normal 2 2 5" xfId="31437" xr:uid="{00000000-0005-0000-0000-000015140000}"/>
    <cellStyle name="Normal 2 3" xfId="135" xr:uid="{00000000-0005-0000-0000-000016140000}"/>
    <cellStyle name="Normal 2 3 2" xfId="840" xr:uid="{00000000-0005-0000-0000-000017140000}"/>
    <cellStyle name="Normal 2 3 2 10" xfId="6211" xr:uid="{00000000-0005-0000-0000-000018140000}"/>
    <cellStyle name="Normal 2 3 2 10 2" xfId="36548" xr:uid="{00000000-0005-0000-0000-000019140000}"/>
    <cellStyle name="Normal 2 3 2 10 3" xfId="21315" xr:uid="{00000000-0005-0000-0000-00001A140000}"/>
    <cellStyle name="Normal 2 3 2 11" xfId="31539" xr:uid="{00000000-0005-0000-0000-00001B140000}"/>
    <cellStyle name="Normal 2 3 2 12" xfId="16300" xr:uid="{00000000-0005-0000-0000-00001C140000}"/>
    <cellStyle name="Normal 2 3 2 2" xfId="1175" xr:uid="{00000000-0005-0000-0000-00001D140000}"/>
    <cellStyle name="Normal 2 3 2 2 10" xfId="31591" xr:uid="{00000000-0005-0000-0000-00001E140000}"/>
    <cellStyle name="Normal 2 3 2 2 11" xfId="16354" xr:uid="{00000000-0005-0000-0000-00001F140000}"/>
    <cellStyle name="Normal 2 3 2 2 2" xfId="1283" xr:uid="{00000000-0005-0000-0000-000020140000}"/>
    <cellStyle name="Normal 2 3 2 2 2 10" xfId="16458" xr:uid="{00000000-0005-0000-0000-000021140000}"/>
    <cellStyle name="Normal 2 3 2 2 2 2" xfId="1500" xr:uid="{00000000-0005-0000-0000-000022140000}"/>
    <cellStyle name="Normal 2 3 2 2 2 2 2" xfId="1921" xr:uid="{00000000-0005-0000-0000-000023140000}"/>
    <cellStyle name="Normal 2 3 2 2 2 2 2 2" xfId="2760" xr:uid="{00000000-0005-0000-0000-000024140000}"/>
    <cellStyle name="Normal 2 3 2 2 2 2 2 2 2" xfId="4450" xr:uid="{00000000-0005-0000-0000-000025140000}"/>
    <cellStyle name="Normal 2 3 2 2 2 2 2 2 2 2" xfId="14523" xr:uid="{00000000-0005-0000-0000-000026140000}"/>
    <cellStyle name="Normal 2 3 2 2 2 2 2 2 2 2 2" xfId="44854" xr:uid="{00000000-0005-0000-0000-000027140000}"/>
    <cellStyle name="Normal 2 3 2 2 2 2 2 2 2 2 3" xfId="29621" xr:uid="{00000000-0005-0000-0000-000028140000}"/>
    <cellStyle name="Normal 2 3 2 2 2 2 2 2 2 3" xfId="9503" xr:uid="{00000000-0005-0000-0000-000029140000}"/>
    <cellStyle name="Normal 2 3 2 2 2 2 2 2 2 3 2" xfId="39837" xr:uid="{00000000-0005-0000-0000-00002A140000}"/>
    <cellStyle name="Normal 2 3 2 2 2 2 2 2 2 3 3" xfId="24604" xr:uid="{00000000-0005-0000-0000-00002B140000}"/>
    <cellStyle name="Normal 2 3 2 2 2 2 2 2 2 4" xfId="34824" xr:uid="{00000000-0005-0000-0000-00002C140000}"/>
    <cellStyle name="Normal 2 3 2 2 2 2 2 2 2 5" xfId="19591" xr:uid="{00000000-0005-0000-0000-00002D140000}"/>
    <cellStyle name="Normal 2 3 2 2 2 2 2 2 3" xfId="6142" xr:uid="{00000000-0005-0000-0000-00002E140000}"/>
    <cellStyle name="Normal 2 3 2 2 2 2 2 2 3 2" xfId="16194" xr:uid="{00000000-0005-0000-0000-00002F140000}"/>
    <cellStyle name="Normal 2 3 2 2 2 2 2 2 3 2 2" xfId="46525" xr:uid="{00000000-0005-0000-0000-000030140000}"/>
    <cellStyle name="Normal 2 3 2 2 2 2 2 2 3 2 3" xfId="31292" xr:uid="{00000000-0005-0000-0000-000031140000}"/>
    <cellStyle name="Normal 2 3 2 2 2 2 2 2 3 3" xfId="11174" xr:uid="{00000000-0005-0000-0000-000032140000}"/>
    <cellStyle name="Normal 2 3 2 2 2 2 2 2 3 3 2" xfId="41508" xr:uid="{00000000-0005-0000-0000-000033140000}"/>
    <cellStyle name="Normal 2 3 2 2 2 2 2 2 3 3 3" xfId="26275" xr:uid="{00000000-0005-0000-0000-000034140000}"/>
    <cellStyle name="Normal 2 3 2 2 2 2 2 2 3 4" xfId="36495" xr:uid="{00000000-0005-0000-0000-000035140000}"/>
    <cellStyle name="Normal 2 3 2 2 2 2 2 2 3 5" xfId="21262" xr:uid="{00000000-0005-0000-0000-000036140000}"/>
    <cellStyle name="Normal 2 3 2 2 2 2 2 2 4" xfId="12852" xr:uid="{00000000-0005-0000-0000-000037140000}"/>
    <cellStyle name="Normal 2 3 2 2 2 2 2 2 4 2" xfId="43183" xr:uid="{00000000-0005-0000-0000-000038140000}"/>
    <cellStyle name="Normal 2 3 2 2 2 2 2 2 4 3" xfId="27950" xr:uid="{00000000-0005-0000-0000-000039140000}"/>
    <cellStyle name="Normal 2 3 2 2 2 2 2 2 5" xfId="7831" xr:uid="{00000000-0005-0000-0000-00003A140000}"/>
    <cellStyle name="Normal 2 3 2 2 2 2 2 2 5 2" xfId="38166" xr:uid="{00000000-0005-0000-0000-00003B140000}"/>
    <cellStyle name="Normal 2 3 2 2 2 2 2 2 5 3" xfId="22933" xr:uid="{00000000-0005-0000-0000-00003C140000}"/>
    <cellStyle name="Normal 2 3 2 2 2 2 2 2 6" xfId="33154" xr:uid="{00000000-0005-0000-0000-00003D140000}"/>
    <cellStyle name="Normal 2 3 2 2 2 2 2 2 7" xfId="17920" xr:uid="{00000000-0005-0000-0000-00003E140000}"/>
    <cellStyle name="Normal 2 3 2 2 2 2 2 3" xfId="3613" xr:uid="{00000000-0005-0000-0000-00003F140000}"/>
    <cellStyle name="Normal 2 3 2 2 2 2 2 3 2" xfId="13687" xr:uid="{00000000-0005-0000-0000-000040140000}"/>
    <cellStyle name="Normal 2 3 2 2 2 2 2 3 2 2" xfId="44018" xr:uid="{00000000-0005-0000-0000-000041140000}"/>
    <cellStyle name="Normal 2 3 2 2 2 2 2 3 2 3" xfId="28785" xr:uid="{00000000-0005-0000-0000-000042140000}"/>
    <cellStyle name="Normal 2 3 2 2 2 2 2 3 3" xfId="8667" xr:uid="{00000000-0005-0000-0000-000043140000}"/>
    <cellStyle name="Normal 2 3 2 2 2 2 2 3 3 2" xfId="39001" xr:uid="{00000000-0005-0000-0000-000044140000}"/>
    <cellStyle name="Normal 2 3 2 2 2 2 2 3 3 3" xfId="23768" xr:uid="{00000000-0005-0000-0000-000045140000}"/>
    <cellStyle name="Normal 2 3 2 2 2 2 2 3 4" xfId="33988" xr:uid="{00000000-0005-0000-0000-000046140000}"/>
    <cellStyle name="Normal 2 3 2 2 2 2 2 3 5" xfId="18755" xr:uid="{00000000-0005-0000-0000-000047140000}"/>
    <cellStyle name="Normal 2 3 2 2 2 2 2 4" xfId="5306" xr:uid="{00000000-0005-0000-0000-000048140000}"/>
    <cellStyle name="Normal 2 3 2 2 2 2 2 4 2" xfId="15358" xr:uid="{00000000-0005-0000-0000-000049140000}"/>
    <cellStyle name="Normal 2 3 2 2 2 2 2 4 2 2" xfId="45689" xr:uid="{00000000-0005-0000-0000-00004A140000}"/>
    <cellStyle name="Normal 2 3 2 2 2 2 2 4 2 3" xfId="30456" xr:uid="{00000000-0005-0000-0000-00004B140000}"/>
    <cellStyle name="Normal 2 3 2 2 2 2 2 4 3" xfId="10338" xr:uid="{00000000-0005-0000-0000-00004C140000}"/>
    <cellStyle name="Normal 2 3 2 2 2 2 2 4 3 2" xfId="40672" xr:uid="{00000000-0005-0000-0000-00004D140000}"/>
    <cellStyle name="Normal 2 3 2 2 2 2 2 4 3 3" xfId="25439" xr:uid="{00000000-0005-0000-0000-00004E140000}"/>
    <cellStyle name="Normal 2 3 2 2 2 2 2 4 4" xfId="35659" xr:uid="{00000000-0005-0000-0000-00004F140000}"/>
    <cellStyle name="Normal 2 3 2 2 2 2 2 4 5" xfId="20426" xr:uid="{00000000-0005-0000-0000-000050140000}"/>
    <cellStyle name="Normal 2 3 2 2 2 2 2 5" xfId="12016" xr:uid="{00000000-0005-0000-0000-000051140000}"/>
    <cellStyle name="Normal 2 3 2 2 2 2 2 5 2" xfId="42347" xr:uid="{00000000-0005-0000-0000-000052140000}"/>
    <cellStyle name="Normal 2 3 2 2 2 2 2 5 3" xfId="27114" xr:uid="{00000000-0005-0000-0000-000053140000}"/>
    <cellStyle name="Normal 2 3 2 2 2 2 2 6" xfId="6995" xr:uid="{00000000-0005-0000-0000-000054140000}"/>
    <cellStyle name="Normal 2 3 2 2 2 2 2 6 2" xfId="37330" xr:uid="{00000000-0005-0000-0000-000055140000}"/>
    <cellStyle name="Normal 2 3 2 2 2 2 2 6 3" xfId="22097" xr:uid="{00000000-0005-0000-0000-000056140000}"/>
    <cellStyle name="Normal 2 3 2 2 2 2 2 7" xfId="32318" xr:uid="{00000000-0005-0000-0000-000057140000}"/>
    <cellStyle name="Normal 2 3 2 2 2 2 2 8" xfId="17084" xr:uid="{00000000-0005-0000-0000-000058140000}"/>
    <cellStyle name="Normal 2 3 2 2 2 2 3" xfId="2342" xr:uid="{00000000-0005-0000-0000-000059140000}"/>
    <cellStyle name="Normal 2 3 2 2 2 2 3 2" xfId="4032" xr:uid="{00000000-0005-0000-0000-00005A140000}"/>
    <cellStyle name="Normal 2 3 2 2 2 2 3 2 2" xfId="14105" xr:uid="{00000000-0005-0000-0000-00005B140000}"/>
    <cellStyle name="Normal 2 3 2 2 2 2 3 2 2 2" xfId="44436" xr:uid="{00000000-0005-0000-0000-00005C140000}"/>
    <cellStyle name="Normal 2 3 2 2 2 2 3 2 2 3" xfId="29203" xr:uid="{00000000-0005-0000-0000-00005D140000}"/>
    <cellStyle name="Normal 2 3 2 2 2 2 3 2 3" xfId="9085" xr:uid="{00000000-0005-0000-0000-00005E140000}"/>
    <cellStyle name="Normal 2 3 2 2 2 2 3 2 3 2" xfId="39419" xr:uid="{00000000-0005-0000-0000-00005F140000}"/>
    <cellStyle name="Normal 2 3 2 2 2 2 3 2 3 3" xfId="24186" xr:uid="{00000000-0005-0000-0000-000060140000}"/>
    <cellStyle name="Normal 2 3 2 2 2 2 3 2 4" xfId="34406" xr:uid="{00000000-0005-0000-0000-000061140000}"/>
    <cellStyle name="Normal 2 3 2 2 2 2 3 2 5" xfId="19173" xr:uid="{00000000-0005-0000-0000-000062140000}"/>
    <cellStyle name="Normal 2 3 2 2 2 2 3 3" xfId="5724" xr:uid="{00000000-0005-0000-0000-000063140000}"/>
    <cellStyle name="Normal 2 3 2 2 2 2 3 3 2" xfId="15776" xr:uid="{00000000-0005-0000-0000-000064140000}"/>
    <cellStyle name="Normal 2 3 2 2 2 2 3 3 2 2" xfId="46107" xr:uid="{00000000-0005-0000-0000-000065140000}"/>
    <cellStyle name="Normal 2 3 2 2 2 2 3 3 2 3" xfId="30874" xr:uid="{00000000-0005-0000-0000-000066140000}"/>
    <cellStyle name="Normal 2 3 2 2 2 2 3 3 3" xfId="10756" xr:uid="{00000000-0005-0000-0000-000067140000}"/>
    <cellStyle name="Normal 2 3 2 2 2 2 3 3 3 2" xfId="41090" xr:uid="{00000000-0005-0000-0000-000068140000}"/>
    <cellStyle name="Normal 2 3 2 2 2 2 3 3 3 3" xfId="25857" xr:uid="{00000000-0005-0000-0000-000069140000}"/>
    <cellStyle name="Normal 2 3 2 2 2 2 3 3 4" xfId="36077" xr:uid="{00000000-0005-0000-0000-00006A140000}"/>
    <cellStyle name="Normal 2 3 2 2 2 2 3 3 5" xfId="20844" xr:uid="{00000000-0005-0000-0000-00006B140000}"/>
    <cellStyle name="Normal 2 3 2 2 2 2 3 4" xfId="12434" xr:uid="{00000000-0005-0000-0000-00006C140000}"/>
    <cellStyle name="Normal 2 3 2 2 2 2 3 4 2" xfId="42765" xr:uid="{00000000-0005-0000-0000-00006D140000}"/>
    <cellStyle name="Normal 2 3 2 2 2 2 3 4 3" xfId="27532" xr:uid="{00000000-0005-0000-0000-00006E140000}"/>
    <cellStyle name="Normal 2 3 2 2 2 2 3 5" xfId="7413" xr:uid="{00000000-0005-0000-0000-00006F140000}"/>
    <cellStyle name="Normal 2 3 2 2 2 2 3 5 2" xfId="37748" xr:uid="{00000000-0005-0000-0000-000070140000}"/>
    <cellStyle name="Normal 2 3 2 2 2 2 3 5 3" xfId="22515" xr:uid="{00000000-0005-0000-0000-000071140000}"/>
    <cellStyle name="Normal 2 3 2 2 2 2 3 6" xfId="32736" xr:uid="{00000000-0005-0000-0000-000072140000}"/>
    <cellStyle name="Normal 2 3 2 2 2 2 3 7" xfId="17502" xr:uid="{00000000-0005-0000-0000-000073140000}"/>
    <cellStyle name="Normal 2 3 2 2 2 2 4" xfId="3195" xr:uid="{00000000-0005-0000-0000-000074140000}"/>
    <cellStyle name="Normal 2 3 2 2 2 2 4 2" xfId="13269" xr:uid="{00000000-0005-0000-0000-000075140000}"/>
    <cellStyle name="Normal 2 3 2 2 2 2 4 2 2" xfId="43600" xr:uid="{00000000-0005-0000-0000-000076140000}"/>
    <cellStyle name="Normal 2 3 2 2 2 2 4 2 3" xfId="28367" xr:uid="{00000000-0005-0000-0000-000077140000}"/>
    <cellStyle name="Normal 2 3 2 2 2 2 4 3" xfId="8249" xr:uid="{00000000-0005-0000-0000-000078140000}"/>
    <cellStyle name="Normal 2 3 2 2 2 2 4 3 2" xfId="38583" xr:uid="{00000000-0005-0000-0000-000079140000}"/>
    <cellStyle name="Normal 2 3 2 2 2 2 4 3 3" xfId="23350" xr:uid="{00000000-0005-0000-0000-00007A140000}"/>
    <cellStyle name="Normal 2 3 2 2 2 2 4 4" xfId="33570" xr:uid="{00000000-0005-0000-0000-00007B140000}"/>
    <cellStyle name="Normal 2 3 2 2 2 2 4 5" xfId="18337" xr:uid="{00000000-0005-0000-0000-00007C140000}"/>
    <cellStyle name="Normal 2 3 2 2 2 2 5" xfId="4888" xr:uid="{00000000-0005-0000-0000-00007D140000}"/>
    <cellStyle name="Normal 2 3 2 2 2 2 5 2" xfId="14940" xr:uid="{00000000-0005-0000-0000-00007E140000}"/>
    <cellStyle name="Normal 2 3 2 2 2 2 5 2 2" xfId="45271" xr:uid="{00000000-0005-0000-0000-00007F140000}"/>
    <cellStyle name="Normal 2 3 2 2 2 2 5 2 3" xfId="30038" xr:uid="{00000000-0005-0000-0000-000080140000}"/>
    <cellStyle name="Normal 2 3 2 2 2 2 5 3" xfId="9920" xr:uid="{00000000-0005-0000-0000-000081140000}"/>
    <cellStyle name="Normal 2 3 2 2 2 2 5 3 2" xfId="40254" xr:uid="{00000000-0005-0000-0000-000082140000}"/>
    <cellStyle name="Normal 2 3 2 2 2 2 5 3 3" xfId="25021" xr:uid="{00000000-0005-0000-0000-000083140000}"/>
    <cellStyle name="Normal 2 3 2 2 2 2 5 4" xfId="35241" xr:uid="{00000000-0005-0000-0000-000084140000}"/>
    <cellStyle name="Normal 2 3 2 2 2 2 5 5" xfId="20008" xr:uid="{00000000-0005-0000-0000-000085140000}"/>
    <cellStyle name="Normal 2 3 2 2 2 2 6" xfId="11598" xr:uid="{00000000-0005-0000-0000-000086140000}"/>
    <cellStyle name="Normal 2 3 2 2 2 2 6 2" xfId="41929" xr:uid="{00000000-0005-0000-0000-000087140000}"/>
    <cellStyle name="Normal 2 3 2 2 2 2 6 3" xfId="26696" xr:uid="{00000000-0005-0000-0000-000088140000}"/>
    <cellStyle name="Normal 2 3 2 2 2 2 7" xfId="6577" xr:uid="{00000000-0005-0000-0000-000089140000}"/>
    <cellStyle name="Normal 2 3 2 2 2 2 7 2" xfId="36912" xr:uid="{00000000-0005-0000-0000-00008A140000}"/>
    <cellStyle name="Normal 2 3 2 2 2 2 7 3" xfId="21679" xr:uid="{00000000-0005-0000-0000-00008B140000}"/>
    <cellStyle name="Normal 2 3 2 2 2 2 8" xfId="31900" xr:uid="{00000000-0005-0000-0000-00008C140000}"/>
    <cellStyle name="Normal 2 3 2 2 2 2 9" xfId="16666" xr:uid="{00000000-0005-0000-0000-00008D140000}"/>
    <cellStyle name="Normal 2 3 2 2 2 3" xfId="1713" xr:uid="{00000000-0005-0000-0000-00008E140000}"/>
    <cellStyle name="Normal 2 3 2 2 2 3 2" xfId="2552" xr:uid="{00000000-0005-0000-0000-00008F140000}"/>
    <cellStyle name="Normal 2 3 2 2 2 3 2 2" xfId="4242" xr:uid="{00000000-0005-0000-0000-000090140000}"/>
    <cellStyle name="Normal 2 3 2 2 2 3 2 2 2" xfId="14315" xr:uid="{00000000-0005-0000-0000-000091140000}"/>
    <cellStyle name="Normal 2 3 2 2 2 3 2 2 2 2" xfId="44646" xr:uid="{00000000-0005-0000-0000-000092140000}"/>
    <cellStyle name="Normal 2 3 2 2 2 3 2 2 2 3" xfId="29413" xr:uid="{00000000-0005-0000-0000-000093140000}"/>
    <cellStyle name="Normal 2 3 2 2 2 3 2 2 3" xfId="9295" xr:uid="{00000000-0005-0000-0000-000094140000}"/>
    <cellStyle name="Normal 2 3 2 2 2 3 2 2 3 2" xfId="39629" xr:uid="{00000000-0005-0000-0000-000095140000}"/>
    <cellStyle name="Normal 2 3 2 2 2 3 2 2 3 3" xfId="24396" xr:uid="{00000000-0005-0000-0000-000096140000}"/>
    <cellStyle name="Normal 2 3 2 2 2 3 2 2 4" xfId="34616" xr:uid="{00000000-0005-0000-0000-000097140000}"/>
    <cellStyle name="Normal 2 3 2 2 2 3 2 2 5" xfId="19383" xr:uid="{00000000-0005-0000-0000-000098140000}"/>
    <cellStyle name="Normal 2 3 2 2 2 3 2 3" xfId="5934" xr:uid="{00000000-0005-0000-0000-000099140000}"/>
    <cellStyle name="Normal 2 3 2 2 2 3 2 3 2" xfId="15986" xr:uid="{00000000-0005-0000-0000-00009A140000}"/>
    <cellStyle name="Normal 2 3 2 2 2 3 2 3 2 2" xfId="46317" xr:uid="{00000000-0005-0000-0000-00009B140000}"/>
    <cellStyle name="Normal 2 3 2 2 2 3 2 3 2 3" xfId="31084" xr:uid="{00000000-0005-0000-0000-00009C140000}"/>
    <cellStyle name="Normal 2 3 2 2 2 3 2 3 3" xfId="10966" xr:uid="{00000000-0005-0000-0000-00009D140000}"/>
    <cellStyle name="Normal 2 3 2 2 2 3 2 3 3 2" xfId="41300" xr:uid="{00000000-0005-0000-0000-00009E140000}"/>
    <cellStyle name="Normal 2 3 2 2 2 3 2 3 3 3" xfId="26067" xr:uid="{00000000-0005-0000-0000-00009F140000}"/>
    <cellStyle name="Normal 2 3 2 2 2 3 2 3 4" xfId="36287" xr:uid="{00000000-0005-0000-0000-0000A0140000}"/>
    <cellStyle name="Normal 2 3 2 2 2 3 2 3 5" xfId="21054" xr:uid="{00000000-0005-0000-0000-0000A1140000}"/>
    <cellStyle name="Normal 2 3 2 2 2 3 2 4" xfId="12644" xr:uid="{00000000-0005-0000-0000-0000A2140000}"/>
    <cellStyle name="Normal 2 3 2 2 2 3 2 4 2" xfId="42975" xr:uid="{00000000-0005-0000-0000-0000A3140000}"/>
    <cellStyle name="Normal 2 3 2 2 2 3 2 4 3" xfId="27742" xr:uid="{00000000-0005-0000-0000-0000A4140000}"/>
    <cellStyle name="Normal 2 3 2 2 2 3 2 5" xfId="7623" xr:uid="{00000000-0005-0000-0000-0000A5140000}"/>
    <cellStyle name="Normal 2 3 2 2 2 3 2 5 2" xfId="37958" xr:uid="{00000000-0005-0000-0000-0000A6140000}"/>
    <cellStyle name="Normal 2 3 2 2 2 3 2 5 3" xfId="22725" xr:uid="{00000000-0005-0000-0000-0000A7140000}"/>
    <cellStyle name="Normal 2 3 2 2 2 3 2 6" xfId="32946" xr:uid="{00000000-0005-0000-0000-0000A8140000}"/>
    <cellStyle name="Normal 2 3 2 2 2 3 2 7" xfId="17712" xr:uid="{00000000-0005-0000-0000-0000A9140000}"/>
    <cellStyle name="Normal 2 3 2 2 2 3 3" xfId="3405" xr:uid="{00000000-0005-0000-0000-0000AA140000}"/>
    <cellStyle name="Normal 2 3 2 2 2 3 3 2" xfId="13479" xr:uid="{00000000-0005-0000-0000-0000AB140000}"/>
    <cellStyle name="Normal 2 3 2 2 2 3 3 2 2" xfId="43810" xr:uid="{00000000-0005-0000-0000-0000AC140000}"/>
    <cellStyle name="Normal 2 3 2 2 2 3 3 2 3" xfId="28577" xr:uid="{00000000-0005-0000-0000-0000AD140000}"/>
    <cellStyle name="Normal 2 3 2 2 2 3 3 3" xfId="8459" xr:uid="{00000000-0005-0000-0000-0000AE140000}"/>
    <cellStyle name="Normal 2 3 2 2 2 3 3 3 2" xfId="38793" xr:uid="{00000000-0005-0000-0000-0000AF140000}"/>
    <cellStyle name="Normal 2 3 2 2 2 3 3 3 3" xfId="23560" xr:uid="{00000000-0005-0000-0000-0000B0140000}"/>
    <cellStyle name="Normal 2 3 2 2 2 3 3 4" xfId="33780" xr:uid="{00000000-0005-0000-0000-0000B1140000}"/>
    <cellStyle name="Normal 2 3 2 2 2 3 3 5" xfId="18547" xr:uid="{00000000-0005-0000-0000-0000B2140000}"/>
    <cellStyle name="Normal 2 3 2 2 2 3 4" xfId="5098" xr:uid="{00000000-0005-0000-0000-0000B3140000}"/>
    <cellStyle name="Normal 2 3 2 2 2 3 4 2" xfId="15150" xr:uid="{00000000-0005-0000-0000-0000B4140000}"/>
    <cellStyle name="Normal 2 3 2 2 2 3 4 2 2" xfId="45481" xr:uid="{00000000-0005-0000-0000-0000B5140000}"/>
    <cellStyle name="Normal 2 3 2 2 2 3 4 2 3" xfId="30248" xr:uid="{00000000-0005-0000-0000-0000B6140000}"/>
    <cellStyle name="Normal 2 3 2 2 2 3 4 3" xfId="10130" xr:uid="{00000000-0005-0000-0000-0000B7140000}"/>
    <cellStyle name="Normal 2 3 2 2 2 3 4 3 2" xfId="40464" xr:uid="{00000000-0005-0000-0000-0000B8140000}"/>
    <cellStyle name="Normal 2 3 2 2 2 3 4 3 3" xfId="25231" xr:uid="{00000000-0005-0000-0000-0000B9140000}"/>
    <cellStyle name="Normal 2 3 2 2 2 3 4 4" xfId="35451" xr:uid="{00000000-0005-0000-0000-0000BA140000}"/>
    <cellStyle name="Normal 2 3 2 2 2 3 4 5" xfId="20218" xr:uid="{00000000-0005-0000-0000-0000BB140000}"/>
    <cellStyle name="Normal 2 3 2 2 2 3 5" xfId="11808" xr:uid="{00000000-0005-0000-0000-0000BC140000}"/>
    <cellStyle name="Normal 2 3 2 2 2 3 5 2" xfId="42139" xr:uid="{00000000-0005-0000-0000-0000BD140000}"/>
    <cellStyle name="Normal 2 3 2 2 2 3 5 3" xfId="26906" xr:uid="{00000000-0005-0000-0000-0000BE140000}"/>
    <cellStyle name="Normal 2 3 2 2 2 3 6" xfId="6787" xr:uid="{00000000-0005-0000-0000-0000BF140000}"/>
    <cellStyle name="Normal 2 3 2 2 2 3 6 2" xfId="37122" xr:uid="{00000000-0005-0000-0000-0000C0140000}"/>
    <cellStyle name="Normal 2 3 2 2 2 3 6 3" xfId="21889" xr:uid="{00000000-0005-0000-0000-0000C1140000}"/>
    <cellStyle name="Normal 2 3 2 2 2 3 7" xfId="32110" xr:uid="{00000000-0005-0000-0000-0000C2140000}"/>
    <cellStyle name="Normal 2 3 2 2 2 3 8" xfId="16876" xr:uid="{00000000-0005-0000-0000-0000C3140000}"/>
    <cellStyle name="Normal 2 3 2 2 2 4" xfId="2134" xr:uid="{00000000-0005-0000-0000-0000C4140000}"/>
    <cellStyle name="Normal 2 3 2 2 2 4 2" xfId="3824" xr:uid="{00000000-0005-0000-0000-0000C5140000}"/>
    <cellStyle name="Normal 2 3 2 2 2 4 2 2" xfId="13897" xr:uid="{00000000-0005-0000-0000-0000C6140000}"/>
    <cellStyle name="Normal 2 3 2 2 2 4 2 2 2" xfId="44228" xr:uid="{00000000-0005-0000-0000-0000C7140000}"/>
    <cellStyle name="Normal 2 3 2 2 2 4 2 2 3" xfId="28995" xr:uid="{00000000-0005-0000-0000-0000C8140000}"/>
    <cellStyle name="Normal 2 3 2 2 2 4 2 3" xfId="8877" xr:uid="{00000000-0005-0000-0000-0000C9140000}"/>
    <cellStyle name="Normal 2 3 2 2 2 4 2 3 2" xfId="39211" xr:uid="{00000000-0005-0000-0000-0000CA140000}"/>
    <cellStyle name="Normal 2 3 2 2 2 4 2 3 3" xfId="23978" xr:uid="{00000000-0005-0000-0000-0000CB140000}"/>
    <cellStyle name="Normal 2 3 2 2 2 4 2 4" xfId="34198" xr:uid="{00000000-0005-0000-0000-0000CC140000}"/>
    <cellStyle name="Normal 2 3 2 2 2 4 2 5" xfId="18965" xr:uid="{00000000-0005-0000-0000-0000CD140000}"/>
    <cellStyle name="Normal 2 3 2 2 2 4 3" xfId="5516" xr:uid="{00000000-0005-0000-0000-0000CE140000}"/>
    <cellStyle name="Normal 2 3 2 2 2 4 3 2" xfId="15568" xr:uid="{00000000-0005-0000-0000-0000CF140000}"/>
    <cellStyle name="Normal 2 3 2 2 2 4 3 2 2" xfId="45899" xr:uid="{00000000-0005-0000-0000-0000D0140000}"/>
    <cellStyle name="Normal 2 3 2 2 2 4 3 2 3" xfId="30666" xr:uid="{00000000-0005-0000-0000-0000D1140000}"/>
    <cellStyle name="Normal 2 3 2 2 2 4 3 3" xfId="10548" xr:uid="{00000000-0005-0000-0000-0000D2140000}"/>
    <cellStyle name="Normal 2 3 2 2 2 4 3 3 2" xfId="40882" xr:uid="{00000000-0005-0000-0000-0000D3140000}"/>
    <cellStyle name="Normal 2 3 2 2 2 4 3 3 3" xfId="25649" xr:uid="{00000000-0005-0000-0000-0000D4140000}"/>
    <cellStyle name="Normal 2 3 2 2 2 4 3 4" xfId="35869" xr:uid="{00000000-0005-0000-0000-0000D5140000}"/>
    <cellStyle name="Normal 2 3 2 2 2 4 3 5" xfId="20636" xr:uid="{00000000-0005-0000-0000-0000D6140000}"/>
    <cellStyle name="Normal 2 3 2 2 2 4 4" xfId="12226" xr:uid="{00000000-0005-0000-0000-0000D7140000}"/>
    <cellStyle name="Normal 2 3 2 2 2 4 4 2" xfId="42557" xr:uid="{00000000-0005-0000-0000-0000D8140000}"/>
    <cellStyle name="Normal 2 3 2 2 2 4 4 3" xfId="27324" xr:uid="{00000000-0005-0000-0000-0000D9140000}"/>
    <cellStyle name="Normal 2 3 2 2 2 4 5" xfId="7205" xr:uid="{00000000-0005-0000-0000-0000DA140000}"/>
    <cellStyle name="Normal 2 3 2 2 2 4 5 2" xfId="37540" xr:uid="{00000000-0005-0000-0000-0000DB140000}"/>
    <cellStyle name="Normal 2 3 2 2 2 4 5 3" xfId="22307" xr:uid="{00000000-0005-0000-0000-0000DC140000}"/>
    <cellStyle name="Normal 2 3 2 2 2 4 6" xfId="32528" xr:uid="{00000000-0005-0000-0000-0000DD140000}"/>
    <cellStyle name="Normal 2 3 2 2 2 4 7" xfId="17294" xr:uid="{00000000-0005-0000-0000-0000DE140000}"/>
    <cellStyle name="Normal 2 3 2 2 2 5" xfId="2987" xr:uid="{00000000-0005-0000-0000-0000DF140000}"/>
    <cellStyle name="Normal 2 3 2 2 2 5 2" xfId="13061" xr:uid="{00000000-0005-0000-0000-0000E0140000}"/>
    <cellStyle name="Normal 2 3 2 2 2 5 2 2" xfId="43392" xr:uid="{00000000-0005-0000-0000-0000E1140000}"/>
    <cellStyle name="Normal 2 3 2 2 2 5 2 3" xfId="28159" xr:uid="{00000000-0005-0000-0000-0000E2140000}"/>
    <cellStyle name="Normal 2 3 2 2 2 5 3" xfId="8041" xr:uid="{00000000-0005-0000-0000-0000E3140000}"/>
    <cellStyle name="Normal 2 3 2 2 2 5 3 2" xfId="38375" xr:uid="{00000000-0005-0000-0000-0000E4140000}"/>
    <cellStyle name="Normal 2 3 2 2 2 5 3 3" xfId="23142" xr:uid="{00000000-0005-0000-0000-0000E5140000}"/>
    <cellStyle name="Normal 2 3 2 2 2 5 4" xfId="33362" xr:uid="{00000000-0005-0000-0000-0000E6140000}"/>
    <cellStyle name="Normal 2 3 2 2 2 5 5" xfId="18129" xr:uid="{00000000-0005-0000-0000-0000E7140000}"/>
    <cellStyle name="Normal 2 3 2 2 2 6" xfId="4680" xr:uid="{00000000-0005-0000-0000-0000E8140000}"/>
    <cellStyle name="Normal 2 3 2 2 2 6 2" xfId="14732" xr:uid="{00000000-0005-0000-0000-0000E9140000}"/>
    <cellStyle name="Normal 2 3 2 2 2 6 2 2" xfId="45063" xr:uid="{00000000-0005-0000-0000-0000EA140000}"/>
    <cellStyle name="Normal 2 3 2 2 2 6 2 3" xfId="29830" xr:uid="{00000000-0005-0000-0000-0000EB140000}"/>
    <cellStyle name="Normal 2 3 2 2 2 6 3" xfId="9712" xr:uid="{00000000-0005-0000-0000-0000EC140000}"/>
    <cellStyle name="Normal 2 3 2 2 2 6 3 2" xfId="40046" xr:uid="{00000000-0005-0000-0000-0000ED140000}"/>
    <cellStyle name="Normal 2 3 2 2 2 6 3 3" xfId="24813" xr:uid="{00000000-0005-0000-0000-0000EE140000}"/>
    <cellStyle name="Normal 2 3 2 2 2 6 4" xfId="35033" xr:uid="{00000000-0005-0000-0000-0000EF140000}"/>
    <cellStyle name="Normal 2 3 2 2 2 6 5" xfId="19800" xr:uid="{00000000-0005-0000-0000-0000F0140000}"/>
    <cellStyle name="Normal 2 3 2 2 2 7" xfId="11390" xr:uid="{00000000-0005-0000-0000-0000F1140000}"/>
    <cellStyle name="Normal 2 3 2 2 2 7 2" xfId="41721" xr:uid="{00000000-0005-0000-0000-0000F2140000}"/>
    <cellStyle name="Normal 2 3 2 2 2 7 3" xfId="26488" xr:uid="{00000000-0005-0000-0000-0000F3140000}"/>
    <cellStyle name="Normal 2 3 2 2 2 8" xfId="6369" xr:uid="{00000000-0005-0000-0000-0000F4140000}"/>
    <cellStyle name="Normal 2 3 2 2 2 8 2" xfId="36704" xr:uid="{00000000-0005-0000-0000-0000F5140000}"/>
    <cellStyle name="Normal 2 3 2 2 2 8 3" xfId="21471" xr:uid="{00000000-0005-0000-0000-0000F6140000}"/>
    <cellStyle name="Normal 2 3 2 2 2 9" xfId="31692" xr:uid="{00000000-0005-0000-0000-0000F7140000}"/>
    <cellStyle name="Normal 2 3 2 2 3" xfId="1396" xr:uid="{00000000-0005-0000-0000-0000F8140000}"/>
    <cellStyle name="Normal 2 3 2 2 3 2" xfId="1817" xr:uid="{00000000-0005-0000-0000-0000F9140000}"/>
    <cellStyle name="Normal 2 3 2 2 3 2 2" xfId="2656" xr:uid="{00000000-0005-0000-0000-0000FA140000}"/>
    <cellStyle name="Normal 2 3 2 2 3 2 2 2" xfId="4346" xr:uid="{00000000-0005-0000-0000-0000FB140000}"/>
    <cellStyle name="Normal 2 3 2 2 3 2 2 2 2" xfId="14419" xr:uid="{00000000-0005-0000-0000-0000FC140000}"/>
    <cellStyle name="Normal 2 3 2 2 3 2 2 2 2 2" xfId="44750" xr:uid="{00000000-0005-0000-0000-0000FD140000}"/>
    <cellStyle name="Normal 2 3 2 2 3 2 2 2 2 3" xfId="29517" xr:uid="{00000000-0005-0000-0000-0000FE140000}"/>
    <cellStyle name="Normal 2 3 2 2 3 2 2 2 3" xfId="9399" xr:uid="{00000000-0005-0000-0000-0000FF140000}"/>
    <cellStyle name="Normal 2 3 2 2 3 2 2 2 3 2" xfId="39733" xr:uid="{00000000-0005-0000-0000-000000150000}"/>
    <cellStyle name="Normal 2 3 2 2 3 2 2 2 3 3" xfId="24500" xr:uid="{00000000-0005-0000-0000-000001150000}"/>
    <cellStyle name="Normal 2 3 2 2 3 2 2 2 4" xfId="34720" xr:uid="{00000000-0005-0000-0000-000002150000}"/>
    <cellStyle name="Normal 2 3 2 2 3 2 2 2 5" xfId="19487" xr:uid="{00000000-0005-0000-0000-000003150000}"/>
    <cellStyle name="Normal 2 3 2 2 3 2 2 3" xfId="6038" xr:uid="{00000000-0005-0000-0000-000004150000}"/>
    <cellStyle name="Normal 2 3 2 2 3 2 2 3 2" xfId="16090" xr:uid="{00000000-0005-0000-0000-000005150000}"/>
    <cellStyle name="Normal 2 3 2 2 3 2 2 3 2 2" xfId="46421" xr:uid="{00000000-0005-0000-0000-000006150000}"/>
    <cellStyle name="Normal 2 3 2 2 3 2 2 3 2 3" xfId="31188" xr:uid="{00000000-0005-0000-0000-000007150000}"/>
    <cellStyle name="Normal 2 3 2 2 3 2 2 3 3" xfId="11070" xr:uid="{00000000-0005-0000-0000-000008150000}"/>
    <cellStyle name="Normal 2 3 2 2 3 2 2 3 3 2" xfId="41404" xr:uid="{00000000-0005-0000-0000-000009150000}"/>
    <cellStyle name="Normal 2 3 2 2 3 2 2 3 3 3" xfId="26171" xr:uid="{00000000-0005-0000-0000-00000A150000}"/>
    <cellStyle name="Normal 2 3 2 2 3 2 2 3 4" xfId="36391" xr:uid="{00000000-0005-0000-0000-00000B150000}"/>
    <cellStyle name="Normal 2 3 2 2 3 2 2 3 5" xfId="21158" xr:uid="{00000000-0005-0000-0000-00000C150000}"/>
    <cellStyle name="Normal 2 3 2 2 3 2 2 4" xfId="12748" xr:uid="{00000000-0005-0000-0000-00000D150000}"/>
    <cellStyle name="Normal 2 3 2 2 3 2 2 4 2" xfId="43079" xr:uid="{00000000-0005-0000-0000-00000E150000}"/>
    <cellStyle name="Normal 2 3 2 2 3 2 2 4 3" xfId="27846" xr:uid="{00000000-0005-0000-0000-00000F150000}"/>
    <cellStyle name="Normal 2 3 2 2 3 2 2 5" xfId="7727" xr:uid="{00000000-0005-0000-0000-000010150000}"/>
    <cellStyle name="Normal 2 3 2 2 3 2 2 5 2" xfId="38062" xr:uid="{00000000-0005-0000-0000-000011150000}"/>
    <cellStyle name="Normal 2 3 2 2 3 2 2 5 3" xfId="22829" xr:uid="{00000000-0005-0000-0000-000012150000}"/>
    <cellStyle name="Normal 2 3 2 2 3 2 2 6" xfId="33050" xr:uid="{00000000-0005-0000-0000-000013150000}"/>
    <cellStyle name="Normal 2 3 2 2 3 2 2 7" xfId="17816" xr:uid="{00000000-0005-0000-0000-000014150000}"/>
    <cellStyle name="Normal 2 3 2 2 3 2 3" xfId="3509" xr:uid="{00000000-0005-0000-0000-000015150000}"/>
    <cellStyle name="Normal 2 3 2 2 3 2 3 2" xfId="13583" xr:uid="{00000000-0005-0000-0000-000016150000}"/>
    <cellStyle name="Normal 2 3 2 2 3 2 3 2 2" xfId="43914" xr:uid="{00000000-0005-0000-0000-000017150000}"/>
    <cellStyle name="Normal 2 3 2 2 3 2 3 2 3" xfId="28681" xr:uid="{00000000-0005-0000-0000-000018150000}"/>
    <cellStyle name="Normal 2 3 2 2 3 2 3 3" xfId="8563" xr:uid="{00000000-0005-0000-0000-000019150000}"/>
    <cellStyle name="Normal 2 3 2 2 3 2 3 3 2" xfId="38897" xr:uid="{00000000-0005-0000-0000-00001A150000}"/>
    <cellStyle name="Normal 2 3 2 2 3 2 3 3 3" xfId="23664" xr:uid="{00000000-0005-0000-0000-00001B150000}"/>
    <cellStyle name="Normal 2 3 2 2 3 2 3 4" xfId="33884" xr:uid="{00000000-0005-0000-0000-00001C150000}"/>
    <cellStyle name="Normal 2 3 2 2 3 2 3 5" xfId="18651" xr:uid="{00000000-0005-0000-0000-00001D150000}"/>
    <cellStyle name="Normal 2 3 2 2 3 2 4" xfId="5202" xr:uid="{00000000-0005-0000-0000-00001E150000}"/>
    <cellStyle name="Normal 2 3 2 2 3 2 4 2" xfId="15254" xr:uid="{00000000-0005-0000-0000-00001F150000}"/>
    <cellStyle name="Normal 2 3 2 2 3 2 4 2 2" xfId="45585" xr:uid="{00000000-0005-0000-0000-000020150000}"/>
    <cellStyle name="Normal 2 3 2 2 3 2 4 2 3" xfId="30352" xr:uid="{00000000-0005-0000-0000-000021150000}"/>
    <cellStyle name="Normal 2 3 2 2 3 2 4 3" xfId="10234" xr:uid="{00000000-0005-0000-0000-000022150000}"/>
    <cellStyle name="Normal 2 3 2 2 3 2 4 3 2" xfId="40568" xr:uid="{00000000-0005-0000-0000-000023150000}"/>
    <cellStyle name="Normal 2 3 2 2 3 2 4 3 3" xfId="25335" xr:uid="{00000000-0005-0000-0000-000024150000}"/>
    <cellStyle name="Normal 2 3 2 2 3 2 4 4" xfId="35555" xr:uid="{00000000-0005-0000-0000-000025150000}"/>
    <cellStyle name="Normal 2 3 2 2 3 2 4 5" xfId="20322" xr:uid="{00000000-0005-0000-0000-000026150000}"/>
    <cellStyle name="Normal 2 3 2 2 3 2 5" xfId="11912" xr:uid="{00000000-0005-0000-0000-000027150000}"/>
    <cellStyle name="Normal 2 3 2 2 3 2 5 2" xfId="42243" xr:uid="{00000000-0005-0000-0000-000028150000}"/>
    <cellStyle name="Normal 2 3 2 2 3 2 5 3" xfId="27010" xr:uid="{00000000-0005-0000-0000-000029150000}"/>
    <cellStyle name="Normal 2 3 2 2 3 2 6" xfId="6891" xr:uid="{00000000-0005-0000-0000-00002A150000}"/>
    <cellStyle name="Normal 2 3 2 2 3 2 6 2" xfId="37226" xr:uid="{00000000-0005-0000-0000-00002B150000}"/>
    <cellStyle name="Normal 2 3 2 2 3 2 6 3" xfId="21993" xr:uid="{00000000-0005-0000-0000-00002C150000}"/>
    <cellStyle name="Normal 2 3 2 2 3 2 7" xfId="32214" xr:uid="{00000000-0005-0000-0000-00002D150000}"/>
    <cellStyle name="Normal 2 3 2 2 3 2 8" xfId="16980" xr:uid="{00000000-0005-0000-0000-00002E150000}"/>
    <cellStyle name="Normal 2 3 2 2 3 3" xfId="2238" xr:uid="{00000000-0005-0000-0000-00002F150000}"/>
    <cellStyle name="Normal 2 3 2 2 3 3 2" xfId="3928" xr:uid="{00000000-0005-0000-0000-000030150000}"/>
    <cellStyle name="Normal 2 3 2 2 3 3 2 2" xfId="14001" xr:uid="{00000000-0005-0000-0000-000031150000}"/>
    <cellStyle name="Normal 2 3 2 2 3 3 2 2 2" xfId="44332" xr:uid="{00000000-0005-0000-0000-000032150000}"/>
    <cellStyle name="Normal 2 3 2 2 3 3 2 2 3" xfId="29099" xr:uid="{00000000-0005-0000-0000-000033150000}"/>
    <cellStyle name="Normal 2 3 2 2 3 3 2 3" xfId="8981" xr:uid="{00000000-0005-0000-0000-000034150000}"/>
    <cellStyle name="Normal 2 3 2 2 3 3 2 3 2" xfId="39315" xr:uid="{00000000-0005-0000-0000-000035150000}"/>
    <cellStyle name="Normal 2 3 2 2 3 3 2 3 3" xfId="24082" xr:uid="{00000000-0005-0000-0000-000036150000}"/>
    <cellStyle name="Normal 2 3 2 2 3 3 2 4" xfId="34302" xr:uid="{00000000-0005-0000-0000-000037150000}"/>
    <cellStyle name="Normal 2 3 2 2 3 3 2 5" xfId="19069" xr:uid="{00000000-0005-0000-0000-000038150000}"/>
    <cellStyle name="Normal 2 3 2 2 3 3 3" xfId="5620" xr:uid="{00000000-0005-0000-0000-000039150000}"/>
    <cellStyle name="Normal 2 3 2 2 3 3 3 2" xfId="15672" xr:uid="{00000000-0005-0000-0000-00003A150000}"/>
    <cellStyle name="Normal 2 3 2 2 3 3 3 2 2" xfId="46003" xr:uid="{00000000-0005-0000-0000-00003B150000}"/>
    <cellStyle name="Normal 2 3 2 2 3 3 3 2 3" xfId="30770" xr:uid="{00000000-0005-0000-0000-00003C150000}"/>
    <cellStyle name="Normal 2 3 2 2 3 3 3 3" xfId="10652" xr:uid="{00000000-0005-0000-0000-00003D150000}"/>
    <cellStyle name="Normal 2 3 2 2 3 3 3 3 2" xfId="40986" xr:uid="{00000000-0005-0000-0000-00003E150000}"/>
    <cellStyle name="Normal 2 3 2 2 3 3 3 3 3" xfId="25753" xr:uid="{00000000-0005-0000-0000-00003F150000}"/>
    <cellStyle name="Normal 2 3 2 2 3 3 3 4" xfId="35973" xr:uid="{00000000-0005-0000-0000-000040150000}"/>
    <cellStyle name="Normal 2 3 2 2 3 3 3 5" xfId="20740" xr:uid="{00000000-0005-0000-0000-000041150000}"/>
    <cellStyle name="Normal 2 3 2 2 3 3 4" xfId="12330" xr:uid="{00000000-0005-0000-0000-000042150000}"/>
    <cellStyle name="Normal 2 3 2 2 3 3 4 2" xfId="42661" xr:uid="{00000000-0005-0000-0000-000043150000}"/>
    <cellStyle name="Normal 2 3 2 2 3 3 4 3" xfId="27428" xr:uid="{00000000-0005-0000-0000-000044150000}"/>
    <cellStyle name="Normal 2 3 2 2 3 3 5" xfId="7309" xr:uid="{00000000-0005-0000-0000-000045150000}"/>
    <cellStyle name="Normal 2 3 2 2 3 3 5 2" xfId="37644" xr:uid="{00000000-0005-0000-0000-000046150000}"/>
    <cellStyle name="Normal 2 3 2 2 3 3 5 3" xfId="22411" xr:uid="{00000000-0005-0000-0000-000047150000}"/>
    <cellStyle name="Normal 2 3 2 2 3 3 6" xfId="32632" xr:uid="{00000000-0005-0000-0000-000048150000}"/>
    <cellStyle name="Normal 2 3 2 2 3 3 7" xfId="17398" xr:uid="{00000000-0005-0000-0000-000049150000}"/>
    <cellStyle name="Normal 2 3 2 2 3 4" xfId="3091" xr:uid="{00000000-0005-0000-0000-00004A150000}"/>
    <cellStyle name="Normal 2 3 2 2 3 4 2" xfId="13165" xr:uid="{00000000-0005-0000-0000-00004B150000}"/>
    <cellStyle name="Normal 2 3 2 2 3 4 2 2" xfId="43496" xr:uid="{00000000-0005-0000-0000-00004C150000}"/>
    <cellStyle name="Normal 2 3 2 2 3 4 2 3" xfId="28263" xr:uid="{00000000-0005-0000-0000-00004D150000}"/>
    <cellStyle name="Normal 2 3 2 2 3 4 3" xfId="8145" xr:uid="{00000000-0005-0000-0000-00004E150000}"/>
    <cellStyle name="Normal 2 3 2 2 3 4 3 2" xfId="38479" xr:uid="{00000000-0005-0000-0000-00004F150000}"/>
    <cellStyle name="Normal 2 3 2 2 3 4 3 3" xfId="23246" xr:uid="{00000000-0005-0000-0000-000050150000}"/>
    <cellStyle name="Normal 2 3 2 2 3 4 4" xfId="33466" xr:uid="{00000000-0005-0000-0000-000051150000}"/>
    <cellStyle name="Normal 2 3 2 2 3 4 5" xfId="18233" xr:uid="{00000000-0005-0000-0000-000052150000}"/>
    <cellStyle name="Normal 2 3 2 2 3 5" xfId="4784" xr:uid="{00000000-0005-0000-0000-000053150000}"/>
    <cellStyle name="Normal 2 3 2 2 3 5 2" xfId="14836" xr:uid="{00000000-0005-0000-0000-000054150000}"/>
    <cellStyle name="Normal 2 3 2 2 3 5 2 2" xfId="45167" xr:uid="{00000000-0005-0000-0000-000055150000}"/>
    <cellStyle name="Normal 2 3 2 2 3 5 2 3" xfId="29934" xr:uid="{00000000-0005-0000-0000-000056150000}"/>
    <cellStyle name="Normal 2 3 2 2 3 5 3" xfId="9816" xr:uid="{00000000-0005-0000-0000-000057150000}"/>
    <cellStyle name="Normal 2 3 2 2 3 5 3 2" xfId="40150" xr:uid="{00000000-0005-0000-0000-000058150000}"/>
    <cellStyle name="Normal 2 3 2 2 3 5 3 3" xfId="24917" xr:uid="{00000000-0005-0000-0000-000059150000}"/>
    <cellStyle name="Normal 2 3 2 2 3 5 4" xfId="35137" xr:uid="{00000000-0005-0000-0000-00005A150000}"/>
    <cellStyle name="Normal 2 3 2 2 3 5 5" xfId="19904" xr:uid="{00000000-0005-0000-0000-00005B150000}"/>
    <cellStyle name="Normal 2 3 2 2 3 6" xfId="11494" xr:uid="{00000000-0005-0000-0000-00005C150000}"/>
    <cellStyle name="Normal 2 3 2 2 3 6 2" xfId="41825" xr:uid="{00000000-0005-0000-0000-00005D150000}"/>
    <cellStyle name="Normal 2 3 2 2 3 6 3" xfId="26592" xr:uid="{00000000-0005-0000-0000-00005E150000}"/>
    <cellStyle name="Normal 2 3 2 2 3 7" xfId="6473" xr:uid="{00000000-0005-0000-0000-00005F150000}"/>
    <cellStyle name="Normal 2 3 2 2 3 7 2" xfId="36808" xr:uid="{00000000-0005-0000-0000-000060150000}"/>
    <cellStyle name="Normal 2 3 2 2 3 7 3" xfId="21575" xr:uid="{00000000-0005-0000-0000-000061150000}"/>
    <cellStyle name="Normal 2 3 2 2 3 8" xfId="31796" xr:uid="{00000000-0005-0000-0000-000062150000}"/>
    <cellStyle name="Normal 2 3 2 2 3 9" xfId="16562" xr:uid="{00000000-0005-0000-0000-000063150000}"/>
    <cellStyle name="Normal 2 3 2 2 4" xfId="1609" xr:uid="{00000000-0005-0000-0000-000064150000}"/>
    <cellStyle name="Normal 2 3 2 2 4 2" xfId="2448" xr:uid="{00000000-0005-0000-0000-000065150000}"/>
    <cellStyle name="Normal 2 3 2 2 4 2 2" xfId="4138" xr:uid="{00000000-0005-0000-0000-000066150000}"/>
    <cellStyle name="Normal 2 3 2 2 4 2 2 2" xfId="14211" xr:uid="{00000000-0005-0000-0000-000067150000}"/>
    <cellStyle name="Normal 2 3 2 2 4 2 2 2 2" xfId="44542" xr:uid="{00000000-0005-0000-0000-000068150000}"/>
    <cellStyle name="Normal 2 3 2 2 4 2 2 2 3" xfId="29309" xr:uid="{00000000-0005-0000-0000-000069150000}"/>
    <cellStyle name="Normal 2 3 2 2 4 2 2 3" xfId="9191" xr:uid="{00000000-0005-0000-0000-00006A150000}"/>
    <cellStyle name="Normal 2 3 2 2 4 2 2 3 2" xfId="39525" xr:uid="{00000000-0005-0000-0000-00006B150000}"/>
    <cellStyle name="Normal 2 3 2 2 4 2 2 3 3" xfId="24292" xr:uid="{00000000-0005-0000-0000-00006C150000}"/>
    <cellStyle name="Normal 2 3 2 2 4 2 2 4" xfId="34512" xr:uid="{00000000-0005-0000-0000-00006D150000}"/>
    <cellStyle name="Normal 2 3 2 2 4 2 2 5" xfId="19279" xr:uid="{00000000-0005-0000-0000-00006E150000}"/>
    <cellStyle name="Normal 2 3 2 2 4 2 3" xfId="5830" xr:uid="{00000000-0005-0000-0000-00006F150000}"/>
    <cellStyle name="Normal 2 3 2 2 4 2 3 2" xfId="15882" xr:uid="{00000000-0005-0000-0000-000070150000}"/>
    <cellStyle name="Normal 2 3 2 2 4 2 3 2 2" xfId="46213" xr:uid="{00000000-0005-0000-0000-000071150000}"/>
    <cellStyle name="Normal 2 3 2 2 4 2 3 2 3" xfId="30980" xr:uid="{00000000-0005-0000-0000-000072150000}"/>
    <cellStyle name="Normal 2 3 2 2 4 2 3 3" xfId="10862" xr:uid="{00000000-0005-0000-0000-000073150000}"/>
    <cellStyle name="Normal 2 3 2 2 4 2 3 3 2" xfId="41196" xr:uid="{00000000-0005-0000-0000-000074150000}"/>
    <cellStyle name="Normal 2 3 2 2 4 2 3 3 3" xfId="25963" xr:uid="{00000000-0005-0000-0000-000075150000}"/>
    <cellStyle name="Normal 2 3 2 2 4 2 3 4" xfId="36183" xr:uid="{00000000-0005-0000-0000-000076150000}"/>
    <cellStyle name="Normal 2 3 2 2 4 2 3 5" xfId="20950" xr:uid="{00000000-0005-0000-0000-000077150000}"/>
    <cellStyle name="Normal 2 3 2 2 4 2 4" xfId="12540" xr:uid="{00000000-0005-0000-0000-000078150000}"/>
    <cellStyle name="Normal 2 3 2 2 4 2 4 2" xfId="42871" xr:uid="{00000000-0005-0000-0000-000079150000}"/>
    <cellStyle name="Normal 2 3 2 2 4 2 4 3" xfId="27638" xr:uid="{00000000-0005-0000-0000-00007A150000}"/>
    <cellStyle name="Normal 2 3 2 2 4 2 5" xfId="7519" xr:uid="{00000000-0005-0000-0000-00007B150000}"/>
    <cellStyle name="Normal 2 3 2 2 4 2 5 2" xfId="37854" xr:uid="{00000000-0005-0000-0000-00007C150000}"/>
    <cellStyle name="Normal 2 3 2 2 4 2 5 3" xfId="22621" xr:uid="{00000000-0005-0000-0000-00007D150000}"/>
    <cellStyle name="Normal 2 3 2 2 4 2 6" xfId="32842" xr:uid="{00000000-0005-0000-0000-00007E150000}"/>
    <cellStyle name="Normal 2 3 2 2 4 2 7" xfId="17608" xr:uid="{00000000-0005-0000-0000-00007F150000}"/>
    <cellStyle name="Normal 2 3 2 2 4 3" xfId="3301" xr:uid="{00000000-0005-0000-0000-000080150000}"/>
    <cellStyle name="Normal 2 3 2 2 4 3 2" xfId="13375" xr:uid="{00000000-0005-0000-0000-000081150000}"/>
    <cellStyle name="Normal 2 3 2 2 4 3 2 2" xfId="43706" xr:uid="{00000000-0005-0000-0000-000082150000}"/>
    <cellStyle name="Normal 2 3 2 2 4 3 2 3" xfId="28473" xr:uid="{00000000-0005-0000-0000-000083150000}"/>
    <cellStyle name="Normal 2 3 2 2 4 3 3" xfId="8355" xr:uid="{00000000-0005-0000-0000-000084150000}"/>
    <cellStyle name="Normal 2 3 2 2 4 3 3 2" xfId="38689" xr:uid="{00000000-0005-0000-0000-000085150000}"/>
    <cellStyle name="Normal 2 3 2 2 4 3 3 3" xfId="23456" xr:uid="{00000000-0005-0000-0000-000086150000}"/>
    <cellStyle name="Normal 2 3 2 2 4 3 4" xfId="33676" xr:uid="{00000000-0005-0000-0000-000087150000}"/>
    <cellStyle name="Normal 2 3 2 2 4 3 5" xfId="18443" xr:uid="{00000000-0005-0000-0000-000088150000}"/>
    <cellStyle name="Normal 2 3 2 2 4 4" xfId="4994" xr:uid="{00000000-0005-0000-0000-000089150000}"/>
    <cellStyle name="Normal 2 3 2 2 4 4 2" xfId="15046" xr:uid="{00000000-0005-0000-0000-00008A150000}"/>
    <cellStyle name="Normal 2 3 2 2 4 4 2 2" xfId="45377" xr:uid="{00000000-0005-0000-0000-00008B150000}"/>
    <cellStyle name="Normal 2 3 2 2 4 4 2 3" xfId="30144" xr:uid="{00000000-0005-0000-0000-00008C150000}"/>
    <cellStyle name="Normal 2 3 2 2 4 4 3" xfId="10026" xr:uid="{00000000-0005-0000-0000-00008D150000}"/>
    <cellStyle name="Normal 2 3 2 2 4 4 3 2" xfId="40360" xr:uid="{00000000-0005-0000-0000-00008E150000}"/>
    <cellStyle name="Normal 2 3 2 2 4 4 3 3" xfId="25127" xr:uid="{00000000-0005-0000-0000-00008F150000}"/>
    <cellStyle name="Normal 2 3 2 2 4 4 4" xfId="35347" xr:uid="{00000000-0005-0000-0000-000090150000}"/>
    <cellStyle name="Normal 2 3 2 2 4 4 5" xfId="20114" xr:uid="{00000000-0005-0000-0000-000091150000}"/>
    <cellStyle name="Normal 2 3 2 2 4 5" xfId="11704" xr:uid="{00000000-0005-0000-0000-000092150000}"/>
    <cellStyle name="Normal 2 3 2 2 4 5 2" xfId="42035" xr:uid="{00000000-0005-0000-0000-000093150000}"/>
    <cellStyle name="Normal 2 3 2 2 4 5 3" xfId="26802" xr:uid="{00000000-0005-0000-0000-000094150000}"/>
    <cellStyle name="Normal 2 3 2 2 4 6" xfId="6683" xr:uid="{00000000-0005-0000-0000-000095150000}"/>
    <cellStyle name="Normal 2 3 2 2 4 6 2" xfId="37018" xr:uid="{00000000-0005-0000-0000-000096150000}"/>
    <cellStyle name="Normal 2 3 2 2 4 6 3" xfId="21785" xr:uid="{00000000-0005-0000-0000-000097150000}"/>
    <cellStyle name="Normal 2 3 2 2 4 7" xfId="32006" xr:uid="{00000000-0005-0000-0000-000098150000}"/>
    <cellStyle name="Normal 2 3 2 2 4 8" xfId="16772" xr:uid="{00000000-0005-0000-0000-000099150000}"/>
    <cellStyle name="Normal 2 3 2 2 5" xfId="2030" xr:uid="{00000000-0005-0000-0000-00009A150000}"/>
    <cellStyle name="Normal 2 3 2 2 5 2" xfId="3720" xr:uid="{00000000-0005-0000-0000-00009B150000}"/>
    <cellStyle name="Normal 2 3 2 2 5 2 2" xfId="13793" xr:uid="{00000000-0005-0000-0000-00009C150000}"/>
    <cellStyle name="Normal 2 3 2 2 5 2 2 2" xfId="44124" xr:uid="{00000000-0005-0000-0000-00009D150000}"/>
    <cellStyle name="Normal 2 3 2 2 5 2 2 3" xfId="28891" xr:uid="{00000000-0005-0000-0000-00009E150000}"/>
    <cellStyle name="Normal 2 3 2 2 5 2 3" xfId="8773" xr:uid="{00000000-0005-0000-0000-00009F150000}"/>
    <cellStyle name="Normal 2 3 2 2 5 2 3 2" xfId="39107" xr:uid="{00000000-0005-0000-0000-0000A0150000}"/>
    <cellStyle name="Normal 2 3 2 2 5 2 3 3" xfId="23874" xr:uid="{00000000-0005-0000-0000-0000A1150000}"/>
    <cellStyle name="Normal 2 3 2 2 5 2 4" xfId="34094" xr:uid="{00000000-0005-0000-0000-0000A2150000}"/>
    <cellStyle name="Normal 2 3 2 2 5 2 5" xfId="18861" xr:uid="{00000000-0005-0000-0000-0000A3150000}"/>
    <cellStyle name="Normal 2 3 2 2 5 3" xfId="5412" xr:uid="{00000000-0005-0000-0000-0000A4150000}"/>
    <cellStyle name="Normal 2 3 2 2 5 3 2" xfId="15464" xr:uid="{00000000-0005-0000-0000-0000A5150000}"/>
    <cellStyle name="Normal 2 3 2 2 5 3 2 2" xfId="45795" xr:uid="{00000000-0005-0000-0000-0000A6150000}"/>
    <cellStyle name="Normal 2 3 2 2 5 3 2 3" xfId="30562" xr:uid="{00000000-0005-0000-0000-0000A7150000}"/>
    <cellStyle name="Normal 2 3 2 2 5 3 3" xfId="10444" xr:uid="{00000000-0005-0000-0000-0000A8150000}"/>
    <cellStyle name="Normal 2 3 2 2 5 3 3 2" xfId="40778" xr:uid="{00000000-0005-0000-0000-0000A9150000}"/>
    <cellStyle name="Normal 2 3 2 2 5 3 3 3" xfId="25545" xr:uid="{00000000-0005-0000-0000-0000AA150000}"/>
    <cellStyle name="Normal 2 3 2 2 5 3 4" xfId="35765" xr:uid="{00000000-0005-0000-0000-0000AB150000}"/>
    <cellStyle name="Normal 2 3 2 2 5 3 5" xfId="20532" xr:uid="{00000000-0005-0000-0000-0000AC150000}"/>
    <cellStyle name="Normal 2 3 2 2 5 4" xfId="12122" xr:uid="{00000000-0005-0000-0000-0000AD150000}"/>
    <cellStyle name="Normal 2 3 2 2 5 4 2" xfId="42453" xr:uid="{00000000-0005-0000-0000-0000AE150000}"/>
    <cellStyle name="Normal 2 3 2 2 5 4 3" xfId="27220" xr:uid="{00000000-0005-0000-0000-0000AF150000}"/>
    <cellStyle name="Normal 2 3 2 2 5 5" xfId="7101" xr:uid="{00000000-0005-0000-0000-0000B0150000}"/>
    <cellStyle name="Normal 2 3 2 2 5 5 2" xfId="37436" xr:uid="{00000000-0005-0000-0000-0000B1150000}"/>
    <cellStyle name="Normal 2 3 2 2 5 5 3" xfId="22203" xr:uid="{00000000-0005-0000-0000-0000B2150000}"/>
    <cellStyle name="Normal 2 3 2 2 5 6" xfId="32424" xr:uid="{00000000-0005-0000-0000-0000B3150000}"/>
    <cellStyle name="Normal 2 3 2 2 5 7" xfId="17190" xr:uid="{00000000-0005-0000-0000-0000B4150000}"/>
    <cellStyle name="Normal 2 3 2 2 6" xfId="2883" xr:uid="{00000000-0005-0000-0000-0000B5150000}"/>
    <cellStyle name="Normal 2 3 2 2 6 2" xfId="12957" xr:uid="{00000000-0005-0000-0000-0000B6150000}"/>
    <cellStyle name="Normal 2 3 2 2 6 2 2" xfId="43288" xr:uid="{00000000-0005-0000-0000-0000B7150000}"/>
    <cellStyle name="Normal 2 3 2 2 6 2 3" xfId="28055" xr:uid="{00000000-0005-0000-0000-0000B8150000}"/>
    <cellStyle name="Normal 2 3 2 2 6 3" xfId="7937" xr:uid="{00000000-0005-0000-0000-0000B9150000}"/>
    <cellStyle name="Normal 2 3 2 2 6 3 2" xfId="38271" xr:uid="{00000000-0005-0000-0000-0000BA150000}"/>
    <cellStyle name="Normal 2 3 2 2 6 3 3" xfId="23038" xr:uid="{00000000-0005-0000-0000-0000BB150000}"/>
    <cellStyle name="Normal 2 3 2 2 6 4" xfId="33258" xr:uid="{00000000-0005-0000-0000-0000BC150000}"/>
    <cellStyle name="Normal 2 3 2 2 6 5" xfId="18025" xr:uid="{00000000-0005-0000-0000-0000BD150000}"/>
    <cellStyle name="Normal 2 3 2 2 7" xfId="4576" xr:uid="{00000000-0005-0000-0000-0000BE150000}"/>
    <cellStyle name="Normal 2 3 2 2 7 2" xfId="14628" xr:uid="{00000000-0005-0000-0000-0000BF150000}"/>
    <cellStyle name="Normal 2 3 2 2 7 2 2" xfId="44959" xr:uid="{00000000-0005-0000-0000-0000C0150000}"/>
    <cellStyle name="Normal 2 3 2 2 7 2 3" xfId="29726" xr:uid="{00000000-0005-0000-0000-0000C1150000}"/>
    <cellStyle name="Normal 2 3 2 2 7 3" xfId="9608" xr:uid="{00000000-0005-0000-0000-0000C2150000}"/>
    <cellStyle name="Normal 2 3 2 2 7 3 2" xfId="39942" xr:uid="{00000000-0005-0000-0000-0000C3150000}"/>
    <cellStyle name="Normal 2 3 2 2 7 3 3" xfId="24709" xr:uid="{00000000-0005-0000-0000-0000C4150000}"/>
    <cellStyle name="Normal 2 3 2 2 7 4" xfId="34929" xr:uid="{00000000-0005-0000-0000-0000C5150000}"/>
    <cellStyle name="Normal 2 3 2 2 7 5" xfId="19696" xr:uid="{00000000-0005-0000-0000-0000C6150000}"/>
    <cellStyle name="Normal 2 3 2 2 8" xfId="11286" xr:uid="{00000000-0005-0000-0000-0000C7150000}"/>
    <cellStyle name="Normal 2 3 2 2 8 2" xfId="41617" xr:uid="{00000000-0005-0000-0000-0000C8150000}"/>
    <cellStyle name="Normal 2 3 2 2 8 3" xfId="26384" xr:uid="{00000000-0005-0000-0000-0000C9150000}"/>
    <cellStyle name="Normal 2 3 2 2 9" xfId="6265" xr:uid="{00000000-0005-0000-0000-0000CA150000}"/>
    <cellStyle name="Normal 2 3 2 2 9 2" xfId="36600" xr:uid="{00000000-0005-0000-0000-0000CB150000}"/>
    <cellStyle name="Normal 2 3 2 2 9 3" xfId="21367" xr:uid="{00000000-0005-0000-0000-0000CC150000}"/>
    <cellStyle name="Normal 2 3 2 3" xfId="1229" xr:uid="{00000000-0005-0000-0000-0000CD150000}"/>
    <cellStyle name="Normal 2 3 2 3 10" xfId="16406" xr:uid="{00000000-0005-0000-0000-0000CE150000}"/>
    <cellStyle name="Normal 2 3 2 3 2" xfId="1448" xr:uid="{00000000-0005-0000-0000-0000CF150000}"/>
    <cellStyle name="Normal 2 3 2 3 2 2" xfId="1869" xr:uid="{00000000-0005-0000-0000-0000D0150000}"/>
    <cellStyle name="Normal 2 3 2 3 2 2 2" xfId="2708" xr:uid="{00000000-0005-0000-0000-0000D1150000}"/>
    <cellStyle name="Normal 2 3 2 3 2 2 2 2" xfId="4398" xr:uid="{00000000-0005-0000-0000-0000D2150000}"/>
    <cellStyle name="Normal 2 3 2 3 2 2 2 2 2" xfId="14471" xr:uid="{00000000-0005-0000-0000-0000D3150000}"/>
    <cellStyle name="Normal 2 3 2 3 2 2 2 2 2 2" xfId="44802" xr:uid="{00000000-0005-0000-0000-0000D4150000}"/>
    <cellStyle name="Normal 2 3 2 3 2 2 2 2 2 3" xfId="29569" xr:uid="{00000000-0005-0000-0000-0000D5150000}"/>
    <cellStyle name="Normal 2 3 2 3 2 2 2 2 3" xfId="9451" xr:uid="{00000000-0005-0000-0000-0000D6150000}"/>
    <cellStyle name="Normal 2 3 2 3 2 2 2 2 3 2" xfId="39785" xr:uid="{00000000-0005-0000-0000-0000D7150000}"/>
    <cellStyle name="Normal 2 3 2 3 2 2 2 2 3 3" xfId="24552" xr:uid="{00000000-0005-0000-0000-0000D8150000}"/>
    <cellStyle name="Normal 2 3 2 3 2 2 2 2 4" xfId="34772" xr:uid="{00000000-0005-0000-0000-0000D9150000}"/>
    <cellStyle name="Normal 2 3 2 3 2 2 2 2 5" xfId="19539" xr:uid="{00000000-0005-0000-0000-0000DA150000}"/>
    <cellStyle name="Normal 2 3 2 3 2 2 2 3" xfId="6090" xr:uid="{00000000-0005-0000-0000-0000DB150000}"/>
    <cellStyle name="Normal 2 3 2 3 2 2 2 3 2" xfId="16142" xr:uid="{00000000-0005-0000-0000-0000DC150000}"/>
    <cellStyle name="Normal 2 3 2 3 2 2 2 3 2 2" xfId="46473" xr:uid="{00000000-0005-0000-0000-0000DD150000}"/>
    <cellStyle name="Normal 2 3 2 3 2 2 2 3 2 3" xfId="31240" xr:uid="{00000000-0005-0000-0000-0000DE150000}"/>
    <cellStyle name="Normal 2 3 2 3 2 2 2 3 3" xfId="11122" xr:uid="{00000000-0005-0000-0000-0000DF150000}"/>
    <cellStyle name="Normal 2 3 2 3 2 2 2 3 3 2" xfId="41456" xr:uid="{00000000-0005-0000-0000-0000E0150000}"/>
    <cellStyle name="Normal 2 3 2 3 2 2 2 3 3 3" xfId="26223" xr:uid="{00000000-0005-0000-0000-0000E1150000}"/>
    <cellStyle name="Normal 2 3 2 3 2 2 2 3 4" xfId="36443" xr:uid="{00000000-0005-0000-0000-0000E2150000}"/>
    <cellStyle name="Normal 2 3 2 3 2 2 2 3 5" xfId="21210" xr:uid="{00000000-0005-0000-0000-0000E3150000}"/>
    <cellStyle name="Normal 2 3 2 3 2 2 2 4" xfId="12800" xr:uid="{00000000-0005-0000-0000-0000E4150000}"/>
    <cellStyle name="Normal 2 3 2 3 2 2 2 4 2" xfId="43131" xr:uid="{00000000-0005-0000-0000-0000E5150000}"/>
    <cellStyle name="Normal 2 3 2 3 2 2 2 4 3" xfId="27898" xr:uid="{00000000-0005-0000-0000-0000E6150000}"/>
    <cellStyle name="Normal 2 3 2 3 2 2 2 5" xfId="7779" xr:uid="{00000000-0005-0000-0000-0000E7150000}"/>
    <cellStyle name="Normal 2 3 2 3 2 2 2 5 2" xfId="38114" xr:uid="{00000000-0005-0000-0000-0000E8150000}"/>
    <cellStyle name="Normal 2 3 2 3 2 2 2 5 3" xfId="22881" xr:uid="{00000000-0005-0000-0000-0000E9150000}"/>
    <cellStyle name="Normal 2 3 2 3 2 2 2 6" xfId="33102" xr:uid="{00000000-0005-0000-0000-0000EA150000}"/>
    <cellStyle name="Normal 2 3 2 3 2 2 2 7" xfId="17868" xr:uid="{00000000-0005-0000-0000-0000EB150000}"/>
    <cellStyle name="Normal 2 3 2 3 2 2 3" xfId="3561" xr:uid="{00000000-0005-0000-0000-0000EC150000}"/>
    <cellStyle name="Normal 2 3 2 3 2 2 3 2" xfId="13635" xr:uid="{00000000-0005-0000-0000-0000ED150000}"/>
    <cellStyle name="Normal 2 3 2 3 2 2 3 2 2" xfId="43966" xr:uid="{00000000-0005-0000-0000-0000EE150000}"/>
    <cellStyle name="Normal 2 3 2 3 2 2 3 2 3" xfId="28733" xr:uid="{00000000-0005-0000-0000-0000EF150000}"/>
    <cellStyle name="Normal 2 3 2 3 2 2 3 3" xfId="8615" xr:uid="{00000000-0005-0000-0000-0000F0150000}"/>
    <cellStyle name="Normal 2 3 2 3 2 2 3 3 2" xfId="38949" xr:uid="{00000000-0005-0000-0000-0000F1150000}"/>
    <cellStyle name="Normal 2 3 2 3 2 2 3 3 3" xfId="23716" xr:uid="{00000000-0005-0000-0000-0000F2150000}"/>
    <cellStyle name="Normal 2 3 2 3 2 2 3 4" xfId="33936" xr:uid="{00000000-0005-0000-0000-0000F3150000}"/>
    <cellStyle name="Normal 2 3 2 3 2 2 3 5" xfId="18703" xr:uid="{00000000-0005-0000-0000-0000F4150000}"/>
    <cellStyle name="Normal 2 3 2 3 2 2 4" xfId="5254" xr:uid="{00000000-0005-0000-0000-0000F5150000}"/>
    <cellStyle name="Normal 2 3 2 3 2 2 4 2" xfId="15306" xr:uid="{00000000-0005-0000-0000-0000F6150000}"/>
    <cellStyle name="Normal 2 3 2 3 2 2 4 2 2" xfId="45637" xr:uid="{00000000-0005-0000-0000-0000F7150000}"/>
    <cellStyle name="Normal 2 3 2 3 2 2 4 2 3" xfId="30404" xr:uid="{00000000-0005-0000-0000-0000F8150000}"/>
    <cellStyle name="Normal 2 3 2 3 2 2 4 3" xfId="10286" xr:uid="{00000000-0005-0000-0000-0000F9150000}"/>
    <cellStyle name="Normal 2 3 2 3 2 2 4 3 2" xfId="40620" xr:uid="{00000000-0005-0000-0000-0000FA150000}"/>
    <cellStyle name="Normal 2 3 2 3 2 2 4 3 3" xfId="25387" xr:uid="{00000000-0005-0000-0000-0000FB150000}"/>
    <cellStyle name="Normal 2 3 2 3 2 2 4 4" xfId="35607" xr:uid="{00000000-0005-0000-0000-0000FC150000}"/>
    <cellStyle name="Normal 2 3 2 3 2 2 4 5" xfId="20374" xr:uid="{00000000-0005-0000-0000-0000FD150000}"/>
    <cellStyle name="Normal 2 3 2 3 2 2 5" xfId="11964" xr:uid="{00000000-0005-0000-0000-0000FE150000}"/>
    <cellStyle name="Normal 2 3 2 3 2 2 5 2" xfId="42295" xr:uid="{00000000-0005-0000-0000-0000FF150000}"/>
    <cellStyle name="Normal 2 3 2 3 2 2 5 3" xfId="27062" xr:uid="{00000000-0005-0000-0000-000000160000}"/>
    <cellStyle name="Normal 2 3 2 3 2 2 6" xfId="6943" xr:uid="{00000000-0005-0000-0000-000001160000}"/>
    <cellStyle name="Normal 2 3 2 3 2 2 6 2" xfId="37278" xr:uid="{00000000-0005-0000-0000-000002160000}"/>
    <cellStyle name="Normal 2 3 2 3 2 2 6 3" xfId="22045" xr:uid="{00000000-0005-0000-0000-000003160000}"/>
    <cellStyle name="Normal 2 3 2 3 2 2 7" xfId="32266" xr:uid="{00000000-0005-0000-0000-000004160000}"/>
    <cellStyle name="Normal 2 3 2 3 2 2 8" xfId="17032" xr:uid="{00000000-0005-0000-0000-000005160000}"/>
    <cellStyle name="Normal 2 3 2 3 2 3" xfId="2290" xr:uid="{00000000-0005-0000-0000-000006160000}"/>
    <cellStyle name="Normal 2 3 2 3 2 3 2" xfId="3980" xr:uid="{00000000-0005-0000-0000-000007160000}"/>
    <cellStyle name="Normal 2 3 2 3 2 3 2 2" xfId="14053" xr:uid="{00000000-0005-0000-0000-000008160000}"/>
    <cellStyle name="Normal 2 3 2 3 2 3 2 2 2" xfId="44384" xr:uid="{00000000-0005-0000-0000-000009160000}"/>
    <cellStyle name="Normal 2 3 2 3 2 3 2 2 3" xfId="29151" xr:uid="{00000000-0005-0000-0000-00000A160000}"/>
    <cellStyle name="Normal 2 3 2 3 2 3 2 3" xfId="9033" xr:uid="{00000000-0005-0000-0000-00000B160000}"/>
    <cellStyle name="Normal 2 3 2 3 2 3 2 3 2" xfId="39367" xr:uid="{00000000-0005-0000-0000-00000C160000}"/>
    <cellStyle name="Normal 2 3 2 3 2 3 2 3 3" xfId="24134" xr:uid="{00000000-0005-0000-0000-00000D160000}"/>
    <cellStyle name="Normal 2 3 2 3 2 3 2 4" xfId="34354" xr:uid="{00000000-0005-0000-0000-00000E160000}"/>
    <cellStyle name="Normal 2 3 2 3 2 3 2 5" xfId="19121" xr:uid="{00000000-0005-0000-0000-00000F160000}"/>
    <cellStyle name="Normal 2 3 2 3 2 3 3" xfId="5672" xr:uid="{00000000-0005-0000-0000-000010160000}"/>
    <cellStyle name="Normal 2 3 2 3 2 3 3 2" xfId="15724" xr:uid="{00000000-0005-0000-0000-000011160000}"/>
    <cellStyle name="Normal 2 3 2 3 2 3 3 2 2" xfId="46055" xr:uid="{00000000-0005-0000-0000-000012160000}"/>
    <cellStyle name="Normal 2 3 2 3 2 3 3 2 3" xfId="30822" xr:uid="{00000000-0005-0000-0000-000013160000}"/>
    <cellStyle name="Normal 2 3 2 3 2 3 3 3" xfId="10704" xr:uid="{00000000-0005-0000-0000-000014160000}"/>
    <cellStyle name="Normal 2 3 2 3 2 3 3 3 2" xfId="41038" xr:uid="{00000000-0005-0000-0000-000015160000}"/>
    <cellStyle name="Normal 2 3 2 3 2 3 3 3 3" xfId="25805" xr:uid="{00000000-0005-0000-0000-000016160000}"/>
    <cellStyle name="Normal 2 3 2 3 2 3 3 4" xfId="36025" xr:uid="{00000000-0005-0000-0000-000017160000}"/>
    <cellStyle name="Normal 2 3 2 3 2 3 3 5" xfId="20792" xr:uid="{00000000-0005-0000-0000-000018160000}"/>
    <cellStyle name="Normal 2 3 2 3 2 3 4" xfId="12382" xr:uid="{00000000-0005-0000-0000-000019160000}"/>
    <cellStyle name="Normal 2 3 2 3 2 3 4 2" xfId="42713" xr:uid="{00000000-0005-0000-0000-00001A160000}"/>
    <cellStyle name="Normal 2 3 2 3 2 3 4 3" xfId="27480" xr:uid="{00000000-0005-0000-0000-00001B160000}"/>
    <cellStyle name="Normal 2 3 2 3 2 3 5" xfId="7361" xr:uid="{00000000-0005-0000-0000-00001C160000}"/>
    <cellStyle name="Normal 2 3 2 3 2 3 5 2" xfId="37696" xr:uid="{00000000-0005-0000-0000-00001D160000}"/>
    <cellStyle name="Normal 2 3 2 3 2 3 5 3" xfId="22463" xr:uid="{00000000-0005-0000-0000-00001E160000}"/>
    <cellStyle name="Normal 2 3 2 3 2 3 6" xfId="32684" xr:uid="{00000000-0005-0000-0000-00001F160000}"/>
    <cellStyle name="Normal 2 3 2 3 2 3 7" xfId="17450" xr:uid="{00000000-0005-0000-0000-000020160000}"/>
    <cellStyle name="Normal 2 3 2 3 2 4" xfId="3143" xr:uid="{00000000-0005-0000-0000-000021160000}"/>
    <cellStyle name="Normal 2 3 2 3 2 4 2" xfId="13217" xr:uid="{00000000-0005-0000-0000-000022160000}"/>
    <cellStyle name="Normal 2 3 2 3 2 4 2 2" xfId="43548" xr:uid="{00000000-0005-0000-0000-000023160000}"/>
    <cellStyle name="Normal 2 3 2 3 2 4 2 3" xfId="28315" xr:uid="{00000000-0005-0000-0000-000024160000}"/>
    <cellStyle name="Normal 2 3 2 3 2 4 3" xfId="8197" xr:uid="{00000000-0005-0000-0000-000025160000}"/>
    <cellStyle name="Normal 2 3 2 3 2 4 3 2" xfId="38531" xr:uid="{00000000-0005-0000-0000-000026160000}"/>
    <cellStyle name="Normal 2 3 2 3 2 4 3 3" xfId="23298" xr:uid="{00000000-0005-0000-0000-000027160000}"/>
    <cellStyle name="Normal 2 3 2 3 2 4 4" xfId="33518" xr:uid="{00000000-0005-0000-0000-000028160000}"/>
    <cellStyle name="Normal 2 3 2 3 2 4 5" xfId="18285" xr:uid="{00000000-0005-0000-0000-000029160000}"/>
    <cellStyle name="Normal 2 3 2 3 2 5" xfId="4836" xr:uid="{00000000-0005-0000-0000-00002A160000}"/>
    <cellStyle name="Normal 2 3 2 3 2 5 2" xfId="14888" xr:uid="{00000000-0005-0000-0000-00002B160000}"/>
    <cellStyle name="Normal 2 3 2 3 2 5 2 2" xfId="45219" xr:uid="{00000000-0005-0000-0000-00002C160000}"/>
    <cellStyle name="Normal 2 3 2 3 2 5 2 3" xfId="29986" xr:uid="{00000000-0005-0000-0000-00002D160000}"/>
    <cellStyle name="Normal 2 3 2 3 2 5 3" xfId="9868" xr:uid="{00000000-0005-0000-0000-00002E160000}"/>
    <cellStyle name="Normal 2 3 2 3 2 5 3 2" xfId="40202" xr:uid="{00000000-0005-0000-0000-00002F160000}"/>
    <cellStyle name="Normal 2 3 2 3 2 5 3 3" xfId="24969" xr:uid="{00000000-0005-0000-0000-000030160000}"/>
    <cellStyle name="Normal 2 3 2 3 2 5 4" xfId="35189" xr:uid="{00000000-0005-0000-0000-000031160000}"/>
    <cellStyle name="Normal 2 3 2 3 2 5 5" xfId="19956" xr:uid="{00000000-0005-0000-0000-000032160000}"/>
    <cellStyle name="Normal 2 3 2 3 2 6" xfId="11546" xr:uid="{00000000-0005-0000-0000-000033160000}"/>
    <cellStyle name="Normal 2 3 2 3 2 6 2" xfId="41877" xr:uid="{00000000-0005-0000-0000-000034160000}"/>
    <cellStyle name="Normal 2 3 2 3 2 6 3" xfId="26644" xr:uid="{00000000-0005-0000-0000-000035160000}"/>
    <cellStyle name="Normal 2 3 2 3 2 7" xfId="6525" xr:uid="{00000000-0005-0000-0000-000036160000}"/>
    <cellStyle name="Normal 2 3 2 3 2 7 2" xfId="36860" xr:uid="{00000000-0005-0000-0000-000037160000}"/>
    <cellStyle name="Normal 2 3 2 3 2 7 3" xfId="21627" xr:uid="{00000000-0005-0000-0000-000038160000}"/>
    <cellStyle name="Normal 2 3 2 3 2 8" xfId="31848" xr:uid="{00000000-0005-0000-0000-000039160000}"/>
    <cellStyle name="Normal 2 3 2 3 2 9" xfId="16614" xr:uid="{00000000-0005-0000-0000-00003A160000}"/>
    <cellStyle name="Normal 2 3 2 3 3" xfId="1661" xr:uid="{00000000-0005-0000-0000-00003B160000}"/>
    <cellStyle name="Normal 2 3 2 3 3 2" xfId="2500" xr:uid="{00000000-0005-0000-0000-00003C160000}"/>
    <cellStyle name="Normal 2 3 2 3 3 2 2" xfId="4190" xr:uid="{00000000-0005-0000-0000-00003D160000}"/>
    <cellStyle name="Normal 2 3 2 3 3 2 2 2" xfId="14263" xr:uid="{00000000-0005-0000-0000-00003E160000}"/>
    <cellStyle name="Normal 2 3 2 3 3 2 2 2 2" xfId="44594" xr:uid="{00000000-0005-0000-0000-00003F160000}"/>
    <cellStyle name="Normal 2 3 2 3 3 2 2 2 3" xfId="29361" xr:uid="{00000000-0005-0000-0000-000040160000}"/>
    <cellStyle name="Normal 2 3 2 3 3 2 2 3" xfId="9243" xr:uid="{00000000-0005-0000-0000-000041160000}"/>
    <cellStyle name="Normal 2 3 2 3 3 2 2 3 2" xfId="39577" xr:uid="{00000000-0005-0000-0000-000042160000}"/>
    <cellStyle name="Normal 2 3 2 3 3 2 2 3 3" xfId="24344" xr:uid="{00000000-0005-0000-0000-000043160000}"/>
    <cellStyle name="Normal 2 3 2 3 3 2 2 4" xfId="34564" xr:uid="{00000000-0005-0000-0000-000044160000}"/>
    <cellStyle name="Normal 2 3 2 3 3 2 2 5" xfId="19331" xr:uid="{00000000-0005-0000-0000-000045160000}"/>
    <cellStyle name="Normal 2 3 2 3 3 2 3" xfId="5882" xr:uid="{00000000-0005-0000-0000-000046160000}"/>
    <cellStyle name="Normal 2 3 2 3 3 2 3 2" xfId="15934" xr:uid="{00000000-0005-0000-0000-000047160000}"/>
    <cellStyle name="Normal 2 3 2 3 3 2 3 2 2" xfId="46265" xr:uid="{00000000-0005-0000-0000-000048160000}"/>
    <cellStyle name="Normal 2 3 2 3 3 2 3 2 3" xfId="31032" xr:uid="{00000000-0005-0000-0000-000049160000}"/>
    <cellStyle name="Normal 2 3 2 3 3 2 3 3" xfId="10914" xr:uid="{00000000-0005-0000-0000-00004A160000}"/>
    <cellStyle name="Normal 2 3 2 3 3 2 3 3 2" xfId="41248" xr:uid="{00000000-0005-0000-0000-00004B160000}"/>
    <cellStyle name="Normal 2 3 2 3 3 2 3 3 3" xfId="26015" xr:uid="{00000000-0005-0000-0000-00004C160000}"/>
    <cellStyle name="Normal 2 3 2 3 3 2 3 4" xfId="36235" xr:uid="{00000000-0005-0000-0000-00004D160000}"/>
    <cellStyle name="Normal 2 3 2 3 3 2 3 5" xfId="21002" xr:uid="{00000000-0005-0000-0000-00004E160000}"/>
    <cellStyle name="Normal 2 3 2 3 3 2 4" xfId="12592" xr:uid="{00000000-0005-0000-0000-00004F160000}"/>
    <cellStyle name="Normal 2 3 2 3 3 2 4 2" xfId="42923" xr:uid="{00000000-0005-0000-0000-000050160000}"/>
    <cellStyle name="Normal 2 3 2 3 3 2 4 3" xfId="27690" xr:uid="{00000000-0005-0000-0000-000051160000}"/>
    <cellStyle name="Normal 2 3 2 3 3 2 5" xfId="7571" xr:uid="{00000000-0005-0000-0000-000052160000}"/>
    <cellStyle name="Normal 2 3 2 3 3 2 5 2" xfId="37906" xr:uid="{00000000-0005-0000-0000-000053160000}"/>
    <cellStyle name="Normal 2 3 2 3 3 2 5 3" xfId="22673" xr:uid="{00000000-0005-0000-0000-000054160000}"/>
    <cellStyle name="Normal 2 3 2 3 3 2 6" xfId="32894" xr:uid="{00000000-0005-0000-0000-000055160000}"/>
    <cellStyle name="Normal 2 3 2 3 3 2 7" xfId="17660" xr:uid="{00000000-0005-0000-0000-000056160000}"/>
    <cellStyle name="Normal 2 3 2 3 3 3" xfId="3353" xr:uid="{00000000-0005-0000-0000-000057160000}"/>
    <cellStyle name="Normal 2 3 2 3 3 3 2" xfId="13427" xr:uid="{00000000-0005-0000-0000-000058160000}"/>
    <cellStyle name="Normal 2 3 2 3 3 3 2 2" xfId="43758" xr:uid="{00000000-0005-0000-0000-000059160000}"/>
    <cellStyle name="Normal 2 3 2 3 3 3 2 3" xfId="28525" xr:uid="{00000000-0005-0000-0000-00005A160000}"/>
    <cellStyle name="Normal 2 3 2 3 3 3 3" xfId="8407" xr:uid="{00000000-0005-0000-0000-00005B160000}"/>
    <cellStyle name="Normal 2 3 2 3 3 3 3 2" xfId="38741" xr:uid="{00000000-0005-0000-0000-00005C160000}"/>
    <cellStyle name="Normal 2 3 2 3 3 3 3 3" xfId="23508" xr:uid="{00000000-0005-0000-0000-00005D160000}"/>
    <cellStyle name="Normal 2 3 2 3 3 3 4" xfId="33728" xr:uid="{00000000-0005-0000-0000-00005E160000}"/>
    <cellStyle name="Normal 2 3 2 3 3 3 5" xfId="18495" xr:uid="{00000000-0005-0000-0000-00005F160000}"/>
    <cellStyle name="Normal 2 3 2 3 3 4" xfId="5046" xr:uid="{00000000-0005-0000-0000-000060160000}"/>
    <cellStyle name="Normal 2 3 2 3 3 4 2" xfId="15098" xr:uid="{00000000-0005-0000-0000-000061160000}"/>
    <cellStyle name="Normal 2 3 2 3 3 4 2 2" xfId="45429" xr:uid="{00000000-0005-0000-0000-000062160000}"/>
    <cellStyle name="Normal 2 3 2 3 3 4 2 3" xfId="30196" xr:uid="{00000000-0005-0000-0000-000063160000}"/>
    <cellStyle name="Normal 2 3 2 3 3 4 3" xfId="10078" xr:uid="{00000000-0005-0000-0000-000064160000}"/>
    <cellStyle name="Normal 2 3 2 3 3 4 3 2" xfId="40412" xr:uid="{00000000-0005-0000-0000-000065160000}"/>
    <cellStyle name="Normal 2 3 2 3 3 4 3 3" xfId="25179" xr:uid="{00000000-0005-0000-0000-000066160000}"/>
    <cellStyle name="Normal 2 3 2 3 3 4 4" xfId="35399" xr:uid="{00000000-0005-0000-0000-000067160000}"/>
    <cellStyle name="Normal 2 3 2 3 3 4 5" xfId="20166" xr:uid="{00000000-0005-0000-0000-000068160000}"/>
    <cellStyle name="Normal 2 3 2 3 3 5" xfId="11756" xr:uid="{00000000-0005-0000-0000-000069160000}"/>
    <cellStyle name="Normal 2 3 2 3 3 5 2" xfId="42087" xr:uid="{00000000-0005-0000-0000-00006A160000}"/>
    <cellStyle name="Normal 2 3 2 3 3 5 3" xfId="26854" xr:uid="{00000000-0005-0000-0000-00006B160000}"/>
    <cellStyle name="Normal 2 3 2 3 3 6" xfId="6735" xr:uid="{00000000-0005-0000-0000-00006C160000}"/>
    <cellStyle name="Normal 2 3 2 3 3 6 2" xfId="37070" xr:uid="{00000000-0005-0000-0000-00006D160000}"/>
    <cellStyle name="Normal 2 3 2 3 3 6 3" xfId="21837" xr:uid="{00000000-0005-0000-0000-00006E160000}"/>
    <cellStyle name="Normal 2 3 2 3 3 7" xfId="32058" xr:uid="{00000000-0005-0000-0000-00006F160000}"/>
    <cellStyle name="Normal 2 3 2 3 3 8" xfId="16824" xr:uid="{00000000-0005-0000-0000-000070160000}"/>
    <cellStyle name="Normal 2 3 2 3 4" xfId="2082" xr:uid="{00000000-0005-0000-0000-000071160000}"/>
    <cellStyle name="Normal 2 3 2 3 4 2" xfId="3772" xr:uid="{00000000-0005-0000-0000-000072160000}"/>
    <cellStyle name="Normal 2 3 2 3 4 2 2" xfId="13845" xr:uid="{00000000-0005-0000-0000-000073160000}"/>
    <cellStyle name="Normal 2 3 2 3 4 2 2 2" xfId="44176" xr:uid="{00000000-0005-0000-0000-000074160000}"/>
    <cellStyle name="Normal 2 3 2 3 4 2 2 3" xfId="28943" xr:uid="{00000000-0005-0000-0000-000075160000}"/>
    <cellStyle name="Normal 2 3 2 3 4 2 3" xfId="8825" xr:uid="{00000000-0005-0000-0000-000076160000}"/>
    <cellStyle name="Normal 2 3 2 3 4 2 3 2" xfId="39159" xr:uid="{00000000-0005-0000-0000-000077160000}"/>
    <cellStyle name="Normal 2 3 2 3 4 2 3 3" xfId="23926" xr:uid="{00000000-0005-0000-0000-000078160000}"/>
    <cellStyle name="Normal 2 3 2 3 4 2 4" xfId="34146" xr:uid="{00000000-0005-0000-0000-000079160000}"/>
    <cellStyle name="Normal 2 3 2 3 4 2 5" xfId="18913" xr:uid="{00000000-0005-0000-0000-00007A160000}"/>
    <cellStyle name="Normal 2 3 2 3 4 3" xfId="5464" xr:uid="{00000000-0005-0000-0000-00007B160000}"/>
    <cellStyle name="Normal 2 3 2 3 4 3 2" xfId="15516" xr:uid="{00000000-0005-0000-0000-00007C160000}"/>
    <cellStyle name="Normal 2 3 2 3 4 3 2 2" xfId="45847" xr:uid="{00000000-0005-0000-0000-00007D160000}"/>
    <cellStyle name="Normal 2 3 2 3 4 3 2 3" xfId="30614" xr:uid="{00000000-0005-0000-0000-00007E160000}"/>
    <cellStyle name="Normal 2 3 2 3 4 3 3" xfId="10496" xr:uid="{00000000-0005-0000-0000-00007F160000}"/>
    <cellStyle name="Normal 2 3 2 3 4 3 3 2" xfId="40830" xr:uid="{00000000-0005-0000-0000-000080160000}"/>
    <cellStyle name="Normal 2 3 2 3 4 3 3 3" xfId="25597" xr:uid="{00000000-0005-0000-0000-000081160000}"/>
    <cellStyle name="Normal 2 3 2 3 4 3 4" xfId="35817" xr:uid="{00000000-0005-0000-0000-000082160000}"/>
    <cellStyle name="Normal 2 3 2 3 4 3 5" xfId="20584" xr:uid="{00000000-0005-0000-0000-000083160000}"/>
    <cellStyle name="Normal 2 3 2 3 4 4" xfId="12174" xr:uid="{00000000-0005-0000-0000-000084160000}"/>
    <cellStyle name="Normal 2 3 2 3 4 4 2" xfId="42505" xr:uid="{00000000-0005-0000-0000-000085160000}"/>
    <cellStyle name="Normal 2 3 2 3 4 4 3" xfId="27272" xr:uid="{00000000-0005-0000-0000-000086160000}"/>
    <cellStyle name="Normal 2 3 2 3 4 5" xfId="7153" xr:uid="{00000000-0005-0000-0000-000087160000}"/>
    <cellStyle name="Normal 2 3 2 3 4 5 2" xfId="37488" xr:uid="{00000000-0005-0000-0000-000088160000}"/>
    <cellStyle name="Normal 2 3 2 3 4 5 3" xfId="22255" xr:uid="{00000000-0005-0000-0000-000089160000}"/>
    <cellStyle name="Normal 2 3 2 3 4 6" xfId="32476" xr:uid="{00000000-0005-0000-0000-00008A160000}"/>
    <cellStyle name="Normal 2 3 2 3 4 7" xfId="17242" xr:uid="{00000000-0005-0000-0000-00008B160000}"/>
    <cellStyle name="Normal 2 3 2 3 5" xfId="2935" xr:uid="{00000000-0005-0000-0000-00008C160000}"/>
    <cellStyle name="Normal 2 3 2 3 5 2" xfId="13009" xr:uid="{00000000-0005-0000-0000-00008D160000}"/>
    <cellStyle name="Normal 2 3 2 3 5 2 2" xfId="43340" xr:uid="{00000000-0005-0000-0000-00008E160000}"/>
    <cellStyle name="Normal 2 3 2 3 5 2 3" xfId="28107" xr:uid="{00000000-0005-0000-0000-00008F160000}"/>
    <cellStyle name="Normal 2 3 2 3 5 3" xfId="7989" xr:uid="{00000000-0005-0000-0000-000090160000}"/>
    <cellStyle name="Normal 2 3 2 3 5 3 2" xfId="38323" xr:uid="{00000000-0005-0000-0000-000091160000}"/>
    <cellStyle name="Normal 2 3 2 3 5 3 3" xfId="23090" xr:uid="{00000000-0005-0000-0000-000092160000}"/>
    <cellStyle name="Normal 2 3 2 3 5 4" xfId="33310" xr:uid="{00000000-0005-0000-0000-000093160000}"/>
    <cellStyle name="Normal 2 3 2 3 5 5" xfId="18077" xr:uid="{00000000-0005-0000-0000-000094160000}"/>
    <cellStyle name="Normal 2 3 2 3 6" xfId="4628" xr:uid="{00000000-0005-0000-0000-000095160000}"/>
    <cellStyle name="Normal 2 3 2 3 6 2" xfId="14680" xr:uid="{00000000-0005-0000-0000-000096160000}"/>
    <cellStyle name="Normal 2 3 2 3 6 2 2" xfId="45011" xr:uid="{00000000-0005-0000-0000-000097160000}"/>
    <cellStyle name="Normal 2 3 2 3 6 2 3" xfId="29778" xr:uid="{00000000-0005-0000-0000-000098160000}"/>
    <cellStyle name="Normal 2 3 2 3 6 3" xfId="9660" xr:uid="{00000000-0005-0000-0000-000099160000}"/>
    <cellStyle name="Normal 2 3 2 3 6 3 2" xfId="39994" xr:uid="{00000000-0005-0000-0000-00009A160000}"/>
    <cellStyle name="Normal 2 3 2 3 6 3 3" xfId="24761" xr:uid="{00000000-0005-0000-0000-00009B160000}"/>
    <cellStyle name="Normal 2 3 2 3 6 4" xfId="34981" xr:uid="{00000000-0005-0000-0000-00009C160000}"/>
    <cellStyle name="Normal 2 3 2 3 6 5" xfId="19748" xr:uid="{00000000-0005-0000-0000-00009D160000}"/>
    <cellStyle name="Normal 2 3 2 3 7" xfId="11338" xr:uid="{00000000-0005-0000-0000-00009E160000}"/>
    <cellStyle name="Normal 2 3 2 3 7 2" xfId="41669" xr:uid="{00000000-0005-0000-0000-00009F160000}"/>
    <cellStyle name="Normal 2 3 2 3 7 3" xfId="26436" xr:uid="{00000000-0005-0000-0000-0000A0160000}"/>
    <cellStyle name="Normal 2 3 2 3 8" xfId="6317" xr:uid="{00000000-0005-0000-0000-0000A1160000}"/>
    <cellStyle name="Normal 2 3 2 3 8 2" xfId="36652" xr:uid="{00000000-0005-0000-0000-0000A2160000}"/>
    <cellStyle name="Normal 2 3 2 3 8 3" xfId="21419" xr:uid="{00000000-0005-0000-0000-0000A3160000}"/>
    <cellStyle name="Normal 2 3 2 3 9" xfId="31641" xr:uid="{00000000-0005-0000-0000-0000A4160000}"/>
    <cellStyle name="Normal 2 3 2 4" xfId="1342" xr:uid="{00000000-0005-0000-0000-0000A5160000}"/>
    <cellStyle name="Normal 2 3 2 4 2" xfId="1765" xr:uid="{00000000-0005-0000-0000-0000A6160000}"/>
    <cellStyle name="Normal 2 3 2 4 2 2" xfId="2604" xr:uid="{00000000-0005-0000-0000-0000A7160000}"/>
    <cellStyle name="Normal 2 3 2 4 2 2 2" xfId="4294" xr:uid="{00000000-0005-0000-0000-0000A8160000}"/>
    <cellStyle name="Normal 2 3 2 4 2 2 2 2" xfId="14367" xr:uid="{00000000-0005-0000-0000-0000A9160000}"/>
    <cellStyle name="Normal 2 3 2 4 2 2 2 2 2" xfId="44698" xr:uid="{00000000-0005-0000-0000-0000AA160000}"/>
    <cellStyle name="Normal 2 3 2 4 2 2 2 2 3" xfId="29465" xr:uid="{00000000-0005-0000-0000-0000AB160000}"/>
    <cellStyle name="Normal 2 3 2 4 2 2 2 3" xfId="9347" xr:uid="{00000000-0005-0000-0000-0000AC160000}"/>
    <cellStyle name="Normal 2 3 2 4 2 2 2 3 2" xfId="39681" xr:uid="{00000000-0005-0000-0000-0000AD160000}"/>
    <cellStyle name="Normal 2 3 2 4 2 2 2 3 3" xfId="24448" xr:uid="{00000000-0005-0000-0000-0000AE160000}"/>
    <cellStyle name="Normal 2 3 2 4 2 2 2 4" xfId="34668" xr:uid="{00000000-0005-0000-0000-0000AF160000}"/>
    <cellStyle name="Normal 2 3 2 4 2 2 2 5" xfId="19435" xr:uid="{00000000-0005-0000-0000-0000B0160000}"/>
    <cellStyle name="Normal 2 3 2 4 2 2 3" xfId="5986" xr:uid="{00000000-0005-0000-0000-0000B1160000}"/>
    <cellStyle name="Normal 2 3 2 4 2 2 3 2" xfId="16038" xr:uid="{00000000-0005-0000-0000-0000B2160000}"/>
    <cellStyle name="Normal 2 3 2 4 2 2 3 2 2" xfId="46369" xr:uid="{00000000-0005-0000-0000-0000B3160000}"/>
    <cellStyle name="Normal 2 3 2 4 2 2 3 2 3" xfId="31136" xr:uid="{00000000-0005-0000-0000-0000B4160000}"/>
    <cellStyle name="Normal 2 3 2 4 2 2 3 3" xfId="11018" xr:uid="{00000000-0005-0000-0000-0000B5160000}"/>
    <cellStyle name="Normal 2 3 2 4 2 2 3 3 2" xfId="41352" xr:uid="{00000000-0005-0000-0000-0000B6160000}"/>
    <cellStyle name="Normal 2 3 2 4 2 2 3 3 3" xfId="26119" xr:uid="{00000000-0005-0000-0000-0000B7160000}"/>
    <cellStyle name="Normal 2 3 2 4 2 2 3 4" xfId="36339" xr:uid="{00000000-0005-0000-0000-0000B8160000}"/>
    <cellStyle name="Normal 2 3 2 4 2 2 3 5" xfId="21106" xr:uid="{00000000-0005-0000-0000-0000B9160000}"/>
    <cellStyle name="Normal 2 3 2 4 2 2 4" xfId="12696" xr:uid="{00000000-0005-0000-0000-0000BA160000}"/>
    <cellStyle name="Normal 2 3 2 4 2 2 4 2" xfId="43027" xr:uid="{00000000-0005-0000-0000-0000BB160000}"/>
    <cellStyle name="Normal 2 3 2 4 2 2 4 3" xfId="27794" xr:uid="{00000000-0005-0000-0000-0000BC160000}"/>
    <cellStyle name="Normal 2 3 2 4 2 2 5" xfId="7675" xr:uid="{00000000-0005-0000-0000-0000BD160000}"/>
    <cellStyle name="Normal 2 3 2 4 2 2 5 2" xfId="38010" xr:uid="{00000000-0005-0000-0000-0000BE160000}"/>
    <cellStyle name="Normal 2 3 2 4 2 2 5 3" xfId="22777" xr:uid="{00000000-0005-0000-0000-0000BF160000}"/>
    <cellStyle name="Normal 2 3 2 4 2 2 6" xfId="32998" xr:uid="{00000000-0005-0000-0000-0000C0160000}"/>
    <cellStyle name="Normal 2 3 2 4 2 2 7" xfId="17764" xr:uid="{00000000-0005-0000-0000-0000C1160000}"/>
    <cellStyle name="Normal 2 3 2 4 2 3" xfId="3457" xr:uid="{00000000-0005-0000-0000-0000C2160000}"/>
    <cellStyle name="Normal 2 3 2 4 2 3 2" xfId="13531" xr:uid="{00000000-0005-0000-0000-0000C3160000}"/>
    <cellStyle name="Normal 2 3 2 4 2 3 2 2" xfId="43862" xr:uid="{00000000-0005-0000-0000-0000C4160000}"/>
    <cellStyle name="Normal 2 3 2 4 2 3 2 3" xfId="28629" xr:uid="{00000000-0005-0000-0000-0000C5160000}"/>
    <cellStyle name="Normal 2 3 2 4 2 3 3" xfId="8511" xr:uid="{00000000-0005-0000-0000-0000C6160000}"/>
    <cellStyle name="Normal 2 3 2 4 2 3 3 2" xfId="38845" xr:uid="{00000000-0005-0000-0000-0000C7160000}"/>
    <cellStyle name="Normal 2 3 2 4 2 3 3 3" xfId="23612" xr:uid="{00000000-0005-0000-0000-0000C8160000}"/>
    <cellStyle name="Normal 2 3 2 4 2 3 4" xfId="33832" xr:uid="{00000000-0005-0000-0000-0000C9160000}"/>
    <cellStyle name="Normal 2 3 2 4 2 3 5" xfId="18599" xr:uid="{00000000-0005-0000-0000-0000CA160000}"/>
    <cellStyle name="Normal 2 3 2 4 2 4" xfId="5150" xr:uid="{00000000-0005-0000-0000-0000CB160000}"/>
    <cellStyle name="Normal 2 3 2 4 2 4 2" xfId="15202" xr:uid="{00000000-0005-0000-0000-0000CC160000}"/>
    <cellStyle name="Normal 2 3 2 4 2 4 2 2" xfId="45533" xr:uid="{00000000-0005-0000-0000-0000CD160000}"/>
    <cellStyle name="Normal 2 3 2 4 2 4 2 3" xfId="30300" xr:uid="{00000000-0005-0000-0000-0000CE160000}"/>
    <cellStyle name="Normal 2 3 2 4 2 4 3" xfId="10182" xr:uid="{00000000-0005-0000-0000-0000CF160000}"/>
    <cellStyle name="Normal 2 3 2 4 2 4 3 2" xfId="40516" xr:uid="{00000000-0005-0000-0000-0000D0160000}"/>
    <cellStyle name="Normal 2 3 2 4 2 4 3 3" xfId="25283" xr:uid="{00000000-0005-0000-0000-0000D1160000}"/>
    <cellStyle name="Normal 2 3 2 4 2 4 4" xfId="35503" xr:uid="{00000000-0005-0000-0000-0000D2160000}"/>
    <cellStyle name="Normal 2 3 2 4 2 4 5" xfId="20270" xr:uid="{00000000-0005-0000-0000-0000D3160000}"/>
    <cellStyle name="Normal 2 3 2 4 2 5" xfId="11860" xr:uid="{00000000-0005-0000-0000-0000D4160000}"/>
    <cellStyle name="Normal 2 3 2 4 2 5 2" xfId="42191" xr:uid="{00000000-0005-0000-0000-0000D5160000}"/>
    <cellStyle name="Normal 2 3 2 4 2 5 3" xfId="26958" xr:uid="{00000000-0005-0000-0000-0000D6160000}"/>
    <cellStyle name="Normal 2 3 2 4 2 6" xfId="6839" xr:uid="{00000000-0005-0000-0000-0000D7160000}"/>
    <cellStyle name="Normal 2 3 2 4 2 6 2" xfId="37174" xr:uid="{00000000-0005-0000-0000-0000D8160000}"/>
    <cellStyle name="Normal 2 3 2 4 2 6 3" xfId="21941" xr:uid="{00000000-0005-0000-0000-0000D9160000}"/>
    <cellStyle name="Normal 2 3 2 4 2 7" xfId="32162" xr:uid="{00000000-0005-0000-0000-0000DA160000}"/>
    <cellStyle name="Normal 2 3 2 4 2 8" xfId="16928" xr:uid="{00000000-0005-0000-0000-0000DB160000}"/>
    <cellStyle name="Normal 2 3 2 4 3" xfId="2186" xr:uid="{00000000-0005-0000-0000-0000DC160000}"/>
    <cellStyle name="Normal 2 3 2 4 3 2" xfId="3876" xr:uid="{00000000-0005-0000-0000-0000DD160000}"/>
    <cellStyle name="Normal 2 3 2 4 3 2 2" xfId="13949" xr:uid="{00000000-0005-0000-0000-0000DE160000}"/>
    <cellStyle name="Normal 2 3 2 4 3 2 2 2" xfId="44280" xr:uid="{00000000-0005-0000-0000-0000DF160000}"/>
    <cellStyle name="Normal 2 3 2 4 3 2 2 3" xfId="29047" xr:uid="{00000000-0005-0000-0000-0000E0160000}"/>
    <cellStyle name="Normal 2 3 2 4 3 2 3" xfId="8929" xr:uid="{00000000-0005-0000-0000-0000E1160000}"/>
    <cellStyle name="Normal 2 3 2 4 3 2 3 2" xfId="39263" xr:uid="{00000000-0005-0000-0000-0000E2160000}"/>
    <cellStyle name="Normal 2 3 2 4 3 2 3 3" xfId="24030" xr:uid="{00000000-0005-0000-0000-0000E3160000}"/>
    <cellStyle name="Normal 2 3 2 4 3 2 4" xfId="34250" xr:uid="{00000000-0005-0000-0000-0000E4160000}"/>
    <cellStyle name="Normal 2 3 2 4 3 2 5" xfId="19017" xr:uid="{00000000-0005-0000-0000-0000E5160000}"/>
    <cellStyle name="Normal 2 3 2 4 3 3" xfId="5568" xr:uid="{00000000-0005-0000-0000-0000E6160000}"/>
    <cellStyle name="Normal 2 3 2 4 3 3 2" xfId="15620" xr:uid="{00000000-0005-0000-0000-0000E7160000}"/>
    <cellStyle name="Normal 2 3 2 4 3 3 2 2" xfId="45951" xr:uid="{00000000-0005-0000-0000-0000E8160000}"/>
    <cellStyle name="Normal 2 3 2 4 3 3 2 3" xfId="30718" xr:uid="{00000000-0005-0000-0000-0000E9160000}"/>
    <cellStyle name="Normal 2 3 2 4 3 3 3" xfId="10600" xr:uid="{00000000-0005-0000-0000-0000EA160000}"/>
    <cellStyle name="Normal 2 3 2 4 3 3 3 2" xfId="40934" xr:uid="{00000000-0005-0000-0000-0000EB160000}"/>
    <cellStyle name="Normal 2 3 2 4 3 3 3 3" xfId="25701" xr:uid="{00000000-0005-0000-0000-0000EC160000}"/>
    <cellStyle name="Normal 2 3 2 4 3 3 4" xfId="35921" xr:uid="{00000000-0005-0000-0000-0000ED160000}"/>
    <cellStyle name="Normal 2 3 2 4 3 3 5" xfId="20688" xr:uid="{00000000-0005-0000-0000-0000EE160000}"/>
    <cellStyle name="Normal 2 3 2 4 3 4" xfId="12278" xr:uid="{00000000-0005-0000-0000-0000EF160000}"/>
    <cellStyle name="Normal 2 3 2 4 3 4 2" xfId="42609" xr:uid="{00000000-0005-0000-0000-0000F0160000}"/>
    <cellStyle name="Normal 2 3 2 4 3 4 3" xfId="27376" xr:uid="{00000000-0005-0000-0000-0000F1160000}"/>
    <cellStyle name="Normal 2 3 2 4 3 5" xfId="7257" xr:uid="{00000000-0005-0000-0000-0000F2160000}"/>
    <cellStyle name="Normal 2 3 2 4 3 5 2" xfId="37592" xr:uid="{00000000-0005-0000-0000-0000F3160000}"/>
    <cellStyle name="Normal 2 3 2 4 3 5 3" xfId="22359" xr:uid="{00000000-0005-0000-0000-0000F4160000}"/>
    <cellStyle name="Normal 2 3 2 4 3 6" xfId="32580" xr:uid="{00000000-0005-0000-0000-0000F5160000}"/>
    <cellStyle name="Normal 2 3 2 4 3 7" xfId="17346" xr:uid="{00000000-0005-0000-0000-0000F6160000}"/>
    <cellStyle name="Normal 2 3 2 4 4" xfId="3039" xr:uid="{00000000-0005-0000-0000-0000F7160000}"/>
    <cellStyle name="Normal 2 3 2 4 4 2" xfId="13113" xr:uid="{00000000-0005-0000-0000-0000F8160000}"/>
    <cellStyle name="Normal 2 3 2 4 4 2 2" xfId="43444" xr:uid="{00000000-0005-0000-0000-0000F9160000}"/>
    <cellStyle name="Normal 2 3 2 4 4 2 3" xfId="28211" xr:uid="{00000000-0005-0000-0000-0000FA160000}"/>
    <cellStyle name="Normal 2 3 2 4 4 3" xfId="8093" xr:uid="{00000000-0005-0000-0000-0000FB160000}"/>
    <cellStyle name="Normal 2 3 2 4 4 3 2" xfId="38427" xr:uid="{00000000-0005-0000-0000-0000FC160000}"/>
    <cellStyle name="Normal 2 3 2 4 4 3 3" xfId="23194" xr:uid="{00000000-0005-0000-0000-0000FD160000}"/>
    <cellStyle name="Normal 2 3 2 4 4 4" xfId="33414" xr:uid="{00000000-0005-0000-0000-0000FE160000}"/>
    <cellStyle name="Normal 2 3 2 4 4 5" xfId="18181" xr:uid="{00000000-0005-0000-0000-0000FF160000}"/>
    <cellStyle name="Normal 2 3 2 4 5" xfId="4732" xr:uid="{00000000-0005-0000-0000-000000170000}"/>
    <cellStyle name="Normal 2 3 2 4 5 2" xfId="14784" xr:uid="{00000000-0005-0000-0000-000001170000}"/>
    <cellStyle name="Normal 2 3 2 4 5 2 2" xfId="45115" xr:uid="{00000000-0005-0000-0000-000002170000}"/>
    <cellStyle name="Normal 2 3 2 4 5 2 3" xfId="29882" xr:uid="{00000000-0005-0000-0000-000003170000}"/>
    <cellStyle name="Normal 2 3 2 4 5 3" xfId="9764" xr:uid="{00000000-0005-0000-0000-000004170000}"/>
    <cellStyle name="Normal 2 3 2 4 5 3 2" xfId="40098" xr:uid="{00000000-0005-0000-0000-000005170000}"/>
    <cellStyle name="Normal 2 3 2 4 5 3 3" xfId="24865" xr:uid="{00000000-0005-0000-0000-000006170000}"/>
    <cellStyle name="Normal 2 3 2 4 5 4" xfId="35085" xr:uid="{00000000-0005-0000-0000-000007170000}"/>
    <cellStyle name="Normal 2 3 2 4 5 5" xfId="19852" xr:uid="{00000000-0005-0000-0000-000008170000}"/>
    <cellStyle name="Normal 2 3 2 4 6" xfId="11442" xr:uid="{00000000-0005-0000-0000-000009170000}"/>
    <cellStyle name="Normal 2 3 2 4 6 2" xfId="41773" xr:uid="{00000000-0005-0000-0000-00000A170000}"/>
    <cellStyle name="Normal 2 3 2 4 6 3" xfId="26540" xr:uid="{00000000-0005-0000-0000-00000B170000}"/>
    <cellStyle name="Normal 2 3 2 4 7" xfId="6421" xr:uid="{00000000-0005-0000-0000-00000C170000}"/>
    <cellStyle name="Normal 2 3 2 4 7 2" xfId="36756" xr:uid="{00000000-0005-0000-0000-00000D170000}"/>
    <cellStyle name="Normal 2 3 2 4 7 3" xfId="21523" xr:uid="{00000000-0005-0000-0000-00000E170000}"/>
    <cellStyle name="Normal 2 3 2 4 8" xfId="31744" xr:uid="{00000000-0005-0000-0000-00000F170000}"/>
    <cellStyle name="Normal 2 3 2 4 9" xfId="16510" xr:uid="{00000000-0005-0000-0000-000010170000}"/>
    <cellStyle name="Normal 2 3 2 5" xfId="1555" xr:uid="{00000000-0005-0000-0000-000011170000}"/>
    <cellStyle name="Normal 2 3 2 5 2" xfId="2396" xr:uid="{00000000-0005-0000-0000-000012170000}"/>
    <cellStyle name="Normal 2 3 2 5 2 2" xfId="4086" xr:uid="{00000000-0005-0000-0000-000013170000}"/>
    <cellStyle name="Normal 2 3 2 5 2 2 2" xfId="14159" xr:uid="{00000000-0005-0000-0000-000014170000}"/>
    <cellStyle name="Normal 2 3 2 5 2 2 2 2" xfId="44490" xr:uid="{00000000-0005-0000-0000-000015170000}"/>
    <cellStyle name="Normal 2 3 2 5 2 2 2 3" xfId="29257" xr:uid="{00000000-0005-0000-0000-000016170000}"/>
    <cellStyle name="Normal 2 3 2 5 2 2 3" xfId="9139" xr:uid="{00000000-0005-0000-0000-000017170000}"/>
    <cellStyle name="Normal 2 3 2 5 2 2 3 2" xfId="39473" xr:uid="{00000000-0005-0000-0000-000018170000}"/>
    <cellStyle name="Normal 2 3 2 5 2 2 3 3" xfId="24240" xr:uid="{00000000-0005-0000-0000-000019170000}"/>
    <cellStyle name="Normal 2 3 2 5 2 2 4" xfId="34460" xr:uid="{00000000-0005-0000-0000-00001A170000}"/>
    <cellStyle name="Normal 2 3 2 5 2 2 5" xfId="19227" xr:uid="{00000000-0005-0000-0000-00001B170000}"/>
    <cellStyle name="Normal 2 3 2 5 2 3" xfId="5778" xr:uid="{00000000-0005-0000-0000-00001C170000}"/>
    <cellStyle name="Normal 2 3 2 5 2 3 2" xfId="15830" xr:uid="{00000000-0005-0000-0000-00001D170000}"/>
    <cellStyle name="Normal 2 3 2 5 2 3 2 2" xfId="46161" xr:uid="{00000000-0005-0000-0000-00001E170000}"/>
    <cellStyle name="Normal 2 3 2 5 2 3 2 3" xfId="30928" xr:uid="{00000000-0005-0000-0000-00001F170000}"/>
    <cellStyle name="Normal 2 3 2 5 2 3 3" xfId="10810" xr:uid="{00000000-0005-0000-0000-000020170000}"/>
    <cellStyle name="Normal 2 3 2 5 2 3 3 2" xfId="41144" xr:uid="{00000000-0005-0000-0000-000021170000}"/>
    <cellStyle name="Normal 2 3 2 5 2 3 3 3" xfId="25911" xr:uid="{00000000-0005-0000-0000-000022170000}"/>
    <cellStyle name="Normal 2 3 2 5 2 3 4" xfId="36131" xr:uid="{00000000-0005-0000-0000-000023170000}"/>
    <cellStyle name="Normal 2 3 2 5 2 3 5" xfId="20898" xr:uid="{00000000-0005-0000-0000-000024170000}"/>
    <cellStyle name="Normal 2 3 2 5 2 4" xfId="12488" xr:uid="{00000000-0005-0000-0000-000025170000}"/>
    <cellStyle name="Normal 2 3 2 5 2 4 2" xfId="42819" xr:uid="{00000000-0005-0000-0000-000026170000}"/>
    <cellStyle name="Normal 2 3 2 5 2 4 3" xfId="27586" xr:uid="{00000000-0005-0000-0000-000027170000}"/>
    <cellStyle name="Normal 2 3 2 5 2 5" xfId="7467" xr:uid="{00000000-0005-0000-0000-000028170000}"/>
    <cellStyle name="Normal 2 3 2 5 2 5 2" xfId="37802" xr:uid="{00000000-0005-0000-0000-000029170000}"/>
    <cellStyle name="Normal 2 3 2 5 2 5 3" xfId="22569" xr:uid="{00000000-0005-0000-0000-00002A170000}"/>
    <cellStyle name="Normal 2 3 2 5 2 6" xfId="32790" xr:uid="{00000000-0005-0000-0000-00002B170000}"/>
    <cellStyle name="Normal 2 3 2 5 2 7" xfId="17556" xr:uid="{00000000-0005-0000-0000-00002C170000}"/>
    <cellStyle name="Normal 2 3 2 5 3" xfId="3249" xr:uid="{00000000-0005-0000-0000-00002D170000}"/>
    <cellStyle name="Normal 2 3 2 5 3 2" xfId="13323" xr:uid="{00000000-0005-0000-0000-00002E170000}"/>
    <cellStyle name="Normal 2 3 2 5 3 2 2" xfId="43654" xr:uid="{00000000-0005-0000-0000-00002F170000}"/>
    <cellStyle name="Normal 2 3 2 5 3 2 3" xfId="28421" xr:uid="{00000000-0005-0000-0000-000030170000}"/>
    <cellStyle name="Normal 2 3 2 5 3 3" xfId="8303" xr:uid="{00000000-0005-0000-0000-000031170000}"/>
    <cellStyle name="Normal 2 3 2 5 3 3 2" xfId="38637" xr:uid="{00000000-0005-0000-0000-000032170000}"/>
    <cellStyle name="Normal 2 3 2 5 3 3 3" xfId="23404" xr:uid="{00000000-0005-0000-0000-000033170000}"/>
    <cellStyle name="Normal 2 3 2 5 3 4" xfId="33624" xr:uid="{00000000-0005-0000-0000-000034170000}"/>
    <cellStyle name="Normal 2 3 2 5 3 5" xfId="18391" xr:uid="{00000000-0005-0000-0000-000035170000}"/>
    <cellStyle name="Normal 2 3 2 5 4" xfId="4942" xr:uid="{00000000-0005-0000-0000-000036170000}"/>
    <cellStyle name="Normal 2 3 2 5 4 2" xfId="14994" xr:uid="{00000000-0005-0000-0000-000037170000}"/>
    <cellStyle name="Normal 2 3 2 5 4 2 2" xfId="45325" xr:uid="{00000000-0005-0000-0000-000038170000}"/>
    <cellStyle name="Normal 2 3 2 5 4 2 3" xfId="30092" xr:uid="{00000000-0005-0000-0000-000039170000}"/>
    <cellStyle name="Normal 2 3 2 5 4 3" xfId="9974" xr:uid="{00000000-0005-0000-0000-00003A170000}"/>
    <cellStyle name="Normal 2 3 2 5 4 3 2" xfId="40308" xr:uid="{00000000-0005-0000-0000-00003B170000}"/>
    <cellStyle name="Normal 2 3 2 5 4 3 3" xfId="25075" xr:uid="{00000000-0005-0000-0000-00003C170000}"/>
    <cellStyle name="Normal 2 3 2 5 4 4" xfId="35295" xr:uid="{00000000-0005-0000-0000-00003D170000}"/>
    <cellStyle name="Normal 2 3 2 5 4 5" xfId="20062" xr:uid="{00000000-0005-0000-0000-00003E170000}"/>
    <cellStyle name="Normal 2 3 2 5 5" xfId="11652" xr:uid="{00000000-0005-0000-0000-00003F170000}"/>
    <cellStyle name="Normal 2 3 2 5 5 2" xfId="41983" xr:uid="{00000000-0005-0000-0000-000040170000}"/>
    <cellStyle name="Normal 2 3 2 5 5 3" xfId="26750" xr:uid="{00000000-0005-0000-0000-000041170000}"/>
    <cellStyle name="Normal 2 3 2 5 6" xfId="6631" xr:uid="{00000000-0005-0000-0000-000042170000}"/>
    <cellStyle name="Normal 2 3 2 5 6 2" xfId="36966" xr:uid="{00000000-0005-0000-0000-000043170000}"/>
    <cellStyle name="Normal 2 3 2 5 6 3" xfId="21733" xr:uid="{00000000-0005-0000-0000-000044170000}"/>
    <cellStyle name="Normal 2 3 2 5 7" xfId="31954" xr:uid="{00000000-0005-0000-0000-000045170000}"/>
    <cellStyle name="Normal 2 3 2 5 8" xfId="16720" xr:uid="{00000000-0005-0000-0000-000046170000}"/>
    <cellStyle name="Normal 2 3 2 6" xfId="1976" xr:uid="{00000000-0005-0000-0000-000047170000}"/>
    <cellStyle name="Normal 2 3 2 6 2" xfId="3668" xr:uid="{00000000-0005-0000-0000-000048170000}"/>
    <cellStyle name="Normal 2 3 2 6 2 2" xfId="13741" xr:uid="{00000000-0005-0000-0000-000049170000}"/>
    <cellStyle name="Normal 2 3 2 6 2 2 2" xfId="44072" xr:uid="{00000000-0005-0000-0000-00004A170000}"/>
    <cellStyle name="Normal 2 3 2 6 2 2 3" xfId="28839" xr:uid="{00000000-0005-0000-0000-00004B170000}"/>
    <cellStyle name="Normal 2 3 2 6 2 3" xfId="8721" xr:uid="{00000000-0005-0000-0000-00004C170000}"/>
    <cellStyle name="Normal 2 3 2 6 2 3 2" xfId="39055" xr:uid="{00000000-0005-0000-0000-00004D170000}"/>
    <cellStyle name="Normal 2 3 2 6 2 3 3" xfId="23822" xr:uid="{00000000-0005-0000-0000-00004E170000}"/>
    <cellStyle name="Normal 2 3 2 6 2 4" xfId="34042" xr:uid="{00000000-0005-0000-0000-00004F170000}"/>
    <cellStyle name="Normal 2 3 2 6 2 5" xfId="18809" xr:uid="{00000000-0005-0000-0000-000050170000}"/>
    <cellStyle name="Normal 2 3 2 6 3" xfId="5360" xr:uid="{00000000-0005-0000-0000-000051170000}"/>
    <cellStyle name="Normal 2 3 2 6 3 2" xfId="15412" xr:uid="{00000000-0005-0000-0000-000052170000}"/>
    <cellStyle name="Normal 2 3 2 6 3 2 2" xfId="45743" xr:uid="{00000000-0005-0000-0000-000053170000}"/>
    <cellStyle name="Normal 2 3 2 6 3 2 3" xfId="30510" xr:uid="{00000000-0005-0000-0000-000054170000}"/>
    <cellStyle name="Normal 2 3 2 6 3 3" xfId="10392" xr:uid="{00000000-0005-0000-0000-000055170000}"/>
    <cellStyle name="Normal 2 3 2 6 3 3 2" xfId="40726" xr:uid="{00000000-0005-0000-0000-000056170000}"/>
    <cellStyle name="Normal 2 3 2 6 3 3 3" xfId="25493" xr:uid="{00000000-0005-0000-0000-000057170000}"/>
    <cellStyle name="Normal 2 3 2 6 3 4" xfId="35713" xr:uid="{00000000-0005-0000-0000-000058170000}"/>
    <cellStyle name="Normal 2 3 2 6 3 5" xfId="20480" xr:uid="{00000000-0005-0000-0000-000059170000}"/>
    <cellStyle name="Normal 2 3 2 6 4" xfId="12070" xr:uid="{00000000-0005-0000-0000-00005A170000}"/>
    <cellStyle name="Normal 2 3 2 6 4 2" xfId="42401" xr:uid="{00000000-0005-0000-0000-00005B170000}"/>
    <cellStyle name="Normal 2 3 2 6 4 3" xfId="27168" xr:uid="{00000000-0005-0000-0000-00005C170000}"/>
    <cellStyle name="Normal 2 3 2 6 5" xfId="7049" xr:uid="{00000000-0005-0000-0000-00005D170000}"/>
    <cellStyle name="Normal 2 3 2 6 5 2" xfId="37384" xr:uid="{00000000-0005-0000-0000-00005E170000}"/>
    <cellStyle name="Normal 2 3 2 6 5 3" xfId="22151" xr:uid="{00000000-0005-0000-0000-00005F170000}"/>
    <cellStyle name="Normal 2 3 2 6 6" xfId="32372" xr:uid="{00000000-0005-0000-0000-000060170000}"/>
    <cellStyle name="Normal 2 3 2 6 7" xfId="17138" xr:uid="{00000000-0005-0000-0000-000061170000}"/>
    <cellStyle name="Normal 2 3 2 7" xfId="2827" xr:uid="{00000000-0005-0000-0000-000062170000}"/>
    <cellStyle name="Normal 2 3 2 7 2" xfId="12905" xr:uid="{00000000-0005-0000-0000-000063170000}"/>
    <cellStyle name="Normal 2 3 2 7 2 2" xfId="43236" xr:uid="{00000000-0005-0000-0000-000064170000}"/>
    <cellStyle name="Normal 2 3 2 7 2 3" xfId="28003" xr:uid="{00000000-0005-0000-0000-000065170000}"/>
    <cellStyle name="Normal 2 3 2 7 3" xfId="7885" xr:uid="{00000000-0005-0000-0000-000066170000}"/>
    <cellStyle name="Normal 2 3 2 7 3 2" xfId="38219" xr:uid="{00000000-0005-0000-0000-000067170000}"/>
    <cellStyle name="Normal 2 3 2 7 3 3" xfId="22986" xr:uid="{00000000-0005-0000-0000-000068170000}"/>
    <cellStyle name="Normal 2 3 2 7 4" xfId="33206" xr:uid="{00000000-0005-0000-0000-000069170000}"/>
    <cellStyle name="Normal 2 3 2 7 5" xfId="17973" xr:uid="{00000000-0005-0000-0000-00006A170000}"/>
    <cellStyle name="Normal 2 3 2 8" xfId="4521" xr:uid="{00000000-0005-0000-0000-00006B170000}"/>
    <cellStyle name="Normal 2 3 2 8 2" xfId="14576" xr:uid="{00000000-0005-0000-0000-00006C170000}"/>
    <cellStyle name="Normal 2 3 2 8 2 2" xfId="44907" xr:uid="{00000000-0005-0000-0000-00006D170000}"/>
    <cellStyle name="Normal 2 3 2 8 2 3" xfId="29674" xr:uid="{00000000-0005-0000-0000-00006E170000}"/>
    <cellStyle name="Normal 2 3 2 8 3" xfId="9556" xr:uid="{00000000-0005-0000-0000-00006F170000}"/>
    <cellStyle name="Normal 2 3 2 8 3 2" xfId="39890" xr:uid="{00000000-0005-0000-0000-000070170000}"/>
    <cellStyle name="Normal 2 3 2 8 3 3" xfId="24657" xr:uid="{00000000-0005-0000-0000-000071170000}"/>
    <cellStyle name="Normal 2 3 2 8 4" xfId="34877" xr:uid="{00000000-0005-0000-0000-000072170000}"/>
    <cellStyle name="Normal 2 3 2 8 5" xfId="19644" xr:uid="{00000000-0005-0000-0000-000073170000}"/>
    <cellStyle name="Normal 2 3 2 9" xfId="11232" xr:uid="{00000000-0005-0000-0000-000074170000}"/>
    <cellStyle name="Normal 2 3 2 9 2" xfId="41565" xr:uid="{00000000-0005-0000-0000-000075170000}"/>
    <cellStyle name="Normal 2 3 2 9 3" xfId="26332" xr:uid="{00000000-0005-0000-0000-000076170000}"/>
    <cellStyle name="Normal 2 3 3" xfId="841" xr:uid="{00000000-0005-0000-0000-000077170000}"/>
    <cellStyle name="Normal 2 3 4" xfId="842" xr:uid="{00000000-0005-0000-0000-000078170000}"/>
    <cellStyle name="Normal 2 3 4 10" xfId="6212" xr:uid="{00000000-0005-0000-0000-000079170000}"/>
    <cellStyle name="Normal 2 3 4 10 2" xfId="36549" xr:uid="{00000000-0005-0000-0000-00007A170000}"/>
    <cellStyle name="Normal 2 3 4 10 3" xfId="21316" xr:uid="{00000000-0005-0000-0000-00007B170000}"/>
    <cellStyle name="Normal 2 3 4 11" xfId="31540" xr:uid="{00000000-0005-0000-0000-00007C170000}"/>
    <cellStyle name="Normal 2 3 4 12" xfId="16301" xr:uid="{00000000-0005-0000-0000-00007D170000}"/>
    <cellStyle name="Normal 2 3 4 2" xfId="1176" xr:uid="{00000000-0005-0000-0000-00007E170000}"/>
    <cellStyle name="Normal 2 3 4 2 10" xfId="31592" xr:uid="{00000000-0005-0000-0000-00007F170000}"/>
    <cellStyle name="Normal 2 3 4 2 11" xfId="16355" xr:uid="{00000000-0005-0000-0000-000080170000}"/>
    <cellStyle name="Normal 2 3 4 2 2" xfId="1284" xr:uid="{00000000-0005-0000-0000-000081170000}"/>
    <cellStyle name="Normal 2 3 4 2 2 10" xfId="16459" xr:uid="{00000000-0005-0000-0000-000082170000}"/>
    <cellStyle name="Normal 2 3 4 2 2 2" xfId="1501" xr:uid="{00000000-0005-0000-0000-000083170000}"/>
    <cellStyle name="Normal 2 3 4 2 2 2 2" xfId="1922" xr:uid="{00000000-0005-0000-0000-000084170000}"/>
    <cellStyle name="Normal 2 3 4 2 2 2 2 2" xfId="2761" xr:uid="{00000000-0005-0000-0000-000085170000}"/>
    <cellStyle name="Normal 2 3 4 2 2 2 2 2 2" xfId="4451" xr:uid="{00000000-0005-0000-0000-000086170000}"/>
    <cellStyle name="Normal 2 3 4 2 2 2 2 2 2 2" xfId="14524" xr:uid="{00000000-0005-0000-0000-000087170000}"/>
    <cellStyle name="Normal 2 3 4 2 2 2 2 2 2 2 2" xfId="44855" xr:uid="{00000000-0005-0000-0000-000088170000}"/>
    <cellStyle name="Normal 2 3 4 2 2 2 2 2 2 2 3" xfId="29622" xr:uid="{00000000-0005-0000-0000-000089170000}"/>
    <cellStyle name="Normal 2 3 4 2 2 2 2 2 2 3" xfId="9504" xr:uid="{00000000-0005-0000-0000-00008A170000}"/>
    <cellStyle name="Normal 2 3 4 2 2 2 2 2 2 3 2" xfId="39838" xr:uid="{00000000-0005-0000-0000-00008B170000}"/>
    <cellStyle name="Normal 2 3 4 2 2 2 2 2 2 3 3" xfId="24605" xr:uid="{00000000-0005-0000-0000-00008C170000}"/>
    <cellStyle name="Normal 2 3 4 2 2 2 2 2 2 4" xfId="34825" xr:uid="{00000000-0005-0000-0000-00008D170000}"/>
    <cellStyle name="Normal 2 3 4 2 2 2 2 2 2 5" xfId="19592" xr:uid="{00000000-0005-0000-0000-00008E170000}"/>
    <cellStyle name="Normal 2 3 4 2 2 2 2 2 3" xfId="6143" xr:uid="{00000000-0005-0000-0000-00008F170000}"/>
    <cellStyle name="Normal 2 3 4 2 2 2 2 2 3 2" xfId="16195" xr:uid="{00000000-0005-0000-0000-000090170000}"/>
    <cellStyle name="Normal 2 3 4 2 2 2 2 2 3 2 2" xfId="46526" xr:uid="{00000000-0005-0000-0000-000091170000}"/>
    <cellStyle name="Normal 2 3 4 2 2 2 2 2 3 2 3" xfId="31293" xr:uid="{00000000-0005-0000-0000-000092170000}"/>
    <cellStyle name="Normal 2 3 4 2 2 2 2 2 3 3" xfId="11175" xr:uid="{00000000-0005-0000-0000-000093170000}"/>
    <cellStyle name="Normal 2 3 4 2 2 2 2 2 3 3 2" xfId="41509" xr:uid="{00000000-0005-0000-0000-000094170000}"/>
    <cellStyle name="Normal 2 3 4 2 2 2 2 2 3 3 3" xfId="26276" xr:uid="{00000000-0005-0000-0000-000095170000}"/>
    <cellStyle name="Normal 2 3 4 2 2 2 2 2 3 4" xfId="36496" xr:uid="{00000000-0005-0000-0000-000096170000}"/>
    <cellStyle name="Normal 2 3 4 2 2 2 2 2 3 5" xfId="21263" xr:uid="{00000000-0005-0000-0000-000097170000}"/>
    <cellStyle name="Normal 2 3 4 2 2 2 2 2 4" xfId="12853" xr:uid="{00000000-0005-0000-0000-000098170000}"/>
    <cellStyle name="Normal 2 3 4 2 2 2 2 2 4 2" xfId="43184" xr:uid="{00000000-0005-0000-0000-000099170000}"/>
    <cellStyle name="Normal 2 3 4 2 2 2 2 2 4 3" xfId="27951" xr:uid="{00000000-0005-0000-0000-00009A170000}"/>
    <cellStyle name="Normal 2 3 4 2 2 2 2 2 5" xfId="7832" xr:uid="{00000000-0005-0000-0000-00009B170000}"/>
    <cellStyle name="Normal 2 3 4 2 2 2 2 2 5 2" xfId="38167" xr:uid="{00000000-0005-0000-0000-00009C170000}"/>
    <cellStyle name="Normal 2 3 4 2 2 2 2 2 5 3" xfId="22934" xr:uid="{00000000-0005-0000-0000-00009D170000}"/>
    <cellStyle name="Normal 2 3 4 2 2 2 2 2 6" xfId="33155" xr:uid="{00000000-0005-0000-0000-00009E170000}"/>
    <cellStyle name="Normal 2 3 4 2 2 2 2 2 7" xfId="17921" xr:uid="{00000000-0005-0000-0000-00009F170000}"/>
    <cellStyle name="Normal 2 3 4 2 2 2 2 3" xfId="3614" xr:uid="{00000000-0005-0000-0000-0000A0170000}"/>
    <cellStyle name="Normal 2 3 4 2 2 2 2 3 2" xfId="13688" xr:uid="{00000000-0005-0000-0000-0000A1170000}"/>
    <cellStyle name="Normal 2 3 4 2 2 2 2 3 2 2" xfId="44019" xr:uid="{00000000-0005-0000-0000-0000A2170000}"/>
    <cellStyle name="Normal 2 3 4 2 2 2 2 3 2 3" xfId="28786" xr:uid="{00000000-0005-0000-0000-0000A3170000}"/>
    <cellStyle name="Normal 2 3 4 2 2 2 2 3 3" xfId="8668" xr:uid="{00000000-0005-0000-0000-0000A4170000}"/>
    <cellStyle name="Normal 2 3 4 2 2 2 2 3 3 2" xfId="39002" xr:uid="{00000000-0005-0000-0000-0000A5170000}"/>
    <cellStyle name="Normal 2 3 4 2 2 2 2 3 3 3" xfId="23769" xr:uid="{00000000-0005-0000-0000-0000A6170000}"/>
    <cellStyle name="Normal 2 3 4 2 2 2 2 3 4" xfId="33989" xr:uid="{00000000-0005-0000-0000-0000A7170000}"/>
    <cellStyle name="Normal 2 3 4 2 2 2 2 3 5" xfId="18756" xr:uid="{00000000-0005-0000-0000-0000A8170000}"/>
    <cellStyle name="Normal 2 3 4 2 2 2 2 4" xfId="5307" xr:uid="{00000000-0005-0000-0000-0000A9170000}"/>
    <cellStyle name="Normal 2 3 4 2 2 2 2 4 2" xfId="15359" xr:uid="{00000000-0005-0000-0000-0000AA170000}"/>
    <cellStyle name="Normal 2 3 4 2 2 2 2 4 2 2" xfId="45690" xr:uid="{00000000-0005-0000-0000-0000AB170000}"/>
    <cellStyle name="Normal 2 3 4 2 2 2 2 4 2 3" xfId="30457" xr:uid="{00000000-0005-0000-0000-0000AC170000}"/>
    <cellStyle name="Normal 2 3 4 2 2 2 2 4 3" xfId="10339" xr:uid="{00000000-0005-0000-0000-0000AD170000}"/>
    <cellStyle name="Normal 2 3 4 2 2 2 2 4 3 2" xfId="40673" xr:uid="{00000000-0005-0000-0000-0000AE170000}"/>
    <cellStyle name="Normal 2 3 4 2 2 2 2 4 3 3" xfId="25440" xr:uid="{00000000-0005-0000-0000-0000AF170000}"/>
    <cellStyle name="Normal 2 3 4 2 2 2 2 4 4" xfId="35660" xr:uid="{00000000-0005-0000-0000-0000B0170000}"/>
    <cellStyle name="Normal 2 3 4 2 2 2 2 4 5" xfId="20427" xr:uid="{00000000-0005-0000-0000-0000B1170000}"/>
    <cellStyle name="Normal 2 3 4 2 2 2 2 5" xfId="12017" xr:uid="{00000000-0005-0000-0000-0000B2170000}"/>
    <cellStyle name="Normal 2 3 4 2 2 2 2 5 2" xfId="42348" xr:uid="{00000000-0005-0000-0000-0000B3170000}"/>
    <cellStyle name="Normal 2 3 4 2 2 2 2 5 3" xfId="27115" xr:uid="{00000000-0005-0000-0000-0000B4170000}"/>
    <cellStyle name="Normal 2 3 4 2 2 2 2 6" xfId="6996" xr:uid="{00000000-0005-0000-0000-0000B5170000}"/>
    <cellStyle name="Normal 2 3 4 2 2 2 2 6 2" xfId="37331" xr:uid="{00000000-0005-0000-0000-0000B6170000}"/>
    <cellStyle name="Normal 2 3 4 2 2 2 2 6 3" xfId="22098" xr:uid="{00000000-0005-0000-0000-0000B7170000}"/>
    <cellStyle name="Normal 2 3 4 2 2 2 2 7" xfId="32319" xr:uid="{00000000-0005-0000-0000-0000B8170000}"/>
    <cellStyle name="Normal 2 3 4 2 2 2 2 8" xfId="17085" xr:uid="{00000000-0005-0000-0000-0000B9170000}"/>
    <cellStyle name="Normal 2 3 4 2 2 2 3" xfId="2343" xr:uid="{00000000-0005-0000-0000-0000BA170000}"/>
    <cellStyle name="Normal 2 3 4 2 2 2 3 2" xfId="4033" xr:uid="{00000000-0005-0000-0000-0000BB170000}"/>
    <cellStyle name="Normal 2 3 4 2 2 2 3 2 2" xfId="14106" xr:uid="{00000000-0005-0000-0000-0000BC170000}"/>
    <cellStyle name="Normal 2 3 4 2 2 2 3 2 2 2" xfId="44437" xr:uid="{00000000-0005-0000-0000-0000BD170000}"/>
    <cellStyle name="Normal 2 3 4 2 2 2 3 2 2 3" xfId="29204" xr:uid="{00000000-0005-0000-0000-0000BE170000}"/>
    <cellStyle name="Normal 2 3 4 2 2 2 3 2 3" xfId="9086" xr:uid="{00000000-0005-0000-0000-0000BF170000}"/>
    <cellStyle name="Normal 2 3 4 2 2 2 3 2 3 2" xfId="39420" xr:uid="{00000000-0005-0000-0000-0000C0170000}"/>
    <cellStyle name="Normal 2 3 4 2 2 2 3 2 3 3" xfId="24187" xr:uid="{00000000-0005-0000-0000-0000C1170000}"/>
    <cellStyle name="Normal 2 3 4 2 2 2 3 2 4" xfId="34407" xr:uid="{00000000-0005-0000-0000-0000C2170000}"/>
    <cellStyle name="Normal 2 3 4 2 2 2 3 2 5" xfId="19174" xr:uid="{00000000-0005-0000-0000-0000C3170000}"/>
    <cellStyle name="Normal 2 3 4 2 2 2 3 3" xfId="5725" xr:uid="{00000000-0005-0000-0000-0000C4170000}"/>
    <cellStyle name="Normal 2 3 4 2 2 2 3 3 2" xfId="15777" xr:uid="{00000000-0005-0000-0000-0000C5170000}"/>
    <cellStyle name="Normal 2 3 4 2 2 2 3 3 2 2" xfId="46108" xr:uid="{00000000-0005-0000-0000-0000C6170000}"/>
    <cellStyle name="Normal 2 3 4 2 2 2 3 3 2 3" xfId="30875" xr:uid="{00000000-0005-0000-0000-0000C7170000}"/>
    <cellStyle name="Normal 2 3 4 2 2 2 3 3 3" xfId="10757" xr:uid="{00000000-0005-0000-0000-0000C8170000}"/>
    <cellStyle name="Normal 2 3 4 2 2 2 3 3 3 2" xfId="41091" xr:uid="{00000000-0005-0000-0000-0000C9170000}"/>
    <cellStyle name="Normal 2 3 4 2 2 2 3 3 3 3" xfId="25858" xr:uid="{00000000-0005-0000-0000-0000CA170000}"/>
    <cellStyle name="Normal 2 3 4 2 2 2 3 3 4" xfId="36078" xr:uid="{00000000-0005-0000-0000-0000CB170000}"/>
    <cellStyle name="Normal 2 3 4 2 2 2 3 3 5" xfId="20845" xr:uid="{00000000-0005-0000-0000-0000CC170000}"/>
    <cellStyle name="Normal 2 3 4 2 2 2 3 4" xfId="12435" xr:uid="{00000000-0005-0000-0000-0000CD170000}"/>
    <cellStyle name="Normal 2 3 4 2 2 2 3 4 2" xfId="42766" xr:uid="{00000000-0005-0000-0000-0000CE170000}"/>
    <cellStyle name="Normal 2 3 4 2 2 2 3 4 3" xfId="27533" xr:uid="{00000000-0005-0000-0000-0000CF170000}"/>
    <cellStyle name="Normal 2 3 4 2 2 2 3 5" xfId="7414" xr:uid="{00000000-0005-0000-0000-0000D0170000}"/>
    <cellStyle name="Normal 2 3 4 2 2 2 3 5 2" xfId="37749" xr:uid="{00000000-0005-0000-0000-0000D1170000}"/>
    <cellStyle name="Normal 2 3 4 2 2 2 3 5 3" xfId="22516" xr:uid="{00000000-0005-0000-0000-0000D2170000}"/>
    <cellStyle name="Normal 2 3 4 2 2 2 3 6" xfId="32737" xr:uid="{00000000-0005-0000-0000-0000D3170000}"/>
    <cellStyle name="Normal 2 3 4 2 2 2 3 7" xfId="17503" xr:uid="{00000000-0005-0000-0000-0000D4170000}"/>
    <cellStyle name="Normal 2 3 4 2 2 2 4" xfId="3196" xr:uid="{00000000-0005-0000-0000-0000D5170000}"/>
    <cellStyle name="Normal 2 3 4 2 2 2 4 2" xfId="13270" xr:uid="{00000000-0005-0000-0000-0000D6170000}"/>
    <cellStyle name="Normal 2 3 4 2 2 2 4 2 2" xfId="43601" xr:uid="{00000000-0005-0000-0000-0000D7170000}"/>
    <cellStyle name="Normal 2 3 4 2 2 2 4 2 3" xfId="28368" xr:uid="{00000000-0005-0000-0000-0000D8170000}"/>
    <cellStyle name="Normal 2 3 4 2 2 2 4 3" xfId="8250" xr:uid="{00000000-0005-0000-0000-0000D9170000}"/>
    <cellStyle name="Normal 2 3 4 2 2 2 4 3 2" xfId="38584" xr:uid="{00000000-0005-0000-0000-0000DA170000}"/>
    <cellStyle name="Normal 2 3 4 2 2 2 4 3 3" xfId="23351" xr:uid="{00000000-0005-0000-0000-0000DB170000}"/>
    <cellStyle name="Normal 2 3 4 2 2 2 4 4" xfId="33571" xr:uid="{00000000-0005-0000-0000-0000DC170000}"/>
    <cellStyle name="Normal 2 3 4 2 2 2 4 5" xfId="18338" xr:uid="{00000000-0005-0000-0000-0000DD170000}"/>
    <cellStyle name="Normal 2 3 4 2 2 2 5" xfId="4889" xr:uid="{00000000-0005-0000-0000-0000DE170000}"/>
    <cellStyle name="Normal 2 3 4 2 2 2 5 2" xfId="14941" xr:uid="{00000000-0005-0000-0000-0000DF170000}"/>
    <cellStyle name="Normal 2 3 4 2 2 2 5 2 2" xfId="45272" xr:uid="{00000000-0005-0000-0000-0000E0170000}"/>
    <cellStyle name="Normal 2 3 4 2 2 2 5 2 3" xfId="30039" xr:uid="{00000000-0005-0000-0000-0000E1170000}"/>
    <cellStyle name="Normal 2 3 4 2 2 2 5 3" xfId="9921" xr:uid="{00000000-0005-0000-0000-0000E2170000}"/>
    <cellStyle name="Normal 2 3 4 2 2 2 5 3 2" xfId="40255" xr:uid="{00000000-0005-0000-0000-0000E3170000}"/>
    <cellStyle name="Normal 2 3 4 2 2 2 5 3 3" xfId="25022" xr:uid="{00000000-0005-0000-0000-0000E4170000}"/>
    <cellStyle name="Normal 2 3 4 2 2 2 5 4" xfId="35242" xr:uid="{00000000-0005-0000-0000-0000E5170000}"/>
    <cellStyle name="Normal 2 3 4 2 2 2 5 5" xfId="20009" xr:uid="{00000000-0005-0000-0000-0000E6170000}"/>
    <cellStyle name="Normal 2 3 4 2 2 2 6" xfId="11599" xr:uid="{00000000-0005-0000-0000-0000E7170000}"/>
    <cellStyle name="Normal 2 3 4 2 2 2 6 2" xfId="41930" xr:uid="{00000000-0005-0000-0000-0000E8170000}"/>
    <cellStyle name="Normal 2 3 4 2 2 2 6 3" xfId="26697" xr:uid="{00000000-0005-0000-0000-0000E9170000}"/>
    <cellStyle name="Normal 2 3 4 2 2 2 7" xfId="6578" xr:uid="{00000000-0005-0000-0000-0000EA170000}"/>
    <cellStyle name="Normal 2 3 4 2 2 2 7 2" xfId="36913" xr:uid="{00000000-0005-0000-0000-0000EB170000}"/>
    <cellStyle name="Normal 2 3 4 2 2 2 7 3" xfId="21680" xr:uid="{00000000-0005-0000-0000-0000EC170000}"/>
    <cellStyle name="Normal 2 3 4 2 2 2 8" xfId="31901" xr:uid="{00000000-0005-0000-0000-0000ED170000}"/>
    <cellStyle name="Normal 2 3 4 2 2 2 9" xfId="16667" xr:uid="{00000000-0005-0000-0000-0000EE170000}"/>
    <cellStyle name="Normal 2 3 4 2 2 3" xfId="1714" xr:uid="{00000000-0005-0000-0000-0000EF170000}"/>
    <cellStyle name="Normal 2 3 4 2 2 3 2" xfId="2553" xr:uid="{00000000-0005-0000-0000-0000F0170000}"/>
    <cellStyle name="Normal 2 3 4 2 2 3 2 2" xfId="4243" xr:uid="{00000000-0005-0000-0000-0000F1170000}"/>
    <cellStyle name="Normal 2 3 4 2 2 3 2 2 2" xfId="14316" xr:uid="{00000000-0005-0000-0000-0000F2170000}"/>
    <cellStyle name="Normal 2 3 4 2 2 3 2 2 2 2" xfId="44647" xr:uid="{00000000-0005-0000-0000-0000F3170000}"/>
    <cellStyle name="Normal 2 3 4 2 2 3 2 2 2 3" xfId="29414" xr:uid="{00000000-0005-0000-0000-0000F4170000}"/>
    <cellStyle name="Normal 2 3 4 2 2 3 2 2 3" xfId="9296" xr:uid="{00000000-0005-0000-0000-0000F5170000}"/>
    <cellStyle name="Normal 2 3 4 2 2 3 2 2 3 2" xfId="39630" xr:uid="{00000000-0005-0000-0000-0000F6170000}"/>
    <cellStyle name="Normal 2 3 4 2 2 3 2 2 3 3" xfId="24397" xr:uid="{00000000-0005-0000-0000-0000F7170000}"/>
    <cellStyle name="Normal 2 3 4 2 2 3 2 2 4" xfId="34617" xr:uid="{00000000-0005-0000-0000-0000F8170000}"/>
    <cellStyle name="Normal 2 3 4 2 2 3 2 2 5" xfId="19384" xr:uid="{00000000-0005-0000-0000-0000F9170000}"/>
    <cellStyle name="Normal 2 3 4 2 2 3 2 3" xfId="5935" xr:uid="{00000000-0005-0000-0000-0000FA170000}"/>
    <cellStyle name="Normal 2 3 4 2 2 3 2 3 2" xfId="15987" xr:uid="{00000000-0005-0000-0000-0000FB170000}"/>
    <cellStyle name="Normal 2 3 4 2 2 3 2 3 2 2" xfId="46318" xr:uid="{00000000-0005-0000-0000-0000FC170000}"/>
    <cellStyle name="Normal 2 3 4 2 2 3 2 3 2 3" xfId="31085" xr:uid="{00000000-0005-0000-0000-0000FD170000}"/>
    <cellStyle name="Normal 2 3 4 2 2 3 2 3 3" xfId="10967" xr:uid="{00000000-0005-0000-0000-0000FE170000}"/>
    <cellStyle name="Normal 2 3 4 2 2 3 2 3 3 2" xfId="41301" xr:uid="{00000000-0005-0000-0000-0000FF170000}"/>
    <cellStyle name="Normal 2 3 4 2 2 3 2 3 3 3" xfId="26068" xr:uid="{00000000-0005-0000-0000-000000180000}"/>
    <cellStyle name="Normal 2 3 4 2 2 3 2 3 4" xfId="36288" xr:uid="{00000000-0005-0000-0000-000001180000}"/>
    <cellStyle name="Normal 2 3 4 2 2 3 2 3 5" xfId="21055" xr:uid="{00000000-0005-0000-0000-000002180000}"/>
    <cellStyle name="Normal 2 3 4 2 2 3 2 4" xfId="12645" xr:uid="{00000000-0005-0000-0000-000003180000}"/>
    <cellStyle name="Normal 2 3 4 2 2 3 2 4 2" xfId="42976" xr:uid="{00000000-0005-0000-0000-000004180000}"/>
    <cellStyle name="Normal 2 3 4 2 2 3 2 4 3" xfId="27743" xr:uid="{00000000-0005-0000-0000-000005180000}"/>
    <cellStyle name="Normal 2 3 4 2 2 3 2 5" xfId="7624" xr:uid="{00000000-0005-0000-0000-000006180000}"/>
    <cellStyle name="Normal 2 3 4 2 2 3 2 5 2" xfId="37959" xr:uid="{00000000-0005-0000-0000-000007180000}"/>
    <cellStyle name="Normal 2 3 4 2 2 3 2 5 3" xfId="22726" xr:uid="{00000000-0005-0000-0000-000008180000}"/>
    <cellStyle name="Normal 2 3 4 2 2 3 2 6" xfId="32947" xr:uid="{00000000-0005-0000-0000-000009180000}"/>
    <cellStyle name="Normal 2 3 4 2 2 3 2 7" xfId="17713" xr:uid="{00000000-0005-0000-0000-00000A180000}"/>
    <cellStyle name="Normal 2 3 4 2 2 3 3" xfId="3406" xr:uid="{00000000-0005-0000-0000-00000B180000}"/>
    <cellStyle name="Normal 2 3 4 2 2 3 3 2" xfId="13480" xr:uid="{00000000-0005-0000-0000-00000C180000}"/>
    <cellStyle name="Normal 2 3 4 2 2 3 3 2 2" xfId="43811" xr:uid="{00000000-0005-0000-0000-00000D180000}"/>
    <cellStyle name="Normal 2 3 4 2 2 3 3 2 3" xfId="28578" xr:uid="{00000000-0005-0000-0000-00000E180000}"/>
    <cellStyle name="Normal 2 3 4 2 2 3 3 3" xfId="8460" xr:uid="{00000000-0005-0000-0000-00000F180000}"/>
    <cellStyle name="Normal 2 3 4 2 2 3 3 3 2" xfId="38794" xr:uid="{00000000-0005-0000-0000-000010180000}"/>
    <cellStyle name="Normal 2 3 4 2 2 3 3 3 3" xfId="23561" xr:uid="{00000000-0005-0000-0000-000011180000}"/>
    <cellStyle name="Normal 2 3 4 2 2 3 3 4" xfId="33781" xr:uid="{00000000-0005-0000-0000-000012180000}"/>
    <cellStyle name="Normal 2 3 4 2 2 3 3 5" xfId="18548" xr:uid="{00000000-0005-0000-0000-000013180000}"/>
    <cellStyle name="Normal 2 3 4 2 2 3 4" xfId="5099" xr:uid="{00000000-0005-0000-0000-000014180000}"/>
    <cellStyle name="Normal 2 3 4 2 2 3 4 2" xfId="15151" xr:uid="{00000000-0005-0000-0000-000015180000}"/>
    <cellStyle name="Normal 2 3 4 2 2 3 4 2 2" xfId="45482" xr:uid="{00000000-0005-0000-0000-000016180000}"/>
    <cellStyle name="Normal 2 3 4 2 2 3 4 2 3" xfId="30249" xr:uid="{00000000-0005-0000-0000-000017180000}"/>
    <cellStyle name="Normal 2 3 4 2 2 3 4 3" xfId="10131" xr:uid="{00000000-0005-0000-0000-000018180000}"/>
    <cellStyle name="Normal 2 3 4 2 2 3 4 3 2" xfId="40465" xr:uid="{00000000-0005-0000-0000-000019180000}"/>
    <cellStyle name="Normal 2 3 4 2 2 3 4 3 3" xfId="25232" xr:uid="{00000000-0005-0000-0000-00001A180000}"/>
    <cellStyle name="Normal 2 3 4 2 2 3 4 4" xfId="35452" xr:uid="{00000000-0005-0000-0000-00001B180000}"/>
    <cellStyle name="Normal 2 3 4 2 2 3 4 5" xfId="20219" xr:uid="{00000000-0005-0000-0000-00001C180000}"/>
    <cellStyle name="Normal 2 3 4 2 2 3 5" xfId="11809" xr:uid="{00000000-0005-0000-0000-00001D180000}"/>
    <cellStyle name="Normal 2 3 4 2 2 3 5 2" xfId="42140" xr:uid="{00000000-0005-0000-0000-00001E180000}"/>
    <cellStyle name="Normal 2 3 4 2 2 3 5 3" xfId="26907" xr:uid="{00000000-0005-0000-0000-00001F180000}"/>
    <cellStyle name="Normal 2 3 4 2 2 3 6" xfId="6788" xr:uid="{00000000-0005-0000-0000-000020180000}"/>
    <cellStyle name="Normal 2 3 4 2 2 3 6 2" xfId="37123" xr:uid="{00000000-0005-0000-0000-000021180000}"/>
    <cellStyle name="Normal 2 3 4 2 2 3 6 3" xfId="21890" xr:uid="{00000000-0005-0000-0000-000022180000}"/>
    <cellStyle name="Normal 2 3 4 2 2 3 7" xfId="32111" xr:uid="{00000000-0005-0000-0000-000023180000}"/>
    <cellStyle name="Normal 2 3 4 2 2 3 8" xfId="16877" xr:uid="{00000000-0005-0000-0000-000024180000}"/>
    <cellStyle name="Normal 2 3 4 2 2 4" xfId="2135" xr:uid="{00000000-0005-0000-0000-000025180000}"/>
    <cellStyle name="Normal 2 3 4 2 2 4 2" xfId="3825" xr:uid="{00000000-0005-0000-0000-000026180000}"/>
    <cellStyle name="Normal 2 3 4 2 2 4 2 2" xfId="13898" xr:uid="{00000000-0005-0000-0000-000027180000}"/>
    <cellStyle name="Normal 2 3 4 2 2 4 2 2 2" xfId="44229" xr:uid="{00000000-0005-0000-0000-000028180000}"/>
    <cellStyle name="Normal 2 3 4 2 2 4 2 2 3" xfId="28996" xr:uid="{00000000-0005-0000-0000-000029180000}"/>
    <cellStyle name="Normal 2 3 4 2 2 4 2 3" xfId="8878" xr:uid="{00000000-0005-0000-0000-00002A180000}"/>
    <cellStyle name="Normal 2 3 4 2 2 4 2 3 2" xfId="39212" xr:uid="{00000000-0005-0000-0000-00002B180000}"/>
    <cellStyle name="Normal 2 3 4 2 2 4 2 3 3" xfId="23979" xr:uid="{00000000-0005-0000-0000-00002C180000}"/>
    <cellStyle name="Normal 2 3 4 2 2 4 2 4" xfId="34199" xr:uid="{00000000-0005-0000-0000-00002D180000}"/>
    <cellStyle name="Normal 2 3 4 2 2 4 2 5" xfId="18966" xr:uid="{00000000-0005-0000-0000-00002E180000}"/>
    <cellStyle name="Normal 2 3 4 2 2 4 3" xfId="5517" xr:uid="{00000000-0005-0000-0000-00002F180000}"/>
    <cellStyle name="Normal 2 3 4 2 2 4 3 2" xfId="15569" xr:uid="{00000000-0005-0000-0000-000030180000}"/>
    <cellStyle name="Normal 2 3 4 2 2 4 3 2 2" xfId="45900" xr:uid="{00000000-0005-0000-0000-000031180000}"/>
    <cellStyle name="Normal 2 3 4 2 2 4 3 2 3" xfId="30667" xr:uid="{00000000-0005-0000-0000-000032180000}"/>
    <cellStyle name="Normal 2 3 4 2 2 4 3 3" xfId="10549" xr:uid="{00000000-0005-0000-0000-000033180000}"/>
    <cellStyle name="Normal 2 3 4 2 2 4 3 3 2" xfId="40883" xr:uid="{00000000-0005-0000-0000-000034180000}"/>
    <cellStyle name="Normal 2 3 4 2 2 4 3 3 3" xfId="25650" xr:uid="{00000000-0005-0000-0000-000035180000}"/>
    <cellStyle name="Normal 2 3 4 2 2 4 3 4" xfId="35870" xr:uid="{00000000-0005-0000-0000-000036180000}"/>
    <cellStyle name="Normal 2 3 4 2 2 4 3 5" xfId="20637" xr:uid="{00000000-0005-0000-0000-000037180000}"/>
    <cellStyle name="Normal 2 3 4 2 2 4 4" xfId="12227" xr:uid="{00000000-0005-0000-0000-000038180000}"/>
    <cellStyle name="Normal 2 3 4 2 2 4 4 2" xfId="42558" xr:uid="{00000000-0005-0000-0000-000039180000}"/>
    <cellStyle name="Normal 2 3 4 2 2 4 4 3" xfId="27325" xr:uid="{00000000-0005-0000-0000-00003A180000}"/>
    <cellStyle name="Normal 2 3 4 2 2 4 5" xfId="7206" xr:uid="{00000000-0005-0000-0000-00003B180000}"/>
    <cellStyle name="Normal 2 3 4 2 2 4 5 2" xfId="37541" xr:uid="{00000000-0005-0000-0000-00003C180000}"/>
    <cellStyle name="Normal 2 3 4 2 2 4 5 3" xfId="22308" xr:uid="{00000000-0005-0000-0000-00003D180000}"/>
    <cellStyle name="Normal 2 3 4 2 2 4 6" xfId="32529" xr:uid="{00000000-0005-0000-0000-00003E180000}"/>
    <cellStyle name="Normal 2 3 4 2 2 4 7" xfId="17295" xr:uid="{00000000-0005-0000-0000-00003F180000}"/>
    <cellStyle name="Normal 2 3 4 2 2 5" xfId="2988" xr:uid="{00000000-0005-0000-0000-000040180000}"/>
    <cellStyle name="Normal 2 3 4 2 2 5 2" xfId="13062" xr:uid="{00000000-0005-0000-0000-000041180000}"/>
    <cellStyle name="Normal 2 3 4 2 2 5 2 2" xfId="43393" xr:uid="{00000000-0005-0000-0000-000042180000}"/>
    <cellStyle name="Normal 2 3 4 2 2 5 2 3" xfId="28160" xr:uid="{00000000-0005-0000-0000-000043180000}"/>
    <cellStyle name="Normal 2 3 4 2 2 5 3" xfId="8042" xr:uid="{00000000-0005-0000-0000-000044180000}"/>
    <cellStyle name="Normal 2 3 4 2 2 5 3 2" xfId="38376" xr:uid="{00000000-0005-0000-0000-000045180000}"/>
    <cellStyle name="Normal 2 3 4 2 2 5 3 3" xfId="23143" xr:uid="{00000000-0005-0000-0000-000046180000}"/>
    <cellStyle name="Normal 2 3 4 2 2 5 4" xfId="33363" xr:uid="{00000000-0005-0000-0000-000047180000}"/>
    <cellStyle name="Normal 2 3 4 2 2 5 5" xfId="18130" xr:uid="{00000000-0005-0000-0000-000048180000}"/>
    <cellStyle name="Normal 2 3 4 2 2 6" xfId="4681" xr:uid="{00000000-0005-0000-0000-000049180000}"/>
    <cellStyle name="Normal 2 3 4 2 2 6 2" xfId="14733" xr:uid="{00000000-0005-0000-0000-00004A180000}"/>
    <cellStyle name="Normal 2 3 4 2 2 6 2 2" xfId="45064" xr:uid="{00000000-0005-0000-0000-00004B180000}"/>
    <cellStyle name="Normal 2 3 4 2 2 6 2 3" xfId="29831" xr:uid="{00000000-0005-0000-0000-00004C180000}"/>
    <cellStyle name="Normal 2 3 4 2 2 6 3" xfId="9713" xr:uid="{00000000-0005-0000-0000-00004D180000}"/>
    <cellStyle name="Normal 2 3 4 2 2 6 3 2" xfId="40047" xr:uid="{00000000-0005-0000-0000-00004E180000}"/>
    <cellStyle name="Normal 2 3 4 2 2 6 3 3" xfId="24814" xr:uid="{00000000-0005-0000-0000-00004F180000}"/>
    <cellStyle name="Normal 2 3 4 2 2 6 4" xfId="35034" xr:uid="{00000000-0005-0000-0000-000050180000}"/>
    <cellStyle name="Normal 2 3 4 2 2 6 5" xfId="19801" xr:uid="{00000000-0005-0000-0000-000051180000}"/>
    <cellStyle name="Normal 2 3 4 2 2 7" xfId="11391" xr:uid="{00000000-0005-0000-0000-000052180000}"/>
    <cellStyle name="Normal 2 3 4 2 2 7 2" xfId="41722" xr:uid="{00000000-0005-0000-0000-000053180000}"/>
    <cellStyle name="Normal 2 3 4 2 2 7 3" xfId="26489" xr:uid="{00000000-0005-0000-0000-000054180000}"/>
    <cellStyle name="Normal 2 3 4 2 2 8" xfId="6370" xr:uid="{00000000-0005-0000-0000-000055180000}"/>
    <cellStyle name="Normal 2 3 4 2 2 8 2" xfId="36705" xr:uid="{00000000-0005-0000-0000-000056180000}"/>
    <cellStyle name="Normal 2 3 4 2 2 8 3" xfId="21472" xr:uid="{00000000-0005-0000-0000-000057180000}"/>
    <cellStyle name="Normal 2 3 4 2 2 9" xfId="31693" xr:uid="{00000000-0005-0000-0000-000058180000}"/>
    <cellStyle name="Normal 2 3 4 2 3" xfId="1397" xr:uid="{00000000-0005-0000-0000-000059180000}"/>
    <cellStyle name="Normal 2 3 4 2 3 2" xfId="1818" xr:uid="{00000000-0005-0000-0000-00005A180000}"/>
    <cellStyle name="Normal 2 3 4 2 3 2 2" xfId="2657" xr:uid="{00000000-0005-0000-0000-00005B180000}"/>
    <cellStyle name="Normal 2 3 4 2 3 2 2 2" xfId="4347" xr:uid="{00000000-0005-0000-0000-00005C180000}"/>
    <cellStyle name="Normal 2 3 4 2 3 2 2 2 2" xfId="14420" xr:uid="{00000000-0005-0000-0000-00005D180000}"/>
    <cellStyle name="Normal 2 3 4 2 3 2 2 2 2 2" xfId="44751" xr:uid="{00000000-0005-0000-0000-00005E180000}"/>
    <cellStyle name="Normal 2 3 4 2 3 2 2 2 2 3" xfId="29518" xr:uid="{00000000-0005-0000-0000-00005F180000}"/>
    <cellStyle name="Normal 2 3 4 2 3 2 2 2 3" xfId="9400" xr:uid="{00000000-0005-0000-0000-000060180000}"/>
    <cellStyle name="Normal 2 3 4 2 3 2 2 2 3 2" xfId="39734" xr:uid="{00000000-0005-0000-0000-000061180000}"/>
    <cellStyle name="Normal 2 3 4 2 3 2 2 2 3 3" xfId="24501" xr:uid="{00000000-0005-0000-0000-000062180000}"/>
    <cellStyle name="Normal 2 3 4 2 3 2 2 2 4" xfId="34721" xr:uid="{00000000-0005-0000-0000-000063180000}"/>
    <cellStyle name="Normal 2 3 4 2 3 2 2 2 5" xfId="19488" xr:uid="{00000000-0005-0000-0000-000064180000}"/>
    <cellStyle name="Normal 2 3 4 2 3 2 2 3" xfId="6039" xr:uid="{00000000-0005-0000-0000-000065180000}"/>
    <cellStyle name="Normal 2 3 4 2 3 2 2 3 2" xfId="16091" xr:uid="{00000000-0005-0000-0000-000066180000}"/>
    <cellStyle name="Normal 2 3 4 2 3 2 2 3 2 2" xfId="46422" xr:uid="{00000000-0005-0000-0000-000067180000}"/>
    <cellStyle name="Normal 2 3 4 2 3 2 2 3 2 3" xfId="31189" xr:uid="{00000000-0005-0000-0000-000068180000}"/>
    <cellStyle name="Normal 2 3 4 2 3 2 2 3 3" xfId="11071" xr:uid="{00000000-0005-0000-0000-000069180000}"/>
    <cellStyle name="Normal 2 3 4 2 3 2 2 3 3 2" xfId="41405" xr:uid="{00000000-0005-0000-0000-00006A180000}"/>
    <cellStyle name="Normal 2 3 4 2 3 2 2 3 3 3" xfId="26172" xr:uid="{00000000-0005-0000-0000-00006B180000}"/>
    <cellStyle name="Normal 2 3 4 2 3 2 2 3 4" xfId="36392" xr:uid="{00000000-0005-0000-0000-00006C180000}"/>
    <cellStyle name="Normal 2 3 4 2 3 2 2 3 5" xfId="21159" xr:uid="{00000000-0005-0000-0000-00006D180000}"/>
    <cellStyle name="Normal 2 3 4 2 3 2 2 4" xfId="12749" xr:uid="{00000000-0005-0000-0000-00006E180000}"/>
    <cellStyle name="Normal 2 3 4 2 3 2 2 4 2" xfId="43080" xr:uid="{00000000-0005-0000-0000-00006F180000}"/>
    <cellStyle name="Normal 2 3 4 2 3 2 2 4 3" xfId="27847" xr:uid="{00000000-0005-0000-0000-000070180000}"/>
    <cellStyle name="Normal 2 3 4 2 3 2 2 5" xfId="7728" xr:uid="{00000000-0005-0000-0000-000071180000}"/>
    <cellStyle name="Normal 2 3 4 2 3 2 2 5 2" xfId="38063" xr:uid="{00000000-0005-0000-0000-000072180000}"/>
    <cellStyle name="Normal 2 3 4 2 3 2 2 5 3" xfId="22830" xr:uid="{00000000-0005-0000-0000-000073180000}"/>
    <cellStyle name="Normal 2 3 4 2 3 2 2 6" xfId="33051" xr:uid="{00000000-0005-0000-0000-000074180000}"/>
    <cellStyle name="Normal 2 3 4 2 3 2 2 7" xfId="17817" xr:uid="{00000000-0005-0000-0000-000075180000}"/>
    <cellStyle name="Normal 2 3 4 2 3 2 3" xfId="3510" xr:uid="{00000000-0005-0000-0000-000076180000}"/>
    <cellStyle name="Normal 2 3 4 2 3 2 3 2" xfId="13584" xr:uid="{00000000-0005-0000-0000-000077180000}"/>
    <cellStyle name="Normal 2 3 4 2 3 2 3 2 2" xfId="43915" xr:uid="{00000000-0005-0000-0000-000078180000}"/>
    <cellStyle name="Normal 2 3 4 2 3 2 3 2 3" xfId="28682" xr:uid="{00000000-0005-0000-0000-000079180000}"/>
    <cellStyle name="Normal 2 3 4 2 3 2 3 3" xfId="8564" xr:uid="{00000000-0005-0000-0000-00007A180000}"/>
    <cellStyle name="Normal 2 3 4 2 3 2 3 3 2" xfId="38898" xr:uid="{00000000-0005-0000-0000-00007B180000}"/>
    <cellStyle name="Normal 2 3 4 2 3 2 3 3 3" xfId="23665" xr:uid="{00000000-0005-0000-0000-00007C180000}"/>
    <cellStyle name="Normal 2 3 4 2 3 2 3 4" xfId="33885" xr:uid="{00000000-0005-0000-0000-00007D180000}"/>
    <cellStyle name="Normal 2 3 4 2 3 2 3 5" xfId="18652" xr:uid="{00000000-0005-0000-0000-00007E180000}"/>
    <cellStyle name="Normal 2 3 4 2 3 2 4" xfId="5203" xr:uid="{00000000-0005-0000-0000-00007F180000}"/>
    <cellStyle name="Normal 2 3 4 2 3 2 4 2" xfId="15255" xr:uid="{00000000-0005-0000-0000-000080180000}"/>
    <cellStyle name="Normal 2 3 4 2 3 2 4 2 2" xfId="45586" xr:uid="{00000000-0005-0000-0000-000081180000}"/>
    <cellStyle name="Normal 2 3 4 2 3 2 4 2 3" xfId="30353" xr:uid="{00000000-0005-0000-0000-000082180000}"/>
    <cellStyle name="Normal 2 3 4 2 3 2 4 3" xfId="10235" xr:uid="{00000000-0005-0000-0000-000083180000}"/>
    <cellStyle name="Normal 2 3 4 2 3 2 4 3 2" xfId="40569" xr:uid="{00000000-0005-0000-0000-000084180000}"/>
    <cellStyle name="Normal 2 3 4 2 3 2 4 3 3" xfId="25336" xr:uid="{00000000-0005-0000-0000-000085180000}"/>
    <cellStyle name="Normal 2 3 4 2 3 2 4 4" xfId="35556" xr:uid="{00000000-0005-0000-0000-000086180000}"/>
    <cellStyle name="Normal 2 3 4 2 3 2 4 5" xfId="20323" xr:uid="{00000000-0005-0000-0000-000087180000}"/>
    <cellStyle name="Normal 2 3 4 2 3 2 5" xfId="11913" xr:uid="{00000000-0005-0000-0000-000088180000}"/>
    <cellStyle name="Normal 2 3 4 2 3 2 5 2" xfId="42244" xr:uid="{00000000-0005-0000-0000-000089180000}"/>
    <cellStyle name="Normal 2 3 4 2 3 2 5 3" xfId="27011" xr:uid="{00000000-0005-0000-0000-00008A180000}"/>
    <cellStyle name="Normal 2 3 4 2 3 2 6" xfId="6892" xr:uid="{00000000-0005-0000-0000-00008B180000}"/>
    <cellStyle name="Normal 2 3 4 2 3 2 6 2" xfId="37227" xr:uid="{00000000-0005-0000-0000-00008C180000}"/>
    <cellStyle name="Normal 2 3 4 2 3 2 6 3" xfId="21994" xr:uid="{00000000-0005-0000-0000-00008D180000}"/>
    <cellStyle name="Normal 2 3 4 2 3 2 7" xfId="32215" xr:uid="{00000000-0005-0000-0000-00008E180000}"/>
    <cellStyle name="Normal 2 3 4 2 3 2 8" xfId="16981" xr:uid="{00000000-0005-0000-0000-00008F180000}"/>
    <cellStyle name="Normal 2 3 4 2 3 3" xfId="2239" xr:uid="{00000000-0005-0000-0000-000090180000}"/>
    <cellStyle name="Normal 2 3 4 2 3 3 2" xfId="3929" xr:uid="{00000000-0005-0000-0000-000091180000}"/>
    <cellStyle name="Normal 2 3 4 2 3 3 2 2" xfId="14002" xr:uid="{00000000-0005-0000-0000-000092180000}"/>
    <cellStyle name="Normal 2 3 4 2 3 3 2 2 2" xfId="44333" xr:uid="{00000000-0005-0000-0000-000093180000}"/>
    <cellStyle name="Normal 2 3 4 2 3 3 2 2 3" xfId="29100" xr:uid="{00000000-0005-0000-0000-000094180000}"/>
    <cellStyle name="Normal 2 3 4 2 3 3 2 3" xfId="8982" xr:uid="{00000000-0005-0000-0000-000095180000}"/>
    <cellStyle name="Normal 2 3 4 2 3 3 2 3 2" xfId="39316" xr:uid="{00000000-0005-0000-0000-000096180000}"/>
    <cellStyle name="Normal 2 3 4 2 3 3 2 3 3" xfId="24083" xr:uid="{00000000-0005-0000-0000-000097180000}"/>
    <cellStyle name="Normal 2 3 4 2 3 3 2 4" xfId="34303" xr:uid="{00000000-0005-0000-0000-000098180000}"/>
    <cellStyle name="Normal 2 3 4 2 3 3 2 5" xfId="19070" xr:uid="{00000000-0005-0000-0000-000099180000}"/>
    <cellStyle name="Normal 2 3 4 2 3 3 3" xfId="5621" xr:uid="{00000000-0005-0000-0000-00009A180000}"/>
    <cellStyle name="Normal 2 3 4 2 3 3 3 2" xfId="15673" xr:uid="{00000000-0005-0000-0000-00009B180000}"/>
    <cellStyle name="Normal 2 3 4 2 3 3 3 2 2" xfId="46004" xr:uid="{00000000-0005-0000-0000-00009C180000}"/>
    <cellStyle name="Normal 2 3 4 2 3 3 3 2 3" xfId="30771" xr:uid="{00000000-0005-0000-0000-00009D180000}"/>
    <cellStyle name="Normal 2 3 4 2 3 3 3 3" xfId="10653" xr:uid="{00000000-0005-0000-0000-00009E180000}"/>
    <cellStyle name="Normal 2 3 4 2 3 3 3 3 2" xfId="40987" xr:uid="{00000000-0005-0000-0000-00009F180000}"/>
    <cellStyle name="Normal 2 3 4 2 3 3 3 3 3" xfId="25754" xr:uid="{00000000-0005-0000-0000-0000A0180000}"/>
    <cellStyle name="Normal 2 3 4 2 3 3 3 4" xfId="35974" xr:uid="{00000000-0005-0000-0000-0000A1180000}"/>
    <cellStyle name="Normal 2 3 4 2 3 3 3 5" xfId="20741" xr:uid="{00000000-0005-0000-0000-0000A2180000}"/>
    <cellStyle name="Normal 2 3 4 2 3 3 4" xfId="12331" xr:uid="{00000000-0005-0000-0000-0000A3180000}"/>
    <cellStyle name="Normal 2 3 4 2 3 3 4 2" xfId="42662" xr:uid="{00000000-0005-0000-0000-0000A4180000}"/>
    <cellStyle name="Normal 2 3 4 2 3 3 4 3" xfId="27429" xr:uid="{00000000-0005-0000-0000-0000A5180000}"/>
    <cellStyle name="Normal 2 3 4 2 3 3 5" xfId="7310" xr:uid="{00000000-0005-0000-0000-0000A6180000}"/>
    <cellStyle name="Normal 2 3 4 2 3 3 5 2" xfId="37645" xr:uid="{00000000-0005-0000-0000-0000A7180000}"/>
    <cellStyle name="Normal 2 3 4 2 3 3 5 3" xfId="22412" xr:uid="{00000000-0005-0000-0000-0000A8180000}"/>
    <cellStyle name="Normal 2 3 4 2 3 3 6" xfId="32633" xr:uid="{00000000-0005-0000-0000-0000A9180000}"/>
    <cellStyle name="Normal 2 3 4 2 3 3 7" xfId="17399" xr:uid="{00000000-0005-0000-0000-0000AA180000}"/>
    <cellStyle name="Normal 2 3 4 2 3 4" xfId="3092" xr:uid="{00000000-0005-0000-0000-0000AB180000}"/>
    <cellStyle name="Normal 2 3 4 2 3 4 2" xfId="13166" xr:uid="{00000000-0005-0000-0000-0000AC180000}"/>
    <cellStyle name="Normal 2 3 4 2 3 4 2 2" xfId="43497" xr:uid="{00000000-0005-0000-0000-0000AD180000}"/>
    <cellStyle name="Normal 2 3 4 2 3 4 2 3" xfId="28264" xr:uid="{00000000-0005-0000-0000-0000AE180000}"/>
    <cellStyle name="Normal 2 3 4 2 3 4 3" xfId="8146" xr:uid="{00000000-0005-0000-0000-0000AF180000}"/>
    <cellStyle name="Normal 2 3 4 2 3 4 3 2" xfId="38480" xr:uid="{00000000-0005-0000-0000-0000B0180000}"/>
    <cellStyle name="Normal 2 3 4 2 3 4 3 3" xfId="23247" xr:uid="{00000000-0005-0000-0000-0000B1180000}"/>
    <cellStyle name="Normal 2 3 4 2 3 4 4" xfId="33467" xr:uid="{00000000-0005-0000-0000-0000B2180000}"/>
    <cellStyle name="Normal 2 3 4 2 3 4 5" xfId="18234" xr:uid="{00000000-0005-0000-0000-0000B3180000}"/>
    <cellStyle name="Normal 2 3 4 2 3 5" xfId="4785" xr:uid="{00000000-0005-0000-0000-0000B4180000}"/>
    <cellStyle name="Normal 2 3 4 2 3 5 2" xfId="14837" xr:uid="{00000000-0005-0000-0000-0000B5180000}"/>
    <cellStyle name="Normal 2 3 4 2 3 5 2 2" xfId="45168" xr:uid="{00000000-0005-0000-0000-0000B6180000}"/>
    <cellStyle name="Normal 2 3 4 2 3 5 2 3" xfId="29935" xr:uid="{00000000-0005-0000-0000-0000B7180000}"/>
    <cellStyle name="Normal 2 3 4 2 3 5 3" xfId="9817" xr:uid="{00000000-0005-0000-0000-0000B8180000}"/>
    <cellStyle name="Normal 2 3 4 2 3 5 3 2" xfId="40151" xr:uid="{00000000-0005-0000-0000-0000B9180000}"/>
    <cellStyle name="Normal 2 3 4 2 3 5 3 3" xfId="24918" xr:uid="{00000000-0005-0000-0000-0000BA180000}"/>
    <cellStyle name="Normal 2 3 4 2 3 5 4" xfId="35138" xr:uid="{00000000-0005-0000-0000-0000BB180000}"/>
    <cellStyle name="Normal 2 3 4 2 3 5 5" xfId="19905" xr:uid="{00000000-0005-0000-0000-0000BC180000}"/>
    <cellStyle name="Normal 2 3 4 2 3 6" xfId="11495" xr:uid="{00000000-0005-0000-0000-0000BD180000}"/>
    <cellStyle name="Normal 2 3 4 2 3 6 2" xfId="41826" xr:uid="{00000000-0005-0000-0000-0000BE180000}"/>
    <cellStyle name="Normal 2 3 4 2 3 6 3" xfId="26593" xr:uid="{00000000-0005-0000-0000-0000BF180000}"/>
    <cellStyle name="Normal 2 3 4 2 3 7" xfId="6474" xr:uid="{00000000-0005-0000-0000-0000C0180000}"/>
    <cellStyle name="Normal 2 3 4 2 3 7 2" xfId="36809" xr:uid="{00000000-0005-0000-0000-0000C1180000}"/>
    <cellStyle name="Normal 2 3 4 2 3 7 3" xfId="21576" xr:uid="{00000000-0005-0000-0000-0000C2180000}"/>
    <cellStyle name="Normal 2 3 4 2 3 8" xfId="31797" xr:uid="{00000000-0005-0000-0000-0000C3180000}"/>
    <cellStyle name="Normal 2 3 4 2 3 9" xfId="16563" xr:uid="{00000000-0005-0000-0000-0000C4180000}"/>
    <cellStyle name="Normal 2 3 4 2 4" xfId="1610" xr:uid="{00000000-0005-0000-0000-0000C5180000}"/>
    <cellStyle name="Normal 2 3 4 2 4 2" xfId="2449" xr:uid="{00000000-0005-0000-0000-0000C6180000}"/>
    <cellStyle name="Normal 2 3 4 2 4 2 2" xfId="4139" xr:uid="{00000000-0005-0000-0000-0000C7180000}"/>
    <cellStyle name="Normal 2 3 4 2 4 2 2 2" xfId="14212" xr:uid="{00000000-0005-0000-0000-0000C8180000}"/>
    <cellStyle name="Normal 2 3 4 2 4 2 2 2 2" xfId="44543" xr:uid="{00000000-0005-0000-0000-0000C9180000}"/>
    <cellStyle name="Normal 2 3 4 2 4 2 2 2 3" xfId="29310" xr:uid="{00000000-0005-0000-0000-0000CA180000}"/>
    <cellStyle name="Normal 2 3 4 2 4 2 2 3" xfId="9192" xr:uid="{00000000-0005-0000-0000-0000CB180000}"/>
    <cellStyle name="Normal 2 3 4 2 4 2 2 3 2" xfId="39526" xr:uid="{00000000-0005-0000-0000-0000CC180000}"/>
    <cellStyle name="Normal 2 3 4 2 4 2 2 3 3" xfId="24293" xr:uid="{00000000-0005-0000-0000-0000CD180000}"/>
    <cellStyle name="Normal 2 3 4 2 4 2 2 4" xfId="34513" xr:uid="{00000000-0005-0000-0000-0000CE180000}"/>
    <cellStyle name="Normal 2 3 4 2 4 2 2 5" xfId="19280" xr:uid="{00000000-0005-0000-0000-0000CF180000}"/>
    <cellStyle name="Normal 2 3 4 2 4 2 3" xfId="5831" xr:uid="{00000000-0005-0000-0000-0000D0180000}"/>
    <cellStyle name="Normal 2 3 4 2 4 2 3 2" xfId="15883" xr:uid="{00000000-0005-0000-0000-0000D1180000}"/>
    <cellStyle name="Normal 2 3 4 2 4 2 3 2 2" xfId="46214" xr:uid="{00000000-0005-0000-0000-0000D2180000}"/>
    <cellStyle name="Normal 2 3 4 2 4 2 3 2 3" xfId="30981" xr:uid="{00000000-0005-0000-0000-0000D3180000}"/>
    <cellStyle name="Normal 2 3 4 2 4 2 3 3" xfId="10863" xr:uid="{00000000-0005-0000-0000-0000D4180000}"/>
    <cellStyle name="Normal 2 3 4 2 4 2 3 3 2" xfId="41197" xr:uid="{00000000-0005-0000-0000-0000D5180000}"/>
    <cellStyle name="Normal 2 3 4 2 4 2 3 3 3" xfId="25964" xr:uid="{00000000-0005-0000-0000-0000D6180000}"/>
    <cellStyle name="Normal 2 3 4 2 4 2 3 4" xfId="36184" xr:uid="{00000000-0005-0000-0000-0000D7180000}"/>
    <cellStyle name="Normal 2 3 4 2 4 2 3 5" xfId="20951" xr:uid="{00000000-0005-0000-0000-0000D8180000}"/>
    <cellStyle name="Normal 2 3 4 2 4 2 4" xfId="12541" xr:uid="{00000000-0005-0000-0000-0000D9180000}"/>
    <cellStyle name="Normal 2 3 4 2 4 2 4 2" xfId="42872" xr:uid="{00000000-0005-0000-0000-0000DA180000}"/>
    <cellStyle name="Normal 2 3 4 2 4 2 4 3" xfId="27639" xr:uid="{00000000-0005-0000-0000-0000DB180000}"/>
    <cellStyle name="Normal 2 3 4 2 4 2 5" xfId="7520" xr:uid="{00000000-0005-0000-0000-0000DC180000}"/>
    <cellStyle name="Normal 2 3 4 2 4 2 5 2" xfId="37855" xr:uid="{00000000-0005-0000-0000-0000DD180000}"/>
    <cellStyle name="Normal 2 3 4 2 4 2 5 3" xfId="22622" xr:uid="{00000000-0005-0000-0000-0000DE180000}"/>
    <cellStyle name="Normal 2 3 4 2 4 2 6" xfId="32843" xr:uid="{00000000-0005-0000-0000-0000DF180000}"/>
    <cellStyle name="Normal 2 3 4 2 4 2 7" xfId="17609" xr:uid="{00000000-0005-0000-0000-0000E0180000}"/>
    <cellStyle name="Normal 2 3 4 2 4 3" xfId="3302" xr:uid="{00000000-0005-0000-0000-0000E1180000}"/>
    <cellStyle name="Normal 2 3 4 2 4 3 2" xfId="13376" xr:uid="{00000000-0005-0000-0000-0000E2180000}"/>
    <cellStyle name="Normal 2 3 4 2 4 3 2 2" xfId="43707" xr:uid="{00000000-0005-0000-0000-0000E3180000}"/>
    <cellStyle name="Normal 2 3 4 2 4 3 2 3" xfId="28474" xr:uid="{00000000-0005-0000-0000-0000E4180000}"/>
    <cellStyle name="Normal 2 3 4 2 4 3 3" xfId="8356" xr:uid="{00000000-0005-0000-0000-0000E5180000}"/>
    <cellStyle name="Normal 2 3 4 2 4 3 3 2" xfId="38690" xr:uid="{00000000-0005-0000-0000-0000E6180000}"/>
    <cellStyle name="Normal 2 3 4 2 4 3 3 3" xfId="23457" xr:uid="{00000000-0005-0000-0000-0000E7180000}"/>
    <cellStyle name="Normal 2 3 4 2 4 3 4" xfId="33677" xr:uid="{00000000-0005-0000-0000-0000E8180000}"/>
    <cellStyle name="Normal 2 3 4 2 4 3 5" xfId="18444" xr:uid="{00000000-0005-0000-0000-0000E9180000}"/>
    <cellStyle name="Normal 2 3 4 2 4 4" xfId="4995" xr:uid="{00000000-0005-0000-0000-0000EA180000}"/>
    <cellStyle name="Normal 2 3 4 2 4 4 2" xfId="15047" xr:uid="{00000000-0005-0000-0000-0000EB180000}"/>
    <cellStyle name="Normal 2 3 4 2 4 4 2 2" xfId="45378" xr:uid="{00000000-0005-0000-0000-0000EC180000}"/>
    <cellStyle name="Normal 2 3 4 2 4 4 2 3" xfId="30145" xr:uid="{00000000-0005-0000-0000-0000ED180000}"/>
    <cellStyle name="Normal 2 3 4 2 4 4 3" xfId="10027" xr:uid="{00000000-0005-0000-0000-0000EE180000}"/>
    <cellStyle name="Normal 2 3 4 2 4 4 3 2" xfId="40361" xr:uid="{00000000-0005-0000-0000-0000EF180000}"/>
    <cellStyle name="Normal 2 3 4 2 4 4 3 3" xfId="25128" xr:uid="{00000000-0005-0000-0000-0000F0180000}"/>
    <cellStyle name="Normal 2 3 4 2 4 4 4" xfId="35348" xr:uid="{00000000-0005-0000-0000-0000F1180000}"/>
    <cellStyle name="Normal 2 3 4 2 4 4 5" xfId="20115" xr:uid="{00000000-0005-0000-0000-0000F2180000}"/>
    <cellStyle name="Normal 2 3 4 2 4 5" xfId="11705" xr:uid="{00000000-0005-0000-0000-0000F3180000}"/>
    <cellStyle name="Normal 2 3 4 2 4 5 2" xfId="42036" xr:uid="{00000000-0005-0000-0000-0000F4180000}"/>
    <cellStyle name="Normal 2 3 4 2 4 5 3" xfId="26803" xr:uid="{00000000-0005-0000-0000-0000F5180000}"/>
    <cellStyle name="Normal 2 3 4 2 4 6" xfId="6684" xr:uid="{00000000-0005-0000-0000-0000F6180000}"/>
    <cellStyle name="Normal 2 3 4 2 4 6 2" xfId="37019" xr:uid="{00000000-0005-0000-0000-0000F7180000}"/>
    <cellStyle name="Normal 2 3 4 2 4 6 3" xfId="21786" xr:uid="{00000000-0005-0000-0000-0000F8180000}"/>
    <cellStyle name="Normal 2 3 4 2 4 7" xfId="32007" xr:uid="{00000000-0005-0000-0000-0000F9180000}"/>
    <cellStyle name="Normal 2 3 4 2 4 8" xfId="16773" xr:uid="{00000000-0005-0000-0000-0000FA180000}"/>
    <cellStyle name="Normal 2 3 4 2 5" xfId="2031" xr:uid="{00000000-0005-0000-0000-0000FB180000}"/>
    <cellStyle name="Normal 2 3 4 2 5 2" xfId="3721" xr:uid="{00000000-0005-0000-0000-0000FC180000}"/>
    <cellStyle name="Normal 2 3 4 2 5 2 2" xfId="13794" xr:uid="{00000000-0005-0000-0000-0000FD180000}"/>
    <cellStyle name="Normal 2 3 4 2 5 2 2 2" xfId="44125" xr:uid="{00000000-0005-0000-0000-0000FE180000}"/>
    <cellStyle name="Normal 2 3 4 2 5 2 2 3" xfId="28892" xr:uid="{00000000-0005-0000-0000-0000FF180000}"/>
    <cellStyle name="Normal 2 3 4 2 5 2 3" xfId="8774" xr:uid="{00000000-0005-0000-0000-000000190000}"/>
    <cellStyle name="Normal 2 3 4 2 5 2 3 2" xfId="39108" xr:uid="{00000000-0005-0000-0000-000001190000}"/>
    <cellStyle name="Normal 2 3 4 2 5 2 3 3" xfId="23875" xr:uid="{00000000-0005-0000-0000-000002190000}"/>
    <cellStyle name="Normal 2 3 4 2 5 2 4" xfId="34095" xr:uid="{00000000-0005-0000-0000-000003190000}"/>
    <cellStyle name="Normal 2 3 4 2 5 2 5" xfId="18862" xr:uid="{00000000-0005-0000-0000-000004190000}"/>
    <cellStyle name="Normal 2 3 4 2 5 3" xfId="5413" xr:uid="{00000000-0005-0000-0000-000005190000}"/>
    <cellStyle name="Normal 2 3 4 2 5 3 2" xfId="15465" xr:uid="{00000000-0005-0000-0000-000006190000}"/>
    <cellStyle name="Normal 2 3 4 2 5 3 2 2" xfId="45796" xr:uid="{00000000-0005-0000-0000-000007190000}"/>
    <cellStyle name="Normal 2 3 4 2 5 3 2 3" xfId="30563" xr:uid="{00000000-0005-0000-0000-000008190000}"/>
    <cellStyle name="Normal 2 3 4 2 5 3 3" xfId="10445" xr:uid="{00000000-0005-0000-0000-000009190000}"/>
    <cellStyle name="Normal 2 3 4 2 5 3 3 2" xfId="40779" xr:uid="{00000000-0005-0000-0000-00000A190000}"/>
    <cellStyle name="Normal 2 3 4 2 5 3 3 3" xfId="25546" xr:uid="{00000000-0005-0000-0000-00000B190000}"/>
    <cellStyle name="Normal 2 3 4 2 5 3 4" xfId="35766" xr:uid="{00000000-0005-0000-0000-00000C190000}"/>
    <cellStyle name="Normal 2 3 4 2 5 3 5" xfId="20533" xr:uid="{00000000-0005-0000-0000-00000D190000}"/>
    <cellStyle name="Normal 2 3 4 2 5 4" xfId="12123" xr:uid="{00000000-0005-0000-0000-00000E190000}"/>
    <cellStyle name="Normal 2 3 4 2 5 4 2" xfId="42454" xr:uid="{00000000-0005-0000-0000-00000F190000}"/>
    <cellStyle name="Normal 2 3 4 2 5 4 3" xfId="27221" xr:uid="{00000000-0005-0000-0000-000010190000}"/>
    <cellStyle name="Normal 2 3 4 2 5 5" xfId="7102" xr:uid="{00000000-0005-0000-0000-000011190000}"/>
    <cellStyle name="Normal 2 3 4 2 5 5 2" xfId="37437" xr:uid="{00000000-0005-0000-0000-000012190000}"/>
    <cellStyle name="Normal 2 3 4 2 5 5 3" xfId="22204" xr:uid="{00000000-0005-0000-0000-000013190000}"/>
    <cellStyle name="Normal 2 3 4 2 5 6" xfId="32425" xr:uid="{00000000-0005-0000-0000-000014190000}"/>
    <cellStyle name="Normal 2 3 4 2 5 7" xfId="17191" xr:uid="{00000000-0005-0000-0000-000015190000}"/>
    <cellStyle name="Normal 2 3 4 2 6" xfId="2884" xr:uid="{00000000-0005-0000-0000-000016190000}"/>
    <cellStyle name="Normal 2 3 4 2 6 2" xfId="12958" xr:uid="{00000000-0005-0000-0000-000017190000}"/>
    <cellStyle name="Normal 2 3 4 2 6 2 2" xfId="43289" xr:uid="{00000000-0005-0000-0000-000018190000}"/>
    <cellStyle name="Normal 2 3 4 2 6 2 3" xfId="28056" xr:uid="{00000000-0005-0000-0000-000019190000}"/>
    <cellStyle name="Normal 2 3 4 2 6 3" xfId="7938" xr:uid="{00000000-0005-0000-0000-00001A190000}"/>
    <cellStyle name="Normal 2 3 4 2 6 3 2" xfId="38272" xr:uid="{00000000-0005-0000-0000-00001B190000}"/>
    <cellStyle name="Normal 2 3 4 2 6 3 3" xfId="23039" xr:uid="{00000000-0005-0000-0000-00001C190000}"/>
    <cellStyle name="Normal 2 3 4 2 6 4" xfId="33259" xr:uid="{00000000-0005-0000-0000-00001D190000}"/>
    <cellStyle name="Normal 2 3 4 2 6 5" xfId="18026" xr:uid="{00000000-0005-0000-0000-00001E190000}"/>
    <cellStyle name="Normal 2 3 4 2 7" xfId="4577" xr:uid="{00000000-0005-0000-0000-00001F190000}"/>
    <cellStyle name="Normal 2 3 4 2 7 2" xfId="14629" xr:uid="{00000000-0005-0000-0000-000020190000}"/>
    <cellStyle name="Normal 2 3 4 2 7 2 2" xfId="44960" xr:uid="{00000000-0005-0000-0000-000021190000}"/>
    <cellStyle name="Normal 2 3 4 2 7 2 3" xfId="29727" xr:uid="{00000000-0005-0000-0000-000022190000}"/>
    <cellStyle name="Normal 2 3 4 2 7 3" xfId="9609" xr:uid="{00000000-0005-0000-0000-000023190000}"/>
    <cellStyle name="Normal 2 3 4 2 7 3 2" xfId="39943" xr:uid="{00000000-0005-0000-0000-000024190000}"/>
    <cellStyle name="Normal 2 3 4 2 7 3 3" xfId="24710" xr:uid="{00000000-0005-0000-0000-000025190000}"/>
    <cellStyle name="Normal 2 3 4 2 7 4" xfId="34930" xr:uid="{00000000-0005-0000-0000-000026190000}"/>
    <cellStyle name="Normal 2 3 4 2 7 5" xfId="19697" xr:uid="{00000000-0005-0000-0000-000027190000}"/>
    <cellStyle name="Normal 2 3 4 2 8" xfId="11287" xr:uid="{00000000-0005-0000-0000-000028190000}"/>
    <cellStyle name="Normal 2 3 4 2 8 2" xfId="41618" xr:uid="{00000000-0005-0000-0000-000029190000}"/>
    <cellStyle name="Normal 2 3 4 2 8 3" xfId="26385" xr:uid="{00000000-0005-0000-0000-00002A190000}"/>
    <cellStyle name="Normal 2 3 4 2 9" xfId="6266" xr:uid="{00000000-0005-0000-0000-00002B190000}"/>
    <cellStyle name="Normal 2 3 4 2 9 2" xfId="36601" xr:uid="{00000000-0005-0000-0000-00002C190000}"/>
    <cellStyle name="Normal 2 3 4 2 9 3" xfId="21368" xr:uid="{00000000-0005-0000-0000-00002D190000}"/>
    <cellStyle name="Normal 2 3 4 3" xfId="1230" xr:uid="{00000000-0005-0000-0000-00002E190000}"/>
    <cellStyle name="Normal 2 3 4 3 10" xfId="16407" xr:uid="{00000000-0005-0000-0000-00002F190000}"/>
    <cellStyle name="Normal 2 3 4 3 2" xfId="1449" xr:uid="{00000000-0005-0000-0000-000030190000}"/>
    <cellStyle name="Normal 2 3 4 3 2 2" xfId="1870" xr:uid="{00000000-0005-0000-0000-000031190000}"/>
    <cellStyle name="Normal 2 3 4 3 2 2 2" xfId="2709" xr:uid="{00000000-0005-0000-0000-000032190000}"/>
    <cellStyle name="Normal 2 3 4 3 2 2 2 2" xfId="4399" xr:uid="{00000000-0005-0000-0000-000033190000}"/>
    <cellStyle name="Normal 2 3 4 3 2 2 2 2 2" xfId="14472" xr:uid="{00000000-0005-0000-0000-000034190000}"/>
    <cellStyle name="Normal 2 3 4 3 2 2 2 2 2 2" xfId="44803" xr:uid="{00000000-0005-0000-0000-000035190000}"/>
    <cellStyle name="Normal 2 3 4 3 2 2 2 2 2 3" xfId="29570" xr:uid="{00000000-0005-0000-0000-000036190000}"/>
    <cellStyle name="Normal 2 3 4 3 2 2 2 2 3" xfId="9452" xr:uid="{00000000-0005-0000-0000-000037190000}"/>
    <cellStyle name="Normal 2 3 4 3 2 2 2 2 3 2" xfId="39786" xr:uid="{00000000-0005-0000-0000-000038190000}"/>
    <cellStyle name="Normal 2 3 4 3 2 2 2 2 3 3" xfId="24553" xr:uid="{00000000-0005-0000-0000-000039190000}"/>
    <cellStyle name="Normal 2 3 4 3 2 2 2 2 4" xfId="34773" xr:uid="{00000000-0005-0000-0000-00003A190000}"/>
    <cellStyle name="Normal 2 3 4 3 2 2 2 2 5" xfId="19540" xr:uid="{00000000-0005-0000-0000-00003B190000}"/>
    <cellStyle name="Normal 2 3 4 3 2 2 2 3" xfId="6091" xr:uid="{00000000-0005-0000-0000-00003C190000}"/>
    <cellStyle name="Normal 2 3 4 3 2 2 2 3 2" xfId="16143" xr:uid="{00000000-0005-0000-0000-00003D190000}"/>
    <cellStyle name="Normal 2 3 4 3 2 2 2 3 2 2" xfId="46474" xr:uid="{00000000-0005-0000-0000-00003E190000}"/>
    <cellStyle name="Normal 2 3 4 3 2 2 2 3 2 3" xfId="31241" xr:uid="{00000000-0005-0000-0000-00003F190000}"/>
    <cellStyle name="Normal 2 3 4 3 2 2 2 3 3" xfId="11123" xr:uid="{00000000-0005-0000-0000-000040190000}"/>
    <cellStyle name="Normal 2 3 4 3 2 2 2 3 3 2" xfId="41457" xr:uid="{00000000-0005-0000-0000-000041190000}"/>
    <cellStyle name="Normal 2 3 4 3 2 2 2 3 3 3" xfId="26224" xr:uid="{00000000-0005-0000-0000-000042190000}"/>
    <cellStyle name="Normal 2 3 4 3 2 2 2 3 4" xfId="36444" xr:uid="{00000000-0005-0000-0000-000043190000}"/>
    <cellStyle name="Normal 2 3 4 3 2 2 2 3 5" xfId="21211" xr:uid="{00000000-0005-0000-0000-000044190000}"/>
    <cellStyle name="Normal 2 3 4 3 2 2 2 4" xfId="12801" xr:uid="{00000000-0005-0000-0000-000045190000}"/>
    <cellStyle name="Normal 2 3 4 3 2 2 2 4 2" xfId="43132" xr:uid="{00000000-0005-0000-0000-000046190000}"/>
    <cellStyle name="Normal 2 3 4 3 2 2 2 4 3" xfId="27899" xr:uid="{00000000-0005-0000-0000-000047190000}"/>
    <cellStyle name="Normal 2 3 4 3 2 2 2 5" xfId="7780" xr:uid="{00000000-0005-0000-0000-000048190000}"/>
    <cellStyle name="Normal 2 3 4 3 2 2 2 5 2" xfId="38115" xr:uid="{00000000-0005-0000-0000-000049190000}"/>
    <cellStyle name="Normal 2 3 4 3 2 2 2 5 3" xfId="22882" xr:uid="{00000000-0005-0000-0000-00004A190000}"/>
    <cellStyle name="Normal 2 3 4 3 2 2 2 6" xfId="33103" xr:uid="{00000000-0005-0000-0000-00004B190000}"/>
    <cellStyle name="Normal 2 3 4 3 2 2 2 7" xfId="17869" xr:uid="{00000000-0005-0000-0000-00004C190000}"/>
    <cellStyle name="Normal 2 3 4 3 2 2 3" xfId="3562" xr:uid="{00000000-0005-0000-0000-00004D190000}"/>
    <cellStyle name="Normal 2 3 4 3 2 2 3 2" xfId="13636" xr:uid="{00000000-0005-0000-0000-00004E190000}"/>
    <cellStyle name="Normal 2 3 4 3 2 2 3 2 2" xfId="43967" xr:uid="{00000000-0005-0000-0000-00004F190000}"/>
    <cellStyle name="Normal 2 3 4 3 2 2 3 2 3" xfId="28734" xr:uid="{00000000-0005-0000-0000-000050190000}"/>
    <cellStyle name="Normal 2 3 4 3 2 2 3 3" xfId="8616" xr:uid="{00000000-0005-0000-0000-000051190000}"/>
    <cellStyle name="Normal 2 3 4 3 2 2 3 3 2" xfId="38950" xr:uid="{00000000-0005-0000-0000-000052190000}"/>
    <cellStyle name="Normal 2 3 4 3 2 2 3 3 3" xfId="23717" xr:uid="{00000000-0005-0000-0000-000053190000}"/>
    <cellStyle name="Normal 2 3 4 3 2 2 3 4" xfId="33937" xr:uid="{00000000-0005-0000-0000-000054190000}"/>
    <cellStyle name="Normal 2 3 4 3 2 2 3 5" xfId="18704" xr:uid="{00000000-0005-0000-0000-000055190000}"/>
    <cellStyle name="Normal 2 3 4 3 2 2 4" xfId="5255" xr:uid="{00000000-0005-0000-0000-000056190000}"/>
    <cellStyle name="Normal 2 3 4 3 2 2 4 2" xfId="15307" xr:uid="{00000000-0005-0000-0000-000057190000}"/>
    <cellStyle name="Normal 2 3 4 3 2 2 4 2 2" xfId="45638" xr:uid="{00000000-0005-0000-0000-000058190000}"/>
    <cellStyle name="Normal 2 3 4 3 2 2 4 2 3" xfId="30405" xr:uid="{00000000-0005-0000-0000-000059190000}"/>
    <cellStyle name="Normal 2 3 4 3 2 2 4 3" xfId="10287" xr:uid="{00000000-0005-0000-0000-00005A190000}"/>
    <cellStyle name="Normal 2 3 4 3 2 2 4 3 2" xfId="40621" xr:uid="{00000000-0005-0000-0000-00005B190000}"/>
    <cellStyle name="Normal 2 3 4 3 2 2 4 3 3" xfId="25388" xr:uid="{00000000-0005-0000-0000-00005C190000}"/>
    <cellStyle name="Normal 2 3 4 3 2 2 4 4" xfId="35608" xr:uid="{00000000-0005-0000-0000-00005D190000}"/>
    <cellStyle name="Normal 2 3 4 3 2 2 4 5" xfId="20375" xr:uid="{00000000-0005-0000-0000-00005E190000}"/>
    <cellStyle name="Normal 2 3 4 3 2 2 5" xfId="11965" xr:uid="{00000000-0005-0000-0000-00005F190000}"/>
    <cellStyle name="Normal 2 3 4 3 2 2 5 2" xfId="42296" xr:uid="{00000000-0005-0000-0000-000060190000}"/>
    <cellStyle name="Normal 2 3 4 3 2 2 5 3" xfId="27063" xr:uid="{00000000-0005-0000-0000-000061190000}"/>
    <cellStyle name="Normal 2 3 4 3 2 2 6" xfId="6944" xr:uid="{00000000-0005-0000-0000-000062190000}"/>
    <cellStyle name="Normal 2 3 4 3 2 2 6 2" xfId="37279" xr:uid="{00000000-0005-0000-0000-000063190000}"/>
    <cellStyle name="Normal 2 3 4 3 2 2 6 3" xfId="22046" xr:uid="{00000000-0005-0000-0000-000064190000}"/>
    <cellStyle name="Normal 2 3 4 3 2 2 7" xfId="32267" xr:uid="{00000000-0005-0000-0000-000065190000}"/>
    <cellStyle name="Normal 2 3 4 3 2 2 8" xfId="17033" xr:uid="{00000000-0005-0000-0000-000066190000}"/>
    <cellStyle name="Normal 2 3 4 3 2 3" xfId="2291" xr:uid="{00000000-0005-0000-0000-000067190000}"/>
    <cellStyle name="Normal 2 3 4 3 2 3 2" xfId="3981" xr:uid="{00000000-0005-0000-0000-000068190000}"/>
    <cellStyle name="Normal 2 3 4 3 2 3 2 2" xfId="14054" xr:uid="{00000000-0005-0000-0000-000069190000}"/>
    <cellStyle name="Normal 2 3 4 3 2 3 2 2 2" xfId="44385" xr:uid="{00000000-0005-0000-0000-00006A190000}"/>
    <cellStyle name="Normal 2 3 4 3 2 3 2 2 3" xfId="29152" xr:uid="{00000000-0005-0000-0000-00006B190000}"/>
    <cellStyle name="Normal 2 3 4 3 2 3 2 3" xfId="9034" xr:uid="{00000000-0005-0000-0000-00006C190000}"/>
    <cellStyle name="Normal 2 3 4 3 2 3 2 3 2" xfId="39368" xr:uid="{00000000-0005-0000-0000-00006D190000}"/>
    <cellStyle name="Normal 2 3 4 3 2 3 2 3 3" xfId="24135" xr:uid="{00000000-0005-0000-0000-00006E190000}"/>
    <cellStyle name="Normal 2 3 4 3 2 3 2 4" xfId="34355" xr:uid="{00000000-0005-0000-0000-00006F190000}"/>
    <cellStyle name="Normal 2 3 4 3 2 3 2 5" xfId="19122" xr:uid="{00000000-0005-0000-0000-000070190000}"/>
    <cellStyle name="Normal 2 3 4 3 2 3 3" xfId="5673" xr:uid="{00000000-0005-0000-0000-000071190000}"/>
    <cellStyle name="Normal 2 3 4 3 2 3 3 2" xfId="15725" xr:uid="{00000000-0005-0000-0000-000072190000}"/>
    <cellStyle name="Normal 2 3 4 3 2 3 3 2 2" xfId="46056" xr:uid="{00000000-0005-0000-0000-000073190000}"/>
    <cellStyle name="Normal 2 3 4 3 2 3 3 2 3" xfId="30823" xr:uid="{00000000-0005-0000-0000-000074190000}"/>
    <cellStyle name="Normal 2 3 4 3 2 3 3 3" xfId="10705" xr:uid="{00000000-0005-0000-0000-000075190000}"/>
    <cellStyle name="Normal 2 3 4 3 2 3 3 3 2" xfId="41039" xr:uid="{00000000-0005-0000-0000-000076190000}"/>
    <cellStyle name="Normal 2 3 4 3 2 3 3 3 3" xfId="25806" xr:uid="{00000000-0005-0000-0000-000077190000}"/>
    <cellStyle name="Normal 2 3 4 3 2 3 3 4" xfId="36026" xr:uid="{00000000-0005-0000-0000-000078190000}"/>
    <cellStyle name="Normal 2 3 4 3 2 3 3 5" xfId="20793" xr:uid="{00000000-0005-0000-0000-000079190000}"/>
    <cellStyle name="Normal 2 3 4 3 2 3 4" xfId="12383" xr:uid="{00000000-0005-0000-0000-00007A190000}"/>
    <cellStyle name="Normal 2 3 4 3 2 3 4 2" xfId="42714" xr:uid="{00000000-0005-0000-0000-00007B190000}"/>
    <cellStyle name="Normal 2 3 4 3 2 3 4 3" xfId="27481" xr:uid="{00000000-0005-0000-0000-00007C190000}"/>
    <cellStyle name="Normal 2 3 4 3 2 3 5" xfId="7362" xr:uid="{00000000-0005-0000-0000-00007D190000}"/>
    <cellStyle name="Normal 2 3 4 3 2 3 5 2" xfId="37697" xr:uid="{00000000-0005-0000-0000-00007E190000}"/>
    <cellStyle name="Normal 2 3 4 3 2 3 5 3" xfId="22464" xr:uid="{00000000-0005-0000-0000-00007F190000}"/>
    <cellStyle name="Normal 2 3 4 3 2 3 6" xfId="32685" xr:uid="{00000000-0005-0000-0000-000080190000}"/>
    <cellStyle name="Normal 2 3 4 3 2 3 7" xfId="17451" xr:uid="{00000000-0005-0000-0000-000081190000}"/>
    <cellStyle name="Normal 2 3 4 3 2 4" xfId="3144" xr:uid="{00000000-0005-0000-0000-000082190000}"/>
    <cellStyle name="Normal 2 3 4 3 2 4 2" xfId="13218" xr:uid="{00000000-0005-0000-0000-000083190000}"/>
    <cellStyle name="Normal 2 3 4 3 2 4 2 2" xfId="43549" xr:uid="{00000000-0005-0000-0000-000084190000}"/>
    <cellStyle name="Normal 2 3 4 3 2 4 2 3" xfId="28316" xr:uid="{00000000-0005-0000-0000-000085190000}"/>
    <cellStyle name="Normal 2 3 4 3 2 4 3" xfId="8198" xr:uid="{00000000-0005-0000-0000-000086190000}"/>
    <cellStyle name="Normal 2 3 4 3 2 4 3 2" xfId="38532" xr:uid="{00000000-0005-0000-0000-000087190000}"/>
    <cellStyle name="Normal 2 3 4 3 2 4 3 3" xfId="23299" xr:uid="{00000000-0005-0000-0000-000088190000}"/>
    <cellStyle name="Normal 2 3 4 3 2 4 4" xfId="33519" xr:uid="{00000000-0005-0000-0000-000089190000}"/>
    <cellStyle name="Normal 2 3 4 3 2 4 5" xfId="18286" xr:uid="{00000000-0005-0000-0000-00008A190000}"/>
    <cellStyle name="Normal 2 3 4 3 2 5" xfId="4837" xr:uid="{00000000-0005-0000-0000-00008B190000}"/>
    <cellStyle name="Normal 2 3 4 3 2 5 2" xfId="14889" xr:uid="{00000000-0005-0000-0000-00008C190000}"/>
    <cellStyle name="Normal 2 3 4 3 2 5 2 2" xfId="45220" xr:uid="{00000000-0005-0000-0000-00008D190000}"/>
    <cellStyle name="Normal 2 3 4 3 2 5 2 3" xfId="29987" xr:uid="{00000000-0005-0000-0000-00008E190000}"/>
    <cellStyle name="Normal 2 3 4 3 2 5 3" xfId="9869" xr:uid="{00000000-0005-0000-0000-00008F190000}"/>
    <cellStyle name="Normal 2 3 4 3 2 5 3 2" xfId="40203" xr:uid="{00000000-0005-0000-0000-000090190000}"/>
    <cellStyle name="Normal 2 3 4 3 2 5 3 3" xfId="24970" xr:uid="{00000000-0005-0000-0000-000091190000}"/>
    <cellStyle name="Normal 2 3 4 3 2 5 4" xfId="35190" xr:uid="{00000000-0005-0000-0000-000092190000}"/>
    <cellStyle name="Normal 2 3 4 3 2 5 5" xfId="19957" xr:uid="{00000000-0005-0000-0000-000093190000}"/>
    <cellStyle name="Normal 2 3 4 3 2 6" xfId="11547" xr:uid="{00000000-0005-0000-0000-000094190000}"/>
    <cellStyle name="Normal 2 3 4 3 2 6 2" xfId="41878" xr:uid="{00000000-0005-0000-0000-000095190000}"/>
    <cellStyle name="Normal 2 3 4 3 2 6 3" xfId="26645" xr:uid="{00000000-0005-0000-0000-000096190000}"/>
    <cellStyle name="Normal 2 3 4 3 2 7" xfId="6526" xr:uid="{00000000-0005-0000-0000-000097190000}"/>
    <cellStyle name="Normal 2 3 4 3 2 7 2" xfId="36861" xr:uid="{00000000-0005-0000-0000-000098190000}"/>
    <cellStyle name="Normal 2 3 4 3 2 7 3" xfId="21628" xr:uid="{00000000-0005-0000-0000-000099190000}"/>
    <cellStyle name="Normal 2 3 4 3 2 8" xfId="31849" xr:uid="{00000000-0005-0000-0000-00009A190000}"/>
    <cellStyle name="Normal 2 3 4 3 2 9" xfId="16615" xr:uid="{00000000-0005-0000-0000-00009B190000}"/>
    <cellStyle name="Normal 2 3 4 3 3" xfId="1662" xr:uid="{00000000-0005-0000-0000-00009C190000}"/>
    <cellStyle name="Normal 2 3 4 3 3 2" xfId="2501" xr:uid="{00000000-0005-0000-0000-00009D190000}"/>
    <cellStyle name="Normal 2 3 4 3 3 2 2" xfId="4191" xr:uid="{00000000-0005-0000-0000-00009E190000}"/>
    <cellStyle name="Normal 2 3 4 3 3 2 2 2" xfId="14264" xr:uid="{00000000-0005-0000-0000-00009F190000}"/>
    <cellStyle name="Normal 2 3 4 3 3 2 2 2 2" xfId="44595" xr:uid="{00000000-0005-0000-0000-0000A0190000}"/>
    <cellStyle name="Normal 2 3 4 3 3 2 2 2 3" xfId="29362" xr:uid="{00000000-0005-0000-0000-0000A1190000}"/>
    <cellStyle name="Normal 2 3 4 3 3 2 2 3" xfId="9244" xr:uid="{00000000-0005-0000-0000-0000A2190000}"/>
    <cellStyle name="Normal 2 3 4 3 3 2 2 3 2" xfId="39578" xr:uid="{00000000-0005-0000-0000-0000A3190000}"/>
    <cellStyle name="Normal 2 3 4 3 3 2 2 3 3" xfId="24345" xr:uid="{00000000-0005-0000-0000-0000A4190000}"/>
    <cellStyle name="Normal 2 3 4 3 3 2 2 4" xfId="34565" xr:uid="{00000000-0005-0000-0000-0000A5190000}"/>
    <cellStyle name="Normal 2 3 4 3 3 2 2 5" xfId="19332" xr:uid="{00000000-0005-0000-0000-0000A6190000}"/>
    <cellStyle name="Normal 2 3 4 3 3 2 3" xfId="5883" xr:uid="{00000000-0005-0000-0000-0000A7190000}"/>
    <cellStyle name="Normal 2 3 4 3 3 2 3 2" xfId="15935" xr:uid="{00000000-0005-0000-0000-0000A8190000}"/>
    <cellStyle name="Normal 2 3 4 3 3 2 3 2 2" xfId="46266" xr:uid="{00000000-0005-0000-0000-0000A9190000}"/>
    <cellStyle name="Normal 2 3 4 3 3 2 3 2 3" xfId="31033" xr:uid="{00000000-0005-0000-0000-0000AA190000}"/>
    <cellStyle name="Normal 2 3 4 3 3 2 3 3" xfId="10915" xr:uid="{00000000-0005-0000-0000-0000AB190000}"/>
    <cellStyle name="Normal 2 3 4 3 3 2 3 3 2" xfId="41249" xr:uid="{00000000-0005-0000-0000-0000AC190000}"/>
    <cellStyle name="Normal 2 3 4 3 3 2 3 3 3" xfId="26016" xr:uid="{00000000-0005-0000-0000-0000AD190000}"/>
    <cellStyle name="Normal 2 3 4 3 3 2 3 4" xfId="36236" xr:uid="{00000000-0005-0000-0000-0000AE190000}"/>
    <cellStyle name="Normal 2 3 4 3 3 2 3 5" xfId="21003" xr:uid="{00000000-0005-0000-0000-0000AF190000}"/>
    <cellStyle name="Normal 2 3 4 3 3 2 4" xfId="12593" xr:uid="{00000000-0005-0000-0000-0000B0190000}"/>
    <cellStyle name="Normal 2 3 4 3 3 2 4 2" xfId="42924" xr:uid="{00000000-0005-0000-0000-0000B1190000}"/>
    <cellStyle name="Normal 2 3 4 3 3 2 4 3" xfId="27691" xr:uid="{00000000-0005-0000-0000-0000B2190000}"/>
    <cellStyle name="Normal 2 3 4 3 3 2 5" xfId="7572" xr:uid="{00000000-0005-0000-0000-0000B3190000}"/>
    <cellStyle name="Normal 2 3 4 3 3 2 5 2" xfId="37907" xr:uid="{00000000-0005-0000-0000-0000B4190000}"/>
    <cellStyle name="Normal 2 3 4 3 3 2 5 3" xfId="22674" xr:uid="{00000000-0005-0000-0000-0000B5190000}"/>
    <cellStyle name="Normal 2 3 4 3 3 2 6" xfId="32895" xr:uid="{00000000-0005-0000-0000-0000B6190000}"/>
    <cellStyle name="Normal 2 3 4 3 3 2 7" xfId="17661" xr:uid="{00000000-0005-0000-0000-0000B7190000}"/>
    <cellStyle name="Normal 2 3 4 3 3 3" xfId="3354" xr:uid="{00000000-0005-0000-0000-0000B8190000}"/>
    <cellStyle name="Normal 2 3 4 3 3 3 2" xfId="13428" xr:uid="{00000000-0005-0000-0000-0000B9190000}"/>
    <cellStyle name="Normal 2 3 4 3 3 3 2 2" xfId="43759" xr:uid="{00000000-0005-0000-0000-0000BA190000}"/>
    <cellStyle name="Normal 2 3 4 3 3 3 2 3" xfId="28526" xr:uid="{00000000-0005-0000-0000-0000BB190000}"/>
    <cellStyle name="Normal 2 3 4 3 3 3 3" xfId="8408" xr:uid="{00000000-0005-0000-0000-0000BC190000}"/>
    <cellStyle name="Normal 2 3 4 3 3 3 3 2" xfId="38742" xr:uid="{00000000-0005-0000-0000-0000BD190000}"/>
    <cellStyle name="Normal 2 3 4 3 3 3 3 3" xfId="23509" xr:uid="{00000000-0005-0000-0000-0000BE190000}"/>
    <cellStyle name="Normal 2 3 4 3 3 3 4" xfId="33729" xr:uid="{00000000-0005-0000-0000-0000BF190000}"/>
    <cellStyle name="Normal 2 3 4 3 3 3 5" xfId="18496" xr:uid="{00000000-0005-0000-0000-0000C0190000}"/>
    <cellStyle name="Normal 2 3 4 3 3 4" xfId="5047" xr:uid="{00000000-0005-0000-0000-0000C1190000}"/>
    <cellStyle name="Normal 2 3 4 3 3 4 2" xfId="15099" xr:uid="{00000000-0005-0000-0000-0000C2190000}"/>
    <cellStyle name="Normal 2 3 4 3 3 4 2 2" xfId="45430" xr:uid="{00000000-0005-0000-0000-0000C3190000}"/>
    <cellStyle name="Normal 2 3 4 3 3 4 2 3" xfId="30197" xr:uid="{00000000-0005-0000-0000-0000C4190000}"/>
    <cellStyle name="Normal 2 3 4 3 3 4 3" xfId="10079" xr:uid="{00000000-0005-0000-0000-0000C5190000}"/>
    <cellStyle name="Normal 2 3 4 3 3 4 3 2" xfId="40413" xr:uid="{00000000-0005-0000-0000-0000C6190000}"/>
    <cellStyle name="Normal 2 3 4 3 3 4 3 3" xfId="25180" xr:uid="{00000000-0005-0000-0000-0000C7190000}"/>
    <cellStyle name="Normal 2 3 4 3 3 4 4" xfId="35400" xr:uid="{00000000-0005-0000-0000-0000C8190000}"/>
    <cellStyle name="Normal 2 3 4 3 3 4 5" xfId="20167" xr:uid="{00000000-0005-0000-0000-0000C9190000}"/>
    <cellStyle name="Normal 2 3 4 3 3 5" xfId="11757" xr:uid="{00000000-0005-0000-0000-0000CA190000}"/>
    <cellStyle name="Normal 2 3 4 3 3 5 2" xfId="42088" xr:uid="{00000000-0005-0000-0000-0000CB190000}"/>
    <cellStyle name="Normal 2 3 4 3 3 5 3" xfId="26855" xr:uid="{00000000-0005-0000-0000-0000CC190000}"/>
    <cellStyle name="Normal 2 3 4 3 3 6" xfId="6736" xr:uid="{00000000-0005-0000-0000-0000CD190000}"/>
    <cellStyle name="Normal 2 3 4 3 3 6 2" xfId="37071" xr:uid="{00000000-0005-0000-0000-0000CE190000}"/>
    <cellStyle name="Normal 2 3 4 3 3 6 3" xfId="21838" xr:uid="{00000000-0005-0000-0000-0000CF190000}"/>
    <cellStyle name="Normal 2 3 4 3 3 7" xfId="32059" xr:uid="{00000000-0005-0000-0000-0000D0190000}"/>
    <cellStyle name="Normal 2 3 4 3 3 8" xfId="16825" xr:uid="{00000000-0005-0000-0000-0000D1190000}"/>
    <cellStyle name="Normal 2 3 4 3 4" xfId="2083" xr:uid="{00000000-0005-0000-0000-0000D2190000}"/>
    <cellStyle name="Normal 2 3 4 3 4 2" xfId="3773" xr:uid="{00000000-0005-0000-0000-0000D3190000}"/>
    <cellStyle name="Normal 2 3 4 3 4 2 2" xfId="13846" xr:uid="{00000000-0005-0000-0000-0000D4190000}"/>
    <cellStyle name="Normal 2 3 4 3 4 2 2 2" xfId="44177" xr:uid="{00000000-0005-0000-0000-0000D5190000}"/>
    <cellStyle name="Normal 2 3 4 3 4 2 2 3" xfId="28944" xr:uid="{00000000-0005-0000-0000-0000D6190000}"/>
    <cellStyle name="Normal 2 3 4 3 4 2 3" xfId="8826" xr:uid="{00000000-0005-0000-0000-0000D7190000}"/>
    <cellStyle name="Normal 2 3 4 3 4 2 3 2" xfId="39160" xr:uid="{00000000-0005-0000-0000-0000D8190000}"/>
    <cellStyle name="Normal 2 3 4 3 4 2 3 3" xfId="23927" xr:uid="{00000000-0005-0000-0000-0000D9190000}"/>
    <cellStyle name="Normal 2 3 4 3 4 2 4" xfId="34147" xr:uid="{00000000-0005-0000-0000-0000DA190000}"/>
    <cellStyle name="Normal 2 3 4 3 4 2 5" xfId="18914" xr:uid="{00000000-0005-0000-0000-0000DB190000}"/>
    <cellStyle name="Normal 2 3 4 3 4 3" xfId="5465" xr:uid="{00000000-0005-0000-0000-0000DC190000}"/>
    <cellStyle name="Normal 2 3 4 3 4 3 2" xfId="15517" xr:uid="{00000000-0005-0000-0000-0000DD190000}"/>
    <cellStyle name="Normal 2 3 4 3 4 3 2 2" xfId="45848" xr:uid="{00000000-0005-0000-0000-0000DE190000}"/>
    <cellStyle name="Normal 2 3 4 3 4 3 2 3" xfId="30615" xr:uid="{00000000-0005-0000-0000-0000DF190000}"/>
    <cellStyle name="Normal 2 3 4 3 4 3 3" xfId="10497" xr:uid="{00000000-0005-0000-0000-0000E0190000}"/>
    <cellStyle name="Normal 2 3 4 3 4 3 3 2" xfId="40831" xr:uid="{00000000-0005-0000-0000-0000E1190000}"/>
    <cellStyle name="Normal 2 3 4 3 4 3 3 3" xfId="25598" xr:uid="{00000000-0005-0000-0000-0000E2190000}"/>
    <cellStyle name="Normal 2 3 4 3 4 3 4" xfId="35818" xr:uid="{00000000-0005-0000-0000-0000E3190000}"/>
    <cellStyle name="Normal 2 3 4 3 4 3 5" xfId="20585" xr:uid="{00000000-0005-0000-0000-0000E4190000}"/>
    <cellStyle name="Normal 2 3 4 3 4 4" xfId="12175" xr:uid="{00000000-0005-0000-0000-0000E5190000}"/>
    <cellStyle name="Normal 2 3 4 3 4 4 2" xfId="42506" xr:uid="{00000000-0005-0000-0000-0000E6190000}"/>
    <cellStyle name="Normal 2 3 4 3 4 4 3" xfId="27273" xr:uid="{00000000-0005-0000-0000-0000E7190000}"/>
    <cellStyle name="Normal 2 3 4 3 4 5" xfId="7154" xr:uid="{00000000-0005-0000-0000-0000E8190000}"/>
    <cellStyle name="Normal 2 3 4 3 4 5 2" xfId="37489" xr:uid="{00000000-0005-0000-0000-0000E9190000}"/>
    <cellStyle name="Normal 2 3 4 3 4 5 3" xfId="22256" xr:uid="{00000000-0005-0000-0000-0000EA190000}"/>
    <cellStyle name="Normal 2 3 4 3 4 6" xfId="32477" xr:uid="{00000000-0005-0000-0000-0000EB190000}"/>
    <cellStyle name="Normal 2 3 4 3 4 7" xfId="17243" xr:uid="{00000000-0005-0000-0000-0000EC190000}"/>
    <cellStyle name="Normal 2 3 4 3 5" xfId="2936" xr:uid="{00000000-0005-0000-0000-0000ED190000}"/>
    <cellStyle name="Normal 2 3 4 3 5 2" xfId="13010" xr:uid="{00000000-0005-0000-0000-0000EE190000}"/>
    <cellStyle name="Normal 2 3 4 3 5 2 2" xfId="43341" xr:uid="{00000000-0005-0000-0000-0000EF190000}"/>
    <cellStyle name="Normal 2 3 4 3 5 2 3" xfId="28108" xr:uid="{00000000-0005-0000-0000-0000F0190000}"/>
    <cellStyle name="Normal 2 3 4 3 5 3" xfId="7990" xr:uid="{00000000-0005-0000-0000-0000F1190000}"/>
    <cellStyle name="Normal 2 3 4 3 5 3 2" xfId="38324" xr:uid="{00000000-0005-0000-0000-0000F2190000}"/>
    <cellStyle name="Normal 2 3 4 3 5 3 3" xfId="23091" xr:uid="{00000000-0005-0000-0000-0000F3190000}"/>
    <cellStyle name="Normal 2 3 4 3 5 4" xfId="33311" xr:uid="{00000000-0005-0000-0000-0000F4190000}"/>
    <cellStyle name="Normal 2 3 4 3 5 5" xfId="18078" xr:uid="{00000000-0005-0000-0000-0000F5190000}"/>
    <cellStyle name="Normal 2 3 4 3 6" xfId="4629" xr:uid="{00000000-0005-0000-0000-0000F6190000}"/>
    <cellStyle name="Normal 2 3 4 3 6 2" xfId="14681" xr:uid="{00000000-0005-0000-0000-0000F7190000}"/>
    <cellStyle name="Normal 2 3 4 3 6 2 2" xfId="45012" xr:uid="{00000000-0005-0000-0000-0000F8190000}"/>
    <cellStyle name="Normal 2 3 4 3 6 2 3" xfId="29779" xr:uid="{00000000-0005-0000-0000-0000F9190000}"/>
    <cellStyle name="Normal 2 3 4 3 6 3" xfId="9661" xr:uid="{00000000-0005-0000-0000-0000FA190000}"/>
    <cellStyle name="Normal 2 3 4 3 6 3 2" xfId="39995" xr:uid="{00000000-0005-0000-0000-0000FB190000}"/>
    <cellStyle name="Normal 2 3 4 3 6 3 3" xfId="24762" xr:uid="{00000000-0005-0000-0000-0000FC190000}"/>
    <cellStyle name="Normal 2 3 4 3 6 4" xfId="34982" xr:uid="{00000000-0005-0000-0000-0000FD190000}"/>
    <cellStyle name="Normal 2 3 4 3 6 5" xfId="19749" xr:uid="{00000000-0005-0000-0000-0000FE190000}"/>
    <cellStyle name="Normal 2 3 4 3 7" xfId="11339" xr:uid="{00000000-0005-0000-0000-0000FF190000}"/>
    <cellStyle name="Normal 2 3 4 3 7 2" xfId="41670" xr:uid="{00000000-0005-0000-0000-0000001A0000}"/>
    <cellStyle name="Normal 2 3 4 3 7 3" xfId="26437" xr:uid="{00000000-0005-0000-0000-0000011A0000}"/>
    <cellStyle name="Normal 2 3 4 3 8" xfId="6318" xr:uid="{00000000-0005-0000-0000-0000021A0000}"/>
    <cellStyle name="Normal 2 3 4 3 8 2" xfId="36653" xr:uid="{00000000-0005-0000-0000-0000031A0000}"/>
    <cellStyle name="Normal 2 3 4 3 8 3" xfId="21420" xr:uid="{00000000-0005-0000-0000-0000041A0000}"/>
    <cellStyle name="Normal 2 3 4 3 9" xfId="31642" xr:uid="{00000000-0005-0000-0000-0000051A0000}"/>
    <cellStyle name="Normal 2 3 4 4" xfId="1343" xr:uid="{00000000-0005-0000-0000-0000061A0000}"/>
    <cellStyle name="Normal 2 3 4 4 2" xfId="1766" xr:uid="{00000000-0005-0000-0000-0000071A0000}"/>
    <cellStyle name="Normal 2 3 4 4 2 2" xfId="2605" xr:uid="{00000000-0005-0000-0000-0000081A0000}"/>
    <cellStyle name="Normal 2 3 4 4 2 2 2" xfId="4295" xr:uid="{00000000-0005-0000-0000-0000091A0000}"/>
    <cellStyle name="Normal 2 3 4 4 2 2 2 2" xfId="14368" xr:uid="{00000000-0005-0000-0000-00000A1A0000}"/>
    <cellStyle name="Normal 2 3 4 4 2 2 2 2 2" xfId="44699" xr:uid="{00000000-0005-0000-0000-00000B1A0000}"/>
    <cellStyle name="Normal 2 3 4 4 2 2 2 2 3" xfId="29466" xr:uid="{00000000-0005-0000-0000-00000C1A0000}"/>
    <cellStyle name="Normal 2 3 4 4 2 2 2 3" xfId="9348" xr:uid="{00000000-0005-0000-0000-00000D1A0000}"/>
    <cellStyle name="Normal 2 3 4 4 2 2 2 3 2" xfId="39682" xr:uid="{00000000-0005-0000-0000-00000E1A0000}"/>
    <cellStyle name="Normal 2 3 4 4 2 2 2 3 3" xfId="24449" xr:uid="{00000000-0005-0000-0000-00000F1A0000}"/>
    <cellStyle name="Normal 2 3 4 4 2 2 2 4" xfId="34669" xr:uid="{00000000-0005-0000-0000-0000101A0000}"/>
    <cellStyle name="Normal 2 3 4 4 2 2 2 5" xfId="19436" xr:uid="{00000000-0005-0000-0000-0000111A0000}"/>
    <cellStyle name="Normal 2 3 4 4 2 2 3" xfId="5987" xr:uid="{00000000-0005-0000-0000-0000121A0000}"/>
    <cellStyle name="Normal 2 3 4 4 2 2 3 2" xfId="16039" xr:uid="{00000000-0005-0000-0000-0000131A0000}"/>
    <cellStyle name="Normal 2 3 4 4 2 2 3 2 2" xfId="46370" xr:uid="{00000000-0005-0000-0000-0000141A0000}"/>
    <cellStyle name="Normal 2 3 4 4 2 2 3 2 3" xfId="31137" xr:uid="{00000000-0005-0000-0000-0000151A0000}"/>
    <cellStyle name="Normal 2 3 4 4 2 2 3 3" xfId="11019" xr:uid="{00000000-0005-0000-0000-0000161A0000}"/>
    <cellStyle name="Normal 2 3 4 4 2 2 3 3 2" xfId="41353" xr:uid="{00000000-0005-0000-0000-0000171A0000}"/>
    <cellStyle name="Normal 2 3 4 4 2 2 3 3 3" xfId="26120" xr:uid="{00000000-0005-0000-0000-0000181A0000}"/>
    <cellStyle name="Normal 2 3 4 4 2 2 3 4" xfId="36340" xr:uid="{00000000-0005-0000-0000-0000191A0000}"/>
    <cellStyle name="Normal 2 3 4 4 2 2 3 5" xfId="21107" xr:uid="{00000000-0005-0000-0000-00001A1A0000}"/>
    <cellStyle name="Normal 2 3 4 4 2 2 4" xfId="12697" xr:uid="{00000000-0005-0000-0000-00001B1A0000}"/>
    <cellStyle name="Normal 2 3 4 4 2 2 4 2" xfId="43028" xr:uid="{00000000-0005-0000-0000-00001C1A0000}"/>
    <cellStyle name="Normal 2 3 4 4 2 2 4 3" xfId="27795" xr:uid="{00000000-0005-0000-0000-00001D1A0000}"/>
    <cellStyle name="Normal 2 3 4 4 2 2 5" xfId="7676" xr:uid="{00000000-0005-0000-0000-00001E1A0000}"/>
    <cellStyle name="Normal 2 3 4 4 2 2 5 2" xfId="38011" xr:uid="{00000000-0005-0000-0000-00001F1A0000}"/>
    <cellStyle name="Normal 2 3 4 4 2 2 5 3" xfId="22778" xr:uid="{00000000-0005-0000-0000-0000201A0000}"/>
    <cellStyle name="Normal 2 3 4 4 2 2 6" xfId="32999" xr:uid="{00000000-0005-0000-0000-0000211A0000}"/>
    <cellStyle name="Normal 2 3 4 4 2 2 7" xfId="17765" xr:uid="{00000000-0005-0000-0000-0000221A0000}"/>
    <cellStyle name="Normal 2 3 4 4 2 3" xfId="3458" xr:uid="{00000000-0005-0000-0000-0000231A0000}"/>
    <cellStyle name="Normal 2 3 4 4 2 3 2" xfId="13532" xr:uid="{00000000-0005-0000-0000-0000241A0000}"/>
    <cellStyle name="Normal 2 3 4 4 2 3 2 2" xfId="43863" xr:uid="{00000000-0005-0000-0000-0000251A0000}"/>
    <cellStyle name="Normal 2 3 4 4 2 3 2 3" xfId="28630" xr:uid="{00000000-0005-0000-0000-0000261A0000}"/>
    <cellStyle name="Normal 2 3 4 4 2 3 3" xfId="8512" xr:uid="{00000000-0005-0000-0000-0000271A0000}"/>
    <cellStyle name="Normal 2 3 4 4 2 3 3 2" xfId="38846" xr:uid="{00000000-0005-0000-0000-0000281A0000}"/>
    <cellStyle name="Normal 2 3 4 4 2 3 3 3" xfId="23613" xr:uid="{00000000-0005-0000-0000-0000291A0000}"/>
    <cellStyle name="Normal 2 3 4 4 2 3 4" xfId="33833" xr:uid="{00000000-0005-0000-0000-00002A1A0000}"/>
    <cellStyle name="Normal 2 3 4 4 2 3 5" xfId="18600" xr:uid="{00000000-0005-0000-0000-00002B1A0000}"/>
    <cellStyle name="Normal 2 3 4 4 2 4" xfId="5151" xr:uid="{00000000-0005-0000-0000-00002C1A0000}"/>
    <cellStyle name="Normal 2 3 4 4 2 4 2" xfId="15203" xr:uid="{00000000-0005-0000-0000-00002D1A0000}"/>
    <cellStyle name="Normal 2 3 4 4 2 4 2 2" xfId="45534" xr:uid="{00000000-0005-0000-0000-00002E1A0000}"/>
    <cellStyle name="Normal 2 3 4 4 2 4 2 3" xfId="30301" xr:uid="{00000000-0005-0000-0000-00002F1A0000}"/>
    <cellStyle name="Normal 2 3 4 4 2 4 3" xfId="10183" xr:uid="{00000000-0005-0000-0000-0000301A0000}"/>
    <cellStyle name="Normal 2 3 4 4 2 4 3 2" xfId="40517" xr:uid="{00000000-0005-0000-0000-0000311A0000}"/>
    <cellStyle name="Normal 2 3 4 4 2 4 3 3" xfId="25284" xr:uid="{00000000-0005-0000-0000-0000321A0000}"/>
    <cellStyle name="Normal 2 3 4 4 2 4 4" xfId="35504" xr:uid="{00000000-0005-0000-0000-0000331A0000}"/>
    <cellStyle name="Normal 2 3 4 4 2 4 5" xfId="20271" xr:uid="{00000000-0005-0000-0000-0000341A0000}"/>
    <cellStyle name="Normal 2 3 4 4 2 5" xfId="11861" xr:uid="{00000000-0005-0000-0000-0000351A0000}"/>
    <cellStyle name="Normal 2 3 4 4 2 5 2" xfId="42192" xr:uid="{00000000-0005-0000-0000-0000361A0000}"/>
    <cellStyle name="Normal 2 3 4 4 2 5 3" xfId="26959" xr:uid="{00000000-0005-0000-0000-0000371A0000}"/>
    <cellStyle name="Normal 2 3 4 4 2 6" xfId="6840" xr:uid="{00000000-0005-0000-0000-0000381A0000}"/>
    <cellStyle name="Normal 2 3 4 4 2 6 2" xfId="37175" xr:uid="{00000000-0005-0000-0000-0000391A0000}"/>
    <cellStyle name="Normal 2 3 4 4 2 6 3" xfId="21942" xr:uid="{00000000-0005-0000-0000-00003A1A0000}"/>
    <cellStyle name="Normal 2 3 4 4 2 7" xfId="32163" xr:uid="{00000000-0005-0000-0000-00003B1A0000}"/>
    <cellStyle name="Normal 2 3 4 4 2 8" xfId="16929" xr:uid="{00000000-0005-0000-0000-00003C1A0000}"/>
    <cellStyle name="Normal 2 3 4 4 3" xfId="2187" xr:uid="{00000000-0005-0000-0000-00003D1A0000}"/>
    <cellStyle name="Normal 2 3 4 4 3 2" xfId="3877" xr:uid="{00000000-0005-0000-0000-00003E1A0000}"/>
    <cellStyle name="Normal 2 3 4 4 3 2 2" xfId="13950" xr:uid="{00000000-0005-0000-0000-00003F1A0000}"/>
    <cellStyle name="Normal 2 3 4 4 3 2 2 2" xfId="44281" xr:uid="{00000000-0005-0000-0000-0000401A0000}"/>
    <cellStyle name="Normal 2 3 4 4 3 2 2 3" xfId="29048" xr:uid="{00000000-0005-0000-0000-0000411A0000}"/>
    <cellStyle name="Normal 2 3 4 4 3 2 3" xfId="8930" xr:uid="{00000000-0005-0000-0000-0000421A0000}"/>
    <cellStyle name="Normal 2 3 4 4 3 2 3 2" xfId="39264" xr:uid="{00000000-0005-0000-0000-0000431A0000}"/>
    <cellStyle name="Normal 2 3 4 4 3 2 3 3" xfId="24031" xr:uid="{00000000-0005-0000-0000-0000441A0000}"/>
    <cellStyle name="Normal 2 3 4 4 3 2 4" xfId="34251" xr:uid="{00000000-0005-0000-0000-0000451A0000}"/>
    <cellStyle name="Normal 2 3 4 4 3 2 5" xfId="19018" xr:uid="{00000000-0005-0000-0000-0000461A0000}"/>
    <cellStyle name="Normal 2 3 4 4 3 3" xfId="5569" xr:uid="{00000000-0005-0000-0000-0000471A0000}"/>
    <cellStyle name="Normal 2 3 4 4 3 3 2" xfId="15621" xr:uid="{00000000-0005-0000-0000-0000481A0000}"/>
    <cellStyle name="Normal 2 3 4 4 3 3 2 2" xfId="45952" xr:uid="{00000000-0005-0000-0000-0000491A0000}"/>
    <cellStyle name="Normal 2 3 4 4 3 3 2 3" xfId="30719" xr:uid="{00000000-0005-0000-0000-00004A1A0000}"/>
    <cellStyle name="Normal 2 3 4 4 3 3 3" xfId="10601" xr:uid="{00000000-0005-0000-0000-00004B1A0000}"/>
    <cellStyle name="Normal 2 3 4 4 3 3 3 2" xfId="40935" xr:uid="{00000000-0005-0000-0000-00004C1A0000}"/>
    <cellStyle name="Normal 2 3 4 4 3 3 3 3" xfId="25702" xr:uid="{00000000-0005-0000-0000-00004D1A0000}"/>
    <cellStyle name="Normal 2 3 4 4 3 3 4" xfId="35922" xr:uid="{00000000-0005-0000-0000-00004E1A0000}"/>
    <cellStyle name="Normal 2 3 4 4 3 3 5" xfId="20689" xr:uid="{00000000-0005-0000-0000-00004F1A0000}"/>
    <cellStyle name="Normal 2 3 4 4 3 4" xfId="12279" xr:uid="{00000000-0005-0000-0000-0000501A0000}"/>
    <cellStyle name="Normal 2 3 4 4 3 4 2" xfId="42610" xr:uid="{00000000-0005-0000-0000-0000511A0000}"/>
    <cellStyle name="Normal 2 3 4 4 3 4 3" xfId="27377" xr:uid="{00000000-0005-0000-0000-0000521A0000}"/>
    <cellStyle name="Normal 2 3 4 4 3 5" xfId="7258" xr:uid="{00000000-0005-0000-0000-0000531A0000}"/>
    <cellStyle name="Normal 2 3 4 4 3 5 2" xfId="37593" xr:uid="{00000000-0005-0000-0000-0000541A0000}"/>
    <cellStyle name="Normal 2 3 4 4 3 5 3" xfId="22360" xr:uid="{00000000-0005-0000-0000-0000551A0000}"/>
    <cellStyle name="Normal 2 3 4 4 3 6" xfId="32581" xr:uid="{00000000-0005-0000-0000-0000561A0000}"/>
    <cellStyle name="Normal 2 3 4 4 3 7" xfId="17347" xr:uid="{00000000-0005-0000-0000-0000571A0000}"/>
    <cellStyle name="Normal 2 3 4 4 4" xfId="3040" xr:uid="{00000000-0005-0000-0000-0000581A0000}"/>
    <cellStyle name="Normal 2 3 4 4 4 2" xfId="13114" xr:uid="{00000000-0005-0000-0000-0000591A0000}"/>
    <cellStyle name="Normal 2 3 4 4 4 2 2" xfId="43445" xr:uid="{00000000-0005-0000-0000-00005A1A0000}"/>
    <cellStyle name="Normal 2 3 4 4 4 2 3" xfId="28212" xr:uid="{00000000-0005-0000-0000-00005B1A0000}"/>
    <cellStyle name="Normal 2 3 4 4 4 3" xfId="8094" xr:uid="{00000000-0005-0000-0000-00005C1A0000}"/>
    <cellStyle name="Normal 2 3 4 4 4 3 2" xfId="38428" xr:uid="{00000000-0005-0000-0000-00005D1A0000}"/>
    <cellStyle name="Normal 2 3 4 4 4 3 3" xfId="23195" xr:uid="{00000000-0005-0000-0000-00005E1A0000}"/>
    <cellStyle name="Normal 2 3 4 4 4 4" xfId="33415" xr:uid="{00000000-0005-0000-0000-00005F1A0000}"/>
    <cellStyle name="Normal 2 3 4 4 4 5" xfId="18182" xr:uid="{00000000-0005-0000-0000-0000601A0000}"/>
    <cellStyle name="Normal 2 3 4 4 5" xfId="4733" xr:uid="{00000000-0005-0000-0000-0000611A0000}"/>
    <cellStyle name="Normal 2 3 4 4 5 2" xfId="14785" xr:uid="{00000000-0005-0000-0000-0000621A0000}"/>
    <cellStyle name="Normal 2 3 4 4 5 2 2" xfId="45116" xr:uid="{00000000-0005-0000-0000-0000631A0000}"/>
    <cellStyle name="Normal 2 3 4 4 5 2 3" xfId="29883" xr:uid="{00000000-0005-0000-0000-0000641A0000}"/>
    <cellStyle name="Normal 2 3 4 4 5 3" xfId="9765" xr:uid="{00000000-0005-0000-0000-0000651A0000}"/>
    <cellStyle name="Normal 2 3 4 4 5 3 2" xfId="40099" xr:uid="{00000000-0005-0000-0000-0000661A0000}"/>
    <cellStyle name="Normal 2 3 4 4 5 3 3" xfId="24866" xr:uid="{00000000-0005-0000-0000-0000671A0000}"/>
    <cellStyle name="Normal 2 3 4 4 5 4" xfId="35086" xr:uid="{00000000-0005-0000-0000-0000681A0000}"/>
    <cellStyle name="Normal 2 3 4 4 5 5" xfId="19853" xr:uid="{00000000-0005-0000-0000-0000691A0000}"/>
    <cellStyle name="Normal 2 3 4 4 6" xfId="11443" xr:uid="{00000000-0005-0000-0000-00006A1A0000}"/>
    <cellStyle name="Normal 2 3 4 4 6 2" xfId="41774" xr:uid="{00000000-0005-0000-0000-00006B1A0000}"/>
    <cellStyle name="Normal 2 3 4 4 6 3" xfId="26541" xr:uid="{00000000-0005-0000-0000-00006C1A0000}"/>
    <cellStyle name="Normal 2 3 4 4 7" xfId="6422" xr:uid="{00000000-0005-0000-0000-00006D1A0000}"/>
    <cellStyle name="Normal 2 3 4 4 7 2" xfId="36757" xr:uid="{00000000-0005-0000-0000-00006E1A0000}"/>
    <cellStyle name="Normal 2 3 4 4 7 3" xfId="21524" xr:uid="{00000000-0005-0000-0000-00006F1A0000}"/>
    <cellStyle name="Normal 2 3 4 4 8" xfId="31745" xr:uid="{00000000-0005-0000-0000-0000701A0000}"/>
    <cellStyle name="Normal 2 3 4 4 9" xfId="16511" xr:uid="{00000000-0005-0000-0000-0000711A0000}"/>
    <cellStyle name="Normal 2 3 4 5" xfId="1556" xr:uid="{00000000-0005-0000-0000-0000721A0000}"/>
    <cellStyle name="Normal 2 3 4 5 2" xfId="2397" xr:uid="{00000000-0005-0000-0000-0000731A0000}"/>
    <cellStyle name="Normal 2 3 4 5 2 2" xfId="4087" xr:uid="{00000000-0005-0000-0000-0000741A0000}"/>
    <cellStyle name="Normal 2 3 4 5 2 2 2" xfId="14160" xr:uid="{00000000-0005-0000-0000-0000751A0000}"/>
    <cellStyle name="Normal 2 3 4 5 2 2 2 2" xfId="44491" xr:uid="{00000000-0005-0000-0000-0000761A0000}"/>
    <cellStyle name="Normal 2 3 4 5 2 2 2 3" xfId="29258" xr:uid="{00000000-0005-0000-0000-0000771A0000}"/>
    <cellStyle name="Normal 2 3 4 5 2 2 3" xfId="9140" xr:uid="{00000000-0005-0000-0000-0000781A0000}"/>
    <cellStyle name="Normal 2 3 4 5 2 2 3 2" xfId="39474" xr:uid="{00000000-0005-0000-0000-0000791A0000}"/>
    <cellStyle name="Normal 2 3 4 5 2 2 3 3" xfId="24241" xr:uid="{00000000-0005-0000-0000-00007A1A0000}"/>
    <cellStyle name="Normal 2 3 4 5 2 2 4" xfId="34461" xr:uid="{00000000-0005-0000-0000-00007B1A0000}"/>
    <cellStyle name="Normal 2 3 4 5 2 2 5" xfId="19228" xr:uid="{00000000-0005-0000-0000-00007C1A0000}"/>
    <cellStyle name="Normal 2 3 4 5 2 3" xfId="5779" xr:uid="{00000000-0005-0000-0000-00007D1A0000}"/>
    <cellStyle name="Normal 2 3 4 5 2 3 2" xfId="15831" xr:uid="{00000000-0005-0000-0000-00007E1A0000}"/>
    <cellStyle name="Normal 2 3 4 5 2 3 2 2" xfId="46162" xr:uid="{00000000-0005-0000-0000-00007F1A0000}"/>
    <cellStyle name="Normal 2 3 4 5 2 3 2 3" xfId="30929" xr:uid="{00000000-0005-0000-0000-0000801A0000}"/>
    <cellStyle name="Normal 2 3 4 5 2 3 3" xfId="10811" xr:uid="{00000000-0005-0000-0000-0000811A0000}"/>
    <cellStyle name="Normal 2 3 4 5 2 3 3 2" xfId="41145" xr:uid="{00000000-0005-0000-0000-0000821A0000}"/>
    <cellStyle name="Normal 2 3 4 5 2 3 3 3" xfId="25912" xr:uid="{00000000-0005-0000-0000-0000831A0000}"/>
    <cellStyle name="Normal 2 3 4 5 2 3 4" xfId="36132" xr:uid="{00000000-0005-0000-0000-0000841A0000}"/>
    <cellStyle name="Normal 2 3 4 5 2 3 5" xfId="20899" xr:uid="{00000000-0005-0000-0000-0000851A0000}"/>
    <cellStyle name="Normal 2 3 4 5 2 4" xfId="12489" xr:uid="{00000000-0005-0000-0000-0000861A0000}"/>
    <cellStyle name="Normal 2 3 4 5 2 4 2" xfId="42820" xr:uid="{00000000-0005-0000-0000-0000871A0000}"/>
    <cellStyle name="Normal 2 3 4 5 2 4 3" xfId="27587" xr:uid="{00000000-0005-0000-0000-0000881A0000}"/>
    <cellStyle name="Normal 2 3 4 5 2 5" xfId="7468" xr:uid="{00000000-0005-0000-0000-0000891A0000}"/>
    <cellStyle name="Normal 2 3 4 5 2 5 2" xfId="37803" xr:uid="{00000000-0005-0000-0000-00008A1A0000}"/>
    <cellStyle name="Normal 2 3 4 5 2 5 3" xfId="22570" xr:uid="{00000000-0005-0000-0000-00008B1A0000}"/>
    <cellStyle name="Normal 2 3 4 5 2 6" xfId="32791" xr:uid="{00000000-0005-0000-0000-00008C1A0000}"/>
    <cellStyle name="Normal 2 3 4 5 2 7" xfId="17557" xr:uid="{00000000-0005-0000-0000-00008D1A0000}"/>
    <cellStyle name="Normal 2 3 4 5 3" xfId="3250" xr:uid="{00000000-0005-0000-0000-00008E1A0000}"/>
    <cellStyle name="Normal 2 3 4 5 3 2" xfId="13324" xr:uid="{00000000-0005-0000-0000-00008F1A0000}"/>
    <cellStyle name="Normal 2 3 4 5 3 2 2" xfId="43655" xr:uid="{00000000-0005-0000-0000-0000901A0000}"/>
    <cellStyle name="Normal 2 3 4 5 3 2 3" xfId="28422" xr:uid="{00000000-0005-0000-0000-0000911A0000}"/>
    <cellStyle name="Normal 2 3 4 5 3 3" xfId="8304" xr:uid="{00000000-0005-0000-0000-0000921A0000}"/>
    <cellStyle name="Normal 2 3 4 5 3 3 2" xfId="38638" xr:uid="{00000000-0005-0000-0000-0000931A0000}"/>
    <cellStyle name="Normal 2 3 4 5 3 3 3" xfId="23405" xr:uid="{00000000-0005-0000-0000-0000941A0000}"/>
    <cellStyle name="Normal 2 3 4 5 3 4" xfId="33625" xr:uid="{00000000-0005-0000-0000-0000951A0000}"/>
    <cellStyle name="Normal 2 3 4 5 3 5" xfId="18392" xr:uid="{00000000-0005-0000-0000-0000961A0000}"/>
    <cellStyle name="Normal 2 3 4 5 4" xfId="4943" xr:uid="{00000000-0005-0000-0000-0000971A0000}"/>
    <cellStyle name="Normal 2 3 4 5 4 2" xfId="14995" xr:uid="{00000000-0005-0000-0000-0000981A0000}"/>
    <cellStyle name="Normal 2 3 4 5 4 2 2" xfId="45326" xr:uid="{00000000-0005-0000-0000-0000991A0000}"/>
    <cellStyle name="Normal 2 3 4 5 4 2 3" xfId="30093" xr:uid="{00000000-0005-0000-0000-00009A1A0000}"/>
    <cellStyle name="Normal 2 3 4 5 4 3" xfId="9975" xr:uid="{00000000-0005-0000-0000-00009B1A0000}"/>
    <cellStyle name="Normal 2 3 4 5 4 3 2" xfId="40309" xr:uid="{00000000-0005-0000-0000-00009C1A0000}"/>
    <cellStyle name="Normal 2 3 4 5 4 3 3" xfId="25076" xr:uid="{00000000-0005-0000-0000-00009D1A0000}"/>
    <cellStyle name="Normal 2 3 4 5 4 4" xfId="35296" xr:uid="{00000000-0005-0000-0000-00009E1A0000}"/>
    <cellStyle name="Normal 2 3 4 5 4 5" xfId="20063" xr:uid="{00000000-0005-0000-0000-00009F1A0000}"/>
    <cellStyle name="Normal 2 3 4 5 5" xfId="11653" xr:uid="{00000000-0005-0000-0000-0000A01A0000}"/>
    <cellStyle name="Normal 2 3 4 5 5 2" xfId="41984" xr:uid="{00000000-0005-0000-0000-0000A11A0000}"/>
    <cellStyle name="Normal 2 3 4 5 5 3" xfId="26751" xr:uid="{00000000-0005-0000-0000-0000A21A0000}"/>
    <cellStyle name="Normal 2 3 4 5 6" xfId="6632" xr:uid="{00000000-0005-0000-0000-0000A31A0000}"/>
    <cellStyle name="Normal 2 3 4 5 6 2" xfId="36967" xr:uid="{00000000-0005-0000-0000-0000A41A0000}"/>
    <cellStyle name="Normal 2 3 4 5 6 3" xfId="21734" xr:uid="{00000000-0005-0000-0000-0000A51A0000}"/>
    <cellStyle name="Normal 2 3 4 5 7" xfId="31955" xr:uid="{00000000-0005-0000-0000-0000A61A0000}"/>
    <cellStyle name="Normal 2 3 4 5 8" xfId="16721" xr:uid="{00000000-0005-0000-0000-0000A71A0000}"/>
    <cellStyle name="Normal 2 3 4 6" xfId="1977" xr:uid="{00000000-0005-0000-0000-0000A81A0000}"/>
    <cellStyle name="Normal 2 3 4 6 2" xfId="3669" xr:uid="{00000000-0005-0000-0000-0000A91A0000}"/>
    <cellStyle name="Normal 2 3 4 6 2 2" xfId="13742" xr:uid="{00000000-0005-0000-0000-0000AA1A0000}"/>
    <cellStyle name="Normal 2 3 4 6 2 2 2" xfId="44073" xr:uid="{00000000-0005-0000-0000-0000AB1A0000}"/>
    <cellStyle name="Normal 2 3 4 6 2 2 3" xfId="28840" xr:uid="{00000000-0005-0000-0000-0000AC1A0000}"/>
    <cellStyle name="Normal 2 3 4 6 2 3" xfId="8722" xr:uid="{00000000-0005-0000-0000-0000AD1A0000}"/>
    <cellStyle name="Normal 2 3 4 6 2 3 2" xfId="39056" xr:uid="{00000000-0005-0000-0000-0000AE1A0000}"/>
    <cellStyle name="Normal 2 3 4 6 2 3 3" xfId="23823" xr:uid="{00000000-0005-0000-0000-0000AF1A0000}"/>
    <cellStyle name="Normal 2 3 4 6 2 4" xfId="34043" xr:uid="{00000000-0005-0000-0000-0000B01A0000}"/>
    <cellStyle name="Normal 2 3 4 6 2 5" xfId="18810" xr:uid="{00000000-0005-0000-0000-0000B11A0000}"/>
    <cellStyle name="Normal 2 3 4 6 3" xfId="5361" xr:uid="{00000000-0005-0000-0000-0000B21A0000}"/>
    <cellStyle name="Normal 2 3 4 6 3 2" xfId="15413" xr:uid="{00000000-0005-0000-0000-0000B31A0000}"/>
    <cellStyle name="Normal 2 3 4 6 3 2 2" xfId="45744" xr:uid="{00000000-0005-0000-0000-0000B41A0000}"/>
    <cellStyle name="Normal 2 3 4 6 3 2 3" xfId="30511" xr:uid="{00000000-0005-0000-0000-0000B51A0000}"/>
    <cellStyle name="Normal 2 3 4 6 3 3" xfId="10393" xr:uid="{00000000-0005-0000-0000-0000B61A0000}"/>
    <cellStyle name="Normal 2 3 4 6 3 3 2" xfId="40727" xr:uid="{00000000-0005-0000-0000-0000B71A0000}"/>
    <cellStyle name="Normal 2 3 4 6 3 3 3" xfId="25494" xr:uid="{00000000-0005-0000-0000-0000B81A0000}"/>
    <cellStyle name="Normal 2 3 4 6 3 4" xfId="35714" xr:uid="{00000000-0005-0000-0000-0000B91A0000}"/>
    <cellStyle name="Normal 2 3 4 6 3 5" xfId="20481" xr:uid="{00000000-0005-0000-0000-0000BA1A0000}"/>
    <cellStyle name="Normal 2 3 4 6 4" xfId="12071" xr:uid="{00000000-0005-0000-0000-0000BB1A0000}"/>
    <cellStyle name="Normal 2 3 4 6 4 2" xfId="42402" xr:uid="{00000000-0005-0000-0000-0000BC1A0000}"/>
    <cellStyle name="Normal 2 3 4 6 4 3" xfId="27169" xr:uid="{00000000-0005-0000-0000-0000BD1A0000}"/>
    <cellStyle name="Normal 2 3 4 6 5" xfId="7050" xr:uid="{00000000-0005-0000-0000-0000BE1A0000}"/>
    <cellStyle name="Normal 2 3 4 6 5 2" xfId="37385" xr:uid="{00000000-0005-0000-0000-0000BF1A0000}"/>
    <cellStyle name="Normal 2 3 4 6 5 3" xfId="22152" xr:uid="{00000000-0005-0000-0000-0000C01A0000}"/>
    <cellStyle name="Normal 2 3 4 6 6" xfId="32373" xr:uid="{00000000-0005-0000-0000-0000C11A0000}"/>
    <cellStyle name="Normal 2 3 4 6 7" xfId="17139" xr:uid="{00000000-0005-0000-0000-0000C21A0000}"/>
    <cellStyle name="Normal 2 3 4 7" xfId="2828" xr:uid="{00000000-0005-0000-0000-0000C31A0000}"/>
    <cellStyle name="Normal 2 3 4 7 2" xfId="12906" xr:uid="{00000000-0005-0000-0000-0000C41A0000}"/>
    <cellStyle name="Normal 2 3 4 7 2 2" xfId="43237" xr:uid="{00000000-0005-0000-0000-0000C51A0000}"/>
    <cellStyle name="Normal 2 3 4 7 2 3" xfId="28004" xr:uid="{00000000-0005-0000-0000-0000C61A0000}"/>
    <cellStyle name="Normal 2 3 4 7 3" xfId="7886" xr:uid="{00000000-0005-0000-0000-0000C71A0000}"/>
    <cellStyle name="Normal 2 3 4 7 3 2" xfId="38220" xr:uid="{00000000-0005-0000-0000-0000C81A0000}"/>
    <cellStyle name="Normal 2 3 4 7 3 3" xfId="22987" xr:uid="{00000000-0005-0000-0000-0000C91A0000}"/>
    <cellStyle name="Normal 2 3 4 7 4" xfId="33207" xr:uid="{00000000-0005-0000-0000-0000CA1A0000}"/>
    <cellStyle name="Normal 2 3 4 7 5" xfId="17974" xr:uid="{00000000-0005-0000-0000-0000CB1A0000}"/>
    <cellStyle name="Normal 2 3 4 8" xfId="4522" xr:uid="{00000000-0005-0000-0000-0000CC1A0000}"/>
    <cellStyle name="Normal 2 3 4 8 2" xfId="14577" xr:uid="{00000000-0005-0000-0000-0000CD1A0000}"/>
    <cellStyle name="Normal 2 3 4 8 2 2" xfId="44908" xr:uid="{00000000-0005-0000-0000-0000CE1A0000}"/>
    <cellStyle name="Normal 2 3 4 8 2 3" xfId="29675" xr:uid="{00000000-0005-0000-0000-0000CF1A0000}"/>
    <cellStyle name="Normal 2 3 4 8 3" xfId="9557" xr:uid="{00000000-0005-0000-0000-0000D01A0000}"/>
    <cellStyle name="Normal 2 3 4 8 3 2" xfId="39891" xr:uid="{00000000-0005-0000-0000-0000D11A0000}"/>
    <cellStyle name="Normal 2 3 4 8 3 3" xfId="24658" xr:uid="{00000000-0005-0000-0000-0000D21A0000}"/>
    <cellStyle name="Normal 2 3 4 8 4" xfId="34878" xr:uid="{00000000-0005-0000-0000-0000D31A0000}"/>
    <cellStyle name="Normal 2 3 4 8 5" xfId="19645" xr:uid="{00000000-0005-0000-0000-0000D41A0000}"/>
    <cellStyle name="Normal 2 3 4 9" xfId="11233" xr:uid="{00000000-0005-0000-0000-0000D51A0000}"/>
    <cellStyle name="Normal 2 3 4 9 2" xfId="41566" xr:uid="{00000000-0005-0000-0000-0000D61A0000}"/>
    <cellStyle name="Normal 2 3 4 9 3" xfId="26333" xr:uid="{00000000-0005-0000-0000-0000D71A0000}"/>
    <cellStyle name="Normal 2 3 5" xfId="843" xr:uid="{00000000-0005-0000-0000-0000D81A0000}"/>
    <cellStyle name="Normal 2 3 5 10" xfId="6213" xr:uid="{00000000-0005-0000-0000-0000D91A0000}"/>
    <cellStyle name="Normal 2 3 5 10 2" xfId="36550" xr:uid="{00000000-0005-0000-0000-0000DA1A0000}"/>
    <cellStyle name="Normal 2 3 5 10 3" xfId="21317" xr:uid="{00000000-0005-0000-0000-0000DB1A0000}"/>
    <cellStyle name="Normal 2 3 5 11" xfId="31541" xr:uid="{00000000-0005-0000-0000-0000DC1A0000}"/>
    <cellStyle name="Normal 2 3 5 12" xfId="16302" xr:uid="{00000000-0005-0000-0000-0000DD1A0000}"/>
    <cellStyle name="Normal 2 3 5 2" xfId="1177" xr:uid="{00000000-0005-0000-0000-0000DE1A0000}"/>
    <cellStyle name="Normal 2 3 5 2 10" xfId="31593" xr:uid="{00000000-0005-0000-0000-0000DF1A0000}"/>
    <cellStyle name="Normal 2 3 5 2 11" xfId="16356" xr:uid="{00000000-0005-0000-0000-0000E01A0000}"/>
    <cellStyle name="Normal 2 3 5 2 2" xfId="1285" xr:uid="{00000000-0005-0000-0000-0000E11A0000}"/>
    <cellStyle name="Normal 2 3 5 2 2 10" xfId="16460" xr:uid="{00000000-0005-0000-0000-0000E21A0000}"/>
    <cellStyle name="Normal 2 3 5 2 2 2" xfId="1502" xr:uid="{00000000-0005-0000-0000-0000E31A0000}"/>
    <cellStyle name="Normal 2 3 5 2 2 2 2" xfId="1923" xr:uid="{00000000-0005-0000-0000-0000E41A0000}"/>
    <cellStyle name="Normal 2 3 5 2 2 2 2 2" xfId="2762" xr:uid="{00000000-0005-0000-0000-0000E51A0000}"/>
    <cellStyle name="Normal 2 3 5 2 2 2 2 2 2" xfId="4452" xr:uid="{00000000-0005-0000-0000-0000E61A0000}"/>
    <cellStyle name="Normal 2 3 5 2 2 2 2 2 2 2" xfId="14525" xr:uid="{00000000-0005-0000-0000-0000E71A0000}"/>
    <cellStyle name="Normal 2 3 5 2 2 2 2 2 2 2 2" xfId="44856" xr:uid="{00000000-0005-0000-0000-0000E81A0000}"/>
    <cellStyle name="Normal 2 3 5 2 2 2 2 2 2 2 3" xfId="29623" xr:uid="{00000000-0005-0000-0000-0000E91A0000}"/>
    <cellStyle name="Normal 2 3 5 2 2 2 2 2 2 3" xfId="9505" xr:uid="{00000000-0005-0000-0000-0000EA1A0000}"/>
    <cellStyle name="Normal 2 3 5 2 2 2 2 2 2 3 2" xfId="39839" xr:uid="{00000000-0005-0000-0000-0000EB1A0000}"/>
    <cellStyle name="Normal 2 3 5 2 2 2 2 2 2 3 3" xfId="24606" xr:uid="{00000000-0005-0000-0000-0000EC1A0000}"/>
    <cellStyle name="Normal 2 3 5 2 2 2 2 2 2 4" xfId="34826" xr:uid="{00000000-0005-0000-0000-0000ED1A0000}"/>
    <cellStyle name="Normal 2 3 5 2 2 2 2 2 2 5" xfId="19593" xr:uid="{00000000-0005-0000-0000-0000EE1A0000}"/>
    <cellStyle name="Normal 2 3 5 2 2 2 2 2 3" xfId="6144" xr:uid="{00000000-0005-0000-0000-0000EF1A0000}"/>
    <cellStyle name="Normal 2 3 5 2 2 2 2 2 3 2" xfId="16196" xr:uid="{00000000-0005-0000-0000-0000F01A0000}"/>
    <cellStyle name="Normal 2 3 5 2 2 2 2 2 3 2 2" xfId="46527" xr:uid="{00000000-0005-0000-0000-0000F11A0000}"/>
    <cellStyle name="Normal 2 3 5 2 2 2 2 2 3 2 3" xfId="31294" xr:uid="{00000000-0005-0000-0000-0000F21A0000}"/>
    <cellStyle name="Normal 2 3 5 2 2 2 2 2 3 3" xfId="11176" xr:uid="{00000000-0005-0000-0000-0000F31A0000}"/>
    <cellStyle name="Normal 2 3 5 2 2 2 2 2 3 3 2" xfId="41510" xr:uid="{00000000-0005-0000-0000-0000F41A0000}"/>
    <cellStyle name="Normal 2 3 5 2 2 2 2 2 3 3 3" xfId="26277" xr:uid="{00000000-0005-0000-0000-0000F51A0000}"/>
    <cellStyle name="Normal 2 3 5 2 2 2 2 2 3 4" xfId="36497" xr:uid="{00000000-0005-0000-0000-0000F61A0000}"/>
    <cellStyle name="Normal 2 3 5 2 2 2 2 2 3 5" xfId="21264" xr:uid="{00000000-0005-0000-0000-0000F71A0000}"/>
    <cellStyle name="Normal 2 3 5 2 2 2 2 2 4" xfId="12854" xr:uid="{00000000-0005-0000-0000-0000F81A0000}"/>
    <cellStyle name="Normal 2 3 5 2 2 2 2 2 4 2" xfId="43185" xr:uid="{00000000-0005-0000-0000-0000F91A0000}"/>
    <cellStyle name="Normal 2 3 5 2 2 2 2 2 4 3" xfId="27952" xr:uid="{00000000-0005-0000-0000-0000FA1A0000}"/>
    <cellStyle name="Normal 2 3 5 2 2 2 2 2 5" xfId="7833" xr:uid="{00000000-0005-0000-0000-0000FB1A0000}"/>
    <cellStyle name="Normal 2 3 5 2 2 2 2 2 5 2" xfId="38168" xr:uid="{00000000-0005-0000-0000-0000FC1A0000}"/>
    <cellStyle name="Normal 2 3 5 2 2 2 2 2 5 3" xfId="22935" xr:uid="{00000000-0005-0000-0000-0000FD1A0000}"/>
    <cellStyle name="Normal 2 3 5 2 2 2 2 2 6" xfId="33156" xr:uid="{00000000-0005-0000-0000-0000FE1A0000}"/>
    <cellStyle name="Normal 2 3 5 2 2 2 2 2 7" xfId="17922" xr:uid="{00000000-0005-0000-0000-0000FF1A0000}"/>
    <cellStyle name="Normal 2 3 5 2 2 2 2 3" xfId="3615" xr:uid="{00000000-0005-0000-0000-0000001B0000}"/>
    <cellStyle name="Normal 2 3 5 2 2 2 2 3 2" xfId="13689" xr:uid="{00000000-0005-0000-0000-0000011B0000}"/>
    <cellStyle name="Normal 2 3 5 2 2 2 2 3 2 2" xfId="44020" xr:uid="{00000000-0005-0000-0000-0000021B0000}"/>
    <cellStyle name="Normal 2 3 5 2 2 2 2 3 2 3" xfId="28787" xr:uid="{00000000-0005-0000-0000-0000031B0000}"/>
    <cellStyle name="Normal 2 3 5 2 2 2 2 3 3" xfId="8669" xr:uid="{00000000-0005-0000-0000-0000041B0000}"/>
    <cellStyle name="Normal 2 3 5 2 2 2 2 3 3 2" xfId="39003" xr:uid="{00000000-0005-0000-0000-0000051B0000}"/>
    <cellStyle name="Normal 2 3 5 2 2 2 2 3 3 3" xfId="23770" xr:uid="{00000000-0005-0000-0000-0000061B0000}"/>
    <cellStyle name="Normal 2 3 5 2 2 2 2 3 4" xfId="33990" xr:uid="{00000000-0005-0000-0000-0000071B0000}"/>
    <cellStyle name="Normal 2 3 5 2 2 2 2 3 5" xfId="18757" xr:uid="{00000000-0005-0000-0000-0000081B0000}"/>
    <cellStyle name="Normal 2 3 5 2 2 2 2 4" xfId="5308" xr:uid="{00000000-0005-0000-0000-0000091B0000}"/>
    <cellStyle name="Normal 2 3 5 2 2 2 2 4 2" xfId="15360" xr:uid="{00000000-0005-0000-0000-00000A1B0000}"/>
    <cellStyle name="Normal 2 3 5 2 2 2 2 4 2 2" xfId="45691" xr:uid="{00000000-0005-0000-0000-00000B1B0000}"/>
    <cellStyle name="Normal 2 3 5 2 2 2 2 4 2 3" xfId="30458" xr:uid="{00000000-0005-0000-0000-00000C1B0000}"/>
    <cellStyle name="Normal 2 3 5 2 2 2 2 4 3" xfId="10340" xr:uid="{00000000-0005-0000-0000-00000D1B0000}"/>
    <cellStyle name="Normal 2 3 5 2 2 2 2 4 3 2" xfId="40674" xr:uid="{00000000-0005-0000-0000-00000E1B0000}"/>
    <cellStyle name="Normal 2 3 5 2 2 2 2 4 3 3" xfId="25441" xr:uid="{00000000-0005-0000-0000-00000F1B0000}"/>
    <cellStyle name="Normal 2 3 5 2 2 2 2 4 4" xfId="35661" xr:uid="{00000000-0005-0000-0000-0000101B0000}"/>
    <cellStyle name="Normal 2 3 5 2 2 2 2 4 5" xfId="20428" xr:uid="{00000000-0005-0000-0000-0000111B0000}"/>
    <cellStyle name="Normal 2 3 5 2 2 2 2 5" xfId="12018" xr:uid="{00000000-0005-0000-0000-0000121B0000}"/>
    <cellStyle name="Normal 2 3 5 2 2 2 2 5 2" xfId="42349" xr:uid="{00000000-0005-0000-0000-0000131B0000}"/>
    <cellStyle name="Normal 2 3 5 2 2 2 2 5 3" xfId="27116" xr:uid="{00000000-0005-0000-0000-0000141B0000}"/>
    <cellStyle name="Normal 2 3 5 2 2 2 2 6" xfId="6997" xr:uid="{00000000-0005-0000-0000-0000151B0000}"/>
    <cellStyle name="Normal 2 3 5 2 2 2 2 6 2" xfId="37332" xr:uid="{00000000-0005-0000-0000-0000161B0000}"/>
    <cellStyle name="Normal 2 3 5 2 2 2 2 6 3" xfId="22099" xr:uid="{00000000-0005-0000-0000-0000171B0000}"/>
    <cellStyle name="Normal 2 3 5 2 2 2 2 7" xfId="32320" xr:uid="{00000000-0005-0000-0000-0000181B0000}"/>
    <cellStyle name="Normal 2 3 5 2 2 2 2 8" xfId="17086" xr:uid="{00000000-0005-0000-0000-0000191B0000}"/>
    <cellStyle name="Normal 2 3 5 2 2 2 3" xfId="2344" xr:uid="{00000000-0005-0000-0000-00001A1B0000}"/>
    <cellStyle name="Normal 2 3 5 2 2 2 3 2" xfId="4034" xr:uid="{00000000-0005-0000-0000-00001B1B0000}"/>
    <cellStyle name="Normal 2 3 5 2 2 2 3 2 2" xfId="14107" xr:uid="{00000000-0005-0000-0000-00001C1B0000}"/>
    <cellStyle name="Normal 2 3 5 2 2 2 3 2 2 2" xfId="44438" xr:uid="{00000000-0005-0000-0000-00001D1B0000}"/>
    <cellStyle name="Normal 2 3 5 2 2 2 3 2 2 3" xfId="29205" xr:uid="{00000000-0005-0000-0000-00001E1B0000}"/>
    <cellStyle name="Normal 2 3 5 2 2 2 3 2 3" xfId="9087" xr:uid="{00000000-0005-0000-0000-00001F1B0000}"/>
    <cellStyle name="Normal 2 3 5 2 2 2 3 2 3 2" xfId="39421" xr:uid="{00000000-0005-0000-0000-0000201B0000}"/>
    <cellStyle name="Normal 2 3 5 2 2 2 3 2 3 3" xfId="24188" xr:uid="{00000000-0005-0000-0000-0000211B0000}"/>
    <cellStyle name="Normal 2 3 5 2 2 2 3 2 4" xfId="34408" xr:uid="{00000000-0005-0000-0000-0000221B0000}"/>
    <cellStyle name="Normal 2 3 5 2 2 2 3 2 5" xfId="19175" xr:uid="{00000000-0005-0000-0000-0000231B0000}"/>
    <cellStyle name="Normal 2 3 5 2 2 2 3 3" xfId="5726" xr:uid="{00000000-0005-0000-0000-0000241B0000}"/>
    <cellStyle name="Normal 2 3 5 2 2 2 3 3 2" xfId="15778" xr:uid="{00000000-0005-0000-0000-0000251B0000}"/>
    <cellStyle name="Normal 2 3 5 2 2 2 3 3 2 2" xfId="46109" xr:uid="{00000000-0005-0000-0000-0000261B0000}"/>
    <cellStyle name="Normal 2 3 5 2 2 2 3 3 2 3" xfId="30876" xr:uid="{00000000-0005-0000-0000-0000271B0000}"/>
    <cellStyle name="Normal 2 3 5 2 2 2 3 3 3" xfId="10758" xr:uid="{00000000-0005-0000-0000-0000281B0000}"/>
    <cellStyle name="Normal 2 3 5 2 2 2 3 3 3 2" xfId="41092" xr:uid="{00000000-0005-0000-0000-0000291B0000}"/>
    <cellStyle name="Normal 2 3 5 2 2 2 3 3 3 3" xfId="25859" xr:uid="{00000000-0005-0000-0000-00002A1B0000}"/>
    <cellStyle name="Normal 2 3 5 2 2 2 3 3 4" xfId="36079" xr:uid="{00000000-0005-0000-0000-00002B1B0000}"/>
    <cellStyle name="Normal 2 3 5 2 2 2 3 3 5" xfId="20846" xr:uid="{00000000-0005-0000-0000-00002C1B0000}"/>
    <cellStyle name="Normal 2 3 5 2 2 2 3 4" xfId="12436" xr:uid="{00000000-0005-0000-0000-00002D1B0000}"/>
    <cellStyle name="Normal 2 3 5 2 2 2 3 4 2" xfId="42767" xr:uid="{00000000-0005-0000-0000-00002E1B0000}"/>
    <cellStyle name="Normal 2 3 5 2 2 2 3 4 3" xfId="27534" xr:uid="{00000000-0005-0000-0000-00002F1B0000}"/>
    <cellStyle name="Normal 2 3 5 2 2 2 3 5" xfId="7415" xr:uid="{00000000-0005-0000-0000-0000301B0000}"/>
    <cellStyle name="Normal 2 3 5 2 2 2 3 5 2" xfId="37750" xr:uid="{00000000-0005-0000-0000-0000311B0000}"/>
    <cellStyle name="Normal 2 3 5 2 2 2 3 5 3" xfId="22517" xr:uid="{00000000-0005-0000-0000-0000321B0000}"/>
    <cellStyle name="Normal 2 3 5 2 2 2 3 6" xfId="32738" xr:uid="{00000000-0005-0000-0000-0000331B0000}"/>
    <cellStyle name="Normal 2 3 5 2 2 2 3 7" xfId="17504" xr:uid="{00000000-0005-0000-0000-0000341B0000}"/>
    <cellStyle name="Normal 2 3 5 2 2 2 4" xfId="3197" xr:uid="{00000000-0005-0000-0000-0000351B0000}"/>
    <cellStyle name="Normal 2 3 5 2 2 2 4 2" xfId="13271" xr:uid="{00000000-0005-0000-0000-0000361B0000}"/>
    <cellStyle name="Normal 2 3 5 2 2 2 4 2 2" xfId="43602" xr:uid="{00000000-0005-0000-0000-0000371B0000}"/>
    <cellStyle name="Normal 2 3 5 2 2 2 4 2 3" xfId="28369" xr:uid="{00000000-0005-0000-0000-0000381B0000}"/>
    <cellStyle name="Normal 2 3 5 2 2 2 4 3" xfId="8251" xr:uid="{00000000-0005-0000-0000-0000391B0000}"/>
    <cellStyle name="Normal 2 3 5 2 2 2 4 3 2" xfId="38585" xr:uid="{00000000-0005-0000-0000-00003A1B0000}"/>
    <cellStyle name="Normal 2 3 5 2 2 2 4 3 3" xfId="23352" xr:uid="{00000000-0005-0000-0000-00003B1B0000}"/>
    <cellStyle name="Normal 2 3 5 2 2 2 4 4" xfId="33572" xr:uid="{00000000-0005-0000-0000-00003C1B0000}"/>
    <cellStyle name="Normal 2 3 5 2 2 2 4 5" xfId="18339" xr:uid="{00000000-0005-0000-0000-00003D1B0000}"/>
    <cellStyle name="Normal 2 3 5 2 2 2 5" xfId="4890" xr:uid="{00000000-0005-0000-0000-00003E1B0000}"/>
    <cellStyle name="Normal 2 3 5 2 2 2 5 2" xfId="14942" xr:uid="{00000000-0005-0000-0000-00003F1B0000}"/>
    <cellStyle name="Normal 2 3 5 2 2 2 5 2 2" xfId="45273" xr:uid="{00000000-0005-0000-0000-0000401B0000}"/>
    <cellStyle name="Normal 2 3 5 2 2 2 5 2 3" xfId="30040" xr:uid="{00000000-0005-0000-0000-0000411B0000}"/>
    <cellStyle name="Normal 2 3 5 2 2 2 5 3" xfId="9922" xr:uid="{00000000-0005-0000-0000-0000421B0000}"/>
    <cellStyle name="Normal 2 3 5 2 2 2 5 3 2" xfId="40256" xr:uid="{00000000-0005-0000-0000-0000431B0000}"/>
    <cellStyle name="Normal 2 3 5 2 2 2 5 3 3" xfId="25023" xr:uid="{00000000-0005-0000-0000-0000441B0000}"/>
    <cellStyle name="Normal 2 3 5 2 2 2 5 4" xfId="35243" xr:uid="{00000000-0005-0000-0000-0000451B0000}"/>
    <cellStyle name="Normal 2 3 5 2 2 2 5 5" xfId="20010" xr:uid="{00000000-0005-0000-0000-0000461B0000}"/>
    <cellStyle name="Normal 2 3 5 2 2 2 6" xfId="11600" xr:uid="{00000000-0005-0000-0000-0000471B0000}"/>
    <cellStyle name="Normal 2 3 5 2 2 2 6 2" xfId="41931" xr:uid="{00000000-0005-0000-0000-0000481B0000}"/>
    <cellStyle name="Normal 2 3 5 2 2 2 6 3" xfId="26698" xr:uid="{00000000-0005-0000-0000-0000491B0000}"/>
    <cellStyle name="Normal 2 3 5 2 2 2 7" xfId="6579" xr:uid="{00000000-0005-0000-0000-00004A1B0000}"/>
    <cellStyle name="Normal 2 3 5 2 2 2 7 2" xfId="36914" xr:uid="{00000000-0005-0000-0000-00004B1B0000}"/>
    <cellStyle name="Normal 2 3 5 2 2 2 7 3" xfId="21681" xr:uid="{00000000-0005-0000-0000-00004C1B0000}"/>
    <cellStyle name="Normal 2 3 5 2 2 2 8" xfId="31902" xr:uid="{00000000-0005-0000-0000-00004D1B0000}"/>
    <cellStyle name="Normal 2 3 5 2 2 2 9" xfId="16668" xr:uid="{00000000-0005-0000-0000-00004E1B0000}"/>
    <cellStyle name="Normal 2 3 5 2 2 3" xfId="1715" xr:uid="{00000000-0005-0000-0000-00004F1B0000}"/>
    <cellStyle name="Normal 2 3 5 2 2 3 2" xfId="2554" xr:uid="{00000000-0005-0000-0000-0000501B0000}"/>
    <cellStyle name="Normal 2 3 5 2 2 3 2 2" xfId="4244" xr:uid="{00000000-0005-0000-0000-0000511B0000}"/>
    <cellStyle name="Normal 2 3 5 2 2 3 2 2 2" xfId="14317" xr:uid="{00000000-0005-0000-0000-0000521B0000}"/>
    <cellStyle name="Normal 2 3 5 2 2 3 2 2 2 2" xfId="44648" xr:uid="{00000000-0005-0000-0000-0000531B0000}"/>
    <cellStyle name="Normal 2 3 5 2 2 3 2 2 2 3" xfId="29415" xr:uid="{00000000-0005-0000-0000-0000541B0000}"/>
    <cellStyle name="Normal 2 3 5 2 2 3 2 2 3" xfId="9297" xr:uid="{00000000-0005-0000-0000-0000551B0000}"/>
    <cellStyle name="Normal 2 3 5 2 2 3 2 2 3 2" xfId="39631" xr:uid="{00000000-0005-0000-0000-0000561B0000}"/>
    <cellStyle name="Normal 2 3 5 2 2 3 2 2 3 3" xfId="24398" xr:uid="{00000000-0005-0000-0000-0000571B0000}"/>
    <cellStyle name="Normal 2 3 5 2 2 3 2 2 4" xfId="34618" xr:uid="{00000000-0005-0000-0000-0000581B0000}"/>
    <cellStyle name="Normal 2 3 5 2 2 3 2 2 5" xfId="19385" xr:uid="{00000000-0005-0000-0000-0000591B0000}"/>
    <cellStyle name="Normal 2 3 5 2 2 3 2 3" xfId="5936" xr:uid="{00000000-0005-0000-0000-00005A1B0000}"/>
    <cellStyle name="Normal 2 3 5 2 2 3 2 3 2" xfId="15988" xr:uid="{00000000-0005-0000-0000-00005B1B0000}"/>
    <cellStyle name="Normal 2 3 5 2 2 3 2 3 2 2" xfId="46319" xr:uid="{00000000-0005-0000-0000-00005C1B0000}"/>
    <cellStyle name="Normal 2 3 5 2 2 3 2 3 2 3" xfId="31086" xr:uid="{00000000-0005-0000-0000-00005D1B0000}"/>
    <cellStyle name="Normal 2 3 5 2 2 3 2 3 3" xfId="10968" xr:uid="{00000000-0005-0000-0000-00005E1B0000}"/>
    <cellStyle name="Normal 2 3 5 2 2 3 2 3 3 2" xfId="41302" xr:uid="{00000000-0005-0000-0000-00005F1B0000}"/>
    <cellStyle name="Normal 2 3 5 2 2 3 2 3 3 3" xfId="26069" xr:uid="{00000000-0005-0000-0000-0000601B0000}"/>
    <cellStyle name="Normal 2 3 5 2 2 3 2 3 4" xfId="36289" xr:uid="{00000000-0005-0000-0000-0000611B0000}"/>
    <cellStyle name="Normal 2 3 5 2 2 3 2 3 5" xfId="21056" xr:uid="{00000000-0005-0000-0000-0000621B0000}"/>
    <cellStyle name="Normal 2 3 5 2 2 3 2 4" xfId="12646" xr:uid="{00000000-0005-0000-0000-0000631B0000}"/>
    <cellStyle name="Normal 2 3 5 2 2 3 2 4 2" xfId="42977" xr:uid="{00000000-0005-0000-0000-0000641B0000}"/>
    <cellStyle name="Normal 2 3 5 2 2 3 2 4 3" xfId="27744" xr:uid="{00000000-0005-0000-0000-0000651B0000}"/>
    <cellStyle name="Normal 2 3 5 2 2 3 2 5" xfId="7625" xr:uid="{00000000-0005-0000-0000-0000661B0000}"/>
    <cellStyle name="Normal 2 3 5 2 2 3 2 5 2" xfId="37960" xr:uid="{00000000-0005-0000-0000-0000671B0000}"/>
    <cellStyle name="Normal 2 3 5 2 2 3 2 5 3" xfId="22727" xr:uid="{00000000-0005-0000-0000-0000681B0000}"/>
    <cellStyle name="Normal 2 3 5 2 2 3 2 6" xfId="32948" xr:uid="{00000000-0005-0000-0000-0000691B0000}"/>
    <cellStyle name="Normal 2 3 5 2 2 3 2 7" xfId="17714" xr:uid="{00000000-0005-0000-0000-00006A1B0000}"/>
    <cellStyle name="Normal 2 3 5 2 2 3 3" xfId="3407" xr:uid="{00000000-0005-0000-0000-00006B1B0000}"/>
    <cellStyle name="Normal 2 3 5 2 2 3 3 2" xfId="13481" xr:uid="{00000000-0005-0000-0000-00006C1B0000}"/>
    <cellStyle name="Normal 2 3 5 2 2 3 3 2 2" xfId="43812" xr:uid="{00000000-0005-0000-0000-00006D1B0000}"/>
    <cellStyle name="Normal 2 3 5 2 2 3 3 2 3" xfId="28579" xr:uid="{00000000-0005-0000-0000-00006E1B0000}"/>
    <cellStyle name="Normal 2 3 5 2 2 3 3 3" xfId="8461" xr:uid="{00000000-0005-0000-0000-00006F1B0000}"/>
    <cellStyle name="Normal 2 3 5 2 2 3 3 3 2" xfId="38795" xr:uid="{00000000-0005-0000-0000-0000701B0000}"/>
    <cellStyle name="Normal 2 3 5 2 2 3 3 3 3" xfId="23562" xr:uid="{00000000-0005-0000-0000-0000711B0000}"/>
    <cellStyle name="Normal 2 3 5 2 2 3 3 4" xfId="33782" xr:uid="{00000000-0005-0000-0000-0000721B0000}"/>
    <cellStyle name="Normal 2 3 5 2 2 3 3 5" xfId="18549" xr:uid="{00000000-0005-0000-0000-0000731B0000}"/>
    <cellStyle name="Normal 2 3 5 2 2 3 4" xfId="5100" xr:uid="{00000000-0005-0000-0000-0000741B0000}"/>
    <cellStyle name="Normal 2 3 5 2 2 3 4 2" xfId="15152" xr:uid="{00000000-0005-0000-0000-0000751B0000}"/>
    <cellStyle name="Normal 2 3 5 2 2 3 4 2 2" xfId="45483" xr:uid="{00000000-0005-0000-0000-0000761B0000}"/>
    <cellStyle name="Normal 2 3 5 2 2 3 4 2 3" xfId="30250" xr:uid="{00000000-0005-0000-0000-0000771B0000}"/>
    <cellStyle name="Normal 2 3 5 2 2 3 4 3" xfId="10132" xr:uid="{00000000-0005-0000-0000-0000781B0000}"/>
    <cellStyle name="Normal 2 3 5 2 2 3 4 3 2" xfId="40466" xr:uid="{00000000-0005-0000-0000-0000791B0000}"/>
    <cellStyle name="Normal 2 3 5 2 2 3 4 3 3" xfId="25233" xr:uid="{00000000-0005-0000-0000-00007A1B0000}"/>
    <cellStyle name="Normal 2 3 5 2 2 3 4 4" xfId="35453" xr:uid="{00000000-0005-0000-0000-00007B1B0000}"/>
    <cellStyle name="Normal 2 3 5 2 2 3 4 5" xfId="20220" xr:uid="{00000000-0005-0000-0000-00007C1B0000}"/>
    <cellStyle name="Normal 2 3 5 2 2 3 5" xfId="11810" xr:uid="{00000000-0005-0000-0000-00007D1B0000}"/>
    <cellStyle name="Normal 2 3 5 2 2 3 5 2" xfId="42141" xr:uid="{00000000-0005-0000-0000-00007E1B0000}"/>
    <cellStyle name="Normal 2 3 5 2 2 3 5 3" xfId="26908" xr:uid="{00000000-0005-0000-0000-00007F1B0000}"/>
    <cellStyle name="Normal 2 3 5 2 2 3 6" xfId="6789" xr:uid="{00000000-0005-0000-0000-0000801B0000}"/>
    <cellStyle name="Normal 2 3 5 2 2 3 6 2" xfId="37124" xr:uid="{00000000-0005-0000-0000-0000811B0000}"/>
    <cellStyle name="Normal 2 3 5 2 2 3 6 3" xfId="21891" xr:uid="{00000000-0005-0000-0000-0000821B0000}"/>
    <cellStyle name="Normal 2 3 5 2 2 3 7" xfId="32112" xr:uid="{00000000-0005-0000-0000-0000831B0000}"/>
    <cellStyle name="Normal 2 3 5 2 2 3 8" xfId="16878" xr:uid="{00000000-0005-0000-0000-0000841B0000}"/>
    <cellStyle name="Normal 2 3 5 2 2 4" xfId="2136" xr:uid="{00000000-0005-0000-0000-0000851B0000}"/>
    <cellStyle name="Normal 2 3 5 2 2 4 2" xfId="3826" xr:uid="{00000000-0005-0000-0000-0000861B0000}"/>
    <cellStyle name="Normal 2 3 5 2 2 4 2 2" xfId="13899" xr:uid="{00000000-0005-0000-0000-0000871B0000}"/>
    <cellStyle name="Normal 2 3 5 2 2 4 2 2 2" xfId="44230" xr:uid="{00000000-0005-0000-0000-0000881B0000}"/>
    <cellStyle name="Normal 2 3 5 2 2 4 2 2 3" xfId="28997" xr:uid="{00000000-0005-0000-0000-0000891B0000}"/>
    <cellStyle name="Normal 2 3 5 2 2 4 2 3" xfId="8879" xr:uid="{00000000-0005-0000-0000-00008A1B0000}"/>
    <cellStyle name="Normal 2 3 5 2 2 4 2 3 2" xfId="39213" xr:uid="{00000000-0005-0000-0000-00008B1B0000}"/>
    <cellStyle name="Normal 2 3 5 2 2 4 2 3 3" xfId="23980" xr:uid="{00000000-0005-0000-0000-00008C1B0000}"/>
    <cellStyle name="Normal 2 3 5 2 2 4 2 4" xfId="34200" xr:uid="{00000000-0005-0000-0000-00008D1B0000}"/>
    <cellStyle name="Normal 2 3 5 2 2 4 2 5" xfId="18967" xr:uid="{00000000-0005-0000-0000-00008E1B0000}"/>
    <cellStyle name="Normal 2 3 5 2 2 4 3" xfId="5518" xr:uid="{00000000-0005-0000-0000-00008F1B0000}"/>
    <cellStyle name="Normal 2 3 5 2 2 4 3 2" xfId="15570" xr:uid="{00000000-0005-0000-0000-0000901B0000}"/>
    <cellStyle name="Normal 2 3 5 2 2 4 3 2 2" xfId="45901" xr:uid="{00000000-0005-0000-0000-0000911B0000}"/>
    <cellStyle name="Normal 2 3 5 2 2 4 3 2 3" xfId="30668" xr:uid="{00000000-0005-0000-0000-0000921B0000}"/>
    <cellStyle name="Normal 2 3 5 2 2 4 3 3" xfId="10550" xr:uid="{00000000-0005-0000-0000-0000931B0000}"/>
    <cellStyle name="Normal 2 3 5 2 2 4 3 3 2" xfId="40884" xr:uid="{00000000-0005-0000-0000-0000941B0000}"/>
    <cellStyle name="Normal 2 3 5 2 2 4 3 3 3" xfId="25651" xr:uid="{00000000-0005-0000-0000-0000951B0000}"/>
    <cellStyle name="Normal 2 3 5 2 2 4 3 4" xfId="35871" xr:uid="{00000000-0005-0000-0000-0000961B0000}"/>
    <cellStyle name="Normal 2 3 5 2 2 4 3 5" xfId="20638" xr:uid="{00000000-0005-0000-0000-0000971B0000}"/>
    <cellStyle name="Normal 2 3 5 2 2 4 4" xfId="12228" xr:uid="{00000000-0005-0000-0000-0000981B0000}"/>
    <cellStyle name="Normal 2 3 5 2 2 4 4 2" xfId="42559" xr:uid="{00000000-0005-0000-0000-0000991B0000}"/>
    <cellStyle name="Normal 2 3 5 2 2 4 4 3" xfId="27326" xr:uid="{00000000-0005-0000-0000-00009A1B0000}"/>
    <cellStyle name="Normal 2 3 5 2 2 4 5" xfId="7207" xr:uid="{00000000-0005-0000-0000-00009B1B0000}"/>
    <cellStyle name="Normal 2 3 5 2 2 4 5 2" xfId="37542" xr:uid="{00000000-0005-0000-0000-00009C1B0000}"/>
    <cellStyle name="Normal 2 3 5 2 2 4 5 3" xfId="22309" xr:uid="{00000000-0005-0000-0000-00009D1B0000}"/>
    <cellStyle name="Normal 2 3 5 2 2 4 6" xfId="32530" xr:uid="{00000000-0005-0000-0000-00009E1B0000}"/>
    <cellStyle name="Normal 2 3 5 2 2 4 7" xfId="17296" xr:uid="{00000000-0005-0000-0000-00009F1B0000}"/>
    <cellStyle name="Normal 2 3 5 2 2 5" xfId="2989" xr:uid="{00000000-0005-0000-0000-0000A01B0000}"/>
    <cellStyle name="Normal 2 3 5 2 2 5 2" xfId="13063" xr:uid="{00000000-0005-0000-0000-0000A11B0000}"/>
    <cellStyle name="Normal 2 3 5 2 2 5 2 2" xfId="43394" xr:uid="{00000000-0005-0000-0000-0000A21B0000}"/>
    <cellStyle name="Normal 2 3 5 2 2 5 2 3" xfId="28161" xr:uid="{00000000-0005-0000-0000-0000A31B0000}"/>
    <cellStyle name="Normal 2 3 5 2 2 5 3" xfId="8043" xr:uid="{00000000-0005-0000-0000-0000A41B0000}"/>
    <cellStyle name="Normal 2 3 5 2 2 5 3 2" xfId="38377" xr:uid="{00000000-0005-0000-0000-0000A51B0000}"/>
    <cellStyle name="Normal 2 3 5 2 2 5 3 3" xfId="23144" xr:uid="{00000000-0005-0000-0000-0000A61B0000}"/>
    <cellStyle name="Normal 2 3 5 2 2 5 4" xfId="33364" xr:uid="{00000000-0005-0000-0000-0000A71B0000}"/>
    <cellStyle name="Normal 2 3 5 2 2 5 5" xfId="18131" xr:uid="{00000000-0005-0000-0000-0000A81B0000}"/>
    <cellStyle name="Normal 2 3 5 2 2 6" xfId="4682" xr:uid="{00000000-0005-0000-0000-0000A91B0000}"/>
    <cellStyle name="Normal 2 3 5 2 2 6 2" xfId="14734" xr:uid="{00000000-0005-0000-0000-0000AA1B0000}"/>
    <cellStyle name="Normal 2 3 5 2 2 6 2 2" xfId="45065" xr:uid="{00000000-0005-0000-0000-0000AB1B0000}"/>
    <cellStyle name="Normal 2 3 5 2 2 6 2 3" xfId="29832" xr:uid="{00000000-0005-0000-0000-0000AC1B0000}"/>
    <cellStyle name="Normal 2 3 5 2 2 6 3" xfId="9714" xr:uid="{00000000-0005-0000-0000-0000AD1B0000}"/>
    <cellStyle name="Normal 2 3 5 2 2 6 3 2" xfId="40048" xr:uid="{00000000-0005-0000-0000-0000AE1B0000}"/>
    <cellStyle name="Normal 2 3 5 2 2 6 3 3" xfId="24815" xr:uid="{00000000-0005-0000-0000-0000AF1B0000}"/>
    <cellStyle name="Normal 2 3 5 2 2 6 4" xfId="35035" xr:uid="{00000000-0005-0000-0000-0000B01B0000}"/>
    <cellStyle name="Normal 2 3 5 2 2 6 5" xfId="19802" xr:uid="{00000000-0005-0000-0000-0000B11B0000}"/>
    <cellStyle name="Normal 2 3 5 2 2 7" xfId="11392" xr:uid="{00000000-0005-0000-0000-0000B21B0000}"/>
    <cellStyle name="Normal 2 3 5 2 2 7 2" xfId="41723" xr:uid="{00000000-0005-0000-0000-0000B31B0000}"/>
    <cellStyle name="Normal 2 3 5 2 2 7 3" xfId="26490" xr:uid="{00000000-0005-0000-0000-0000B41B0000}"/>
    <cellStyle name="Normal 2 3 5 2 2 8" xfId="6371" xr:uid="{00000000-0005-0000-0000-0000B51B0000}"/>
    <cellStyle name="Normal 2 3 5 2 2 8 2" xfId="36706" xr:uid="{00000000-0005-0000-0000-0000B61B0000}"/>
    <cellStyle name="Normal 2 3 5 2 2 8 3" xfId="21473" xr:uid="{00000000-0005-0000-0000-0000B71B0000}"/>
    <cellStyle name="Normal 2 3 5 2 2 9" xfId="31694" xr:uid="{00000000-0005-0000-0000-0000B81B0000}"/>
    <cellStyle name="Normal 2 3 5 2 3" xfId="1398" xr:uid="{00000000-0005-0000-0000-0000B91B0000}"/>
    <cellStyle name="Normal 2 3 5 2 3 2" xfId="1819" xr:uid="{00000000-0005-0000-0000-0000BA1B0000}"/>
    <cellStyle name="Normal 2 3 5 2 3 2 2" xfId="2658" xr:uid="{00000000-0005-0000-0000-0000BB1B0000}"/>
    <cellStyle name="Normal 2 3 5 2 3 2 2 2" xfId="4348" xr:uid="{00000000-0005-0000-0000-0000BC1B0000}"/>
    <cellStyle name="Normal 2 3 5 2 3 2 2 2 2" xfId="14421" xr:uid="{00000000-0005-0000-0000-0000BD1B0000}"/>
    <cellStyle name="Normal 2 3 5 2 3 2 2 2 2 2" xfId="44752" xr:uid="{00000000-0005-0000-0000-0000BE1B0000}"/>
    <cellStyle name="Normal 2 3 5 2 3 2 2 2 2 3" xfId="29519" xr:uid="{00000000-0005-0000-0000-0000BF1B0000}"/>
    <cellStyle name="Normal 2 3 5 2 3 2 2 2 3" xfId="9401" xr:uid="{00000000-0005-0000-0000-0000C01B0000}"/>
    <cellStyle name="Normal 2 3 5 2 3 2 2 2 3 2" xfId="39735" xr:uid="{00000000-0005-0000-0000-0000C11B0000}"/>
    <cellStyle name="Normal 2 3 5 2 3 2 2 2 3 3" xfId="24502" xr:uid="{00000000-0005-0000-0000-0000C21B0000}"/>
    <cellStyle name="Normal 2 3 5 2 3 2 2 2 4" xfId="34722" xr:uid="{00000000-0005-0000-0000-0000C31B0000}"/>
    <cellStyle name="Normal 2 3 5 2 3 2 2 2 5" xfId="19489" xr:uid="{00000000-0005-0000-0000-0000C41B0000}"/>
    <cellStyle name="Normal 2 3 5 2 3 2 2 3" xfId="6040" xr:uid="{00000000-0005-0000-0000-0000C51B0000}"/>
    <cellStyle name="Normal 2 3 5 2 3 2 2 3 2" xfId="16092" xr:uid="{00000000-0005-0000-0000-0000C61B0000}"/>
    <cellStyle name="Normal 2 3 5 2 3 2 2 3 2 2" xfId="46423" xr:uid="{00000000-0005-0000-0000-0000C71B0000}"/>
    <cellStyle name="Normal 2 3 5 2 3 2 2 3 2 3" xfId="31190" xr:uid="{00000000-0005-0000-0000-0000C81B0000}"/>
    <cellStyle name="Normal 2 3 5 2 3 2 2 3 3" xfId="11072" xr:uid="{00000000-0005-0000-0000-0000C91B0000}"/>
    <cellStyle name="Normal 2 3 5 2 3 2 2 3 3 2" xfId="41406" xr:uid="{00000000-0005-0000-0000-0000CA1B0000}"/>
    <cellStyle name="Normal 2 3 5 2 3 2 2 3 3 3" xfId="26173" xr:uid="{00000000-0005-0000-0000-0000CB1B0000}"/>
    <cellStyle name="Normal 2 3 5 2 3 2 2 3 4" xfId="36393" xr:uid="{00000000-0005-0000-0000-0000CC1B0000}"/>
    <cellStyle name="Normal 2 3 5 2 3 2 2 3 5" xfId="21160" xr:uid="{00000000-0005-0000-0000-0000CD1B0000}"/>
    <cellStyle name="Normal 2 3 5 2 3 2 2 4" xfId="12750" xr:uid="{00000000-0005-0000-0000-0000CE1B0000}"/>
    <cellStyle name="Normal 2 3 5 2 3 2 2 4 2" xfId="43081" xr:uid="{00000000-0005-0000-0000-0000CF1B0000}"/>
    <cellStyle name="Normal 2 3 5 2 3 2 2 4 3" xfId="27848" xr:uid="{00000000-0005-0000-0000-0000D01B0000}"/>
    <cellStyle name="Normal 2 3 5 2 3 2 2 5" xfId="7729" xr:uid="{00000000-0005-0000-0000-0000D11B0000}"/>
    <cellStyle name="Normal 2 3 5 2 3 2 2 5 2" xfId="38064" xr:uid="{00000000-0005-0000-0000-0000D21B0000}"/>
    <cellStyle name="Normal 2 3 5 2 3 2 2 5 3" xfId="22831" xr:uid="{00000000-0005-0000-0000-0000D31B0000}"/>
    <cellStyle name="Normal 2 3 5 2 3 2 2 6" xfId="33052" xr:uid="{00000000-0005-0000-0000-0000D41B0000}"/>
    <cellStyle name="Normal 2 3 5 2 3 2 2 7" xfId="17818" xr:uid="{00000000-0005-0000-0000-0000D51B0000}"/>
    <cellStyle name="Normal 2 3 5 2 3 2 3" xfId="3511" xr:uid="{00000000-0005-0000-0000-0000D61B0000}"/>
    <cellStyle name="Normal 2 3 5 2 3 2 3 2" xfId="13585" xr:uid="{00000000-0005-0000-0000-0000D71B0000}"/>
    <cellStyle name="Normal 2 3 5 2 3 2 3 2 2" xfId="43916" xr:uid="{00000000-0005-0000-0000-0000D81B0000}"/>
    <cellStyle name="Normal 2 3 5 2 3 2 3 2 3" xfId="28683" xr:uid="{00000000-0005-0000-0000-0000D91B0000}"/>
    <cellStyle name="Normal 2 3 5 2 3 2 3 3" xfId="8565" xr:uid="{00000000-0005-0000-0000-0000DA1B0000}"/>
    <cellStyle name="Normal 2 3 5 2 3 2 3 3 2" xfId="38899" xr:uid="{00000000-0005-0000-0000-0000DB1B0000}"/>
    <cellStyle name="Normal 2 3 5 2 3 2 3 3 3" xfId="23666" xr:uid="{00000000-0005-0000-0000-0000DC1B0000}"/>
    <cellStyle name="Normal 2 3 5 2 3 2 3 4" xfId="33886" xr:uid="{00000000-0005-0000-0000-0000DD1B0000}"/>
    <cellStyle name="Normal 2 3 5 2 3 2 3 5" xfId="18653" xr:uid="{00000000-0005-0000-0000-0000DE1B0000}"/>
    <cellStyle name="Normal 2 3 5 2 3 2 4" xfId="5204" xr:uid="{00000000-0005-0000-0000-0000DF1B0000}"/>
    <cellStyle name="Normal 2 3 5 2 3 2 4 2" xfId="15256" xr:uid="{00000000-0005-0000-0000-0000E01B0000}"/>
    <cellStyle name="Normal 2 3 5 2 3 2 4 2 2" xfId="45587" xr:uid="{00000000-0005-0000-0000-0000E11B0000}"/>
    <cellStyle name="Normal 2 3 5 2 3 2 4 2 3" xfId="30354" xr:uid="{00000000-0005-0000-0000-0000E21B0000}"/>
    <cellStyle name="Normal 2 3 5 2 3 2 4 3" xfId="10236" xr:uid="{00000000-0005-0000-0000-0000E31B0000}"/>
    <cellStyle name="Normal 2 3 5 2 3 2 4 3 2" xfId="40570" xr:uid="{00000000-0005-0000-0000-0000E41B0000}"/>
    <cellStyle name="Normal 2 3 5 2 3 2 4 3 3" xfId="25337" xr:uid="{00000000-0005-0000-0000-0000E51B0000}"/>
    <cellStyle name="Normal 2 3 5 2 3 2 4 4" xfId="35557" xr:uid="{00000000-0005-0000-0000-0000E61B0000}"/>
    <cellStyle name="Normal 2 3 5 2 3 2 4 5" xfId="20324" xr:uid="{00000000-0005-0000-0000-0000E71B0000}"/>
    <cellStyle name="Normal 2 3 5 2 3 2 5" xfId="11914" xr:uid="{00000000-0005-0000-0000-0000E81B0000}"/>
    <cellStyle name="Normal 2 3 5 2 3 2 5 2" xfId="42245" xr:uid="{00000000-0005-0000-0000-0000E91B0000}"/>
    <cellStyle name="Normal 2 3 5 2 3 2 5 3" xfId="27012" xr:uid="{00000000-0005-0000-0000-0000EA1B0000}"/>
    <cellStyle name="Normal 2 3 5 2 3 2 6" xfId="6893" xr:uid="{00000000-0005-0000-0000-0000EB1B0000}"/>
    <cellStyle name="Normal 2 3 5 2 3 2 6 2" xfId="37228" xr:uid="{00000000-0005-0000-0000-0000EC1B0000}"/>
    <cellStyle name="Normal 2 3 5 2 3 2 6 3" xfId="21995" xr:uid="{00000000-0005-0000-0000-0000ED1B0000}"/>
    <cellStyle name="Normal 2 3 5 2 3 2 7" xfId="32216" xr:uid="{00000000-0005-0000-0000-0000EE1B0000}"/>
    <cellStyle name="Normal 2 3 5 2 3 2 8" xfId="16982" xr:uid="{00000000-0005-0000-0000-0000EF1B0000}"/>
    <cellStyle name="Normal 2 3 5 2 3 3" xfId="2240" xr:uid="{00000000-0005-0000-0000-0000F01B0000}"/>
    <cellStyle name="Normal 2 3 5 2 3 3 2" xfId="3930" xr:uid="{00000000-0005-0000-0000-0000F11B0000}"/>
    <cellStyle name="Normal 2 3 5 2 3 3 2 2" xfId="14003" xr:uid="{00000000-0005-0000-0000-0000F21B0000}"/>
    <cellStyle name="Normal 2 3 5 2 3 3 2 2 2" xfId="44334" xr:uid="{00000000-0005-0000-0000-0000F31B0000}"/>
    <cellStyle name="Normal 2 3 5 2 3 3 2 2 3" xfId="29101" xr:uid="{00000000-0005-0000-0000-0000F41B0000}"/>
    <cellStyle name="Normal 2 3 5 2 3 3 2 3" xfId="8983" xr:uid="{00000000-0005-0000-0000-0000F51B0000}"/>
    <cellStyle name="Normal 2 3 5 2 3 3 2 3 2" xfId="39317" xr:uid="{00000000-0005-0000-0000-0000F61B0000}"/>
    <cellStyle name="Normal 2 3 5 2 3 3 2 3 3" xfId="24084" xr:uid="{00000000-0005-0000-0000-0000F71B0000}"/>
    <cellStyle name="Normal 2 3 5 2 3 3 2 4" xfId="34304" xr:uid="{00000000-0005-0000-0000-0000F81B0000}"/>
    <cellStyle name="Normal 2 3 5 2 3 3 2 5" xfId="19071" xr:uid="{00000000-0005-0000-0000-0000F91B0000}"/>
    <cellStyle name="Normal 2 3 5 2 3 3 3" xfId="5622" xr:uid="{00000000-0005-0000-0000-0000FA1B0000}"/>
    <cellStyle name="Normal 2 3 5 2 3 3 3 2" xfId="15674" xr:uid="{00000000-0005-0000-0000-0000FB1B0000}"/>
    <cellStyle name="Normal 2 3 5 2 3 3 3 2 2" xfId="46005" xr:uid="{00000000-0005-0000-0000-0000FC1B0000}"/>
    <cellStyle name="Normal 2 3 5 2 3 3 3 2 3" xfId="30772" xr:uid="{00000000-0005-0000-0000-0000FD1B0000}"/>
    <cellStyle name="Normal 2 3 5 2 3 3 3 3" xfId="10654" xr:uid="{00000000-0005-0000-0000-0000FE1B0000}"/>
    <cellStyle name="Normal 2 3 5 2 3 3 3 3 2" xfId="40988" xr:uid="{00000000-0005-0000-0000-0000FF1B0000}"/>
    <cellStyle name="Normal 2 3 5 2 3 3 3 3 3" xfId="25755" xr:uid="{00000000-0005-0000-0000-0000001C0000}"/>
    <cellStyle name="Normal 2 3 5 2 3 3 3 4" xfId="35975" xr:uid="{00000000-0005-0000-0000-0000011C0000}"/>
    <cellStyle name="Normal 2 3 5 2 3 3 3 5" xfId="20742" xr:uid="{00000000-0005-0000-0000-0000021C0000}"/>
    <cellStyle name="Normal 2 3 5 2 3 3 4" xfId="12332" xr:uid="{00000000-0005-0000-0000-0000031C0000}"/>
    <cellStyle name="Normal 2 3 5 2 3 3 4 2" xfId="42663" xr:uid="{00000000-0005-0000-0000-0000041C0000}"/>
    <cellStyle name="Normal 2 3 5 2 3 3 4 3" xfId="27430" xr:uid="{00000000-0005-0000-0000-0000051C0000}"/>
    <cellStyle name="Normal 2 3 5 2 3 3 5" xfId="7311" xr:uid="{00000000-0005-0000-0000-0000061C0000}"/>
    <cellStyle name="Normal 2 3 5 2 3 3 5 2" xfId="37646" xr:uid="{00000000-0005-0000-0000-0000071C0000}"/>
    <cellStyle name="Normal 2 3 5 2 3 3 5 3" xfId="22413" xr:uid="{00000000-0005-0000-0000-0000081C0000}"/>
    <cellStyle name="Normal 2 3 5 2 3 3 6" xfId="32634" xr:uid="{00000000-0005-0000-0000-0000091C0000}"/>
    <cellStyle name="Normal 2 3 5 2 3 3 7" xfId="17400" xr:uid="{00000000-0005-0000-0000-00000A1C0000}"/>
    <cellStyle name="Normal 2 3 5 2 3 4" xfId="3093" xr:uid="{00000000-0005-0000-0000-00000B1C0000}"/>
    <cellStyle name="Normal 2 3 5 2 3 4 2" xfId="13167" xr:uid="{00000000-0005-0000-0000-00000C1C0000}"/>
    <cellStyle name="Normal 2 3 5 2 3 4 2 2" xfId="43498" xr:uid="{00000000-0005-0000-0000-00000D1C0000}"/>
    <cellStyle name="Normal 2 3 5 2 3 4 2 3" xfId="28265" xr:uid="{00000000-0005-0000-0000-00000E1C0000}"/>
    <cellStyle name="Normal 2 3 5 2 3 4 3" xfId="8147" xr:uid="{00000000-0005-0000-0000-00000F1C0000}"/>
    <cellStyle name="Normal 2 3 5 2 3 4 3 2" xfId="38481" xr:uid="{00000000-0005-0000-0000-0000101C0000}"/>
    <cellStyle name="Normal 2 3 5 2 3 4 3 3" xfId="23248" xr:uid="{00000000-0005-0000-0000-0000111C0000}"/>
    <cellStyle name="Normal 2 3 5 2 3 4 4" xfId="33468" xr:uid="{00000000-0005-0000-0000-0000121C0000}"/>
    <cellStyle name="Normal 2 3 5 2 3 4 5" xfId="18235" xr:uid="{00000000-0005-0000-0000-0000131C0000}"/>
    <cellStyle name="Normal 2 3 5 2 3 5" xfId="4786" xr:uid="{00000000-0005-0000-0000-0000141C0000}"/>
    <cellStyle name="Normal 2 3 5 2 3 5 2" xfId="14838" xr:uid="{00000000-0005-0000-0000-0000151C0000}"/>
    <cellStyle name="Normal 2 3 5 2 3 5 2 2" xfId="45169" xr:uid="{00000000-0005-0000-0000-0000161C0000}"/>
    <cellStyle name="Normal 2 3 5 2 3 5 2 3" xfId="29936" xr:uid="{00000000-0005-0000-0000-0000171C0000}"/>
    <cellStyle name="Normal 2 3 5 2 3 5 3" xfId="9818" xr:uid="{00000000-0005-0000-0000-0000181C0000}"/>
    <cellStyle name="Normal 2 3 5 2 3 5 3 2" xfId="40152" xr:uid="{00000000-0005-0000-0000-0000191C0000}"/>
    <cellStyle name="Normal 2 3 5 2 3 5 3 3" xfId="24919" xr:uid="{00000000-0005-0000-0000-00001A1C0000}"/>
    <cellStyle name="Normal 2 3 5 2 3 5 4" xfId="35139" xr:uid="{00000000-0005-0000-0000-00001B1C0000}"/>
    <cellStyle name="Normal 2 3 5 2 3 5 5" xfId="19906" xr:uid="{00000000-0005-0000-0000-00001C1C0000}"/>
    <cellStyle name="Normal 2 3 5 2 3 6" xfId="11496" xr:uid="{00000000-0005-0000-0000-00001D1C0000}"/>
    <cellStyle name="Normal 2 3 5 2 3 6 2" xfId="41827" xr:uid="{00000000-0005-0000-0000-00001E1C0000}"/>
    <cellStyle name="Normal 2 3 5 2 3 6 3" xfId="26594" xr:uid="{00000000-0005-0000-0000-00001F1C0000}"/>
    <cellStyle name="Normal 2 3 5 2 3 7" xfId="6475" xr:uid="{00000000-0005-0000-0000-0000201C0000}"/>
    <cellStyle name="Normal 2 3 5 2 3 7 2" xfId="36810" xr:uid="{00000000-0005-0000-0000-0000211C0000}"/>
    <cellStyle name="Normal 2 3 5 2 3 7 3" xfId="21577" xr:uid="{00000000-0005-0000-0000-0000221C0000}"/>
    <cellStyle name="Normal 2 3 5 2 3 8" xfId="31798" xr:uid="{00000000-0005-0000-0000-0000231C0000}"/>
    <cellStyle name="Normal 2 3 5 2 3 9" xfId="16564" xr:uid="{00000000-0005-0000-0000-0000241C0000}"/>
    <cellStyle name="Normal 2 3 5 2 4" xfId="1611" xr:uid="{00000000-0005-0000-0000-0000251C0000}"/>
    <cellStyle name="Normal 2 3 5 2 4 2" xfId="2450" xr:uid="{00000000-0005-0000-0000-0000261C0000}"/>
    <cellStyle name="Normal 2 3 5 2 4 2 2" xfId="4140" xr:uid="{00000000-0005-0000-0000-0000271C0000}"/>
    <cellStyle name="Normal 2 3 5 2 4 2 2 2" xfId="14213" xr:uid="{00000000-0005-0000-0000-0000281C0000}"/>
    <cellStyle name="Normal 2 3 5 2 4 2 2 2 2" xfId="44544" xr:uid="{00000000-0005-0000-0000-0000291C0000}"/>
    <cellStyle name="Normal 2 3 5 2 4 2 2 2 3" xfId="29311" xr:uid="{00000000-0005-0000-0000-00002A1C0000}"/>
    <cellStyle name="Normal 2 3 5 2 4 2 2 3" xfId="9193" xr:uid="{00000000-0005-0000-0000-00002B1C0000}"/>
    <cellStyle name="Normal 2 3 5 2 4 2 2 3 2" xfId="39527" xr:uid="{00000000-0005-0000-0000-00002C1C0000}"/>
    <cellStyle name="Normal 2 3 5 2 4 2 2 3 3" xfId="24294" xr:uid="{00000000-0005-0000-0000-00002D1C0000}"/>
    <cellStyle name="Normal 2 3 5 2 4 2 2 4" xfId="34514" xr:uid="{00000000-0005-0000-0000-00002E1C0000}"/>
    <cellStyle name="Normal 2 3 5 2 4 2 2 5" xfId="19281" xr:uid="{00000000-0005-0000-0000-00002F1C0000}"/>
    <cellStyle name="Normal 2 3 5 2 4 2 3" xfId="5832" xr:uid="{00000000-0005-0000-0000-0000301C0000}"/>
    <cellStyle name="Normal 2 3 5 2 4 2 3 2" xfId="15884" xr:uid="{00000000-0005-0000-0000-0000311C0000}"/>
    <cellStyle name="Normal 2 3 5 2 4 2 3 2 2" xfId="46215" xr:uid="{00000000-0005-0000-0000-0000321C0000}"/>
    <cellStyle name="Normal 2 3 5 2 4 2 3 2 3" xfId="30982" xr:uid="{00000000-0005-0000-0000-0000331C0000}"/>
    <cellStyle name="Normal 2 3 5 2 4 2 3 3" xfId="10864" xr:uid="{00000000-0005-0000-0000-0000341C0000}"/>
    <cellStyle name="Normal 2 3 5 2 4 2 3 3 2" xfId="41198" xr:uid="{00000000-0005-0000-0000-0000351C0000}"/>
    <cellStyle name="Normal 2 3 5 2 4 2 3 3 3" xfId="25965" xr:uid="{00000000-0005-0000-0000-0000361C0000}"/>
    <cellStyle name="Normal 2 3 5 2 4 2 3 4" xfId="36185" xr:uid="{00000000-0005-0000-0000-0000371C0000}"/>
    <cellStyle name="Normal 2 3 5 2 4 2 3 5" xfId="20952" xr:uid="{00000000-0005-0000-0000-0000381C0000}"/>
    <cellStyle name="Normal 2 3 5 2 4 2 4" xfId="12542" xr:uid="{00000000-0005-0000-0000-0000391C0000}"/>
    <cellStyle name="Normal 2 3 5 2 4 2 4 2" xfId="42873" xr:uid="{00000000-0005-0000-0000-00003A1C0000}"/>
    <cellStyle name="Normal 2 3 5 2 4 2 4 3" xfId="27640" xr:uid="{00000000-0005-0000-0000-00003B1C0000}"/>
    <cellStyle name="Normal 2 3 5 2 4 2 5" xfId="7521" xr:uid="{00000000-0005-0000-0000-00003C1C0000}"/>
    <cellStyle name="Normal 2 3 5 2 4 2 5 2" xfId="37856" xr:uid="{00000000-0005-0000-0000-00003D1C0000}"/>
    <cellStyle name="Normal 2 3 5 2 4 2 5 3" xfId="22623" xr:uid="{00000000-0005-0000-0000-00003E1C0000}"/>
    <cellStyle name="Normal 2 3 5 2 4 2 6" xfId="32844" xr:uid="{00000000-0005-0000-0000-00003F1C0000}"/>
    <cellStyle name="Normal 2 3 5 2 4 2 7" xfId="17610" xr:uid="{00000000-0005-0000-0000-0000401C0000}"/>
    <cellStyle name="Normal 2 3 5 2 4 3" xfId="3303" xr:uid="{00000000-0005-0000-0000-0000411C0000}"/>
    <cellStyle name="Normal 2 3 5 2 4 3 2" xfId="13377" xr:uid="{00000000-0005-0000-0000-0000421C0000}"/>
    <cellStyle name="Normal 2 3 5 2 4 3 2 2" xfId="43708" xr:uid="{00000000-0005-0000-0000-0000431C0000}"/>
    <cellStyle name="Normal 2 3 5 2 4 3 2 3" xfId="28475" xr:uid="{00000000-0005-0000-0000-0000441C0000}"/>
    <cellStyle name="Normal 2 3 5 2 4 3 3" xfId="8357" xr:uid="{00000000-0005-0000-0000-0000451C0000}"/>
    <cellStyle name="Normal 2 3 5 2 4 3 3 2" xfId="38691" xr:uid="{00000000-0005-0000-0000-0000461C0000}"/>
    <cellStyle name="Normal 2 3 5 2 4 3 3 3" xfId="23458" xr:uid="{00000000-0005-0000-0000-0000471C0000}"/>
    <cellStyle name="Normal 2 3 5 2 4 3 4" xfId="33678" xr:uid="{00000000-0005-0000-0000-0000481C0000}"/>
    <cellStyle name="Normal 2 3 5 2 4 3 5" xfId="18445" xr:uid="{00000000-0005-0000-0000-0000491C0000}"/>
    <cellStyle name="Normal 2 3 5 2 4 4" xfId="4996" xr:uid="{00000000-0005-0000-0000-00004A1C0000}"/>
    <cellStyle name="Normal 2 3 5 2 4 4 2" xfId="15048" xr:uid="{00000000-0005-0000-0000-00004B1C0000}"/>
    <cellStyle name="Normal 2 3 5 2 4 4 2 2" xfId="45379" xr:uid="{00000000-0005-0000-0000-00004C1C0000}"/>
    <cellStyle name="Normal 2 3 5 2 4 4 2 3" xfId="30146" xr:uid="{00000000-0005-0000-0000-00004D1C0000}"/>
    <cellStyle name="Normal 2 3 5 2 4 4 3" xfId="10028" xr:uid="{00000000-0005-0000-0000-00004E1C0000}"/>
    <cellStyle name="Normal 2 3 5 2 4 4 3 2" xfId="40362" xr:uid="{00000000-0005-0000-0000-00004F1C0000}"/>
    <cellStyle name="Normal 2 3 5 2 4 4 3 3" xfId="25129" xr:uid="{00000000-0005-0000-0000-0000501C0000}"/>
    <cellStyle name="Normal 2 3 5 2 4 4 4" xfId="35349" xr:uid="{00000000-0005-0000-0000-0000511C0000}"/>
    <cellStyle name="Normal 2 3 5 2 4 4 5" xfId="20116" xr:uid="{00000000-0005-0000-0000-0000521C0000}"/>
    <cellStyle name="Normal 2 3 5 2 4 5" xfId="11706" xr:uid="{00000000-0005-0000-0000-0000531C0000}"/>
    <cellStyle name="Normal 2 3 5 2 4 5 2" xfId="42037" xr:uid="{00000000-0005-0000-0000-0000541C0000}"/>
    <cellStyle name="Normal 2 3 5 2 4 5 3" xfId="26804" xr:uid="{00000000-0005-0000-0000-0000551C0000}"/>
    <cellStyle name="Normal 2 3 5 2 4 6" xfId="6685" xr:uid="{00000000-0005-0000-0000-0000561C0000}"/>
    <cellStyle name="Normal 2 3 5 2 4 6 2" xfId="37020" xr:uid="{00000000-0005-0000-0000-0000571C0000}"/>
    <cellStyle name="Normal 2 3 5 2 4 6 3" xfId="21787" xr:uid="{00000000-0005-0000-0000-0000581C0000}"/>
    <cellStyle name="Normal 2 3 5 2 4 7" xfId="32008" xr:uid="{00000000-0005-0000-0000-0000591C0000}"/>
    <cellStyle name="Normal 2 3 5 2 4 8" xfId="16774" xr:uid="{00000000-0005-0000-0000-00005A1C0000}"/>
    <cellStyle name="Normal 2 3 5 2 5" xfId="2032" xr:uid="{00000000-0005-0000-0000-00005B1C0000}"/>
    <cellStyle name="Normal 2 3 5 2 5 2" xfId="3722" xr:uid="{00000000-0005-0000-0000-00005C1C0000}"/>
    <cellStyle name="Normal 2 3 5 2 5 2 2" xfId="13795" xr:uid="{00000000-0005-0000-0000-00005D1C0000}"/>
    <cellStyle name="Normal 2 3 5 2 5 2 2 2" xfId="44126" xr:uid="{00000000-0005-0000-0000-00005E1C0000}"/>
    <cellStyle name="Normal 2 3 5 2 5 2 2 3" xfId="28893" xr:uid="{00000000-0005-0000-0000-00005F1C0000}"/>
    <cellStyle name="Normal 2 3 5 2 5 2 3" xfId="8775" xr:uid="{00000000-0005-0000-0000-0000601C0000}"/>
    <cellStyle name="Normal 2 3 5 2 5 2 3 2" xfId="39109" xr:uid="{00000000-0005-0000-0000-0000611C0000}"/>
    <cellStyle name="Normal 2 3 5 2 5 2 3 3" xfId="23876" xr:uid="{00000000-0005-0000-0000-0000621C0000}"/>
    <cellStyle name="Normal 2 3 5 2 5 2 4" xfId="34096" xr:uid="{00000000-0005-0000-0000-0000631C0000}"/>
    <cellStyle name="Normal 2 3 5 2 5 2 5" xfId="18863" xr:uid="{00000000-0005-0000-0000-0000641C0000}"/>
    <cellStyle name="Normal 2 3 5 2 5 3" xfId="5414" xr:uid="{00000000-0005-0000-0000-0000651C0000}"/>
    <cellStyle name="Normal 2 3 5 2 5 3 2" xfId="15466" xr:uid="{00000000-0005-0000-0000-0000661C0000}"/>
    <cellStyle name="Normal 2 3 5 2 5 3 2 2" xfId="45797" xr:uid="{00000000-0005-0000-0000-0000671C0000}"/>
    <cellStyle name="Normal 2 3 5 2 5 3 2 3" xfId="30564" xr:uid="{00000000-0005-0000-0000-0000681C0000}"/>
    <cellStyle name="Normal 2 3 5 2 5 3 3" xfId="10446" xr:uid="{00000000-0005-0000-0000-0000691C0000}"/>
    <cellStyle name="Normal 2 3 5 2 5 3 3 2" xfId="40780" xr:uid="{00000000-0005-0000-0000-00006A1C0000}"/>
    <cellStyle name="Normal 2 3 5 2 5 3 3 3" xfId="25547" xr:uid="{00000000-0005-0000-0000-00006B1C0000}"/>
    <cellStyle name="Normal 2 3 5 2 5 3 4" xfId="35767" xr:uid="{00000000-0005-0000-0000-00006C1C0000}"/>
    <cellStyle name="Normal 2 3 5 2 5 3 5" xfId="20534" xr:uid="{00000000-0005-0000-0000-00006D1C0000}"/>
    <cellStyle name="Normal 2 3 5 2 5 4" xfId="12124" xr:uid="{00000000-0005-0000-0000-00006E1C0000}"/>
    <cellStyle name="Normal 2 3 5 2 5 4 2" xfId="42455" xr:uid="{00000000-0005-0000-0000-00006F1C0000}"/>
    <cellStyle name="Normal 2 3 5 2 5 4 3" xfId="27222" xr:uid="{00000000-0005-0000-0000-0000701C0000}"/>
    <cellStyle name="Normal 2 3 5 2 5 5" xfId="7103" xr:uid="{00000000-0005-0000-0000-0000711C0000}"/>
    <cellStyle name="Normal 2 3 5 2 5 5 2" xfId="37438" xr:uid="{00000000-0005-0000-0000-0000721C0000}"/>
    <cellStyle name="Normal 2 3 5 2 5 5 3" xfId="22205" xr:uid="{00000000-0005-0000-0000-0000731C0000}"/>
    <cellStyle name="Normal 2 3 5 2 5 6" xfId="32426" xr:uid="{00000000-0005-0000-0000-0000741C0000}"/>
    <cellStyle name="Normal 2 3 5 2 5 7" xfId="17192" xr:uid="{00000000-0005-0000-0000-0000751C0000}"/>
    <cellStyle name="Normal 2 3 5 2 6" xfId="2885" xr:uid="{00000000-0005-0000-0000-0000761C0000}"/>
    <cellStyle name="Normal 2 3 5 2 6 2" xfId="12959" xr:uid="{00000000-0005-0000-0000-0000771C0000}"/>
    <cellStyle name="Normal 2 3 5 2 6 2 2" xfId="43290" xr:uid="{00000000-0005-0000-0000-0000781C0000}"/>
    <cellStyle name="Normal 2 3 5 2 6 2 3" xfId="28057" xr:uid="{00000000-0005-0000-0000-0000791C0000}"/>
    <cellStyle name="Normal 2 3 5 2 6 3" xfId="7939" xr:uid="{00000000-0005-0000-0000-00007A1C0000}"/>
    <cellStyle name="Normal 2 3 5 2 6 3 2" xfId="38273" xr:uid="{00000000-0005-0000-0000-00007B1C0000}"/>
    <cellStyle name="Normal 2 3 5 2 6 3 3" xfId="23040" xr:uid="{00000000-0005-0000-0000-00007C1C0000}"/>
    <cellStyle name="Normal 2 3 5 2 6 4" xfId="33260" xr:uid="{00000000-0005-0000-0000-00007D1C0000}"/>
    <cellStyle name="Normal 2 3 5 2 6 5" xfId="18027" xr:uid="{00000000-0005-0000-0000-00007E1C0000}"/>
    <cellStyle name="Normal 2 3 5 2 7" xfId="4578" xr:uid="{00000000-0005-0000-0000-00007F1C0000}"/>
    <cellStyle name="Normal 2 3 5 2 7 2" xfId="14630" xr:uid="{00000000-0005-0000-0000-0000801C0000}"/>
    <cellStyle name="Normal 2 3 5 2 7 2 2" xfId="44961" xr:uid="{00000000-0005-0000-0000-0000811C0000}"/>
    <cellStyle name="Normal 2 3 5 2 7 2 3" xfId="29728" xr:uid="{00000000-0005-0000-0000-0000821C0000}"/>
    <cellStyle name="Normal 2 3 5 2 7 3" xfId="9610" xr:uid="{00000000-0005-0000-0000-0000831C0000}"/>
    <cellStyle name="Normal 2 3 5 2 7 3 2" xfId="39944" xr:uid="{00000000-0005-0000-0000-0000841C0000}"/>
    <cellStyle name="Normal 2 3 5 2 7 3 3" xfId="24711" xr:uid="{00000000-0005-0000-0000-0000851C0000}"/>
    <cellStyle name="Normal 2 3 5 2 7 4" xfId="34931" xr:uid="{00000000-0005-0000-0000-0000861C0000}"/>
    <cellStyle name="Normal 2 3 5 2 7 5" xfId="19698" xr:uid="{00000000-0005-0000-0000-0000871C0000}"/>
    <cellStyle name="Normal 2 3 5 2 8" xfId="11288" xr:uid="{00000000-0005-0000-0000-0000881C0000}"/>
    <cellStyle name="Normal 2 3 5 2 8 2" xfId="41619" xr:uid="{00000000-0005-0000-0000-0000891C0000}"/>
    <cellStyle name="Normal 2 3 5 2 8 3" xfId="26386" xr:uid="{00000000-0005-0000-0000-00008A1C0000}"/>
    <cellStyle name="Normal 2 3 5 2 9" xfId="6267" xr:uid="{00000000-0005-0000-0000-00008B1C0000}"/>
    <cellStyle name="Normal 2 3 5 2 9 2" xfId="36602" xr:uid="{00000000-0005-0000-0000-00008C1C0000}"/>
    <cellStyle name="Normal 2 3 5 2 9 3" xfId="21369" xr:uid="{00000000-0005-0000-0000-00008D1C0000}"/>
    <cellStyle name="Normal 2 3 5 3" xfId="1231" xr:uid="{00000000-0005-0000-0000-00008E1C0000}"/>
    <cellStyle name="Normal 2 3 5 3 10" xfId="16408" xr:uid="{00000000-0005-0000-0000-00008F1C0000}"/>
    <cellStyle name="Normal 2 3 5 3 2" xfId="1450" xr:uid="{00000000-0005-0000-0000-0000901C0000}"/>
    <cellStyle name="Normal 2 3 5 3 2 2" xfId="1871" xr:uid="{00000000-0005-0000-0000-0000911C0000}"/>
    <cellStyle name="Normal 2 3 5 3 2 2 2" xfId="2710" xr:uid="{00000000-0005-0000-0000-0000921C0000}"/>
    <cellStyle name="Normal 2 3 5 3 2 2 2 2" xfId="4400" xr:uid="{00000000-0005-0000-0000-0000931C0000}"/>
    <cellStyle name="Normal 2 3 5 3 2 2 2 2 2" xfId="14473" xr:uid="{00000000-0005-0000-0000-0000941C0000}"/>
    <cellStyle name="Normal 2 3 5 3 2 2 2 2 2 2" xfId="44804" xr:uid="{00000000-0005-0000-0000-0000951C0000}"/>
    <cellStyle name="Normal 2 3 5 3 2 2 2 2 2 3" xfId="29571" xr:uid="{00000000-0005-0000-0000-0000961C0000}"/>
    <cellStyle name="Normal 2 3 5 3 2 2 2 2 3" xfId="9453" xr:uid="{00000000-0005-0000-0000-0000971C0000}"/>
    <cellStyle name="Normal 2 3 5 3 2 2 2 2 3 2" xfId="39787" xr:uid="{00000000-0005-0000-0000-0000981C0000}"/>
    <cellStyle name="Normal 2 3 5 3 2 2 2 2 3 3" xfId="24554" xr:uid="{00000000-0005-0000-0000-0000991C0000}"/>
    <cellStyle name="Normal 2 3 5 3 2 2 2 2 4" xfId="34774" xr:uid="{00000000-0005-0000-0000-00009A1C0000}"/>
    <cellStyle name="Normal 2 3 5 3 2 2 2 2 5" xfId="19541" xr:uid="{00000000-0005-0000-0000-00009B1C0000}"/>
    <cellStyle name="Normal 2 3 5 3 2 2 2 3" xfId="6092" xr:uid="{00000000-0005-0000-0000-00009C1C0000}"/>
    <cellStyle name="Normal 2 3 5 3 2 2 2 3 2" xfId="16144" xr:uid="{00000000-0005-0000-0000-00009D1C0000}"/>
    <cellStyle name="Normal 2 3 5 3 2 2 2 3 2 2" xfId="46475" xr:uid="{00000000-0005-0000-0000-00009E1C0000}"/>
    <cellStyle name="Normal 2 3 5 3 2 2 2 3 2 3" xfId="31242" xr:uid="{00000000-0005-0000-0000-00009F1C0000}"/>
    <cellStyle name="Normal 2 3 5 3 2 2 2 3 3" xfId="11124" xr:uid="{00000000-0005-0000-0000-0000A01C0000}"/>
    <cellStyle name="Normal 2 3 5 3 2 2 2 3 3 2" xfId="41458" xr:uid="{00000000-0005-0000-0000-0000A11C0000}"/>
    <cellStyle name="Normal 2 3 5 3 2 2 2 3 3 3" xfId="26225" xr:uid="{00000000-0005-0000-0000-0000A21C0000}"/>
    <cellStyle name="Normal 2 3 5 3 2 2 2 3 4" xfId="36445" xr:uid="{00000000-0005-0000-0000-0000A31C0000}"/>
    <cellStyle name="Normal 2 3 5 3 2 2 2 3 5" xfId="21212" xr:uid="{00000000-0005-0000-0000-0000A41C0000}"/>
    <cellStyle name="Normal 2 3 5 3 2 2 2 4" xfId="12802" xr:uid="{00000000-0005-0000-0000-0000A51C0000}"/>
    <cellStyle name="Normal 2 3 5 3 2 2 2 4 2" xfId="43133" xr:uid="{00000000-0005-0000-0000-0000A61C0000}"/>
    <cellStyle name="Normal 2 3 5 3 2 2 2 4 3" xfId="27900" xr:uid="{00000000-0005-0000-0000-0000A71C0000}"/>
    <cellStyle name="Normal 2 3 5 3 2 2 2 5" xfId="7781" xr:uid="{00000000-0005-0000-0000-0000A81C0000}"/>
    <cellStyle name="Normal 2 3 5 3 2 2 2 5 2" xfId="38116" xr:uid="{00000000-0005-0000-0000-0000A91C0000}"/>
    <cellStyle name="Normal 2 3 5 3 2 2 2 5 3" xfId="22883" xr:uid="{00000000-0005-0000-0000-0000AA1C0000}"/>
    <cellStyle name="Normal 2 3 5 3 2 2 2 6" xfId="33104" xr:uid="{00000000-0005-0000-0000-0000AB1C0000}"/>
    <cellStyle name="Normal 2 3 5 3 2 2 2 7" xfId="17870" xr:uid="{00000000-0005-0000-0000-0000AC1C0000}"/>
    <cellStyle name="Normal 2 3 5 3 2 2 3" xfId="3563" xr:uid="{00000000-0005-0000-0000-0000AD1C0000}"/>
    <cellStyle name="Normal 2 3 5 3 2 2 3 2" xfId="13637" xr:uid="{00000000-0005-0000-0000-0000AE1C0000}"/>
    <cellStyle name="Normal 2 3 5 3 2 2 3 2 2" xfId="43968" xr:uid="{00000000-0005-0000-0000-0000AF1C0000}"/>
    <cellStyle name="Normal 2 3 5 3 2 2 3 2 3" xfId="28735" xr:uid="{00000000-0005-0000-0000-0000B01C0000}"/>
    <cellStyle name="Normal 2 3 5 3 2 2 3 3" xfId="8617" xr:uid="{00000000-0005-0000-0000-0000B11C0000}"/>
    <cellStyle name="Normal 2 3 5 3 2 2 3 3 2" xfId="38951" xr:uid="{00000000-0005-0000-0000-0000B21C0000}"/>
    <cellStyle name="Normal 2 3 5 3 2 2 3 3 3" xfId="23718" xr:uid="{00000000-0005-0000-0000-0000B31C0000}"/>
    <cellStyle name="Normal 2 3 5 3 2 2 3 4" xfId="33938" xr:uid="{00000000-0005-0000-0000-0000B41C0000}"/>
    <cellStyle name="Normal 2 3 5 3 2 2 3 5" xfId="18705" xr:uid="{00000000-0005-0000-0000-0000B51C0000}"/>
    <cellStyle name="Normal 2 3 5 3 2 2 4" xfId="5256" xr:uid="{00000000-0005-0000-0000-0000B61C0000}"/>
    <cellStyle name="Normal 2 3 5 3 2 2 4 2" xfId="15308" xr:uid="{00000000-0005-0000-0000-0000B71C0000}"/>
    <cellStyle name="Normal 2 3 5 3 2 2 4 2 2" xfId="45639" xr:uid="{00000000-0005-0000-0000-0000B81C0000}"/>
    <cellStyle name="Normal 2 3 5 3 2 2 4 2 3" xfId="30406" xr:uid="{00000000-0005-0000-0000-0000B91C0000}"/>
    <cellStyle name="Normal 2 3 5 3 2 2 4 3" xfId="10288" xr:uid="{00000000-0005-0000-0000-0000BA1C0000}"/>
    <cellStyle name="Normal 2 3 5 3 2 2 4 3 2" xfId="40622" xr:uid="{00000000-0005-0000-0000-0000BB1C0000}"/>
    <cellStyle name="Normal 2 3 5 3 2 2 4 3 3" xfId="25389" xr:uid="{00000000-0005-0000-0000-0000BC1C0000}"/>
    <cellStyle name="Normal 2 3 5 3 2 2 4 4" xfId="35609" xr:uid="{00000000-0005-0000-0000-0000BD1C0000}"/>
    <cellStyle name="Normal 2 3 5 3 2 2 4 5" xfId="20376" xr:uid="{00000000-0005-0000-0000-0000BE1C0000}"/>
    <cellStyle name="Normal 2 3 5 3 2 2 5" xfId="11966" xr:uid="{00000000-0005-0000-0000-0000BF1C0000}"/>
    <cellStyle name="Normal 2 3 5 3 2 2 5 2" xfId="42297" xr:uid="{00000000-0005-0000-0000-0000C01C0000}"/>
    <cellStyle name="Normal 2 3 5 3 2 2 5 3" xfId="27064" xr:uid="{00000000-0005-0000-0000-0000C11C0000}"/>
    <cellStyle name="Normal 2 3 5 3 2 2 6" xfId="6945" xr:uid="{00000000-0005-0000-0000-0000C21C0000}"/>
    <cellStyle name="Normal 2 3 5 3 2 2 6 2" xfId="37280" xr:uid="{00000000-0005-0000-0000-0000C31C0000}"/>
    <cellStyle name="Normal 2 3 5 3 2 2 6 3" xfId="22047" xr:uid="{00000000-0005-0000-0000-0000C41C0000}"/>
    <cellStyle name="Normal 2 3 5 3 2 2 7" xfId="32268" xr:uid="{00000000-0005-0000-0000-0000C51C0000}"/>
    <cellStyle name="Normal 2 3 5 3 2 2 8" xfId="17034" xr:uid="{00000000-0005-0000-0000-0000C61C0000}"/>
    <cellStyle name="Normal 2 3 5 3 2 3" xfId="2292" xr:uid="{00000000-0005-0000-0000-0000C71C0000}"/>
    <cellStyle name="Normal 2 3 5 3 2 3 2" xfId="3982" xr:uid="{00000000-0005-0000-0000-0000C81C0000}"/>
    <cellStyle name="Normal 2 3 5 3 2 3 2 2" xfId="14055" xr:uid="{00000000-0005-0000-0000-0000C91C0000}"/>
    <cellStyle name="Normal 2 3 5 3 2 3 2 2 2" xfId="44386" xr:uid="{00000000-0005-0000-0000-0000CA1C0000}"/>
    <cellStyle name="Normal 2 3 5 3 2 3 2 2 3" xfId="29153" xr:uid="{00000000-0005-0000-0000-0000CB1C0000}"/>
    <cellStyle name="Normal 2 3 5 3 2 3 2 3" xfId="9035" xr:uid="{00000000-0005-0000-0000-0000CC1C0000}"/>
    <cellStyle name="Normal 2 3 5 3 2 3 2 3 2" xfId="39369" xr:uid="{00000000-0005-0000-0000-0000CD1C0000}"/>
    <cellStyle name="Normal 2 3 5 3 2 3 2 3 3" xfId="24136" xr:uid="{00000000-0005-0000-0000-0000CE1C0000}"/>
    <cellStyle name="Normal 2 3 5 3 2 3 2 4" xfId="34356" xr:uid="{00000000-0005-0000-0000-0000CF1C0000}"/>
    <cellStyle name="Normal 2 3 5 3 2 3 2 5" xfId="19123" xr:uid="{00000000-0005-0000-0000-0000D01C0000}"/>
    <cellStyle name="Normal 2 3 5 3 2 3 3" xfId="5674" xr:uid="{00000000-0005-0000-0000-0000D11C0000}"/>
    <cellStyle name="Normal 2 3 5 3 2 3 3 2" xfId="15726" xr:uid="{00000000-0005-0000-0000-0000D21C0000}"/>
    <cellStyle name="Normal 2 3 5 3 2 3 3 2 2" xfId="46057" xr:uid="{00000000-0005-0000-0000-0000D31C0000}"/>
    <cellStyle name="Normal 2 3 5 3 2 3 3 2 3" xfId="30824" xr:uid="{00000000-0005-0000-0000-0000D41C0000}"/>
    <cellStyle name="Normal 2 3 5 3 2 3 3 3" xfId="10706" xr:uid="{00000000-0005-0000-0000-0000D51C0000}"/>
    <cellStyle name="Normal 2 3 5 3 2 3 3 3 2" xfId="41040" xr:uid="{00000000-0005-0000-0000-0000D61C0000}"/>
    <cellStyle name="Normal 2 3 5 3 2 3 3 3 3" xfId="25807" xr:uid="{00000000-0005-0000-0000-0000D71C0000}"/>
    <cellStyle name="Normal 2 3 5 3 2 3 3 4" xfId="36027" xr:uid="{00000000-0005-0000-0000-0000D81C0000}"/>
    <cellStyle name="Normal 2 3 5 3 2 3 3 5" xfId="20794" xr:uid="{00000000-0005-0000-0000-0000D91C0000}"/>
    <cellStyle name="Normal 2 3 5 3 2 3 4" xfId="12384" xr:uid="{00000000-0005-0000-0000-0000DA1C0000}"/>
    <cellStyle name="Normal 2 3 5 3 2 3 4 2" xfId="42715" xr:uid="{00000000-0005-0000-0000-0000DB1C0000}"/>
    <cellStyle name="Normal 2 3 5 3 2 3 4 3" xfId="27482" xr:uid="{00000000-0005-0000-0000-0000DC1C0000}"/>
    <cellStyle name="Normal 2 3 5 3 2 3 5" xfId="7363" xr:uid="{00000000-0005-0000-0000-0000DD1C0000}"/>
    <cellStyle name="Normal 2 3 5 3 2 3 5 2" xfId="37698" xr:uid="{00000000-0005-0000-0000-0000DE1C0000}"/>
    <cellStyle name="Normal 2 3 5 3 2 3 5 3" xfId="22465" xr:uid="{00000000-0005-0000-0000-0000DF1C0000}"/>
    <cellStyle name="Normal 2 3 5 3 2 3 6" xfId="32686" xr:uid="{00000000-0005-0000-0000-0000E01C0000}"/>
    <cellStyle name="Normal 2 3 5 3 2 3 7" xfId="17452" xr:uid="{00000000-0005-0000-0000-0000E11C0000}"/>
    <cellStyle name="Normal 2 3 5 3 2 4" xfId="3145" xr:uid="{00000000-0005-0000-0000-0000E21C0000}"/>
    <cellStyle name="Normal 2 3 5 3 2 4 2" xfId="13219" xr:uid="{00000000-0005-0000-0000-0000E31C0000}"/>
    <cellStyle name="Normal 2 3 5 3 2 4 2 2" xfId="43550" xr:uid="{00000000-0005-0000-0000-0000E41C0000}"/>
    <cellStyle name="Normal 2 3 5 3 2 4 2 3" xfId="28317" xr:uid="{00000000-0005-0000-0000-0000E51C0000}"/>
    <cellStyle name="Normal 2 3 5 3 2 4 3" xfId="8199" xr:uid="{00000000-0005-0000-0000-0000E61C0000}"/>
    <cellStyle name="Normal 2 3 5 3 2 4 3 2" xfId="38533" xr:uid="{00000000-0005-0000-0000-0000E71C0000}"/>
    <cellStyle name="Normal 2 3 5 3 2 4 3 3" xfId="23300" xr:uid="{00000000-0005-0000-0000-0000E81C0000}"/>
    <cellStyle name="Normal 2 3 5 3 2 4 4" xfId="33520" xr:uid="{00000000-0005-0000-0000-0000E91C0000}"/>
    <cellStyle name="Normal 2 3 5 3 2 4 5" xfId="18287" xr:uid="{00000000-0005-0000-0000-0000EA1C0000}"/>
    <cellStyle name="Normal 2 3 5 3 2 5" xfId="4838" xr:uid="{00000000-0005-0000-0000-0000EB1C0000}"/>
    <cellStyle name="Normal 2 3 5 3 2 5 2" xfId="14890" xr:uid="{00000000-0005-0000-0000-0000EC1C0000}"/>
    <cellStyle name="Normal 2 3 5 3 2 5 2 2" xfId="45221" xr:uid="{00000000-0005-0000-0000-0000ED1C0000}"/>
    <cellStyle name="Normal 2 3 5 3 2 5 2 3" xfId="29988" xr:uid="{00000000-0005-0000-0000-0000EE1C0000}"/>
    <cellStyle name="Normal 2 3 5 3 2 5 3" xfId="9870" xr:uid="{00000000-0005-0000-0000-0000EF1C0000}"/>
    <cellStyle name="Normal 2 3 5 3 2 5 3 2" xfId="40204" xr:uid="{00000000-0005-0000-0000-0000F01C0000}"/>
    <cellStyle name="Normal 2 3 5 3 2 5 3 3" xfId="24971" xr:uid="{00000000-0005-0000-0000-0000F11C0000}"/>
    <cellStyle name="Normal 2 3 5 3 2 5 4" xfId="35191" xr:uid="{00000000-0005-0000-0000-0000F21C0000}"/>
    <cellStyle name="Normal 2 3 5 3 2 5 5" xfId="19958" xr:uid="{00000000-0005-0000-0000-0000F31C0000}"/>
    <cellStyle name="Normal 2 3 5 3 2 6" xfId="11548" xr:uid="{00000000-0005-0000-0000-0000F41C0000}"/>
    <cellStyle name="Normal 2 3 5 3 2 6 2" xfId="41879" xr:uid="{00000000-0005-0000-0000-0000F51C0000}"/>
    <cellStyle name="Normal 2 3 5 3 2 6 3" xfId="26646" xr:uid="{00000000-0005-0000-0000-0000F61C0000}"/>
    <cellStyle name="Normal 2 3 5 3 2 7" xfId="6527" xr:uid="{00000000-0005-0000-0000-0000F71C0000}"/>
    <cellStyle name="Normal 2 3 5 3 2 7 2" xfId="36862" xr:uid="{00000000-0005-0000-0000-0000F81C0000}"/>
    <cellStyle name="Normal 2 3 5 3 2 7 3" xfId="21629" xr:uid="{00000000-0005-0000-0000-0000F91C0000}"/>
    <cellStyle name="Normal 2 3 5 3 2 8" xfId="31850" xr:uid="{00000000-0005-0000-0000-0000FA1C0000}"/>
    <cellStyle name="Normal 2 3 5 3 2 9" xfId="16616" xr:uid="{00000000-0005-0000-0000-0000FB1C0000}"/>
    <cellStyle name="Normal 2 3 5 3 3" xfId="1663" xr:uid="{00000000-0005-0000-0000-0000FC1C0000}"/>
    <cellStyle name="Normal 2 3 5 3 3 2" xfId="2502" xr:uid="{00000000-0005-0000-0000-0000FD1C0000}"/>
    <cellStyle name="Normal 2 3 5 3 3 2 2" xfId="4192" xr:uid="{00000000-0005-0000-0000-0000FE1C0000}"/>
    <cellStyle name="Normal 2 3 5 3 3 2 2 2" xfId="14265" xr:uid="{00000000-0005-0000-0000-0000FF1C0000}"/>
    <cellStyle name="Normal 2 3 5 3 3 2 2 2 2" xfId="44596" xr:uid="{00000000-0005-0000-0000-0000001D0000}"/>
    <cellStyle name="Normal 2 3 5 3 3 2 2 2 3" xfId="29363" xr:uid="{00000000-0005-0000-0000-0000011D0000}"/>
    <cellStyle name="Normal 2 3 5 3 3 2 2 3" xfId="9245" xr:uid="{00000000-0005-0000-0000-0000021D0000}"/>
    <cellStyle name="Normal 2 3 5 3 3 2 2 3 2" xfId="39579" xr:uid="{00000000-0005-0000-0000-0000031D0000}"/>
    <cellStyle name="Normal 2 3 5 3 3 2 2 3 3" xfId="24346" xr:uid="{00000000-0005-0000-0000-0000041D0000}"/>
    <cellStyle name="Normal 2 3 5 3 3 2 2 4" xfId="34566" xr:uid="{00000000-0005-0000-0000-0000051D0000}"/>
    <cellStyle name="Normal 2 3 5 3 3 2 2 5" xfId="19333" xr:uid="{00000000-0005-0000-0000-0000061D0000}"/>
    <cellStyle name="Normal 2 3 5 3 3 2 3" xfId="5884" xr:uid="{00000000-0005-0000-0000-0000071D0000}"/>
    <cellStyle name="Normal 2 3 5 3 3 2 3 2" xfId="15936" xr:uid="{00000000-0005-0000-0000-0000081D0000}"/>
    <cellStyle name="Normal 2 3 5 3 3 2 3 2 2" xfId="46267" xr:uid="{00000000-0005-0000-0000-0000091D0000}"/>
    <cellStyle name="Normal 2 3 5 3 3 2 3 2 3" xfId="31034" xr:uid="{00000000-0005-0000-0000-00000A1D0000}"/>
    <cellStyle name="Normal 2 3 5 3 3 2 3 3" xfId="10916" xr:uid="{00000000-0005-0000-0000-00000B1D0000}"/>
    <cellStyle name="Normal 2 3 5 3 3 2 3 3 2" xfId="41250" xr:uid="{00000000-0005-0000-0000-00000C1D0000}"/>
    <cellStyle name="Normal 2 3 5 3 3 2 3 3 3" xfId="26017" xr:uid="{00000000-0005-0000-0000-00000D1D0000}"/>
    <cellStyle name="Normal 2 3 5 3 3 2 3 4" xfId="36237" xr:uid="{00000000-0005-0000-0000-00000E1D0000}"/>
    <cellStyle name="Normal 2 3 5 3 3 2 3 5" xfId="21004" xr:uid="{00000000-0005-0000-0000-00000F1D0000}"/>
    <cellStyle name="Normal 2 3 5 3 3 2 4" xfId="12594" xr:uid="{00000000-0005-0000-0000-0000101D0000}"/>
    <cellStyle name="Normal 2 3 5 3 3 2 4 2" xfId="42925" xr:uid="{00000000-0005-0000-0000-0000111D0000}"/>
    <cellStyle name="Normal 2 3 5 3 3 2 4 3" xfId="27692" xr:uid="{00000000-0005-0000-0000-0000121D0000}"/>
    <cellStyle name="Normal 2 3 5 3 3 2 5" xfId="7573" xr:uid="{00000000-0005-0000-0000-0000131D0000}"/>
    <cellStyle name="Normal 2 3 5 3 3 2 5 2" xfId="37908" xr:uid="{00000000-0005-0000-0000-0000141D0000}"/>
    <cellStyle name="Normal 2 3 5 3 3 2 5 3" xfId="22675" xr:uid="{00000000-0005-0000-0000-0000151D0000}"/>
    <cellStyle name="Normal 2 3 5 3 3 2 6" xfId="32896" xr:uid="{00000000-0005-0000-0000-0000161D0000}"/>
    <cellStyle name="Normal 2 3 5 3 3 2 7" xfId="17662" xr:uid="{00000000-0005-0000-0000-0000171D0000}"/>
    <cellStyle name="Normal 2 3 5 3 3 3" xfId="3355" xr:uid="{00000000-0005-0000-0000-0000181D0000}"/>
    <cellStyle name="Normal 2 3 5 3 3 3 2" xfId="13429" xr:uid="{00000000-0005-0000-0000-0000191D0000}"/>
    <cellStyle name="Normal 2 3 5 3 3 3 2 2" xfId="43760" xr:uid="{00000000-0005-0000-0000-00001A1D0000}"/>
    <cellStyle name="Normal 2 3 5 3 3 3 2 3" xfId="28527" xr:uid="{00000000-0005-0000-0000-00001B1D0000}"/>
    <cellStyle name="Normal 2 3 5 3 3 3 3" xfId="8409" xr:uid="{00000000-0005-0000-0000-00001C1D0000}"/>
    <cellStyle name="Normal 2 3 5 3 3 3 3 2" xfId="38743" xr:uid="{00000000-0005-0000-0000-00001D1D0000}"/>
    <cellStyle name="Normal 2 3 5 3 3 3 3 3" xfId="23510" xr:uid="{00000000-0005-0000-0000-00001E1D0000}"/>
    <cellStyle name="Normal 2 3 5 3 3 3 4" xfId="33730" xr:uid="{00000000-0005-0000-0000-00001F1D0000}"/>
    <cellStyle name="Normal 2 3 5 3 3 3 5" xfId="18497" xr:uid="{00000000-0005-0000-0000-0000201D0000}"/>
    <cellStyle name="Normal 2 3 5 3 3 4" xfId="5048" xr:uid="{00000000-0005-0000-0000-0000211D0000}"/>
    <cellStyle name="Normal 2 3 5 3 3 4 2" xfId="15100" xr:uid="{00000000-0005-0000-0000-0000221D0000}"/>
    <cellStyle name="Normal 2 3 5 3 3 4 2 2" xfId="45431" xr:uid="{00000000-0005-0000-0000-0000231D0000}"/>
    <cellStyle name="Normal 2 3 5 3 3 4 2 3" xfId="30198" xr:uid="{00000000-0005-0000-0000-0000241D0000}"/>
    <cellStyle name="Normal 2 3 5 3 3 4 3" xfId="10080" xr:uid="{00000000-0005-0000-0000-0000251D0000}"/>
    <cellStyle name="Normal 2 3 5 3 3 4 3 2" xfId="40414" xr:uid="{00000000-0005-0000-0000-0000261D0000}"/>
    <cellStyle name="Normal 2 3 5 3 3 4 3 3" xfId="25181" xr:uid="{00000000-0005-0000-0000-0000271D0000}"/>
    <cellStyle name="Normal 2 3 5 3 3 4 4" xfId="35401" xr:uid="{00000000-0005-0000-0000-0000281D0000}"/>
    <cellStyle name="Normal 2 3 5 3 3 4 5" xfId="20168" xr:uid="{00000000-0005-0000-0000-0000291D0000}"/>
    <cellStyle name="Normal 2 3 5 3 3 5" xfId="11758" xr:uid="{00000000-0005-0000-0000-00002A1D0000}"/>
    <cellStyle name="Normal 2 3 5 3 3 5 2" xfId="42089" xr:uid="{00000000-0005-0000-0000-00002B1D0000}"/>
    <cellStyle name="Normal 2 3 5 3 3 5 3" xfId="26856" xr:uid="{00000000-0005-0000-0000-00002C1D0000}"/>
    <cellStyle name="Normal 2 3 5 3 3 6" xfId="6737" xr:uid="{00000000-0005-0000-0000-00002D1D0000}"/>
    <cellStyle name="Normal 2 3 5 3 3 6 2" xfId="37072" xr:uid="{00000000-0005-0000-0000-00002E1D0000}"/>
    <cellStyle name="Normal 2 3 5 3 3 6 3" xfId="21839" xr:uid="{00000000-0005-0000-0000-00002F1D0000}"/>
    <cellStyle name="Normal 2 3 5 3 3 7" xfId="32060" xr:uid="{00000000-0005-0000-0000-0000301D0000}"/>
    <cellStyle name="Normal 2 3 5 3 3 8" xfId="16826" xr:uid="{00000000-0005-0000-0000-0000311D0000}"/>
    <cellStyle name="Normal 2 3 5 3 4" xfId="2084" xr:uid="{00000000-0005-0000-0000-0000321D0000}"/>
    <cellStyle name="Normal 2 3 5 3 4 2" xfId="3774" xr:uid="{00000000-0005-0000-0000-0000331D0000}"/>
    <cellStyle name="Normal 2 3 5 3 4 2 2" xfId="13847" xr:uid="{00000000-0005-0000-0000-0000341D0000}"/>
    <cellStyle name="Normal 2 3 5 3 4 2 2 2" xfId="44178" xr:uid="{00000000-0005-0000-0000-0000351D0000}"/>
    <cellStyle name="Normal 2 3 5 3 4 2 2 3" xfId="28945" xr:uid="{00000000-0005-0000-0000-0000361D0000}"/>
    <cellStyle name="Normal 2 3 5 3 4 2 3" xfId="8827" xr:uid="{00000000-0005-0000-0000-0000371D0000}"/>
    <cellStyle name="Normal 2 3 5 3 4 2 3 2" xfId="39161" xr:uid="{00000000-0005-0000-0000-0000381D0000}"/>
    <cellStyle name="Normal 2 3 5 3 4 2 3 3" xfId="23928" xr:uid="{00000000-0005-0000-0000-0000391D0000}"/>
    <cellStyle name="Normal 2 3 5 3 4 2 4" xfId="34148" xr:uid="{00000000-0005-0000-0000-00003A1D0000}"/>
    <cellStyle name="Normal 2 3 5 3 4 2 5" xfId="18915" xr:uid="{00000000-0005-0000-0000-00003B1D0000}"/>
    <cellStyle name="Normal 2 3 5 3 4 3" xfId="5466" xr:uid="{00000000-0005-0000-0000-00003C1D0000}"/>
    <cellStyle name="Normal 2 3 5 3 4 3 2" xfId="15518" xr:uid="{00000000-0005-0000-0000-00003D1D0000}"/>
    <cellStyle name="Normal 2 3 5 3 4 3 2 2" xfId="45849" xr:uid="{00000000-0005-0000-0000-00003E1D0000}"/>
    <cellStyle name="Normal 2 3 5 3 4 3 2 3" xfId="30616" xr:uid="{00000000-0005-0000-0000-00003F1D0000}"/>
    <cellStyle name="Normal 2 3 5 3 4 3 3" xfId="10498" xr:uid="{00000000-0005-0000-0000-0000401D0000}"/>
    <cellStyle name="Normal 2 3 5 3 4 3 3 2" xfId="40832" xr:uid="{00000000-0005-0000-0000-0000411D0000}"/>
    <cellStyle name="Normal 2 3 5 3 4 3 3 3" xfId="25599" xr:uid="{00000000-0005-0000-0000-0000421D0000}"/>
    <cellStyle name="Normal 2 3 5 3 4 3 4" xfId="35819" xr:uid="{00000000-0005-0000-0000-0000431D0000}"/>
    <cellStyle name="Normal 2 3 5 3 4 3 5" xfId="20586" xr:uid="{00000000-0005-0000-0000-0000441D0000}"/>
    <cellStyle name="Normal 2 3 5 3 4 4" xfId="12176" xr:uid="{00000000-0005-0000-0000-0000451D0000}"/>
    <cellStyle name="Normal 2 3 5 3 4 4 2" xfId="42507" xr:uid="{00000000-0005-0000-0000-0000461D0000}"/>
    <cellStyle name="Normal 2 3 5 3 4 4 3" xfId="27274" xr:uid="{00000000-0005-0000-0000-0000471D0000}"/>
    <cellStyle name="Normal 2 3 5 3 4 5" xfId="7155" xr:uid="{00000000-0005-0000-0000-0000481D0000}"/>
    <cellStyle name="Normal 2 3 5 3 4 5 2" xfId="37490" xr:uid="{00000000-0005-0000-0000-0000491D0000}"/>
    <cellStyle name="Normal 2 3 5 3 4 5 3" xfId="22257" xr:uid="{00000000-0005-0000-0000-00004A1D0000}"/>
    <cellStyle name="Normal 2 3 5 3 4 6" xfId="32478" xr:uid="{00000000-0005-0000-0000-00004B1D0000}"/>
    <cellStyle name="Normal 2 3 5 3 4 7" xfId="17244" xr:uid="{00000000-0005-0000-0000-00004C1D0000}"/>
    <cellStyle name="Normal 2 3 5 3 5" xfId="2937" xr:uid="{00000000-0005-0000-0000-00004D1D0000}"/>
    <cellStyle name="Normal 2 3 5 3 5 2" xfId="13011" xr:uid="{00000000-0005-0000-0000-00004E1D0000}"/>
    <cellStyle name="Normal 2 3 5 3 5 2 2" xfId="43342" xr:uid="{00000000-0005-0000-0000-00004F1D0000}"/>
    <cellStyle name="Normal 2 3 5 3 5 2 3" xfId="28109" xr:uid="{00000000-0005-0000-0000-0000501D0000}"/>
    <cellStyle name="Normal 2 3 5 3 5 3" xfId="7991" xr:uid="{00000000-0005-0000-0000-0000511D0000}"/>
    <cellStyle name="Normal 2 3 5 3 5 3 2" xfId="38325" xr:uid="{00000000-0005-0000-0000-0000521D0000}"/>
    <cellStyle name="Normal 2 3 5 3 5 3 3" xfId="23092" xr:uid="{00000000-0005-0000-0000-0000531D0000}"/>
    <cellStyle name="Normal 2 3 5 3 5 4" xfId="33312" xr:uid="{00000000-0005-0000-0000-0000541D0000}"/>
    <cellStyle name="Normal 2 3 5 3 5 5" xfId="18079" xr:uid="{00000000-0005-0000-0000-0000551D0000}"/>
    <cellStyle name="Normal 2 3 5 3 6" xfId="4630" xr:uid="{00000000-0005-0000-0000-0000561D0000}"/>
    <cellStyle name="Normal 2 3 5 3 6 2" xfId="14682" xr:uid="{00000000-0005-0000-0000-0000571D0000}"/>
    <cellStyle name="Normal 2 3 5 3 6 2 2" xfId="45013" xr:uid="{00000000-0005-0000-0000-0000581D0000}"/>
    <cellStyle name="Normal 2 3 5 3 6 2 3" xfId="29780" xr:uid="{00000000-0005-0000-0000-0000591D0000}"/>
    <cellStyle name="Normal 2 3 5 3 6 3" xfId="9662" xr:uid="{00000000-0005-0000-0000-00005A1D0000}"/>
    <cellStyle name="Normal 2 3 5 3 6 3 2" xfId="39996" xr:uid="{00000000-0005-0000-0000-00005B1D0000}"/>
    <cellStyle name="Normal 2 3 5 3 6 3 3" xfId="24763" xr:uid="{00000000-0005-0000-0000-00005C1D0000}"/>
    <cellStyle name="Normal 2 3 5 3 6 4" xfId="34983" xr:uid="{00000000-0005-0000-0000-00005D1D0000}"/>
    <cellStyle name="Normal 2 3 5 3 6 5" xfId="19750" xr:uid="{00000000-0005-0000-0000-00005E1D0000}"/>
    <cellStyle name="Normal 2 3 5 3 7" xfId="11340" xr:uid="{00000000-0005-0000-0000-00005F1D0000}"/>
    <cellStyle name="Normal 2 3 5 3 7 2" xfId="41671" xr:uid="{00000000-0005-0000-0000-0000601D0000}"/>
    <cellStyle name="Normal 2 3 5 3 7 3" xfId="26438" xr:uid="{00000000-0005-0000-0000-0000611D0000}"/>
    <cellStyle name="Normal 2 3 5 3 8" xfId="6319" xr:uid="{00000000-0005-0000-0000-0000621D0000}"/>
    <cellStyle name="Normal 2 3 5 3 8 2" xfId="36654" xr:uid="{00000000-0005-0000-0000-0000631D0000}"/>
    <cellStyle name="Normal 2 3 5 3 8 3" xfId="21421" xr:uid="{00000000-0005-0000-0000-0000641D0000}"/>
    <cellStyle name="Normal 2 3 5 3 9" xfId="31643" xr:uid="{00000000-0005-0000-0000-0000651D0000}"/>
    <cellStyle name="Normal 2 3 5 4" xfId="1344" xr:uid="{00000000-0005-0000-0000-0000661D0000}"/>
    <cellStyle name="Normal 2 3 5 4 2" xfId="1767" xr:uid="{00000000-0005-0000-0000-0000671D0000}"/>
    <cellStyle name="Normal 2 3 5 4 2 2" xfId="2606" xr:uid="{00000000-0005-0000-0000-0000681D0000}"/>
    <cellStyle name="Normal 2 3 5 4 2 2 2" xfId="4296" xr:uid="{00000000-0005-0000-0000-0000691D0000}"/>
    <cellStyle name="Normal 2 3 5 4 2 2 2 2" xfId="14369" xr:uid="{00000000-0005-0000-0000-00006A1D0000}"/>
    <cellStyle name="Normal 2 3 5 4 2 2 2 2 2" xfId="44700" xr:uid="{00000000-0005-0000-0000-00006B1D0000}"/>
    <cellStyle name="Normal 2 3 5 4 2 2 2 2 3" xfId="29467" xr:uid="{00000000-0005-0000-0000-00006C1D0000}"/>
    <cellStyle name="Normal 2 3 5 4 2 2 2 3" xfId="9349" xr:uid="{00000000-0005-0000-0000-00006D1D0000}"/>
    <cellStyle name="Normal 2 3 5 4 2 2 2 3 2" xfId="39683" xr:uid="{00000000-0005-0000-0000-00006E1D0000}"/>
    <cellStyle name="Normal 2 3 5 4 2 2 2 3 3" xfId="24450" xr:uid="{00000000-0005-0000-0000-00006F1D0000}"/>
    <cellStyle name="Normal 2 3 5 4 2 2 2 4" xfId="34670" xr:uid="{00000000-0005-0000-0000-0000701D0000}"/>
    <cellStyle name="Normal 2 3 5 4 2 2 2 5" xfId="19437" xr:uid="{00000000-0005-0000-0000-0000711D0000}"/>
    <cellStyle name="Normal 2 3 5 4 2 2 3" xfId="5988" xr:uid="{00000000-0005-0000-0000-0000721D0000}"/>
    <cellStyle name="Normal 2 3 5 4 2 2 3 2" xfId="16040" xr:uid="{00000000-0005-0000-0000-0000731D0000}"/>
    <cellStyle name="Normal 2 3 5 4 2 2 3 2 2" xfId="46371" xr:uid="{00000000-0005-0000-0000-0000741D0000}"/>
    <cellStyle name="Normal 2 3 5 4 2 2 3 2 3" xfId="31138" xr:uid="{00000000-0005-0000-0000-0000751D0000}"/>
    <cellStyle name="Normal 2 3 5 4 2 2 3 3" xfId="11020" xr:uid="{00000000-0005-0000-0000-0000761D0000}"/>
    <cellStyle name="Normal 2 3 5 4 2 2 3 3 2" xfId="41354" xr:uid="{00000000-0005-0000-0000-0000771D0000}"/>
    <cellStyle name="Normal 2 3 5 4 2 2 3 3 3" xfId="26121" xr:uid="{00000000-0005-0000-0000-0000781D0000}"/>
    <cellStyle name="Normal 2 3 5 4 2 2 3 4" xfId="36341" xr:uid="{00000000-0005-0000-0000-0000791D0000}"/>
    <cellStyle name="Normal 2 3 5 4 2 2 3 5" xfId="21108" xr:uid="{00000000-0005-0000-0000-00007A1D0000}"/>
    <cellStyle name="Normal 2 3 5 4 2 2 4" xfId="12698" xr:uid="{00000000-0005-0000-0000-00007B1D0000}"/>
    <cellStyle name="Normal 2 3 5 4 2 2 4 2" xfId="43029" xr:uid="{00000000-0005-0000-0000-00007C1D0000}"/>
    <cellStyle name="Normal 2 3 5 4 2 2 4 3" xfId="27796" xr:uid="{00000000-0005-0000-0000-00007D1D0000}"/>
    <cellStyle name="Normal 2 3 5 4 2 2 5" xfId="7677" xr:uid="{00000000-0005-0000-0000-00007E1D0000}"/>
    <cellStyle name="Normal 2 3 5 4 2 2 5 2" xfId="38012" xr:uid="{00000000-0005-0000-0000-00007F1D0000}"/>
    <cellStyle name="Normal 2 3 5 4 2 2 5 3" xfId="22779" xr:uid="{00000000-0005-0000-0000-0000801D0000}"/>
    <cellStyle name="Normal 2 3 5 4 2 2 6" xfId="33000" xr:uid="{00000000-0005-0000-0000-0000811D0000}"/>
    <cellStyle name="Normal 2 3 5 4 2 2 7" xfId="17766" xr:uid="{00000000-0005-0000-0000-0000821D0000}"/>
    <cellStyle name="Normal 2 3 5 4 2 3" xfId="3459" xr:uid="{00000000-0005-0000-0000-0000831D0000}"/>
    <cellStyle name="Normal 2 3 5 4 2 3 2" xfId="13533" xr:uid="{00000000-0005-0000-0000-0000841D0000}"/>
    <cellStyle name="Normal 2 3 5 4 2 3 2 2" xfId="43864" xr:uid="{00000000-0005-0000-0000-0000851D0000}"/>
    <cellStyle name="Normal 2 3 5 4 2 3 2 3" xfId="28631" xr:uid="{00000000-0005-0000-0000-0000861D0000}"/>
    <cellStyle name="Normal 2 3 5 4 2 3 3" xfId="8513" xr:uid="{00000000-0005-0000-0000-0000871D0000}"/>
    <cellStyle name="Normal 2 3 5 4 2 3 3 2" xfId="38847" xr:uid="{00000000-0005-0000-0000-0000881D0000}"/>
    <cellStyle name="Normal 2 3 5 4 2 3 3 3" xfId="23614" xr:uid="{00000000-0005-0000-0000-0000891D0000}"/>
    <cellStyle name="Normal 2 3 5 4 2 3 4" xfId="33834" xr:uid="{00000000-0005-0000-0000-00008A1D0000}"/>
    <cellStyle name="Normal 2 3 5 4 2 3 5" xfId="18601" xr:uid="{00000000-0005-0000-0000-00008B1D0000}"/>
    <cellStyle name="Normal 2 3 5 4 2 4" xfId="5152" xr:uid="{00000000-0005-0000-0000-00008C1D0000}"/>
    <cellStyle name="Normal 2 3 5 4 2 4 2" xfId="15204" xr:uid="{00000000-0005-0000-0000-00008D1D0000}"/>
    <cellStyle name="Normal 2 3 5 4 2 4 2 2" xfId="45535" xr:uid="{00000000-0005-0000-0000-00008E1D0000}"/>
    <cellStyle name="Normal 2 3 5 4 2 4 2 3" xfId="30302" xr:uid="{00000000-0005-0000-0000-00008F1D0000}"/>
    <cellStyle name="Normal 2 3 5 4 2 4 3" xfId="10184" xr:uid="{00000000-0005-0000-0000-0000901D0000}"/>
    <cellStyle name="Normal 2 3 5 4 2 4 3 2" xfId="40518" xr:uid="{00000000-0005-0000-0000-0000911D0000}"/>
    <cellStyle name="Normal 2 3 5 4 2 4 3 3" xfId="25285" xr:uid="{00000000-0005-0000-0000-0000921D0000}"/>
    <cellStyle name="Normal 2 3 5 4 2 4 4" xfId="35505" xr:uid="{00000000-0005-0000-0000-0000931D0000}"/>
    <cellStyle name="Normal 2 3 5 4 2 4 5" xfId="20272" xr:uid="{00000000-0005-0000-0000-0000941D0000}"/>
    <cellStyle name="Normal 2 3 5 4 2 5" xfId="11862" xr:uid="{00000000-0005-0000-0000-0000951D0000}"/>
    <cellStyle name="Normal 2 3 5 4 2 5 2" xfId="42193" xr:uid="{00000000-0005-0000-0000-0000961D0000}"/>
    <cellStyle name="Normal 2 3 5 4 2 5 3" xfId="26960" xr:uid="{00000000-0005-0000-0000-0000971D0000}"/>
    <cellStyle name="Normal 2 3 5 4 2 6" xfId="6841" xr:uid="{00000000-0005-0000-0000-0000981D0000}"/>
    <cellStyle name="Normal 2 3 5 4 2 6 2" xfId="37176" xr:uid="{00000000-0005-0000-0000-0000991D0000}"/>
    <cellStyle name="Normal 2 3 5 4 2 6 3" xfId="21943" xr:uid="{00000000-0005-0000-0000-00009A1D0000}"/>
    <cellStyle name="Normal 2 3 5 4 2 7" xfId="32164" xr:uid="{00000000-0005-0000-0000-00009B1D0000}"/>
    <cellStyle name="Normal 2 3 5 4 2 8" xfId="16930" xr:uid="{00000000-0005-0000-0000-00009C1D0000}"/>
    <cellStyle name="Normal 2 3 5 4 3" xfId="2188" xr:uid="{00000000-0005-0000-0000-00009D1D0000}"/>
    <cellStyle name="Normal 2 3 5 4 3 2" xfId="3878" xr:uid="{00000000-0005-0000-0000-00009E1D0000}"/>
    <cellStyle name="Normal 2 3 5 4 3 2 2" xfId="13951" xr:uid="{00000000-0005-0000-0000-00009F1D0000}"/>
    <cellStyle name="Normal 2 3 5 4 3 2 2 2" xfId="44282" xr:uid="{00000000-0005-0000-0000-0000A01D0000}"/>
    <cellStyle name="Normal 2 3 5 4 3 2 2 3" xfId="29049" xr:uid="{00000000-0005-0000-0000-0000A11D0000}"/>
    <cellStyle name="Normal 2 3 5 4 3 2 3" xfId="8931" xr:uid="{00000000-0005-0000-0000-0000A21D0000}"/>
    <cellStyle name="Normal 2 3 5 4 3 2 3 2" xfId="39265" xr:uid="{00000000-0005-0000-0000-0000A31D0000}"/>
    <cellStyle name="Normal 2 3 5 4 3 2 3 3" xfId="24032" xr:uid="{00000000-0005-0000-0000-0000A41D0000}"/>
    <cellStyle name="Normal 2 3 5 4 3 2 4" xfId="34252" xr:uid="{00000000-0005-0000-0000-0000A51D0000}"/>
    <cellStyle name="Normal 2 3 5 4 3 2 5" xfId="19019" xr:uid="{00000000-0005-0000-0000-0000A61D0000}"/>
    <cellStyle name="Normal 2 3 5 4 3 3" xfId="5570" xr:uid="{00000000-0005-0000-0000-0000A71D0000}"/>
    <cellStyle name="Normal 2 3 5 4 3 3 2" xfId="15622" xr:uid="{00000000-0005-0000-0000-0000A81D0000}"/>
    <cellStyle name="Normal 2 3 5 4 3 3 2 2" xfId="45953" xr:uid="{00000000-0005-0000-0000-0000A91D0000}"/>
    <cellStyle name="Normal 2 3 5 4 3 3 2 3" xfId="30720" xr:uid="{00000000-0005-0000-0000-0000AA1D0000}"/>
    <cellStyle name="Normal 2 3 5 4 3 3 3" xfId="10602" xr:uid="{00000000-0005-0000-0000-0000AB1D0000}"/>
    <cellStyle name="Normal 2 3 5 4 3 3 3 2" xfId="40936" xr:uid="{00000000-0005-0000-0000-0000AC1D0000}"/>
    <cellStyle name="Normal 2 3 5 4 3 3 3 3" xfId="25703" xr:uid="{00000000-0005-0000-0000-0000AD1D0000}"/>
    <cellStyle name="Normal 2 3 5 4 3 3 4" xfId="35923" xr:uid="{00000000-0005-0000-0000-0000AE1D0000}"/>
    <cellStyle name="Normal 2 3 5 4 3 3 5" xfId="20690" xr:uid="{00000000-0005-0000-0000-0000AF1D0000}"/>
    <cellStyle name="Normal 2 3 5 4 3 4" xfId="12280" xr:uid="{00000000-0005-0000-0000-0000B01D0000}"/>
    <cellStyle name="Normal 2 3 5 4 3 4 2" xfId="42611" xr:uid="{00000000-0005-0000-0000-0000B11D0000}"/>
    <cellStyle name="Normal 2 3 5 4 3 4 3" xfId="27378" xr:uid="{00000000-0005-0000-0000-0000B21D0000}"/>
    <cellStyle name="Normal 2 3 5 4 3 5" xfId="7259" xr:uid="{00000000-0005-0000-0000-0000B31D0000}"/>
    <cellStyle name="Normal 2 3 5 4 3 5 2" xfId="37594" xr:uid="{00000000-0005-0000-0000-0000B41D0000}"/>
    <cellStyle name="Normal 2 3 5 4 3 5 3" xfId="22361" xr:uid="{00000000-0005-0000-0000-0000B51D0000}"/>
    <cellStyle name="Normal 2 3 5 4 3 6" xfId="32582" xr:uid="{00000000-0005-0000-0000-0000B61D0000}"/>
    <cellStyle name="Normal 2 3 5 4 3 7" xfId="17348" xr:uid="{00000000-0005-0000-0000-0000B71D0000}"/>
    <cellStyle name="Normal 2 3 5 4 4" xfId="3041" xr:uid="{00000000-0005-0000-0000-0000B81D0000}"/>
    <cellStyle name="Normal 2 3 5 4 4 2" xfId="13115" xr:uid="{00000000-0005-0000-0000-0000B91D0000}"/>
    <cellStyle name="Normal 2 3 5 4 4 2 2" xfId="43446" xr:uid="{00000000-0005-0000-0000-0000BA1D0000}"/>
    <cellStyle name="Normal 2 3 5 4 4 2 3" xfId="28213" xr:uid="{00000000-0005-0000-0000-0000BB1D0000}"/>
    <cellStyle name="Normal 2 3 5 4 4 3" xfId="8095" xr:uid="{00000000-0005-0000-0000-0000BC1D0000}"/>
    <cellStyle name="Normal 2 3 5 4 4 3 2" xfId="38429" xr:uid="{00000000-0005-0000-0000-0000BD1D0000}"/>
    <cellStyle name="Normal 2 3 5 4 4 3 3" xfId="23196" xr:uid="{00000000-0005-0000-0000-0000BE1D0000}"/>
    <cellStyle name="Normal 2 3 5 4 4 4" xfId="33416" xr:uid="{00000000-0005-0000-0000-0000BF1D0000}"/>
    <cellStyle name="Normal 2 3 5 4 4 5" xfId="18183" xr:uid="{00000000-0005-0000-0000-0000C01D0000}"/>
    <cellStyle name="Normal 2 3 5 4 5" xfId="4734" xr:uid="{00000000-0005-0000-0000-0000C11D0000}"/>
    <cellStyle name="Normal 2 3 5 4 5 2" xfId="14786" xr:uid="{00000000-0005-0000-0000-0000C21D0000}"/>
    <cellStyle name="Normal 2 3 5 4 5 2 2" xfId="45117" xr:uid="{00000000-0005-0000-0000-0000C31D0000}"/>
    <cellStyle name="Normal 2 3 5 4 5 2 3" xfId="29884" xr:uid="{00000000-0005-0000-0000-0000C41D0000}"/>
    <cellStyle name="Normal 2 3 5 4 5 3" xfId="9766" xr:uid="{00000000-0005-0000-0000-0000C51D0000}"/>
    <cellStyle name="Normal 2 3 5 4 5 3 2" xfId="40100" xr:uid="{00000000-0005-0000-0000-0000C61D0000}"/>
    <cellStyle name="Normal 2 3 5 4 5 3 3" xfId="24867" xr:uid="{00000000-0005-0000-0000-0000C71D0000}"/>
    <cellStyle name="Normal 2 3 5 4 5 4" xfId="35087" xr:uid="{00000000-0005-0000-0000-0000C81D0000}"/>
    <cellStyle name="Normal 2 3 5 4 5 5" xfId="19854" xr:uid="{00000000-0005-0000-0000-0000C91D0000}"/>
    <cellStyle name="Normal 2 3 5 4 6" xfId="11444" xr:uid="{00000000-0005-0000-0000-0000CA1D0000}"/>
    <cellStyle name="Normal 2 3 5 4 6 2" xfId="41775" xr:uid="{00000000-0005-0000-0000-0000CB1D0000}"/>
    <cellStyle name="Normal 2 3 5 4 6 3" xfId="26542" xr:uid="{00000000-0005-0000-0000-0000CC1D0000}"/>
    <cellStyle name="Normal 2 3 5 4 7" xfId="6423" xr:uid="{00000000-0005-0000-0000-0000CD1D0000}"/>
    <cellStyle name="Normal 2 3 5 4 7 2" xfId="36758" xr:uid="{00000000-0005-0000-0000-0000CE1D0000}"/>
    <cellStyle name="Normal 2 3 5 4 7 3" xfId="21525" xr:uid="{00000000-0005-0000-0000-0000CF1D0000}"/>
    <cellStyle name="Normal 2 3 5 4 8" xfId="31746" xr:uid="{00000000-0005-0000-0000-0000D01D0000}"/>
    <cellStyle name="Normal 2 3 5 4 9" xfId="16512" xr:uid="{00000000-0005-0000-0000-0000D11D0000}"/>
    <cellStyle name="Normal 2 3 5 5" xfId="1557" xr:uid="{00000000-0005-0000-0000-0000D21D0000}"/>
    <cellStyle name="Normal 2 3 5 5 2" xfId="2398" xr:uid="{00000000-0005-0000-0000-0000D31D0000}"/>
    <cellStyle name="Normal 2 3 5 5 2 2" xfId="4088" xr:uid="{00000000-0005-0000-0000-0000D41D0000}"/>
    <cellStyle name="Normal 2 3 5 5 2 2 2" xfId="14161" xr:uid="{00000000-0005-0000-0000-0000D51D0000}"/>
    <cellStyle name="Normal 2 3 5 5 2 2 2 2" xfId="44492" xr:uid="{00000000-0005-0000-0000-0000D61D0000}"/>
    <cellStyle name="Normal 2 3 5 5 2 2 2 3" xfId="29259" xr:uid="{00000000-0005-0000-0000-0000D71D0000}"/>
    <cellStyle name="Normal 2 3 5 5 2 2 3" xfId="9141" xr:uid="{00000000-0005-0000-0000-0000D81D0000}"/>
    <cellStyle name="Normal 2 3 5 5 2 2 3 2" xfId="39475" xr:uid="{00000000-0005-0000-0000-0000D91D0000}"/>
    <cellStyle name="Normal 2 3 5 5 2 2 3 3" xfId="24242" xr:uid="{00000000-0005-0000-0000-0000DA1D0000}"/>
    <cellStyle name="Normal 2 3 5 5 2 2 4" xfId="34462" xr:uid="{00000000-0005-0000-0000-0000DB1D0000}"/>
    <cellStyle name="Normal 2 3 5 5 2 2 5" xfId="19229" xr:uid="{00000000-0005-0000-0000-0000DC1D0000}"/>
    <cellStyle name="Normal 2 3 5 5 2 3" xfId="5780" xr:uid="{00000000-0005-0000-0000-0000DD1D0000}"/>
    <cellStyle name="Normal 2 3 5 5 2 3 2" xfId="15832" xr:uid="{00000000-0005-0000-0000-0000DE1D0000}"/>
    <cellStyle name="Normal 2 3 5 5 2 3 2 2" xfId="46163" xr:uid="{00000000-0005-0000-0000-0000DF1D0000}"/>
    <cellStyle name="Normal 2 3 5 5 2 3 2 3" xfId="30930" xr:uid="{00000000-0005-0000-0000-0000E01D0000}"/>
    <cellStyle name="Normal 2 3 5 5 2 3 3" xfId="10812" xr:uid="{00000000-0005-0000-0000-0000E11D0000}"/>
    <cellStyle name="Normal 2 3 5 5 2 3 3 2" xfId="41146" xr:uid="{00000000-0005-0000-0000-0000E21D0000}"/>
    <cellStyle name="Normal 2 3 5 5 2 3 3 3" xfId="25913" xr:uid="{00000000-0005-0000-0000-0000E31D0000}"/>
    <cellStyle name="Normal 2 3 5 5 2 3 4" xfId="36133" xr:uid="{00000000-0005-0000-0000-0000E41D0000}"/>
    <cellStyle name="Normal 2 3 5 5 2 3 5" xfId="20900" xr:uid="{00000000-0005-0000-0000-0000E51D0000}"/>
    <cellStyle name="Normal 2 3 5 5 2 4" xfId="12490" xr:uid="{00000000-0005-0000-0000-0000E61D0000}"/>
    <cellStyle name="Normal 2 3 5 5 2 4 2" xfId="42821" xr:uid="{00000000-0005-0000-0000-0000E71D0000}"/>
    <cellStyle name="Normal 2 3 5 5 2 4 3" xfId="27588" xr:uid="{00000000-0005-0000-0000-0000E81D0000}"/>
    <cellStyle name="Normal 2 3 5 5 2 5" xfId="7469" xr:uid="{00000000-0005-0000-0000-0000E91D0000}"/>
    <cellStyle name="Normal 2 3 5 5 2 5 2" xfId="37804" xr:uid="{00000000-0005-0000-0000-0000EA1D0000}"/>
    <cellStyle name="Normal 2 3 5 5 2 5 3" xfId="22571" xr:uid="{00000000-0005-0000-0000-0000EB1D0000}"/>
    <cellStyle name="Normal 2 3 5 5 2 6" xfId="32792" xr:uid="{00000000-0005-0000-0000-0000EC1D0000}"/>
    <cellStyle name="Normal 2 3 5 5 2 7" xfId="17558" xr:uid="{00000000-0005-0000-0000-0000ED1D0000}"/>
    <cellStyle name="Normal 2 3 5 5 3" xfId="3251" xr:uid="{00000000-0005-0000-0000-0000EE1D0000}"/>
    <cellStyle name="Normal 2 3 5 5 3 2" xfId="13325" xr:uid="{00000000-0005-0000-0000-0000EF1D0000}"/>
    <cellStyle name="Normal 2 3 5 5 3 2 2" xfId="43656" xr:uid="{00000000-0005-0000-0000-0000F01D0000}"/>
    <cellStyle name="Normal 2 3 5 5 3 2 3" xfId="28423" xr:uid="{00000000-0005-0000-0000-0000F11D0000}"/>
    <cellStyle name="Normal 2 3 5 5 3 3" xfId="8305" xr:uid="{00000000-0005-0000-0000-0000F21D0000}"/>
    <cellStyle name="Normal 2 3 5 5 3 3 2" xfId="38639" xr:uid="{00000000-0005-0000-0000-0000F31D0000}"/>
    <cellStyle name="Normal 2 3 5 5 3 3 3" xfId="23406" xr:uid="{00000000-0005-0000-0000-0000F41D0000}"/>
    <cellStyle name="Normal 2 3 5 5 3 4" xfId="33626" xr:uid="{00000000-0005-0000-0000-0000F51D0000}"/>
    <cellStyle name="Normal 2 3 5 5 3 5" xfId="18393" xr:uid="{00000000-0005-0000-0000-0000F61D0000}"/>
    <cellStyle name="Normal 2 3 5 5 4" xfId="4944" xr:uid="{00000000-0005-0000-0000-0000F71D0000}"/>
    <cellStyle name="Normal 2 3 5 5 4 2" xfId="14996" xr:uid="{00000000-0005-0000-0000-0000F81D0000}"/>
    <cellStyle name="Normal 2 3 5 5 4 2 2" xfId="45327" xr:uid="{00000000-0005-0000-0000-0000F91D0000}"/>
    <cellStyle name="Normal 2 3 5 5 4 2 3" xfId="30094" xr:uid="{00000000-0005-0000-0000-0000FA1D0000}"/>
    <cellStyle name="Normal 2 3 5 5 4 3" xfId="9976" xr:uid="{00000000-0005-0000-0000-0000FB1D0000}"/>
    <cellStyle name="Normal 2 3 5 5 4 3 2" xfId="40310" xr:uid="{00000000-0005-0000-0000-0000FC1D0000}"/>
    <cellStyle name="Normal 2 3 5 5 4 3 3" xfId="25077" xr:uid="{00000000-0005-0000-0000-0000FD1D0000}"/>
    <cellStyle name="Normal 2 3 5 5 4 4" xfId="35297" xr:uid="{00000000-0005-0000-0000-0000FE1D0000}"/>
    <cellStyle name="Normal 2 3 5 5 4 5" xfId="20064" xr:uid="{00000000-0005-0000-0000-0000FF1D0000}"/>
    <cellStyle name="Normal 2 3 5 5 5" xfId="11654" xr:uid="{00000000-0005-0000-0000-0000001E0000}"/>
    <cellStyle name="Normal 2 3 5 5 5 2" xfId="41985" xr:uid="{00000000-0005-0000-0000-0000011E0000}"/>
    <cellStyle name="Normal 2 3 5 5 5 3" xfId="26752" xr:uid="{00000000-0005-0000-0000-0000021E0000}"/>
    <cellStyle name="Normal 2 3 5 5 6" xfId="6633" xr:uid="{00000000-0005-0000-0000-0000031E0000}"/>
    <cellStyle name="Normal 2 3 5 5 6 2" xfId="36968" xr:uid="{00000000-0005-0000-0000-0000041E0000}"/>
    <cellStyle name="Normal 2 3 5 5 6 3" xfId="21735" xr:uid="{00000000-0005-0000-0000-0000051E0000}"/>
    <cellStyle name="Normal 2 3 5 5 7" xfId="31956" xr:uid="{00000000-0005-0000-0000-0000061E0000}"/>
    <cellStyle name="Normal 2 3 5 5 8" xfId="16722" xr:uid="{00000000-0005-0000-0000-0000071E0000}"/>
    <cellStyle name="Normal 2 3 5 6" xfId="1978" xr:uid="{00000000-0005-0000-0000-0000081E0000}"/>
    <cellStyle name="Normal 2 3 5 6 2" xfId="3670" xr:uid="{00000000-0005-0000-0000-0000091E0000}"/>
    <cellStyle name="Normal 2 3 5 6 2 2" xfId="13743" xr:uid="{00000000-0005-0000-0000-00000A1E0000}"/>
    <cellStyle name="Normal 2 3 5 6 2 2 2" xfId="44074" xr:uid="{00000000-0005-0000-0000-00000B1E0000}"/>
    <cellStyle name="Normal 2 3 5 6 2 2 3" xfId="28841" xr:uid="{00000000-0005-0000-0000-00000C1E0000}"/>
    <cellStyle name="Normal 2 3 5 6 2 3" xfId="8723" xr:uid="{00000000-0005-0000-0000-00000D1E0000}"/>
    <cellStyle name="Normal 2 3 5 6 2 3 2" xfId="39057" xr:uid="{00000000-0005-0000-0000-00000E1E0000}"/>
    <cellStyle name="Normal 2 3 5 6 2 3 3" xfId="23824" xr:uid="{00000000-0005-0000-0000-00000F1E0000}"/>
    <cellStyle name="Normal 2 3 5 6 2 4" xfId="34044" xr:uid="{00000000-0005-0000-0000-0000101E0000}"/>
    <cellStyle name="Normal 2 3 5 6 2 5" xfId="18811" xr:uid="{00000000-0005-0000-0000-0000111E0000}"/>
    <cellStyle name="Normal 2 3 5 6 3" xfId="5362" xr:uid="{00000000-0005-0000-0000-0000121E0000}"/>
    <cellStyle name="Normal 2 3 5 6 3 2" xfId="15414" xr:uid="{00000000-0005-0000-0000-0000131E0000}"/>
    <cellStyle name="Normal 2 3 5 6 3 2 2" xfId="45745" xr:uid="{00000000-0005-0000-0000-0000141E0000}"/>
    <cellStyle name="Normal 2 3 5 6 3 2 3" xfId="30512" xr:uid="{00000000-0005-0000-0000-0000151E0000}"/>
    <cellStyle name="Normal 2 3 5 6 3 3" xfId="10394" xr:uid="{00000000-0005-0000-0000-0000161E0000}"/>
    <cellStyle name="Normal 2 3 5 6 3 3 2" xfId="40728" xr:uid="{00000000-0005-0000-0000-0000171E0000}"/>
    <cellStyle name="Normal 2 3 5 6 3 3 3" xfId="25495" xr:uid="{00000000-0005-0000-0000-0000181E0000}"/>
    <cellStyle name="Normal 2 3 5 6 3 4" xfId="35715" xr:uid="{00000000-0005-0000-0000-0000191E0000}"/>
    <cellStyle name="Normal 2 3 5 6 3 5" xfId="20482" xr:uid="{00000000-0005-0000-0000-00001A1E0000}"/>
    <cellStyle name="Normal 2 3 5 6 4" xfId="12072" xr:uid="{00000000-0005-0000-0000-00001B1E0000}"/>
    <cellStyle name="Normal 2 3 5 6 4 2" xfId="42403" xr:uid="{00000000-0005-0000-0000-00001C1E0000}"/>
    <cellStyle name="Normal 2 3 5 6 4 3" xfId="27170" xr:uid="{00000000-0005-0000-0000-00001D1E0000}"/>
    <cellStyle name="Normal 2 3 5 6 5" xfId="7051" xr:uid="{00000000-0005-0000-0000-00001E1E0000}"/>
    <cellStyle name="Normal 2 3 5 6 5 2" xfId="37386" xr:uid="{00000000-0005-0000-0000-00001F1E0000}"/>
    <cellStyle name="Normal 2 3 5 6 5 3" xfId="22153" xr:uid="{00000000-0005-0000-0000-0000201E0000}"/>
    <cellStyle name="Normal 2 3 5 6 6" xfId="32374" xr:uid="{00000000-0005-0000-0000-0000211E0000}"/>
    <cellStyle name="Normal 2 3 5 6 7" xfId="17140" xr:uid="{00000000-0005-0000-0000-0000221E0000}"/>
    <cellStyle name="Normal 2 3 5 7" xfId="2829" xr:uid="{00000000-0005-0000-0000-0000231E0000}"/>
    <cellStyle name="Normal 2 3 5 7 2" xfId="12907" xr:uid="{00000000-0005-0000-0000-0000241E0000}"/>
    <cellStyle name="Normal 2 3 5 7 2 2" xfId="43238" xr:uid="{00000000-0005-0000-0000-0000251E0000}"/>
    <cellStyle name="Normal 2 3 5 7 2 3" xfId="28005" xr:uid="{00000000-0005-0000-0000-0000261E0000}"/>
    <cellStyle name="Normal 2 3 5 7 3" xfId="7887" xr:uid="{00000000-0005-0000-0000-0000271E0000}"/>
    <cellStyle name="Normal 2 3 5 7 3 2" xfId="38221" xr:uid="{00000000-0005-0000-0000-0000281E0000}"/>
    <cellStyle name="Normal 2 3 5 7 3 3" xfId="22988" xr:uid="{00000000-0005-0000-0000-0000291E0000}"/>
    <cellStyle name="Normal 2 3 5 7 4" xfId="33208" xr:uid="{00000000-0005-0000-0000-00002A1E0000}"/>
    <cellStyle name="Normal 2 3 5 7 5" xfId="17975" xr:uid="{00000000-0005-0000-0000-00002B1E0000}"/>
    <cellStyle name="Normal 2 3 5 8" xfId="4523" xr:uid="{00000000-0005-0000-0000-00002C1E0000}"/>
    <cellStyle name="Normal 2 3 5 8 2" xfId="14578" xr:uid="{00000000-0005-0000-0000-00002D1E0000}"/>
    <cellStyle name="Normal 2 3 5 8 2 2" xfId="44909" xr:uid="{00000000-0005-0000-0000-00002E1E0000}"/>
    <cellStyle name="Normal 2 3 5 8 2 3" xfId="29676" xr:uid="{00000000-0005-0000-0000-00002F1E0000}"/>
    <cellStyle name="Normal 2 3 5 8 3" xfId="9558" xr:uid="{00000000-0005-0000-0000-0000301E0000}"/>
    <cellStyle name="Normal 2 3 5 8 3 2" xfId="39892" xr:uid="{00000000-0005-0000-0000-0000311E0000}"/>
    <cellStyle name="Normal 2 3 5 8 3 3" xfId="24659" xr:uid="{00000000-0005-0000-0000-0000321E0000}"/>
    <cellStyle name="Normal 2 3 5 8 4" xfId="34879" xr:uid="{00000000-0005-0000-0000-0000331E0000}"/>
    <cellStyle name="Normal 2 3 5 8 5" xfId="19646" xr:uid="{00000000-0005-0000-0000-0000341E0000}"/>
    <cellStyle name="Normal 2 3 5 9" xfId="11234" xr:uid="{00000000-0005-0000-0000-0000351E0000}"/>
    <cellStyle name="Normal 2 3 5 9 2" xfId="41567" xr:uid="{00000000-0005-0000-0000-0000361E0000}"/>
    <cellStyle name="Normal 2 3 5 9 3" xfId="26334" xr:uid="{00000000-0005-0000-0000-0000371E0000}"/>
    <cellStyle name="Normal 2 3 6" xfId="839" xr:uid="{00000000-0005-0000-0000-0000381E0000}"/>
    <cellStyle name="Normal 2 3 6 10" xfId="6210" xr:uid="{00000000-0005-0000-0000-0000391E0000}"/>
    <cellStyle name="Normal 2 3 6 10 2" xfId="36547" xr:uid="{00000000-0005-0000-0000-00003A1E0000}"/>
    <cellStyle name="Normal 2 3 6 10 3" xfId="21314" xr:uid="{00000000-0005-0000-0000-00003B1E0000}"/>
    <cellStyle name="Normal 2 3 6 11" xfId="31538" xr:uid="{00000000-0005-0000-0000-00003C1E0000}"/>
    <cellStyle name="Normal 2 3 6 12" xfId="16299" xr:uid="{00000000-0005-0000-0000-00003D1E0000}"/>
    <cellStyle name="Normal 2 3 6 2" xfId="1174" xr:uid="{00000000-0005-0000-0000-00003E1E0000}"/>
    <cellStyle name="Normal 2 3 6 2 10" xfId="31590" xr:uid="{00000000-0005-0000-0000-00003F1E0000}"/>
    <cellStyle name="Normal 2 3 6 2 11" xfId="16353" xr:uid="{00000000-0005-0000-0000-0000401E0000}"/>
    <cellStyle name="Normal 2 3 6 2 2" xfId="1282" xr:uid="{00000000-0005-0000-0000-0000411E0000}"/>
    <cellStyle name="Normal 2 3 6 2 2 10" xfId="16457" xr:uid="{00000000-0005-0000-0000-0000421E0000}"/>
    <cellStyle name="Normal 2 3 6 2 2 2" xfId="1499" xr:uid="{00000000-0005-0000-0000-0000431E0000}"/>
    <cellStyle name="Normal 2 3 6 2 2 2 2" xfId="1920" xr:uid="{00000000-0005-0000-0000-0000441E0000}"/>
    <cellStyle name="Normal 2 3 6 2 2 2 2 2" xfId="2759" xr:uid="{00000000-0005-0000-0000-0000451E0000}"/>
    <cellStyle name="Normal 2 3 6 2 2 2 2 2 2" xfId="4449" xr:uid="{00000000-0005-0000-0000-0000461E0000}"/>
    <cellStyle name="Normal 2 3 6 2 2 2 2 2 2 2" xfId="14522" xr:uid="{00000000-0005-0000-0000-0000471E0000}"/>
    <cellStyle name="Normal 2 3 6 2 2 2 2 2 2 2 2" xfId="44853" xr:uid="{00000000-0005-0000-0000-0000481E0000}"/>
    <cellStyle name="Normal 2 3 6 2 2 2 2 2 2 2 3" xfId="29620" xr:uid="{00000000-0005-0000-0000-0000491E0000}"/>
    <cellStyle name="Normal 2 3 6 2 2 2 2 2 2 3" xfId="9502" xr:uid="{00000000-0005-0000-0000-00004A1E0000}"/>
    <cellStyle name="Normal 2 3 6 2 2 2 2 2 2 3 2" xfId="39836" xr:uid="{00000000-0005-0000-0000-00004B1E0000}"/>
    <cellStyle name="Normal 2 3 6 2 2 2 2 2 2 3 3" xfId="24603" xr:uid="{00000000-0005-0000-0000-00004C1E0000}"/>
    <cellStyle name="Normal 2 3 6 2 2 2 2 2 2 4" xfId="34823" xr:uid="{00000000-0005-0000-0000-00004D1E0000}"/>
    <cellStyle name="Normal 2 3 6 2 2 2 2 2 2 5" xfId="19590" xr:uid="{00000000-0005-0000-0000-00004E1E0000}"/>
    <cellStyle name="Normal 2 3 6 2 2 2 2 2 3" xfId="6141" xr:uid="{00000000-0005-0000-0000-00004F1E0000}"/>
    <cellStyle name="Normal 2 3 6 2 2 2 2 2 3 2" xfId="16193" xr:uid="{00000000-0005-0000-0000-0000501E0000}"/>
    <cellStyle name="Normal 2 3 6 2 2 2 2 2 3 2 2" xfId="46524" xr:uid="{00000000-0005-0000-0000-0000511E0000}"/>
    <cellStyle name="Normal 2 3 6 2 2 2 2 2 3 2 3" xfId="31291" xr:uid="{00000000-0005-0000-0000-0000521E0000}"/>
    <cellStyle name="Normal 2 3 6 2 2 2 2 2 3 3" xfId="11173" xr:uid="{00000000-0005-0000-0000-0000531E0000}"/>
    <cellStyle name="Normal 2 3 6 2 2 2 2 2 3 3 2" xfId="41507" xr:uid="{00000000-0005-0000-0000-0000541E0000}"/>
    <cellStyle name="Normal 2 3 6 2 2 2 2 2 3 3 3" xfId="26274" xr:uid="{00000000-0005-0000-0000-0000551E0000}"/>
    <cellStyle name="Normal 2 3 6 2 2 2 2 2 3 4" xfId="36494" xr:uid="{00000000-0005-0000-0000-0000561E0000}"/>
    <cellStyle name="Normal 2 3 6 2 2 2 2 2 3 5" xfId="21261" xr:uid="{00000000-0005-0000-0000-0000571E0000}"/>
    <cellStyle name="Normal 2 3 6 2 2 2 2 2 4" xfId="12851" xr:uid="{00000000-0005-0000-0000-0000581E0000}"/>
    <cellStyle name="Normal 2 3 6 2 2 2 2 2 4 2" xfId="43182" xr:uid="{00000000-0005-0000-0000-0000591E0000}"/>
    <cellStyle name="Normal 2 3 6 2 2 2 2 2 4 3" xfId="27949" xr:uid="{00000000-0005-0000-0000-00005A1E0000}"/>
    <cellStyle name="Normal 2 3 6 2 2 2 2 2 5" xfId="7830" xr:uid="{00000000-0005-0000-0000-00005B1E0000}"/>
    <cellStyle name="Normal 2 3 6 2 2 2 2 2 5 2" xfId="38165" xr:uid="{00000000-0005-0000-0000-00005C1E0000}"/>
    <cellStyle name="Normal 2 3 6 2 2 2 2 2 5 3" xfId="22932" xr:uid="{00000000-0005-0000-0000-00005D1E0000}"/>
    <cellStyle name="Normal 2 3 6 2 2 2 2 2 6" xfId="33153" xr:uid="{00000000-0005-0000-0000-00005E1E0000}"/>
    <cellStyle name="Normal 2 3 6 2 2 2 2 2 7" xfId="17919" xr:uid="{00000000-0005-0000-0000-00005F1E0000}"/>
    <cellStyle name="Normal 2 3 6 2 2 2 2 3" xfId="3612" xr:uid="{00000000-0005-0000-0000-0000601E0000}"/>
    <cellStyle name="Normal 2 3 6 2 2 2 2 3 2" xfId="13686" xr:uid="{00000000-0005-0000-0000-0000611E0000}"/>
    <cellStyle name="Normal 2 3 6 2 2 2 2 3 2 2" xfId="44017" xr:uid="{00000000-0005-0000-0000-0000621E0000}"/>
    <cellStyle name="Normal 2 3 6 2 2 2 2 3 2 3" xfId="28784" xr:uid="{00000000-0005-0000-0000-0000631E0000}"/>
    <cellStyle name="Normal 2 3 6 2 2 2 2 3 3" xfId="8666" xr:uid="{00000000-0005-0000-0000-0000641E0000}"/>
    <cellStyle name="Normal 2 3 6 2 2 2 2 3 3 2" xfId="39000" xr:uid="{00000000-0005-0000-0000-0000651E0000}"/>
    <cellStyle name="Normal 2 3 6 2 2 2 2 3 3 3" xfId="23767" xr:uid="{00000000-0005-0000-0000-0000661E0000}"/>
    <cellStyle name="Normal 2 3 6 2 2 2 2 3 4" xfId="33987" xr:uid="{00000000-0005-0000-0000-0000671E0000}"/>
    <cellStyle name="Normal 2 3 6 2 2 2 2 3 5" xfId="18754" xr:uid="{00000000-0005-0000-0000-0000681E0000}"/>
    <cellStyle name="Normal 2 3 6 2 2 2 2 4" xfId="5305" xr:uid="{00000000-0005-0000-0000-0000691E0000}"/>
    <cellStyle name="Normal 2 3 6 2 2 2 2 4 2" xfId="15357" xr:uid="{00000000-0005-0000-0000-00006A1E0000}"/>
    <cellStyle name="Normal 2 3 6 2 2 2 2 4 2 2" xfId="45688" xr:uid="{00000000-0005-0000-0000-00006B1E0000}"/>
    <cellStyle name="Normal 2 3 6 2 2 2 2 4 2 3" xfId="30455" xr:uid="{00000000-0005-0000-0000-00006C1E0000}"/>
    <cellStyle name="Normal 2 3 6 2 2 2 2 4 3" xfId="10337" xr:uid="{00000000-0005-0000-0000-00006D1E0000}"/>
    <cellStyle name="Normal 2 3 6 2 2 2 2 4 3 2" xfId="40671" xr:uid="{00000000-0005-0000-0000-00006E1E0000}"/>
    <cellStyle name="Normal 2 3 6 2 2 2 2 4 3 3" xfId="25438" xr:uid="{00000000-0005-0000-0000-00006F1E0000}"/>
    <cellStyle name="Normal 2 3 6 2 2 2 2 4 4" xfId="35658" xr:uid="{00000000-0005-0000-0000-0000701E0000}"/>
    <cellStyle name="Normal 2 3 6 2 2 2 2 4 5" xfId="20425" xr:uid="{00000000-0005-0000-0000-0000711E0000}"/>
    <cellStyle name="Normal 2 3 6 2 2 2 2 5" xfId="12015" xr:uid="{00000000-0005-0000-0000-0000721E0000}"/>
    <cellStyle name="Normal 2 3 6 2 2 2 2 5 2" xfId="42346" xr:uid="{00000000-0005-0000-0000-0000731E0000}"/>
    <cellStyle name="Normal 2 3 6 2 2 2 2 5 3" xfId="27113" xr:uid="{00000000-0005-0000-0000-0000741E0000}"/>
    <cellStyle name="Normal 2 3 6 2 2 2 2 6" xfId="6994" xr:uid="{00000000-0005-0000-0000-0000751E0000}"/>
    <cellStyle name="Normal 2 3 6 2 2 2 2 6 2" xfId="37329" xr:uid="{00000000-0005-0000-0000-0000761E0000}"/>
    <cellStyle name="Normal 2 3 6 2 2 2 2 6 3" xfId="22096" xr:uid="{00000000-0005-0000-0000-0000771E0000}"/>
    <cellStyle name="Normal 2 3 6 2 2 2 2 7" xfId="32317" xr:uid="{00000000-0005-0000-0000-0000781E0000}"/>
    <cellStyle name="Normal 2 3 6 2 2 2 2 8" xfId="17083" xr:uid="{00000000-0005-0000-0000-0000791E0000}"/>
    <cellStyle name="Normal 2 3 6 2 2 2 3" xfId="2341" xr:uid="{00000000-0005-0000-0000-00007A1E0000}"/>
    <cellStyle name="Normal 2 3 6 2 2 2 3 2" xfId="4031" xr:uid="{00000000-0005-0000-0000-00007B1E0000}"/>
    <cellStyle name="Normal 2 3 6 2 2 2 3 2 2" xfId="14104" xr:uid="{00000000-0005-0000-0000-00007C1E0000}"/>
    <cellStyle name="Normal 2 3 6 2 2 2 3 2 2 2" xfId="44435" xr:uid="{00000000-0005-0000-0000-00007D1E0000}"/>
    <cellStyle name="Normal 2 3 6 2 2 2 3 2 2 3" xfId="29202" xr:uid="{00000000-0005-0000-0000-00007E1E0000}"/>
    <cellStyle name="Normal 2 3 6 2 2 2 3 2 3" xfId="9084" xr:uid="{00000000-0005-0000-0000-00007F1E0000}"/>
    <cellStyle name="Normal 2 3 6 2 2 2 3 2 3 2" xfId="39418" xr:uid="{00000000-0005-0000-0000-0000801E0000}"/>
    <cellStyle name="Normal 2 3 6 2 2 2 3 2 3 3" xfId="24185" xr:uid="{00000000-0005-0000-0000-0000811E0000}"/>
    <cellStyle name="Normal 2 3 6 2 2 2 3 2 4" xfId="34405" xr:uid="{00000000-0005-0000-0000-0000821E0000}"/>
    <cellStyle name="Normal 2 3 6 2 2 2 3 2 5" xfId="19172" xr:uid="{00000000-0005-0000-0000-0000831E0000}"/>
    <cellStyle name="Normal 2 3 6 2 2 2 3 3" xfId="5723" xr:uid="{00000000-0005-0000-0000-0000841E0000}"/>
    <cellStyle name="Normal 2 3 6 2 2 2 3 3 2" xfId="15775" xr:uid="{00000000-0005-0000-0000-0000851E0000}"/>
    <cellStyle name="Normal 2 3 6 2 2 2 3 3 2 2" xfId="46106" xr:uid="{00000000-0005-0000-0000-0000861E0000}"/>
    <cellStyle name="Normal 2 3 6 2 2 2 3 3 2 3" xfId="30873" xr:uid="{00000000-0005-0000-0000-0000871E0000}"/>
    <cellStyle name="Normal 2 3 6 2 2 2 3 3 3" xfId="10755" xr:uid="{00000000-0005-0000-0000-0000881E0000}"/>
    <cellStyle name="Normal 2 3 6 2 2 2 3 3 3 2" xfId="41089" xr:uid="{00000000-0005-0000-0000-0000891E0000}"/>
    <cellStyle name="Normal 2 3 6 2 2 2 3 3 3 3" xfId="25856" xr:uid="{00000000-0005-0000-0000-00008A1E0000}"/>
    <cellStyle name="Normal 2 3 6 2 2 2 3 3 4" xfId="36076" xr:uid="{00000000-0005-0000-0000-00008B1E0000}"/>
    <cellStyle name="Normal 2 3 6 2 2 2 3 3 5" xfId="20843" xr:uid="{00000000-0005-0000-0000-00008C1E0000}"/>
    <cellStyle name="Normal 2 3 6 2 2 2 3 4" xfId="12433" xr:uid="{00000000-0005-0000-0000-00008D1E0000}"/>
    <cellStyle name="Normal 2 3 6 2 2 2 3 4 2" xfId="42764" xr:uid="{00000000-0005-0000-0000-00008E1E0000}"/>
    <cellStyle name="Normal 2 3 6 2 2 2 3 4 3" xfId="27531" xr:uid="{00000000-0005-0000-0000-00008F1E0000}"/>
    <cellStyle name="Normal 2 3 6 2 2 2 3 5" xfId="7412" xr:uid="{00000000-0005-0000-0000-0000901E0000}"/>
    <cellStyle name="Normal 2 3 6 2 2 2 3 5 2" xfId="37747" xr:uid="{00000000-0005-0000-0000-0000911E0000}"/>
    <cellStyle name="Normal 2 3 6 2 2 2 3 5 3" xfId="22514" xr:uid="{00000000-0005-0000-0000-0000921E0000}"/>
    <cellStyle name="Normal 2 3 6 2 2 2 3 6" xfId="32735" xr:uid="{00000000-0005-0000-0000-0000931E0000}"/>
    <cellStyle name="Normal 2 3 6 2 2 2 3 7" xfId="17501" xr:uid="{00000000-0005-0000-0000-0000941E0000}"/>
    <cellStyle name="Normal 2 3 6 2 2 2 4" xfId="3194" xr:uid="{00000000-0005-0000-0000-0000951E0000}"/>
    <cellStyle name="Normal 2 3 6 2 2 2 4 2" xfId="13268" xr:uid="{00000000-0005-0000-0000-0000961E0000}"/>
    <cellStyle name="Normal 2 3 6 2 2 2 4 2 2" xfId="43599" xr:uid="{00000000-0005-0000-0000-0000971E0000}"/>
    <cellStyle name="Normal 2 3 6 2 2 2 4 2 3" xfId="28366" xr:uid="{00000000-0005-0000-0000-0000981E0000}"/>
    <cellStyle name="Normal 2 3 6 2 2 2 4 3" xfId="8248" xr:uid="{00000000-0005-0000-0000-0000991E0000}"/>
    <cellStyle name="Normal 2 3 6 2 2 2 4 3 2" xfId="38582" xr:uid="{00000000-0005-0000-0000-00009A1E0000}"/>
    <cellStyle name="Normal 2 3 6 2 2 2 4 3 3" xfId="23349" xr:uid="{00000000-0005-0000-0000-00009B1E0000}"/>
    <cellStyle name="Normal 2 3 6 2 2 2 4 4" xfId="33569" xr:uid="{00000000-0005-0000-0000-00009C1E0000}"/>
    <cellStyle name="Normal 2 3 6 2 2 2 4 5" xfId="18336" xr:uid="{00000000-0005-0000-0000-00009D1E0000}"/>
    <cellStyle name="Normal 2 3 6 2 2 2 5" xfId="4887" xr:uid="{00000000-0005-0000-0000-00009E1E0000}"/>
    <cellStyle name="Normal 2 3 6 2 2 2 5 2" xfId="14939" xr:uid="{00000000-0005-0000-0000-00009F1E0000}"/>
    <cellStyle name="Normal 2 3 6 2 2 2 5 2 2" xfId="45270" xr:uid="{00000000-0005-0000-0000-0000A01E0000}"/>
    <cellStyle name="Normal 2 3 6 2 2 2 5 2 3" xfId="30037" xr:uid="{00000000-0005-0000-0000-0000A11E0000}"/>
    <cellStyle name="Normal 2 3 6 2 2 2 5 3" xfId="9919" xr:uid="{00000000-0005-0000-0000-0000A21E0000}"/>
    <cellStyle name="Normal 2 3 6 2 2 2 5 3 2" xfId="40253" xr:uid="{00000000-0005-0000-0000-0000A31E0000}"/>
    <cellStyle name="Normal 2 3 6 2 2 2 5 3 3" xfId="25020" xr:uid="{00000000-0005-0000-0000-0000A41E0000}"/>
    <cellStyle name="Normal 2 3 6 2 2 2 5 4" xfId="35240" xr:uid="{00000000-0005-0000-0000-0000A51E0000}"/>
    <cellStyle name="Normal 2 3 6 2 2 2 5 5" xfId="20007" xr:uid="{00000000-0005-0000-0000-0000A61E0000}"/>
    <cellStyle name="Normal 2 3 6 2 2 2 6" xfId="11597" xr:uid="{00000000-0005-0000-0000-0000A71E0000}"/>
    <cellStyle name="Normal 2 3 6 2 2 2 6 2" xfId="41928" xr:uid="{00000000-0005-0000-0000-0000A81E0000}"/>
    <cellStyle name="Normal 2 3 6 2 2 2 6 3" xfId="26695" xr:uid="{00000000-0005-0000-0000-0000A91E0000}"/>
    <cellStyle name="Normal 2 3 6 2 2 2 7" xfId="6576" xr:uid="{00000000-0005-0000-0000-0000AA1E0000}"/>
    <cellStyle name="Normal 2 3 6 2 2 2 7 2" xfId="36911" xr:uid="{00000000-0005-0000-0000-0000AB1E0000}"/>
    <cellStyle name="Normal 2 3 6 2 2 2 7 3" xfId="21678" xr:uid="{00000000-0005-0000-0000-0000AC1E0000}"/>
    <cellStyle name="Normal 2 3 6 2 2 2 8" xfId="31899" xr:uid="{00000000-0005-0000-0000-0000AD1E0000}"/>
    <cellStyle name="Normal 2 3 6 2 2 2 9" xfId="16665" xr:uid="{00000000-0005-0000-0000-0000AE1E0000}"/>
    <cellStyle name="Normal 2 3 6 2 2 3" xfId="1712" xr:uid="{00000000-0005-0000-0000-0000AF1E0000}"/>
    <cellStyle name="Normal 2 3 6 2 2 3 2" xfId="2551" xr:uid="{00000000-0005-0000-0000-0000B01E0000}"/>
    <cellStyle name="Normal 2 3 6 2 2 3 2 2" xfId="4241" xr:uid="{00000000-0005-0000-0000-0000B11E0000}"/>
    <cellStyle name="Normal 2 3 6 2 2 3 2 2 2" xfId="14314" xr:uid="{00000000-0005-0000-0000-0000B21E0000}"/>
    <cellStyle name="Normal 2 3 6 2 2 3 2 2 2 2" xfId="44645" xr:uid="{00000000-0005-0000-0000-0000B31E0000}"/>
    <cellStyle name="Normal 2 3 6 2 2 3 2 2 2 3" xfId="29412" xr:uid="{00000000-0005-0000-0000-0000B41E0000}"/>
    <cellStyle name="Normal 2 3 6 2 2 3 2 2 3" xfId="9294" xr:uid="{00000000-0005-0000-0000-0000B51E0000}"/>
    <cellStyle name="Normal 2 3 6 2 2 3 2 2 3 2" xfId="39628" xr:uid="{00000000-0005-0000-0000-0000B61E0000}"/>
    <cellStyle name="Normal 2 3 6 2 2 3 2 2 3 3" xfId="24395" xr:uid="{00000000-0005-0000-0000-0000B71E0000}"/>
    <cellStyle name="Normal 2 3 6 2 2 3 2 2 4" xfId="34615" xr:uid="{00000000-0005-0000-0000-0000B81E0000}"/>
    <cellStyle name="Normal 2 3 6 2 2 3 2 2 5" xfId="19382" xr:uid="{00000000-0005-0000-0000-0000B91E0000}"/>
    <cellStyle name="Normal 2 3 6 2 2 3 2 3" xfId="5933" xr:uid="{00000000-0005-0000-0000-0000BA1E0000}"/>
    <cellStyle name="Normal 2 3 6 2 2 3 2 3 2" xfId="15985" xr:uid="{00000000-0005-0000-0000-0000BB1E0000}"/>
    <cellStyle name="Normal 2 3 6 2 2 3 2 3 2 2" xfId="46316" xr:uid="{00000000-0005-0000-0000-0000BC1E0000}"/>
    <cellStyle name="Normal 2 3 6 2 2 3 2 3 2 3" xfId="31083" xr:uid="{00000000-0005-0000-0000-0000BD1E0000}"/>
    <cellStyle name="Normal 2 3 6 2 2 3 2 3 3" xfId="10965" xr:uid="{00000000-0005-0000-0000-0000BE1E0000}"/>
    <cellStyle name="Normal 2 3 6 2 2 3 2 3 3 2" xfId="41299" xr:uid="{00000000-0005-0000-0000-0000BF1E0000}"/>
    <cellStyle name="Normal 2 3 6 2 2 3 2 3 3 3" xfId="26066" xr:uid="{00000000-0005-0000-0000-0000C01E0000}"/>
    <cellStyle name="Normal 2 3 6 2 2 3 2 3 4" xfId="36286" xr:uid="{00000000-0005-0000-0000-0000C11E0000}"/>
    <cellStyle name="Normal 2 3 6 2 2 3 2 3 5" xfId="21053" xr:uid="{00000000-0005-0000-0000-0000C21E0000}"/>
    <cellStyle name="Normal 2 3 6 2 2 3 2 4" xfId="12643" xr:uid="{00000000-0005-0000-0000-0000C31E0000}"/>
    <cellStyle name="Normal 2 3 6 2 2 3 2 4 2" xfId="42974" xr:uid="{00000000-0005-0000-0000-0000C41E0000}"/>
    <cellStyle name="Normal 2 3 6 2 2 3 2 4 3" xfId="27741" xr:uid="{00000000-0005-0000-0000-0000C51E0000}"/>
    <cellStyle name="Normal 2 3 6 2 2 3 2 5" xfId="7622" xr:uid="{00000000-0005-0000-0000-0000C61E0000}"/>
    <cellStyle name="Normal 2 3 6 2 2 3 2 5 2" xfId="37957" xr:uid="{00000000-0005-0000-0000-0000C71E0000}"/>
    <cellStyle name="Normal 2 3 6 2 2 3 2 5 3" xfId="22724" xr:uid="{00000000-0005-0000-0000-0000C81E0000}"/>
    <cellStyle name="Normal 2 3 6 2 2 3 2 6" xfId="32945" xr:uid="{00000000-0005-0000-0000-0000C91E0000}"/>
    <cellStyle name="Normal 2 3 6 2 2 3 2 7" xfId="17711" xr:uid="{00000000-0005-0000-0000-0000CA1E0000}"/>
    <cellStyle name="Normal 2 3 6 2 2 3 3" xfId="3404" xr:uid="{00000000-0005-0000-0000-0000CB1E0000}"/>
    <cellStyle name="Normal 2 3 6 2 2 3 3 2" xfId="13478" xr:uid="{00000000-0005-0000-0000-0000CC1E0000}"/>
    <cellStyle name="Normal 2 3 6 2 2 3 3 2 2" xfId="43809" xr:uid="{00000000-0005-0000-0000-0000CD1E0000}"/>
    <cellStyle name="Normal 2 3 6 2 2 3 3 2 3" xfId="28576" xr:uid="{00000000-0005-0000-0000-0000CE1E0000}"/>
    <cellStyle name="Normal 2 3 6 2 2 3 3 3" xfId="8458" xr:uid="{00000000-0005-0000-0000-0000CF1E0000}"/>
    <cellStyle name="Normal 2 3 6 2 2 3 3 3 2" xfId="38792" xr:uid="{00000000-0005-0000-0000-0000D01E0000}"/>
    <cellStyle name="Normal 2 3 6 2 2 3 3 3 3" xfId="23559" xr:uid="{00000000-0005-0000-0000-0000D11E0000}"/>
    <cellStyle name="Normal 2 3 6 2 2 3 3 4" xfId="33779" xr:uid="{00000000-0005-0000-0000-0000D21E0000}"/>
    <cellStyle name="Normal 2 3 6 2 2 3 3 5" xfId="18546" xr:uid="{00000000-0005-0000-0000-0000D31E0000}"/>
    <cellStyle name="Normal 2 3 6 2 2 3 4" xfId="5097" xr:uid="{00000000-0005-0000-0000-0000D41E0000}"/>
    <cellStyle name="Normal 2 3 6 2 2 3 4 2" xfId="15149" xr:uid="{00000000-0005-0000-0000-0000D51E0000}"/>
    <cellStyle name="Normal 2 3 6 2 2 3 4 2 2" xfId="45480" xr:uid="{00000000-0005-0000-0000-0000D61E0000}"/>
    <cellStyle name="Normal 2 3 6 2 2 3 4 2 3" xfId="30247" xr:uid="{00000000-0005-0000-0000-0000D71E0000}"/>
    <cellStyle name="Normal 2 3 6 2 2 3 4 3" xfId="10129" xr:uid="{00000000-0005-0000-0000-0000D81E0000}"/>
    <cellStyle name="Normal 2 3 6 2 2 3 4 3 2" xfId="40463" xr:uid="{00000000-0005-0000-0000-0000D91E0000}"/>
    <cellStyle name="Normal 2 3 6 2 2 3 4 3 3" xfId="25230" xr:uid="{00000000-0005-0000-0000-0000DA1E0000}"/>
    <cellStyle name="Normal 2 3 6 2 2 3 4 4" xfId="35450" xr:uid="{00000000-0005-0000-0000-0000DB1E0000}"/>
    <cellStyle name="Normal 2 3 6 2 2 3 4 5" xfId="20217" xr:uid="{00000000-0005-0000-0000-0000DC1E0000}"/>
    <cellStyle name="Normal 2 3 6 2 2 3 5" xfId="11807" xr:uid="{00000000-0005-0000-0000-0000DD1E0000}"/>
    <cellStyle name="Normal 2 3 6 2 2 3 5 2" xfId="42138" xr:uid="{00000000-0005-0000-0000-0000DE1E0000}"/>
    <cellStyle name="Normal 2 3 6 2 2 3 5 3" xfId="26905" xr:uid="{00000000-0005-0000-0000-0000DF1E0000}"/>
    <cellStyle name="Normal 2 3 6 2 2 3 6" xfId="6786" xr:uid="{00000000-0005-0000-0000-0000E01E0000}"/>
    <cellStyle name="Normal 2 3 6 2 2 3 6 2" xfId="37121" xr:uid="{00000000-0005-0000-0000-0000E11E0000}"/>
    <cellStyle name="Normal 2 3 6 2 2 3 6 3" xfId="21888" xr:uid="{00000000-0005-0000-0000-0000E21E0000}"/>
    <cellStyle name="Normal 2 3 6 2 2 3 7" xfId="32109" xr:uid="{00000000-0005-0000-0000-0000E31E0000}"/>
    <cellStyle name="Normal 2 3 6 2 2 3 8" xfId="16875" xr:uid="{00000000-0005-0000-0000-0000E41E0000}"/>
    <cellStyle name="Normal 2 3 6 2 2 4" xfId="2133" xr:uid="{00000000-0005-0000-0000-0000E51E0000}"/>
    <cellStyle name="Normal 2 3 6 2 2 4 2" xfId="3823" xr:uid="{00000000-0005-0000-0000-0000E61E0000}"/>
    <cellStyle name="Normal 2 3 6 2 2 4 2 2" xfId="13896" xr:uid="{00000000-0005-0000-0000-0000E71E0000}"/>
    <cellStyle name="Normal 2 3 6 2 2 4 2 2 2" xfId="44227" xr:uid="{00000000-0005-0000-0000-0000E81E0000}"/>
    <cellStyle name="Normal 2 3 6 2 2 4 2 2 3" xfId="28994" xr:uid="{00000000-0005-0000-0000-0000E91E0000}"/>
    <cellStyle name="Normal 2 3 6 2 2 4 2 3" xfId="8876" xr:uid="{00000000-0005-0000-0000-0000EA1E0000}"/>
    <cellStyle name="Normal 2 3 6 2 2 4 2 3 2" xfId="39210" xr:uid="{00000000-0005-0000-0000-0000EB1E0000}"/>
    <cellStyle name="Normal 2 3 6 2 2 4 2 3 3" xfId="23977" xr:uid="{00000000-0005-0000-0000-0000EC1E0000}"/>
    <cellStyle name="Normal 2 3 6 2 2 4 2 4" xfId="34197" xr:uid="{00000000-0005-0000-0000-0000ED1E0000}"/>
    <cellStyle name="Normal 2 3 6 2 2 4 2 5" xfId="18964" xr:uid="{00000000-0005-0000-0000-0000EE1E0000}"/>
    <cellStyle name="Normal 2 3 6 2 2 4 3" xfId="5515" xr:uid="{00000000-0005-0000-0000-0000EF1E0000}"/>
    <cellStyle name="Normal 2 3 6 2 2 4 3 2" xfId="15567" xr:uid="{00000000-0005-0000-0000-0000F01E0000}"/>
    <cellStyle name="Normal 2 3 6 2 2 4 3 2 2" xfId="45898" xr:uid="{00000000-0005-0000-0000-0000F11E0000}"/>
    <cellStyle name="Normal 2 3 6 2 2 4 3 2 3" xfId="30665" xr:uid="{00000000-0005-0000-0000-0000F21E0000}"/>
    <cellStyle name="Normal 2 3 6 2 2 4 3 3" xfId="10547" xr:uid="{00000000-0005-0000-0000-0000F31E0000}"/>
    <cellStyle name="Normal 2 3 6 2 2 4 3 3 2" xfId="40881" xr:uid="{00000000-0005-0000-0000-0000F41E0000}"/>
    <cellStyle name="Normal 2 3 6 2 2 4 3 3 3" xfId="25648" xr:uid="{00000000-0005-0000-0000-0000F51E0000}"/>
    <cellStyle name="Normal 2 3 6 2 2 4 3 4" xfId="35868" xr:uid="{00000000-0005-0000-0000-0000F61E0000}"/>
    <cellStyle name="Normal 2 3 6 2 2 4 3 5" xfId="20635" xr:uid="{00000000-0005-0000-0000-0000F71E0000}"/>
    <cellStyle name="Normal 2 3 6 2 2 4 4" xfId="12225" xr:uid="{00000000-0005-0000-0000-0000F81E0000}"/>
    <cellStyle name="Normal 2 3 6 2 2 4 4 2" xfId="42556" xr:uid="{00000000-0005-0000-0000-0000F91E0000}"/>
    <cellStyle name="Normal 2 3 6 2 2 4 4 3" xfId="27323" xr:uid="{00000000-0005-0000-0000-0000FA1E0000}"/>
    <cellStyle name="Normal 2 3 6 2 2 4 5" xfId="7204" xr:uid="{00000000-0005-0000-0000-0000FB1E0000}"/>
    <cellStyle name="Normal 2 3 6 2 2 4 5 2" xfId="37539" xr:uid="{00000000-0005-0000-0000-0000FC1E0000}"/>
    <cellStyle name="Normal 2 3 6 2 2 4 5 3" xfId="22306" xr:uid="{00000000-0005-0000-0000-0000FD1E0000}"/>
    <cellStyle name="Normal 2 3 6 2 2 4 6" xfId="32527" xr:uid="{00000000-0005-0000-0000-0000FE1E0000}"/>
    <cellStyle name="Normal 2 3 6 2 2 4 7" xfId="17293" xr:uid="{00000000-0005-0000-0000-0000FF1E0000}"/>
    <cellStyle name="Normal 2 3 6 2 2 5" xfId="2986" xr:uid="{00000000-0005-0000-0000-0000001F0000}"/>
    <cellStyle name="Normal 2 3 6 2 2 5 2" xfId="13060" xr:uid="{00000000-0005-0000-0000-0000011F0000}"/>
    <cellStyle name="Normal 2 3 6 2 2 5 2 2" xfId="43391" xr:uid="{00000000-0005-0000-0000-0000021F0000}"/>
    <cellStyle name="Normal 2 3 6 2 2 5 2 3" xfId="28158" xr:uid="{00000000-0005-0000-0000-0000031F0000}"/>
    <cellStyle name="Normal 2 3 6 2 2 5 3" xfId="8040" xr:uid="{00000000-0005-0000-0000-0000041F0000}"/>
    <cellStyle name="Normal 2 3 6 2 2 5 3 2" xfId="38374" xr:uid="{00000000-0005-0000-0000-0000051F0000}"/>
    <cellStyle name="Normal 2 3 6 2 2 5 3 3" xfId="23141" xr:uid="{00000000-0005-0000-0000-0000061F0000}"/>
    <cellStyle name="Normal 2 3 6 2 2 5 4" xfId="33361" xr:uid="{00000000-0005-0000-0000-0000071F0000}"/>
    <cellStyle name="Normal 2 3 6 2 2 5 5" xfId="18128" xr:uid="{00000000-0005-0000-0000-0000081F0000}"/>
    <cellStyle name="Normal 2 3 6 2 2 6" xfId="4679" xr:uid="{00000000-0005-0000-0000-0000091F0000}"/>
    <cellStyle name="Normal 2 3 6 2 2 6 2" xfId="14731" xr:uid="{00000000-0005-0000-0000-00000A1F0000}"/>
    <cellStyle name="Normal 2 3 6 2 2 6 2 2" xfId="45062" xr:uid="{00000000-0005-0000-0000-00000B1F0000}"/>
    <cellStyle name="Normal 2 3 6 2 2 6 2 3" xfId="29829" xr:uid="{00000000-0005-0000-0000-00000C1F0000}"/>
    <cellStyle name="Normal 2 3 6 2 2 6 3" xfId="9711" xr:uid="{00000000-0005-0000-0000-00000D1F0000}"/>
    <cellStyle name="Normal 2 3 6 2 2 6 3 2" xfId="40045" xr:uid="{00000000-0005-0000-0000-00000E1F0000}"/>
    <cellStyle name="Normal 2 3 6 2 2 6 3 3" xfId="24812" xr:uid="{00000000-0005-0000-0000-00000F1F0000}"/>
    <cellStyle name="Normal 2 3 6 2 2 6 4" xfId="35032" xr:uid="{00000000-0005-0000-0000-0000101F0000}"/>
    <cellStyle name="Normal 2 3 6 2 2 6 5" xfId="19799" xr:uid="{00000000-0005-0000-0000-0000111F0000}"/>
    <cellStyle name="Normal 2 3 6 2 2 7" xfId="11389" xr:uid="{00000000-0005-0000-0000-0000121F0000}"/>
    <cellStyle name="Normal 2 3 6 2 2 7 2" xfId="41720" xr:uid="{00000000-0005-0000-0000-0000131F0000}"/>
    <cellStyle name="Normal 2 3 6 2 2 7 3" xfId="26487" xr:uid="{00000000-0005-0000-0000-0000141F0000}"/>
    <cellStyle name="Normal 2 3 6 2 2 8" xfId="6368" xr:uid="{00000000-0005-0000-0000-0000151F0000}"/>
    <cellStyle name="Normal 2 3 6 2 2 8 2" xfId="36703" xr:uid="{00000000-0005-0000-0000-0000161F0000}"/>
    <cellStyle name="Normal 2 3 6 2 2 8 3" xfId="21470" xr:uid="{00000000-0005-0000-0000-0000171F0000}"/>
    <cellStyle name="Normal 2 3 6 2 2 9" xfId="31691" xr:uid="{00000000-0005-0000-0000-0000181F0000}"/>
    <cellStyle name="Normal 2 3 6 2 3" xfId="1395" xr:uid="{00000000-0005-0000-0000-0000191F0000}"/>
    <cellStyle name="Normal 2 3 6 2 3 2" xfId="1816" xr:uid="{00000000-0005-0000-0000-00001A1F0000}"/>
    <cellStyle name="Normal 2 3 6 2 3 2 2" xfId="2655" xr:uid="{00000000-0005-0000-0000-00001B1F0000}"/>
    <cellStyle name="Normal 2 3 6 2 3 2 2 2" xfId="4345" xr:uid="{00000000-0005-0000-0000-00001C1F0000}"/>
    <cellStyle name="Normal 2 3 6 2 3 2 2 2 2" xfId="14418" xr:uid="{00000000-0005-0000-0000-00001D1F0000}"/>
    <cellStyle name="Normal 2 3 6 2 3 2 2 2 2 2" xfId="44749" xr:uid="{00000000-0005-0000-0000-00001E1F0000}"/>
    <cellStyle name="Normal 2 3 6 2 3 2 2 2 2 3" xfId="29516" xr:uid="{00000000-0005-0000-0000-00001F1F0000}"/>
    <cellStyle name="Normal 2 3 6 2 3 2 2 2 3" xfId="9398" xr:uid="{00000000-0005-0000-0000-0000201F0000}"/>
    <cellStyle name="Normal 2 3 6 2 3 2 2 2 3 2" xfId="39732" xr:uid="{00000000-0005-0000-0000-0000211F0000}"/>
    <cellStyle name="Normal 2 3 6 2 3 2 2 2 3 3" xfId="24499" xr:uid="{00000000-0005-0000-0000-0000221F0000}"/>
    <cellStyle name="Normal 2 3 6 2 3 2 2 2 4" xfId="34719" xr:uid="{00000000-0005-0000-0000-0000231F0000}"/>
    <cellStyle name="Normal 2 3 6 2 3 2 2 2 5" xfId="19486" xr:uid="{00000000-0005-0000-0000-0000241F0000}"/>
    <cellStyle name="Normal 2 3 6 2 3 2 2 3" xfId="6037" xr:uid="{00000000-0005-0000-0000-0000251F0000}"/>
    <cellStyle name="Normal 2 3 6 2 3 2 2 3 2" xfId="16089" xr:uid="{00000000-0005-0000-0000-0000261F0000}"/>
    <cellStyle name="Normal 2 3 6 2 3 2 2 3 2 2" xfId="46420" xr:uid="{00000000-0005-0000-0000-0000271F0000}"/>
    <cellStyle name="Normal 2 3 6 2 3 2 2 3 2 3" xfId="31187" xr:uid="{00000000-0005-0000-0000-0000281F0000}"/>
    <cellStyle name="Normal 2 3 6 2 3 2 2 3 3" xfId="11069" xr:uid="{00000000-0005-0000-0000-0000291F0000}"/>
    <cellStyle name="Normal 2 3 6 2 3 2 2 3 3 2" xfId="41403" xr:uid="{00000000-0005-0000-0000-00002A1F0000}"/>
    <cellStyle name="Normal 2 3 6 2 3 2 2 3 3 3" xfId="26170" xr:uid="{00000000-0005-0000-0000-00002B1F0000}"/>
    <cellStyle name="Normal 2 3 6 2 3 2 2 3 4" xfId="36390" xr:uid="{00000000-0005-0000-0000-00002C1F0000}"/>
    <cellStyle name="Normal 2 3 6 2 3 2 2 3 5" xfId="21157" xr:uid="{00000000-0005-0000-0000-00002D1F0000}"/>
    <cellStyle name="Normal 2 3 6 2 3 2 2 4" xfId="12747" xr:uid="{00000000-0005-0000-0000-00002E1F0000}"/>
    <cellStyle name="Normal 2 3 6 2 3 2 2 4 2" xfId="43078" xr:uid="{00000000-0005-0000-0000-00002F1F0000}"/>
    <cellStyle name="Normal 2 3 6 2 3 2 2 4 3" xfId="27845" xr:uid="{00000000-0005-0000-0000-0000301F0000}"/>
    <cellStyle name="Normal 2 3 6 2 3 2 2 5" xfId="7726" xr:uid="{00000000-0005-0000-0000-0000311F0000}"/>
    <cellStyle name="Normal 2 3 6 2 3 2 2 5 2" xfId="38061" xr:uid="{00000000-0005-0000-0000-0000321F0000}"/>
    <cellStyle name="Normal 2 3 6 2 3 2 2 5 3" xfId="22828" xr:uid="{00000000-0005-0000-0000-0000331F0000}"/>
    <cellStyle name="Normal 2 3 6 2 3 2 2 6" xfId="33049" xr:uid="{00000000-0005-0000-0000-0000341F0000}"/>
    <cellStyle name="Normal 2 3 6 2 3 2 2 7" xfId="17815" xr:uid="{00000000-0005-0000-0000-0000351F0000}"/>
    <cellStyle name="Normal 2 3 6 2 3 2 3" xfId="3508" xr:uid="{00000000-0005-0000-0000-0000361F0000}"/>
    <cellStyle name="Normal 2 3 6 2 3 2 3 2" xfId="13582" xr:uid="{00000000-0005-0000-0000-0000371F0000}"/>
    <cellStyle name="Normal 2 3 6 2 3 2 3 2 2" xfId="43913" xr:uid="{00000000-0005-0000-0000-0000381F0000}"/>
    <cellStyle name="Normal 2 3 6 2 3 2 3 2 3" xfId="28680" xr:uid="{00000000-0005-0000-0000-0000391F0000}"/>
    <cellStyle name="Normal 2 3 6 2 3 2 3 3" xfId="8562" xr:uid="{00000000-0005-0000-0000-00003A1F0000}"/>
    <cellStyle name="Normal 2 3 6 2 3 2 3 3 2" xfId="38896" xr:uid="{00000000-0005-0000-0000-00003B1F0000}"/>
    <cellStyle name="Normal 2 3 6 2 3 2 3 3 3" xfId="23663" xr:uid="{00000000-0005-0000-0000-00003C1F0000}"/>
    <cellStyle name="Normal 2 3 6 2 3 2 3 4" xfId="33883" xr:uid="{00000000-0005-0000-0000-00003D1F0000}"/>
    <cellStyle name="Normal 2 3 6 2 3 2 3 5" xfId="18650" xr:uid="{00000000-0005-0000-0000-00003E1F0000}"/>
    <cellStyle name="Normal 2 3 6 2 3 2 4" xfId="5201" xr:uid="{00000000-0005-0000-0000-00003F1F0000}"/>
    <cellStyle name="Normal 2 3 6 2 3 2 4 2" xfId="15253" xr:uid="{00000000-0005-0000-0000-0000401F0000}"/>
    <cellStyle name="Normal 2 3 6 2 3 2 4 2 2" xfId="45584" xr:uid="{00000000-0005-0000-0000-0000411F0000}"/>
    <cellStyle name="Normal 2 3 6 2 3 2 4 2 3" xfId="30351" xr:uid="{00000000-0005-0000-0000-0000421F0000}"/>
    <cellStyle name="Normal 2 3 6 2 3 2 4 3" xfId="10233" xr:uid="{00000000-0005-0000-0000-0000431F0000}"/>
    <cellStyle name="Normal 2 3 6 2 3 2 4 3 2" xfId="40567" xr:uid="{00000000-0005-0000-0000-0000441F0000}"/>
    <cellStyle name="Normal 2 3 6 2 3 2 4 3 3" xfId="25334" xr:uid="{00000000-0005-0000-0000-0000451F0000}"/>
    <cellStyle name="Normal 2 3 6 2 3 2 4 4" xfId="35554" xr:uid="{00000000-0005-0000-0000-0000461F0000}"/>
    <cellStyle name="Normal 2 3 6 2 3 2 4 5" xfId="20321" xr:uid="{00000000-0005-0000-0000-0000471F0000}"/>
    <cellStyle name="Normal 2 3 6 2 3 2 5" xfId="11911" xr:uid="{00000000-0005-0000-0000-0000481F0000}"/>
    <cellStyle name="Normal 2 3 6 2 3 2 5 2" xfId="42242" xr:uid="{00000000-0005-0000-0000-0000491F0000}"/>
    <cellStyle name="Normal 2 3 6 2 3 2 5 3" xfId="27009" xr:uid="{00000000-0005-0000-0000-00004A1F0000}"/>
    <cellStyle name="Normal 2 3 6 2 3 2 6" xfId="6890" xr:uid="{00000000-0005-0000-0000-00004B1F0000}"/>
    <cellStyle name="Normal 2 3 6 2 3 2 6 2" xfId="37225" xr:uid="{00000000-0005-0000-0000-00004C1F0000}"/>
    <cellStyle name="Normal 2 3 6 2 3 2 6 3" xfId="21992" xr:uid="{00000000-0005-0000-0000-00004D1F0000}"/>
    <cellStyle name="Normal 2 3 6 2 3 2 7" xfId="32213" xr:uid="{00000000-0005-0000-0000-00004E1F0000}"/>
    <cellStyle name="Normal 2 3 6 2 3 2 8" xfId="16979" xr:uid="{00000000-0005-0000-0000-00004F1F0000}"/>
    <cellStyle name="Normal 2 3 6 2 3 3" xfId="2237" xr:uid="{00000000-0005-0000-0000-0000501F0000}"/>
    <cellStyle name="Normal 2 3 6 2 3 3 2" xfId="3927" xr:uid="{00000000-0005-0000-0000-0000511F0000}"/>
    <cellStyle name="Normal 2 3 6 2 3 3 2 2" xfId="14000" xr:uid="{00000000-0005-0000-0000-0000521F0000}"/>
    <cellStyle name="Normal 2 3 6 2 3 3 2 2 2" xfId="44331" xr:uid="{00000000-0005-0000-0000-0000531F0000}"/>
    <cellStyle name="Normal 2 3 6 2 3 3 2 2 3" xfId="29098" xr:uid="{00000000-0005-0000-0000-0000541F0000}"/>
    <cellStyle name="Normal 2 3 6 2 3 3 2 3" xfId="8980" xr:uid="{00000000-0005-0000-0000-0000551F0000}"/>
    <cellStyle name="Normal 2 3 6 2 3 3 2 3 2" xfId="39314" xr:uid="{00000000-0005-0000-0000-0000561F0000}"/>
    <cellStyle name="Normal 2 3 6 2 3 3 2 3 3" xfId="24081" xr:uid="{00000000-0005-0000-0000-0000571F0000}"/>
    <cellStyle name="Normal 2 3 6 2 3 3 2 4" xfId="34301" xr:uid="{00000000-0005-0000-0000-0000581F0000}"/>
    <cellStyle name="Normal 2 3 6 2 3 3 2 5" xfId="19068" xr:uid="{00000000-0005-0000-0000-0000591F0000}"/>
    <cellStyle name="Normal 2 3 6 2 3 3 3" xfId="5619" xr:uid="{00000000-0005-0000-0000-00005A1F0000}"/>
    <cellStyle name="Normal 2 3 6 2 3 3 3 2" xfId="15671" xr:uid="{00000000-0005-0000-0000-00005B1F0000}"/>
    <cellStyle name="Normal 2 3 6 2 3 3 3 2 2" xfId="46002" xr:uid="{00000000-0005-0000-0000-00005C1F0000}"/>
    <cellStyle name="Normal 2 3 6 2 3 3 3 2 3" xfId="30769" xr:uid="{00000000-0005-0000-0000-00005D1F0000}"/>
    <cellStyle name="Normal 2 3 6 2 3 3 3 3" xfId="10651" xr:uid="{00000000-0005-0000-0000-00005E1F0000}"/>
    <cellStyle name="Normal 2 3 6 2 3 3 3 3 2" xfId="40985" xr:uid="{00000000-0005-0000-0000-00005F1F0000}"/>
    <cellStyle name="Normal 2 3 6 2 3 3 3 3 3" xfId="25752" xr:uid="{00000000-0005-0000-0000-0000601F0000}"/>
    <cellStyle name="Normal 2 3 6 2 3 3 3 4" xfId="35972" xr:uid="{00000000-0005-0000-0000-0000611F0000}"/>
    <cellStyle name="Normal 2 3 6 2 3 3 3 5" xfId="20739" xr:uid="{00000000-0005-0000-0000-0000621F0000}"/>
    <cellStyle name="Normal 2 3 6 2 3 3 4" xfId="12329" xr:uid="{00000000-0005-0000-0000-0000631F0000}"/>
    <cellStyle name="Normal 2 3 6 2 3 3 4 2" xfId="42660" xr:uid="{00000000-0005-0000-0000-0000641F0000}"/>
    <cellStyle name="Normal 2 3 6 2 3 3 4 3" xfId="27427" xr:uid="{00000000-0005-0000-0000-0000651F0000}"/>
    <cellStyle name="Normal 2 3 6 2 3 3 5" xfId="7308" xr:uid="{00000000-0005-0000-0000-0000661F0000}"/>
    <cellStyle name="Normal 2 3 6 2 3 3 5 2" xfId="37643" xr:uid="{00000000-0005-0000-0000-0000671F0000}"/>
    <cellStyle name="Normal 2 3 6 2 3 3 5 3" xfId="22410" xr:uid="{00000000-0005-0000-0000-0000681F0000}"/>
    <cellStyle name="Normal 2 3 6 2 3 3 6" xfId="32631" xr:uid="{00000000-0005-0000-0000-0000691F0000}"/>
    <cellStyle name="Normal 2 3 6 2 3 3 7" xfId="17397" xr:uid="{00000000-0005-0000-0000-00006A1F0000}"/>
    <cellStyle name="Normal 2 3 6 2 3 4" xfId="3090" xr:uid="{00000000-0005-0000-0000-00006B1F0000}"/>
    <cellStyle name="Normal 2 3 6 2 3 4 2" xfId="13164" xr:uid="{00000000-0005-0000-0000-00006C1F0000}"/>
    <cellStyle name="Normal 2 3 6 2 3 4 2 2" xfId="43495" xr:uid="{00000000-0005-0000-0000-00006D1F0000}"/>
    <cellStyle name="Normal 2 3 6 2 3 4 2 3" xfId="28262" xr:uid="{00000000-0005-0000-0000-00006E1F0000}"/>
    <cellStyle name="Normal 2 3 6 2 3 4 3" xfId="8144" xr:uid="{00000000-0005-0000-0000-00006F1F0000}"/>
    <cellStyle name="Normal 2 3 6 2 3 4 3 2" xfId="38478" xr:uid="{00000000-0005-0000-0000-0000701F0000}"/>
    <cellStyle name="Normal 2 3 6 2 3 4 3 3" xfId="23245" xr:uid="{00000000-0005-0000-0000-0000711F0000}"/>
    <cellStyle name="Normal 2 3 6 2 3 4 4" xfId="33465" xr:uid="{00000000-0005-0000-0000-0000721F0000}"/>
    <cellStyle name="Normal 2 3 6 2 3 4 5" xfId="18232" xr:uid="{00000000-0005-0000-0000-0000731F0000}"/>
    <cellStyle name="Normal 2 3 6 2 3 5" xfId="4783" xr:uid="{00000000-0005-0000-0000-0000741F0000}"/>
    <cellStyle name="Normal 2 3 6 2 3 5 2" xfId="14835" xr:uid="{00000000-0005-0000-0000-0000751F0000}"/>
    <cellStyle name="Normal 2 3 6 2 3 5 2 2" xfId="45166" xr:uid="{00000000-0005-0000-0000-0000761F0000}"/>
    <cellStyle name="Normal 2 3 6 2 3 5 2 3" xfId="29933" xr:uid="{00000000-0005-0000-0000-0000771F0000}"/>
    <cellStyle name="Normal 2 3 6 2 3 5 3" xfId="9815" xr:uid="{00000000-0005-0000-0000-0000781F0000}"/>
    <cellStyle name="Normal 2 3 6 2 3 5 3 2" xfId="40149" xr:uid="{00000000-0005-0000-0000-0000791F0000}"/>
    <cellStyle name="Normal 2 3 6 2 3 5 3 3" xfId="24916" xr:uid="{00000000-0005-0000-0000-00007A1F0000}"/>
    <cellStyle name="Normal 2 3 6 2 3 5 4" xfId="35136" xr:uid="{00000000-0005-0000-0000-00007B1F0000}"/>
    <cellStyle name="Normal 2 3 6 2 3 5 5" xfId="19903" xr:uid="{00000000-0005-0000-0000-00007C1F0000}"/>
    <cellStyle name="Normal 2 3 6 2 3 6" xfId="11493" xr:uid="{00000000-0005-0000-0000-00007D1F0000}"/>
    <cellStyle name="Normal 2 3 6 2 3 6 2" xfId="41824" xr:uid="{00000000-0005-0000-0000-00007E1F0000}"/>
    <cellStyle name="Normal 2 3 6 2 3 6 3" xfId="26591" xr:uid="{00000000-0005-0000-0000-00007F1F0000}"/>
    <cellStyle name="Normal 2 3 6 2 3 7" xfId="6472" xr:uid="{00000000-0005-0000-0000-0000801F0000}"/>
    <cellStyle name="Normal 2 3 6 2 3 7 2" xfId="36807" xr:uid="{00000000-0005-0000-0000-0000811F0000}"/>
    <cellStyle name="Normal 2 3 6 2 3 7 3" xfId="21574" xr:uid="{00000000-0005-0000-0000-0000821F0000}"/>
    <cellStyle name="Normal 2 3 6 2 3 8" xfId="31795" xr:uid="{00000000-0005-0000-0000-0000831F0000}"/>
    <cellStyle name="Normal 2 3 6 2 3 9" xfId="16561" xr:uid="{00000000-0005-0000-0000-0000841F0000}"/>
    <cellStyle name="Normal 2 3 6 2 4" xfId="1608" xr:uid="{00000000-0005-0000-0000-0000851F0000}"/>
    <cellStyle name="Normal 2 3 6 2 4 2" xfId="2447" xr:uid="{00000000-0005-0000-0000-0000861F0000}"/>
    <cellStyle name="Normal 2 3 6 2 4 2 2" xfId="4137" xr:uid="{00000000-0005-0000-0000-0000871F0000}"/>
    <cellStyle name="Normal 2 3 6 2 4 2 2 2" xfId="14210" xr:uid="{00000000-0005-0000-0000-0000881F0000}"/>
    <cellStyle name="Normal 2 3 6 2 4 2 2 2 2" xfId="44541" xr:uid="{00000000-0005-0000-0000-0000891F0000}"/>
    <cellStyle name="Normal 2 3 6 2 4 2 2 2 3" xfId="29308" xr:uid="{00000000-0005-0000-0000-00008A1F0000}"/>
    <cellStyle name="Normal 2 3 6 2 4 2 2 3" xfId="9190" xr:uid="{00000000-0005-0000-0000-00008B1F0000}"/>
    <cellStyle name="Normal 2 3 6 2 4 2 2 3 2" xfId="39524" xr:uid="{00000000-0005-0000-0000-00008C1F0000}"/>
    <cellStyle name="Normal 2 3 6 2 4 2 2 3 3" xfId="24291" xr:uid="{00000000-0005-0000-0000-00008D1F0000}"/>
    <cellStyle name="Normal 2 3 6 2 4 2 2 4" xfId="34511" xr:uid="{00000000-0005-0000-0000-00008E1F0000}"/>
    <cellStyle name="Normal 2 3 6 2 4 2 2 5" xfId="19278" xr:uid="{00000000-0005-0000-0000-00008F1F0000}"/>
    <cellStyle name="Normal 2 3 6 2 4 2 3" xfId="5829" xr:uid="{00000000-0005-0000-0000-0000901F0000}"/>
    <cellStyle name="Normal 2 3 6 2 4 2 3 2" xfId="15881" xr:uid="{00000000-0005-0000-0000-0000911F0000}"/>
    <cellStyle name="Normal 2 3 6 2 4 2 3 2 2" xfId="46212" xr:uid="{00000000-0005-0000-0000-0000921F0000}"/>
    <cellStyle name="Normal 2 3 6 2 4 2 3 2 3" xfId="30979" xr:uid="{00000000-0005-0000-0000-0000931F0000}"/>
    <cellStyle name="Normal 2 3 6 2 4 2 3 3" xfId="10861" xr:uid="{00000000-0005-0000-0000-0000941F0000}"/>
    <cellStyle name="Normal 2 3 6 2 4 2 3 3 2" xfId="41195" xr:uid="{00000000-0005-0000-0000-0000951F0000}"/>
    <cellStyle name="Normal 2 3 6 2 4 2 3 3 3" xfId="25962" xr:uid="{00000000-0005-0000-0000-0000961F0000}"/>
    <cellStyle name="Normal 2 3 6 2 4 2 3 4" xfId="36182" xr:uid="{00000000-0005-0000-0000-0000971F0000}"/>
    <cellStyle name="Normal 2 3 6 2 4 2 3 5" xfId="20949" xr:uid="{00000000-0005-0000-0000-0000981F0000}"/>
    <cellStyle name="Normal 2 3 6 2 4 2 4" xfId="12539" xr:uid="{00000000-0005-0000-0000-0000991F0000}"/>
    <cellStyle name="Normal 2 3 6 2 4 2 4 2" xfId="42870" xr:uid="{00000000-0005-0000-0000-00009A1F0000}"/>
    <cellStyle name="Normal 2 3 6 2 4 2 4 3" xfId="27637" xr:uid="{00000000-0005-0000-0000-00009B1F0000}"/>
    <cellStyle name="Normal 2 3 6 2 4 2 5" xfId="7518" xr:uid="{00000000-0005-0000-0000-00009C1F0000}"/>
    <cellStyle name="Normal 2 3 6 2 4 2 5 2" xfId="37853" xr:uid="{00000000-0005-0000-0000-00009D1F0000}"/>
    <cellStyle name="Normal 2 3 6 2 4 2 5 3" xfId="22620" xr:uid="{00000000-0005-0000-0000-00009E1F0000}"/>
    <cellStyle name="Normal 2 3 6 2 4 2 6" xfId="32841" xr:uid="{00000000-0005-0000-0000-00009F1F0000}"/>
    <cellStyle name="Normal 2 3 6 2 4 2 7" xfId="17607" xr:uid="{00000000-0005-0000-0000-0000A01F0000}"/>
    <cellStyle name="Normal 2 3 6 2 4 3" xfId="3300" xr:uid="{00000000-0005-0000-0000-0000A11F0000}"/>
    <cellStyle name="Normal 2 3 6 2 4 3 2" xfId="13374" xr:uid="{00000000-0005-0000-0000-0000A21F0000}"/>
    <cellStyle name="Normal 2 3 6 2 4 3 2 2" xfId="43705" xr:uid="{00000000-0005-0000-0000-0000A31F0000}"/>
    <cellStyle name="Normal 2 3 6 2 4 3 2 3" xfId="28472" xr:uid="{00000000-0005-0000-0000-0000A41F0000}"/>
    <cellStyle name="Normal 2 3 6 2 4 3 3" xfId="8354" xr:uid="{00000000-0005-0000-0000-0000A51F0000}"/>
    <cellStyle name="Normal 2 3 6 2 4 3 3 2" xfId="38688" xr:uid="{00000000-0005-0000-0000-0000A61F0000}"/>
    <cellStyle name="Normal 2 3 6 2 4 3 3 3" xfId="23455" xr:uid="{00000000-0005-0000-0000-0000A71F0000}"/>
    <cellStyle name="Normal 2 3 6 2 4 3 4" xfId="33675" xr:uid="{00000000-0005-0000-0000-0000A81F0000}"/>
    <cellStyle name="Normal 2 3 6 2 4 3 5" xfId="18442" xr:uid="{00000000-0005-0000-0000-0000A91F0000}"/>
    <cellStyle name="Normal 2 3 6 2 4 4" xfId="4993" xr:uid="{00000000-0005-0000-0000-0000AA1F0000}"/>
    <cellStyle name="Normal 2 3 6 2 4 4 2" xfId="15045" xr:uid="{00000000-0005-0000-0000-0000AB1F0000}"/>
    <cellStyle name="Normal 2 3 6 2 4 4 2 2" xfId="45376" xr:uid="{00000000-0005-0000-0000-0000AC1F0000}"/>
    <cellStyle name="Normal 2 3 6 2 4 4 2 3" xfId="30143" xr:uid="{00000000-0005-0000-0000-0000AD1F0000}"/>
    <cellStyle name="Normal 2 3 6 2 4 4 3" xfId="10025" xr:uid="{00000000-0005-0000-0000-0000AE1F0000}"/>
    <cellStyle name="Normal 2 3 6 2 4 4 3 2" xfId="40359" xr:uid="{00000000-0005-0000-0000-0000AF1F0000}"/>
    <cellStyle name="Normal 2 3 6 2 4 4 3 3" xfId="25126" xr:uid="{00000000-0005-0000-0000-0000B01F0000}"/>
    <cellStyle name="Normal 2 3 6 2 4 4 4" xfId="35346" xr:uid="{00000000-0005-0000-0000-0000B11F0000}"/>
    <cellStyle name="Normal 2 3 6 2 4 4 5" xfId="20113" xr:uid="{00000000-0005-0000-0000-0000B21F0000}"/>
    <cellStyle name="Normal 2 3 6 2 4 5" xfId="11703" xr:uid="{00000000-0005-0000-0000-0000B31F0000}"/>
    <cellStyle name="Normal 2 3 6 2 4 5 2" xfId="42034" xr:uid="{00000000-0005-0000-0000-0000B41F0000}"/>
    <cellStyle name="Normal 2 3 6 2 4 5 3" xfId="26801" xr:uid="{00000000-0005-0000-0000-0000B51F0000}"/>
    <cellStyle name="Normal 2 3 6 2 4 6" xfId="6682" xr:uid="{00000000-0005-0000-0000-0000B61F0000}"/>
    <cellStyle name="Normal 2 3 6 2 4 6 2" xfId="37017" xr:uid="{00000000-0005-0000-0000-0000B71F0000}"/>
    <cellStyle name="Normal 2 3 6 2 4 6 3" xfId="21784" xr:uid="{00000000-0005-0000-0000-0000B81F0000}"/>
    <cellStyle name="Normal 2 3 6 2 4 7" xfId="32005" xr:uid="{00000000-0005-0000-0000-0000B91F0000}"/>
    <cellStyle name="Normal 2 3 6 2 4 8" xfId="16771" xr:uid="{00000000-0005-0000-0000-0000BA1F0000}"/>
    <cellStyle name="Normal 2 3 6 2 5" xfId="2029" xr:uid="{00000000-0005-0000-0000-0000BB1F0000}"/>
    <cellStyle name="Normal 2 3 6 2 5 2" xfId="3719" xr:uid="{00000000-0005-0000-0000-0000BC1F0000}"/>
    <cellStyle name="Normal 2 3 6 2 5 2 2" xfId="13792" xr:uid="{00000000-0005-0000-0000-0000BD1F0000}"/>
    <cellStyle name="Normal 2 3 6 2 5 2 2 2" xfId="44123" xr:uid="{00000000-0005-0000-0000-0000BE1F0000}"/>
    <cellStyle name="Normal 2 3 6 2 5 2 2 3" xfId="28890" xr:uid="{00000000-0005-0000-0000-0000BF1F0000}"/>
    <cellStyle name="Normal 2 3 6 2 5 2 3" xfId="8772" xr:uid="{00000000-0005-0000-0000-0000C01F0000}"/>
    <cellStyle name="Normal 2 3 6 2 5 2 3 2" xfId="39106" xr:uid="{00000000-0005-0000-0000-0000C11F0000}"/>
    <cellStyle name="Normal 2 3 6 2 5 2 3 3" xfId="23873" xr:uid="{00000000-0005-0000-0000-0000C21F0000}"/>
    <cellStyle name="Normal 2 3 6 2 5 2 4" xfId="34093" xr:uid="{00000000-0005-0000-0000-0000C31F0000}"/>
    <cellStyle name="Normal 2 3 6 2 5 2 5" xfId="18860" xr:uid="{00000000-0005-0000-0000-0000C41F0000}"/>
    <cellStyle name="Normal 2 3 6 2 5 3" xfId="5411" xr:uid="{00000000-0005-0000-0000-0000C51F0000}"/>
    <cellStyle name="Normal 2 3 6 2 5 3 2" xfId="15463" xr:uid="{00000000-0005-0000-0000-0000C61F0000}"/>
    <cellStyle name="Normal 2 3 6 2 5 3 2 2" xfId="45794" xr:uid="{00000000-0005-0000-0000-0000C71F0000}"/>
    <cellStyle name="Normal 2 3 6 2 5 3 2 3" xfId="30561" xr:uid="{00000000-0005-0000-0000-0000C81F0000}"/>
    <cellStyle name="Normal 2 3 6 2 5 3 3" xfId="10443" xr:uid="{00000000-0005-0000-0000-0000C91F0000}"/>
    <cellStyle name="Normal 2 3 6 2 5 3 3 2" xfId="40777" xr:uid="{00000000-0005-0000-0000-0000CA1F0000}"/>
    <cellStyle name="Normal 2 3 6 2 5 3 3 3" xfId="25544" xr:uid="{00000000-0005-0000-0000-0000CB1F0000}"/>
    <cellStyle name="Normal 2 3 6 2 5 3 4" xfId="35764" xr:uid="{00000000-0005-0000-0000-0000CC1F0000}"/>
    <cellStyle name="Normal 2 3 6 2 5 3 5" xfId="20531" xr:uid="{00000000-0005-0000-0000-0000CD1F0000}"/>
    <cellStyle name="Normal 2 3 6 2 5 4" xfId="12121" xr:uid="{00000000-0005-0000-0000-0000CE1F0000}"/>
    <cellStyle name="Normal 2 3 6 2 5 4 2" xfId="42452" xr:uid="{00000000-0005-0000-0000-0000CF1F0000}"/>
    <cellStyle name="Normal 2 3 6 2 5 4 3" xfId="27219" xr:uid="{00000000-0005-0000-0000-0000D01F0000}"/>
    <cellStyle name="Normal 2 3 6 2 5 5" xfId="7100" xr:uid="{00000000-0005-0000-0000-0000D11F0000}"/>
    <cellStyle name="Normal 2 3 6 2 5 5 2" xfId="37435" xr:uid="{00000000-0005-0000-0000-0000D21F0000}"/>
    <cellStyle name="Normal 2 3 6 2 5 5 3" xfId="22202" xr:uid="{00000000-0005-0000-0000-0000D31F0000}"/>
    <cellStyle name="Normal 2 3 6 2 5 6" xfId="32423" xr:uid="{00000000-0005-0000-0000-0000D41F0000}"/>
    <cellStyle name="Normal 2 3 6 2 5 7" xfId="17189" xr:uid="{00000000-0005-0000-0000-0000D51F0000}"/>
    <cellStyle name="Normal 2 3 6 2 6" xfId="2882" xr:uid="{00000000-0005-0000-0000-0000D61F0000}"/>
    <cellStyle name="Normal 2 3 6 2 6 2" xfId="12956" xr:uid="{00000000-0005-0000-0000-0000D71F0000}"/>
    <cellStyle name="Normal 2 3 6 2 6 2 2" xfId="43287" xr:uid="{00000000-0005-0000-0000-0000D81F0000}"/>
    <cellStyle name="Normal 2 3 6 2 6 2 3" xfId="28054" xr:uid="{00000000-0005-0000-0000-0000D91F0000}"/>
    <cellStyle name="Normal 2 3 6 2 6 3" xfId="7936" xr:uid="{00000000-0005-0000-0000-0000DA1F0000}"/>
    <cellStyle name="Normal 2 3 6 2 6 3 2" xfId="38270" xr:uid="{00000000-0005-0000-0000-0000DB1F0000}"/>
    <cellStyle name="Normal 2 3 6 2 6 3 3" xfId="23037" xr:uid="{00000000-0005-0000-0000-0000DC1F0000}"/>
    <cellStyle name="Normal 2 3 6 2 6 4" xfId="33257" xr:uid="{00000000-0005-0000-0000-0000DD1F0000}"/>
    <cellStyle name="Normal 2 3 6 2 6 5" xfId="18024" xr:uid="{00000000-0005-0000-0000-0000DE1F0000}"/>
    <cellStyle name="Normal 2 3 6 2 7" xfId="4575" xr:uid="{00000000-0005-0000-0000-0000DF1F0000}"/>
    <cellStyle name="Normal 2 3 6 2 7 2" xfId="14627" xr:uid="{00000000-0005-0000-0000-0000E01F0000}"/>
    <cellStyle name="Normal 2 3 6 2 7 2 2" xfId="44958" xr:uid="{00000000-0005-0000-0000-0000E11F0000}"/>
    <cellStyle name="Normal 2 3 6 2 7 2 3" xfId="29725" xr:uid="{00000000-0005-0000-0000-0000E21F0000}"/>
    <cellStyle name="Normal 2 3 6 2 7 3" xfId="9607" xr:uid="{00000000-0005-0000-0000-0000E31F0000}"/>
    <cellStyle name="Normal 2 3 6 2 7 3 2" xfId="39941" xr:uid="{00000000-0005-0000-0000-0000E41F0000}"/>
    <cellStyle name="Normal 2 3 6 2 7 3 3" xfId="24708" xr:uid="{00000000-0005-0000-0000-0000E51F0000}"/>
    <cellStyle name="Normal 2 3 6 2 7 4" xfId="34928" xr:uid="{00000000-0005-0000-0000-0000E61F0000}"/>
    <cellStyle name="Normal 2 3 6 2 7 5" xfId="19695" xr:uid="{00000000-0005-0000-0000-0000E71F0000}"/>
    <cellStyle name="Normal 2 3 6 2 8" xfId="11285" xr:uid="{00000000-0005-0000-0000-0000E81F0000}"/>
    <cellStyle name="Normal 2 3 6 2 8 2" xfId="41616" xr:uid="{00000000-0005-0000-0000-0000E91F0000}"/>
    <cellStyle name="Normal 2 3 6 2 8 3" xfId="26383" xr:uid="{00000000-0005-0000-0000-0000EA1F0000}"/>
    <cellStyle name="Normal 2 3 6 2 9" xfId="6264" xr:uid="{00000000-0005-0000-0000-0000EB1F0000}"/>
    <cellStyle name="Normal 2 3 6 2 9 2" xfId="36599" xr:uid="{00000000-0005-0000-0000-0000EC1F0000}"/>
    <cellStyle name="Normal 2 3 6 2 9 3" xfId="21366" xr:uid="{00000000-0005-0000-0000-0000ED1F0000}"/>
    <cellStyle name="Normal 2 3 6 3" xfId="1228" xr:uid="{00000000-0005-0000-0000-0000EE1F0000}"/>
    <cellStyle name="Normal 2 3 6 3 10" xfId="16405" xr:uid="{00000000-0005-0000-0000-0000EF1F0000}"/>
    <cellStyle name="Normal 2 3 6 3 2" xfId="1447" xr:uid="{00000000-0005-0000-0000-0000F01F0000}"/>
    <cellStyle name="Normal 2 3 6 3 2 2" xfId="1868" xr:uid="{00000000-0005-0000-0000-0000F11F0000}"/>
    <cellStyle name="Normal 2 3 6 3 2 2 2" xfId="2707" xr:uid="{00000000-0005-0000-0000-0000F21F0000}"/>
    <cellStyle name="Normal 2 3 6 3 2 2 2 2" xfId="4397" xr:uid="{00000000-0005-0000-0000-0000F31F0000}"/>
    <cellStyle name="Normal 2 3 6 3 2 2 2 2 2" xfId="14470" xr:uid="{00000000-0005-0000-0000-0000F41F0000}"/>
    <cellStyle name="Normal 2 3 6 3 2 2 2 2 2 2" xfId="44801" xr:uid="{00000000-0005-0000-0000-0000F51F0000}"/>
    <cellStyle name="Normal 2 3 6 3 2 2 2 2 2 3" xfId="29568" xr:uid="{00000000-0005-0000-0000-0000F61F0000}"/>
    <cellStyle name="Normal 2 3 6 3 2 2 2 2 3" xfId="9450" xr:uid="{00000000-0005-0000-0000-0000F71F0000}"/>
    <cellStyle name="Normal 2 3 6 3 2 2 2 2 3 2" xfId="39784" xr:uid="{00000000-0005-0000-0000-0000F81F0000}"/>
    <cellStyle name="Normal 2 3 6 3 2 2 2 2 3 3" xfId="24551" xr:uid="{00000000-0005-0000-0000-0000F91F0000}"/>
    <cellStyle name="Normal 2 3 6 3 2 2 2 2 4" xfId="34771" xr:uid="{00000000-0005-0000-0000-0000FA1F0000}"/>
    <cellStyle name="Normal 2 3 6 3 2 2 2 2 5" xfId="19538" xr:uid="{00000000-0005-0000-0000-0000FB1F0000}"/>
    <cellStyle name="Normal 2 3 6 3 2 2 2 3" xfId="6089" xr:uid="{00000000-0005-0000-0000-0000FC1F0000}"/>
    <cellStyle name="Normal 2 3 6 3 2 2 2 3 2" xfId="16141" xr:uid="{00000000-0005-0000-0000-0000FD1F0000}"/>
    <cellStyle name="Normal 2 3 6 3 2 2 2 3 2 2" xfId="46472" xr:uid="{00000000-0005-0000-0000-0000FE1F0000}"/>
    <cellStyle name="Normal 2 3 6 3 2 2 2 3 2 3" xfId="31239" xr:uid="{00000000-0005-0000-0000-0000FF1F0000}"/>
    <cellStyle name="Normal 2 3 6 3 2 2 2 3 3" xfId="11121" xr:uid="{00000000-0005-0000-0000-000000200000}"/>
    <cellStyle name="Normal 2 3 6 3 2 2 2 3 3 2" xfId="41455" xr:uid="{00000000-0005-0000-0000-000001200000}"/>
    <cellStyle name="Normal 2 3 6 3 2 2 2 3 3 3" xfId="26222" xr:uid="{00000000-0005-0000-0000-000002200000}"/>
    <cellStyle name="Normal 2 3 6 3 2 2 2 3 4" xfId="36442" xr:uid="{00000000-0005-0000-0000-000003200000}"/>
    <cellStyle name="Normal 2 3 6 3 2 2 2 3 5" xfId="21209" xr:uid="{00000000-0005-0000-0000-000004200000}"/>
    <cellStyle name="Normal 2 3 6 3 2 2 2 4" xfId="12799" xr:uid="{00000000-0005-0000-0000-000005200000}"/>
    <cellStyle name="Normal 2 3 6 3 2 2 2 4 2" xfId="43130" xr:uid="{00000000-0005-0000-0000-000006200000}"/>
    <cellStyle name="Normal 2 3 6 3 2 2 2 4 3" xfId="27897" xr:uid="{00000000-0005-0000-0000-000007200000}"/>
    <cellStyle name="Normal 2 3 6 3 2 2 2 5" xfId="7778" xr:uid="{00000000-0005-0000-0000-000008200000}"/>
    <cellStyle name="Normal 2 3 6 3 2 2 2 5 2" xfId="38113" xr:uid="{00000000-0005-0000-0000-000009200000}"/>
    <cellStyle name="Normal 2 3 6 3 2 2 2 5 3" xfId="22880" xr:uid="{00000000-0005-0000-0000-00000A200000}"/>
    <cellStyle name="Normal 2 3 6 3 2 2 2 6" xfId="33101" xr:uid="{00000000-0005-0000-0000-00000B200000}"/>
    <cellStyle name="Normal 2 3 6 3 2 2 2 7" xfId="17867" xr:uid="{00000000-0005-0000-0000-00000C200000}"/>
    <cellStyle name="Normal 2 3 6 3 2 2 3" xfId="3560" xr:uid="{00000000-0005-0000-0000-00000D200000}"/>
    <cellStyle name="Normal 2 3 6 3 2 2 3 2" xfId="13634" xr:uid="{00000000-0005-0000-0000-00000E200000}"/>
    <cellStyle name="Normal 2 3 6 3 2 2 3 2 2" xfId="43965" xr:uid="{00000000-0005-0000-0000-00000F200000}"/>
    <cellStyle name="Normal 2 3 6 3 2 2 3 2 3" xfId="28732" xr:uid="{00000000-0005-0000-0000-000010200000}"/>
    <cellStyle name="Normal 2 3 6 3 2 2 3 3" xfId="8614" xr:uid="{00000000-0005-0000-0000-000011200000}"/>
    <cellStyle name="Normal 2 3 6 3 2 2 3 3 2" xfId="38948" xr:uid="{00000000-0005-0000-0000-000012200000}"/>
    <cellStyle name="Normal 2 3 6 3 2 2 3 3 3" xfId="23715" xr:uid="{00000000-0005-0000-0000-000013200000}"/>
    <cellStyle name="Normal 2 3 6 3 2 2 3 4" xfId="33935" xr:uid="{00000000-0005-0000-0000-000014200000}"/>
    <cellStyle name="Normal 2 3 6 3 2 2 3 5" xfId="18702" xr:uid="{00000000-0005-0000-0000-000015200000}"/>
    <cellStyle name="Normal 2 3 6 3 2 2 4" xfId="5253" xr:uid="{00000000-0005-0000-0000-000016200000}"/>
    <cellStyle name="Normal 2 3 6 3 2 2 4 2" xfId="15305" xr:uid="{00000000-0005-0000-0000-000017200000}"/>
    <cellStyle name="Normal 2 3 6 3 2 2 4 2 2" xfId="45636" xr:uid="{00000000-0005-0000-0000-000018200000}"/>
    <cellStyle name="Normal 2 3 6 3 2 2 4 2 3" xfId="30403" xr:uid="{00000000-0005-0000-0000-000019200000}"/>
    <cellStyle name="Normal 2 3 6 3 2 2 4 3" xfId="10285" xr:uid="{00000000-0005-0000-0000-00001A200000}"/>
    <cellStyle name="Normal 2 3 6 3 2 2 4 3 2" xfId="40619" xr:uid="{00000000-0005-0000-0000-00001B200000}"/>
    <cellStyle name="Normal 2 3 6 3 2 2 4 3 3" xfId="25386" xr:uid="{00000000-0005-0000-0000-00001C200000}"/>
    <cellStyle name="Normal 2 3 6 3 2 2 4 4" xfId="35606" xr:uid="{00000000-0005-0000-0000-00001D200000}"/>
    <cellStyle name="Normal 2 3 6 3 2 2 4 5" xfId="20373" xr:uid="{00000000-0005-0000-0000-00001E200000}"/>
    <cellStyle name="Normal 2 3 6 3 2 2 5" xfId="11963" xr:uid="{00000000-0005-0000-0000-00001F200000}"/>
    <cellStyle name="Normal 2 3 6 3 2 2 5 2" xfId="42294" xr:uid="{00000000-0005-0000-0000-000020200000}"/>
    <cellStyle name="Normal 2 3 6 3 2 2 5 3" xfId="27061" xr:uid="{00000000-0005-0000-0000-000021200000}"/>
    <cellStyle name="Normal 2 3 6 3 2 2 6" xfId="6942" xr:uid="{00000000-0005-0000-0000-000022200000}"/>
    <cellStyle name="Normal 2 3 6 3 2 2 6 2" xfId="37277" xr:uid="{00000000-0005-0000-0000-000023200000}"/>
    <cellStyle name="Normal 2 3 6 3 2 2 6 3" xfId="22044" xr:uid="{00000000-0005-0000-0000-000024200000}"/>
    <cellStyle name="Normal 2 3 6 3 2 2 7" xfId="32265" xr:uid="{00000000-0005-0000-0000-000025200000}"/>
    <cellStyle name="Normal 2 3 6 3 2 2 8" xfId="17031" xr:uid="{00000000-0005-0000-0000-000026200000}"/>
    <cellStyle name="Normal 2 3 6 3 2 3" xfId="2289" xr:uid="{00000000-0005-0000-0000-000027200000}"/>
    <cellStyle name="Normal 2 3 6 3 2 3 2" xfId="3979" xr:uid="{00000000-0005-0000-0000-000028200000}"/>
    <cellStyle name="Normal 2 3 6 3 2 3 2 2" xfId="14052" xr:uid="{00000000-0005-0000-0000-000029200000}"/>
    <cellStyle name="Normal 2 3 6 3 2 3 2 2 2" xfId="44383" xr:uid="{00000000-0005-0000-0000-00002A200000}"/>
    <cellStyle name="Normal 2 3 6 3 2 3 2 2 3" xfId="29150" xr:uid="{00000000-0005-0000-0000-00002B200000}"/>
    <cellStyle name="Normal 2 3 6 3 2 3 2 3" xfId="9032" xr:uid="{00000000-0005-0000-0000-00002C200000}"/>
    <cellStyle name="Normal 2 3 6 3 2 3 2 3 2" xfId="39366" xr:uid="{00000000-0005-0000-0000-00002D200000}"/>
    <cellStyle name="Normal 2 3 6 3 2 3 2 3 3" xfId="24133" xr:uid="{00000000-0005-0000-0000-00002E200000}"/>
    <cellStyle name="Normal 2 3 6 3 2 3 2 4" xfId="34353" xr:uid="{00000000-0005-0000-0000-00002F200000}"/>
    <cellStyle name="Normal 2 3 6 3 2 3 2 5" xfId="19120" xr:uid="{00000000-0005-0000-0000-000030200000}"/>
    <cellStyle name="Normal 2 3 6 3 2 3 3" xfId="5671" xr:uid="{00000000-0005-0000-0000-000031200000}"/>
    <cellStyle name="Normal 2 3 6 3 2 3 3 2" xfId="15723" xr:uid="{00000000-0005-0000-0000-000032200000}"/>
    <cellStyle name="Normal 2 3 6 3 2 3 3 2 2" xfId="46054" xr:uid="{00000000-0005-0000-0000-000033200000}"/>
    <cellStyle name="Normal 2 3 6 3 2 3 3 2 3" xfId="30821" xr:uid="{00000000-0005-0000-0000-000034200000}"/>
    <cellStyle name="Normal 2 3 6 3 2 3 3 3" xfId="10703" xr:uid="{00000000-0005-0000-0000-000035200000}"/>
    <cellStyle name="Normal 2 3 6 3 2 3 3 3 2" xfId="41037" xr:uid="{00000000-0005-0000-0000-000036200000}"/>
    <cellStyle name="Normal 2 3 6 3 2 3 3 3 3" xfId="25804" xr:uid="{00000000-0005-0000-0000-000037200000}"/>
    <cellStyle name="Normal 2 3 6 3 2 3 3 4" xfId="36024" xr:uid="{00000000-0005-0000-0000-000038200000}"/>
    <cellStyle name="Normal 2 3 6 3 2 3 3 5" xfId="20791" xr:uid="{00000000-0005-0000-0000-000039200000}"/>
    <cellStyle name="Normal 2 3 6 3 2 3 4" xfId="12381" xr:uid="{00000000-0005-0000-0000-00003A200000}"/>
    <cellStyle name="Normal 2 3 6 3 2 3 4 2" xfId="42712" xr:uid="{00000000-0005-0000-0000-00003B200000}"/>
    <cellStyle name="Normal 2 3 6 3 2 3 4 3" xfId="27479" xr:uid="{00000000-0005-0000-0000-00003C200000}"/>
    <cellStyle name="Normal 2 3 6 3 2 3 5" xfId="7360" xr:uid="{00000000-0005-0000-0000-00003D200000}"/>
    <cellStyle name="Normal 2 3 6 3 2 3 5 2" xfId="37695" xr:uid="{00000000-0005-0000-0000-00003E200000}"/>
    <cellStyle name="Normal 2 3 6 3 2 3 5 3" xfId="22462" xr:uid="{00000000-0005-0000-0000-00003F200000}"/>
    <cellStyle name="Normal 2 3 6 3 2 3 6" xfId="32683" xr:uid="{00000000-0005-0000-0000-000040200000}"/>
    <cellStyle name="Normal 2 3 6 3 2 3 7" xfId="17449" xr:uid="{00000000-0005-0000-0000-000041200000}"/>
    <cellStyle name="Normal 2 3 6 3 2 4" xfId="3142" xr:uid="{00000000-0005-0000-0000-000042200000}"/>
    <cellStyle name="Normal 2 3 6 3 2 4 2" xfId="13216" xr:uid="{00000000-0005-0000-0000-000043200000}"/>
    <cellStyle name="Normal 2 3 6 3 2 4 2 2" xfId="43547" xr:uid="{00000000-0005-0000-0000-000044200000}"/>
    <cellStyle name="Normal 2 3 6 3 2 4 2 3" xfId="28314" xr:uid="{00000000-0005-0000-0000-000045200000}"/>
    <cellStyle name="Normal 2 3 6 3 2 4 3" xfId="8196" xr:uid="{00000000-0005-0000-0000-000046200000}"/>
    <cellStyle name="Normal 2 3 6 3 2 4 3 2" xfId="38530" xr:uid="{00000000-0005-0000-0000-000047200000}"/>
    <cellStyle name="Normal 2 3 6 3 2 4 3 3" xfId="23297" xr:uid="{00000000-0005-0000-0000-000048200000}"/>
    <cellStyle name="Normal 2 3 6 3 2 4 4" xfId="33517" xr:uid="{00000000-0005-0000-0000-000049200000}"/>
    <cellStyle name="Normal 2 3 6 3 2 4 5" xfId="18284" xr:uid="{00000000-0005-0000-0000-00004A200000}"/>
    <cellStyle name="Normal 2 3 6 3 2 5" xfId="4835" xr:uid="{00000000-0005-0000-0000-00004B200000}"/>
    <cellStyle name="Normal 2 3 6 3 2 5 2" xfId="14887" xr:uid="{00000000-0005-0000-0000-00004C200000}"/>
    <cellStyle name="Normal 2 3 6 3 2 5 2 2" xfId="45218" xr:uid="{00000000-0005-0000-0000-00004D200000}"/>
    <cellStyle name="Normal 2 3 6 3 2 5 2 3" xfId="29985" xr:uid="{00000000-0005-0000-0000-00004E200000}"/>
    <cellStyle name="Normal 2 3 6 3 2 5 3" xfId="9867" xr:uid="{00000000-0005-0000-0000-00004F200000}"/>
    <cellStyle name="Normal 2 3 6 3 2 5 3 2" xfId="40201" xr:uid="{00000000-0005-0000-0000-000050200000}"/>
    <cellStyle name="Normal 2 3 6 3 2 5 3 3" xfId="24968" xr:uid="{00000000-0005-0000-0000-000051200000}"/>
    <cellStyle name="Normal 2 3 6 3 2 5 4" xfId="35188" xr:uid="{00000000-0005-0000-0000-000052200000}"/>
    <cellStyle name="Normal 2 3 6 3 2 5 5" xfId="19955" xr:uid="{00000000-0005-0000-0000-000053200000}"/>
    <cellStyle name="Normal 2 3 6 3 2 6" xfId="11545" xr:uid="{00000000-0005-0000-0000-000054200000}"/>
    <cellStyle name="Normal 2 3 6 3 2 6 2" xfId="41876" xr:uid="{00000000-0005-0000-0000-000055200000}"/>
    <cellStyle name="Normal 2 3 6 3 2 6 3" xfId="26643" xr:uid="{00000000-0005-0000-0000-000056200000}"/>
    <cellStyle name="Normal 2 3 6 3 2 7" xfId="6524" xr:uid="{00000000-0005-0000-0000-000057200000}"/>
    <cellStyle name="Normal 2 3 6 3 2 7 2" xfId="36859" xr:uid="{00000000-0005-0000-0000-000058200000}"/>
    <cellStyle name="Normal 2 3 6 3 2 7 3" xfId="21626" xr:uid="{00000000-0005-0000-0000-000059200000}"/>
    <cellStyle name="Normal 2 3 6 3 2 8" xfId="31847" xr:uid="{00000000-0005-0000-0000-00005A200000}"/>
    <cellStyle name="Normal 2 3 6 3 2 9" xfId="16613" xr:uid="{00000000-0005-0000-0000-00005B200000}"/>
    <cellStyle name="Normal 2 3 6 3 3" xfId="1660" xr:uid="{00000000-0005-0000-0000-00005C200000}"/>
    <cellStyle name="Normal 2 3 6 3 3 2" xfId="2499" xr:uid="{00000000-0005-0000-0000-00005D200000}"/>
    <cellStyle name="Normal 2 3 6 3 3 2 2" xfId="4189" xr:uid="{00000000-0005-0000-0000-00005E200000}"/>
    <cellStyle name="Normal 2 3 6 3 3 2 2 2" xfId="14262" xr:uid="{00000000-0005-0000-0000-00005F200000}"/>
    <cellStyle name="Normal 2 3 6 3 3 2 2 2 2" xfId="44593" xr:uid="{00000000-0005-0000-0000-000060200000}"/>
    <cellStyle name="Normal 2 3 6 3 3 2 2 2 3" xfId="29360" xr:uid="{00000000-0005-0000-0000-000061200000}"/>
    <cellStyle name="Normal 2 3 6 3 3 2 2 3" xfId="9242" xr:uid="{00000000-0005-0000-0000-000062200000}"/>
    <cellStyle name="Normal 2 3 6 3 3 2 2 3 2" xfId="39576" xr:uid="{00000000-0005-0000-0000-000063200000}"/>
    <cellStyle name="Normal 2 3 6 3 3 2 2 3 3" xfId="24343" xr:uid="{00000000-0005-0000-0000-000064200000}"/>
    <cellStyle name="Normal 2 3 6 3 3 2 2 4" xfId="34563" xr:uid="{00000000-0005-0000-0000-000065200000}"/>
    <cellStyle name="Normal 2 3 6 3 3 2 2 5" xfId="19330" xr:uid="{00000000-0005-0000-0000-000066200000}"/>
    <cellStyle name="Normal 2 3 6 3 3 2 3" xfId="5881" xr:uid="{00000000-0005-0000-0000-000067200000}"/>
    <cellStyle name="Normal 2 3 6 3 3 2 3 2" xfId="15933" xr:uid="{00000000-0005-0000-0000-000068200000}"/>
    <cellStyle name="Normal 2 3 6 3 3 2 3 2 2" xfId="46264" xr:uid="{00000000-0005-0000-0000-000069200000}"/>
    <cellStyle name="Normal 2 3 6 3 3 2 3 2 3" xfId="31031" xr:uid="{00000000-0005-0000-0000-00006A200000}"/>
    <cellStyle name="Normal 2 3 6 3 3 2 3 3" xfId="10913" xr:uid="{00000000-0005-0000-0000-00006B200000}"/>
    <cellStyle name="Normal 2 3 6 3 3 2 3 3 2" xfId="41247" xr:uid="{00000000-0005-0000-0000-00006C200000}"/>
    <cellStyle name="Normal 2 3 6 3 3 2 3 3 3" xfId="26014" xr:uid="{00000000-0005-0000-0000-00006D200000}"/>
    <cellStyle name="Normal 2 3 6 3 3 2 3 4" xfId="36234" xr:uid="{00000000-0005-0000-0000-00006E200000}"/>
    <cellStyle name="Normal 2 3 6 3 3 2 3 5" xfId="21001" xr:uid="{00000000-0005-0000-0000-00006F200000}"/>
    <cellStyle name="Normal 2 3 6 3 3 2 4" xfId="12591" xr:uid="{00000000-0005-0000-0000-000070200000}"/>
    <cellStyle name="Normal 2 3 6 3 3 2 4 2" xfId="42922" xr:uid="{00000000-0005-0000-0000-000071200000}"/>
    <cellStyle name="Normal 2 3 6 3 3 2 4 3" xfId="27689" xr:uid="{00000000-0005-0000-0000-000072200000}"/>
    <cellStyle name="Normal 2 3 6 3 3 2 5" xfId="7570" xr:uid="{00000000-0005-0000-0000-000073200000}"/>
    <cellStyle name="Normal 2 3 6 3 3 2 5 2" xfId="37905" xr:uid="{00000000-0005-0000-0000-000074200000}"/>
    <cellStyle name="Normal 2 3 6 3 3 2 5 3" xfId="22672" xr:uid="{00000000-0005-0000-0000-000075200000}"/>
    <cellStyle name="Normal 2 3 6 3 3 2 6" xfId="32893" xr:uid="{00000000-0005-0000-0000-000076200000}"/>
    <cellStyle name="Normal 2 3 6 3 3 2 7" xfId="17659" xr:uid="{00000000-0005-0000-0000-000077200000}"/>
    <cellStyle name="Normal 2 3 6 3 3 3" xfId="3352" xr:uid="{00000000-0005-0000-0000-000078200000}"/>
    <cellStyle name="Normal 2 3 6 3 3 3 2" xfId="13426" xr:uid="{00000000-0005-0000-0000-000079200000}"/>
    <cellStyle name="Normal 2 3 6 3 3 3 2 2" xfId="43757" xr:uid="{00000000-0005-0000-0000-00007A200000}"/>
    <cellStyle name="Normal 2 3 6 3 3 3 2 3" xfId="28524" xr:uid="{00000000-0005-0000-0000-00007B200000}"/>
    <cellStyle name="Normal 2 3 6 3 3 3 3" xfId="8406" xr:uid="{00000000-0005-0000-0000-00007C200000}"/>
    <cellStyle name="Normal 2 3 6 3 3 3 3 2" xfId="38740" xr:uid="{00000000-0005-0000-0000-00007D200000}"/>
    <cellStyle name="Normal 2 3 6 3 3 3 3 3" xfId="23507" xr:uid="{00000000-0005-0000-0000-00007E200000}"/>
    <cellStyle name="Normal 2 3 6 3 3 3 4" xfId="33727" xr:uid="{00000000-0005-0000-0000-00007F200000}"/>
    <cellStyle name="Normal 2 3 6 3 3 3 5" xfId="18494" xr:uid="{00000000-0005-0000-0000-000080200000}"/>
    <cellStyle name="Normal 2 3 6 3 3 4" xfId="5045" xr:uid="{00000000-0005-0000-0000-000081200000}"/>
    <cellStyle name="Normal 2 3 6 3 3 4 2" xfId="15097" xr:uid="{00000000-0005-0000-0000-000082200000}"/>
    <cellStyle name="Normal 2 3 6 3 3 4 2 2" xfId="45428" xr:uid="{00000000-0005-0000-0000-000083200000}"/>
    <cellStyle name="Normal 2 3 6 3 3 4 2 3" xfId="30195" xr:uid="{00000000-0005-0000-0000-000084200000}"/>
    <cellStyle name="Normal 2 3 6 3 3 4 3" xfId="10077" xr:uid="{00000000-0005-0000-0000-000085200000}"/>
    <cellStyle name="Normal 2 3 6 3 3 4 3 2" xfId="40411" xr:uid="{00000000-0005-0000-0000-000086200000}"/>
    <cellStyle name="Normal 2 3 6 3 3 4 3 3" xfId="25178" xr:uid="{00000000-0005-0000-0000-000087200000}"/>
    <cellStyle name="Normal 2 3 6 3 3 4 4" xfId="35398" xr:uid="{00000000-0005-0000-0000-000088200000}"/>
    <cellStyle name="Normal 2 3 6 3 3 4 5" xfId="20165" xr:uid="{00000000-0005-0000-0000-000089200000}"/>
    <cellStyle name="Normal 2 3 6 3 3 5" xfId="11755" xr:uid="{00000000-0005-0000-0000-00008A200000}"/>
    <cellStyle name="Normal 2 3 6 3 3 5 2" xfId="42086" xr:uid="{00000000-0005-0000-0000-00008B200000}"/>
    <cellStyle name="Normal 2 3 6 3 3 5 3" xfId="26853" xr:uid="{00000000-0005-0000-0000-00008C200000}"/>
    <cellStyle name="Normal 2 3 6 3 3 6" xfId="6734" xr:uid="{00000000-0005-0000-0000-00008D200000}"/>
    <cellStyle name="Normal 2 3 6 3 3 6 2" xfId="37069" xr:uid="{00000000-0005-0000-0000-00008E200000}"/>
    <cellStyle name="Normal 2 3 6 3 3 6 3" xfId="21836" xr:uid="{00000000-0005-0000-0000-00008F200000}"/>
    <cellStyle name="Normal 2 3 6 3 3 7" xfId="32057" xr:uid="{00000000-0005-0000-0000-000090200000}"/>
    <cellStyle name="Normal 2 3 6 3 3 8" xfId="16823" xr:uid="{00000000-0005-0000-0000-000091200000}"/>
    <cellStyle name="Normal 2 3 6 3 4" xfId="2081" xr:uid="{00000000-0005-0000-0000-000092200000}"/>
    <cellStyle name="Normal 2 3 6 3 4 2" xfId="3771" xr:uid="{00000000-0005-0000-0000-000093200000}"/>
    <cellStyle name="Normal 2 3 6 3 4 2 2" xfId="13844" xr:uid="{00000000-0005-0000-0000-000094200000}"/>
    <cellStyle name="Normal 2 3 6 3 4 2 2 2" xfId="44175" xr:uid="{00000000-0005-0000-0000-000095200000}"/>
    <cellStyle name="Normal 2 3 6 3 4 2 2 3" xfId="28942" xr:uid="{00000000-0005-0000-0000-000096200000}"/>
    <cellStyle name="Normal 2 3 6 3 4 2 3" xfId="8824" xr:uid="{00000000-0005-0000-0000-000097200000}"/>
    <cellStyle name="Normal 2 3 6 3 4 2 3 2" xfId="39158" xr:uid="{00000000-0005-0000-0000-000098200000}"/>
    <cellStyle name="Normal 2 3 6 3 4 2 3 3" xfId="23925" xr:uid="{00000000-0005-0000-0000-000099200000}"/>
    <cellStyle name="Normal 2 3 6 3 4 2 4" xfId="34145" xr:uid="{00000000-0005-0000-0000-00009A200000}"/>
    <cellStyle name="Normal 2 3 6 3 4 2 5" xfId="18912" xr:uid="{00000000-0005-0000-0000-00009B200000}"/>
    <cellStyle name="Normal 2 3 6 3 4 3" xfId="5463" xr:uid="{00000000-0005-0000-0000-00009C200000}"/>
    <cellStyle name="Normal 2 3 6 3 4 3 2" xfId="15515" xr:uid="{00000000-0005-0000-0000-00009D200000}"/>
    <cellStyle name="Normal 2 3 6 3 4 3 2 2" xfId="45846" xr:uid="{00000000-0005-0000-0000-00009E200000}"/>
    <cellStyle name="Normal 2 3 6 3 4 3 2 3" xfId="30613" xr:uid="{00000000-0005-0000-0000-00009F200000}"/>
    <cellStyle name="Normal 2 3 6 3 4 3 3" xfId="10495" xr:uid="{00000000-0005-0000-0000-0000A0200000}"/>
    <cellStyle name="Normal 2 3 6 3 4 3 3 2" xfId="40829" xr:uid="{00000000-0005-0000-0000-0000A1200000}"/>
    <cellStyle name="Normal 2 3 6 3 4 3 3 3" xfId="25596" xr:uid="{00000000-0005-0000-0000-0000A2200000}"/>
    <cellStyle name="Normal 2 3 6 3 4 3 4" xfId="35816" xr:uid="{00000000-0005-0000-0000-0000A3200000}"/>
    <cellStyle name="Normal 2 3 6 3 4 3 5" xfId="20583" xr:uid="{00000000-0005-0000-0000-0000A4200000}"/>
    <cellStyle name="Normal 2 3 6 3 4 4" xfId="12173" xr:uid="{00000000-0005-0000-0000-0000A5200000}"/>
    <cellStyle name="Normal 2 3 6 3 4 4 2" xfId="42504" xr:uid="{00000000-0005-0000-0000-0000A6200000}"/>
    <cellStyle name="Normal 2 3 6 3 4 4 3" xfId="27271" xr:uid="{00000000-0005-0000-0000-0000A7200000}"/>
    <cellStyle name="Normal 2 3 6 3 4 5" xfId="7152" xr:uid="{00000000-0005-0000-0000-0000A8200000}"/>
    <cellStyle name="Normal 2 3 6 3 4 5 2" xfId="37487" xr:uid="{00000000-0005-0000-0000-0000A9200000}"/>
    <cellStyle name="Normal 2 3 6 3 4 5 3" xfId="22254" xr:uid="{00000000-0005-0000-0000-0000AA200000}"/>
    <cellStyle name="Normal 2 3 6 3 4 6" xfId="32475" xr:uid="{00000000-0005-0000-0000-0000AB200000}"/>
    <cellStyle name="Normal 2 3 6 3 4 7" xfId="17241" xr:uid="{00000000-0005-0000-0000-0000AC200000}"/>
    <cellStyle name="Normal 2 3 6 3 5" xfId="2934" xr:uid="{00000000-0005-0000-0000-0000AD200000}"/>
    <cellStyle name="Normal 2 3 6 3 5 2" xfId="13008" xr:uid="{00000000-0005-0000-0000-0000AE200000}"/>
    <cellStyle name="Normal 2 3 6 3 5 2 2" xfId="43339" xr:uid="{00000000-0005-0000-0000-0000AF200000}"/>
    <cellStyle name="Normal 2 3 6 3 5 2 3" xfId="28106" xr:uid="{00000000-0005-0000-0000-0000B0200000}"/>
    <cellStyle name="Normal 2 3 6 3 5 3" xfId="7988" xr:uid="{00000000-0005-0000-0000-0000B1200000}"/>
    <cellStyle name="Normal 2 3 6 3 5 3 2" xfId="38322" xr:uid="{00000000-0005-0000-0000-0000B2200000}"/>
    <cellStyle name="Normal 2 3 6 3 5 3 3" xfId="23089" xr:uid="{00000000-0005-0000-0000-0000B3200000}"/>
    <cellStyle name="Normal 2 3 6 3 5 4" xfId="33309" xr:uid="{00000000-0005-0000-0000-0000B4200000}"/>
    <cellStyle name="Normal 2 3 6 3 5 5" xfId="18076" xr:uid="{00000000-0005-0000-0000-0000B5200000}"/>
    <cellStyle name="Normal 2 3 6 3 6" xfId="4627" xr:uid="{00000000-0005-0000-0000-0000B6200000}"/>
    <cellStyle name="Normal 2 3 6 3 6 2" xfId="14679" xr:uid="{00000000-0005-0000-0000-0000B7200000}"/>
    <cellStyle name="Normal 2 3 6 3 6 2 2" xfId="45010" xr:uid="{00000000-0005-0000-0000-0000B8200000}"/>
    <cellStyle name="Normal 2 3 6 3 6 2 3" xfId="29777" xr:uid="{00000000-0005-0000-0000-0000B9200000}"/>
    <cellStyle name="Normal 2 3 6 3 6 3" xfId="9659" xr:uid="{00000000-0005-0000-0000-0000BA200000}"/>
    <cellStyle name="Normal 2 3 6 3 6 3 2" xfId="39993" xr:uid="{00000000-0005-0000-0000-0000BB200000}"/>
    <cellStyle name="Normal 2 3 6 3 6 3 3" xfId="24760" xr:uid="{00000000-0005-0000-0000-0000BC200000}"/>
    <cellStyle name="Normal 2 3 6 3 6 4" xfId="34980" xr:uid="{00000000-0005-0000-0000-0000BD200000}"/>
    <cellStyle name="Normal 2 3 6 3 6 5" xfId="19747" xr:uid="{00000000-0005-0000-0000-0000BE200000}"/>
    <cellStyle name="Normal 2 3 6 3 7" xfId="11337" xr:uid="{00000000-0005-0000-0000-0000BF200000}"/>
    <cellStyle name="Normal 2 3 6 3 7 2" xfId="41668" xr:uid="{00000000-0005-0000-0000-0000C0200000}"/>
    <cellStyle name="Normal 2 3 6 3 7 3" xfId="26435" xr:uid="{00000000-0005-0000-0000-0000C1200000}"/>
    <cellStyle name="Normal 2 3 6 3 8" xfId="6316" xr:uid="{00000000-0005-0000-0000-0000C2200000}"/>
    <cellStyle name="Normal 2 3 6 3 8 2" xfId="36651" xr:uid="{00000000-0005-0000-0000-0000C3200000}"/>
    <cellStyle name="Normal 2 3 6 3 8 3" xfId="21418" xr:uid="{00000000-0005-0000-0000-0000C4200000}"/>
    <cellStyle name="Normal 2 3 6 3 9" xfId="31640" xr:uid="{00000000-0005-0000-0000-0000C5200000}"/>
    <cellStyle name="Normal 2 3 6 4" xfId="1341" xr:uid="{00000000-0005-0000-0000-0000C6200000}"/>
    <cellStyle name="Normal 2 3 6 4 2" xfId="1764" xr:uid="{00000000-0005-0000-0000-0000C7200000}"/>
    <cellStyle name="Normal 2 3 6 4 2 2" xfId="2603" xr:uid="{00000000-0005-0000-0000-0000C8200000}"/>
    <cellStyle name="Normal 2 3 6 4 2 2 2" xfId="4293" xr:uid="{00000000-0005-0000-0000-0000C9200000}"/>
    <cellStyle name="Normal 2 3 6 4 2 2 2 2" xfId="14366" xr:uid="{00000000-0005-0000-0000-0000CA200000}"/>
    <cellStyle name="Normal 2 3 6 4 2 2 2 2 2" xfId="44697" xr:uid="{00000000-0005-0000-0000-0000CB200000}"/>
    <cellStyle name="Normal 2 3 6 4 2 2 2 2 3" xfId="29464" xr:uid="{00000000-0005-0000-0000-0000CC200000}"/>
    <cellStyle name="Normal 2 3 6 4 2 2 2 3" xfId="9346" xr:uid="{00000000-0005-0000-0000-0000CD200000}"/>
    <cellStyle name="Normal 2 3 6 4 2 2 2 3 2" xfId="39680" xr:uid="{00000000-0005-0000-0000-0000CE200000}"/>
    <cellStyle name="Normal 2 3 6 4 2 2 2 3 3" xfId="24447" xr:uid="{00000000-0005-0000-0000-0000CF200000}"/>
    <cellStyle name="Normal 2 3 6 4 2 2 2 4" xfId="34667" xr:uid="{00000000-0005-0000-0000-0000D0200000}"/>
    <cellStyle name="Normal 2 3 6 4 2 2 2 5" xfId="19434" xr:uid="{00000000-0005-0000-0000-0000D1200000}"/>
    <cellStyle name="Normal 2 3 6 4 2 2 3" xfId="5985" xr:uid="{00000000-0005-0000-0000-0000D2200000}"/>
    <cellStyle name="Normal 2 3 6 4 2 2 3 2" xfId="16037" xr:uid="{00000000-0005-0000-0000-0000D3200000}"/>
    <cellStyle name="Normal 2 3 6 4 2 2 3 2 2" xfId="46368" xr:uid="{00000000-0005-0000-0000-0000D4200000}"/>
    <cellStyle name="Normal 2 3 6 4 2 2 3 2 3" xfId="31135" xr:uid="{00000000-0005-0000-0000-0000D5200000}"/>
    <cellStyle name="Normal 2 3 6 4 2 2 3 3" xfId="11017" xr:uid="{00000000-0005-0000-0000-0000D6200000}"/>
    <cellStyle name="Normal 2 3 6 4 2 2 3 3 2" xfId="41351" xr:uid="{00000000-0005-0000-0000-0000D7200000}"/>
    <cellStyle name="Normal 2 3 6 4 2 2 3 3 3" xfId="26118" xr:uid="{00000000-0005-0000-0000-0000D8200000}"/>
    <cellStyle name="Normal 2 3 6 4 2 2 3 4" xfId="36338" xr:uid="{00000000-0005-0000-0000-0000D9200000}"/>
    <cellStyle name="Normal 2 3 6 4 2 2 3 5" xfId="21105" xr:uid="{00000000-0005-0000-0000-0000DA200000}"/>
    <cellStyle name="Normal 2 3 6 4 2 2 4" xfId="12695" xr:uid="{00000000-0005-0000-0000-0000DB200000}"/>
    <cellStyle name="Normal 2 3 6 4 2 2 4 2" xfId="43026" xr:uid="{00000000-0005-0000-0000-0000DC200000}"/>
    <cellStyle name="Normal 2 3 6 4 2 2 4 3" xfId="27793" xr:uid="{00000000-0005-0000-0000-0000DD200000}"/>
    <cellStyle name="Normal 2 3 6 4 2 2 5" xfId="7674" xr:uid="{00000000-0005-0000-0000-0000DE200000}"/>
    <cellStyle name="Normal 2 3 6 4 2 2 5 2" xfId="38009" xr:uid="{00000000-0005-0000-0000-0000DF200000}"/>
    <cellStyle name="Normal 2 3 6 4 2 2 5 3" xfId="22776" xr:uid="{00000000-0005-0000-0000-0000E0200000}"/>
    <cellStyle name="Normal 2 3 6 4 2 2 6" xfId="32997" xr:uid="{00000000-0005-0000-0000-0000E1200000}"/>
    <cellStyle name="Normal 2 3 6 4 2 2 7" xfId="17763" xr:uid="{00000000-0005-0000-0000-0000E2200000}"/>
    <cellStyle name="Normal 2 3 6 4 2 3" xfId="3456" xr:uid="{00000000-0005-0000-0000-0000E3200000}"/>
    <cellStyle name="Normal 2 3 6 4 2 3 2" xfId="13530" xr:uid="{00000000-0005-0000-0000-0000E4200000}"/>
    <cellStyle name="Normal 2 3 6 4 2 3 2 2" xfId="43861" xr:uid="{00000000-0005-0000-0000-0000E5200000}"/>
    <cellStyle name="Normal 2 3 6 4 2 3 2 3" xfId="28628" xr:uid="{00000000-0005-0000-0000-0000E6200000}"/>
    <cellStyle name="Normal 2 3 6 4 2 3 3" xfId="8510" xr:uid="{00000000-0005-0000-0000-0000E7200000}"/>
    <cellStyle name="Normal 2 3 6 4 2 3 3 2" xfId="38844" xr:uid="{00000000-0005-0000-0000-0000E8200000}"/>
    <cellStyle name="Normal 2 3 6 4 2 3 3 3" xfId="23611" xr:uid="{00000000-0005-0000-0000-0000E9200000}"/>
    <cellStyle name="Normal 2 3 6 4 2 3 4" xfId="33831" xr:uid="{00000000-0005-0000-0000-0000EA200000}"/>
    <cellStyle name="Normal 2 3 6 4 2 3 5" xfId="18598" xr:uid="{00000000-0005-0000-0000-0000EB200000}"/>
    <cellStyle name="Normal 2 3 6 4 2 4" xfId="5149" xr:uid="{00000000-0005-0000-0000-0000EC200000}"/>
    <cellStyle name="Normal 2 3 6 4 2 4 2" xfId="15201" xr:uid="{00000000-0005-0000-0000-0000ED200000}"/>
    <cellStyle name="Normal 2 3 6 4 2 4 2 2" xfId="45532" xr:uid="{00000000-0005-0000-0000-0000EE200000}"/>
    <cellStyle name="Normal 2 3 6 4 2 4 2 3" xfId="30299" xr:uid="{00000000-0005-0000-0000-0000EF200000}"/>
    <cellStyle name="Normal 2 3 6 4 2 4 3" xfId="10181" xr:uid="{00000000-0005-0000-0000-0000F0200000}"/>
    <cellStyle name="Normal 2 3 6 4 2 4 3 2" xfId="40515" xr:uid="{00000000-0005-0000-0000-0000F1200000}"/>
    <cellStyle name="Normal 2 3 6 4 2 4 3 3" xfId="25282" xr:uid="{00000000-0005-0000-0000-0000F2200000}"/>
    <cellStyle name="Normal 2 3 6 4 2 4 4" xfId="35502" xr:uid="{00000000-0005-0000-0000-0000F3200000}"/>
    <cellStyle name="Normal 2 3 6 4 2 4 5" xfId="20269" xr:uid="{00000000-0005-0000-0000-0000F4200000}"/>
    <cellStyle name="Normal 2 3 6 4 2 5" xfId="11859" xr:uid="{00000000-0005-0000-0000-0000F5200000}"/>
    <cellStyle name="Normal 2 3 6 4 2 5 2" xfId="42190" xr:uid="{00000000-0005-0000-0000-0000F6200000}"/>
    <cellStyle name="Normal 2 3 6 4 2 5 3" xfId="26957" xr:uid="{00000000-0005-0000-0000-0000F7200000}"/>
    <cellStyle name="Normal 2 3 6 4 2 6" xfId="6838" xr:uid="{00000000-0005-0000-0000-0000F8200000}"/>
    <cellStyle name="Normal 2 3 6 4 2 6 2" xfId="37173" xr:uid="{00000000-0005-0000-0000-0000F9200000}"/>
    <cellStyle name="Normal 2 3 6 4 2 6 3" xfId="21940" xr:uid="{00000000-0005-0000-0000-0000FA200000}"/>
    <cellStyle name="Normal 2 3 6 4 2 7" xfId="32161" xr:uid="{00000000-0005-0000-0000-0000FB200000}"/>
    <cellStyle name="Normal 2 3 6 4 2 8" xfId="16927" xr:uid="{00000000-0005-0000-0000-0000FC200000}"/>
    <cellStyle name="Normal 2 3 6 4 3" xfId="2185" xr:uid="{00000000-0005-0000-0000-0000FD200000}"/>
    <cellStyle name="Normal 2 3 6 4 3 2" xfId="3875" xr:uid="{00000000-0005-0000-0000-0000FE200000}"/>
    <cellStyle name="Normal 2 3 6 4 3 2 2" xfId="13948" xr:uid="{00000000-0005-0000-0000-0000FF200000}"/>
    <cellStyle name="Normal 2 3 6 4 3 2 2 2" xfId="44279" xr:uid="{00000000-0005-0000-0000-000000210000}"/>
    <cellStyle name="Normal 2 3 6 4 3 2 2 3" xfId="29046" xr:uid="{00000000-0005-0000-0000-000001210000}"/>
    <cellStyle name="Normal 2 3 6 4 3 2 3" xfId="8928" xr:uid="{00000000-0005-0000-0000-000002210000}"/>
    <cellStyle name="Normal 2 3 6 4 3 2 3 2" xfId="39262" xr:uid="{00000000-0005-0000-0000-000003210000}"/>
    <cellStyle name="Normal 2 3 6 4 3 2 3 3" xfId="24029" xr:uid="{00000000-0005-0000-0000-000004210000}"/>
    <cellStyle name="Normal 2 3 6 4 3 2 4" xfId="34249" xr:uid="{00000000-0005-0000-0000-000005210000}"/>
    <cellStyle name="Normal 2 3 6 4 3 2 5" xfId="19016" xr:uid="{00000000-0005-0000-0000-000006210000}"/>
    <cellStyle name="Normal 2 3 6 4 3 3" xfId="5567" xr:uid="{00000000-0005-0000-0000-000007210000}"/>
    <cellStyle name="Normal 2 3 6 4 3 3 2" xfId="15619" xr:uid="{00000000-0005-0000-0000-000008210000}"/>
    <cellStyle name="Normal 2 3 6 4 3 3 2 2" xfId="45950" xr:uid="{00000000-0005-0000-0000-000009210000}"/>
    <cellStyle name="Normal 2 3 6 4 3 3 2 3" xfId="30717" xr:uid="{00000000-0005-0000-0000-00000A210000}"/>
    <cellStyle name="Normal 2 3 6 4 3 3 3" xfId="10599" xr:uid="{00000000-0005-0000-0000-00000B210000}"/>
    <cellStyle name="Normal 2 3 6 4 3 3 3 2" xfId="40933" xr:uid="{00000000-0005-0000-0000-00000C210000}"/>
    <cellStyle name="Normal 2 3 6 4 3 3 3 3" xfId="25700" xr:uid="{00000000-0005-0000-0000-00000D210000}"/>
    <cellStyle name="Normal 2 3 6 4 3 3 4" xfId="35920" xr:uid="{00000000-0005-0000-0000-00000E210000}"/>
    <cellStyle name="Normal 2 3 6 4 3 3 5" xfId="20687" xr:uid="{00000000-0005-0000-0000-00000F210000}"/>
    <cellStyle name="Normal 2 3 6 4 3 4" xfId="12277" xr:uid="{00000000-0005-0000-0000-000010210000}"/>
    <cellStyle name="Normal 2 3 6 4 3 4 2" xfId="42608" xr:uid="{00000000-0005-0000-0000-000011210000}"/>
    <cellStyle name="Normal 2 3 6 4 3 4 3" xfId="27375" xr:uid="{00000000-0005-0000-0000-000012210000}"/>
    <cellStyle name="Normal 2 3 6 4 3 5" xfId="7256" xr:uid="{00000000-0005-0000-0000-000013210000}"/>
    <cellStyle name="Normal 2 3 6 4 3 5 2" xfId="37591" xr:uid="{00000000-0005-0000-0000-000014210000}"/>
    <cellStyle name="Normal 2 3 6 4 3 5 3" xfId="22358" xr:uid="{00000000-0005-0000-0000-000015210000}"/>
    <cellStyle name="Normal 2 3 6 4 3 6" xfId="32579" xr:uid="{00000000-0005-0000-0000-000016210000}"/>
    <cellStyle name="Normal 2 3 6 4 3 7" xfId="17345" xr:uid="{00000000-0005-0000-0000-000017210000}"/>
    <cellStyle name="Normal 2 3 6 4 4" xfId="3038" xr:uid="{00000000-0005-0000-0000-000018210000}"/>
    <cellStyle name="Normal 2 3 6 4 4 2" xfId="13112" xr:uid="{00000000-0005-0000-0000-000019210000}"/>
    <cellStyle name="Normal 2 3 6 4 4 2 2" xfId="43443" xr:uid="{00000000-0005-0000-0000-00001A210000}"/>
    <cellStyle name="Normal 2 3 6 4 4 2 3" xfId="28210" xr:uid="{00000000-0005-0000-0000-00001B210000}"/>
    <cellStyle name="Normal 2 3 6 4 4 3" xfId="8092" xr:uid="{00000000-0005-0000-0000-00001C210000}"/>
    <cellStyle name="Normal 2 3 6 4 4 3 2" xfId="38426" xr:uid="{00000000-0005-0000-0000-00001D210000}"/>
    <cellStyle name="Normal 2 3 6 4 4 3 3" xfId="23193" xr:uid="{00000000-0005-0000-0000-00001E210000}"/>
    <cellStyle name="Normal 2 3 6 4 4 4" xfId="33413" xr:uid="{00000000-0005-0000-0000-00001F210000}"/>
    <cellStyle name="Normal 2 3 6 4 4 5" xfId="18180" xr:uid="{00000000-0005-0000-0000-000020210000}"/>
    <cellStyle name="Normal 2 3 6 4 5" xfId="4731" xr:uid="{00000000-0005-0000-0000-000021210000}"/>
    <cellStyle name="Normal 2 3 6 4 5 2" xfId="14783" xr:uid="{00000000-0005-0000-0000-000022210000}"/>
    <cellStyle name="Normal 2 3 6 4 5 2 2" xfId="45114" xr:uid="{00000000-0005-0000-0000-000023210000}"/>
    <cellStyle name="Normal 2 3 6 4 5 2 3" xfId="29881" xr:uid="{00000000-0005-0000-0000-000024210000}"/>
    <cellStyle name="Normal 2 3 6 4 5 3" xfId="9763" xr:uid="{00000000-0005-0000-0000-000025210000}"/>
    <cellStyle name="Normal 2 3 6 4 5 3 2" xfId="40097" xr:uid="{00000000-0005-0000-0000-000026210000}"/>
    <cellStyle name="Normal 2 3 6 4 5 3 3" xfId="24864" xr:uid="{00000000-0005-0000-0000-000027210000}"/>
    <cellStyle name="Normal 2 3 6 4 5 4" xfId="35084" xr:uid="{00000000-0005-0000-0000-000028210000}"/>
    <cellStyle name="Normal 2 3 6 4 5 5" xfId="19851" xr:uid="{00000000-0005-0000-0000-000029210000}"/>
    <cellStyle name="Normal 2 3 6 4 6" xfId="11441" xr:uid="{00000000-0005-0000-0000-00002A210000}"/>
    <cellStyle name="Normal 2 3 6 4 6 2" xfId="41772" xr:uid="{00000000-0005-0000-0000-00002B210000}"/>
    <cellStyle name="Normal 2 3 6 4 6 3" xfId="26539" xr:uid="{00000000-0005-0000-0000-00002C210000}"/>
    <cellStyle name="Normal 2 3 6 4 7" xfId="6420" xr:uid="{00000000-0005-0000-0000-00002D210000}"/>
    <cellStyle name="Normal 2 3 6 4 7 2" xfId="36755" xr:uid="{00000000-0005-0000-0000-00002E210000}"/>
    <cellStyle name="Normal 2 3 6 4 7 3" xfId="21522" xr:uid="{00000000-0005-0000-0000-00002F210000}"/>
    <cellStyle name="Normal 2 3 6 4 8" xfId="31743" xr:uid="{00000000-0005-0000-0000-000030210000}"/>
    <cellStyle name="Normal 2 3 6 4 9" xfId="16509" xr:uid="{00000000-0005-0000-0000-000031210000}"/>
    <cellStyle name="Normal 2 3 6 5" xfId="1554" xr:uid="{00000000-0005-0000-0000-000032210000}"/>
    <cellStyle name="Normal 2 3 6 5 2" xfId="2395" xr:uid="{00000000-0005-0000-0000-000033210000}"/>
    <cellStyle name="Normal 2 3 6 5 2 2" xfId="4085" xr:uid="{00000000-0005-0000-0000-000034210000}"/>
    <cellStyle name="Normal 2 3 6 5 2 2 2" xfId="14158" xr:uid="{00000000-0005-0000-0000-000035210000}"/>
    <cellStyle name="Normal 2 3 6 5 2 2 2 2" xfId="44489" xr:uid="{00000000-0005-0000-0000-000036210000}"/>
    <cellStyle name="Normal 2 3 6 5 2 2 2 3" xfId="29256" xr:uid="{00000000-0005-0000-0000-000037210000}"/>
    <cellStyle name="Normal 2 3 6 5 2 2 3" xfId="9138" xr:uid="{00000000-0005-0000-0000-000038210000}"/>
    <cellStyle name="Normal 2 3 6 5 2 2 3 2" xfId="39472" xr:uid="{00000000-0005-0000-0000-000039210000}"/>
    <cellStyle name="Normal 2 3 6 5 2 2 3 3" xfId="24239" xr:uid="{00000000-0005-0000-0000-00003A210000}"/>
    <cellStyle name="Normal 2 3 6 5 2 2 4" xfId="34459" xr:uid="{00000000-0005-0000-0000-00003B210000}"/>
    <cellStyle name="Normal 2 3 6 5 2 2 5" xfId="19226" xr:uid="{00000000-0005-0000-0000-00003C210000}"/>
    <cellStyle name="Normal 2 3 6 5 2 3" xfId="5777" xr:uid="{00000000-0005-0000-0000-00003D210000}"/>
    <cellStyle name="Normal 2 3 6 5 2 3 2" xfId="15829" xr:uid="{00000000-0005-0000-0000-00003E210000}"/>
    <cellStyle name="Normal 2 3 6 5 2 3 2 2" xfId="46160" xr:uid="{00000000-0005-0000-0000-00003F210000}"/>
    <cellStyle name="Normal 2 3 6 5 2 3 2 3" xfId="30927" xr:uid="{00000000-0005-0000-0000-000040210000}"/>
    <cellStyle name="Normal 2 3 6 5 2 3 3" xfId="10809" xr:uid="{00000000-0005-0000-0000-000041210000}"/>
    <cellStyle name="Normal 2 3 6 5 2 3 3 2" xfId="41143" xr:uid="{00000000-0005-0000-0000-000042210000}"/>
    <cellStyle name="Normal 2 3 6 5 2 3 3 3" xfId="25910" xr:uid="{00000000-0005-0000-0000-000043210000}"/>
    <cellStyle name="Normal 2 3 6 5 2 3 4" xfId="36130" xr:uid="{00000000-0005-0000-0000-000044210000}"/>
    <cellStyle name="Normal 2 3 6 5 2 3 5" xfId="20897" xr:uid="{00000000-0005-0000-0000-000045210000}"/>
    <cellStyle name="Normal 2 3 6 5 2 4" xfId="12487" xr:uid="{00000000-0005-0000-0000-000046210000}"/>
    <cellStyle name="Normal 2 3 6 5 2 4 2" xfId="42818" xr:uid="{00000000-0005-0000-0000-000047210000}"/>
    <cellStyle name="Normal 2 3 6 5 2 4 3" xfId="27585" xr:uid="{00000000-0005-0000-0000-000048210000}"/>
    <cellStyle name="Normal 2 3 6 5 2 5" xfId="7466" xr:uid="{00000000-0005-0000-0000-000049210000}"/>
    <cellStyle name="Normal 2 3 6 5 2 5 2" xfId="37801" xr:uid="{00000000-0005-0000-0000-00004A210000}"/>
    <cellStyle name="Normal 2 3 6 5 2 5 3" xfId="22568" xr:uid="{00000000-0005-0000-0000-00004B210000}"/>
    <cellStyle name="Normal 2 3 6 5 2 6" xfId="32789" xr:uid="{00000000-0005-0000-0000-00004C210000}"/>
    <cellStyle name="Normal 2 3 6 5 2 7" xfId="17555" xr:uid="{00000000-0005-0000-0000-00004D210000}"/>
    <cellStyle name="Normal 2 3 6 5 3" xfId="3248" xr:uid="{00000000-0005-0000-0000-00004E210000}"/>
    <cellStyle name="Normal 2 3 6 5 3 2" xfId="13322" xr:uid="{00000000-0005-0000-0000-00004F210000}"/>
    <cellStyle name="Normal 2 3 6 5 3 2 2" xfId="43653" xr:uid="{00000000-0005-0000-0000-000050210000}"/>
    <cellStyle name="Normal 2 3 6 5 3 2 3" xfId="28420" xr:uid="{00000000-0005-0000-0000-000051210000}"/>
    <cellStyle name="Normal 2 3 6 5 3 3" xfId="8302" xr:uid="{00000000-0005-0000-0000-000052210000}"/>
    <cellStyle name="Normal 2 3 6 5 3 3 2" xfId="38636" xr:uid="{00000000-0005-0000-0000-000053210000}"/>
    <cellStyle name="Normal 2 3 6 5 3 3 3" xfId="23403" xr:uid="{00000000-0005-0000-0000-000054210000}"/>
    <cellStyle name="Normal 2 3 6 5 3 4" xfId="33623" xr:uid="{00000000-0005-0000-0000-000055210000}"/>
    <cellStyle name="Normal 2 3 6 5 3 5" xfId="18390" xr:uid="{00000000-0005-0000-0000-000056210000}"/>
    <cellStyle name="Normal 2 3 6 5 4" xfId="4941" xr:uid="{00000000-0005-0000-0000-000057210000}"/>
    <cellStyle name="Normal 2 3 6 5 4 2" xfId="14993" xr:uid="{00000000-0005-0000-0000-000058210000}"/>
    <cellStyle name="Normal 2 3 6 5 4 2 2" xfId="45324" xr:uid="{00000000-0005-0000-0000-000059210000}"/>
    <cellStyle name="Normal 2 3 6 5 4 2 3" xfId="30091" xr:uid="{00000000-0005-0000-0000-00005A210000}"/>
    <cellStyle name="Normal 2 3 6 5 4 3" xfId="9973" xr:uid="{00000000-0005-0000-0000-00005B210000}"/>
    <cellStyle name="Normal 2 3 6 5 4 3 2" xfId="40307" xr:uid="{00000000-0005-0000-0000-00005C210000}"/>
    <cellStyle name="Normal 2 3 6 5 4 3 3" xfId="25074" xr:uid="{00000000-0005-0000-0000-00005D210000}"/>
    <cellStyle name="Normal 2 3 6 5 4 4" xfId="35294" xr:uid="{00000000-0005-0000-0000-00005E210000}"/>
    <cellStyle name="Normal 2 3 6 5 4 5" xfId="20061" xr:uid="{00000000-0005-0000-0000-00005F210000}"/>
    <cellStyle name="Normal 2 3 6 5 5" xfId="11651" xr:uid="{00000000-0005-0000-0000-000060210000}"/>
    <cellStyle name="Normal 2 3 6 5 5 2" xfId="41982" xr:uid="{00000000-0005-0000-0000-000061210000}"/>
    <cellStyle name="Normal 2 3 6 5 5 3" xfId="26749" xr:uid="{00000000-0005-0000-0000-000062210000}"/>
    <cellStyle name="Normal 2 3 6 5 6" xfId="6630" xr:uid="{00000000-0005-0000-0000-000063210000}"/>
    <cellStyle name="Normal 2 3 6 5 6 2" xfId="36965" xr:uid="{00000000-0005-0000-0000-000064210000}"/>
    <cellStyle name="Normal 2 3 6 5 6 3" xfId="21732" xr:uid="{00000000-0005-0000-0000-000065210000}"/>
    <cellStyle name="Normal 2 3 6 5 7" xfId="31953" xr:uid="{00000000-0005-0000-0000-000066210000}"/>
    <cellStyle name="Normal 2 3 6 5 8" xfId="16719" xr:uid="{00000000-0005-0000-0000-000067210000}"/>
    <cellStyle name="Normal 2 3 6 6" xfId="1975" xr:uid="{00000000-0005-0000-0000-000068210000}"/>
    <cellStyle name="Normal 2 3 6 6 2" xfId="3667" xr:uid="{00000000-0005-0000-0000-000069210000}"/>
    <cellStyle name="Normal 2 3 6 6 2 2" xfId="13740" xr:uid="{00000000-0005-0000-0000-00006A210000}"/>
    <cellStyle name="Normal 2 3 6 6 2 2 2" xfId="44071" xr:uid="{00000000-0005-0000-0000-00006B210000}"/>
    <cellStyle name="Normal 2 3 6 6 2 2 3" xfId="28838" xr:uid="{00000000-0005-0000-0000-00006C210000}"/>
    <cellStyle name="Normal 2 3 6 6 2 3" xfId="8720" xr:uid="{00000000-0005-0000-0000-00006D210000}"/>
    <cellStyle name="Normal 2 3 6 6 2 3 2" xfId="39054" xr:uid="{00000000-0005-0000-0000-00006E210000}"/>
    <cellStyle name="Normal 2 3 6 6 2 3 3" xfId="23821" xr:uid="{00000000-0005-0000-0000-00006F210000}"/>
    <cellStyle name="Normal 2 3 6 6 2 4" xfId="34041" xr:uid="{00000000-0005-0000-0000-000070210000}"/>
    <cellStyle name="Normal 2 3 6 6 2 5" xfId="18808" xr:uid="{00000000-0005-0000-0000-000071210000}"/>
    <cellStyle name="Normal 2 3 6 6 3" xfId="5359" xr:uid="{00000000-0005-0000-0000-000072210000}"/>
    <cellStyle name="Normal 2 3 6 6 3 2" xfId="15411" xr:uid="{00000000-0005-0000-0000-000073210000}"/>
    <cellStyle name="Normal 2 3 6 6 3 2 2" xfId="45742" xr:uid="{00000000-0005-0000-0000-000074210000}"/>
    <cellStyle name="Normal 2 3 6 6 3 2 3" xfId="30509" xr:uid="{00000000-0005-0000-0000-000075210000}"/>
    <cellStyle name="Normal 2 3 6 6 3 3" xfId="10391" xr:uid="{00000000-0005-0000-0000-000076210000}"/>
    <cellStyle name="Normal 2 3 6 6 3 3 2" xfId="40725" xr:uid="{00000000-0005-0000-0000-000077210000}"/>
    <cellStyle name="Normal 2 3 6 6 3 3 3" xfId="25492" xr:uid="{00000000-0005-0000-0000-000078210000}"/>
    <cellStyle name="Normal 2 3 6 6 3 4" xfId="35712" xr:uid="{00000000-0005-0000-0000-000079210000}"/>
    <cellStyle name="Normal 2 3 6 6 3 5" xfId="20479" xr:uid="{00000000-0005-0000-0000-00007A210000}"/>
    <cellStyle name="Normal 2 3 6 6 4" xfId="12069" xr:uid="{00000000-0005-0000-0000-00007B210000}"/>
    <cellStyle name="Normal 2 3 6 6 4 2" xfId="42400" xr:uid="{00000000-0005-0000-0000-00007C210000}"/>
    <cellStyle name="Normal 2 3 6 6 4 3" xfId="27167" xr:uid="{00000000-0005-0000-0000-00007D210000}"/>
    <cellStyle name="Normal 2 3 6 6 5" xfId="7048" xr:uid="{00000000-0005-0000-0000-00007E210000}"/>
    <cellStyle name="Normal 2 3 6 6 5 2" xfId="37383" xr:uid="{00000000-0005-0000-0000-00007F210000}"/>
    <cellStyle name="Normal 2 3 6 6 5 3" xfId="22150" xr:uid="{00000000-0005-0000-0000-000080210000}"/>
    <cellStyle name="Normal 2 3 6 6 6" xfId="32371" xr:uid="{00000000-0005-0000-0000-000081210000}"/>
    <cellStyle name="Normal 2 3 6 6 7" xfId="17137" xr:uid="{00000000-0005-0000-0000-000082210000}"/>
    <cellStyle name="Normal 2 3 6 7" xfId="2826" xr:uid="{00000000-0005-0000-0000-000083210000}"/>
    <cellStyle name="Normal 2 3 6 7 2" xfId="12904" xr:uid="{00000000-0005-0000-0000-000084210000}"/>
    <cellStyle name="Normal 2 3 6 7 2 2" xfId="43235" xr:uid="{00000000-0005-0000-0000-000085210000}"/>
    <cellStyle name="Normal 2 3 6 7 2 3" xfId="28002" xr:uid="{00000000-0005-0000-0000-000086210000}"/>
    <cellStyle name="Normal 2 3 6 7 3" xfId="7884" xr:uid="{00000000-0005-0000-0000-000087210000}"/>
    <cellStyle name="Normal 2 3 6 7 3 2" xfId="38218" xr:uid="{00000000-0005-0000-0000-000088210000}"/>
    <cellStyle name="Normal 2 3 6 7 3 3" xfId="22985" xr:uid="{00000000-0005-0000-0000-000089210000}"/>
    <cellStyle name="Normal 2 3 6 7 4" xfId="33205" xr:uid="{00000000-0005-0000-0000-00008A210000}"/>
    <cellStyle name="Normal 2 3 6 7 5" xfId="17972" xr:uid="{00000000-0005-0000-0000-00008B210000}"/>
    <cellStyle name="Normal 2 3 6 8" xfId="4520" xr:uid="{00000000-0005-0000-0000-00008C210000}"/>
    <cellStyle name="Normal 2 3 6 8 2" xfId="14575" xr:uid="{00000000-0005-0000-0000-00008D210000}"/>
    <cellStyle name="Normal 2 3 6 8 2 2" xfId="44906" xr:uid="{00000000-0005-0000-0000-00008E210000}"/>
    <cellStyle name="Normal 2 3 6 8 2 3" xfId="29673" xr:uid="{00000000-0005-0000-0000-00008F210000}"/>
    <cellStyle name="Normal 2 3 6 8 3" xfId="9555" xr:uid="{00000000-0005-0000-0000-000090210000}"/>
    <cellStyle name="Normal 2 3 6 8 3 2" xfId="39889" xr:uid="{00000000-0005-0000-0000-000091210000}"/>
    <cellStyle name="Normal 2 3 6 8 3 3" xfId="24656" xr:uid="{00000000-0005-0000-0000-000092210000}"/>
    <cellStyle name="Normal 2 3 6 8 4" xfId="34876" xr:uid="{00000000-0005-0000-0000-000093210000}"/>
    <cellStyle name="Normal 2 3 6 8 5" xfId="19643" xr:uid="{00000000-0005-0000-0000-000094210000}"/>
    <cellStyle name="Normal 2 3 6 9" xfId="11231" xr:uid="{00000000-0005-0000-0000-000095210000}"/>
    <cellStyle name="Normal 2 3 6 9 2" xfId="41564" xr:uid="{00000000-0005-0000-0000-000096210000}"/>
    <cellStyle name="Normal 2 3 6 9 3" xfId="26331" xr:uid="{00000000-0005-0000-0000-000097210000}"/>
    <cellStyle name="Normal 2 3 7" xfId="524" xr:uid="{00000000-0005-0000-0000-000098210000}"/>
    <cellStyle name="Normal 2 3 8" xfId="31485" xr:uid="{00000000-0005-0000-0000-000099210000}"/>
    <cellStyle name="Normal 2 4" xfId="136" xr:uid="{00000000-0005-0000-0000-00009A210000}"/>
    <cellStyle name="Normal 2 4 2" xfId="844" xr:uid="{00000000-0005-0000-0000-00009B210000}"/>
    <cellStyle name="Normal 2 4 2 10" xfId="6214" xr:uid="{00000000-0005-0000-0000-00009C210000}"/>
    <cellStyle name="Normal 2 4 2 10 2" xfId="36551" xr:uid="{00000000-0005-0000-0000-00009D210000}"/>
    <cellStyle name="Normal 2 4 2 10 3" xfId="21318" xr:uid="{00000000-0005-0000-0000-00009E210000}"/>
    <cellStyle name="Normal 2 4 2 11" xfId="31542" xr:uid="{00000000-0005-0000-0000-00009F210000}"/>
    <cellStyle name="Normal 2 4 2 12" xfId="16303" xr:uid="{00000000-0005-0000-0000-0000A0210000}"/>
    <cellStyle name="Normal 2 4 2 2" xfId="1178" xr:uid="{00000000-0005-0000-0000-0000A1210000}"/>
    <cellStyle name="Normal 2 4 2 2 10" xfId="31594" xr:uid="{00000000-0005-0000-0000-0000A2210000}"/>
    <cellStyle name="Normal 2 4 2 2 11" xfId="16357" xr:uid="{00000000-0005-0000-0000-0000A3210000}"/>
    <cellStyle name="Normal 2 4 2 2 2" xfId="1286" xr:uid="{00000000-0005-0000-0000-0000A4210000}"/>
    <cellStyle name="Normal 2 4 2 2 2 10" xfId="16461" xr:uid="{00000000-0005-0000-0000-0000A5210000}"/>
    <cellStyle name="Normal 2 4 2 2 2 2" xfId="1503" xr:uid="{00000000-0005-0000-0000-0000A6210000}"/>
    <cellStyle name="Normal 2 4 2 2 2 2 2" xfId="1924" xr:uid="{00000000-0005-0000-0000-0000A7210000}"/>
    <cellStyle name="Normal 2 4 2 2 2 2 2 2" xfId="2763" xr:uid="{00000000-0005-0000-0000-0000A8210000}"/>
    <cellStyle name="Normal 2 4 2 2 2 2 2 2 2" xfId="4453" xr:uid="{00000000-0005-0000-0000-0000A9210000}"/>
    <cellStyle name="Normal 2 4 2 2 2 2 2 2 2 2" xfId="14526" xr:uid="{00000000-0005-0000-0000-0000AA210000}"/>
    <cellStyle name="Normal 2 4 2 2 2 2 2 2 2 2 2" xfId="44857" xr:uid="{00000000-0005-0000-0000-0000AB210000}"/>
    <cellStyle name="Normal 2 4 2 2 2 2 2 2 2 2 3" xfId="29624" xr:uid="{00000000-0005-0000-0000-0000AC210000}"/>
    <cellStyle name="Normal 2 4 2 2 2 2 2 2 2 3" xfId="9506" xr:uid="{00000000-0005-0000-0000-0000AD210000}"/>
    <cellStyle name="Normal 2 4 2 2 2 2 2 2 2 3 2" xfId="39840" xr:uid="{00000000-0005-0000-0000-0000AE210000}"/>
    <cellStyle name="Normal 2 4 2 2 2 2 2 2 2 3 3" xfId="24607" xr:uid="{00000000-0005-0000-0000-0000AF210000}"/>
    <cellStyle name="Normal 2 4 2 2 2 2 2 2 2 4" xfId="34827" xr:uid="{00000000-0005-0000-0000-0000B0210000}"/>
    <cellStyle name="Normal 2 4 2 2 2 2 2 2 2 5" xfId="19594" xr:uid="{00000000-0005-0000-0000-0000B1210000}"/>
    <cellStyle name="Normal 2 4 2 2 2 2 2 2 3" xfId="6145" xr:uid="{00000000-0005-0000-0000-0000B2210000}"/>
    <cellStyle name="Normal 2 4 2 2 2 2 2 2 3 2" xfId="16197" xr:uid="{00000000-0005-0000-0000-0000B3210000}"/>
    <cellStyle name="Normal 2 4 2 2 2 2 2 2 3 2 2" xfId="46528" xr:uid="{00000000-0005-0000-0000-0000B4210000}"/>
    <cellStyle name="Normal 2 4 2 2 2 2 2 2 3 2 3" xfId="31295" xr:uid="{00000000-0005-0000-0000-0000B5210000}"/>
    <cellStyle name="Normal 2 4 2 2 2 2 2 2 3 3" xfId="11177" xr:uid="{00000000-0005-0000-0000-0000B6210000}"/>
    <cellStyle name="Normal 2 4 2 2 2 2 2 2 3 3 2" xfId="41511" xr:uid="{00000000-0005-0000-0000-0000B7210000}"/>
    <cellStyle name="Normal 2 4 2 2 2 2 2 2 3 3 3" xfId="26278" xr:uid="{00000000-0005-0000-0000-0000B8210000}"/>
    <cellStyle name="Normal 2 4 2 2 2 2 2 2 3 4" xfId="36498" xr:uid="{00000000-0005-0000-0000-0000B9210000}"/>
    <cellStyle name="Normal 2 4 2 2 2 2 2 2 3 5" xfId="21265" xr:uid="{00000000-0005-0000-0000-0000BA210000}"/>
    <cellStyle name="Normal 2 4 2 2 2 2 2 2 4" xfId="12855" xr:uid="{00000000-0005-0000-0000-0000BB210000}"/>
    <cellStyle name="Normal 2 4 2 2 2 2 2 2 4 2" xfId="43186" xr:uid="{00000000-0005-0000-0000-0000BC210000}"/>
    <cellStyle name="Normal 2 4 2 2 2 2 2 2 4 3" xfId="27953" xr:uid="{00000000-0005-0000-0000-0000BD210000}"/>
    <cellStyle name="Normal 2 4 2 2 2 2 2 2 5" xfId="7834" xr:uid="{00000000-0005-0000-0000-0000BE210000}"/>
    <cellStyle name="Normal 2 4 2 2 2 2 2 2 5 2" xfId="38169" xr:uid="{00000000-0005-0000-0000-0000BF210000}"/>
    <cellStyle name="Normal 2 4 2 2 2 2 2 2 5 3" xfId="22936" xr:uid="{00000000-0005-0000-0000-0000C0210000}"/>
    <cellStyle name="Normal 2 4 2 2 2 2 2 2 6" xfId="33157" xr:uid="{00000000-0005-0000-0000-0000C1210000}"/>
    <cellStyle name="Normal 2 4 2 2 2 2 2 2 7" xfId="17923" xr:uid="{00000000-0005-0000-0000-0000C2210000}"/>
    <cellStyle name="Normal 2 4 2 2 2 2 2 3" xfId="3616" xr:uid="{00000000-0005-0000-0000-0000C3210000}"/>
    <cellStyle name="Normal 2 4 2 2 2 2 2 3 2" xfId="13690" xr:uid="{00000000-0005-0000-0000-0000C4210000}"/>
    <cellStyle name="Normal 2 4 2 2 2 2 2 3 2 2" xfId="44021" xr:uid="{00000000-0005-0000-0000-0000C5210000}"/>
    <cellStyle name="Normal 2 4 2 2 2 2 2 3 2 3" xfId="28788" xr:uid="{00000000-0005-0000-0000-0000C6210000}"/>
    <cellStyle name="Normal 2 4 2 2 2 2 2 3 3" xfId="8670" xr:uid="{00000000-0005-0000-0000-0000C7210000}"/>
    <cellStyle name="Normal 2 4 2 2 2 2 2 3 3 2" xfId="39004" xr:uid="{00000000-0005-0000-0000-0000C8210000}"/>
    <cellStyle name="Normal 2 4 2 2 2 2 2 3 3 3" xfId="23771" xr:uid="{00000000-0005-0000-0000-0000C9210000}"/>
    <cellStyle name="Normal 2 4 2 2 2 2 2 3 4" xfId="33991" xr:uid="{00000000-0005-0000-0000-0000CA210000}"/>
    <cellStyle name="Normal 2 4 2 2 2 2 2 3 5" xfId="18758" xr:uid="{00000000-0005-0000-0000-0000CB210000}"/>
    <cellStyle name="Normal 2 4 2 2 2 2 2 4" xfId="5309" xr:uid="{00000000-0005-0000-0000-0000CC210000}"/>
    <cellStyle name="Normal 2 4 2 2 2 2 2 4 2" xfId="15361" xr:uid="{00000000-0005-0000-0000-0000CD210000}"/>
    <cellStyle name="Normal 2 4 2 2 2 2 2 4 2 2" xfId="45692" xr:uid="{00000000-0005-0000-0000-0000CE210000}"/>
    <cellStyle name="Normal 2 4 2 2 2 2 2 4 2 3" xfId="30459" xr:uid="{00000000-0005-0000-0000-0000CF210000}"/>
    <cellStyle name="Normal 2 4 2 2 2 2 2 4 3" xfId="10341" xr:uid="{00000000-0005-0000-0000-0000D0210000}"/>
    <cellStyle name="Normal 2 4 2 2 2 2 2 4 3 2" xfId="40675" xr:uid="{00000000-0005-0000-0000-0000D1210000}"/>
    <cellStyle name="Normal 2 4 2 2 2 2 2 4 3 3" xfId="25442" xr:uid="{00000000-0005-0000-0000-0000D2210000}"/>
    <cellStyle name="Normal 2 4 2 2 2 2 2 4 4" xfId="35662" xr:uid="{00000000-0005-0000-0000-0000D3210000}"/>
    <cellStyle name="Normal 2 4 2 2 2 2 2 4 5" xfId="20429" xr:uid="{00000000-0005-0000-0000-0000D4210000}"/>
    <cellStyle name="Normal 2 4 2 2 2 2 2 5" xfId="12019" xr:uid="{00000000-0005-0000-0000-0000D5210000}"/>
    <cellStyle name="Normal 2 4 2 2 2 2 2 5 2" xfId="42350" xr:uid="{00000000-0005-0000-0000-0000D6210000}"/>
    <cellStyle name="Normal 2 4 2 2 2 2 2 5 3" xfId="27117" xr:uid="{00000000-0005-0000-0000-0000D7210000}"/>
    <cellStyle name="Normal 2 4 2 2 2 2 2 6" xfId="6998" xr:uid="{00000000-0005-0000-0000-0000D8210000}"/>
    <cellStyle name="Normal 2 4 2 2 2 2 2 6 2" xfId="37333" xr:uid="{00000000-0005-0000-0000-0000D9210000}"/>
    <cellStyle name="Normal 2 4 2 2 2 2 2 6 3" xfId="22100" xr:uid="{00000000-0005-0000-0000-0000DA210000}"/>
    <cellStyle name="Normal 2 4 2 2 2 2 2 7" xfId="32321" xr:uid="{00000000-0005-0000-0000-0000DB210000}"/>
    <cellStyle name="Normal 2 4 2 2 2 2 2 8" xfId="17087" xr:uid="{00000000-0005-0000-0000-0000DC210000}"/>
    <cellStyle name="Normal 2 4 2 2 2 2 3" xfId="2345" xr:uid="{00000000-0005-0000-0000-0000DD210000}"/>
    <cellStyle name="Normal 2 4 2 2 2 2 3 2" xfId="4035" xr:uid="{00000000-0005-0000-0000-0000DE210000}"/>
    <cellStyle name="Normal 2 4 2 2 2 2 3 2 2" xfId="14108" xr:uid="{00000000-0005-0000-0000-0000DF210000}"/>
    <cellStyle name="Normal 2 4 2 2 2 2 3 2 2 2" xfId="44439" xr:uid="{00000000-0005-0000-0000-0000E0210000}"/>
    <cellStyle name="Normal 2 4 2 2 2 2 3 2 2 3" xfId="29206" xr:uid="{00000000-0005-0000-0000-0000E1210000}"/>
    <cellStyle name="Normal 2 4 2 2 2 2 3 2 3" xfId="9088" xr:uid="{00000000-0005-0000-0000-0000E2210000}"/>
    <cellStyle name="Normal 2 4 2 2 2 2 3 2 3 2" xfId="39422" xr:uid="{00000000-0005-0000-0000-0000E3210000}"/>
    <cellStyle name="Normal 2 4 2 2 2 2 3 2 3 3" xfId="24189" xr:uid="{00000000-0005-0000-0000-0000E4210000}"/>
    <cellStyle name="Normal 2 4 2 2 2 2 3 2 4" xfId="34409" xr:uid="{00000000-0005-0000-0000-0000E5210000}"/>
    <cellStyle name="Normal 2 4 2 2 2 2 3 2 5" xfId="19176" xr:uid="{00000000-0005-0000-0000-0000E6210000}"/>
    <cellStyle name="Normal 2 4 2 2 2 2 3 3" xfId="5727" xr:uid="{00000000-0005-0000-0000-0000E7210000}"/>
    <cellStyle name="Normal 2 4 2 2 2 2 3 3 2" xfId="15779" xr:uid="{00000000-0005-0000-0000-0000E8210000}"/>
    <cellStyle name="Normal 2 4 2 2 2 2 3 3 2 2" xfId="46110" xr:uid="{00000000-0005-0000-0000-0000E9210000}"/>
    <cellStyle name="Normal 2 4 2 2 2 2 3 3 2 3" xfId="30877" xr:uid="{00000000-0005-0000-0000-0000EA210000}"/>
    <cellStyle name="Normal 2 4 2 2 2 2 3 3 3" xfId="10759" xr:uid="{00000000-0005-0000-0000-0000EB210000}"/>
    <cellStyle name="Normal 2 4 2 2 2 2 3 3 3 2" xfId="41093" xr:uid="{00000000-0005-0000-0000-0000EC210000}"/>
    <cellStyle name="Normal 2 4 2 2 2 2 3 3 3 3" xfId="25860" xr:uid="{00000000-0005-0000-0000-0000ED210000}"/>
    <cellStyle name="Normal 2 4 2 2 2 2 3 3 4" xfId="36080" xr:uid="{00000000-0005-0000-0000-0000EE210000}"/>
    <cellStyle name="Normal 2 4 2 2 2 2 3 3 5" xfId="20847" xr:uid="{00000000-0005-0000-0000-0000EF210000}"/>
    <cellStyle name="Normal 2 4 2 2 2 2 3 4" xfId="12437" xr:uid="{00000000-0005-0000-0000-0000F0210000}"/>
    <cellStyle name="Normal 2 4 2 2 2 2 3 4 2" xfId="42768" xr:uid="{00000000-0005-0000-0000-0000F1210000}"/>
    <cellStyle name="Normal 2 4 2 2 2 2 3 4 3" xfId="27535" xr:uid="{00000000-0005-0000-0000-0000F2210000}"/>
    <cellStyle name="Normal 2 4 2 2 2 2 3 5" xfId="7416" xr:uid="{00000000-0005-0000-0000-0000F3210000}"/>
    <cellStyle name="Normal 2 4 2 2 2 2 3 5 2" xfId="37751" xr:uid="{00000000-0005-0000-0000-0000F4210000}"/>
    <cellStyle name="Normal 2 4 2 2 2 2 3 5 3" xfId="22518" xr:uid="{00000000-0005-0000-0000-0000F5210000}"/>
    <cellStyle name="Normal 2 4 2 2 2 2 3 6" xfId="32739" xr:uid="{00000000-0005-0000-0000-0000F6210000}"/>
    <cellStyle name="Normal 2 4 2 2 2 2 3 7" xfId="17505" xr:uid="{00000000-0005-0000-0000-0000F7210000}"/>
    <cellStyle name="Normal 2 4 2 2 2 2 4" xfId="3198" xr:uid="{00000000-0005-0000-0000-0000F8210000}"/>
    <cellStyle name="Normal 2 4 2 2 2 2 4 2" xfId="13272" xr:uid="{00000000-0005-0000-0000-0000F9210000}"/>
    <cellStyle name="Normal 2 4 2 2 2 2 4 2 2" xfId="43603" xr:uid="{00000000-0005-0000-0000-0000FA210000}"/>
    <cellStyle name="Normal 2 4 2 2 2 2 4 2 3" xfId="28370" xr:uid="{00000000-0005-0000-0000-0000FB210000}"/>
    <cellStyle name="Normal 2 4 2 2 2 2 4 3" xfId="8252" xr:uid="{00000000-0005-0000-0000-0000FC210000}"/>
    <cellStyle name="Normal 2 4 2 2 2 2 4 3 2" xfId="38586" xr:uid="{00000000-0005-0000-0000-0000FD210000}"/>
    <cellStyle name="Normal 2 4 2 2 2 2 4 3 3" xfId="23353" xr:uid="{00000000-0005-0000-0000-0000FE210000}"/>
    <cellStyle name="Normal 2 4 2 2 2 2 4 4" xfId="33573" xr:uid="{00000000-0005-0000-0000-0000FF210000}"/>
    <cellStyle name="Normal 2 4 2 2 2 2 4 5" xfId="18340" xr:uid="{00000000-0005-0000-0000-000000220000}"/>
    <cellStyle name="Normal 2 4 2 2 2 2 5" xfId="4891" xr:uid="{00000000-0005-0000-0000-000001220000}"/>
    <cellStyle name="Normal 2 4 2 2 2 2 5 2" xfId="14943" xr:uid="{00000000-0005-0000-0000-000002220000}"/>
    <cellStyle name="Normal 2 4 2 2 2 2 5 2 2" xfId="45274" xr:uid="{00000000-0005-0000-0000-000003220000}"/>
    <cellStyle name="Normal 2 4 2 2 2 2 5 2 3" xfId="30041" xr:uid="{00000000-0005-0000-0000-000004220000}"/>
    <cellStyle name="Normal 2 4 2 2 2 2 5 3" xfId="9923" xr:uid="{00000000-0005-0000-0000-000005220000}"/>
    <cellStyle name="Normal 2 4 2 2 2 2 5 3 2" xfId="40257" xr:uid="{00000000-0005-0000-0000-000006220000}"/>
    <cellStyle name="Normal 2 4 2 2 2 2 5 3 3" xfId="25024" xr:uid="{00000000-0005-0000-0000-000007220000}"/>
    <cellStyle name="Normal 2 4 2 2 2 2 5 4" xfId="35244" xr:uid="{00000000-0005-0000-0000-000008220000}"/>
    <cellStyle name="Normal 2 4 2 2 2 2 5 5" xfId="20011" xr:uid="{00000000-0005-0000-0000-000009220000}"/>
    <cellStyle name="Normal 2 4 2 2 2 2 6" xfId="11601" xr:uid="{00000000-0005-0000-0000-00000A220000}"/>
    <cellStyle name="Normal 2 4 2 2 2 2 6 2" xfId="41932" xr:uid="{00000000-0005-0000-0000-00000B220000}"/>
    <cellStyle name="Normal 2 4 2 2 2 2 6 3" xfId="26699" xr:uid="{00000000-0005-0000-0000-00000C220000}"/>
    <cellStyle name="Normal 2 4 2 2 2 2 7" xfId="6580" xr:uid="{00000000-0005-0000-0000-00000D220000}"/>
    <cellStyle name="Normal 2 4 2 2 2 2 7 2" xfId="36915" xr:uid="{00000000-0005-0000-0000-00000E220000}"/>
    <cellStyle name="Normal 2 4 2 2 2 2 7 3" xfId="21682" xr:uid="{00000000-0005-0000-0000-00000F220000}"/>
    <cellStyle name="Normal 2 4 2 2 2 2 8" xfId="31903" xr:uid="{00000000-0005-0000-0000-000010220000}"/>
    <cellStyle name="Normal 2 4 2 2 2 2 9" xfId="16669" xr:uid="{00000000-0005-0000-0000-000011220000}"/>
    <cellStyle name="Normal 2 4 2 2 2 3" xfId="1716" xr:uid="{00000000-0005-0000-0000-000012220000}"/>
    <cellStyle name="Normal 2 4 2 2 2 3 2" xfId="2555" xr:uid="{00000000-0005-0000-0000-000013220000}"/>
    <cellStyle name="Normal 2 4 2 2 2 3 2 2" xfId="4245" xr:uid="{00000000-0005-0000-0000-000014220000}"/>
    <cellStyle name="Normal 2 4 2 2 2 3 2 2 2" xfId="14318" xr:uid="{00000000-0005-0000-0000-000015220000}"/>
    <cellStyle name="Normal 2 4 2 2 2 3 2 2 2 2" xfId="44649" xr:uid="{00000000-0005-0000-0000-000016220000}"/>
    <cellStyle name="Normal 2 4 2 2 2 3 2 2 2 3" xfId="29416" xr:uid="{00000000-0005-0000-0000-000017220000}"/>
    <cellStyle name="Normal 2 4 2 2 2 3 2 2 3" xfId="9298" xr:uid="{00000000-0005-0000-0000-000018220000}"/>
    <cellStyle name="Normal 2 4 2 2 2 3 2 2 3 2" xfId="39632" xr:uid="{00000000-0005-0000-0000-000019220000}"/>
    <cellStyle name="Normal 2 4 2 2 2 3 2 2 3 3" xfId="24399" xr:uid="{00000000-0005-0000-0000-00001A220000}"/>
    <cellStyle name="Normal 2 4 2 2 2 3 2 2 4" xfId="34619" xr:uid="{00000000-0005-0000-0000-00001B220000}"/>
    <cellStyle name="Normal 2 4 2 2 2 3 2 2 5" xfId="19386" xr:uid="{00000000-0005-0000-0000-00001C220000}"/>
    <cellStyle name="Normal 2 4 2 2 2 3 2 3" xfId="5937" xr:uid="{00000000-0005-0000-0000-00001D220000}"/>
    <cellStyle name="Normal 2 4 2 2 2 3 2 3 2" xfId="15989" xr:uid="{00000000-0005-0000-0000-00001E220000}"/>
    <cellStyle name="Normal 2 4 2 2 2 3 2 3 2 2" xfId="46320" xr:uid="{00000000-0005-0000-0000-00001F220000}"/>
    <cellStyle name="Normal 2 4 2 2 2 3 2 3 2 3" xfId="31087" xr:uid="{00000000-0005-0000-0000-000020220000}"/>
    <cellStyle name="Normal 2 4 2 2 2 3 2 3 3" xfId="10969" xr:uid="{00000000-0005-0000-0000-000021220000}"/>
    <cellStyle name="Normal 2 4 2 2 2 3 2 3 3 2" xfId="41303" xr:uid="{00000000-0005-0000-0000-000022220000}"/>
    <cellStyle name="Normal 2 4 2 2 2 3 2 3 3 3" xfId="26070" xr:uid="{00000000-0005-0000-0000-000023220000}"/>
    <cellStyle name="Normal 2 4 2 2 2 3 2 3 4" xfId="36290" xr:uid="{00000000-0005-0000-0000-000024220000}"/>
    <cellStyle name="Normal 2 4 2 2 2 3 2 3 5" xfId="21057" xr:uid="{00000000-0005-0000-0000-000025220000}"/>
    <cellStyle name="Normal 2 4 2 2 2 3 2 4" xfId="12647" xr:uid="{00000000-0005-0000-0000-000026220000}"/>
    <cellStyle name="Normal 2 4 2 2 2 3 2 4 2" xfId="42978" xr:uid="{00000000-0005-0000-0000-000027220000}"/>
    <cellStyle name="Normal 2 4 2 2 2 3 2 4 3" xfId="27745" xr:uid="{00000000-0005-0000-0000-000028220000}"/>
    <cellStyle name="Normal 2 4 2 2 2 3 2 5" xfId="7626" xr:uid="{00000000-0005-0000-0000-000029220000}"/>
    <cellStyle name="Normal 2 4 2 2 2 3 2 5 2" xfId="37961" xr:uid="{00000000-0005-0000-0000-00002A220000}"/>
    <cellStyle name="Normal 2 4 2 2 2 3 2 5 3" xfId="22728" xr:uid="{00000000-0005-0000-0000-00002B220000}"/>
    <cellStyle name="Normal 2 4 2 2 2 3 2 6" xfId="32949" xr:uid="{00000000-0005-0000-0000-00002C220000}"/>
    <cellStyle name="Normal 2 4 2 2 2 3 2 7" xfId="17715" xr:uid="{00000000-0005-0000-0000-00002D220000}"/>
    <cellStyle name="Normal 2 4 2 2 2 3 3" xfId="3408" xr:uid="{00000000-0005-0000-0000-00002E220000}"/>
    <cellStyle name="Normal 2 4 2 2 2 3 3 2" xfId="13482" xr:uid="{00000000-0005-0000-0000-00002F220000}"/>
    <cellStyle name="Normal 2 4 2 2 2 3 3 2 2" xfId="43813" xr:uid="{00000000-0005-0000-0000-000030220000}"/>
    <cellStyle name="Normal 2 4 2 2 2 3 3 2 3" xfId="28580" xr:uid="{00000000-0005-0000-0000-000031220000}"/>
    <cellStyle name="Normal 2 4 2 2 2 3 3 3" xfId="8462" xr:uid="{00000000-0005-0000-0000-000032220000}"/>
    <cellStyle name="Normal 2 4 2 2 2 3 3 3 2" xfId="38796" xr:uid="{00000000-0005-0000-0000-000033220000}"/>
    <cellStyle name="Normal 2 4 2 2 2 3 3 3 3" xfId="23563" xr:uid="{00000000-0005-0000-0000-000034220000}"/>
    <cellStyle name="Normal 2 4 2 2 2 3 3 4" xfId="33783" xr:uid="{00000000-0005-0000-0000-000035220000}"/>
    <cellStyle name="Normal 2 4 2 2 2 3 3 5" xfId="18550" xr:uid="{00000000-0005-0000-0000-000036220000}"/>
    <cellStyle name="Normal 2 4 2 2 2 3 4" xfId="5101" xr:uid="{00000000-0005-0000-0000-000037220000}"/>
    <cellStyle name="Normal 2 4 2 2 2 3 4 2" xfId="15153" xr:uid="{00000000-0005-0000-0000-000038220000}"/>
    <cellStyle name="Normal 2 4 2 2 2 3 4 2 2" xfId="45484" xr:uid="{00000000-0005-0000-0000-000039220000}"/>
    <cellStyle name="Normal 2 4 2 2 2 3 4 2 3" xfId="30251" xr:uid="{00000000-0005-0000-0000-00003A220000}"/>
    <cellStyle name="Normal 2 4 2 2 2 3 4 3" xfId="10133" xr:uid="{00000000-0005-0000-0000-00003B220000}"/>
    <cellStyle name="Normal 2 4 2 2 2 3 4 3 2" xfId="40467" xr:uid="{00000000-0005-0000-0000-00003C220000}"/>
    <cellStyle name="Normal 2 4 2 2 2 3 4 3 3" xfId="25234" xr:uid="{00000000-0005-0000-0000-00003D220000}"/>
    <cellStyle name="Normal 2 4 2 2 2 3 4 4" xfId="35454" xr:uid="{00000000-0005-0000-0000-00003E220000}"/>
    <cellStyle name="Normal 2 4 2 2 2 3 4 5" xfId="20221" xr:uid="{00000000-0005-0000-0000-00003F220000}"/>
    <cellStyle name="Normal 2 4 2 2 2 3 5" xfId="11811" xr:uid="{00000000-0005-0000-0000-000040220000}"/>
    <cellStyle name="Normal 2 4 2 2 2 3 5 2" xfId="42142" xr:uid="{00000000-0005-0000-0000-000041220000}"/>
    <cellStyle name="Normal 2 4 2 2 2 3 5 3" xfId="26909" xr:uid="{00000000-0005-0000-0000-000042220000}"/>
    <cellStyle name="Normal 2 4 2 2 2 3 6" xfId="6790" xr:uid="{00000000-0005-0000-0000-000043220000}"/>
    <cellStyle name="Normal 2 4 2 2 2 3 6 2" xfId="37125" xr:uid="{00000000-0005-0000-0000-000044220000}"/>
    <cellStyle name="Normal 2 4 2 2 2 3 6 3" xfId="21892" xr:uid="{00000000-0005-0000-0000-000045220000}"/>
    <cellStyle name="Normal 2 4 2 2 2 3 7" xfId="32113" xr:uid="{00000000-0005-0000-0000-000046220000}"/>
    <cellStyle name="Normal 2 4 2 2 2 3 8" xfId="16879" xr:uid="{00000000-0005-0000-0000-000047220000}"/>
    <cellStyle name="Normal 2 4 2 2 2 4" xfId="2137" xr:uid="{00000000-0005-0000-0000-000048220000}"/>
    <cellStyle name="Normal 2 4 2 2 2 4 2" xfId="3827" xr:uid="{00000000-0005-0000-0000-000049220000}"/>
    <cellStyle name="Normal 2 4 2 2 2 4 2 2" xfId="13900" xr:uid="{00000000-0005-0000-0000-00004A220000}"/>
    <cellStyle name="Normal 2 4 2 2 2 4 2 2 2" xfId="44231" xr:uid="{00000000-0005-0000-0000-00004B220000}"/>
    <cellStyle name="Normal 2 4 2 2 2 4 2 2 3" xfId="28998" xr:uid="{00000000-0005-0000-0000-00004C220000}"/>
    <cellStyle name="Normal 2 4 2 2 2 4 2 3" xfId="8880" xr:uid="{00000000-0005-0000-0000-00004D220000}"/>
    <cellStyle name="Normal 2 4 2 2 2 4 2 3 2" xfId="39214" xr:uid="{00000000-0005-0000-0000-00004E220000}"/>
    <cellStyle name="Normal 2 4 2 2 2 4 2 3 3" xfId="23981" xr:uid="{00000000-0005-0000-0000-00004F220000}"/>
    <cellStyle name="Normal 2 4 2 2 2 4 2 4" xfId="34201" xr:uid="{00000000-0005-0000-0000-000050220000}"/>
    <cellStyle name="Normal 2 4 2 2 2 4 2 5" xfId="18968" xr:uid="{00000000-0005-0000-0000-000051220000}"/>
    <cellStyle name="Normal 2 4 2 2 2 4 3" xfId="5519" xr:uid="{00000000-0005-0000-0000-000052220000}"/>
    <cellStyle name="Normal 2 4 2 2 2 4 3 2" xfId="15571" xr:uid="{00000000-0005-0000-0000-000053220000}"/>
    <cellStyle name="Normal 2 4 2 2 2 4 3 2 2" xfId="45902" xr:uid="{00000000-0005-0000-0000-000054220000}"/>
    <cellStyle name="Normal 2 4 2 2 2 4 3 2 3" xfId="30669" xr:uid="{00000000-0005-0000-0000-000055220000}"/>
    <cellStyle name="Normal 2 4 2 2 2 4 3 3" xfId="10551" xr:uid="{00000000-0005-0000-0000-000056220000}"/>
    <cellStyle name="Normal 2 4 2 2 2 4 3 3 2" xfId="40885" xr:uid="{00000000-0005-0000-0000-000057220000}"/>
    <cellStyle name="Normal 2 4 2 2 2 4 3 3 3" xfId="25652" xr:uid="{00000000-0005-0000-0000-000058220000}"/>
    <cellStyle name="Normal 2 4 2 2 2 4 3 4" xfId="35872" xr:uid="{00000000-0005-0000-0000-000059220000}"/>
    <cellStyle name="Normal 2 4 2 2 2 4 3 5" xfId="20639" xr:uid="{00000000-0005-0000-0000-00005A220000}"/>
    <cellStyle name="Normal 2 4 2 2 2 4 4" xfId="12229" xr:uid="{00000000-0005-0000-0000-00005B220000}"/>
    <cellStyle name="Normal 2 4 2 2 2 4 4 2" xfId="42560" xr:uid="{00000000-0005-0000-0000-00005C220000}"/>
    <cellStyle name="Normal 2 4 2 2 2 4 4 3" xfId="27327" xr:uid="{00000000-0005-0000-0000-00005D220000}"/>
    <cellStyle name="Normal 2 4 2 2 2 4 5" xfId="7208" xr:uid="{00000000-0005-0000-0000-00005E220000}"/>
    <cellStyle name="Normal 2 4 2 2 2 4 5 2" xfId="37543" xr:uid="{00000000-0005-0000-0000-00005F220000}"/>
    <cellStyle name="Normal 2 4 2 2 2 4 5 3" xfId="22310" xr:uid="{00000000-0005-0000-0000-000060220000}"/>
    <cellStyle name="Normal 2 4 2 2 2 4 6" xfId="32531" xr:uid="{00000000-0005-0000-0000-000061220000}"/>
    <cellStyle name="Normal 2 4 2 2 2 4 7" xfId="17297" xr:uid="{00000000-0005-0000-0000-000062220000}"/>
    <cellStyle name="Normal 2 4 2 2 2 5" xfId="2990" xr:uid="{00000000-0005-0000-0000-000063220000}"/>
    <cellStyle name="Normal 2 4 2 2 2 5 2" xfId="13064" xr:uid="{00000000-0005-0000-0000-000064220000}"/>
    <cellStyle name="Normal 2 4 2 2 2 5 2 2" xfId="43395" xr:uid="{00000000-0005-0000-0000-000065220000}"/>
    <cellStyle name="Normal 2 4 2 2 2 5 2 3" xfId="28162" xr:uid="{00000000-0005-0000-0000-000066220000}"/>
    <cellStyle name="Normal 2 4 2 2 2 5 3" xfId="8044" xr:uid="{00000000-0005-0000-0000-000067220000}"/>
    <cellStyle name="Normal 2 4 2 2 2 5 3 2" xfId="38378" xr:uid="{00000000-0005-0000-0000-000068220000}"/>
    <cellStyle name="Normal 2 4 2 2 2 5 3 3" xfId="23145" xr:uid="{00000000-0005-0000-0000-000069220000}"/>
    <cellStyle name="Normal 2 4 2 2 2 5 4" xfId="33365" xr:uid="{00000000-0005-0000-0000-00006A220000}"/>
    <cellStyle name="Normal 2 4 2 2 2 5 5" xfId="18132" xr:uid="{00000000-0005-0000-0000-00006B220000}"/>
    <cellStyle name="Normal 2 4 2 2 2 6" xfId="4683" xr:uid="{00000000-0005-0000-0000-00006C220000}"/>
    <cellStyle name="Normal 2 4 2 2 2 6 2" xfId="14735" xr:uid="{00000000-0005-0000-0000-00006D220000}"/>
    <cellStyle name="Normal 2 4 2 2 2 6 2 2" xfId="45066" xr:uid="{00000000-0005-0000-0000-00006E220000}"/>
    <cellStyle name="Normal 2 4 2 2 2 6 2 3" xfId="29833" xr:uid="{00000000-0005-0000-0000-00006F220000}"/>
    <cellStyle name="Normal 2 4 2 2 2 6 3" xfId="9715" xr:uid="{00000000-0005-0000-0000-000070220000}"/>
    <cellStyle name="Normal 2 4 2 2 2 6 3 2" xfId="40049" xr:uid="{00000000-0005-0000-0000-000071220000}"/>
    <cellStyle name="Normal 2 4 2 2 2 6 3 3" xfId="24816" xr:uid="{00000000-0005-0000-0000-000072220000}"/>
    <cellStyle name="Normal 2 4 2 2 2 6 4" xfId="35036" xr:uid="{00000000-0005-0000-0000-000073220000}"/>
    <cellStyle name="Normal 2 4 2 2 2 6 5" xfId="19803" xr:uid="{00000000-0005-0000-0000-000074220000}"/>
    <cellStyle name="Normal 2 4 2 2 2 7" xfId="11393" xr:uid="{00000000-0005-0000-0000-000075220000}"/>
    <cellStyle name="Normal 2 4 2 2 2 7 2" xfId="41724" xr:uid="{00000000-0005-0000-0000-000076220000}"/>
    <cellStyle name="Normal 2 4 2 2 2 7 3" xfId="26491" xr:uid="{00000000-0005-0000-0000-000077220000}"/>
    <cellStyle name="Normal 2 4 2 2 2 8" xfId="6372" xr:uid="{00000000-0005-0000-0000-000078220000}"/>
    <cellStyle name="Normal 2 4 2 2 2 8 2" xfId="36707" xr:uid="{00000000-0005-0000-0000-000079220000}"/>
    <cellStyle name="Normal 2 4 2 2 2 8 3" xfId="21474" xr:uid="{00000000-0005-0000-0000-00007A220000}"/>
    <cellStyle name="Normal 2 4 2 2 2 9" xfId="31695" xr:uid="{00000000-0005-0000-0000-00007B220000}"/>
    <cellStyle name="Normal 2 4 2 2 3" xfId="1399" xr:uid="{00000000-0005-0000-0000-00007C220000}"/>
    <cellStyle name="Normal 2 4 2 2 3 2" xfId="1820" xr:uid="{00000000-0005-0000-0000-00007D220000}"/>
    <cellStyle name="Normal 2 4 2 2 3 2 2" xfId="2659" xr:uid="{00000000-0005-0000-0000-00007E220000}"/>
    <cellStyle name="Normal 2 4 2 2 3 2 2 2" xfId="4349" xr:uid="{00000000-0005-0000-0000-00007F220000}"/>
    <cellStyle name="Normal 2 4 2 2 3 2 2 2 2" xfId="14422" xr:uid="{00000000-0005-0000-0000-000080220000}"/>
    <cellStyle name="Normal 2 4 2 2 3 2 2 2 2 2" xfId="44753" xr:uid="{00000000-0005-0000-0000-000081220000}"/>
    <cellStyle name="Normal 2 4 2 2 3 2 2 2 2 3" xfId="29520" xr:uid="{00000000-0005-0000-0000-000082220000}"/>
    <cellStyle name="Normal 2 4 2 2 3 2 2 2 3" xfId="9402" xr:uid="{00000000-0005-0000-0000-000083220000}"/>
    <cellStyle name="Normal 2 4 2 2 3 2 2 2 3 2" xfId="39736" xr:uid="{00000000-0005-0000-0000-000084220000}"/>
    <cellStyle name="Normal 2 4 2 2 3 2 2 2 3 3" xfId="24503" xr:uid="{00000000-0005-0000-0000-000085220000}"/>
    <cellStyle name="Normal 2 4 2 2 3 2 2 2 4" xfId="34723" xr:uid="{00000000-0005-0000-0000-000086220000}"/>
    <cellStyle name="Normal 2 4 2 2 3 2 2 2 5" xfId="19490" xr:uid="{00000000-0005-0000-0000-000087220000}"/>
    <cellStyle name="Normal 2 4 2 2 3 2 2 3" xfId="6041" xr:uid="{00000000-0005-0000-0000-000088220000}"/>
    <cellStyle name="Normal 2 4 2 2 3 2 2 3 2" xfId="16093" xr:uid="{00000000-0005-0000-0000-000089220000}"/>
    <cellStyle name="Normal 2 4 2 2 3 2 2 3 2 2" xfId="46424" xr:uid="{00000000-0005-0000-0000-00008A220000}"/>
    <cellStyle name="Normal 2 4 2 2 3 2 2 3 2 3" xfId="31191" xr:uid="{00000000-0005-0000-0000-00008B220000}"/>
    <cellStyle name="Normal 2 4 2 2 3 2 2 3 3" xfId="11073" xr:uid="{00000000-0005-0000-0000-00008C220000}"/>
    <cellStyle name="Normal 2 4 2 2 3 2 2 3 3 2" xfId="41407" xr:uid="{00000000-0005-0000-0000-00008D220000}"/>
    <cellStyle name="Normal 2 4 2 2 3 2 2 3 3 3" xfId="26174" xr:uid="{00000000-0005-0000-0000-00008E220000}"/>
    <cellStyle name="Normal 2 4 2 2 3 2 2 3 4" xfId="36394" xr:uid="{00000000-0005-0000-0000-00008F220000}"/>
    <cellStyle name="Normal 2 4 2 2 3 2 2 3 5" xfId="21161" xr:uid="{00000000-0005-0000-0000-000090220000}"/>
    <cellStyle name="Normal 2 4 2 2 3 2 2 4" xfId="12751" xr:uid="{00000000-0005-0000-0000-000091220000}"/>
    <cellStyle name="Normal 2 4 2 2 3 2 2 4 2" xfId="43082" xr:uid="{00000000-0005-0000-0000-000092220000}"/>
    <cellStyle name="Normal 2 4 2 2 3 2 2 4 3" xfId="27849" xr:uid="{00000000-0005-0000-0000-000093220000}"/>
    <cellStyle name="Normal 2 4 2 2 3 2 2 5" xfId="7730" xr:uid="{00000000-0005-0000-0000-000094220000}"/>
    <cellStyle name="Normal 2 4 2 2 3 2 2 5 2" xfId="38065" xr:uid="{00000000-0005-0000-0000-000095220000}"/>
    <cellStyle name="Normal 2 4 2 2 3 2 2 5 3" xfId="22832" xr:uid="{00000000-0005-0000-0000-000096220000}"/>
    <cellStyle name="Normal 2 4 2 2 3 2 2 6" xfId="33053" xr:uid="{00000000-0005-0000-0000-000097220000}"/>
    <cellStyle name="Normal 2 4 2 2 3 2 2 7" xfId="17819" xr:uid="{00000000-0005-0000-0000-000098220000}"/>
    <cellStyle name="Normal 2 4 2 2 3 2 3" xfId="3512" xr:uid="{00000000-0005-0000-0000-000099220000}"/>
    <cellStyle name="Normal 2 4 2 2 3 2 3 2" xfId="13586" xr:uid="{00000000-0005-0000-0000-00009A220000}"/>
    <cellStyle name="Normal 2 4 2 2 3 2 3 2 2" xfId="43917" xr:uid="{00000000-0005-0000-0000-00009B220000}"/>
    <cellStyle name="Normal 2 4 2 2 3 2 3 2 3" xfId="28684" xr:uid="{00000000-0005-0000-0000-00009C220000}"/>
    <cellStyle name="Normal 2 4 2 2 3 2 3 3" xfId="8566" xr:uid="{00000000-0005-0000-0000-00009D220000}"/>
    <cellStyle name="Normal 2 4 2 2 3 2 3 3 2" xfId="38900" xr:uid="{00000000-0005-0000-0000-00009E220000}"/>
    <cellStyle name="Normal 2 4 2 2 3 2 3 3 3" xfId="23667" xr:uid="{00000000-0005-0000-0000-00009F220000}"/>
    <cellStyle name="Normal 2 4 2 2 3 2 3 4" xfId="33887" xr:uid="{00000000-0005-0000-0000-0000A0220000}"/>
    <cellStyle name="Normal 2 4 2 2 3 2 3 5" xfId="18654" xr:uid="{00000000-0005-0000-0000-0000A1220000}"/>
    <cellStyle name="Normal 2 4 2 2 3 2 4" xfId="5205" xr:uid="{00000000-0005-0000-0000-0000A2220000}"/>
    <cellStyle name="Normal 2 4 2 2 3 2 4 2" xfId="15257" xr:uid="{00000000-0005-0000-0000-0000A3220000}"/>
    <cellStyle name="Normal 2 4 2 2 3 2 4 2 2" xfId="45588" xr:uid="{00000000-0005-0000-0000-0000A4220000}"/>
    <cellStyle name="Normal 2 4 2 2 3 2 4 2 3" xfId="30355" xr:uid="{00000000-0005-0000-0000-0000A5220000}"/>
    <cellStyle name="Normal 2 4 2 2 3 2 4 3" xfId="10237" xr:uid="{00000000-0005-0000-0000-0000A6220000}"/>
    <cellStyle name="Normal 2 4 2 2 3 2 4 3 2" xfId="40571" xr:uid="{00000000-0005-0000-0000-0000A7220000}"/>
    <cellStyle name="Normal 2 4 2 2 3 2 4 3 3" xfId="25338" xr:uid="{00000000-0005-0000-0000-0000A8220000}"/>
    <cellStyle name="Normal 2 4 2 2 3 2 4 4" xfId="35558" xr:uid="{00000000-0005-0000-0000-0000A9220000}"/>
    <cellStyle name="Normal 2 4 2 2 3 2 4 5" xfId="20325" xr:uid="{00000000-0005-0000-0000-0000AA220000}"/>
    <cellStyle name="Normal 2 4 2 2 3 2 5" xfId="11915" xr:uid="{00000000-0005-0000-0000-0000AB220000}"/>
    <cellStyle name="Normal 2 4 2 2 3 2 5 2" xfId="42246" xr:uid="{00000000-0005-0000-0000-0000AC220000}"/>
    <cellStyle name="Normal 2 4 2 2 3 2 5 3" xfId="27013" xr:uid="{00000000-0005-0000-0000-0000AD220000}"/>
    <cellStyle name="Normal 2 4 2 2 3 2 6" xfId="6894" xr:uid="{00000000-0005-0000-0000-0000AE220000}"/>
    <cellStyle name="Normal 2 4 2 2 3 2 6 2" xfId="37229" xr:uid="{00000000-0005-0000-0000-0000AF220000}"/>
    <cellStyle name="Normal 2 4 2 2 3 2 6 3" xfId="21996" xr:uid="{00000000-0005-0000-0000-0000B0220000}"/>
    <cellStyle name="Normal 2 4 2 2 3 2 7" xfId="32217" xr:uid="{00000000-0005-0000-0000-0000B1220000}"/>
    <cellStyle name="Normal 2 4 2 2 3 2 8" xfId="16983" xr:uid="{00000000-0005-0000-0000-0000B2220000}"/>
    <cellStyle name="Normal 2 4 2 2 3 3" xfId="2241" xr:uid="{00000000-0005-0000-0000-0000B3220000}"/>
    <cellStyle name="Normal 2 4 2 2 3 3 2" xfId="3931" xr:uid="{00000000-0005-0000-0000-0000B4220000}"/>
    <cellStyle name="Normal 2 4 2 2 3 3 2 2" xfId="14004" xr:uid="{00000000-0005-0000-0000-0000B5220000}"/>
    <cellStyle name="Normal 2 4 2 2 3 3 2 2 2" xfId="44335" xr:uid="{00000000-0005-0000-0000-0000B6220000}"/>
    <cellStyle name="Normal 2 4 2 2 3 3 2 2 3" xfId="29102" xr:uid="{00000000-0005-0000-0000-0000B7220000}"/>
    <cellStyle name="Normal 2 4 2 2 3 3 2 3" xfId="8984" xr:uid="{00000000-0005-0000-0000-0000B8220000}"/>
    <cellStyle name="Normal 2 4 2 2 3 3 2 3 2" xfId="39318" xr:uid="{00000000-0005-0000-0000-0000B9220000}"/>
    <cellStyle name="Normal 2 4 2 2 3 3 2 3 3" xfId="24085" xr:uid="{00000000-0005-0000-0000-0000BA220000}"/>
    <cellStyle name="Normal 2 4 2 2 3 3 2 4" xfId="34305" xr:uid="{00000000-0005-0000-0000-0000BB220000}"/>
    <cellStyle name="Normal 2 4 2 2 3 3 2 5" xfId="19072" xr:uid="{00000000-0005-0000-0000-0000BC220000}"/>
    <cellStyle name="Normal 2 4 2 2 3 3 3" xfId="5623" xr:uid="{00000000-0005-0000-0000-0000BD220000}"/>
    <cellStyle name="Normal 2 4 2 2 3 3 3 2" xfId="15675" xr:uid="{00000000-0005-0000-0000-0000BE220000}"/>
    <cellStyle name="Normal 2 4 2 2 3 3 3 2 2" xfId="46006" xr:uid="{00000000-0005-0000-0000-0000BF220000}"/>
    <cellStyle name="Normal 2 4 2 2 3 3 3 2 3" xfId="30773" xr:uid="{00000000-0005-0000-0000-0000C0220000}"/>
    <cellStyle name="Normal 2 4 2 2 3 3 3 3" xfId="10655" xr:uid="{00000000-0005-0000-0000-0000C1220000}"/>
    <cellStyle name="Normal 2 4 2 2 3 3 3 3 2" xfId="40989" xr:uid="{00000000-0005-0000-0000-0000C2220000}"/>
    <cellStyle name="Normal 2 4 2 2 3 3 3 3 3" xfId="25756" xr:uid="{00000000-0005-0000-0000-0000C3220000}"/>
    <cellStyle name="Normal 2 4 2 2 3 3 3 4" xfId="35976" xr:uid="{00000000-0005-0000-0000-0000C4220000}"/>
    <cellStyle name="Normal 2 4 2 2 3 3 3 5" xfId="20743" xr:uid="{00000000-0005-0000-0000-0000C5220000}"/>
    <cellStyle name="Normal 2 4 2 2 3 3 4" xfId="12333" xr:uid="{00000000-0005-0000-0000-0000C6220000}"/>
    <cellStyle name="Normal 2 4 2 2 3 3 4 2" xfId="42664" xr:uid="{00000000-0005-0000-0000-0000C7220000}"/>
    <cellStyle name="Normal 2 4 2 2 3 3 4 3" xfId="27431" xr:uid="{00000000-0005-0000-0000-0000C8220000}"/>
    <cellStyle name="Normal 2 4 2 2 3 3 5" xfId="7312" xr:uid="{00000000-0005-0000-0000-0000C9220000}"/>
    <cellStyle name="Normal 2 4 2 2 3 3 5 2" xfId="37647" xr:uid="{00000000-0005-0000-0000-0000CA220000}"/>
    <cellStyle name="Normal 2 4 2 2 3 3 5 3" xfId="22414" xr:uid="{00000000-0005-0000-0000-0000CB220000}"/>
    <cellStyle name="Normal 2 4 2 2 3 3 6" xfId="32635" xr:uid="{00000000-0005-0000-0000-0000CC220000}"/>
    <cellStyle name="Normal 2 4 2 2 3 3 7" xfId="17401" xr:uid="{00000000-0005-0000-0000-0000CD220000}"/>
    <cellStyle name="Normal 2 4 2 2 3 4" xfId="3094" xr:uid="{00000000-0005-0000-0000-0000CE220000}"/>
    <cellStyle name="Normal 2 4 2 2 3 4 2" xfId="13168" xr:uid="{00000000-0005-0000-0000-0000CF220000}"/>
    <cellStyle name="Normal 2 4 2 2 3 4 2 2" xfId="43499" xr:uid="{00000000-0005-0000-0000-0000D0220000}"/>
    <cellStyle name="Normal 2 4 2 2 3 4 2 3" xfId="28266" xr:uid="{00000000-0005-0000-0000-0000D1220000}"/>
    <cellStyle name="Normal 2 4 2 2 3 4 3" xfId="8148" xr:uid="{00000000-0005-0000-0000-0000D2220000}"/>
    <cellStyle name="Normal 2 4 2 2 3 4 3 2" xfId="38482" xr:uid="{00000000-0005-0000-0000-0000D3220000}"/>
    <cellStyle name="Normal 2 4 2 2 3 4 3 3" xfId="23249" xr:uid="{00000000-0005-0000-0000-0000D4220000}"/>
    <cellStyle name="Normal 2 4 2 2 3 4 4" xfId="33469" xr:uid="{00000000-0005-0000-0000-0000D5220000}"/>
    <cellStyle name="Normal 2 4 2 2 3 4 5" xfId="18236" xr:uid="{00000000-0005-0000-0000-0000D6220000}"/>
    <cellStyle name="Normal 2 4 2 2 3 5" xfId="4787" xr:uid="{00000000-0005-0000-0000-0000D7220000}"/>
    <cellStyle name="Normal 2 4 2 2 3 5 2" xfId="14839" xr:uid="{00000000-0005-0000-0000-0000D8220000}"/>
    <cellStyle name="Normal 2 4 2 2 3 5 2 2" xfId="45170" xr:uid="{00000000-0005-0000-0000-0000D9220000}"/>
    <cellStyle name="Normal 2 4 2 2 3 5 2 3" xfId="29937" xr:uid="{00000000-0005-0000-0000-0000DA220000}"/>
    <cellStyle name="Normal 2 4 2 2 3 5 3" xfId="9819" xr:uid="{00000000-0005-0000-0000-0000DB220000}"/>
    <cellStyle name="Normal 2 4 2 2 3 5 3 2" xfId="40153" xr:uid="{00000000-0005-0000-0000-0000DC220000}"/>
    <cellStyle name="Normal 2 4 2 2 3 5 3 3" xfId="24920" xr:uid="{00000000-0005-0000-0000-0000DD220000}"/>
    <cellStyle name="Normal 2 4 2 2 3 5 4" xfId="35140" xr:uid="{00000000-0005-0000-0000-0000DE220000}"/>
    <cellStyle name="Normal 2 4 2 2 3 5 5" xfId="19907" xr:uid="{00000000-0005-0000-0000-0000DF220000}"/>
    <cellStyle name="Normal 2 4 2 2 3 6" xfId="11497" xr:uid="{00000000-0005-0000-0000-0000E0220000}"/>
    <cellStyle name="Normal 2 4 2 2 3 6 2" xfId="41828" xr:uid="{00000000-0005-0000-0000-0000E1220000}"/>
    <cellStyle name="Normal 2 4 2 2 3 6 3" xfId="26595" xr:uid="{00000000-0005-0000-0000-0000E2220000}"/>
    <cellStyle name="Normal 2 4 2 2 3 7" xfId="6476" xr:uid="{00000000-0005-0000-0000-0000E3220000}"/>
    <cellStyle name="Normal 2 4 2 2 3 7 2" xfId="36811" xr:uid="{00000000-0005-0000-0000-0000E4220000}"/>
    <cellStyle name="Normal 2 4 2 2 3 7 3" xfId="21578" xr:uid="{00000000-0005-0000-0000-0000E5220000}"/>
    <cellStyle name="Normal 2 4 2 2 3 8" xfId="31799" xr:uid="{00000000-0005-0000-0000-0000E6220000}"/>
    <cellStyle name="Normal 2 4 2 2 3 9" xfId="16565" xr:uid="{00000000-0005-0000-0000-0000E7220000}"/>
    <cellStyle name="Normal 2 4 2 2 4" xfId="1612" xr:uid="{00000000-0005-0000-0000-0000E8220000}"/>
    <cellStyle name="Normal 2 4 2 2 4 2" xfId="2451" xr:uid="{00000000-0005-0000-0000-0000E9220000}"/>
    <cellStyle name="Normal 2 4 2 2 4 2 2" xfId="4141" xr:uid="{00000000-0005-0000-0000-0000EA220000}"/>
    <cellStyle name="Normal 2 4 2 2 4 2 2 2" xfId="14214" xr:uid="{00000000-0005-0000-0000-0000EB220000}"/>
    <cellStyle name="Normal 2 4 2 2 4 2 2 2 2" xfId="44545" xr:uid="{00000000-0005-0000-0000-0000EC220000}"/>
    <cellStyle name="Normal 2 4 2 2 4 2 2 2 3" xfId="29312" xr:uid="{00000000-0005-0000-0000-0000ED220000}"/>
    <cellStyle name="Normal 2 4 2 2 4 2 2 3" xfId="9194" xr:uid="{00000000-0005-0000-0000-0000EE220000}"/>
    <cellStyle name="Normal 2 4 2 2 4 2 2 3 2" xfId="39528" xr:uid="{00000000-0005-0000-0000-0000EF220000}"/>
    <cellStyle name="Normal 2 4 2 2 4 2 2 3 3" xfId="24295" xr:uid="{00000000-0005-0000-0000-0000F0220000}"/>
    <cellStyle name="Normal 2 4 2 2 4 2 2 4" xfId="34515" xr:uid="{00000000-0005-0000-0000-0000F1220000}"/>
    <cellStyle name="Normal 2 4 2 2 4 2 2 5" xfId="19282" xr:uid="{00000000-0005-0000-0000-0000F2220000}"/>
    <cellStyle name="Normal 2 4 2 2 4 2 3" xfId="5833" xr:uid="{00000000-0005-0000-0000-0000F3220000}"/>
    <cellStyle name="Normal 2 4 2 2 4 2 3 2" xfId="15885" xr:uid="{00000000-0005-0000-0000-0000F4220000}"/>
    <cellStyle name="Normal 2 4 2 2 4 2 3 2 2" xfId="46216" xr:uid="{00000000-0005-0000-0000-0000F5220000}"/>
    <cellStyle name="Normal 2 4 2 2 4 2 3 2 3" xfId="30983" xr:uid="{00000000-0005-0000-0000-0000F6220000}"/>
    <cellStyle name="Normal 2 4 2 2 4 2 3 3" xfId="10865" xr:uid="{00000000-0005-0000-0000-0000F7220000}"/>
    <cellStyle name="Normal 2 4 2 2 4 2 3 3 2" xfId="41199" xr:uid="{00000000-0005-0000-0000-0000F8220000}"/>
    <cellStyle name="Normal 2 4 2 2 4 2 3 3 3" xfId="25966" xr:uid="{00000000-0005-0000-0000-0000F9220000}"/>
    <cellStyle name="Normal 2 4 2 2 4 2 3 4" xfId="36186" xr:uid="{00000000-0005-0000-0000-0000FA220000}"/>
    <cellStyle name="Normal 2 4 2 2 4 2 3 5" xfId="20953" xr:uid="{00000000-0005-0000-0000-0000FB220000}"/>
    <cellStyle name="Normal 2 4 2 2 4 2 4" xfId="12543" xr:uid="{00000000-0005-0000-0000-0000FC220000}"/>
    <cellStyle name="Normal 2 4 2 2 4 2 4 2" xfId="42874" xr:uid="{00000000-0005-0000-0000-0000FD220000}"/>
    <cellStyle name="Normal 2 4 2 2 4 2 4 3" xfId="27641" xr:uid="{00000000-0005-0000-0000-0000FE220000}"/>
    <cellStyle name="Normal 2 4 2 2 4 2 5" xfId="7522" xr:uid="{00000000-0005-0000-0000-0000FF220000}"/>
    <cellStyle name="Normal 2 4 2 2 4 2 5 2" xfId="37857" xr:uid="{00000000-0005-0000-0000-000000230000}"/>
    <cellStyle name="Normal 2 4 2 2 4 2 5 3" xfId="22624" xr:uid="{00000000-0005-0000-0000-000001230000}"/>
    <cellStyle name="Normal 2 4 2 2 4 2 6" xfId="32845" xr:uid="{00000000-0005-0000-0000-000002230000}"/>
    <cellStyle name="Normal 2 4 2 2 4 2 7" xfId="17611" xr:uid="{00000000-0005-0000-0000-000003230000}"/>
    <cellStyle name="Normal 2 4 2 2 4 3" xfId="3304" xr:uid="{00000000-0005-0000-0000-000004230000}"/>
    <cellStyle name="Normal 2 4 2 2 4 3 2" xfId="13378" xr:uid="{00000000-0005-0000-0000-000005230000}"/>
    <cellStyle name="Normal 2 4 2 2 4 3 2 2" xfId="43709" xr:uid="{00000000-0005-0000-0000-000006230000}"/>
    <cellStyle name="Normal 2 4 2 2 4 3 2 3" xfId="28476" xr:uid="{00000000-0005-0000-0000-000007230000}"/>
    <cellStyle name="Normal 2 4 2 2 4 3 3" xfId="8358" xr:uid="{00000000-0005-0000-0000-000008230000}"/>
    <cellStyle name="Normal 2 4 2 2 4 3 3 2" xfId="38692" xr:uid="{00000000-0005-0000-0000-000009230000}"/>
    <cellStyle name="Normal 2 4 2 2 4 3 3 3" xfId="23459" xr:uid="{00000000-0005-0000-0000-00000A230000}"/>
    <cellStyle name="Normal 2 4 2 2 4 3 4" xfId="33679" xr:uid="{00000000-0005-0000-0000-00000B230000}"/>
    <cellStyle name="Normal 2 4 2 2 4 3 5" xfId="18446" xr:uid="{00000000-0005-0000-0000-00000C230000}"/>
    <cellStyle name="Normal 2 4 2 2 4 4" xfId="4997" xr:uid="{00000000-0005-0000-0000-00000D230000}"/>
    <cellStyle name="Normal 2 4 2 2 4 4 2" xfId="15049" xr:uid="{00000000-0005-0000-0000-00000E230000}"/>
    <cellStyle name="Normal 2 4 2 2 4 4 2 2" xfId="45380" xr:uid="{00000000-0005-0000-0000-00000F230000}"/>
    <cellStyle name="Normal 2 4 2 2 4 4 2 3" xfId="30147" xr:uid="{00000000-0005-0000-0000-000010230000}"/>
    <cellStyle name="Normal 2 4 2 2 4 4 3" xfId="10029" xr:uid="{00000000-0005-0000-0000-000011230000}"/>
    <cellStyle name="Normal 2 4 2 2 4 4 3 2" xfId="40363" xr:uid="{00000000-0005-0000-0000-000012230000}"/>
    <cellStyle name="Normal 2 4 2 2 4 4 3 3" xfId="25130" xr:uid="{00000000-0005-0000-0000-000013230000}"/>
    <cellStyle name="Normal 2 4 2 2 4 4 4" xfId="35350" xr:uid="{00000000-0005-0000-0000-000014230000}"/>
    <cellStyle name="Normal 2 4 2 2 4 4 5" xfId="20117" xr:uid="{00000000-0005-0000-0000-000015230000}"/>
    <cellStyle name="Normal 2 4 2 2 4 5" xfId="11707" xr:uid="{00000000-0005-0000-0000-000016230000}"/>
    <cellStyle name="Normal 2 4 2 2 4 5 2" xfId="42038" xr:uid="{00000000-0005-0000-0000-000017230000}"/>
    <cellStyle name="Normal 2 4 2 2 4 5 3" xfId="26805" xr:uid="{00000000-0005-0000-0000-000018230000}"/>
    <cellStyle name="Normal 2 4 2 2 4 6" xfId="6686" xr:uid="{00000000-0005-0000-0000-000019230000}"/>
    <cellStyle name="Normal 2 4 2 2 4 6 2" xfId="37021" xr:uid="{00000000-0005-0000-0000-00001A230000}"/>
    <cellStyle name="Normal 2 4 2 2 4 6 3" xfId="21788" xr:uid="{00000000-0005-0000-0000-00001B230000}"/>
    <cellStyle name="Normal 2 4 2 2 4 7" xfId="32009" xr:uid="{00000000-0005-0000-0000-00001C230000}"/>
    <cellStyle name="Normal 2 4 2 2 4 8" xfId="16775" xr:uid="{00000000-0005-0000-0000-00001D230000}"/>
    <cellStyle name="Normal 2 4 2 2 5" xfId="2033" xr:uid="{00000000-0005-0000-0000-00001E230000}"/>
    <cellStyle name="Normal 2 4 2 2 5 2" xfId="3723" xr:uid="{00000000-0005-0000-0000-00001F230000}"/>
    <cellStyle name="Normal 2 4 2 2 5 2 2" xfId="13796" xr:uid="{00000000-0005-0000-0000-000020230000}"/>
    <cellStyle name="Normal 2 4 2 2 5 2 2 2" xfId="44127" xr:uid="{00000000-0005-0000-0000-000021230000}"/>
    <cellStyle name="Normal 2 4 2 2 5 2 2 3" xfId="28894" xr:uid="{00000000-0005-0000-0000-000022230000}"/>
    <cellStyle name="Normal 2 4 2 2 5 2 3" xfId="8776" xr:uid="{00000000-0005-0000-0000-000023230000}"/>
    <cellStyle name="Normal 2 4 2 2 5 2 3 2" xfId="39110" xr:uid="{00000000-0005-0000-0000-000024230000}"/>
    <cellStyle name="Normal 2 4 2 2 5 2 3 3" xfId="23877" xr:uid="{00000000-0005-0000-0000-000025230000}"/>
    <cellStyle name="Normal 2 4 2 2 5 2 4" xfId="34097" xr:uid="{00000000-0005-0000-0000-000026230000}"/>
    <cellStyle name="Normal 2 4 2 2 5 2 5" xfId="18864" xr:uid="{00000000-0005-0000-0000-000027230000}"/>
    <cellStyle name="Normal 2 4 2 2 5 3" xfId="5415" xr:uid="{00000000-0005-0000-0000-000028230000}"/>
    <cellStyle name="Normal 2 4 2 2 5 3 2" xfId="15467" xr:uid="{00000000-0005-0000-0000-000029230000}"/>
    <cellStyle name="Normal 2 4 2 2 5 3 2 2" xfId="45798" xr:uid="{00000000-0005-0000-0000-00002A230000}"/>
    <cellStyle name="Normal 2 4 2 2 5 3 2 3" xfId="30565" xr:uid="{00000000-0005-0000-0000-00002B230000}"/>
    <cellStyle name="Normal 2 4 2 2 5 3 3" xfId="10447" xr:uid="{00000000-0005-0000-0000-00002C230000}"/>
    <cellStyle name="Normal 2 4 2 2 5 3 3 2" xfId="40781" xr:uid="{00000000-0005-0000-0000-00002D230000}"/>
    <cellStyle name="Normal 2 4 2 2 5 3 3 3" xfId="25548" xr:uid="{00000000-0005-0000-0000-00002E230000}"/>
    <cellStyle name="Normal 2 4 2 2 5 3 4" xfId="35768" xr:uid="{00000000-0005-0000-0000-00002F230000}"/>
    <cellStyle name="Normal 2 4 2 2 5 3 5" xfId="20535" xr:uid="{00000000-0005-0000-0000-000030230000}"/>
    <cellStyle name="Normal 2 4 2 2 5 4" xfId="12125" xr:uid="{00000000-0005-0000-0000-000031230000}"/>
    <cellStyle name="Normal 2 4 2 2 5 4 2" xfId="42456" xr:uid="{00000000-0005-0000-0000-000032230000}"/>
    <cellStyle name="Normal 2 4 2 2 5 4 3" xfId="27223" xr:uid="{00000000-0005-0000-0000-000033230000}"/>
    <cellStyle name="Normal 2 4 2 2 5 5" xfId="7104" xr:uid="{00000000-0005-0000-0000-000034230000}"/>
    <cellStyle name="Normal 2 4 2 2 5 5 2" xfId="37439" xr:uid="{00000000-0005-0000-0000-000035230000}"/>
    <cellStyle name="Normal 2 4 2 2 5 5 3" xfId="22206" xr:uid="{00000000-0005-0000-0000-000036230000}"/>
    <cellStyle name="Normal 2 4 2 2 5 6" xfId="32427" xr:uid="{00000000-0005-0000-0000-000037230000}"/>
    <cellStyle name="Normal 2 4 2 2 5 7" xfId="17193" xr:uid="{00000000-0005-0000-0000-000038230000}"/>
    <cellStyle name="Normal 2 4 2 2 6" xfId="2886" xr:uid="{00000000-0005-0000-0000-000039230000}"/>
    <cellStyle name="Normal 2 4 2 2 6 2" xfId="12960" xr:uid="{00000000-0005-0000-0000-00003A230000}"/>
    <cellStyle name="Normal 2 4 2 2 6 2 2" xfId="43291" xr:uid="{00000000-0005-0000-0000-00003B230000}"/>
    <cellStyle name="Normal 2 4 2 2 6 2 3" xfId="28058" xr:uid="{00000000-0005-0000-0000-00003C230000}"/>
    <cellStyle name="Normal 2 4 2 2 6 3" xfId="7940" xr:uid="{00000000-0005-0000-0000-00003D230000}"/>
    <cellStyle name="Normal 2 4 2 2 6 3 2" xfId="38274" xr:uid="{00000000-0005-0000-0000-00003E230000}"/>
    <cellStyle name="Normal 2 4 2 2 6 3 3" xfId="23041" xr:uid="{00000000-0005-0000-0000-00003F230000}"/>
    <cellStyle name="Normal 2 4 2 2 6 4" xfId="33261" xr:uid="{00000000-0005-0000-0000-000040230000}"/>
    <cellStyle name="Normal 2 4 2 2 6 5" xfId="18028" xr:uid="{00000000-0005-0000-0000-000041230000}"/>
    <cellStyle name="Normal 2 4 2 2 7" xfId="4579" xr:uid="{00000000-0005-0000-0000-000042230000}"/>
    <cellStyle name="Normal 2 4 2 2 7 2" xfId="14631" xr:uid="{00000000-0005-0000-0000-000043230000}"/>
    <cellStyle name="Normal 2 4 2 2 7 2 2" xfId="44962" xr:uid="{00000000-0005-0000-0000-000044230000}"/>
    <cellStyle name="Normal 2 4 2 2 7 2 3" xfId="29729" xr:uid="{00000000-0005-0000-0000-000045230000}"/>
    <cellStyle name="Normal 2 4 2 2 7 3" xfId="9611" xr:uid="{00000000-0005-0000-0000-000046230000}"/>
    <cellStyle name="Normal 2 4 2 2 7 3 2" xfId="39945" xr:uid="{00000000-0005-0000-0000-000047230000}"/>
    <cellStyle name="Normal 2 4 2 2 7 3 3" xfId="24712" xr:uid="{00000000-0005-0000-0000-000048230000}"/>
    <cellStyle name="Normal 2 4 2 2 7 4" xfId="34932" xr:uid="{00000000-0005-0000-0000-000049230000}"/>
    <cellStyle name="Normal 2 4 2 2 7 5" xfId="19699" xr:uid="{00000000-0005-0000-0000-00004A230000}"/>
    <cellStyle name="Normal 2 4 2 2 8" xfId="11289" xr:uid="{00000000-0005-0000-0000-00004B230000}"/>
    <cellStyle name="Normal 2 4 2 2 8 2" xfId="41620" xr:uid="{00000000-0005-0000-0000-00004C230000}"/>
    <cellStyle name="Normal 2 4 2 2 8 3" xfId="26387" xr:uid="{00000000-0005-0000-0000-00004D230000}"/>
    <cellStyle name="Normal 2 4 2 2 9" xfId="6268" xr:uid="{00000000-0005-0000-0000-00004E230000}"/>
    <cellStyle name="Normal 2 4 2 2 9 2" xfId="36603" xr:uid="{00000000-0005-0000-0000-00004F230000}"/>
    <cellStyle name="Normal 2 4 2 2 9 3" xfId="21370" xr:uid="{00000000-0005-0000-0000-000050230000}"/>
    <cellStyle name="Normal 2 4 2 3" xfId="1232" xr:uid="{00000000-0005-0000-0000-000051230000}"/>
    <cellStyle name="Normal 2 4 2 3 10" xfId="16409" xr:uid="{00000000-0005-0000-0000-000052230000}"/>
    <cellStyle name="Normal 2 4 2 3 2" xfId="1451" xr:uid="{00000000-0005-0000-0000-000053230000}"/>
    <cellStyle name="Normal 2 4 2 3 2 2" xfId="1872" xr:uid="{00000000-0005-0000-0000-000054230000}"/>
    <cellStyle name="Normal 2 4 2 3 2 2 2" xfId="2711" xr:uid="{00000000-0005-0000-0000-000055230000}"/>
    <cellStyle name="Normal 2 4 2 3 2 2 2 2" xfId="4401" xr:uid="{00000000-0005-0000-0000-000056230000}"/>
    <cellStyle name="Normal 2 4 2 3 2 2 2 2 2" xfId="14474" xr:uid="{00000000-0005-0000-0000-000057230000}"/>
    <cellStyle name="Normal 2 4 2 3 2 2 2 2 2 2" xfId="44805" xr:uid="{00000000-0005-0000-0000-000058230000}"/>
    <cellStyle name="Normal 2 4 2 3 2 2 2 2 2 3" xfId="29572" xr:uid="{00000000-0005-0000-0000-000059230000}"/>
    <cellStyle name="Normal 2 4 2 3 2 2 2 2 3" xfId="9454" xr:uid="{00000000-0005-0000-0000-00005A230000}"/>
    <cellStyle name="Normal 2 4 2 3 2 2 2 2 3 2" xfId="39788" xr:uid="{00000000-0005-0000-0000-00005B230000}"/>
    <cellStyle name="Normal 2 4 2 3 2 2 2 2 3 3" xfId="24555" xr:uid="{00000000-0005-0000-0000-00005C230000}"/>
    <cellStyle name="Normal 2 4 2 3 2 2 2 2 4" xfId="34775" xr:uid="{00000000-0005-0000-0000-00005D230000}"/>
    <cellStyle name="Normal 2 4 2 3 2 2 2 2 5" xfId="19542" xr:uid="{00000000-0005-0000-0000-00005E230000}"/>
    <cellStyle name="Normal 2 4 2 3 2 2 2 3" xfId="6093" xr:uid="{00000000-0005-0000-0000-00005F230000}"/>
    <cellStyle name="Normal 2 4 2 3 2 2 2 3 2" xfId="16145" xr:uid="{00000000-0005-0000-0000-000060230000}"/>
    <cellStyle name="Normal 2 4 2 3 2 2 2 3 2 2" xfId="46476" xr:uid="{00000000-0005-0000-0000-000061230000}"/>
    <cellStyle name="Normal 2 4 2 3 2 2 2 3 2 3" xfId="31243" xr:uid="{00000000-0005-0000-0000-000062230000}"/>
    <cellStyle name="Normal 2 4 2 3 2 2 2 3 3" xfId="11125" xr:uid="{00000000-0005-0000-0000-000063230000}"/>
    <cellStyle name="Normal 2 4 2 3 2 2 2 3 3 2" xfId="41459" xr:uid="{00000000-0005-0000-0000-000064230000}"/>
    <cellStyle name="Normal 2 4 2 3 2 2 2 3 3 3" xfId="26226" xr:uid="{00000000-0005-0000-0000-000065230000}"/>
    <cellStyle name="Normal 2 4 2 3 2 2 2 3 4" xfId="36446" xr:uid="{00000000-0005-0000-0000-000066230000}"/>
    <cellStyle name="Normal 2 4 2 3 2 2 2 3 5" xfId="21213" xr:uid="{00000000-0005-0000-0000-000067230000}"/>
    <cellStyle name="Normal 2 4 2 3 2 2 2 4" xfId="12803" xr:uid="{00000000-0005-0000-0000-000068230000}"/>
    <cellStyle name="Normal 2 4 2 3 2 2 2 4 2" xfId="43134" xr:uid="{00000000-0005-0000-0000-000069230000}"/>
    <cellStyle name="Normal 2 4 2 3 2 2 2 4 3" xfId="27901" xr:uid="{00000000-0005-0000-0000-00006A230000}"/>
    <cellStyle name="Normal 2 4 2 3 2 2 2 5" xfId="7782" xr:uid="{00000000-0005-0000-0000-00006B230000}"/>
    <cellStyle name="Normal 2 4 2 3 2 2 2 5 2" xfId="38117" xr:uid="{00000000-0005-0000-0000-00006C230000}"/>
    <cellStyle name="Normal 2 4 2 3 2 2 2 5 3" xfId="22884" xr:uid="{00000000-0005-0000-0000-00006D230000}"/>
    <cellStyle name="Normal 2 4 2 3 2 2 2 6" xfId="33105" xr:uid="{00000000-0005-0000-0000-00006E230000}"/>
    <cellStyle name="Normal 2 4 2 3 2 2 2 7" xfId="17871" xr:uid="{00000000-0005-0000-0000-00006F230000}"/>
    <cellStyle name="Normal 2 4 2 3 2 2 3" xfId="3564" xr:uid="{00000000-0005-0000-0000-000070230000}"/>
    <cellStyle name="Normal 2 4 2 3 2 2 3 2" xfId="13638" xr:uid="{00000000-0005-0000-0000-000071230000}"/>
    <cellStyle name="Normal 2 4 2 3 2 2 3 2 2" xfId="43969" xr:uid="{00000000-0005-0000-0000-000072230000}"/>
    <cellStyle name="Normal 2 4 2 3 2 2 3 2 3" xfId="28736" xr:uid="{00000000-0005-0000-0000-000073230000}"/>
    <cellStyle name="Normal 2 4 2 3 2 2 3 3" xfId="8618" xr:uid="{00000000-0005-0000-0000-000074230000}"/>
    <cellStyle name="Normal 2 4 2 3 2 2 3 3 2" xfId="38952" xr:uid="{00000000-0005-0000-0000-000075230000}"/>
    <cellStyle name="Normal 2 4 2 3 2 2 3 3 3" xfId="23719" xr:uid="{00000000-0005-0000-0000-000076230000}"/>
    <cellStyle name="Normal 2 4 2 3 2 2 3 4" xfId="33939" xr:uid="{00000000-0005-0000-0000-000077230000}"/>
    <cellStyle name="Normal 2 4 2 3 2 2 3 5" xfId="18706" xr:uid="{00000000-0005-0000-0000-000078230000}"/>
    <cellStyle name="Normal 2 4 2 3 2 2 4" xfId="5257" xr:uid="{00000000-0005-0000-0000-000079230000}"/>
    <cellStyle name="Normal 2 4 2 3 2 2 4 2" xfId="15309" xr:uid="{00000000-0005-0000-0000-00007A230000}"/>
    <cellStyle name="Normal 2 4 2 3 2 2 4 2 2" xfId="45640" xr:uid="{00000000-0005-0000-0000-00007B230000}"/>
    <cellStyle name="Normal 2 4 2 3 2 2 4 2 3" xfId="30407" xr:uid="{00000000-0005-0000-0000-00007C230000}"/>
    <cellStyle name="Normal 2 4 2 3 2 2 4 3" xfId="10289" xr:uid="{00000000-0005-0000-0000-00007D230000}"/>
    <cellStyle name="Normal 2 4 2 3 2 2 4 3 2" xfId="40623" xr:uid="{00000000-0005-0000-0000-00007E230000}"/>
    <cellStyle name="Normal 2 4 2 3 2 2 4 3 3" xfId="25390" xr:uid="{00000000-0005-0000-0000-00007F230000}"/>
    <cellStyle name="Normal 2 4 2 3 2 2 4 4" xfId="35610" xr:uid="{00000000-0005-0000-0000-000080230000}"/>
    <cellStyle name="Normal 2 4 2 3 2 2 4 5" xfId="20377" xr:uid="{00000000-0005-0000-0000-000081230000}"/>
    <cellStyle name="Normal 2 4 2 3 2 2 5" xfId="11967" xr:uid="{00000000-0005-0000-0000-000082230000}"/>
    <cellStyle name="Normal 2 4 2 3 2 2 5 2" xfId="42298" xr:uid="{00000000-0005-0000-0000-000083230000}"/>
    <cellStyle name="Normal 2 4 2 3 2 2 5 3" xfId="27065" xr:uid="{00000000-0005-0000-0000-000084230000}"/>
    <cellStyle name="Normal 2 4 2 3 2 2 6" xfId="6946" xr:uid="{00000000-0005-0000-0000-000085230000}"/>
    <cellStyle name="Normal 2 4 2 3 2 2 6 2" xfId="37281" xr:uid="{00000000-0005-0000-0000-000086230000}"/>
    <cellStyle name="Normal 2 4 2 3 2 2 6 3" xfId="22048" xr:uid="{00000000-0005-0000-0000-000087230000}"/>
    <cellStyle name="Normal 2 4 2 3 2 2 7" xfId="32269" xr:uid="{00000000-0005-0000-0000-000088230000}"/>
    <cellStyle name="Normal 2 4 2 3 2 2 8" xfId="17035" xr:uid="{00000000-0005-0000-0000-000089230000}"/>
    <cellStyle name="Normal 2 4 2 3 2 3" xfId="2293" xr:uid="{00000000-0005-0000-0000-00008A230000}"/>
    <cellStyle name="Normal 2 4 2 3 2 3 2" xfId="3983" xr:uid="{00000000-0005-0000-0000-00008B230000}"/>
    <cellStyle name="Normal 2 4 2 3 2 3 2 2" xfId="14056" xr:uid="{00000000-0005-0000-0000-00008C230000}"/>
    <cellStyle name="Normal 2 4 2 3 2 3 2 2 2" xfId="44387" xr:uid="{00000000-0005-0000-0000-00008D230000}"/>
    <cellStyle name="Normal 2 4 2 3 2 3 2 2 3" xfId="29154" xr:uid="{00000000-0005-0000-0000-00008E230000}"/>
    <cellStyle name="Normal 2 4 2 3 2 3 2 3" xfId="9036" xr:uid="{00000000-0005-0000-0000-00008F230000}"/>
    <cellStyle name="Normal 2 4 2 3 2 3 2 3 2" xfId="39370" xr:uid="{00000000-0005-0000-0000-000090230000}"/>
    <cellStyle name="Normal 2 4 2 3 2 3 2 3 3" xfId="24137" xr:uid="{00000000-0005-0000-0000-000091230000}"/>
    <cellStyle name="Normal 2 4 2 3 2 3 2 4" xfId="34357" xr:uid="{00000000-0005-0000-0000-000092230000}"/>
    <cellStyle name="Normal 2 4 2 3 2 3 2 5" xfId="19124" xr:uid="{00000000-0005-0000-0000-000093230000}"/>
    <cellStyle name="Normal 2 4 2 3 2 3 3" xfId="5675" xr:uid="{00000000-0005-0000-0000-000094230000}"/>
    <cellStyle name="Normal 2 4 2 3 2 3 3 2" xfId="15727" xr:uid="{00000000-0005-0000-0000-000095230000}"/>
    <cellStyle name="Normal 2 4 2 3 2 3 3 2 2" xfId="46058" xr:uid="{00000000-0005-0000-0000-000096230000}"/>
    <cellStyle name="Normal 2 4 2 3 2 3 3 2 3" xfId="30825" xr:uid="{00000000-0005-0000-0000-000097230000}"/>
    <cellStyle name="Normal 2 4 2 3 2 3 3 3" xfId="10707" xr:uid="{00000000-0005-0000-0000-000098230000}"/>
    <cellStyle name="Normal 2 4 2 3 2 3 3 3 2" xfId="41041" xr:uid="{00000000-0005-0000-0000-000099230000}"/>
    <cellStyle name="Normal 2 4 2 3 2 3 3 3 3" xfId="25808" xr:uid="{00000000-0005-0000-0000-00009A230000}"/>
    <cellStyle name="Normal 2 4 2 3 2 3 3 4" xfId="36028" xr:uid="{00000000-0005-0000-0000-00009B230000}"/>
    <cellStyle name="Normal 2 4 2 3 2 3 3 5" xfId="20795" xr:uid="{00000000-0005-0000-0000-00009C230000}"/>
    <cellStyle name="Normal 2 4 2 3 2 3 4" xfId="12385" xr:uid="{00000000-0005-0000-0000-00009D230000}"/>
    <cellStyle name="Normal 2 4 2 3 2 3 4 2" xfId="42716" xr:uid="{00000000-0005-0000-0000-00009E230000}"/>
    <cellStyle name="Normal 2 4 2 3 2 3 4 3" xfId="27483" xr:uid="{00000000-0005-0000-0000-00009F230000}"/>
    <cellStyle name="Normal 2 4 2 3 2 3 5" xfId="7364" xr:uid="{00000000-0005-0000-0000-0000A0230000}"/>
    <cellStyle name="Normal 2 4 2 3 2 3 5 2" xfId="37699" xr:uid="{00000000-0005-0000-0000-0000A1230000}"/>
    <cellStyle name="Normal 2 4 2 3 2 3 5 3" xfId="22466" xr:uid="{00000000-0005-0000-0000-0000A2230000}"/>
    <cellStyle name="Normal 2 4 2 3 2 3 6" xfId="32687" xr:uid="{00000000-0005-0000-0000-0000A3230000}"/>
    <cellStyle name="Normal 2 4 2 3 2 3 7" xfId="17453" xr:uid="{00000000-0005-0000-0000-0000A4230000}"/>
    <cellStyle name="Normal 2 4 2 3 2 4" xfId="3146" xr:uid="{00000000-0005-0000-0000-0000A5230000}"/>
    <cellStyle name="Normal 2 4 2 3 2 4 2" xfId="13220" xr:uid="{00000000-0005-0000-0000-0000A6230000}"/>
    <cellStyle name="Normal 2 4 2 3 2 4 2 2" xfId="43551" xr:uid="{00000000-0005-0000-0000-0000A7230000}"/>
    <cellStyle name="Normal 2 4 2 3 2 4 2 3" xfId="28318" xr:uid="{00000000-0005-0000-0000-0000A8230000}"/>
    <cellStyle name="Normal 2 4 2 3 2 4 3" xfId="8200" xr:uid="{00000000-0005-0000-0000-0000A9230000}"/>
    <cellStyle name="Normal 2 4 2 3 2 4 3 2" xfId="38534" xr:uid="{00000000-0005-0000-0000-0000AA230000}"/>
    <cellStyle name="Normal 2 4 2 3 2 4 3 3" xfId="23301" xr:uid="{00000000-0005-0000-0000-0000AB230000}"/>
    <cellStyle name="Normal 2 4 2 3 2 4 4" xfId="33521" xr:uid="{00000000-0005-0000-0000-0000AC230000}"/>
    <cellStyle name="Normal 2 4 2 3 2 4 5" xfId="18288" xr:uid="{00000000-0005-0000-0000-0000AD230000}"/>
    <cellStyle name="Normal 2 4 2 3 2 5" xfId="4839" xr:uid="{00000000-0005-0000-0000-0000AE230000}"/>
    <cellStyle name="Normal 2 4 2 3 2 5 2" xfId="14891" xr:uid="{00000000-0005-0000-0000-0000AF230000}"/>
    <cellStyle name="Normal 2 4 2 3 2 5 2 2" xfId="45222" xr:uid="{00000000-0005-0000-0000-0000B0230000}"/>
    <cellStyle name="Normal 2 4 2 3 2 5 2 3" xfId="29989" xr:uid="{00000000-0005-0000-0000-0000B1230000}"/>
    <cellStyle name="Normal 2 4 2 3 2 5 3" xfId="9871" xr:uid="{00000000-0005-0000-0000-0000B2230000}"/>
    <cellStyle name="Normal 2 4 2 3 2 5 3 2" xfId="40205" xr:uid="{00000000-0005-0000-0000-0000B3230000}"/>
    <cellStyle name="Normal 2 4 2 3 2 5 3 3" xfId="24972" xr:uid="{00000000-0005-0000-0000-0000B4230000}"/>
    <cellStyle name="Normal 2 4 2 3 2 5 4" xfId="35192" xr:uid="{00000000-0005-0000-0000-0000B5230000}"/>
    <cellStyle name="Normal 2 4 2 3 2 5 5" xfId="19959" xr:uid="{00000000-0005-0000-0000-0000B6230000}"/>
    <cellStyle name="Normal 2 4 2 3 2 6" xfId="11549" xr:uid="{00000000-0005-0000-0000-0000B7230000}"/>
    <cellStyle name="Normal 2 4 2 3 2 6 2" xfId="41880" xr:uid="{00000000-0005-0000-0000-0000B8230000}"/>
    <cellStyle name="Normal 2 4 2 3 2 6 3" xfId="26647" xr:uid="{00000000-0005-0000-0000-0000B9230000}"/>
    <cellStyle name="Normal 2 4 2 3 2 7" xfId="6528" xr:uid="{00000000-0005-0000-0000-0000BA230000}"/>
    <cellStyle name="Normal 2 4 2 3 2 7 2" xfId="36863" xr:uid="{00000000-0005-0000-0000-0000BB230000}"/>
    <cellStyle name="Normal 2 4 2 3 2 7 3" xfId="21630" xr:uid="{00000000-0005-0000-0000-0000BC230000}"/>
    <cellStyle name="Normal 2 4 2 3 2 8" xfId="31851" xr:uid="{00000000-0005-0000-0000-0000BD230000}"/>
    <cellStyle name="Normal 2 4 2 3 2 9" xfId="16617" xr:uid="{00000000-0005-0000-0000-0000BE230000}"/>
    <cellStyle name="Normal 2 4 2 3 3" xfId="1664" xr:uid="{00000000-0005-0000-0000-0000BF230000}"/>
    <cellStyle name="Normal 2 4 2 3 3 2" xfId="2503" xr:uid="{00000000-0005-0000-0000-0000C0230000}"/>
    <cellStyle name="Normal 2 4 2 3 3 2 2" xfId="4193" xr:uid="{00000000-0005-0000-0000-0000C1230000}"/>
    <cellStyle name="Normal 2 4 2 3 3 2 2 2" xfId="14266" xr:uid="{00000000-0005-0000-0000-0000C2230000}"/>
    <cellStyle name="Normal 2 4 2 3 3 2 2 2 2" xfId="44597" xr:uid="{00000000-0005-0000-0000-0000C3230000}"/>
    <cellStyle name="Normal 2 4 2 3 3 2 2 2 3" xfId="29364" xr:uid="{00000000-0005-0000-0000-0000C4230000}"/>
    <cellStyle name="Normal 2 4 2 3 3 2 2 3" xfId="9246" xr:uid="{00000000-0005-0000-0000-0000C5230000}"/>
    <cellStyle name="Normal 2 4 2 3 3 2 2 3 2" xfId="39580" xr:uid="{00000000-0005-0000-0000-0000C6230000}"/>
    <cellStyle name="Normal 2 4 2 3 3 2 2 3 3" xfId="24347" xr:uid="{00000000-0005-0000-0000-0000C7230000}"/>
    <cellStyle name="Normal 2 4 2 3 3 2 2 4" xfId="34567" xr:uid="{00000000-0005-0000-0000-0000C8230000}"/>
    <cellStyle name="Normal 2 4 2 3 3 2 2 5" xfId="19334" xr:uid="{00000000-0005-0000-0000-0000C9230000}"/>
    <cellStyle name="Normal 2 4 2 3 3 2 3" xfId="5885" xr:uid="{00000000-0005-0000-0000-0000CA230000}"/>
    <cellStyle name="Normal 2 4 2 3 3 2 3 2" xfId="15937" xr:uid="{00000000-0005-0000-0000-0000CB230000}"/>
    <cellStyle name="Normal 2 4 2 3 3 2 3 2 2" xfId="46268" xr:uid="{00000000-0005-0000-0000-0000CC230000}"/>
    <cellStyle name="Normal 2 4 2 3 3 2 3 2 3" xfId="31035" xr:uid="{00000000-0005-0000-0000-0000CD230000}"/>
    <cellStyle name="Normal 2 4 2 3 3 2 3 3" xfId="10917" xr:uid="{00000000-0005-0000-0000-0000CE230000}"/>
    <cellStyle name="Normal 2 4 2 3 3 2 3 3 2" xfId="41251" xr:uid="{00000000-0005-0000-0000-0000CF230000}"/>
    <cellStyle name="Normal 2 4 2 3 3 2 3 3 3" xfId="26018" xr:uid="{00000000-0005-0000-0000-0000D0230000}"/>
    <cellStyle name="Normal 2 4 2 3 3 2 3 4" xfId="36238" xr:uid="{00000000-0005-0000-0000-0000D1230000}"/>
    <cellStyle name="Normal 2 4 2 3 3 2 3 5" xfId="21005" xr:uid="{00000000-0005-0000-0000-0000D2230000}"/>
    <cellStyle name="Normal 2 4 2 3 3 2 4" xfId="12595" xr:uid="{00000000-0005-0000-0000-0000D3230000}"/>
    <cellStyle name="Normal 2 4 2 3 3 2 4 2" xfId="42926" xr:uid="{00000000-0005-0000-0000-0000D4230000}"/>
    <cellStyle name="Normal 2 4 2 3 3 2 4 3" xfId="27693" xr:uid="{00000000-0005-0000-0000-0000D5230000}"/>
    <cellStyle name="Normal 2 4 2 3 3 2 5" xfId="7574" xr:uid="{00000000-0005-0000-0000-0000D6230000}"/>
    <cellStyle name="Normal 2 4 2 3 3 2 5 2" xfId="37909" xr:uid="{00000000-0005-0000-0000-0000D7230000}"/>
    <cellStyle name="Normal 2 4 2 3 3 2 5 3" xfId="22676" xr:uid="{00000000-0005-0000-0000-0000D8230000}"/>
    <cellStyle name="Normal 2 4 2 3 3 2 6" xfId="32897" xr:uid="{00000000-0005-0000-0000-0000D9230000}"/>
    <cellStyle name="Normal 2 4 2 3 3 2 7" xfId="17663" xr:uid="{00000000-0005-0000-0000-0000DA230000}"/>
    <cellStyle name="Normal 2 4 2 3 3 3" xfId="3356" xr:uid="{00000000-0005-0000-0000-0000DB230000}"/>
    <cellStyle name="Normal 2 4 2 3 3 3 2" xfId="13430" xr:uid="{00000000-0005-0000-0000-0000DC230000}"/>
    <cellStyle name="Normal 2 4 2 3 3 3 2 2" xfId="43761" xr:uid="{00000000-0005-0000-0000-0000DD230000}"/>
    <cellStyle name="Normal 2 4 2 3 3 3 2 3" xfId="28528" xr:uid="{00000000-0005-0000-0000-0000DE230000}"/>
    <cellStyle name="Normal 2 4 2 3 3 3 3" xfId="8410" xr:uid="{00000000-0005-0000-0000-0000DF230000}"/>
    <cellStyle name="Normal 2 4 2 3 3 3 3 2" xfId="38744" xr:uid="{00000000-0005-0000-0000-0000E0230000}"/>
    <cellStyle name="Normal 2 4 2 3 3 3 3 3" xfId="23511" xr:uid="{00000000-0005-0000-0000-0000E1230000}"/>
    <cellStyle name="Normal 2 4 2 3 3 3 4" xfId="33731" xr:uid="{00000000-0005-0000-0000-0000E2230000}"/>
    <cellStyle name="Normal 2 4 2 3 3 3 5" xfId="18498" xr:uid="{00000000-0005-0000-0000-0000E3230000}"/>
    <cellStyle name="Normal 2 4 2 3 3 4" xfId="5049" xr:uid="{00000000-0005-0000-0000-0000E4230000}"/>
    <cellStyle name="Normal 2 4 2 3 3 4 2" xfId="15101" xr:uid="{00000000-0005-0000-0000-0000E5230000}"/>
    <cellStyle name="Normal 2 4 2 3 3 4 2 2" xfId="45432" xr:uid="{00000000-0005-0000-0000-0000E6230000}"/>
    <cellStyle name="Normal 2 4 2 3 3 4 2 3" xfId="30199" xr:uid="{00000000-0005-0000-0000-0000E7230000}"/>
    <cellStyle name="Normal 2 4 2 3 3 4 3" xfId="10081" xr:uid="{00000000-0005-0000-0000-0000E8230000}"/>
    <cellStyle name="Normal 2 4 2 3 3 4 3 2" xfId="40415" xr:uid="{00000000-0005-0000-0000-0000E9230000}"/>
    <cellStyle name="Normal 2 4 2 3 3 4 3 3" xfId="25182" xr:uid="{00000000-0005-0000-0000-0000EA230000}"/>
    <cellStyle name="Normal 2 4 2 3 3 4 4" xfId="35402" xr:uid="{00000000-0005-0000-0000-0000EB230000}"/>
    <cellStyle name="Normal 2 4 2 3 3 4 5" xfId="20169" xr:uid="{00000000-0005-0000-0000-0000EC230000}"/>
    <cellStyle name="Normal 2 4 2 3 3 5" xfId="11759" xr:uid="{00000000-0005-0000-0000-0000ED230000}"/>
    <cellStyle name="Normal 2 4 2 3 3 5 2" xfId="42090" xr:uid="{00000000-0005-0000-0000-0000EE230000}"/>
    <cellStyle name="Normal 2 4 2 3 3 5 3" xfId="26857" xr:uid="{00000000-0005-0000-0000-0000EF230000}"/>
    <cellStyle name="Normal 2 4 2 3 3 6" xfId="6738" xr:uid="{00000000-0005-0000-0000-0000F0230000}"/>
    <cellStyle name="Normal 2 4 2 3 3 6 2" xfId="37073" xr:uid="{00000000-0005-0000-0000-0000F1230000}"/>
    <cellStyle name="Normal 2 4 2 3 3 6 3" xfId="21840" xr:uid="{00000000-0005-0000-0000-0000F2230000}"/>
    <cellStyle name="Normal 2 4 2 3 3 7" xfId="32061" xr:uid="{00000000-0005-0000-0000-0000F3230000}"/>
    <cellStyle name="Normal 2 4 2 3 3 8" xfId="16827" xr:uid="{00000000-0005-0000-0000-0000F4230000}"/>
    <cellStyle name="Normal 2 4 2 3 4" xfId="2085" xr:uid="{00000000-0005-0000-0000-0000F5230000}"/>
    <cellStyle name="Normal 2 4 2 3 4 2" xfId="3775" xr:uid="{00000000-0005-0000-0000-0000F6230000}"/>
    <cellStyle name="Normal 2 4 2 3 4 2 2" xfId="13848" xr:uid="{00000000-0005-0000-0000-0000F7230000}"/>
    <cellStyle name="Normal 2 4 2 3 4 2 2 2" xfId="44179" xr:uid="{00000000-0005-0000-0000-0000F8230000}"/>
    <cellStyle name="Normal 2 4 2 3 4 2 2 3" xfId="28946" xr:uid="{00000000-0005-0000-0000-0000F9230000}"/>
    <cellStyle name="Normal 2 4 2 3 4 2 3" xfId="8828" xr:uid="{00000000-0005-0000-0000-0000FA230000}"/>
    <cellStyle name="Normal 2 4 2 3 4 2 3 2" xfId="39162" xr:uid="{00000000-0005-0000-0000-0000FB230000}"/>
    <cellStyle name="Normal 2 4 2 3 4 2 3 3" xfId="23929" xr:uid="{00000000-0005-0000-0000-0000FC230000}"/>
    <cellStyle name="Normal 2 4 2 3 4 2 4" xfId="34149" xr:uid="{00000000-0005-0000-0000-0000FD230000}"/>
    <cellStyle name="Normal 2 4 2 3 4 2 5" xfId="18916" xr:uid="{00000000-0005-0000-0000-0000FE230000}"/>
    <cellStyle name="Normal 2 4 2 3 4 3" xfId="5467" xr:uid="{00000000-0005-0000-0000-0000FF230000}"/>
    <cellStyle name="Normal 2 4 2 3 4 3 2" xfId="15519" xr:uid="{00000000-0005-0000-0000-000000240000}"/>
    <cellStyle name="Normal 2 4 2 3 4 3 2 2" xfId="45850" xr:uid="{00000000-0005-0000-0000-000001240000}"/>
    <cellStyle name="Normal 2 4 2 3 4 3 2 3" xfId="30617" xr:uid="{00000000-0005-0000-0000-000002240000}"/>
    <cellStyle name="Normal 2 4 2 3 4 3 3" xfId="10499" xr:uid="{00000000-0005-0000-0000-000003240000}"/>
    <cellStyle name="Normal 2 4 2 3 4 3 3 2" xfId="40833" xr:uid="{00000000-0005-0000-0000-000004240000}"/>
    <cellStyle name="Normal 2 4 2 3 4 3 3 3" xfId="25600" xr:uid="{00000000-0005-0000-0000-000005240000}"/>
    <cellStyle name="Normal 2 4 2 3 4 3 4" xfId="35820" xr:uid="{00000000-0005-0000-0000-000006240000}"/>
    <cellStyle name="Normal 2 4 2 3 4 3 5" xfId="20587" xr:uid="{00000000-0005-0000-0000-000007240000}"/>
    <cellStyle name="Normal 2 4 2 3 4 4" xfId="12177" xr:uid="{00000000-0005-0000-0000-000008240000}"/>
    <cellStyle name="Normal 2 4 2 3 4 4 2" xfId="42508" xr:uid="{00000000-0005-0000-0000-000009240000}"/>
    <cellStyle name="Normal 2 4 2 3 4 4 3" xfId="27275" xr:uid="{00000000-0005-0000-0000-00000A240000}"/>
    <cellStyle name="Normal 2 4 2 3 4 5" xfId="7156" xr:uid="{00000000-0005-0000-0000-00000B240000}"/>
    <cellStyle name="Normal 2 4 2 3 4 5 2" xfId="37491" xr:uid="{00000000-0005-0000-0000-00000C240000}"/>
    <cellStyle name="Normal 2 4 2 3 4 5 3" xfId="22258" xr:uid="{00000000-0005-0000-0000-00000D240000}"/>
    <cellStyle name="Normal 2 4 2 3 4 6" xfId="32479" xr:uid="{00000000-0005-0000-0000-00000E240000}"/>
    <cellStyle name="Normal 2 4 2 3 4 7" xfId="17245" xr:uid="{00000000-0005-0000-0000-00000F240000}"/>
    <cellStyle name="Normal 2 4 2 3 5" xfId="2938" xr:uid="{00000000-0005-0000-0000-000010240000}"/>
    <cellStyle name="Normal 2 4 2 3 5 2" xfId="13012" xr:uid="{00000000-0005-0000-0000-000011240000}"/>
    <cellStyle name="Normal 2 4 2 3 5 2 2" xfId="43343" xr:uid="{00000000-0005-0000-0000-000012240000}"/>
    <cellStyle name="Normal 2 4 2 3 5 2 3" xfId="28110" xr:uid="{00000000-0005-0000-0000-000013240000}"/>
    <cellStyle name="Normal 2 4 2 3 5 3" xfId="7992" xr:uid="{00000000-0005-0000-0000-000014240000}"/>
    <cellStyle name="Normal 2 4 2 3 5 3 2" xfId="38326" xr:uid="{00000000-0005-0000-0000-000015240000}"/>
    <cellStyle name="Normal 2 4 2 3 5 3 3" xfId="23093" xr:uid="{00000000-0005-0000-0000-000016240000}"/>
    <cellStyle name="Normal 2 4 2 3 5 4" xfId="33313" xr:uid="{00000000-0005-0000-0000-000017240000}"/>
    <cellStyle name="Normal 2 4 2 3 5 5" xfId="18080" xr:uid="{00000000-0005-0000-0000-000018240000}"/>
    <cellStyle name="Normal 2 4 2 3 6" xfId="4631" xr:uid="{00000000-0005-0000-0000-000019240000}"/>
    <cellStyle name="Normal 2 4 2 3 6 2" xfId="14683" xr:uid="{00000000-0005-0000-0000-00001A240000}"/>
    <cellStyle name="Normal 2 4 2 3 6 2 2" xfId="45014" xr:uid="{00000000-0005-0000-0000-00001B240000}"/>
    <cellStyle name="Normal 2 4 2 3 6 2 3" xfId="29781" xr:uid="{00000000-0005-0000-0000-00001C240000}"/>
    <cellStyle name="Normal 2 4 2 3 6 3" xfId="9663" xr:uid="{00000000-0005-0000-0000-00001D240000}"/>
    <cellStyle name="Normal 2 4 2 3 6 3 2" xfId="39997" xr:uid="{00000000-0005-0000-0000-00001E240000}"/>
    <cellStyle name="Normal 2 4 2 3 6 3 3" xfId="24764" xr:uid="{00000000-0005-0000-0000-00001F240000}"/>
    <cellStyle name="Normal 2 4 2 3 6 4" xfId="34984" xr:uid="{00000000-0005-0000-0000-000020240000}"/>
    <cellStyle name="Normal 2 4 2 3 6 5" xfId="19751" xr:uid="{00000000-0005-0000-0000-000021240000}"/>
    <cellStyle name="Normal 2 4 2 3 7" xfId="11341" xr:uid="{00000000-0005-0000-0000-000022240000}"/>
    <cellStyle name="Normal 2 4 2 3 7 2" xfId="41672" xr:uid="{00000000-0005-0000-0000-000023240000}"/>
    <cellStyle name="Normal 2 4 2 3 7 3" xfId="26439" xr:uid="{00000000-0005-0000-0000-000024240000}"/>
    <cellStyle name="Normal 2 4 2 3 8" xfId="6320" xr:uid="{00000000-0005-0000-0000-000025240000}"/>
    <cellStyle name="Normal 2 4 2 3 8 2" xfId="36655" xr:uid="{00000000-0005-0000-0000-000026240000}"/>
    <cellStyle name="Normal 2 4 2 3 8 3" xfId="21422" xr:uid="{00000000-0005-0000-0000-000027240000}"/>
    <cellStyle name="Normal 2 4 2 3 9" xfId="31644" xr:uid="{00000000-0005-0000-0000-000028240000}"/>
    <cellStyle name="Normal 2 4 2 4" xfId="1345" xr:uid="{00000000-0005-0000-0000-000029240000}"/>
    <cellStyle name="Normal 2 4 2 4 2" xfId="1768" xr:uid="{00000000-0005-0000-0000-00002A240000}"/>
    <cellStyle name="Normal 2 4 2 4 2 2" xfId="2607" xr:uid="{00000000-0005-0000-0000-00002B240000}"/>
    <cellStyle name="Normal 2 4 2 4 2 2 2" xfId="4297" xr:uid="{00000000-0005-0000-0000-00002C240000}"/>
    <cellStyle name="Normal 2 4 2 4 2 2 2 2" xfId="14370" xr:uid="{00000000-0005-0000-0000-00002D240000}"/>
    <cellStyle name="Normal 2 4 2 4 2 2 2 2 2" xfId="44701" xr:uid="{00000000-0005-0000-0000-00002E240000}"/>
    <cellStyle name="Normal 2 4 2 4 2 2 2 2 3" xfId="29468" xr:uid="{00000000-0005-0000-0000-00002F240000}"/>
    <cellStyle name="Normal 2 4 2 4 2 2 2 3" xfId="9350" xr:uid="{00000000-0005-0000-0000-000030240000}"/>
    <cellStyle name="Normal 2 4 2 4 2 2 2 3 2" xfId="39684" xr:uid="{00000000-0005-0000-0000-000031240000}"/>
    <cellStyle name="Normal 2 4 2 4 2 2 2 3 3" xfId="24451" xr:uid="{00000000-0005-0000-0000-000032240000}"/>
    <cellStyle name="Normal 2 4 2 4 2 2 2 4" xfId="34671" xr:uid="{00000000-0005-0000-0000-000033240000}"/>
    <cellStyle name="Normal 2 4 2 4 2 2 2 5" xfId="19438" xr:uid="{00000000-0005-0000-0000-000034240000}"/>
    <cellStyle name="Normal 2 4 2 4 2 2 3" xfId="5989" xr:uid="{00000000-0005-0000-0000-000035240000}"/>
    <cellStyle name="Normal 2 4 2 4 2 2 3 2" xfId="16041" xr:uid="{00000000-0005-0000-0000-000036240000}"/>
    <cellStyle name="Normal 2 4 2 4 2 2 3 2 2" xfId="46372" xr:uid="{00000000-0005-0000-0000-000037240000}"/>
    <cellStyle name="Normal 2 4 2 4 2 2 3 2 3" xfId="31139" xr:uid="{00000000-0005-0000-0000-000038240000}"/>
    <cellStyle name="Normal 2 4 2 4 2 2 3 3" xfId="11021" xr:uid="{00000000-0005-0000-0000-000039240000}"/>
    <cellStyle name="Normal 2 4 2 4 2 2 3 3 2" xfId="41355" xr:uid="{00000000-0005-0000-0000-00003A240000}"/>
    <cellStyle name="Normal 2 4 2 4 2 2 3 3 3" xfId="26122" xr:uid="{00000000-0005-0000-0000-00003B240000}"/>
    <cellStyle name="Normal 2 4 2 4 2 2 3 4" xfId="36342" xr:uid="{00000000-0005-0000-0000-00003C240000}"/>
    <cellStyle name="Normal 2 4 2 4 2 2 3 5" xfId="21109" xr:uid="{00000000-0005-0000-0000-00003D240000}"/>
    <cellStyle name="Normal 2 4 2 4 2 2 4" xfId="12699" xr:uid="{00000000-0005-0000-0000-00003E240000}"/>
    <cellStyle name="Normal 2 4 2 4 2 2 4 2" xfId="43030" xr:uid="{00000000-0005-0000-0000-00003F240000}"/>
    <cellStyle name="Normal 2 4 2 4 2 2 4 3" xfId="27797" xr:uid="{00000000-0005-0000-0000-000040240000}"/>
    <cellStyle name="Normal 2 4 2 4 2 2 5" xfId="7678" xr:uid="{00000000-0005-0000-0000-000041240000}"/>
    <cellStyle name="Normal 2 4 2 4 2 2 5 2" xfId="38013" xr:uid="{00000000-0005-0000-0000-000042240000}"/>
    <cellStyle name="Normal 2 4 2 4 2 2 5 3" xfId="22780" xr:uid="{00000000-0005-0000-0000-000043240000}"/>
    <cellStyle name="Normal 2 4 2 4 2 2 6" xfId="33001" xr:uid="{00000000-0005-0000-0000-000044240000}"/>
    <cellStyle name="Normal 2 4 2 4 2 2 7" xfId="17767" xr:uid="{00000000-0005-0000-0000-000045240000}"/>
    <cellStyle name="Normal 2 4 2 4 2 3" xfId="3460" xr:uid="{00000000-0005-0000-0000-000046240000}"/>
    <cellStyle name="Normal 2 4 2 4 2 3 2" xfId="13534" xr:uid="{00000000-0005-0000-0000-000047240000}"/>
    <cellStyle name="Normal 2 4 2 4 2 3 2 2" xfId="43865" xr:uid="{00000000-0005-0000-0000-000048240000}"/>
    <cellStyle name="Normal 2 4 2 4 2 3 2 3" xfId="28632" xr:uid="{00000000-0005-0000-0000-000049240000}"/>
    <cellStyle name="Normal 2 4 2 4 2 3 3" xfId="8514" xr:uid="{00000000-0005-0000-0000-00004A240000}"/>
    <cellStyle name="Normal 2 4 2 4 2 3 3 2" xfId="38848" xr:uid="{00000000-0005-0000-0000-00004B240000}"/>
    <cellStyle name="Normal 2 4 2 4 2 3 3 3" xfId="23615" xr:uid="{00000000-0005-0000-0000-00004C240000}"/>
    <cellStyle name="Normal 2 4 2 4 2 3 4" xfId="33835" xr:uid="{00000000-0005-0000-0000-00004D240000}"/>
    <cellStyle name="Normal 2 4 2 4 2 3 5" xfId="18602" xr:uid="{00000000-0005-0000-0000-00004E240000}"/>
    <cellStyle name="Normal 2 4 2 4 2 4" xfId="5153" xr:uid="{00000000-0005-0000-0000-00004F240000}"/>
    <cellStyle name="Normal 2 4 2 4 2 4 2" xfId="15205" xr:uid="{00000000-0005-0000-0000-000050240000}"/>
    <cellStyle name="Normal 2 4 2 4 2 4 2 2" xfId="45536" xr:uid="{00000000-0005-0000-0000-000051240000}"/>
    <cellStyle name="Normal 2 4 2 4 2 4 2 3" xfId="30303" xr:uid="{00000000-0005-0000-0000-000052240000}"/>
    <cellStyle name="Normal 2 4 2 4 2 4 3" xfId="10185" xr:uid="{00000000-0005-0000-0000-000053240000}"/>
    <cellStyle name="Normal 2 4 2 4 2 4 3 2" xfId="40519" xr:uid="{00000000-0005-0000-0000-000054240000}"/>
    <cellStyle name="Normal 2 4 2 4 2 4 3 3" xfId="25286" xr:uid="{00000000-0005-0000-0000-000055240000}"/>
    <cellStyle name="Normal 2 4 2 4 2 4 4" xfId="35506" xr:uid="{00000000-0005-0000-0000-000056240000}"/>
    <cellStyle name="Normal 2 4 2 4 2 4 5" xfId="20273" xr:uid="{00000000-0005-0000-0000-000057240000}"/>
    <cellStyle name="Normal 2 4 2 4 2 5" xfId="11863" xr:uid="{00000000-0005-0000-0000-000058240000}"/>
    <cellStyle name="Normal 2 4 2 4 2 5 2" xfId="42194" xr:uid="{00000000-0005-0000-0000-000059240000}"/>
    <cellStyle name="Normal 2 4 2 4 2 5 3" xfId="26961" xr:uid="{00000000-0005-0000-0000-00005A240000}"/>
    <cellStyle name="Normal 2 4 2 4 2 6" xfId="6842" xr:uid="{00000000-0005-0000-0000-00005B240000}"/>
    <cellStyle name="Normal 2 4 2 4 2 6 2" xfId="37177" xr:uid="{00000000-0005-0000-0000-00005C240000}"/>
    <cellStyle name="Normal 2 4 2 4 2 6 3" xfId="21944" xr:uid="{00000000-0005-0000-0000-00005D240000}"/>
    <cellStyle name="Normal 2 4 2 4 2 7" xfId="32165" xr:uid="{00000000-0005-0000-0000-00005E240000}"/>
    <cellStyle name="Normal 2 4 2 4 2 8" xfId="16931" xr:uid="{00000000-0005-0000-0000-00005F240000}"/>
    <cellStyle name="Normal 2 4 2 4 3" xfId="2189" xr:uid="{00000000-0005-0000-0000-000060240000}"/>
    <cellStyle name="Normal 2 4 2 4 3 2" xfId="3879" xr:uid="{00000000-0005-0000-0000-000061240000}"/>
    <cellStyle name="Normal 2 4 2 4 3 2 2" xfId="13952" xr:uid="{00000000-0005-0000-0000-000062240000}"/>
    <cellStyle name="Normal 2 4 2 4 3 2 2 2" xfId="44283" xr:uid="{00000000-0005-0000-0000-000063240000}"/>
    <cellStyle name="Normal 2 4 2 4 3 2 2 3" xfId="29050" xr:uid="{00000000-0005-0000-0000-000064240000}"/>
    <cellStyle name="Normal 2 4 2 4 3 2 3" xfId="8932" xr:uid="{00000000-0005-0000-0000-000065240000}"/>
    <cellStyle name="Normal 2 4 2 4 3 2 3 2" xfId="39266" xr:uid="{00000000-0005-0000-0000-000066240000}"/>
    <cellStyle name="Normal 2 4 2 4 3 2 3 3" xfId="24033" xr:uid="{00000000-0005-0000-0000-000067240000}"/>
    <cellStyle name="Normal 2 4 2 4 3 2 4" xfId="34253" xr:uid="{00000000-0005-0000-0000-000068240000}"/>
    <cellStyle name="Normal 2 4 2 4 3 2 5" xfId="19020" xr:uid="{00000000-0005-0000-0000-000069240000}"/>
    <cellStyle name="Normal 2 4 2 4 3 3" xfId="5571" xr:uid="{00000000-0005-0000-0000-00006A240000}"/>
    <cellStyle name="Normal 2 4 2 4 3 3 2" xfId="15623" xr:uid="{00000000-0005-0000-0000-00006B240000}"/>
    <cellStyle name="Normal 2 4 2 4 3 3 2 2" xfId="45954" xr:uid="{00000000-0005-0000-0000-00006C240000}"/>
    <cellStyle name="Normal 2 4 2 4 3 3 2 3" xfId="30721" xr:uid="{00000000-0005-0000-0000-00006D240000}"/>
    <cellStyle name="Normal 2 4 2 4 3 3 3" xfId="10603" xr:uid="{00000000-0005-0000-0000-00006E240000}"/>
    <cellStyle name="Normal 2 4 2 4 3 3 3 2" xfId="40937" xr:uid="{00000000-0005-0000-0000-00006F240000}"/>
    <cellStyle name="Normal 2 4 2 4 3 3 3 3" xfId="25704" xr:uid="{00000000-0005-0000-0000-000070240000}"/>
    <cellStyle name="Normal 2 4 2 4 3 3 4" xfId="35924" xr:uid="{00000000-0005-0000-0000-000071240000}"/>
    <cellStyle name="Normal 2 4 2 4 3 3 5" xfId="20691" xr:uid="{00000000-0005-0000-0000-000072240000}"/>
    <cellStyle name="Normal 2 4 2 4 3 4" xfId="12281" xr:uid="{00000000-0005-0000-0000-000073240000}"/>
    <cellStyle name="Normal 2 4 2 4 3 4 2" xfId="42612" xr:uid="{00000000-0005-0000-0000-000074240000}"/>
    <cellStyle name="Normal 2 4 2 4 3 4 3" xfId="27379" xr:uid="{00000000-0005-0000-0000-000075240000}"/>
    <cellStyle name="Normal 2 4 2 4 3 5" xfId="7260" xr:uid="{00000000-0005-0000-0000-000076240000}"/>
    <cellStyle name="Normal 2 4 2 4 3 5 2" xfId="37595" xr:uid="{00000000-0005-0000-0000-000077240000}"/>
    <cellStyle name="Normal 2 4 2 4 3 5 3" xfId="22362" xr:uid="{00000000-0005-0000-0000-000078240000}"/>
    <cellStyle name="Normal 2 4 2 4 3 6" xfId="32583" xr:uid="{00000000-0005-0000-0000-000079240000}"/>
    <cellStyle name="Normal 2 4 2 4 3 7" xfId="17349" xr:uid="{00000000-0005-0000-0000-00007A240000}"/>
    <cellStyle name="Normal 2 4 2 4 4" xfId="3042" xr:uid="{00000000-0005-0000-0000-00007B240000}"/>
    <cellStyle name="Normal 2 4 2 4 4 2" xfId="13116" xr:uid="{00000000-0005-0000-0000-00007C240000}"/>
    <cellStyle name="Normal 2 4 2 4 4 2 2" xfId="43447" xr:uid="{00000000-0005-0000-0000-00007D240000}"/>
    <cellStyle name="Normal 2 4 2 4 4 2 3" xfId="28214" xr:uid="{00000000-0005-0000-0000-00007E240000}"/>
    <cellStyle name="Normal 2 4 2 4 4 3" xfId="8096" xr:uid="{00000000-0005-0000-0000-00007F240000}"/>
    <cellStyle name="Normal 2 4 2 4 4 3 2" xfId="38430" xr:uid="{00000000-0005-0000-0000-000080240000}"/>
    <cellStyle name="Normal 2 4 2 4 4 3 3" xfId="23197" xr:uid="{00000000-0005-0000-0000-000081240000}"/>
    <cellStyle name="Normal 2 4 2 4 4 4" xfId="33417" xr:uid="{00000000-0005-0000-0000-000082240000}"/>
    <cellStyle name="Normal 2 4 2 4 4 5" xfId="18184" xr:uid="{00000000-0005-0000-0000-000083240000}"/>
    <cellStyle name="Normal 2 4 2 4 5" xfId="4735" xr:uid="{00000000-0005-0000-0000-000084240000}"/>
    <cellStyle name="Normal 2 4 2 4 5 2" xfId="14787" xr:uid="{00000000-0005-0000-0000-000085240000}"/>
    <cellStyle name="Normal 2 4 2 4 5 2 2" xfId="45118" xr:uid="{00000000-0005-0000-0000-000086240000}"/>
    <cellStyle name="Normal 2 4 2 4 5 2 3" xfId="29885" xr:uid="{00000000-0005-0000-0000-000087240000}"/>
    <cellStyle name="Normal 2 4 2 4 5 3" xfId="9767" xr:uid="{00000000-0005-0000-0000-000088240000}"/>
    <cellStyle name="Normal 2 4 2 4 5 3 2" xfId="40101" xr:uid="{00000000-0005-0000-0000-000089240000}"/>
    <cellStyle name="Normal 2 4 2 4 5 3 3" xfId="24868" xr:uid="{00000000-0005-0000-0000-00008A240000}"/>
    <cellStyle name="Normal 2 4 2 4 5 4" xfId="35088" xr:uid="{00000000-0005-0000-0000-00008B240000}"/>
    <cellStyle name="Normal 2 4 2 4 5 5" xfId="19855" xr:uid="{00000000-0005-0000-0000-00008C240000}"/>
    <cellStyle name="Normal 2 4 2 4 6" xfId="11445" xr:uid="{00000000-0005-0000-0000-00008D240000}"/>
    <cellStyle name="Normal 2 4 2 4 6 2" xfId="41776" xr:uid="{00000000-0005-0000-0000-00008E240000}"/>
    <cellStyle name="Normal 2 4 2 4 6 3" xfId="26543" xr:uid="{00000000-0005-0000-0000-00008F240000}"/>
    <cellStyle name="Normal 2 4 2 4 7" xfId="6424" xr:uid="{00000000-0005-0000-0000-000090240000}"/>
    <cellStyle name="Normal 2 4 2 4 7 2" xfId="36759" xr:uid="{00000000-0005-0000-0000-000091240000}"/>
    <cellStyle name="Normal 2 4 2 4 7 3" xfId="21526" xr:uid="{00000000-0005-0000-0000-000092240000}"/>
    <cellStyle name="Normal 2 4 2 4 8" xfId="31747" xr:uid="{00000000-0005-0000-0000-000093240000}"/>
    <cellStyle name="Normal 2 4 2 4 9" xfId="16513" xr:uid="{00000000-0005-0000-0000-000094240000}"/>
    <cellStyle name="Normal 2 4 2 5" xfId="1558" xr:uid="{00000000-0005-0000-0000-000095240000}"/>
    <cellStyle name="Normal 2 4 2 5 2" xfId="2399" xr:uid="{00000000-0005-0000-0000-000096240000}"/>
    <cellStyle name="Normal 2 4 2 5 2 2" xfId="4089" xr:uid="{00000000-0005-0000-0000-000097240000}"/>
    <cellStyle name="Normal 2 4 2 5 2 2 2" xfId="14162" xr:uid="{00000000-0005-0000-0000-000098240000}"/>
    <cellStyle name="Normal 2 4 2 5 2 2 2 2" xfId="44493" xr:uid="{00000000-0005-0000-0000-000099240000}"/>
    <cellStyle name="Normal 2 4 2 5 2 2 2 3" xfId="29260" xr:uid="{00000000-0005-0000-0000-00009A240000}"/>
    <cellStyle name="Normal 2 4 2 5 2 2 3" xfId="9142" xr:uid="{00000000-0005-0000-0000-00009B240000}"/>
    <cellStyle name="Normal 2 4 2 5 2 2 3 2" xfId="39476" xr:uid="{00000000-0005-0000-0000-00009C240000}"/>
    <cellStyle name="Normal 2 4 2 5 2 2 3 3" xfId="24243" xr:uid="{00000000-0005-0000-0000-00009D240000}"/>
    <cellStyle name="Normal 2 4 2 5 2 2 4" xfId="34463" xr:uid="{00000000-0005-0000-0000-00009E240000}"/>
    <cellStyle name="Normal 2 4 2 5 2 2 5" xfId="19230" xr:uid="{00000000-0005-0000-0000-00009F240000}"/>
    <cellStyle name="Normal 2 4 2 5 2 3" xfId="5781" xr:uid="{00000000-0005-0000-0000-0000A0240000}"/>
    <cellStyle name="Normal 2 4 2 5 2 3 2" xfId="15833" xr:uid="{00000000-0005-0000-0000-0000A1240000}"/>
    <cellStyle name="Normal 2 4 2 5 2 3 2 2" xfId="46164" xr:uid="{00000000-0005-0000-0000-0000A2240000}"/>
    <cellStyle name="Normal 2 4 2 5 2 3 2 3" xfId="30931" xr:uid="{00000000-0005-0000-0000-0000A3240000}"/>
    <cellStyle name="Normal 2 4 2 5 2 3 3" xfId="10813" xr:uid="{00000000-0005-0000-0000-0000A4240000}"/>
    <cellStyle name="Normal 2 4 2 5 2 3 3 2" xfId="41147" xr:uid="{00000000-0005-0000-0000-0000A5240000}"/>
    <cellStyle name="Normal 2 4 2 5 2 3 3 3" xfId="25914" xr:uid="{00000000-0005-0000-0000-0000A6240000}"/>
    <cellStyle name="Normal 2 4 2 5 2 3 4" xfId="36134" xr:uid="{00000000-0005-0000-0000-0000A7240000}"/>
    <cellStyle name="Normal 2 4 2 5 2 3 5" xfId="20901" xr:uid="{00000000-0005-0000-0000-0000A8240000}"/>
    <cellStyle name="Normal 2 4 2 5 2 4" xfId="12491" xr:uid="{00000000-0005-0000-0000-0000A9240000}"/>
    <cellStyle name="Normal 2 4 2 5 2 4 2" xfId="42822" xr:uid="{00000000-0005-0000-0000-0000AA240000}"/>
    <cellStyle name="Normal 2 4 2 5 2 4 3" xfId="27589" xr:uid="{00000000-0005-0000-0000-0000AB240000}"/>
    <cellStyle name="Normal 2 4 2 5 2 5" xfId="7470" xr:uid="{00000000-0005-0000-0000-0000AC240000}"/>
    <cellStyle name="Normal 2 4 2 5 2 5 2" xfId="37805" xr:uid="{00000000-0005-0000-0000-0000AD240000}"/>
    <cellStyle name="Normal 2 4 2 5 2 5 3" xfId="22572" xr:uid="{00000000-0005-0000-0000-0000AE240000}"/>
    <cellStyle name="Normal 2 4 2 5 2 6" xfId="32793" xr:uid="{00000000-0005-0000-0000-0000AF240000}"/>
    <cellStyle name="Normal 2 4 2 5 2 7" xfId="17559" xr:uid="{00000000-0005-0000-0000-0000B0240000}"/>
    <cellStyle name="Normal 2 4 2 5 3" xfId="3252" xr:uid="{00000000-0005-0000-0000-0000B1240000}"/>
    <cellStyle name="Normal 2 4 2 5 3 2" xfId="13326" xr:uid="{00000000-0005-0000-0000-0000B2240000}"/>
    <cellStyle name="Normal 2 4 2 5 3 2 2" xfId="43657" xr:uid="{00000000-0005-0000-0000-0000B3240000}"/>
    <cellStyle name="Normal 2 4 2 5 3 2 3" xfId="28424" xr:uid="{00000000-0005-0000-0000-0000B4240000}"/>
    <cellStyle name="Normal 2 4 2 5 3 3" xfId="8306" xr:uid="{00000000-0005-0000-0000-0000B5240000}"/>
    <cellStyle name="Normal 2 4 2 5 3 3 2" xfId="38640" xr:uid="{00000000-0005-0000-0000-0000B6240000}"/>
    <cellStyle name="Normal 2 4 2 5 3 3 3" xfId="23407" xr:uid="{00000000-0005-0000-0000-0000B7240000}"/>
    <cellStyle name="Normal 2 4 2 5 3 4" xfId="33627" xr:uid="{00000000-0005-0000-0000-0000B8240000}"/>
    <cellStyle name="Normal 2 4 2 5 3 5" xfId="18394" xr:uid="{00000000-0005-0000-0000-0000B9240000}"/>
    <cellStyle name="Normal 2 4 2 5 4" xfId="4945" xr:uid="{00000000-0005-0000-0000-0000BA240000}"/>
    <cellStyle name="Normal 2 4 2 5 4 2" xfId="14997" xr:uid="{00000000-0005-0000-0000-0000BB240000}"/>
    <cellStyle name="Normal 2 4 2 5 4 2 2" xfId="45328" xr:uid="{00000000-0005-0000-0000-0000BC240000}"/>
    <cellStyle name="Normal 2 4 2 5 4 2 3" xfId="30095" xr:uid="{00000000-0005-0000-0000-0000BD240000}"/>
    <cellStyle name="Normal 2 4 2 5 4 3" xfId="9977" xr:uid="{00000000-0005-0000-0000-0000BE240000}"/>
    <cellStyle name="Normal 2 4 2 5 4 3 2" xfId="40311" xr:uid="{00000000-0005-0000-0000-0000BF240000}"/>
    <cellStyle name="Normal 2 4 2 5 4 3 3" xfId="25078" xr:uid="{00000000-0005-0000-0000-0000C0240000}"/>
    <cellStyle name="Normal 2 4 2 5 4 4" xfId="35298" xr:uid="{00000000-0005-0000-0000-0000C1240000}"/>
    <cellStyle name="Normal 2 4 2 5 4 5" xfId="20065" xr:uid="{00000000-0005-0000-0000-0000C2240000}"/>
    <cellStyle name="Normal 2 4 2 5 5" xfId="11655" xr:uid="{00000000-0005-0000-0000-0000C3240000}"/>
    <cellStyle name="Normal 2 4 2 5 5 2" xfId="41986" xr:uid="{00000000-0005-0000-0000-0000C4240000}"/>
    <cellStyle name="Normal 2 4 2 5 5 3" xfId="26753" xr:uid="{00000000-0005-0000-0000-0000C5240000}"/>
    <cellStyle name="Normal 2 4 2 5 6" xfId="6634" xr:uid="{00000000-0005-0000-0000-0000C6240000}"/>
    <cellStyle name="Normal 2 4 2 5 6 2" xfId="36969" xr:uid="{00000000-0005-0000-0000-0000C7240000}"/>
    <cellStyle name="Normal 2 4 2 5 6 3" xfId="21736" xr:uid="{00000000-0005-0000-0000-0000C8240000}"/>
    <cellStyle name="Normal 2 4 2 5 7" xfId="31957" xr:uid="{00000000-0005-0000-0000-0000C9240000}"/>
    <cellStyle name="Normal 2 4 2 5 8" xfId="16723" xr:uid="{00000000-0005-0000-0000-0000CA240000}"/>
    <cellStyle name="Normal 2 4 2 6" xfId="1979" xr:uid="{00000000-0005-0000-0000-0000CB240000}"/>
    <cellStyle name="Normal 2 4 2 6 2" xfId="3671" xr:uid="{00000000-0005-0000-0000-0000CC240000}"/>
    <cellStyle name="Normal 2 4 2 6 2 2" xfId="13744" xr:uid="{00000000-0005-0000-0000-0000CD240000}"/>
    <cellStyle name="Normal 2 4 2 6 2 2 2" xfId="44075" xr:uid="{00000000-0005-0000-0000-0000CE240000}"/>
    <cellStyle name="Normal 2 4 2 6 2 2 3" xfId="28842" xr:uid="{00000000-0005-0000-0000-0000CF240000}"/>
    <cellStyle name="Normal 2 4 2 6 2 3" xfId="8724" xr:uid="{00000000-0005-0000-0000-0000D0240000}"/>
    <cellStyle name="Normal 2 4 2 6 2 3 2" xfId="39058" xr:uid="{00000000-0005-0000-0000-0000D1240000}"/>
    <cellStyle name="Normal 2 4 2 6 2 3 3" xfId="23825" xr:uid="{00000000-0005-0000-0000-0000D2240000}"/>
    <cellStyle name="Normal 2 4 2 6 2 4" xfId="34045" xr:uid="{00000000-0005-0000-0000-0000D3240000}"/>
    <cellStyle name="Normal 2 4 2 6 2 5" xfId="18812" xr:uid="{00000000-0005-0000-0000-0000D4240000}"/>
    <cellStyle name="Normal 2 4 2 6 3" xfId="5363" xr:uid="{00000000-0005-0000-0000-0000D5240000}"/>
    <cellStyle name="Normal 2 4 2 6 3 2" xfId="15415" xr:uid="{00000000-0005-0000-0000-0000D6240000}"/>
    <cellStyle name="Normal 2 4 2 6 3 2 2" xfId="45746" xr:uid="{00000000-0005-0000-0000-0000D7240000}"/>
    <cellStyle name="Normal 2 4 2 6 3 2 3" xfId="30513" xr:uid="{00000000-0005-0000-0000-0000D8240000}"/>
    <cellStyle name="Normal 2 4 2 6 3 3" xfId="10395" xr:uid="{00000000-0005-0000-0000-0000D9240000}"/>
    <cellStyle name="Normal 2 4 2 6 3 3 2" xfId="40729" xr:uid="{00000000-0005-0000-0000-0000DA240000}"/>
    <cellStyle name="Normal 2 4 2 6 3 3 3" xfId="25496" xr:uid="{00000000-0005-0000-0000-0000DB240000}"/>
    <cellStyle name="Normal 2 4 2 6 3 4" xfId="35716" xr:uid="{00000000-0005-0000-0000-0000DC240000}"/>
    <cellStyle name="Normal 2 4 2 6 3 5" xfId="20483" xr:uid="{00000000-0005-0000-0000-0000DD240000}"/>
    <cellStyle name="Normal 2 4 2 6 4" xfId="12073" xr:uid="{00000000-0005-0000-0000-0000DE240000}"/>
    <cellStyle name="Normal 2 4 2 6 4 2" xfId="42404" xr:uid="{00000000-0005-0000-0000-0000DF240000}"/>
    <cellStyle name="Normal 2 4 2 6 4 3" xfId="27171" xr:uid="{00000000-0005-0000-0000-0000E0240000}"/>
    <cellStyle name="Normal 2 4 2 6 5" xfId="7052" xr:uid="{00000000-0005-0000-0000-0000E1240000}"/>
    <cellStyle name="Normal 2 4 2 6 5 2" xfId="37387" xr:uid="{00000000-0005-0000-0000-0000E2240000}"/>
    <cellStyle name="Normal 2 4 2 6 5 3" xfId="22154" xr:uid="{00000000-0005-0000-0000-0000E3240000}"/>
    <cellStyle name="Normal 2 4 2 6 6" xfId="32375" xr:uid="{00000000-0005-0000-0000-0000E4240000}"/>
    <cellStyle name="Normal 2 4 2 6 7" xfId="17141" xr:uid="{00000000-0005-0000-0000-0000E5240000}"/>
    <cellStyle name="Normal 2 4 2 7" xfId="2830" xr:uid="{00000000-0005-0000-0000-0000E6240000}"/>
    <cellStyle name="Normal 2 4 2 7 2" xfId="12908" xr:uid="{00000000-0005-0000-0000-0000E7240000}"/>
    <cellStyle name="Normal 2 4 2 7 2 2" xfId="43239" xr:uid="{00000000-0005-0000-0000-0000E8240000}"/>
    <cellStyle name="Normal 2 4 2 7 2 3" xfId="28006" xr:uid="{00000000-0005-0000-0000-0000E9240000}"/>
    <cellStyle name="Normal 2 4 2 7 3" xfId="7888" xr:uid="{00000000-0005-0000-0000-0000EA240000}"/>
    <cellStyle name="Normal 2 4 2 7 3 2" xfId="38222" xr:uid="{00000000-0005-0000-0000-0000EB240000}"/>
    <cellStyle name="Normal 2 4 2 7 3 3" xfId="22989" xr:uid="{00000000-0005-0000-0000-0000EC240000}"/>
    <cellStyle name="Normal 2 4 2 7 4" xfId="33209" xr:uid="{00000000-0005-0000-0000-0000ED240000}"/>
    <cellStyle name="Normal 2 4 2 7 5" xfId="17976" xr:uid="{00000000-0005-0000-0000-0000EE240000}"/>
    <cellStyle name="Normal 2 4 2 8" xfId="4524" xr:uid="{00000000-0005-0000-0000-0000EF240000}"/>
    <cellStyle name="Normal 2 4 2 8 2" xfId="14579" xr:uid="{00000000-0005-0000-0000-0000F0240000}"/>
    <cellStyle name="Normal 2 4 2 8 2 2" xfId="44910" xr:uid="{00000000-0005-0000-0000-0000F1240000}"/>
    <cellStyle name="Normal 2 4 2 8 2 3" xfId="29677" xr:uid="{00000000-0005-0000-0000-0000F2240000}"/>
    <cellStyle name="Normal 2 4 2 8 3" xfId="9559" xr:uid="{00000000-0005-0000-0000-0000F3240000}"/>
    <cellStyle name="Normal 2 4 2 8 3 2" xfId="39893" xr:uid="{00000000-0005-0000-0000-0000F4240000}"/>
    <cellStyle name="Normal 2 4 2 8 3 3" xfId="24660" xr:uid="{00000000-0005-0000-0000-0000F5240000}"/>
    <cellStyle name="Normal 2 4 2 8 4" xfId="34880" xr:uid="{00000000-0005-0000-0000-0000F6240000}"/>
    <cellStyle name="Normal 2 4 2 8 5" xfId="19647" xr:uid="{00000000-0005-0000-0000-0000F7240000}"/>
    <cellStyle name="Normal 2 4 2 9" xfId="11235" xr:uid="{00000000-0005-0000-0000-0000F8240000}"/>
    <cellStyle name="Normal 2 4 2 9 2" xfId="41568" xr:uid="{00000000-0005-0000-0000-0000F9240000}"/>
    <cellStyle name="Normal 2 4 2 9 3" xfId="26335" xr:uid="{00000000-0005-0000-0000-0000FA240000}"/>
    <cellStyle name="Normal 2 5" xfId="845" xr:uid="{00000000-0005-0000-0000-0000FB240000}"/>
    <cellStyle name="Normal 2 5 10" xfId="6215" xr:uid="{00000000-0005-0000-0000-0000FC240000}"/>
    <cellStyle name="Normal 2 5 10 2" xfId="36552" xr:uid="{00000000-0005-0000-0000-0000FD240000}"/>
    <cellStyle name="Normal 2 5 10 3" xfId="21319" xr:uid="{00000000-0005-0000-0000-0000FE240000}"/>
    <cellStyle name="Normal 2 5 11" xfId="31543" xr:uid="{00000000-0005-0000-0000-0000FF240000}"/>
    <cellStyle name="Normal 2 5 12" xfId="16304" xr:uid="{00000000-0005-0000-0000-000000250000}"/>
    <cellStyle name="Normal 2 5 13" xfId="46642" xr:uid="{00000000-0005-0000-0000-000001250000}"/>
    <cellStyle name="Normal 2 5 2" xfId="1179" xr:uid="{00000000-0005-0000-0000-000002250000}"/>
    <cellStyle name="Normal 2 5 2 10" xfId="31595" xr:uid="{00000000-0005-0000-0000-000003250000}"/>
    <cellStyle name="Normal 2 5 2 11" xfId="16358" xr:uid="{00000000-0005-0000-0000-000004250000}"/>
    <cellStyle name="Normal 2 5 2 2" xfId="1287" xr:uid="{00000000-0005-0000-0000-000005250000}"/>
    <cellStyle name="Normal 2 5 2 2 10" xfId="16462" xr:uid="{00000000-0005-0000-0000-000006250000}"/>
    <cellStyle name="Normal 2 5 2 2 2" xfId="1504" xr:uid="{00000000-0005-0000-0000-000007250000}"/>
    <cellStyle name="Normal 2 5 2 2 2 2" xfId="1925" xr:uid="{00000000-0005-0000-0000-000008250000}"/>
    <cellStyle name="Normal 2 5 2 2 2 2 2" xfId="2764" xr:uid="{00000000-0005-0000-0000-000009250000}"/>
    <cellStyle name="Normal 2 5 2 2 2 2 2 2" xfId="4454" xr:uid="{00000000-0005-0000-0000-00000A250000}"/>
    <cellStyle name="Normal 2 5 2 2 2 2 2 2 2" xfId="14527" xr:uid="{00000000-0005-0000-0000-00000B250000}"/>
    <cellStyle name="Normal 2 5 2 2 2 2 2 2 2 2" xfId="44858" xr:uid="{00000000-0005-0000-0000-00000C250000}"/>
    <cellStyle name="Normal 2 5 2 2 2 2 2 2 2 3" xfId="29625" xr:uid="{00000000-0005-0000-0000-00000D250000}"/>
    <cellStyle name="Normal 2 5 2 2 2 2 2 2 3" xfId="9507" xr:uid="{00000000-0005-0000-0000-00000E250000}"/>
    <cellStyle name="Normal 2 5 2 2 2 2 2 2 3 2" xfId="39841" xr:uid="{00000000-0005-0000-0000-00000F250000}"/>
    <cellStyle name="Normal 2 5 2 2 2 2 2 2 3 3" xfId="24608" xr:uid="{00000000-0005-0000-0000-000010250000}"/>
    <cellStyle name="Normal 2 5 2 2 2 2 2 2 4" xfId="34828" xr:uid="{00000000-0005-0000-0000-000011250000}"/>
    <cellStyle name="Normal 2 5 2 2 2 2 2 2 5" xfId="19595" xr:uid="{00000000-0005-0000-0000-000012250000}"/>
    <cellStyle name="Normal 2 5 2 2 2 2 2 3" xfId="6146" xr:uid="{00000000-0005-0000-0000-000013250000}"/>
    <cellStyle name="Normal 2 5 2 2 2 2 2 3 2" xfId="16198" xr:uid="{00000000-0005-0000-0000-000014250000}"/>
    <cellStyle name="Normal 2 5 2 2 2 2 2 3 2 2" xfId="46529" xr:uid="{00000000-0005-0000-0000-000015250000}"/>
    <cellStyle name="Normal 2 5 2 2 2 2 2 3 2 3" xfId="31296" xr:uid="{00000000-0005-0000-0000-000016250000}"/>
    <cellStyle name="Normal 2 5 2 2 2 2 2 3 3" xfId="11178" xr:uid="{00000000-0005-0000-0000-000017250000}"/>
    <cellStyle name="Normal 2 5 2 2 2 2 2 3 3 2" xfId="41512" xr:uid="{00000000-0005-0000-0000-000018250000}"/>
    <cellStyle name="Normal 2 5 2 2 2 2 2 3 3 3" xfId="26279" xr:uid="{00000000-0005-0000-0000-000019250000}"/>
    <cellStyle name="Normal 2 5 2 2 2 2 2 3 4" xfId="36499" xr:uid="{00000000-0005-0000-0000-00001A250000}"/>
    <cellStyle name="Normal 2 5 2 2 2 2 2 3 5" xfId="21266" xr:uid="{00000000-0005-0000-0000-00001B250000}"/>
    <cellStyle name="Normal 2 5 2 2 2 2 2 4" xfId="12856" xr:uid="{00000000-0005-0000-0000-00001C250000}"/>
    <cellStyle name="Normal 2 5 2 2 2 2 2 4 2" xfId="43187" xr:uid="{00000000-0005-0000-0000-00001D250000}"/>
    <cellStyle name="Normal 2 5 2 2 2 2 2 4 3" xfId="27954" xr:uid="{00000000-0005-0000-0000-00001E250000}"/>
    <cellStyle name="Normal 2 5 2 2 2 2 2 5" xfId="7835" xr:uid="{00000000-0005-0000-0000-00001F250000}"/>
    <cellStyle name="Normal 2 5 2 2 2 2 2 5 2" xfId="38170" xr:uid="{00000000-0005-0000-0000-000020250000}"/>
    <cellStyle name="Normal 2 5 2 2 2 2 2 5 3" xfId="22937" xr:uid="{00000000-0005-0000-0000-000021250000}"/>
    <cellStyle name="Normal 2 5 2 2 2 2 2 6" xfId="33158" xr:uid="{00000000-0005-0000-0000-000022250000}"/>
    <cellStyle name="Normal 2 5 2 2 2 2 2 7" xfId="17924" xr:uid="{00000000-0005-0000-0000-000023250000}"/>
    <cellStyle name="Normal 2 5 2 2 2 2 3" xfId="3617" xr:uid="{00000000-0005-0000-0000-000024250000}"/>
    <cellStyle name="Normal 2 5 2 2 2 2 3 2" xfId="13691" xr:uid="{00000000-0005-0000-0000-000025250000}"/>
    <cellStyle name="Normal 2 5 2 2 2 2 3 2 2" xfId="44022" xr:uid="{00000000-0005-0000-0000-000026250000}"/>
    <cellStyle name="Normal 2 5 2 2 2 2 3 2 3" xfId="28789" xr:uid="{00000000-0005-0000-0000-000027250000}"/>
    <cellStyle name="Normal 2 5 2 2 2 2 3 3" xfId="8671" xr:uid="{00000000-0005-0000-0000-000028250000}"/>
    <cellStyle name="Normal 2 5 2 2 2 2 3 3 2" xfId="39005" xr:uid="{00000000-0005-0000-0000-000029250000}"/>
    <cellStyle name="Normal 2 5 2 2 2 2 3 3 3" xfId="23772" xr:uid="{00000000-0005-0000-0000-00002A250000}"/>
    <cellStyle name="Normal 2 5 2 2 2 2 3 4" xfId="33992" xr:uid="{00000000-0005-0000-0000-00002B250000}"/>
    <cellStyle name="Normal 2 5 2 2 2 2 3 5" xfId="18759" xr:uid="{00000000-0005-0000-0000-00002C250000}"/>
    <cellStyle name="Normal 2 5 2 2 2 2 4" xfId="5310" xr:uid="{00000000-0005-0000-0000-00002D250000}"/>
    <cellStyle name="Normal 2 5 2 2 2 2 4 2" xfId="15362" xr:uid="{00000000-0005-0000-0000-00002E250000}"/>
    <cellStyle name="Normal 2 5 2 2 2 2 4 2 2" xfId="45693" xr:uid="{00000000-0005-0000-0000-00002F250000}"/>
    <cellStyle name="Normal 2 5 2 2 2 2 4 2 3" xfId="30460" xr:uid="{00000000-0005-0000-0000-000030250000}"/>
    <cellStyle name="Normal 2 5 2 2 2 2 4 3" xfId="10342" xr:uid="{00000000-0005-0000-0000-000031250000}"/>
    <cellStyle name="Normal 2 5 2 2 2 2 4 3 2" xfId="40676" xr:uid="{00000000-0005-0000-0000-000032250000}"/>
    <cellStyle name="Normal 2 5 2 2 2 2 4 3 3" xfId="25443" xr:uid="{00000000-0005-0000-0000-000033250000}"/>
    <cellStyle name="Normal 2 5 2 2 2 2 4 4" xfId="35663" xr:uid="{00000000-0005-0000-0000-000034250000}"/>
    <cellStyle name="Normal 2 5 2 2 2 2 4 5" xfId="20430" xr:uid="{00000000-0005-0000-0000-000035250000}"/>
    <cellStyle name="Normal 2 5 2 2 2 2 5" xfId="12020" xr:uid="{00000000-0005-0000-0000-000036250000}"/>
    <cellStyle name="Normal 2 5 2 2 2 2 5 2" xfId="42351" xr:uid="{00000000-0005-0000-0000-000037250000}"/>
    <cellStyle name="Normal 2 5 2 2 2 2 5 3" xfId="27118" xr:uid="{00000000-0005-0000-0000-000038250000}"/>
    <cellStyle name="Normal 2 5 2 2 2 2 6" xfId="6999" xr:uid="{00000000-0005-0000-0000-000039250000}"/>
    <cellStyle name="Normal 2 5 2 2 2 2 6 2" xfId="37334" xr:uid="{00000000-0005-0000-0000-00003A250000}"/>
    <cellStyle name="Normal 2 5 2 2 2 2 6 3" xfId="22101" xr:uid="{00000000-0005-0000-0000-00003B250000}"/>
    <cellStyle name="Normal 2 5 2 2 2 2 7" xfId="32322" xr:uid="{00000000-0005-0000-0000-00003C250000}"/>
    <cellStyle name="Normal 2 5 2 2 2 2 8" xfId="17088" xr:uid="{00000000-0005-0000-0000-00003D250000}"/>
    <cellStyle name="Normal 2 5 2 2 2 3" xfId="2346" xr:uid="{00000000-0005-0000-0000-00003E250000}"/>
    <cellStyle name="Normal 2 5 2 2 2 3 2" xfId="4036" xr:uid="{00000000-0005-0000-0000-00003F250000}"/>
    <cellStyle name="Normal 2 5 2 2 2 3 2 2" xfId="14109" xr:uid="{00000000-0005-0000-0000-000040250000}"/>
    <cellStyle name="Normal 2 5 2 2 2 3 2 2 2" xfId="44440" xr:uid="{00000000-0005-0000-0000-000041250000}"/>
    <cellStyle name="Normal 2 5 2 2 2 3 2 2 3" xfId="29207" xr:uid="{00000000-0005-0000-0000-000042250000}"/>
    <cellStyle name="Normal 2 5 2 2 2 3 2 3" xfId="9089" xr:uid="{00000000-0005-0000-0000-000043250000}"/>
    <cellStyle name="Normal 2 5 2 2 2 3 2 3 2" xfId="39423" xr:uid="{00000000-0005-0000-0000-000044250000}"/>
    <cellStyle name="Normal 2 5 2 2 2 3 2 3 3" xfId="24190" xr:uid="{00000000-0005-0000-0000-000045250000}"/>
    <cellStyle name="Normal 2 5 2 2 2 3 2 4" xfId="34410" xr:uid="{00000000-0005-0000-0000-000046250000}"/>
    <cellStyle name="Normal 2 5 2 2 2 3 2 5" xfId="19177" xr:uid="{00000000-0005-0000-0000-000047250000}"/>
    <cellStyle name="Normal 2 5 2 2 2 3 3" xfId="5728" xr:uid="{00000000-0005-0000-0000-000048250000}"/>
    <cellStyle name="Normal 2 5 2 2 2 3 3 2" xfId="15780" xr:uid="{00000000-0005-0000-0000-000049250000}"/>
    <cellStyle name="Normal 2 5 2 2 2 3 3 2 2" xfId="46111" xr:uid="{00000000-0005-0000-0000-00004A250000}"/>
    <cellStyle name="Normal 2 5 2 2 2 3 3 2 3" xfId="30878" xr:uid="{00000000-0005-0000-0000-00004B250000}"/>
    <cellStyle name="Normal 2 5 2 2 2 3 3 3" xfId="10760" xr:uid="{00000000-0005-0000-0000-00004C250000}"/>
    <cellStyle name="Normal 2 5 2 2 2 3 3 3 2" xfId="41094" xr:uid="{00000000-0005-0000-0000-00004D250000}"/>
    <cellStyle name="Normal 2 5 2 2 2 3 3 3 3" xfId="25861" xr:uid="{00000000-0005-0000-0000-00004E250000}"/>
    <cellStyle name="Normal 2 5 2 2 2 3 3 4" xfId="36081" xr:uid="{00000000-0005-0000-0000-00004F250000}"/>
    <cellStyle name="Normal 2 5 2 2 2 3 3 5" xfId="20848" xr:uid="{00000000-0005-0000-0000-000050250000}"/>
    <cellStyle name="Normal 2 5 2 2 2 3 4" xfId="12438" xr:uid="{00000000-0005-0000-0000-000051250000}"/>
    <cellStyle name="Normal 2 5 2 2 2 3 4 2" xfId="42769" xr:uid="{00000000-0005-0000-0000-000052250000}"/>
    <cellStyle name="Normal 2 5 2 2 2 3 4 3" xfId="27536" xr:uid="{00000000-0005-0000-0000-000053250000}"/>
    <cellStyle name="Normal 2 5 2 2 2 3 5" xfId="7417" xr:uid="{00000000-0005-0000-0000-000054250000}"/>
    <cellStyle name="Normal 2 5 2 2 2 3 5 2" xfId="37752" xr:uid="{00000000-0005-0000-0000-000055250000}"/>
    <cellStyle name="Normal 2 5 2 2 2 3 5 3" xfId="22519" xr:uid="{00000000-0005-0000-0000-000056250000}"/>
    <cellStyle name="Normal 2 5 2 2 2 3 6" xfId="32740" xr:uid="{00000000-0005-0000-0000-000057250000}"/>
    <cellStyle name="Normal 2 5 2 2 2 3 7" xfId="17506" xr:uid="{00000000-0005-0000-0000-000058250000}"/>
    <cellStyle name="Normal 2 5 2 2 2 4" xfId="3199" xr:uid="{00000000-0005-0000-0000-000059250000}"/>
    <cellStyle name="Normal 2 5 2 2 2 4 2" xfId="13273" xr:uid="{00000000-0005-0000-0000-00005A250000}"/>
    <cellStyle name="Normal 2 5 2 2 2 4 2 2" xfId="43604" xr:uid="{00000000-0005-0000-0000-00005B250000}"/>
    <cellStyle name="Normal 2 5 2 2 2 4 2 3" xfId="28371" xr:uid="{00000000-0005-0000-0000-00005C250000}"/>
    <cellStyle name="Normal 2 5 2 2 2 4 3" xfId="8253" xr:uid="{00000000-0005-0000-0000-00005D250000}"/>
    <cellStyle name="Normal 2 5 2 2 2 4 3 2" xfId="38587" xr:uid="{00000000-0005-0000-0000-00005E250000}"/>
    <cellStyle name="Normal 2 5 2 2 2 4 3 3" xfId="23354" xr:uid="{00000000-0005-0000-0000-00005F250000}"/>
    <cellStyle name="Normal 2 5 2 2 2 4 4" xfId="33574" xr:uid="{00000000-0005-0000-0000-000060250000}"/>
    <cellStyle name="Normal 2 5 2 2 2 4 5" xfId="18341" xr:uid="{00000000-0005-0000-0000-000061250000}"/>
    <cellStyle name="Normal 2 5 2 2 2 5" xfId="4892" xr:uid="{00000000-0005-0000-0000-000062250000}"/>
    <cellStyle name="Normal 2 5 2 2 2 5 2" xfId="14944" xr:uid="{00000000-0005-0000-0000-000063250000}"/>
    <cellStyle name="Normal 2 5 2 2 2 5 2 2" xfId="45275" xr:uid="{00000000-0005-0000-0000-000064250000}"/>
    <cellStyle name="Normal 2 5 2 2 2 5 2 3" xfId="30042" xr:uid="{00000000-0005-0000-0000-000065250000}"/>
    <cellStyle name="Normal 2 5 2 2 2 5 3" xfId="9924" xr:uid="{00000000-0005-0000-0000-000066250000}"/>
    <cellStyle name="Normal 2 5 2 2 2 5 3 2" xfId="40258" xr:uid="{00000000-0005-0000-0000-000067250000}"/>
    <cellStyle name="Normal 2 5 2 2 2 5 3 3" xfId="25025" xr:uid="{00000000-0005-0000-0000-000068250000}"/>
    <cellStyle name="Normal 2 5 2 2 2 5 4" xfId="35245" xr:uid="{00000000-0005-0000-0000-000069250000}"/>
    <cellStyle name="Normal 2 5 2 2 2 5 5" xfId="20012" xr:uid="{00000000-0005-0000-0000-00006A250000}"/>
    <cellStyle name="Normal 2 5 2 2 2 6" xfId="11602" xr:uid="{00000000-0005-0000-0000-00006B250000}"/>
    <cellStyle name="Normal 2 5 2 2 2 6 2" xfId="41933" xr:uid="{00000000-0005-0000-0000-00006C250000}"/>
    <cellStyle name="Normal 2 5 2 2 2 6 3" xfId="26700" xr:uid="{00000000-0005-0000-0000-00006D250000}"/>
    <cellStyle name="Normal 2 5 2 2 2 7" xfId="6581" xr:uid="{00000000-0005-0000-0000-00006E250000}"/>
    <cellStyle name="Normal 2 5 2 2 2 7 2" xfId="36916" xr:uid="{00000000-0005-0000-0000-00006F250000}"/>
    <cellStyle name="Normal 2 5 2 2 2 7 3" xfId="21683" xr:uid="{00000000-0005-0000-0000-000070250000}"/>
    <cellStyle name="Normal 2 5 2 2 2 8" xfId="31904" xr:uid="{00000000-0005-0000-0000-000071250000}"/>
    <cellStyle name="Normal 2 5 2 2 2 9" xfId="16670" xr:uid="{00000000-0005-0000-0000-000072250000}"/>
    <cellStyle name="Normal 2 5 2 2 3" xfId="1717" xr:uid="{00000000-0005-0000-0000-000073250000}"/>
    <cellStyle name="Normal 2 5 2 2 3 2" xfId="2556" xr:uid="{00000000-0005-0000-0000-000074250000}"/>
    <cellStyle name="Normal 2 5 2 2 3 2 2" xfId="4246" xr:uid="{00000000-0005-0000-0000-000075250000}"/>
    <cellStyle name="Normal 2 5 2 2 3 2 2 2" xfId="14319" xr:uid="{00000000-0005-0000-0000-000076250000}"/>
    <cellStyle name="Normal 2 5 2 2 3 2 2 2 2" xfId="44650" xr:uid="{00000000-0005-0000-0000-000077250000}"/>
    <cellStyle name="Normal 2 5 2 2 3 2 2 2 3" xfId="29417" xr:uid="{00000000-0005-0000-0000-000078250000}"/>
    <cellStyle name="Normal 2 5 2 2 3 2 2 3" xfId="9299" xr:uid="{00000000-0005-0000-0000-000079250000}"/>
    <cellStyle name="Normal 2 5 2 2 3 2 2 3 2" xfId="39633" xr:uid="{00000000-0005-0000-0000-00007A250000}"/>
    <cellStyle name="Normal 2 5 2 2 3 2 2 3 3" xfId="24400" xr:uid="{00000000-0005-0000-0000-00007B250000}"/>
    <cellStyle name="Normal 2 5 2 2 3 2 2 4" xfId="34620" xr:uid="{00000000-0005-0000-0000-00007C250000}"/>
    <cellStyle name="Normal 2 5 2 2 3 2 2 5" xfId="19387" xr:uid="{00000000-0005-0000-0000-00007D250000}"/>
    <cellStyle name="Normal 2 5 2 2 3 2 3" xfId="5938" xr:uid="{00000000-0005-0000-0000-00007E250000}"/>
    <cellStyle name="Normal 2 5 2 2 3 2 3 2" xfId="15990" xr:uid="{00000000-0005-0000-0000-00007F250000}"/>
    <cellStyle name="Normal 2 5 2 2 3 2 3 2 2" xfId="46321" xr:uid="{00000000-0005-0000-0000-000080250000}"/>
    <cellStyle name="Normal 2 5 2 2 3 2 3 2 3" xfId="31088" xr:uid="{00000000-0005-0000-0000-000081250000}"/>
    <cellStyle name="Normal 2 5 2 2 3 2 3 3" xfId="10970" xr:uid="{00000000-0005-0000-0000-000082250000}"/>
    <cellStyle name="Normal 2 5 2 2 3 2 3 3 2" xfId="41304" xr:uid="{00000000-0005-0000-0000-000083250000}"/>
    <cellStyle name="Normal 2 5 2 2 3 2 3 3 3" xfId="26071" xr:uid="{00000000-0005-0000-0000-000084250000}"/>
    <cellStyle name="Normal 2 5 2 2 3 2 3 4" xfId="36291" xr:uid="{00000000-0005-0000-0000-000085250000}"/>
    <cellStyle name="Normal 2 5 2 2 3 2 3 5" xfId="21058" xr:uid="{00000000-0005-0000-0000-000086250000}"/>
    <cellStyle name="Normal 2 5 2 2 3 2 4" xfId="12648" xr:uid="{00000000-0005-0000-0000-000087250000}"/>
    <cellStyle name="Normal 2 5 2 2 3 2 4 2" xfId="42979" xr:uid="{00000000-0005-0000-0000-000088250000}"/>
    <cellStyle name="Normal 2 5 2 2 3 2 4 3" xfId="27746" xr:uid="{00000000-0005-0000-0000-000089250000}"/>
    <cellStyle name="Normal 2 5 2 2 3 2 5" xfId="7627" xr:uid="{00000000-0005-0000-0000-00008A250000}"/>
    <cellStyle name="Normal 2 5 2 2 3 2 5 2" xfId="37962" xr:uid="{00000000-0005-0000-0000-00008B250000}"/>
    <cellStyle name="Normal 2 5 2 2 3 2 5 3" xfId="22729" xr:uid="{00000000-0005-0000-0000-00008C250000}"/>
    <cellStyle name="Normal 2 5 2 2 3 2 6" xfId="32950" xr:uid="{00000000-0005-0000-0000-00008D250000}"/>
    <cellStyle name="Normal 2 5 2 2 3 2 7" xfId="17716" xr:uid="{00000000-0005-0000-0000-00008E250000}"/>
    <cellStyle name="Normal 2 5 2 2 3 3" xfId="3409" xr:uid="{00000000-0005-0000-0000-00008F250000}"/>
    <cellStyle name="Normal 2 5 2 2 3 3 2" xfId="13483" xr:uid="{00000000-0005-0000-0000-000090250000}"/>
    <cellStyle name="Normal 2 5 2 2 3 3 2 2" xfId="43814" xr:uid="{00000000-0005-0000-0000-000091250000}"/>
    <cellStyle name="Normal 2 5 2 2 3 3 2 3" xfId="28581" xr:uid="{00000000-0005-0000-0000-000092250000}"/>
    <cellStyle name="Normal 2 5 2 2 3 3 3" xfId="8463" xr:uid="{00000000-0005-0000-0000-000093250000}"/>
    <cellStyle name="Normal 2 5 2 2 3 3 3 2" xfId="38797" xr:uid="{00000000-0005-0000-0000-000094250000}"/>
    <cellStyle name="Normal 2 5 2 2 3 3 3 3" xfId="23564" xr:uid="{00000000-0005-0000-0000-000095250000}"/>
    <cellStyle name="Normal 2 5 2 2 3 3 4" xfId="33784" xr:uid="{00000000-0005-0000-0000-000096250000}"/>
    <cellStyle name="Normal 2 5 2 2 3 3 5" xfId="18551" xr:uid="{00000000-0005-0000-0000-000097250000}"/>
    <cellStyle name="Normal 2 5 2 2 3 4" xfId="5102" xr:uid="{00000000-0005-0000-0000-000098250000}"/>
    <cellStyle name="Normal 2 5 2 2 3 4 2" xfId="15154" xr:uid="{00000000-0005-0000-0000-000099250000}"/>
    <cellStyle name="Normal 2 5 2 2 3 4 2 2" xfId="45485" xr:uid="{00000000-0005-0000-0000-00009A250000}"/>
    <cellStyle name="Normal 2 5 2 2 3 4 2 3" xfId="30252" xr:uid="{00000000-0005-0000-0000-00009B250000}"/>
    <cellStyle name="Normal 2 5 2 2 3 4 3" xfId="10134" xr:uid="{00000000-0005-0000-0000-00009C250000}"/>
    <cellStyle name="Normal 2 5 2 2 3 4 3 2" xfId="40468" xr:uid="{00000000-0005-0000-0000-00009D250000}"/>
    <cellStyle name="Normal 2 5 2 2 3 4 3 3" xfId="25235" xr:uid="{00000000-0005-0000-0000-00009E250000}"/>
    <cellStyle name="Normal 2 5 2 2 3 4 4" xfId="35455" xr:uid="{00000000-0005-0000-0000-00009F250000}"/>
    <cellStyle name="Normal 2 5 2 2 3 4 5" xfId="20222" xr:uid="{00000000-0005-0000-0000-0000A0250000}"/>
    <cellStyle name="Normal 2 5 2 2 3 5" xfId="11812" xr:uid="{00000000-0005-0000-0000-0000A1250000}"/>
    <cellStyle name="Normal 2 5 2 2 3 5 2" xfId="42143" xr:uid="{00000000-0005-0000-0000-0000A2250000}"/>
    <cellStyle name="Normal 2 5 2 2 3 5 3" xfId="26910" xr:uid="{00000000-0005-0000-0000-0000A3250000}"/>
    <cellStyle name="Normal 2 5 2 2 3 6" xfId="6791" xr:uid="{00000000-0005-0000-0000-0000A4250000}"/>
    <cellStyle name="Normal 2 5 2 2 3 6 2" xfId="37126" xr:uid="{00000000-0005-0000-0000-0000A5250000}"/>
    <cellStyle name="Normal 2 5 2 2 3 6 3" xfId="21893" xr:uid="{00000000-0005-0000-0000-0000A6250000}"/>
    <cellStyle name="Normal 2 5 2 2 3 7" xfId="32114" xr:uid="{00000000-0005-0000-0000-0000A7250000}"/>
    <cellStyle name="Normal 2 5 2 2 3 8" xfId="16880" xr:uid="{00000000-0005-0000-0000-0000A8250000}"/>
    <cellStyle name="Normal 2 5 2 2 4" xfId="2138" xr:uid="{00000000-0005-0000-0000-0000A9250000}"/>
    <cellStyle name="Normal 2 5 2 2 4 2" xfId="3828" xr:uid="{00000000-0005-0000-0000-0000AA250000}"/>
    <cellStyle name="Normal 2 5 2 2 4 2 2" xfId="13901" xr:uid="{00000000-0005-0000-0000-0000AB250000}"/>
    <cellStyle name="Normal 2 5 2 2 4 2 2 2" xfId="44232" xr:uid="{00000000-0005-0000-0000-0000AC250000}"/>
    <cellStyle name="Normal 2 5 2 2 4 2 2 3" xfId="28999" xr:uid="{00000000-0005-0000-0000-0000AD250000}"/>
    <cellStyle name="Normal 2 5 2 2 4 2 3" xfId="8881" xr:uid="{00000000-0005-0000-0000-0000AE250000}"/>
    <cellStyle name="Normal 2 5 2 2 4 2 3 2" xfId="39215" xr:uid="{00000000-0005-0000-0000-0000AF250000}"/>
    <cellStyle name="Normal 2 5 2 2 4 2 3 3" xfId="23982" xr:uid="{00000000-0005-0000-0000-0000B0250000}"/>
    <cellStyle name="Normal 2 5 2 2 4 2 4" xfId="34202" xr:uid="{00000000-0005-0000-0000-0000B1250000}"/>
    <cellStyle name="Normal 2 5 2 2 4 2 5" xfId="18969" xr:uid="{00000000-0005-0000-0000-0000B2250000}"/>
    <cellStyle name="Normal 2 5 2 2 4 3" xfId="5520" xr:uid="{00000000-0005-0000-0000-0000B3250000}"/>
    <cellStyle name="Normal 2 5 2 2 4 3 2" xfId="15572" xr:uid="{00000000-0005-0000-0000-0000B4250000}"/>
    <cellStyle name="Normal 2 5 2 2 4 3 2 2" xfId="45903" xr:uid="{00000000-0005-0000-0000-0000B5250000}"/>
    <cellStyle name="Normal 2 5 2 2 4 3 2 3" xfId="30670" xr:uid="{00000000-0005-0000-0000-0000B6250000}"/>
    <cellStyle name="Normal 2 5 2 2 4 3 3" xfId="10552" xr:uid="{00000000-0005-0000-0000-0000B7250000}"/>
    <cellStyle name="Normal 2 5 2 2 4 3 3 2" xfId="40886" xr:uid="{00000000-0005-0000-0000-0000B8250000}"/>
    <cellStyle name="Normal 2 5 2 2 4 3 3 3" xfId="25653" xr:uid="{00000000-0005-0000-0000-0000B9250000}"/>
    <cellStyle name="Normal 2 5 2 2 4 3 4" xfId="35873" xr:uid="{00000000-0005-0000-0000-0000BA250000}"/>
    <cellStyle name="Normal 2 5 2 2 4 3 5" xfId="20640" xr:uid="{00000000-0005-0000-0000-0000BB250000}"/>
    <cellStyle name="Normal 2 5 2 2 4 4" xfId="12230" xr:uid="{00000000-0005-0000-0000-0000BC250000}"/>
    <cellStyle name="Normal 2 5 2 2 4 4 2" xfId="42561" xr:uid="{00000000-0005-0000-0000-0000BD250000}"/>
    <cellStyle name="Normal 2 5 2 2 4 4 3" xfId="27328" xr:uid="{00000000-0005-0000-0000-0000BE250000}"/>
    <cellStyle name="Normal 2 5 2 2 4 5" xfId="7209" xr:uid="{00000000-0005-0000-0000-0000BF250000}"/>
    <cellStyle name="Normal 2 5 2 2 4 5 2" xfId="37544" xr:uid="{00000000-0005-0000-0000-0000C0250000}"/>
    <cellStyle name="Normal 2 5 2 2 4 5 3" xfId="22311" xr:uid="{00000000-0005-0000-0000-0000C1250000}"/>
    <cellStyle name="Normal 2 5 2 2 4 6" xfId="32532" xr:uid="{00000000-0005-0000-0000-0000C2250000}"/>
    <cellStyle name="Normal 2 5 2 2 4 7" xfId="17298" xr:uid="{00000000-0005-0000-0000-0000C3250000}"/>
    <cellStyle name="Normal 2 5 2 2 5" xfId="2991" xr:uid="{00000000-0005-0000-0000-0000C4250000}"/>
    <cellStyle name="Normal 2 5 2 2 5 2" xfId="13065" xr:uid="{00000000-0005-0000-0000-0000C5250000}"/>
    <cellStyle name="Normal 2 5 2 2 5 2 2" xfId="43396" xr:uid="{00000000-0005-0000-0000-0000C6250000}"/>
    <cellStyle name="Normal 2 5 2 2 5 2 3" xfId="28163" xr:uid="{00000000-0005-0000-0000-0000C7250000}"/>
    <cellStyle name="Normal 2 5 2 2 5 3" xfId="8045" xr:uid="{00000000-0005-0000-0000-0000C8250000}"/>
    <cellStyle name="Normal 2 5 2 2 5 3 2" xfId="38379" xr:uid="{00000000-0005-0000-0000-0000C9250000}"/>
    <cellStyle name="Normal 2 5 2 2 5 3 3" xfId="23146" xr:uid="{00000000-0005-0000-0000-0000CA250000}"/>
    <cellStyle name="Normal 2 5 2 2 5 4" xfId="33366" xr:uid="{00000000-0005-0000-0000-0000CB250000}"/>
    <cellStyle name="Normal 2 5 2 2 5 5" xfId="18133" xr:uid="{00000000-0005-0000-0000-0000CC250000}"/>
    <cellStyle name="Normal 2 5 2 2 6" xfId="4684" xr:uid="{00000000-0005-0000-0000-0000CD250000}"/>
    <cellStyle name="Normal 2 5 2 2 6 2" xfId="14736" xr:uid="{00000000-0005-0000-0000-0000CE250000}"/>
    <cellStyle name="Normal 2 5 2 2 6 2 2" xfId="45067" xr:uid="{00000000-0005-0000-0000-0000CF250000}"/>
    <cellStyle name="Normal 2 5 2 2 6 2 3" xfId="29834" xr:uid="{00000000-0005-0000-0000-0000D0250000}"/>
    <cellStyle name="Normal 2 5 2 2 6 3" xfId="9716" xr:uid="{00000000-0005-0000-0000-0000D1250000}"/>
    <cellStyle name="Normal 2 5 2 2 6 3 2" xfId="40050" xr:uid="{00000000-0005-0000-0000-0000D2250000}"/>
    <cellStyle name="Normal 2 5 2 2 6 3 3" xfId="24817" xr:uid="{00000000-0005-0000-0000-0000D3250000}"/>
    <cellStyle name="Normal 2 5 2 2 6 4" xfId="35037" xr:uid="{00000000-0005-0000-0000-0000D4250000}"/>
    <cellStyle name="Normal 2 5 2 2 6 5" xfId="19804" xr:uid="{00000000-0005-0000-0000-0000D5250000}"/>
    <cellStyle name="Normal 2 5 2 2 7" xfId="11394" xr:uid="{00000000-0005-0000-0000-0000D6250000}"/>
    <cellStyle name="Normal 2 5 2 2 7 2" xfId="41725" xr:uid="{00000000-0005-0000-0000-0000D7250000}"/>
    <cellStyle name="Normal 2 5 2 2 7 3" xfId="26492" xr:uid="{00000000-0005-0000-0000-0000D8250000}"/>
    <cellStyle name="Normal 2 5 2 2 8" xfId="6373" xr:uid="{00000000-0005-0000-0000-0000D9250000}"/>
    <cellStyle name="Normal 2 5 2 2 8 2" xfId="36708" xr:uid="{00000000-0005-0000-0000-0000DA250000}"/>
    <cellStyle name="Normal 2 5 2 2 8 3" xfId="21475" xr:uid="{00000000-0005-0000-0000-0000DB250000}"/>
    <cellStyle name="Normal 2 5 2 2 9" xfId="31696" xr:uid="{00000000-0005-0000-0000-0000DC250000}"/>
    <cellStyle name="Normal 2 5 2 3" xfId="1400" xr:uid="{00000000-0005-0000-0000-0000DD250000}"/>
    <cellStyle name="Normal 2 5 2 3 2" xfId="1821" xr:uid="{00000000-0005-0000-0000-0000DE250000}"/>
    <cellStyle name="Normal 2 5 2 3 2 2" xfId="2660" xr:uid="{00000000-0005-0000-0000-0000DF250000}"/>
    <cellStyle name="Normal 2 5 2 3 2 2 2" xfId="4350" xr:uid="{00000000-0005-0000-0000-0000E0250000}"/>
    <cellStyle name="Normal 2 5 2 3 2 2 2 2" xfId="14423" xr:uid="{00000000-0005-0000-0000-0000E1250000}"/>
    <cellStyle name="Normal 2 5 2 3 2 2 2 2 2" xfId="44754" xr:uid="{00000000-0005-0000-0000-0000E2250000}"/>
    <cellStyle name="Normal 2 5 2 3 2 2 2 2 3" xfId="29521" xr:uid="{00000000-0005-0000-0000-0000E3250000}"/>
    <cellStyle name="Normal 2 5 2 3 2 2 2 3" xfId="9403" xr:uid="{00000000-0005-0000-0000-0000E4250000}"/>
    <cellStyle name="Normal 2 5 2 3 2 2 2 3 2" xfId="39737" xr:uid="{00000000-0005-0000-0000-0000E5250000}"/>
    <cellStyle name="Normal 2 5 2 3 2 2 2 3 3" xfId="24504" xr:uid="{00000000-0005-0000-0000-0000E6250000}"/>
    <cellStyle name="Normal 2 5 2 3 2 2 2 4" xfId="34724" xr:uid="{00000000-0005-0000-0000-0000E7250000}"/>
    <cellStyle name="Normal 2 5 2 3 2 2 2 5" xfId="19491" xr:uid="{00000000-0005-0000-0000-0000E8250000}"/>
    <cellStyle name="Normal 2 5 2 3 2 2 3" xfId="6042" xr:uid="{00000000-0005-0000-0000-0000E9250000}"/>
    <cellStyle name="Normal 2 5 2 3 2 2 3 2" xfId="16094" xr:uid="{00000000-0005-0000-0000-0000EA250000}"/>
    <cellStyle name="Normal 2 5 2 3 2 2 3 2 2" xfId="46425" xr:uid="{00000000-0005-0000-0000-0000EB250000}"/>
    <cellStyle name="Normal 2 5 2 3 2 2 3 2 3" xfId="31192" xr:uid="{00000000-0005-0000-0000-0000EC250000}"/>
    <cellStyle name="Normal 2 5 2 3 2 2 3 3" xfId="11074" xr:uid="{00000000-0005-0000-0000-0000ED250000}"/>
    <cellStyle name="Normal 2 5 2 3 2 2 3 3 2" xfId="41408" xr:uid="{00000000-0005-0000-0000-0000EE250000}"/>
    <cellStyle name="Normal 2 5 2 3 2 2 3 3 3" xfId="26175" xr:uid="{00000000-0005-0000-0000-0000EF250000}"/>
    <cellStyle name="Normal 2 5 2 3 2 2 3 4" xfId="36395" xr:uid="{00000000-0005-0000-0000-0000F0250000}"/>
    <cellStyle name="Normal 2 5 2 3 2 2 3 5" xfId="21162" xr:uid="{00000000-0005-0000-0000-0000F1250000}"/>
    <cellStyle name="Normal 2 5 2 3 2 2 4" xfId="12752" xr:uid="{00000000-0005-0000-0000-0000F2250000}"/>
    <cellStyle name="Normal 2 5 2 3 2 2 4 2" xfId="43083" xr:uid="{00000000-0005-0000-0000-0000F3250000}"/>
    <cellStyle name="Normal 2 5 2 3 2 2 4 3" xfId="27850" xr:uid="{00000000-0005-0000-0000-0000F4250000}"/>
    <cellStyle name="Normal 2 5 2 3 2 2 5" xfId="7731" xr:uid="{00000000-0005-0000-0000-0000F5250000}"/>
    <cellStyle name="Normal 2 5 2 3 2 2 5 2" xfId="38066" xr:uid="{00000000-0005-0000-0000-0000F6250000}"/>
    <cellStyle name="Normal 2 5 2 3 2 2 5 3" xfId="22833" xr:uid="{00000000-0005-0000-0000-0000F7250000}"/>
    <cellStyle name="Normal 2 5 2 3 2 2 6" xfId="33054" xr:uid="{00000000-0005-0000-0000-0000F8250000}"/>
    <cellStyle name="Normal 2 5 2 3 2 2 7" xfId="17820" xr:uid="{00000000-0005-0000-0000-0000F9250000}"/>
    <cellStyle name="Normal 2 5 2 3 2 3" xfId="3513" xr:uid="{00000000-0005-0000-0000-0000FA250000}"/>
    <cellStyle name="Normal 2 5 2 3 2 3 2" xfId="13587" xr:uid="{00000000-0005-0000-0000-0000FB250000}"/>
    <cellStyle name="Normal 2 5 2 3 2 3 2 2" xfId="43918" xr:uid="{00000000-0005-0000-0000-0000FC250000}"/>
    <cellStyle name="Normal 2 5 2 3 2 3 2 3" xfId="28685" xr:uid="{00000000-0005-0000-0000-0000FD250000}"/>
    <cellStyle name="Normal 2 5 2 3 2 3 3" xfId="8567" xr:uid="{00000000-0005-0000-0000-0000FE250000}"/>
    <cellStyle name="Normal 2 5 2 3 2 3 3 2" xfId="38901" xr:uid="{00000000-0005-0000-0000-0000FF250000}"/>
    <cellStyle name="Normal 2 5 2 3 2 3 3 3" xfId="23668" xr:uid="{00000000-0005-0000-0000-000000260000}"/>
    <cellStyle name="Normal 2 5 2 3 2 3 4" xfId="33888" xr:uid="{00000000-0005-0000-0000-000001260000}"/>
    <cellStyle name="Normal 2 5 2 3 2 3 5" xfId="18655" xr:uid="{00000000-0005-0000-0000-000002260000}"/>
    <cellStyle name="Normal 2 5 2 3 2 4" xfId="5206" xr:uid="{00000000-0005-0000-0000-000003260000}"/>
    <cellStyle name="Normal 2 5 2 3 2 4 2" xfId="15258" xr:uid="{00000000-0005-0000-0000-000004260000}"/>
    <cellStyle name="Normal 2 5 2 3 2 4 2 2" xfId="45589" xr:uid="{00000000-0005-0000-0000-000005260000}"/>
    <cellStyle name="Normal 2 5 2 3 2 4 2 3" xfId="30356" xr:uid="{00000000-0005-0000-0000-000006260000}"/>
    <cellStyle name="Normal 2 5 2 3 2 4 3" xfId="10238" xr:uid="{00000000-0005-0000-0000-000007260000}"/>
    <cellStyle name="Normal 2 5 2 3 2 4 3 2" xfId="40572" xr:uid="{00000000-0005-0000-0000-000008260000}"/>
    <cellStyle name="Normal 2 5 2 3 2 4 3 3" xfId="25339" xr:uid="{00000000-0005-0000-0000-000009260000}"/>
    <cellStyle name="Normal 2 5 2 3 2 4 4" xfId="35559" xr:uid="{00000000-0005-0000-0000-00000A260000}"/>
    <cellStyle name="Normal 2 5 2 3 2 4 5" xfId="20326" xr:uid="{00000000-0005-0000-0000-00000B260000}"/>
    <cellStyle name="Normal 2 5 2 3 2 5" xfId="11916" xr:uid="{00000000-0005-0000-0000-00000C260000}"/>
    <cellStyle name="Normal 2 5 2 3 2 5 2" xfId="42247" xr:uid="{00000000-0005-0000-0000-00000D260000}"/>
    <cellStyle name="Normal 2 5 2 3 2 5 3" xfId="27014" xr:uid="{00000000-0005-0000-0000-00000E260000}"/>
    <cellStyle name="Normal 2 5 2 3 2 6" xfId="6895" xr:uid="{00000000-0005-0000-0000-00000F260000}"/>
    <cellStyle name="Normal 2 5 2 3 2 6 2" xfId="37230" xr:uid="{00000000-0005-0000-0000-000010260000}"/>
    <cellStyle name="Normal 2 5 2 3 2 6 3" xfId="21997" xr:uid="{00000000-0005-0000-0000-000011260000}"/>
    <cellStyle name="Normal 2 5 2 3 2 7" xfId="32218" xr:uid="{00000000-0005-0000-0000-000012260000}"/>
    <cellStyle name="Normal 2 5 2 3 2 8" xfId="16984" xr:uid="{00000000-0005-0000-0000-000013260000}"/>
    <cellStyle name="Normal 2 5 2 3 3" xfId="2242" xr:uid="{00000000-0005-0000-0000-000014260000}"/>
    <cellStyle name="Normal 2 5 2 3 3 2" xfId="3932" xr:uid="{00000000-0005-0000-0000-000015260000}"/>
    <cellStyle name="Normal 2 5 2 3 3 2 2" xfId="14005" xr:uid="{00000000-0005-0000-0000-000016260000}"/>
    <cellStyle name="Normal 2 5 2 3 3 2 2 2" xfId="44336" xr:uid="{00000000-0005-0000-0000-000017260000}"/>
    <cellStyle name="Normal 2 5 2 3 3 2 2 3" xfId="29103" xr:uid="{00000000-0005-0000-0000-000018260000}"/>
    <cellStyle name="Normal 2 5 2 3 3 2 3" xfId="8985" xr:uid="{00000000-0005-0000-0000-000019260000}"/>
    <cellStyle name="Normal 2 5 2 3 3 2 3 2" xfId="39319" xr:uid="{00000000-0005-0000-0000-00001A260000}"/>
    <cellStyle name="Normal 2 5 2 3 3 2 3 3" xfId="24086" xr:uid="{00000000-0005-0000-0000-00001B260000}"/>
    <cellStyle name="Normal 2 5 2 3 3 2 4" xfId="34306" xr:uid="{00000000-0005-0000-0000-00001C260000}"/>
    <cellStyle name="Normal 2 5 2 3 3 2 5" xfId="19073" xr:uid="{00000000-0005-0000-0000-00001D260000}"/>
    <cellStyle name="Normal 2 5 2 3 3 3" xfId="5624" xr:uid="{00000000-0005-0000-0000-00001E260000}"/>
    <cellStyle name="Normal 2 5 2 3 3 3 2" xfId="15676" xr:uid="{00000000-0005-0000-0000-00001F260000}"/>
    <cellStyle name="Normal 2 5 2 3 3 3 2 2" xfId="46007" xr:uid="{00000000-0005-0000-0000-000020260000}"/>
    <cellStyle name="Normal 2 5 2 3 3 3 2 3" xfId="30774" xr:uid="{00000000-0005-0000-0000-000021260000}"/>
    <cellStyle name="Normal 2 5 2 3 3 3 3" xfId="10656" xr:uid="{00000000-0005-0000-0000-000022260000}"/>
    <cellStyle name="Normal 2 5 2 3 3 3 3 2" xfId="40990" xr:uid="{00000000-0005-0000-0000-000023260000}"/>
    <cellStyle name="Normal 2 5 2 3 3 3 3 3" xfId="25757" xr:uid="{00000000-0005-0000-0000-000024260000}"/>
    <cellStyle name="Normal 2 5 2 3 3 3 4" xfId="35977" xr:uid="{00000000-0005-0000-0000-000025260000}"/>
    <cellStyle name="Normal 2 5 2 3 3 3 5" xfId="20744" xr:uid="{00000000-0005-0000-0000-000026260000}"/>
    <cellStyle name="Normal 2 5 2 3 3 4" xfId="12334" xr:uid="{00000000-0005-0000-0000-000027260000}"/>
    <cellStyle name="Normal 2 5 2 3 3 4 2" xfId="42665" xr:uid="{00000000-0005-0000-0000-000028260000}"/>
    <cellStyle name="Normal 2 5 2 3 3 4 3" xfId="27432" xr:uid="{00000000-0005-0000-0000-000029260000}"/>
    <cellStyle name="Normal 2 5 2 3 3 5" xfId="7313" xr:uid="{00000000-0005-0000-0000-00002A260000}"/>
    <cellStyle name="Normal 2 5 2 3 3 5 2" xfId="37648" xr:uid="{00000000-0005-0000-0000-00002B260000}"/>
    <cellStyle name="Normal 2 5 2 3 3 5 3" xfId="22415" xr:uid="{00000000-0005-0000-0000-00002C260000}"/>
    <cellStyle name="Normal 2 5 2 3 3 6" xfId="32636" xr:uid="{00000000-0005-0000-0000-00002D260000}"/>
    <cellStyle name="Normal 2 5 2 3 3 7" xfId="17402" xr:uid="{00000000-0005-0000-0000-00002E260000}"/>
    <cellStyle name="Normal 2 5 2 3 4" xfId="3095" xr:uid="{00000000-0005-0000-0000-00002F260000}"/>
    <cellStyle name="Normal 2 5 2 3 4 2" xfId="13169" xr:uid="{00000000-0005-0000-0000-000030260000}"/>
    <cellStyle name="Normal 2 5 2 3 4 2 2" xfId="43500" xr:uid="{00000000-0005-0000-0000-000031260000}"/>
    <cellStyle name="Normal 2 5 2 3 4 2 3" xfId="28267" xr:uid="{00000000-0005-0000-0000-000032260000}"/>
    <cellStyle name="Normal 2 5 2 3 4 3" xfId="8149" xr:uid="{00000000-0005-0000-0000-000033260000}"/>
    <cellStyle name="Normal 2 5 2 3 4 3 2" xfId="38483" xr:uid="{00000000-0005-0000-0000-000034260000}"/>
    <cellStyle name="Normal 2 5 2 3 4 3 3" xfId="23250" xr:uid="{00000000-0005-0000-0000-000035260000}"/>
    <cellStyle name="Normal 2 5 2 3 4 4" xfId="33470" xr:uid="{00000000-0005-0000-0000-000036260000}"/>
    <cellStyle name="Normal 2 5 2 3 4 5" xfId="18237" xr:uid="{00000000-0005-0000-0000-000037260000}"/>
    <cellStyle name="Normal 2 5 2 3 5" xfId="4788" xr:uid="{00000000-0005-0000-0000-000038260000}"/>
    <cellStyle name="Normal 2 5 2 3 5 2" xfId="14840" xr:uid="{00000000-0005-0000-0000-000039260000}"/>
    <cellStyle name="Normal 2 5 2 3 5 2 2" xfId="45171" xr:uid="{00000000-0005-0000-0000-00003A260000}"/>
    <cellStyle name="Normal 2 5 2 3 5 2 3" xfId="29938" xr:uid="{00000000-0005-0000-0000-00003B260000}"/>
    <cellStyle name="Normal 2 5 2 3 5 3" xfId="9820" xr:uid="{00000000-0005-0000-0000-00003C260000}"/>
    <cellStyle name="Normal 2 5 2 3 5 3 2" xfId="40154" xr:uid="{00000000-0005-0000-0000-00003D260000}"/>
    <cellStyle name="Normal 2 5 2 3 5 3 3" xfId="24921" xr:uid="{00000000-0005-0000-0000-00003E260000}"/>
    <cellStyle name="Normal 2 5 2 3 5 4" xfId="35141" xr:uid="{00000000-0005-0000-0000-00003F260000}"/>
    <cellStyle name="Normal 2 5 2 3 5 5" xfId="19908" xr:uid="{00000000-0005-0000-0000-000040260000}"/>
    <cellStyle name="Normal 2 5 2 3 6" xfId="11498" xr:uid="{00000000-0005-0000-0000-000041260000}"/>
    <cellStyle name="Normal 2 5 2 3 6 2" xfId="41829" xr:uid="{00000000-0005-0000-0000-000042260000}"/>
    <cellStyle name="Normal 2 5 2 3 6 3" xfId="26596" xr:uid="{00000000-0005-0000-0000-000043260000}"/>
    <cellStyle name="Normal 2 5 2 3 7" xfId="6477" xr:uid="{00000000-0005-0000-0000-000044260000}"/>
    <cellStyle name="Normal 2 5 2 3 7 2" xfId="36812" xr:uid="{00000000-0005-0000-0000-000045260000}"/>
    <cellStyle name="Normal 2 5 2 3 7 3" xfId="21579" xr:uid="{00000000-0005-0000-0000-000046260000}"/>
    <cellStyle name="Normal 2 5 2 3 8" xfId="31800" xr:uid="{00000000-0005-0000-0000-000047260000}"/>
    <cellStyle name="Normal 2 5 2 3 9" xfId="16566" xr:uid="{00000000-0005-0000-0000-000048260000}"/>
    <cellStyle name="Normal 2 5 2 4" xfId="1613" xr:uid="{00000000-0005-0000-0000-000049260000}"/>
    <cellStyle name="Normal 2 5 2 4 2" xfId="2452" xr:uid="{00000000-0005-0000-0000-00004A260000}"/>
    <cellStyle name="Normal 2 5 2 4 2 2" xfId="4142" xr:uid="{00000000-0005-0000-0000-00004B260000}"/>
    <cellStyle name="Normal 2 5 2 4 2 2 2" xfId="14215" xr:uid="{00000000-0005-0000-0000-00004C260000}"/>
    <cellStyle name="Normal 2 5 2 4 2 2 2 2" xfId="44546" xr:uid="{00000000-0005-0000-0000-00004D260000}"/>
    <cellStyle name="Normal 2 5 2 4 2 2 2 3" xfId="29313" xr:uid="{00000000-0005-0000-0000-00004E260000}"/>
    <cellStyle name="Normal 2 5 2 4 2 2 3" xfId="9195" xr:uid="{00000000-0005-0000-0000-00004F260000}"/>
    <cellStyle name="Normal 2 5 2 4 2 2 3 2" xfId="39529" xr:uid="{00000000-0005-0000-0000-000050260000}"/>
    <cellStyle name="Normal 2 5 2 4 2 2 3 3" xfId="24296" xr:uid="{00000000-0005-0000-0000-000051260000}"/>
    <cellStyle name="Normal 2 5 2 4 2 2 4" xfId="34516" xr:uid="{00000000-0005-0000-0000-000052260000}"/>
    <cellStyle name="Normal 2 5 2 4 2 2 5" xfId="19283" xr:uid="{00000000-0005-0000-0000-000053260000}"/>
    <cellStyle name="Normal 2 5 2 4 2 3" xfId="5834" xr:uid="{00000000-0005-0000-0000-000054260000}"/>
    <cellStyle name="Normal 2 5 2 4 2 3 2" xfId="15886" xr:uid="{00000000-0005-0000-0000-000055260000}"/>
    <cellStyle name="Normal 2 5 2 4 2 3 2 2" xfId="46217" xr:uid="{00000000-0005-0000-0000-000056260000}"/>
    <cellStyle name="Normal 2 5 2 4 2 3 2 3" xfId="30984" xr:uid="{00000000-0005-0000-0000-000057260000}"/>
    <cellStyle name="Normal 2 5 2 4 2 3 3" xfId="10866" xr:uid="{00000000-0005-0000-0000-000058260000}"/>
    <cellStyle name="Normal 2 5 2 4 2 3 3 2" xfId="41200" xr:uid="{00000000-0005-0000-0000-000059260000}"/>
    <cellStyle name="Normal 2 5 2 4 2 3 3 3" xfId="25967" xr:uid="{00000000-0005-0000-0000-00005A260000}"/>
    <cellStyle name="Normal 2 5 2 4 2 3 4" xfId="36187" xr:uid="{00000000-0005-0000-0000-00005B260000}"/>
    <cellStyle name="Normal 2 5 2 4 2 3 5" xfId="20954" xr:uid="{00000000-0005-0000-0000-00005C260000}"/>
    <cellStyle name="Normal 2 5 2 4 2 4" xfId="12544" xr:uid="{00000000-0005-0000-0000-00005D260000}"/>
    <cellStyle name="Normal 2 5 2 4 2 4 2" xfId="42875" xr:uid="{00000000-0005-0000-0000-00005E260000}"/>
    <cellStyle name="Normal 2 5 2 4 2 4 3" xfId="27642" xr:uid="{00000000-0005-0000-0000-00005F260000}"/>
    <cellStyle name="Normal 2 5 2 4 2 5" xfId="7523" xr:uid="{00000000-0005-0000-0000-000060260000}"/>
    <cellStyle name="Normal 2 5 2 4 2 5 2" xfId="37858" xr:uid="{00000000-0005-0000-0000-000061260000}"/>
    <cellStyle name="Normal 2 5 2 4 2 5 3" xfId="22625" xr:uid="{00000000-0005-0000-0000-000062260000}"/>
    <cellStyle name="Normal 2 5 2 4 2 6" xfId="32846" xr:uid="{00000000-0005-0000-0000-000063260000}"/>
    <cellStyle name="Normal 2 5 2 4 2 7" xfId="17612" xr:uid="{00000000-0005-0000-0000-000064260000}"/>
    <cellStyle name="Normal 2 5 2 4 3" xfId="3305" xr:uid="{00000000-0005-0000-0000-000065260000}"/>
    <cellStyle name="Normal 2 5 2 4 3 2" xfId="13379" xr:uid="{00000000-0005-0000-0000-000066260000}"/>
    <cellStyle name="Normal 2 5 2 4 3 2 2" xfId="43710" xr:uid="{00000000-0005-0000-0000-000067260000}"/>
    <cellStyle name="Normal 2 5 2 4 3 2 3" xfId="28477" xr:uid="{00000000-0005-0000-0000-000068260000}"/>
    <cellStyle name="Normal 2 5 2 4 3 3" xfId="8359" xr:uid="{00000000-0005-0000-0000-000069260000}"/>
    <cellStyle name="Normal 2 5 2 4 3 3 2" xfId="38693" xr:uid="{00000000-0005-0000-0000-00006A260000}"/>
    <cellStyle name="Normal 2 5 2 4 3 3 3" xfId="23460" xr:uid="{00000000-0005-0000-0000-00006B260000}"/>
    <cellStyle name="Normal 2 5 2 4 3 4" xfId="33680" xr:uid="{00000000-0005-0000-0000-00006C260000}"/>
    <cellStyle name="Normal 2 5 2 4 3 5" xfId="18447" xr:uid="{00000000-0005-0000-0000-00006D260000}"/>
    <cellStyle name="Normal 2 5 2 4 4" xfId="4998" xr:uid="{00000000-0005-0000-0000-00006E260000}"/>
    <cellStyle name="Normal 2 5 2 4 4 2" xfId="15050" xr:uid="{00000000-0005-0000-0000-00006F260000}"/>
    <cellStyle name="Normal 2 5 2 4 4 2 2" xfId="45381" xr:uid="{00000000-0005-0000-0000-000070260000}"/>
    <cellStyle name="Normal 2 5 2 4 4 2 3" xfId="30148" xr:uid="{00000000-0005-0000-0000-000071260000}"/>
    <cellStyle name="Normal 2 5 2 4 4 3" xfId="10030" xr:uid="{00000000-0005-0000-0000-000072260000}"/>
    <cellStyle name="Normal 2 5 2 4 4 3 2" xfId="40364" xr:uid="{00000000-0005-0000-0000-000073260000}"/>
    <cellStyle name="Normal 2 5 2 4 4 3 3" xfId="25131" xr:uid="{00000000-0005-0000-0000-000074260000}"/>
    <cellStyle name="Normal 2 5 2 4 4 4" xfId="35351" xr:uid="{00000000-0005-0000-0000-000075260000}"/>
    <cellStyle name="Normal 2 5 2 4 4 5" xfId="20118" xr:uid="{00000000-0005-0000-0000-000076260000}"/>
    <cellStyle name="Normal 2 5 2 4 5" xfId="11708" xr:uid="{00000000-0005-0000-0000-000077260000}"/>
    <cellStyle name="Normal 2 5 2 4 5 2" xfId="42039" xr:uid="{00000000-0005-0000-0000-000078260000}"/>
    <cellStyle name="Normal 2 5 2 4 5 3" xfId="26806" xr:uid="{00000000-0005-0000-0000-000079260000}"/>
    <cellStyle name="Normal 2 5 2 4 6" xfId="6687" xr:uid="{00000000-0005-0000-0000-00007A260000}"/>
    <cellStyle name="Normal 2 5 2 4 6 2" xfId="37022" xr:uid="{00000000-0005-0000-0000-00007B260000}"/>
    <cellStyle name="Normal 2 5 2 4 6 3" xfId="21789" xr:uid="{00000000-0005-0000-0000-00007C260000}"/>
    <cellStyle name="Normal 2 5 2 4 7" xfId="32010" xr:uid="{00000000-0005-0000-0000-00007D260000}"/>
    <cellStyle name="Normal 2 5 2 4 8" xfId="16776" xr:uid="{00000000-0005-0000-0000-00007E260000}"/>
    <cellStyle name="Normal 2 5 2 5" xfId="2034" xr:uid="{00000000-0005-0000-0000-00007F260000}"/>
    <cellStyle name="Normal 2 5 2 5 2" xfId="3724" xr:uid="{00000000-0005-0000-0000-000080260000}"/>
    <cellStyle name="Normal 2 5 2 5 2 2" xfId="13797" xr:uid="{00000000-0005-0000-0000-000081260000}"/>
    <cellStyle name="Normal 2 5 2 5 2 2 2" xfId="44128" xr:uid="{00000000-0005-0000-0000-000082260000}"/>
    <cellStyle name="Normal 2 5 2 5 2 2 3" xfId="28895" xr:uid="{00000000-0005-0000-0000-000083260000}"/>
    <cellStyle name="Normal 2 5 2 5 2 3" xfId="8777" xr:uid="{00000000-0005-0000-0000-000084260000}"/>
    <cellStyle name="Normal 2 5 2 5 2 3 2" xfId="39111" xr:uid="{00000000-0005-0000-0000-000085260000}"/>
    <cellStyle name="Normal 2 5 2 5 2 3 3" xfId="23878" xr:uid="{00000000-0005-0000-0000-000086260000}"/>
    <cellStyle name="Normal 2 5 2 5 2 4" xfId="34098" xr:uid="{00000000-0005-0000-0000-000087260000}"/>
    <cellStyle name="Normal 2 5 2 5 2 5" xfId="18865" xr:uid="{00000000-0005-0000-0000-000088260000}"/>
    <cellStyle name="Normal 2 5 2 5 3" xfId="5416" xr:uid="{00000000-0005-0000-0000-000089260000}"/>
    <cellStyle name="Normal 2 5 2 5 3 2" xfId="15468" xr:uid="{00000000-0005-0000-0000-00008A260000}"/>
    <cellStyle name="Normal 2 5 2 5 3 2 2" xfId="45799" xr:uid="{00000000-0005-0000-0000-00008B260000}"/>
    <cellStyle name="Normal 2 5 2 5 3 2 3" xfId="30566" xr:uid="{00000000-0005-0000-0000-00008C260000}"/>
    <cellStyle name="Normal 2 5 2 5 3 3" xfId="10448" xr:uid="{00000000-0005-0000-0000-00008D260000}"/>
    <cellStyle name="Normal 2 5 2 5 3 3 2" xfId="40782" xr:uid="{00000000-0005-0000-0000-00008E260000}"/>
    <cellStyle name="Normal 2 5 2 5 3 3 3" xfId="25549" xr:uid="{00000000-0005-0000-0000-00008F260000}"/>
    <cellStyle name="Normal 2 5 2 5 3 4" xfId="35769" xr:uid="{00000000-0005-0000-0000-000090260000}"/>
    <cellStyle name="Normal 2 5 2 5 3 5" xfId="20536" xr:uid="{00000000-0005-0000-0000-000091260000}"/>
    <cellStyle name="Normal 2 5 2 5 4" xfId="12126" xr:uid="{00000000-0005-0000-0000-000092260000}"/>
    <cellStyle name="Normal 2 5 2 5 4 2" xfId="42457" xr:uid="{00000000-0005-0000-0000-000093260000}"/>
    <cellStyle name="Normal 2 5 2 5 4 3" xfId="27224" xr:uid="{00000000-0005-0000-0000-000094260000}"/>
    <cellStyle name="Normal 2 5 2 5 5" xfId="7105" xr:uid="{00000000-0005-0000-0000-000095260000}"/>
    <cellStyle name="Normal 2 5 2 5 5 2" xfId="37440" xr:uid="{00000000-0005-0000-0000-000096260000}"/>
    <cellStyle name="Normal 2 5 2 5 5 3" xfId="22207" xr:uid="{00000000-0005-0000-0000-000097260000}"/>
    <cellStyle name="Normal 2 5 2 5 6" xfId="32428" xr:uid="{00000000-0005-0000-0000-000098260000}"/>
    <cellStyle name="Normal 2 5 2 5 7" xfId="17194" xr:uid="{00000000-0005-0000-0000-000099260000}"/>
    <cellStyle name="Normal 2 5 2 6" xfId="2887" xr:uid="{00000000-0005-0000-0000-00009A260000}"/>
    <cellStyle name="Normal 2 5 2 6 2" xfId="12961" xr:uid="{00000000-0005-0000-0000-00009B260000}"/>
    <cellStyle name="Normal 2 5 2 6 2 2" xfId="43292" xr:uid="{00000000-0005-0000-0000-00009C260000}"/>
    <cellStyle name="Normal 2 5 2 6 2 3" xfId="28059" xr:uid="{00000000-0005-0000-0000-00009D260000}"/>
    <cellStyle name="Normal 2 5 2 6 3" xfId="7941" xr:uid="{00000000-0005-0000-0000-00009E260000}"/>
    <cellStyle name="Normal 2 5 2 6 3 2" xfId="38275" xr:uid="{00000000-0005-0000-0000-00009F260000}"/>
    <cellStyle name="Normal 2 5 2 6 3 3" xfId="23042" xr:uid="{00000000-0005-0000-0000-0000A0260000}"/>
    <cellStyle name="Normal 2 5 2 6 4" xfId="33262" xr:uid="{00000000-0005-0000-0000-0000A1260000}"/>
    <cellStyle name="Normal 2 5 2 6 5" xfId="18029" xr:uid="{00000000-0005-0000-0000-0000A2260000}"/>
    <cellStyle name="Normal 2 5 2 7" xfId="4580" xr:uid="{00000000-0005-0000-0000-0000A3260000}"/>
    <cellStyle name="Normal 2 5 2 7 2" xfId="14632" xr:uid="{00000000-0005-0000-0000-0000A4260000}"/>
    <cellStyle name="Normal 2 5 2 7 2 2" xfId="44963" xr:uid="{00000000-0005-0000-0000-0000A5260000}"/>
    <cellStyle name="Normal 2 5 2 7 2 3" xfId="29730" xr:uid="{00000000-0005-0000-0000-0000A6260000}"/>
    <cellStyle name="Normal 2 5 2 7 3" xfId="9612" xr:uid="{00000000-0005-0000-0000-0000A7260000}"/>
    <cellStyle name="Normal 2 5 2 7 3 2" xfId="39946" xr:uid="{00000000-0005-0000-0000-0000A8260000}"/>
    <cellStyle name="Normal 2 5 2 7 3 3" xfId="24713" xr:uid="{00000000-0005-0000-0000-0000A9260000}"/>
    <cellStyle name="Normal 2 5 2 7 4" xfId="34933" xr:uid="{00000000-0005-0000-0000-0000AA260000}"/>
    <cellStyle name="Normal 2 5 2 7 5" xfId="19700" xr:uid="{00000000-0005-0000-0000-0000AB260000}"/>
    <cellStyle name="Normal 2 5 2 8" xfId="11290" xr:uid="{00000000-0005-0000-0000-0000AC260000}"/>
    <cellStyle name="Normal 2 5 2 8 2" xfId="41621" xr:uid="{00000000-0005-0000-0000-0000AD260000}"/>
    <cellStyle name="Normal 2 5 2 8 3" xfId="26388" xr:uid="{00000000-0005-0000-0000-0000AE260000}"/>
    <cellStyle name="Normal 2 5 2 9" xfId="6269" xr:uid="{00000000-0005-0000-0000-0000AF260000}"/>
    <cellStyle name="Normal 2 5 2 9 2" xfId="36604" xr:uid="{00000000-0005-0000-0000-0000B0260000}"/>
    <cellStyle name="Normal 2 5 2 9 3" xfId="21371" xr:uid="{00000000-0005-0000-0000-0000B1260000}"/>
    <cellStyle name="Normal 2 5 3" xfId="1233" xr:uid="{00000000-0005-0000-0000-0000B2260000}"/>
    <cellStyle name="Normal 2 5 3 10" xfId="16410" xr:uid="{00000000-0005-0000-0000-0000B3260000}"/>
    <cellStyle name="Normal 2 5 3 2" xfId="1452" xr:uid="{00000000-0005-0000-0000-0000B4260000}"/>
    <cellStyle name="Normal 2 5 3 2 2" xfId="1873" xr:uid="{00000000-0005-0000-0000-0000B5260000}"/>
    <cellStyle name="Normal 2 5 3 2 2 2" xfId="2712" xr:uid="{00000000-0005-0000-0000-0000B6260000}"/>
    <cellStyle name="Normal 2 5 3 2 2 2 2" xfId="4402" xr:uid="{00000000-0005-0000-0000-0000B7260000}"/>
    <cellStyle name="Normal 2 5 3 2 2 2 2 2" xfId="14475" xr:uid="{00000000-0005-0000-0000-0000B8260000}"/>
    <cellStyle name="Normal 2 5 3 2 2 2 2 2 2" xfId="44806" xr:uid="{00000000-0005-0000-0000-0000B9260000}"/>
    <cellStyle name="Normal 2 5 3 2 2 2 2 2 3" xfId="29573" xr:uid="{00000000-0005-0000-0000-0000BA260000}"/>
    <cellStyle name="Normal 2 5 3 2 2 2 2 3" xfId="9455" xr:uid="{00000000-0005-0000-0000-0000BB260000}"/>
    <cellStyle name="Normal 2 5 3 2 2 2 2 3 2" xfId="39789" xr:uid="{00000000-0005-0000-0000-0000BC260000}"/>
    <cellStyle name="Normal 2 5 3 2 2 2 2 3 3" xfId="24556" xr:uid="{00000000-0005-0000-0000-0000BD260000}"/>
    <cellStyle name="Normal 2 5 3 2 2 2 2 4" xfId="34776" xr:uid="{00000000-0005-0000-0000-0000BE260000}"/>
    <cellStyle name="Normal 2 5 3 2 2 2 2 5" xfId="19543" xr:uid="{00000000-0005-0000-0000-0000BF260000}"/>
    <cellStyle name="Normal 2 5 3 2 2 2 3" xfId="6094" xr:uid="{00000000-0005-0000-0000-0000C0260000}"/>
    <cellStyle name="Normal 2 5 3 2 2 2 3 2" xfId="16146" xr:uid="{00000000-0005-0000-0000-0000C1260000}"/>
    <cellStyle name="Normal 2 5 3 2 2 2 3 2 2" xfId="46477" xr:uid="{00000000-0005-0000-0000-0000C2260000}"/>
    <cellStyle name="Normal 2 5 3 2 2 2 3 2 3" xfId="31244" xr:uid="{00000000-0005-0000-0000-0000C3260000}"/>
    <cellStyle name="Normal 2 5 3 2 2 2 3 3" xfId="11126" xr:uid="{00000000-0005-0000-0000-0000C4260000}"/>
    <cellStyle name="Normal 2 5 3 2 2 2 3 3 2" xfId="41460" xr:uid="{00000000-0005-0000-0000-0000C5260000}"/>
    <cellStyle name="Normal 2 5 3 2 2 2 3 3 3" xfId="26227" xr:uid="{00000000-0005-0000-0000-0000C6260000}"/>
    <cellStyle name="Normal 2 5 3 2 2 2 3 4" xfId="36447" xr:uid="{00000000-0005-0000-0000-0000C7260000}"/>
    <cellStyle name="Normal 2 5 3 2 2 2 3 5" xfId="21214" xr:uid="{00000000-0005-0000-0000-0000C8260000}"/>
    <cellStyle name="Normal 2 5 3 2 2 2 4" xfId="12804" xr:uid="{00000000-0005-0000-0000-0000C9260000}"/>
    <cellStyle name="Normal 2 5 3 2 2 2 4 2" xfId="43135" xr:uid="{00000000-0005-0000-0000-0000CA260000}"/>
    <cellStyle name="Normal 2 5 3 2 2 2 4 3" xfId="27902" xr:uid="{00000000-0005-0000-0000-0000CB260000}"/>
    <cellStyle name="Normal 2 5 3 2 2 2 5" xfId="7783" xr:uid="{00000000-0005-0000-0000-0000CC260000}"/>
    <cellStyle name="Normal 2 5 3 2 2 2 5 2" xfId="38118" xr:uid="{00000000-0005-0000-0000-0000CD260000}"/>
    <cellStyle name="Normal 2 5 3 2 2 2 5 3" xfId="22885" xr:uid="{00000000-0005-0000-0000-0000CE260000}"/>
    <cellStyle name="Normal 2 5 3 2 2 2 6" xfId="33106" xr:uid="{00000000-0005-0000-0000-0000CF260000}"/>
    <cellStyle name="Normal 2 5 3 2 2 2 7" xfId="17872" xr:uid="{00000000-0005-0000-0000-0000D0260000}"/>
    <cellStyle name="Normal 2 5 3 2 2 3" xfId="3565" xr:uid="{00000000-0005-0000-0000-0000D1260000}"/>
    <cellStyle name="Normal 2 5 3 2 2 3 2" xfId="13639" xr:uid="{00000000-0005-0000-0000-0000D2260000}"/>
    <cellStyle name="Normal 2 5 3 2 2 3 2 2" xfId="43970" xr:uid="{00000000-0005-0000-0000-0000D3260000}"/>
    <cellStyle name="Normal 2 5 3 2 2 3 2 3" xfId="28737" xr:uid="{00000000-0005-0000-0000-0000D4260000}"/>
    <cellStyle name="Normal 2 5 3 2 2 3 3" xfId="8619" xr:uid="{00000000-0005-0000-0000-0000D5260000}"/>
    <cellStyle name="Normal 2 5 3 2 2 3 3 2" xfId="38953" xr:uid="{00000000-0005-0000-0000-0000D6260000}"/>
    <cellStyle name="Normal 2 5 3 2 2 3 3 3" xfId="23720" xr:uid="{00000000-0005-0000-0000-0000D7260000}"/>
    <cellStyle name="Normal 2 5 3 2 2 3 4" xfId="33940" xr:uid="{00000000-0005-0000-0000-0000D8260000}"/>
    <cellStyle name="Normal 2 5 3 2 2 3 5" xfId="18707" xr:uid="{00000000-0005-0000-0000-0000D9260000}"/>
    <cellStyle name="Normal 2 5 3 2 2 4" xfId="5258" xr:uid="{00000000-0005-0000-0000-0000DA260000}"/>
    <cellStyle name="Normal 2 5 3 2 2 4 2" xfId="15310" xr:uid="{00000000-0005-0000-0000-0000DB260000}"/>
    <cellStyle name="Normal 2 5 3 2 2 4 2 2" xfId="45641" xr:uid="{00000000-0005-0000-0000-0000DC260000}"/>
    <cellStyle name="Normal 2 5 3 2 2 4 2 3" xfId="30408" xr:uid="{00000000-0005-0000-0000-0000DD260000}"/>
    <cellStyle name="Normal 2 5 3 2 2 4 3" xfId="10290" xr:uid="{00000000-0005-0000-0000-0000DE260000}"/>
    <cellStyle name="Normal 2 5 3 2 2 4 3 2" xfId="40624" xr:uid="{00000000-0005-0000-0000-0000DF260000}"/>
    <cellStyle name="Normal 2 5 3 2 2 4 3 3" xfId="25391" xr:uid="{00000000-0005-0000-0000-0000E0260000}"/>
    <cellStyle name="Normal 2 5 3 2 2 4 4" xfId="35611" xr:uid="{00000000-0005-0000-0000-0000E1260000}"/>
    <cellStyle name="Normal 2 5 3 2 2 4 5" xfId="20378" xr:uid="{00000000-0005-0000-0000-0000E2260000}"/>
    <cellStyle name="Normal 2 5 3 2 2 5" xfId="11968" xr:uid="{00000000-0005-0000-0000-0000E3260000}"/>
    <cellStyle name="Normal 2 5 3 2 2 5 2" xfId="42299" xr:uid="{00000000-0005-0000-0000-0000E4260000}"/>
    <cellStyle name="Normal 2 5 3 2 2 5 3" xfId="27066" xr:uid="{00000000-0005-0000-0000-0000E5260000}"/>
    <cellStyle name="Normal 2 5 3 2 2 6" xfId="6947" xr:uid="{00000000-0005-0000-0000-0000E6260000}"/>
    <cellStyle name="Normal 2 5 3 2 2 6 2" xfId="37282" xr:uid="{00000000-0005-0000-0000-0000E7260000}"/>
    <cellStyle name="Normal 2 5 3 2 2 6 3" xfId="22049" xr:uid="{00000000-0005-0000-0000-0000E8260000}"/>
    <cellStyle name="Normal 2 5 3 2 2 7" xfId="32270" xr:uid="{00000000-0005-0000-0000-0000E9260000}"/>
    <cellStyle name="Normal 2 5 3 2 2 8" xfId="17036" xr:uid="{00000000-0005-0000-0000-0000EA260000}"/>
    <cellStyle name="Normal 2 5 3 2 3" xfId="2294" xr:uid="{00000000-0005-0000-0000-0000EB260000}"/>
    <cellStyle name="Normal 2 5 3 2 3 2" xfId="3984" xr:uid="{00000000-0005-0000-0000-0000EC260000}"/>
    <cellStyle name="Normal 2 5 3 2 3 2 2" xfId="14057" xr:uid="{00000000-0005-0000-0000-0000ED260000}"/>
    <cellStyle name="Normal 2 5 3 2 3 2 2 2" xfId="44388" xr:uid="{00000000-0005-0000-0000-0000EE260000}"/>
    <cellStyle name="Normal 2 5 3 2 3 2 2 3" xfId="29155" xr:uid="{00000000-0005-0000-0000-0000EF260000}"/>
    <cellStyle name="Normal 2 5 3 2 3 2 3" xfId="9037" xr:uid="{00000000-0005-0000-0000-0000F0260000}"/>
    <cellStyle name="Normal 2 5 3 2 3 2 3 2" xfId="39371" xr:uid="{00000000-0005-0000-0000-0000F1260000}"/>
    <cellStyle name="Normal 2 5 3 2 3 2 3 3" xfId="24138" xr:uid="{00000000-0005-0000-0000-0000F2260000}"/>
    <cellStyle name="Normal 2 5 3 2 3 2 4" xfId="34358" xr:uid="{00000000-0005-0000-0000-0000F3260000}"/>
    <cellStyle name="Normal 2 5 3 2 3 2 5" xfId="19125" xr:uid="{00000000-0005-0000-0000-0000F4260000}"/>
    <cellStyle name="Normal 2 5 3 2 3 3" xfId="5676" xr:uid="{00000000-0005-0000-0000-0000F5260000}"/>
    <cellStyle name="Normal 2 5 3 2 3 3 2" xfId="15728" xr:uid="{00000000-0005-0000-0000-0000F6260000}"/>
    <cellStyle name="Normal 2 5 3 2 3 3 2 2" xfId="46059" xr:uid="{00000000-0005-0000-0000-0000F7260000}"/>
    <cellStyle name="Normal 2 5 3 2 3 3 2 3" xfId="30826" xr:uid="{00000000-0005-0000-0000-0000F8260000}"/>
    <cellStyle name="Normal 2 5 3 2 3 3 3" xfId="10708" xr:uid="{00000000-0005-0000-0000-0000F9260000}"/>
    <cellStyle name="Normal 2 5 3 2 3 3 3 2" xfId="41042" xr:uid="{00000000-0005-0000-0000-0000FA260000}"/>
    <cellStyle name="Normal 2 5 3 2 3 3 3 3" xfId="25809" xr:uid="{00000000-0005-0000-0000-0000FB260000}"/>
    <cellStyle name="Normal 2 5 3 2 3 3 4" xfId="36029" xr:uid="{00000000-0005-0000-0000-0000FC260000}"/>
    <cellStyle name="Normal 2 5 3 2 3 3 5" xfId="20796" xr:uid="{00000000-0005-0000-0000-0000FD260000}"/>
    <cellStyle name="Normal 2 5 3 2 3 4" xfId="12386" xr:uid="{00000000-0005-0000-0000-0000FE260000}"/>
    <cellStyle name="Normal 2 5 3 2 3 4 2" xfId="42717" xr:uid="{00000000-0005-0000-0000-0000FF260000}"/>
    <cellStyle name="Normal 2 5 3 2 3 4 3" xfId="27484" xr:uid="{00000000-0005-0000-0000-000000270000}"/>
    <cellStyle name="Normal 2 5 3 2 3 5" xfId="7365" xr:uid="{00000000-0005-0000-0000-000001270000}"/>
    <cellStyle name="Normal 2 5 3 2 3 5 2" xfId="37700" xr:uid="{00000000-0005-0000-0000-000002270000}"/>
    <cellStyle name="Normal 2 5 3 2 3 5 3" xfId="22467" xr:uid="{00000000-0005-0000-0000-000003270000}"/>
    <cellStyle name="Normal 2 5 3 2 3 6" xfId="32688" xr:uid="{00000000-0005-0000-0000-000004270000}"/>
    <cellStyle name="Normal 2 5 3 2 3 7" xfId="17454" xr:uid="{00000000-0005-0000-0000-000005270000}"/>
    <cellStyle name="Normal 2 5 3 2 4" xfId="3147" xr:uid="{00000000-0005-0000-0000-000006270000}"/>
    <cellStyle name="Normal 2 5 3 2 4 2" xfId="13221" xr:uid="{00000000-0005-0000-0000-000007270000}"/>
    <cellStyle name="Normal 2 5 3 2 4 2 2" xfId="43552" xr:uid="{00000000-0005-0000-0000-000008270000}"/>
    <cellStyle name="Normal 2 5 3 2 4 2 3" xfId="28319" xr:uid="{00000000-0005-0000-0000-000009270000}"/>
    <cellStyle name="Normal 2 5 3 2 4 3" xfId="8201" xr:uid="{00000000-0005-0000-0000-00000A270000}"/>
    <cellStyle name="Normal 2 5 3 2 4 3 2" xfId="38535" xr:uid="{00000000-0005-0000-0000-00000B270000}"/>
    <cellStyle name="Normal 2 5 3 2 4 3 3" xfId="23302" xr:uid="{00000000-0005-0000-0000-00000C270000}"/>
    <cellStyle name="Normal 2 5 3 2 4 4" xfId="33522" xr:uid="{00000000-0005-0000-0000-00000D270000}"/>
    <cellStyle name="Normal 2 5 3 2 4 5" xfId="18289" xr:uid="{00000000-0005-0000-0000-00000E270000}"/>
    <cellStyle name="Normal 2 5 3 2 5" xfId="4840" xr:uid="{00000000-0005-0000-0000-00000F270000}"/>
    <cellStyle name="Normal 2 5 3 2 5 2" xfId="14892" xr:uid="{00000000-0005-0000-0000-000010270000}"/>
    <cellStyle name="Normal 2 5 3 2 5 2 2" xfId="45223" xr:uid="{00000000-0005-0000-0000-000011270000}"/>
    <cellStyle name="Normal 2 5 3 2 5 2 3" xfId="29990" xr:uid="{00000000-0005-0000-0000-000012270000}"/>
    <cellStyle name="Normal 2 5 3 2 5 3" xfId="9872" xr:uid="{00000000-0005-0000-0000-000013270000}"/>
    <cellStyle name="Normal 2 5 3 2 5 3 2" xfId="40206" xr:uid="{00000000-0005-0000-0000-000014270000}"/>
    <cellStyle name="Normal 2 5 3 2 5 3 3" xfId="24973" xr:uid="{00000000-0005-0000-0000-000015270000}"/>
    <cellStyle name="Normal 2 5 3 2 5 4" xfId="35193" xr:uid="{00000000-0005-0000-0000-000016270000}"/>
    <cellStyle name="Normal 2 5 3 2 5 5" xfId="19960" xr:uid="{00000000-0005-0000-0000-000017270000}"/>
    <cellStyle name="Normal 2 5 3 2 6" xfId="11550" xr:uid="{00000000-0005-0000-0000-000018270000}"/>
    <cellStyle name="Normal 2 5 3 2 6 2" xfId="41881" xr:uid="{00000000-0005-0000-0000-000019270000}"/>
    <cellStyle name="Normal 2 5 3 2 6 3" xfId="26648" xr:uid="{00000000-0005-0000-0000-00001A270000}"/>
    <cellStyle name="Normal 2 5 3 2 7" xfId="6529" xr:uid="{00000000-0005-0000-0000-00001B270000}"/>
    <cellStyle name="Normal 2 5 3 2 7 2" xfId="36864" xr:uid="{00000000-0005-0000-0000-00001C270000}"/>
    <cellStyle name="Normal 2 5 3 2 7 3" xfId="21631" xr:uid="{00000000-0005-0000-0000-00001D270000}"/>
    <cellStyle name="Normal 2 5 3 2 8" xfId="31852" xr:uid="{00000000-0005-0000-0000-00001E270000}"/>
    <cellStyle name="Normal 2 5 3 2 9" xfId="16618" xr:uid="{00000000-0005-0000-0000-00001F270000}"/>
    <cellStyle name="Normal 2 5 3 3" xfId="1665" xr:uid="{00000000-0005-0000-0000-000020270000}"/>
    <cellStyle name="Normal 2 5 3 3 2" xfId="2504" xr:uid="{00000000-0005-0000-0000-000021270000}"/>
    <cellStyle name="Normal 2 5 3 3 2 2" xfId="4194" xr:uid="{00000000-0005-0000-0000-000022270000}"/>
    <cellStyle name="Normal 2 5 3 3 2 2 2" xfId="14267" xr:uid="{00000000-0005-0000-0000-000023270000}"/>
    <cellStyle name="Normal 2 5 3 3 2 2 2 2" xfId="44598" xr:uid="{00000000-0005-0000-0000-000024270000}"/>
    <cellStyle name="Normal 2 5 3 3 2 2 2 3" xfId="29365" xr:uid="{00000000-0005-0000-0000-000025270000}"/>
    <cellStyle name="Normal 2 5 3 3 2 2 3" xfId="9247" xr:uid="{00000000-0005-0000-0000-000026270000}"/>
    <cellStyle name="Normal 2 5 3 3 2 2 3 2" xfId="39581" xr:uid="{00000000-0005-0000-0000-000027270000}"/>
    <cellStyle name="Normal 2 5 3 3 2 2 3 3" xfId="24348" xr:uid="{00000000-0005-0000-0000-000028270000}"/>
    <cellStyle name="Normal 2 5 3 3 2 2 4" xfId="34568" xr:uid="{00000000-0005-0000-0000-000029270000}"/>
    <cellStyle name="Normal 2 5 3 3 2 2 5" xfId="19335" xr:uid="{00000000-0005-0000-0000-00002A270000}"/>
    <cellStyle name="Normal 2 5 3 3 2 3" xfId="5886" xr:uid="{00000000-0005-0000-0000-00002B270000}"/>
    <cellStyle name="Normal 2 5 3 3 2 3 2" xfId="15938" xr:uid="{00000000-0005-0000-0000-00002C270000}"/>
    <cellStyle name="Normal 2 5 3 3 2 3 2 2" xfId="46269" xr:uid="{00000000-0005-0000-0000-00002D270000}"/>
    <cellStyle name="Normal 2 5 3 3 2 3 2 3" xfId="31036" xr:uid="{00000000-0005-0000-0000-00002E270000}"/>
    <cellStyle name="Normal 2 5 3 3 2 3 3" xfId="10918" xr:uid="{00000000-0005-0000-0000-00002F270000}"/>
    <cellStyle name="Normal 2 5 3 3 2 3 3 2" xfId="41252" xr:uid="{00000000-0005-0000-0000-000030270000}"/>
    <cellStyle name="Normal 2 5 3 3 2 3 3 3" xfId="26019" xr:uid="{00000000-0005-0000-0000-000031270000}"/>
    <cellStyle name="Normal 2 5 3 3 2 3 4" xfId="36239" xr:uid="{00000000-0005-0000-0000-000032270000}"/>
    <cellStyle name="Normal 2 5 3 3 2 3 5" xfId="21006" xr:uid="{00000000-0005-0000-0000-000033270000}"/>
    <cellStyle name="Normal 2 5 3 3 2 4" xfId="12596" xr:uid="{00000000-0005-0000-0000-000034270000}"/>
    <cellStyle name="Normal 2 5 3 3 2 4 2" xfId="42927" xr:uid="{00000000-0005-0000-0000-000035270000}"/>
    <cellStyle name="Normal 2 5 3 3 2 4 3" xfId="27694" xr:uid="{00000000-0005-0000-0000-000036270000}"/>
    <cellStyle name="Normal 2 5 3 3 2 5" xfId="7575" xr:uid="{00000000-0005-0000-0000-000037270000}"/>
    <cellStyle name="Normal 2 5 3 3 2 5 2" xfId="37910" xr:uid="{00000000-0005-0000-0000-000038270000}"/>
    <cellStyle name="Normal 2 5 3 3 2 5 3" xfId="22677" xr:uid="{00000000-0005-0000-0000-000039270000}"/>
    <cellStyle name="Normal 2 5 3 3 2 6" xfId="32898" xr:uid="{00000000-0005-0000-0000-00003A270000}"/>
    <cellStyle name="Normal 2 5 3 3 2 7" xfId="17664" xr:uid="{00000000-0005-0000-0000-00003B270000}"/>
    <cellStyle name="Normal 2 5 3 3 3" xfId="3357" xr:uid="{00000000-0005-0000-0000-00003C270000}"/>
    <cellStyle name="Normal 2 5 3 3 3 2" xfId="13431" xr:uid="{00000000-0005-0000-0000-00003D270000}"/>
    <cellStyle name="Normal 2 5 3 3 3 2 2" xfId="43762" xr:uid="{00000000-0005-0000-0000-00003E270000}"/>
    <cellStyle name="Normal 2 5 3 3 3 2 3" xfId="28529" xr:uid="{00000000-0005-0000-0000-00003F270000}"/>
    <cellStyle name="Normal 2 5 3 3 3 3" xfId="8411" xr:uid="{00000000-0005-0000-0000-000040270000}"/>
    <cellStyle name="Normal 2 5 3 3 3 3 2" xfId="38745" xr:uid="{00000000-0005-0000-0000-000041270000}"/>
    <cellStyle name="Normal 2 5 3 3 3 3 3" xfId="23512" xr:uid="{00000000-0005-0000-0000-000042270000}"/>
    <cellStyle name="Normal 2 5 3 3 3 4" xfId="33732" xr:uid="{00000000-0005-0000-0000-000043270000}"/>
    <cellStyle name="Normal 2 5 3 3 3 5" xfId="18499" xr:uid="{00000000-0005-0000-0000-000044270000}"/>
    <cellStyle name="Normal 2 5 3 3 4" xfId="5050" xr:uid="{00000000-0005-0000-0000-000045270000}"/>
    <cellStyle name="Normal 2 5 3 3 4 2" xfId="15102" xr:uid="{00000000-0005-0000-0000-000046270000}"/>
    <cellStyle name="Normal 2 5 3 3 4 2 2" xfId="45433" xr:uid="{00000000-0005-0000-0000-000047270000}"/>
    <cellStyle name="Normal 2 5 3 3 4 2 3" xfId="30200" xr:uid="{00000000-0005-0000-0000-000048270000}"/>
    <cellStyle name="Normal 2 5 3 3 4 3" xfId="10082" xr:uid="{00000000-0005-0000-0000-000049270000}"/>
    <cellStyle name="Normal 2 5 3 3 4 3 2" xfId="40416" xr:uid="{00000000-0005-0000-0000-00004A270000}"/>
    <cellStyle name="Normal 2 5 3 3 4 3 3" xfId="25183" xr:uid="{00000000-0005-0000-0000-00004B270000}"/>
    <cellStyle name="Normal 2 5 3 3 4 4" xfId="35403" xr:uid="{00000000-0005-0000-0000-00004C270000}"/>
    <cellStyle name="Normal 2 5 3 3 4 5" xfId="20170" xr:uid="{00000000-0005-0000-0000-00004D270000}"/>
    <cellStyle name="Normal 2 5 3 3 5" xfId="11760" xr:uid="{00000000-0005-0000-0000-00004E270000}"/>
    <cellStyle name="Normal 2 5 3 3 5 2" xfId="42091" xr:uid="{00000000-0005-0000-0000-00004F270000}"/>
    <cellStyle name="Normal 2 5 3 3 5 3" xfId="26858" xr:uid="{00000000-0005-0000-0000-000050270000}"/>
    <cellStyle name="Normal 2 5 3 3 6" xfId="6739" xr:uid="{00000000-0005-0000-0000-000051270000}"/>
    <cellStyle name="Normal 2 5 3 3 6 2" xfId="37074" xr:uid="{00000000-0005-0000-0000-000052270000}"/>
    <cellStyle name="Normal 2 5 3 3 6 3" xfId="21841" xr:uid="{00000000-0005-0000-0000-000053270000}"/>
    <cellStyle name="Normal 2 5 3 3 7" xfId="32062" xr:uid="{00000000-0005-0000-0000-000054270000}"/>
    <cellStyle name="Normal 2 5 3 3 8" xfId="16828" xr:uid="{00000000-0005-0000-0000-000055270000}"/>
    <cellStyle name="Normal 2 5 3 4" xfId="2086" xr:uid="{00000000-0005-0000-0000-000056270000}"/>
    <cellStyle name="Normal 2 5 3 4 2" xfId="3776" xr:uid="{00000000-0005-0000-0000-000057270000}"/>
    <cellStyle name="Normal 2 5 3 4 2 2" xfId="13849" xr:uid="{00000000-0005-0000-0000-000058270000}"/>
    <cellStyle name="Normal 2 5 3 4 2 2 2" xfId="44180" xr:uid="{00000000-0005-0000-0000-000059270000}"/>
    <cellStyle name="Normal 2 5 3 4 2 2 3" xfId="28947" xr:uid="{00000000-0005-0000-0000-00005A270000}"/>
    <cellStyle name="Normal 2 5 3 4 2 3" xfId="8829" xr:uid="{00000000-0005-0000-0000-00005B270000}"/>
    <cellStyle name="Normal 2 5 3 4 2 3 2" xfId="39163" xr:uid="{00000000-0005-0000-0000-00005C270000}"/>
    <cellStyle name="Normal 2 5 3 4 2 3 3" xfId="23930" xr:uid="{00000000-0005-0000-0000-00005D270000}"/>
    <cellStyle name="Normal 2 5 3 4 2 4" xfId="34150" xr:uid="{00000000-0005-0000-0000-00005E270000}"/>
    <cellStyle name="Normal 2 5 3 4 2 5" xfId="18917" xr:uid="{00000000-0005-0000-0000-00005F270000}"/>
    <cellStyle name="Normal 2 5 3 4 3" xfId="5468" xr:uid="{00000000-0005-0000-0000-000060270000}"/>
    <cellStyle name="Normal 2 5 3 4 3 2" xfId="15520" xr:uid="{00000000-0005-0000-0000-000061270000}"/>
    <cellStyle name="Normal 2 5 3 4 3 2 2" xfId="45851" xr:uid="{00000000-0005-0000-0000-000062270000}"/>
    <cellStyle name="Normal 2 5 3 4 3 2 3" xfId="30618" xr:uid="{00000000-0005-0000-0000-000063270000}"/>
    <cellStyle name="Normal 2 5 3 4 3 3" xfId="10500" xr:uid="{00000000-0005-0000-0000-000064270000}"/>
    <cellStyle name="Normal 2 5 3 4 3 3 2" xfId="40834" xr:uid="{00000000-0005-0000-0000-000065270000}"/>
    <cellStyle name="Normal 2 5 3 4 3 3 3" xfId="25601" xr:uid="{00000000-0005-0000-0000-000066270000}"/>
    <cellStyle name="Normal 2 5 3 4 3 4" xfId="35821" xr:uid="{00000000-0005-0000-0000-000067270000}"/>
    <cellStyle name="Normal 2 5 3 4 3 5" xfId="20588" xr:uid="{00000000-0005-0000-0000-000068270000}"/>
    <cellStyle name="Normal 2 5 3 4 4" xfId="12178" xr:uid="{00000000-0005-0000-0000-000069270000}"/>
    <cellStyle name="Normal 2 5 3 4 4 2" xfId="42509" xr:uid="{00000000-0005-0000-0000-00006A270000}"/>
    <cellStyle name="Normal 2 5 3 4 4 3" xfId="27276" xr:uid="{00000000-0005-0000-0000-00006B270000}"/>
    <cellStyle name="Normal 2 5 3 4 5" xfId="7157" xr:uid="{00000000-0005-0000-0000-00006C270000}"/>
    <cellStyle name="Normal 2 5 3 4 5 2" xfId="37492" xr:uid="{00000000-0005-0000-0000-00006D270000}"/>
    <cellStyle name="Normal 2 5 3 4 5 3" xfId="22259" xr:uid="{00000000-0005-0000-0000-00006E270000}"/>
    <cellStyle name="Normal 2 5 3 4 6" xfId="32480" xr:uid="{00000000-0005-0000-0000-00006F270000}"/>
    <cellStyle name="Normal 2 5 3 4 7" xfId="17246" xr:uid="{00000000-0005-0000-0000-000070270000}"/>
    <cellStyle name="Normal 2 5 3 5" xfId="2939" xr:uid="{00000000-0005-0000-0000-000071270000}"/>
    <cellStyle name="Normal 2 5 3 5 2" xfId="13013" xr:uid="{00000000-0005-0000-0000-000072270000}"/>
    <cellStyle name="Normal 2 5 3 5 2 2" xfId="43344" xr:uid="{00000000-0005-0000-0000-000073270000}"/>
    <cellStyle name="Normal 2 5 3 5 2 3" xfId="28111" xr:uid="{00000000-0005-0000-0000-000074270000}"/>
    <cellStyle name="Normal 2 5 3 5 3" xfId="7993" xr:uid="{00000000-0005-0000-0000-000075270000}"/>
    <cellStyle name="Normal 2 5 3 5 3 2" xfId="38327" xr:uid="{00000000-0005-0000-0000-000076270000}"/>
    <cellStyle name="Normal 2 5 3 5 3 3" xfId="23094" xr:uid="{00000000-0005-0000-0000-000077270000}"/>
    <cellStyle name="Normal 2 5 3 5 4" xfId="33314" xr:uid="{00000000-0005-0000-0000-000078270000}"/>
    <cellStyle name="Normal 2 5 3 5 5" xfId="18081" xr:uid="{00000000-0005-0000-0000-000079270000}"/>
    <cellStyle name="Normal 2 5 3 6" xfId="4632" xr:uid="{00000000-0005-0000-0000-00007A270000}"/>
    <cellStyle name="Normal 2 5 3 6 2" xfId="14684" xr:uid="{00000000-0005-0000-0000-00007B270000}"/>
    <cellStyle name="Normal 2 5 3 6 2 2" xfId="45015" xr:uid="{00000000-0005-0000-0000-00007C270000}"/>
    <cellStyle name="Normal 2 5 3 6 2 3" xfId="29782" xr:uid="{00000000-0005-0000-0000-00007D270000}"/>
    <cellStyle name="Normal 2 5 3 6 3" xfId="9664" xr:uid="{00000000-0005-0000-0000-00007E270000}"/>
    <cellStyle name="Normal 2 5 3 6 3 2" xfId="39998" xr:uid="{00000000-0005-0000-0000-00007F270000}"/>
    <cellStyle name="Normal 2 5 3 6 3 3" xfId="24765" xr:uid="{00000000-0005-0000-0000-000080270000}"/>
    <cellStyle name="Normal 2 5 3 6 4" xfId="34985" xr:uid="{00000000-0005-0000-0000-000081270000}"/>
    <cellStyle name="Normal 2 5 3 6 5" xfId="19752" xr:uid="{00000000-0005-0000-0000-000082270000}"/>
    <cellStyle name="Normal 2 5 3 7" xfId="11342" xr:uid="{00000000-0005-0000-0000-000083270000}"/>
    <cellStyle name="Normal 2 5 3 7 2" xfId="41673" xr:uid="{00000000-0005-0000-0000-000084270000}"/>
    <cellStyle name="Normal 2 5 3 7 3" xfId="26440" xr:uid="{00000000-0005-0000-0000-000085270000}"/>
    <cellStyle name="Normal 2 5 3 8" xfId="6321" xr:uid="{00000000-0005-0000-0000-000086270000}"/>
    <cellStyle name="Normal 2 5 3 8 2" xfId="36656" xr:uid="{00000000-0005-0000-0000-000087270000}"/>
    <cellStyle name="Normal 2 5 3 8 3" xfId="21423" xr:uid="{00000000-0005-0000-0000-000088270000}"/>
    <cellStyle name="Normal 2 5 3 9" xfId="31645" xr:uid="{00000000-0005-0000-0000-000089270000}"/>
    <cellStyle name="Normal 2 5 4" xfId="1346" xr:uid="{00000000-0005-0000-0000-00008A270000}"/>
    <cellStyle name="Normal 2 5 4 2" xfId="1769" xr:uid="{00000000-0005-0000-0000-00008B270000}"/>
    <cellStyle name="Normal 2 5 4 2 2" xfId="2608" xr:uid="{00000000-0005-0000-0000-00008C270000}"/>
    <cellStyle name="Normal 2 5 4 2 2 2" xfId="4298" xr:uid="{00000000-0005-0000-0000-00008D270000}"/>
    <cellStyle name="Normal 2 5 4 2 2 2 2" xfId="14371" xr:uid="{00000000-0005-0000-0000-00008E270000}"/>
    <cellStyle name="Normal 2 5 4 2 2 2 2 2" xfId="44702" xr:uid="{00000000-0005-0000-0000-00008F270000}"/>
    <cellStyle name="Normal 2 5 4 2 2 2 2 3" xfId="29469" xr:uid="{00000000-0005-0000-0000-000090270000}"/>
    <cellStyle name="Normal 2 5 4 2 2 2 3" xfId="9351" xr:uid="{00000000-0005-0000-0000-000091270000}"/>
    <cellStyle name="Normal 2 5 4 2 2 2 3 2" xfId="39685" xr:uid="{00000000-0005-0000-0000-000092270000}"/>
    <cellStyle name="Normal 2 5 4 2 2 2 3 3" xfId="24452" xr:uid="{00000000-0005-0000-0000-000093270000}"/>
    <cellStyle name="Normal 2 5 4 2 2 2 4" xfId="34672" xr:uid="{00000000-0005-0000-0000-000094270000}"/>
    <cellStyle name="Normal 2 5 4 2 2 2 5" xfId="19439" xr:uid="{00000000-0005-0000-0000-000095270000}"/>
    <cellStyle name="Normal 2 5 4 2 2 3" xfId="5990" xr:uid="{00000000-0005-0000-0000-000096270000}"/>
    <cellStyle name="Normal 2 5 4 2 2 3 2" xfId="16042" xr:uid="{00000000-0005-0000-0000-000097270000}"/>
    <cellStyle name="Normal 2 5 4 2 2 3 2 2" xfId="46373" xr:uid="{00000000-0005-0000-0000-000098270000}"/>
    <cellStyle name="Normal 2 5 4 2 2 3 2 3" xfId="31140" xr:uid="{00000000-0005-0000-0000-000099270000}"/>
    <cellStyle name="Normal 2 5 4 2 2 3 3" xfId="11022" xr:uid="{00000000-0005-0000-0000-00009A270000}"/>
    <cellStyle name="Normal 2 5 4 2 2 3 3 2" xfId="41356" xr:uid="{00000000-0005-0000-0000-00009B270000}"/>
    <cellStyle name="Normal 2 5 4 2 2 3 3 3" xfId="26123" xr:uid="{00000000-0005-0000-0000-00009C270000}"/>
    <cellStyle name="Normal 2 5 4 2 2 3 4" xfId="36343" xr:uid="{00000000-0005-0000-0000-00009D270000}"/>
    <cellStyle name="Normal 2 5 4 2 2 3 5" xfId="21110" xr:uid="{00000000-0005-0000-0000-00009E270000}"/>
    <cellStyle name="Normal 2 5 4 2 2 4" xfId="12700" xr:uid="{00000000-0005-0000-0000-00009F270000}"/>
    <cellStyle name="Normal 2 5 4 2 2 4 2" xfId="43031" xr:uid="{00000000-0005-0000-0000-0000A0270000}"/>
    <cellStyle name="Normal 2 5 4 2 2 4 3" xfId="27798" xr:uid="{00000000-0005-0000-0000-0000A1270000}"/>
    <cellStyle name="Normal 2 5 4 2 2 5" xfId="7679" xr:uid="{00000000-0005-0000-0000-0000A2270000}"/>
    <cellStyle name="Normal 2 5 4 2 2 5 2" xfId="38014" xr:uid="{00000000-0005-0000-0000-0000A3270000}"/>
    <cellStyle name="Normal 2 5 4 2 2 5 3" xfId="22781" xr:uid="{00000000-0005-0000-0000-0000A4270000}"/>
    <cellStyle name="Normal 2 5 4 2 2 6" xfId="33002" xr:uid="{00000000-0005-0000-0000-0000A5270000}"/>
    <cellStyle name="Normal 2 5 4 2 2 7" xfId="17768" xr:uid="{00000000-0005-0000-0000-0000A6270000}"/>
    <cellStyle name="Normal 2 5 4 2 3" xfId="3461" xr:uid="{00000000-0005-0000-0000-0000A7270000}"/>
    <cellStyle name="Normal 2 5 4 2 3 2" xfId="13535" xr:uid="{00000000-0005-0000-0000-0000A8270000}"/>
    <cellStyle name="Normal 2 5 4 2 3 2 2" xfId="43866" xr:uid="{00000000-0005-0000-0000-0000A9270000}"/>
    <cellStyle name="Normal 2 5 4 2 3 2 3" xfId="28633" xr:uid="{00000000-0005-0000-0000-0000AA270000}"/>
    <cellStyle name="Normal 2 5 4 2 3 3" xfId="8515" xr:uid="{00000000-0005-0000-0000-0000AB270000}"/>
    <cellStyle name="Normal 2 5 4 2 3 3 2" xfId="38849" xr:uid="{00000000-0005-0000-0000-0000AC270000}"/>
    <cellStyle name="Normal 2 5 4 2 3 3 3" xfId="23616" xr:uid="{00000000-0005-0000-0000-0000AD270000}"/>
    <cellStyle name="Normal 2 5 4 2 3 4" xfId="33836" xr:uid="{00000000-0005-0000-0000-0000AE270000}"/>
    <cellStyle name="Normal 2 5 4 2 3 5" xfId="18603" xr:uid="{00000000-0005-0000-0000-0000AF270000}"/>
    <cellStyle name="Normal 2 5 4 2 4" xfId="5154" xr:uid="{00000000-0005-0000-0000-0000B0270000}"/>
    <cellStyle name="Normal 2 5 4 2 4 2" xfId="15206" xr:uid="{00000000-0005-0000-0000-0000B1270000}"/>
    <cellStyle name="Normal 2 5 4 2 4 2 2" xfId="45537" xr:uid="{00000000-0005-0000-0000-0000B2270000}"/>
    <cellStyle name="Normal 2 5 4 2 4 2 3" xfId="30304" xr:uid="{00000000-0005-0000-0000-0000B3270000}"/>
    <cellStyle name="Normal 2 5 4 2 4 3" xfId="10186" xr:uid="{00000000-0005-0000-0000-0000B4270000}"/>
    <cellStyle name="Normal 2 5 4 2 4 3 2" xfId="40520" xr:uid="{00000000-0005-0000-0000-0000B5270000}"/>
    <cellStyle name="Normal 2 5 4 2 4 3 3" xfId="25287" xr:uid="{00000000-0005-0000-0000-0000B6270000}"/>
    <cellStyle name="Normal 2 5 4 2 4 4" xfId="35507" xr:uid="{00000000-0005-0000-0000-0000B7270000}"/>
    <cellStyle name="Normal 2 5 4 2 4 5" xfId="20274" xr:uid="{00000000-0005-0000-0000-0000B8270000}"/>
    <cellStyle name="Normal 2 5 4 2 5" xfId="11864" xr:uid="{00000000-0005-0000-0000-0000B9270000}"/>
    <cellStyle name="Normal 2 5 4 2 5 2" xfId="42195" xr:uid="{00000000-0005-0000-0000-0000BA270000}"/>
    <cellStyle name="Normal 2 5 4 2 5 3" xfId="26962" xr:uid="{00000000-0005-0000-0000-0000BB270000}"/>
    <cellStyle name="Normal 2 5 4 2 6" xfId="6843" xr:uid="{00000000-0005-0000-0000-0000BC270000}"/>
    <cellStyle name="Normal 2 5 4 2 6 2" xfId="37178" xr:uid="{00000000-0005-0000-0000-0000BD270000}"/>
    <cellStyle name="Normal 2 5 4 2 6 3" xfId="21945" xr:uid="{00000000-0005-0000-0000-0000BE270000}"/>
    <cellStyle name="Normal 2 5 4 2 7" xfId="32166" xr:uid="{00000000-0005-0000-0000-0000BF270000}"/>
    <cellStyle name="Normal 2 5 4 2 8" xfId="16932" xr:uid="{00000000-0005-0000-0000-0000C0270000}"/>
    <cellStyle name="Normal 2 5 4 3" xfId="2190" xr:uid="{00000000-0005-0000-0000-0000C1270000}"/>
    <cellStyle name="Normal 2 5 4 3 2" xfId="3880" xr:uid="{00000000-0005-0000-0000-0000C2270000}"/>
    <cellStyle name="Normal 2 5 4 3 2 2" xfId="13953" xr:uid="{00000000-0005-0000-0000-0000C3270000}"/>
    <cellStyle name="Normal 2 5 4 3 2 2 2" xfId="44284" xr:uid="{00000000-0005-0000-0000-0000C4270000}"/>
    <cellStyle name="Normal 2 5 4 3 2 2 3" xfId="29051" xr:uid="{00000000-0005-0000-0000-0000C5270000}"/>
    <cellStyle name="Normal 2 5 4 3 2 3" xfId="8933" xr:uid="{00000000-0005-0000-0000-0000C6270000}"/>
    <cellStyle name="Normal 2 5 4 3 2 3 2" xfId="39267" xr:uid="{00000000-0005-0000-0000-0000C7270000}"/>
    <cellStyle name="Normal 2 5 4 3 2 3 3" xfId="24034" xr:uid="{00000000-0005-0000-0000-0000C8270000}"/>
    <cellStyle name="Normal 2 5 4 3 2 4" xfId="34254" xr:uid="{00000000-0005-0000-0000-0000C9270000}"/>
    <cellStyle name="Normal 2 5 4 3 2 5" xfId="19021" xr:uid="{00000000-0005-0000-0000-0000CA270000}"/>
    <cellStyle name="Normal 2 5 4 3 3" xfId="5572" xr:uid="{00000000-0005-0000-0000-0000CB270000}"/>
    <cellStyle name="Normal 2 5 4 3 3 2" xfId="15624" xr:uid="{00000000-0005-0000-0000-0000CC270000}"/>
    <cellStyle name="Normal 2 5 4 3 3 2 2" xfId="45955" xr:uid="{00000000-0005-0000-0000-0000CD270000}"/>
    <cellStyle name="Normal 2 5 4 3 3 2 3" xfId="30722" xr:uid="{00000000-0005-0000-0000-0000CE270000}"/>
    <cellStyle name="Normal 2 5 4 3 3 3" xfId="10604" xr:uid="{00000000-0005-0000-0000-0000CF270000}"/>
    <cellStyle name="Normal 2 5 4 3 3 3 2" xfId="40938" xr:uid="{00000000-0005-0000-0000-0000D0270000}"/>
    <cellStyle name="Normal 2 5 4 3 3 3 3" xfId="25705" xr:uid="{00000000-0005-0000-0000-0000D1270000}"/>
    <cellStyle name="Normal 2 5 4 3 3 4" xfId="35925" xr:uid="{00000000-0005-0000-0000-0000D2270000}"/>
    <cellStyle name="Normal 2 5 4 3 3 5" xfId="20692" xr:uid="{00000000-0005-0000-0000-0000D3270000}"/>
    <cellStyle name="Normal 2 5 4 3 4" xfId="12282" xr:uid="{00000000-0005-0000-0000-0000D4270000}"/>
    <cellStyle name="Normal 2 5 4 3 4 2" xfId="42613" xr:uid="{00000000-0005-0000-0000-0000D5270000}"/>
    <cellStyle name="Normal 2 5 4 3 4 3" xfId="27380" xr:uid="{00000000-0005-0000-0000-0000D6270000}"/>
    <cellStyle name="Normal 2 5 4 3 5" xfId="7261" xr:uid="{00000000-0005-0000-0000-0000D7270000}"/>
    <cellStyle name="Normal 2 5 4 3 5 2" xfId="37596" xr:uid="{00000000-0005-0000-0000-0000D8270000}"/>
    <cellStyle name="Normal 2 5 4 3 5 3" xfId="22363" xr:uid="{00000000-0005-0000-0000-0000D9270000}"/>
    <cellStyle name="Normal 2 5 4 3 6" xfId="32584" xr:uid="{00000000-0005-0000-0000-0000DA270000}"/>
    <cellStyle name="Normal 2 5 4 3 7" xfId="17350" xr:uid="{00000000-0005-0000-0000-0000DB270000}"/>
    <cellStyle name="Normal 2 5 4 4" xfId="3043" xr:uid="{00000000-0005-0000-0000-0000DC270000}"/>
    <cellStyle name="Normal 2 5 4 4 2" xfId="13117" xr:uid="{00000000-0005-0000-0000-0000DD270000}"/>
    <cellStyle name="Normal 2 5 4 4 2 2" xfId="43448" xr:uid="{00000000-0005-0000-0000-0000DE270000}"/>
    <cellStyle name="Normal 2 5 4 4 2 3" xfId="28215" xr:uid="{00000000-0005-0000-0000-0000DF270000}"/>
    <cellStyle name="Normal 2 5 4 4 3" xfId="8097" xr:uid="{00000000-0005-0000-0000-0000E0270000}"/>
    <cellStyle name="Normal 2 5 4 4 3 2" xfId="38431" xr:uid="{00000000-0005-0000-0000-0000E1270000}"/>
    <cellStyle name="Normal 2 5 4 4 3 3" xfId="23198" xr:uid="{00000000-0005-0000-0000-0000E2270000}"/>
    <cellStyle name="Normal 2 5 4 4 4" xfId="33418" xr:uid="{00000000-0005-0000-0000-0000E3270000}"/>
    <cellStyle name="Normal 2 5 4 4 5" xfId="18185" xr:uid="{00000000-0005-0000-0000-0000E4270000}"/>
    <cellStyle name="Normal 2 5 4 5" xfId="4736" xr:uid="{00000000-0005-0000-0000-0000E5270000}"/>
    <cellStyle name="Normal 2 5 4 5 2" xfId="14788" xr:uid="{00000000-0005-0000-0000-0000E6270000}"/>
    <cellStyle name="Normal 2 5 4 5 2 2" xfId="45119" xr:uid="{00000000-0005-0000-0000-0000E7270000}"/>
    <cellStyle name="Normal 2 5 4 5 2 3" xfId="29886" xr:uid="{00000000-0005-0000-0000-0000E8270000}"/>
    <cellStyle name="Normal 2 5 4 5 3" xfId="9768" xr:uid="{00000000-0005-0000-0000-0000E9270000}"/>
    <cellStyle name="Normal 2 5 4 5 3 2" xfId="40102" xr:uid="{00000000-0005-0000-0000-0000EA270000}"/>
    <cellStyle name="Normal 2 5 4 5 3 3" xfId="24869" xr:uid="{00000000-0005-0000-0000-0000EB270000}"/>
    <cellStyle name="Normal 2 5 4 5 4" xfId="35089" xr:uid="{00000000-0005-0000-0000-0000EC270000}"/>
    <cellStyle name="Normal 2 5 4 5 5" xfId="19856" xr:uid="{00000000-0005-0000-0000-0000ED270000}"/>
    <cellStyle name="Normal 2 5 4 6" xfId="11446" xr:uid="{00000000-0005-0000-0000-0000EE270000}"/>
    <cellStyle name="Normal 2 5 4 6 2" xfId="41777" xr:uid="{00000000-0005-0000-0000-0000EF270000}"/>
    <cellStyle name="Normal 2 5 4 6 3" xfId="26544" xr:uid="{00000000-0005-0000-0000-0000F0270000}"/>
    <cellStyle name="Normal 2 5 4 7" xfId="6425" xr:uid="{00000000-0005-0000-0000-0000F1270000}"/>
    <cellStyle name="Normal 2 5 4 7 2" xfId="36760" xr:uid="{00000000-0005-0000-0000-0000F2270000}"/>
    <cellStyle name="Normal 2 5 4 7 3" xfId="21527" xr:uid="{00000000-0005-0000-0000-0000F3270000}"/>
    <cellStyle name="Normal 2 5 4 8" xfId="31748" xr:uid="{00000000-0005-0000-0000-0000F4270000}"/>
    <cellStyle name="Normal 2 5 4 9" xfId="16514" xr:uid="{00000000-0005-0000-0000-0000F5270000}"/>
    <cellStyle name="Normal 2 5 5" xfId="1559" xr:uid="{00000000-0005-0000-0000-0000F6270000}"/>
    <cellStyle name="Normal 2 5 5 2" xfId="2400" xr:uid="{00000000-0005-0000-0000-0000F7270000}"/>
    <cellStyle name="Normal 2 5 5 2 2" xfId="4090" xr:uid="{00000000-0005-0000-0000-0000F8270000}"/>
    <cellStyle name="Normal 2 5 5 2 2 2" xfId="14163" xr:uid="{00000000-0005-0000-0000-0000F9270000}"/>
    <cellStyle name="Normal 2 5 5 2 2 2 2" xfId="44494" xr:uid="{00000000-0005-0000-0000-0000FA270000}"/>
    <cellStyle name="Normal 2 5 5 2 2 2 3" xfId="29261" xr:uid="{00000000-0005-0000-0000-0000FB270000}"/>
    <cellStyle name="Normal 2 5 5 2 2 3" xfId="9143" xr:uid="{00000000-0005-0000-0000-0000FC270000}"/>
    <cellStyle name="Normal 2 5 5 2 2 3 2" xfId="39477" xr:uid="{00000000-0005-0000-0000-0000FD270000}"/>
    <cellStyle name="Normal 2 5 5 2 2 3 3" xfId="24244" xr:uid="{00000000-0005-0000-0000-0000FE270000}"/>
    <cellStyle name="Normal 2 5 5 2 2 4" xfId="34464" xr:uid="{00000000-0005-0000-0000-0000FF270000}"/>
    <cellStyle name="Normal 2 5 5 2 2 5" xfId="19231" xr:uid="{00000000-0005-0000-0000-000000280000}"/>
    <cellStyle name="Normal 2 5 5 2 3" xfId="5782" xr:uid="{00000000-0005-0000-0000-000001280000}"/>
    <cellStyle name="Normal 2 5 5 2 3 2" xfId="15834" xr:uid="{00000000-0005-0000-0000-000002280000}"/>
    <cellStyle name="Normal 2 5 5 2 3 2 2" xfId="46165" xr:uid="{00000000-0005-0000-0000-000003280000}"/>
    <cellStyle name="Normal 2 5 5 2 3 2 3" xfId="30932" xr:uid="{00000000-0005-0000-0000-000004280000}"/>
    <cellStyle name="Normal 2 5 5 2 3 3" xfId="10814" xr:uid="{00000000-0005-0000-0000-000005280000}"/>
    <cellStyle name="Normal 2 5 5 2 3 3 2" xfId="41148" xr:uid="{00000000-0005-0000-0000-000006280000}"/>
    <cellStyle name="Normal 2 5 5 2 3 3 3" xfId="25915" xr:uid="{00000000-0005-0000-0000-000007280000}"/>
    <cellStyle name="Normal 2 5 5 2 3 4" xfId="36135" xr:uid="{00000000-0005-0000-0000-000008280000}"/>
    <cellStyle name="Normal 2 5 5 2 3 5" xfId="20902" xr:uid="{00000000-0005-0000-0000-000009280000}"/>
    <cellStyle name="Normal 2 5 5 2 4" xfId="12492" xr:uid="{00000000-0005-0000-0000-00000A280000}"/>
    <cellStyle name="Normal 2 5 5 2 4 2" xfId="42823" xr:uid="{00000000-0005-0000-0000-00000B280000}"/>
    <cellStyle name="Normal 2 5 5 2 4 3" xfId="27590" xr:uid="{00000000-0005-0000-0000-00000C280000}"/>
    <cellStyle name="Normal 2 5 5 2 5" xfId="7471" xr:uid="{00000000-0005-0000-0000-00000D280000}"/>
    <cellStyle name="Normal 2 5 5 2 5 2" xfId="37806" xr:uid="{00000000-0005-0000-0000-00000E280000}"/>
    <cellStyle name="Normal 2 5 5 2 5 3" xfId="22573" xr:uid="{00000000-0005-0000-0000-00000F280000}"/>
    <cellStyle name="Normal 2 5 5 2 6" xfId="32794" xr:uid="{00000000-0005-0000-0000-000010280000}"/>
    <cellStyle name="Normal 2 5 5 2 7" xfId="17560" xr:uid="{00000000-0005-0000-0000-000011280000}"/>
    <cellStyle name="Normal 2 5 5 3" xfId="3253" xr:uid="{00000000-0005-0000-0000-000012280000}"/>
    <cellStyle name="Normal 2 5 5 3 2" xfId="13327" xr:uid="{00000000-0005-0000-0000-000013280000}"/>
    <cellStyle name="Normal 2 5 5 3 2 2" xfId="43658" xr:uid="{00000000-0005-0000-0000-000014280000}"/>
    <cellStyle name="Normal 2 5 5 3 2 3" xfId="28425" xr:uid="{00000000-0005-0000-0000-000015280000}"/>
    <cellStyle name="Normal 2 5 5 3 3" xfId="8307" xr:uid="{00000000-0005-0000-0000-000016280000}"/>
    <cellStyle name="Normal 2 5 5 3 3 2" xfId="38641" xr:uid="{00000000-0005-0000-0000-000017280000}"/>
    <cellStyle name="Normal 2 5 5 3 3 3" xfId="23408" xr:uid="{00000000-0005-0000-0000-000018280000}"/>
    <cellStyle name="Normal 2 5 5 3 4" xfId="33628" xr:uid="{00000000-0005-0000-0000-000019280000}"/>
    <cellStyle name="Normal 2 5 5 3 5" xfId="18395" xr:uid="{00000000-0005-0000-0000-00001A280000}"/>
    <cellStyle name="Normal 2 5 5 4" xfId="4946" xr:uid="{00000000-0005-0000-0000-00001B280000}"/>
    <cellStyle name="Normal 2 5 5 4 2" xfId="14998" xr:uid="{00000000-0005-0000-0000-00001C280000}"/>
    <cellStyle name="Normal 2 5 5 4 2 2" xfId="45329" xr:uid="{00000000-0005-0000-0000-00001D280000}"/>
    <cellStyle name="Normal 2 5 5 4 2 3" xfId="30096" xr:uid="{00000000-0005-0000-0000-00001E280000}"/>
    <cellStyle name="Normal 2 5 5 4 3" xfId="9978" xr:uid="{00000000-0005-0000-0000-00001F280000}"/>
    <cellStyle name="Normal 2 5 5 4 3 2" xfId="40312" xr:uid="{00000000-0005-0000-0000-000020280000}"/>
    <cellStyle name="Normal 2 5 5 4 3 3" xfId="25079" xr:uid="{00000000-0005-0000-0000-000021280000}"/>
    <cellStyle name="Normal 2 5 5 4 4" xfId="35299" xr:uid="{00000000-0005-0000-0000-000022280000}"/>
    <cellStyle name="Normal 2 5 5 4 5" xfId="20066" xr:uid="{00000000-0005-0000-0000-000023280000}"/>
    <cellStyle name="Normal 2 5 5 5" xfId="11656" xr:uid="{00000000-0005-0000-0000-000024280000}"/>
    <cellStyle name="Normal 2 5 5 5 2" xfId="41987" xr:uid="{00000000-0005-0000-0000-000025280000}"/>
    <cellStyle name="Normal 2 5 5 5 3" xfId="26754" xr:uid="{00000000-0005-0000-0000-000026280000}"/>
    <cellStyle name="Normal 2 5 5 6" xfId="6635" xr:uid="{00000000-0005-0000-0000-000027280000}"/>
    <cellStyle name="Normal 2 5 5 6 2" xfId="36970" xr:uid="{00000000-0005-0000-0000-000028280000}"/>
    <cellStyle name="Normal 2 5 5 6 3" xfId="21737" xr:uid="{00000000-0005-0000-0000-000029280000}"/>
    <cellStyle name="Normal 2 5 5 7" xfId="31958" xr:uid="{00000000-0005-0000-0000-00002A280000}"/>
    <cellStyle name="Normal 2 5 5 8" xfId="16724" xr:uid="{00000000-0005-0000-0000-00002B280000}"/>
    <cellStyle name="Normal 2 5 6" xfId="1980" xr:uid="{00000000-0005-0000-0000-00002C280000}"/>
    <cellStyle name="Normal 2 5 6 2" xfId="3672" xr:uid="{00000000-0005-0000-0000-00002D280000}"/>
    <cellStyle name="Normal 2 5 6 2 2" xfId="13745" xr:uid="{00000000-0005-0000-0000-00002E280000}"/>
    <cellStyle name="Normal 2 5 6 2 2 2" xfId="44076" xr:uid="{00000000-0005-0000-0000-00002F280000}"/>
    <cellStyle name="Normal 2 5 6 2 2 3" xfId="28843" xr:uid="{00000000-0005-0000-0000-000030280000}"/>
    <cellStyle name="Normal 2 5 6 2 3" xfId="8725" xr:uid="{00000000-0005-0000-0000-000031280000}"/>
    <cellStyle name="Normal 2 5 6 2 3 2" xfId="39059" xr:uid="{00000000-0005-0000-0000-000032280000}"/>
    <cellStyle name="Normal 2 5 6 2 3 3" xfId="23826" xr:uid="{00000000-0005-0000-0000-000033280000}"/>
    <cellStyle name="Normal 2 5 6 2 4" xfId="34046" xr:uid="{00000000-0005-0000-0000-000034280000}"/>
    <cellStyle name="Normal 2 5 6 2 5" xfId="18813" xr:uid="{00000000-0005-0000-0000-000035280000}"/>
    <cellStyle name="Normal 2 5 6 3" xfId="5364" xr:uid="{00000000-0005-0000-0000-000036280000}"/>
    <cellStyle name="Normal 2 5 6 3 2" xfId="15416" xr:uid="{00000000-0005-0000-0000-000037280000}"/>
    <cellStyle name="Normal 2 5 6 3 2 2" xfId="45747" xr:uid="{00000000-0005-0000-0000-000038280000}"/>
    <cellStyle name="Normal 2 5 6 3 2 3" xfId="30514" xr:uid="{00000000-0005-0000-0000-000039280000}"/>
    <cellStyle name="Normal 2 5 6 3 3" xfId="10396" xr:uid="{00000000-0005-0000-0000-00003A280000}"/>
    <cellStyle name="Normal 2 5 6 3 3 2" xfId="40730" xr:uid="{00000000-0005-0000-0000-00003B280000}"/>
    <cellStyle name="Normal 2 5 6 3 3 3" xfId="25497" xr:uid="{00000000-0005-0000-0000-00003C280000}"/>
    <cellStyle name="Normal 2 5 6 3 4" xfId="35717" xr:uid="{00000000-0005-0000-0000-00003D280000}"/>
    <cellStyle name="Normal 2 5 6 3 5" xfId="20484" xr:uid="{00000000-0005-0000-0000-00003E280000}"/>
    <cellStyle name="Normal 2 5 6 4" xfId="12074" xr:uid="{00000000-0005-0000-0000-00003F280000}"/>
    <cellStyle name="Normal 2 5 6 4 2" xfId="42405" xr:uid="{00000000-0005-0000-0000-000040280000}"/>
    <cellStyle name="Normal 2 5 6 4 3" xfId="27172" xr:uid="{00000000-0005-0000-0000-000041280000}"/>
    <cellStyle name="Normal 2 5 6 5" xfId="7053" xr:uid="{00000000-0005-0000-0000-000042280000}"/>
    <cellStyle name="Normal 2 5 6 5 2" xfId="37388" xr:uid="{00000000-0005-0000-0000-000043280000}"/>
    <cellStyle name="Normal 2 5 6 5 3" xfId="22155" xr:uid="{00000000-0005-0000-0000-000044280000}"/>
    <cellStyle name="Normal 2 5 6 6" xfId="32376" xr:uid="{00000000-0005-0000-0000-000045280000}"/>
    <cellStyle name="Normal 2 5 6 7" xfId="17142" xr:uid="{00000000-0005-0000-0000-000046280000}"/>
    <cellStyle name="Normal 2 5 7" xfId="2831" xr:uid="{00000000-0005-0000-0000-000047280000}"/>
    <cellStyle name="Normal 2 5 7 2" xfId="12909" xr:uid="{00000000-0005-0000-0000-000048280000}"/>
    <cellStyle name="Normal 2 5 7 2 2" xfId="43240" xr:uid="{00000000-0005-0000-0000-000049280000}"/>
    <cellStyle name="Normal 2 5 7 2 3" xfId="28007" xr:uid="{00000000-0005-0000-0000-00004A280000}"/>
    <cellStyle name="Normal 2 5 7 3" xfId="7889" xr:uid="{00000000-0005-0000-0000-00004B280000}"/>
    <cellStyle name="Normal 2 5 7 3 2" xfId="38223" xr:uid="{00000000-0005-0000-0000-00004C280000}"/>
    <cellStyle name="Normal 2 5 7 3 3" xfId="22990" xr:uid="{00000000-0005-0000-0000-00004D280000}"/>
    <cellStyle name="Normal 2 5 7 4" xfId="33210" xr:uid="{00000000-0005-0000-0000-00004E280000}"/>
    <cellStyle name="Normal 2 5 7 5" xfId="17977" xr:uid="{00000000-0005-0000-0000-00004F280000}"/>
    <cellStyle name="Normal 2 5 8" xfId="4525" xr:uid="{00000000-0005-0000-0000-000050280000}"/>
    <cellStyle name="Normal 2 5 8 2" xfId="14580" xr:uid="{00000000-0005-0000-0000-000051280000}"/>
    <cellStyle name="Normal 2 5 8 2 2" xfId="44911" xr:uid="{00000000-0005-0000-0000-000052280000}"/>
    <cellStyle name="Normal 2 5 8 2 3" xfId="29678" xr:uid="{00000000-0005-0000-0000-000053280000}"/>
    <cellStyle name="Normal 2 5 8 3" xfId="9560" xr:uid="{00000000-0005-0000-0000-000054280000}"/>
    <cellStyle name="Normal 2 5 8 3 2" xfId="39894" xr:uid="{00000000-0005-0000-0000-000055280000}"/>
    <cellStyle name="Normal 2 5 8 3 3" xfId="24661" xr:uid="{00000000-0005-0000-0000-000056280000}"/>
    <cellStyle name="Normal 2 5 8 4" xfId="34881" xr:uid="{00000000-0005-0000-0000-000057280000}"/>
    <cellStyle name="Normal 2 5 8 5" xfId="19648" xr:uid="{00000000-0005-0000-0000-000058280000}"/>
    <cellStyle name="Normal 2 5 9" xfId="11236" xr:uid="{00000000-0005-0000-0000-000059280000}"/>
    <cellStyle name="Normal 2 5 9 2" xfId="41569" xr:uid="{00000000-0005-0000-0000-00005A280000}"/>
    <cellStyle name="Normal 2 5 9 3" xfId="26336" xr:uid="{00000000-0005-0000-0000-00005B280000}"/>
    <cellStyle name="Normal 2 6" xfId="31438" xr:uid="{00000000-0005-0000-0000-00005C280000}"/>
    <cellStyle name="Normal 2 7" xfId="46795" xr:uid="{00000000-0005-0000-0000-00005D280000}"/>
    <cellStyle name="Normal 20" xfId="137" xr:uid="{00000000-0005-0000-0000-00005E280000}"/>
    <cellStyle name="Normal 21" xfId="138" xr:uid="{00000000-0005-0000-0000-00005F280000}"/>
    <cellStyle name="Normal 22" xfId="139" xr:uid="{00000000-0005-0000-0000-000060280000}"/>
    <cellStyle name="Normal 23" xfId="140" xr:uid="{00000000-0005-0000-0000-000061280000}"/>
    <cellStyle name="Normal 24" xfId="141" xr:uid="{00000000-0005-0000-0000-000062280000}"/>
    <cellStyle name="Normal 25" xfId="142" xr:uid="{00000000-0005-0000-0000-000063280000}"/>
    <cellStyle name="Normal 26" xfId="143" xr:uid="{00000000-0005-0000-0000-000064280000}"/>
    <cellStyle name="Normal 26 2" xfId="144" xr:uid="{00000000-0005-0000-0000-000065280000}"/>
    <cellStyle name="Normal 26_Sheet2" xfId="361" xr:uid="{00000000-0005-0000-0000-000066280000}"/>
    <cellStyle name="Normal 27" xfId="145" xr:uid="{00000000-0005-0000-0000-000067280000}"/>
    <cellStyle name="Normal 27 2" xfId="146" xr:uid="{00000000-0005-0000-0000-000068280000}"/>
    <cellStyle name="Normal 27_Sheet2" xfId="360" xr:uid="{00000000-0005-0000-0000-000069280000}"/>
    <cellStyle name="Normal 28" xfId="147" xr:uid="{00000000-0005-0000-0000-00006A280000}"/>
    <cellStyle name="Normal 28 2" xfId="148" xr:uid="{00000000-0005-0000-0000-00006B280000}"/>
    <cellStyle name="Normal 28 3" xfId="846" xr:uid="{00000000-0005-0000-0000-00006C280000}"/>
    <cellStyle name="Normal 28 3 10" xfId="6216" xr:uid="{00000000-0005-0000-0000-00006D280000}"/>
    <cellStyle name="Normal 28 3 10 2" xfId="36553" xr:uid="{00000000-0005-0000-0000-00006E280000}"/>
    <cellStyle name="Normal 28 3 10 3" xfId="21320" xr:uid="{00000000-0005-0000-0000-00006F280000}"/>
    <cellStyle name="Normal 28 3 11" xfId="31544" xr:uid="{00000000-0005-0000-0000-000070280000}"/>
    <cellStyle name="Normal 28 3 12" xfId="16305" xr:uid="{00000000-0005-0000-0000-000071280000}"/>
    <cellStyle name="Normal 28 3 2" xfId="1180" xr:uid="{00000000-0005-0000-0000-000072280000}"/>
    <cellStyle name="Normal 28 3 2 10" xfId="31596" xr:uid="{00000000-0005-0000-0000-000073280000}"/>
    <cellStyle name="Normal 28 3 2 11" xfId="16359" xr:uid="{00000000-0005-0000-0000-000074280000}"/>
    <cellStyle name="Normal 28 3 2 2" xfId="1288" xr:uid="{00000000-0005-0000-0000-000075280000}"/>
    <cellStyle name="Normal 28 3 2 2 10" xfId="16463" xr:uid="{00000000-0005-0000-0000-000076280000}"/>
    <cellStyle name="Normal 28 3 2 2 2" xfId="1505" xr:uid="{00000000-0005-0000-0000-000077280000}"/>
    <cellStyle name="Normal 28 3 2 2 2 2" xfId="1926" xr:uid="{00000000-0005-0000-0000-000078280000}"/>
    <cellStyle name="Normal 28 3 2 2 2 2 2" xfId="2765" xr:uid="{00000000-0005-0000-0000-000079280000}"/>
    <cellStyle name="Normal 28 3 2 2 2 2 2 2" xfId="4455" xr:uid="{00000000-0005-0000-0000-00007A280000}"/>
    <cellStyle name="Normal 28 3 2 2 2 2 2 2 2" xfId="14528" xr:uid="{00000000-0005-0000-0000-00007B280000}"/>
    <cellStyle name="Normal 28 3 2 2 2 2 2 2 2 2" xfId="44859" xr:uid="{00000000-0005-0000-0000-00007C280000}"/>
    <cellStyle name="Normal 28 3 2 2 2 2 2 2 2 3" xfId="29626" xr:uid="{00000000-0005-0000-0000-00007D280000}"/>
    <cellStyle name="Normal 28 3 2 2 2 2 2 2 3" xfId="9508" xr:uid="{00000000-0005-0000-0000-00007E280000}"/>
    <cellStyle name="Normal 28 3 2 2 2 2 2 2 3 2" xfId="39842" xr:uid="{00000000-0005-0000-0000-00007F280000}"/>
    <cellStyle name="Normal 28 3 2 2 2 2 2 2 3 3" xfId="24609" xr:uid="{00000000-0005-0000-0000-000080280000}"/>
    <cellStyle name="Normal 28 3 2 2 2 2 2 2 4" xfId="34829" xr:uid="{00000000-0005-0000-0000-000081280000}"/>
    <cellStyle name="Normal 28 3 2 2 2 2 2 2 5" xfId="19596" xr:uid="{00000000-0005-0000-0000-000082280000}"/>
    <cellStyle name="Normal 28 3 2 2 2 2 2 3" xfId="6147" xr:uid="{00000000-0005-0000-0000-000083280000}"/>
    <cellStyle name="Normal 28 3 2 2 2 2 2 3 2" xfId="16199" xr:uid="{00000000-0005-0000-0000-000084280000}"/>
    <cellStyle name="Normal 28 3 2 2 2 2 2 3 2 2" xfId="46530" xr:uid="{00000000-0005-0000-0000-000085280000}"/>
    <cellStyle name="Normal 28 3 2 2 2 2 2 3 2 3" xfId="31297" xr:uid="{00000000-0005-0000-0000-000086280000}"/>
    <cellStyle name="Normal 28 3 2 2 2 2 2 3 3" xfId="11179" xr:uid="{00000000-0005-0000-0000-000087280000}"/>
    <cellStyle name="Normal 28 3 2 2 2 2 2 3 3 2" xfId="41513" xr:uid="{00000000-0005-0000-0000-000088280000}"/>
    <cellStyle name="Normal 28 3 2 2 2 2 2 3 3 3" xfId="26280" xr:uid="{00000000-0005-0000-0000-000089280000}"/>
    <cellStyle name="Normal 28 3 2 2 2 2 2 3 4" xfId="36500" xr:uid="{00000000-0005-0000-0000-00008A280000}"/>
    <cellStyle name="Normal 28 3 2 2 2 2 2 3 5" xfId="21267" xr:uid="{00000000-0005-0000-0000-00008B280000}"/>
    <cellStyle name="Normal 28 3 2 2 2 2 2 4" xfId="12857" xr:uid="{00000000-0005-0000-0000-00008C280000}"/>
    <cellStyle name="Normal 28 3 2 2 2 2 2 4 2" xfId="43188" xr:uid="{00000000-0005-0000-0000-00008D280000}"/>
    <cellStyle name="Normal 28 3 2 2 2 2 2 4 3" xfId="27955" xr:uid="{00000000-0005-0000-0000-00008E280000}"/>
    <cellStyle name="Normal 28 3 2 2 2 2 2 5" xfId="7836" xr:uid="{00000000-0005-0000-0000-00008F280000}"/>
    <cellStyle name="Normal 28 3 2 2 2 2 2 5 2" xfId="38171" xr:uid="{00000000-0005-0000-0000-000090280000}"/>
    <cellStyle name="Normal 28 3 2 2 2 2 2 5 3" xfId="22938" xr:uid="{00000000-0005-0000-0000-000091280000}"/>
    <cellStyle name="Normal 28 3 2 2 2 2 2 6" xfId="33159" xr:uid="{00000000-0005-0000-0000-000092280000}"/>
    <cellStyle name="Normal 28 3 2 2 2 2 2 7" xfId="17925" xr:uid="{00000000-0005-0000-0000-000093280000}"/>
    <cellStyle name="Normal 28 3 2 2 2 2 3" xfId="3618" xr:uid="{00000000-0005-0000-0000-000094280000}"/>
    <cellStyle name="Normal 28 3 2 2 2 2 3 2" xfId="13692" xr:uid="{00000000-0005-0000-0000-000095280000}"/>
    <cellStyle name="Normal 28 3 2 2 2 2 3 2 2" xfId="44023" xr:uid="{00000000-0005-0000-0000-000096280000}"/>
    <cellStyle name="Normal 28 3 2 2 2 2 3 2 3" xfId="28790" xr:uid="{00000000-0005-0000-0000-000097280000}"/>
    <cellStyle name="Normal 28 3 2 2 2 2 3 3" xfId="8672" xr:uid="{00000000-0005-0000-0000-000098280000}"/>
    <cellStyle name="Normal 28 3 2 2 2 2 3 3 2" xfId="39006" xr:uid="{00000000-0005-0000-0000-000099280000}"/>
    <cellStyle name="Normal 28 3 2 2 2 2 3 3 3" xfId="23773" xr:uid="{00000000-0005-0000-0000-00009A280000}"/>
    <cellStyle name="Normal 28 3 2 2 2 2 3 4" xfId="33993" xr:uid="{00000000-0005-0000-0000-00009B280000}"/>
    <cellStyle name="Normal 28 3 2 2 2 2 3 5" xfId="18760" xr:uid="{00000000-0005-0000-0000-00009C280000}"/>
    <cellStyle name="Normal 28 3 2 2 2 2 4" xfId="5311" xr:uid="{00000000-0005-0000-0000-00009D280000}"/>
    <cellStyle name="Normal 28 3 2 2 2 2 4 2" xfId="15363" xr:uid="{00000000-0005-0000-0000-00009E280000}"/>
    <cellStyle name="Normal 28 3 2 2 2 2 4 2 2" xfId="45694" xr:uid="{00000000-0005-0000-0000-00009F280000}"/>
    <cellStyle name="Normal 28 3 2 2 2 2 4 2 3" xfId="30461" xr:uid="{00000000-0005-0000-0000-0000A0280000}"/>
    <cellStyle name="Normal 28 3 2 2 2 2 4 3" xfId="10343" xr:uid="{00000000-0005-0000-0000-0000A1280000}"/>
    <cellStyle name="Normal 28 3 2 2 2 2 4 3 2" xfId="40677" xr:uid="{00000000-0005-0000-0000-0000A2280000}"/>
    <cellStyle name="Normal 28 3 2 2 2 2 4 3 3" xfId="25444" xr:uid="{00000000-0005-0000-0000-0000A3280000}"/>
    <cellStyle name="Normal 28 3 2 2 2 2 4 4" xfId="35664" xr:uid="{00000000-0005-0000-0000-0000A4280000}"/>
    <cellStyle name="Normal 28 3 2 2 2 2 4 5" xfId="20431" xr:uid="{00000000-0005-0000-0000-0000A5280000}"/>
    <cellStyle name="Normal 28 3 2 2 2 2 5" xfId="12021" xr:uid="{00000000-0005-0000-0000-0000A6280000}"/>
    <cellStyle name="Normal 28 3 2 2 2 2 5 2" xfId="42352" xr:uid="{00000000-0005-0000-0000-0000A7280000}"/>
    <cellStyle name="Normal 28 3 2 2 2 2 5 3" xfId="27119" xr:uid="{00000000-0005-0000-0000-0000A8280000}"/>
    <cellStyle name="Normal 28 3 2 2 2 2 6" xfId="7000" xr:uid="{00000000-0005-0000-0000-0000A9280000}"/>
    <cellStyle name="Normal 28 3 2 2 2 2 6 2" xfId="37335" xr:uid="{00000000-0005-0000-0000-0000AA280000}"/>
    <cellStyle name="Normal 28 3 2 2 2 2 6 3" xfId="22102" xr:uid="{00000000-0005-0000-0000-0000AB280000}"/>
    <cellStyle name="Normal 28 3 2 2 2 2 7" xfId="32323" xr:uid="{00000000-0005-0000-0000-0000AC280000}"/>
    <cellStyle name="Normal 28 3 2 2 2 2 8" xfId="17089" xr:uid="{00000000-0005-0000-0000-0000AD280000}"/>
    <cellStyle name="Normal 28 3 2 2 2 3" xfId="2347" xr:uid="{00000000-0005-0000-0000-0000AE280000}"/>
    <cellStyle name="Normal 28 3 2 2 2 3 2" xfId="4037" xr:uid="{00000000-0005-0000-0000-0000AF280000}"/>
    <cellStyle name="Normal 28 3 2 2 2 3 2 2" xfId="14110" xr:uid="{00000000-0005-0000-0000-0000B0280000}"/>
    <cellStyle name="Normal 28 3 2 2 2 3 2 2 2" xfId="44441" xr:uid="{00000000-0005-0000-0000-0000B1280000}"/>
    <cellStyle name="Normal 28 3 2 2 2 3 2 2 3" xfId="29208" xr:uid="{00000000-0005-0000-0000-0000B2280000}"/>
    <cellStyle name="Normal 28 3 2 2 2 3 2 3" xfId="9090" xr:uid="{00000000-0005-0000-0000-0000B3280000}"/>
    <cellStyle name="Normal 28 3 2 2 2 3 2 3 2" xfId="39424" xr:uid="{00000000-0005-0000-0000-0000B4280000}"/>
    <cellStyle name="Normal 28 3 2 2 2 3 2 3 3" xfId="24191" xr:uid="{00000000-0005-0000-0000-0000B5280000}"/>
    <cellStyle name="Normal 28 3 2 2 2 3 2 4" xfId="34411" xr:uid="{00000000-0005-0000-0000-0000B6280000}"/>
    <cellStyle name="Normal 28 3 2 2 2 3 2 5" xfId="19178" xr:uid="{00000000-0005-0000-0000-0000B7280000}"/>
    <cellStyle name="Normal 28 3 2 2 2 3 3" xfId="5729" xr:uid="{00000000-0005-0000-0000-0000B8280000}"/>
    <cellStyle name="Normal 28 3 2 2 2 3 3 2" xfId="15781" xr:uid="{00000000-0005-0000-0000-0000B9280000}"/>
    <cellStyle name="Normal 28 3 2 2 2 3 3 2 2" xfId="46112" xr:uid="{00000000-0005-0000-0000-0000BA280000}"/>
    <cellStyle name="Normal 28 3 2 2 2 3 3 2 3" xfId="30879" xr:uid="{00000000-0005-0000-0000-0000BB280000}"/>
    <cellStyle name="Normal 28 3 2 2 2 3 3 3" xfId="10761" xr:uid="{00000000-0005-0000-0000-0000BC280000}"/>
    <cellStyle name="Normal 28 3 2 2 2 3 3 3 2" xfId="41095" xr:uid="{00000000-0005-0000-0000-0000BD280000}"/>
    <cellStyle name="Normal 28 3 2 2 2 3 3 3 3" xfId="25862" xr:uid="{00000000-0005-0000-0000-0000BE280000}"/>
    <cellStyle name="Normal 28 3 2 2 2 3 3 4" xfId="36082" xr:uid="{00000000-0005-0000-0000-0000BF280000}"/>
    <cellStyle name="Normal 28 3 2 2 2 3 3 5" xfId="20849" xr:uid="{00000000-0005-0000-0000-0000C0280000}"/>
    <cellStyle name="Normal 28 3 2 2 2 3 4" xfId="12439" xr:uid="{00000000-0005-0000-0000-0000C1280000}"/>
    <cellStyle name="Normal 28 3 2 2 2 3 4 2" xfId="42770" xr:uid="{00000000-0005-0000-0000-0000C2280000}"/>
    <cellStyle name="Normal 28 3 2 2 2 3 4 3" xfId="27537" xr:uid="{00000000-0005-0000-0000-0000C3280000}"/>
    <cellStyle name="Normal 28 3 2 2 2 3 5" xfId="7418" xr:uid="{00000000-0005-0000-0000-0000C4280000}"/>
    <cellStyle name="Normal 28 3 2 2 2 3 5 2" xfId="37753" xr:uid="{00000000-0005-0000-0000-0000C5280000}"/>
    <cellStyle name="Normal 28 3 2 2 2 3 5 3" xfId="22520" xr:uid="{00000000-0005-0000-0000-0000C6280000}"/>
    <cellStyle name="Normal 28 3 2 2 2 3 6" xfId="32741" xr:uid="{00000000-0005-0000-0000-0000C7280000}"/>
    <cellStyle name="Normal 28 3 2 2 2 3 7" xfId="17507" xr:uid="{00000000-0005-0000-0000-0000C8280000}"/>
    <cellStyle name="Normal 28 3 2 2 2 4" xfId="3200" xr:uid="{00000000-0005-0000-0000-0000C9280000}"/>
    <cellStyle name="Normal 28 3 2 2 2 4 2" xfId="13274" xr:uid="{00000000-0005-0000-0000-0000CA280000}"/>
    <cellStyle name="Normal 28 3 2 2 2 4 2 2" xfId="43605" xr:uid="{00000000-0005-0000-0000-0000CB280000}"/>
    <cellStyle name="Normal 28 3 2 2 2 4 2 3" xfId="28372" xr:uid="{00000000-0005-0000-0000-0000CC280000}"/>
    <cellStyle name="Normal 28 3 2 2 2 4 3" xfId="8254" xr:uid="{00000000-0005-0000-0000-0000CD280000}"/>
    <cellStyle name="Normal 28 3 2 2 2 4 3 2" xfId="38588" xr:uid="{00000000-0005-0000-0000-0000CE280000}"/>
    <cellStyle name="Normal 28 3 2 2 2 4 3 3" xfId="23355" xr:uid="{00000000-0005-0000-0000-0000CF280000}"/>
    <cellStyle name="Normal 28 3 2 2 2 4 4" xfId="33575" xr:uid="{00000000-0005-0000-0000-0000D0280000}"/>
    <cellStyle name="Normal 28 3 2 2 2 4 5" xfId="18342" xr:uid="{00000000-0005-0000-0000-0000D1280000}"/>
    <cellStyle name="Normal 28 3 2 2 2 5" xfId="4893" xr:uid="{00000000-0005-0000-0000-0000D2280000}"/>
    <cellStyle name="Normal 28 3 2 2 2 5 2" xfId="14945" xr:uid="{00000000-0005-0000-0000-0000D3280000}"/>
    <cellStyle name="Normal 28 3 2 2 2 5 2 2" xfId="45276" xr:uid="{00000000-0005-0000-0000-0000D4280000}"/>
    <cellStyle name="Normal 28 3 2 2 2 5 2 3" xfId="30043" xr:uid="{00000000-0005-0000-0000-0000D5280000}"/>
    <cellStyle name="Normal 28 3 2 2 2 5 3" xfId="9925" xr:uid="{00000000-0005-0000-0000-0000D6280000}"/>
    <cellStyle name="Normal 28 3 2 2 2 5 3 2" xfId="40259" xr:uid="{00000000-0005-0000-0000-0000D7280000}"/>
    <cellStyle name="Normal 28 3 2 2 2 5 3 3" xfId="25026" xr:uid="{00000000-0005-0000-0000-0000D8280000}"/>
    <cellStyle name="Normal 28 3 2 2 2 5 4" xfId="35246" xr:uid="{00000000-0005-0000-0000-0000D9280000}"/>
    <cellStyle name="Normal 28 3 2 2 2 5 5" xfId="20013" xr:uid="{00000000-0005-0000-0000-0000DA280000}"/>
    <cellStyle name="Normal 28 3 2 2 2 6" xfId="11603" xr:uid="{00000000-0005-0000-0000-0000DB280000}"/>
    <cellStyle name="Normal 28 3 2 2 2 6 2" xfId="41934" xr:uid="{00000000-0005-0000-0000-0000DC280000}"/>
    <cellStyle name="Normal 28 3 2 2 2 6 3" xfId="26701" xr:uid="{00000000-0005-0000-0000-0000DD280000}"/>
    <cellStyle name="Normal 28 3 2 2 2 7" xfId="6582" xr:uid="{00000000-0005-0000-0000-0000DE280000}"/>
    <cellStyle name="Normal 28 3 2 2 2 7 2" xfId="36917" xr:uid="{00000000-0005-0000-0000-0000DF280000}"/>
    <cellStyle name="Normal 28 3 2 2 2 7 3" xfId="21684" xr:uid="{00000000-0005-0000-0000-0000E0280000}"/>
    <cellStyle name="Normal 28 3 2 2 2 8" xfId="31905" xr:uid="{00000000-0005-0000-0000-0000E1280000}"/>
    <cellStyle name="Normal 28 3 2 2 2 9" xfId="16671" xr:uid="{00000000-0005-0000-0000-0000E2280000}"/>
    <cellStyle name="Normal 28 3 2 2 3" xfId="1718" xr:uid="{00000000-0005-0000-0000-0000E3280000}"/>
    <cellStyle name="Normal 28 3 2 2 3 2" xfId="2557" xr:uid="{00000000-0005-0000-0000-0000E4280000}"/>
    <cellStyle name="Normal 28 3 2 2 3 2 2" xfId="4247" xr:uid="{00000000-0005-0000-0000-0000E5280000}"/>
    <cellStyle name="Normal 28 3 2 2 3 2 2 2" xfId="14320" xr:uid="{00000000-0005-0000-0000-0000E6280000}"/>
    <cellStyle name="Normal 28 3 2 2 3 2 2 2 2" xfId="44651" xr:uid="{00000000-0005-0000-0000-0000E7280000}"/>
    <cellStyle name="Normal 28 3 2 2 3 2 2 2 3" xfId="29418" xr:uid="{00000000-0005-0000-0000-0000E8280000}"/>
    <cellStyle name="Normal 28 3 2 2 3 2 2 3" xfId="9300" xr:uid="{00000000-0005-0000-0000-0000E9280000}"/>
    <cellStyle name="Normal 28 3 2 2 3 2 2 3 2" xfId="39634" xr:uid="{00000000-0005-0000-0000-0000EA280000}"/>
    <cellStyle name="Normal 28 3 2 2 3 2 2 3 3" xfId="24401" xr:uid="{00000000-0005-0000-0000-0000EB280000}"/>
    <cellStyle name="Normal 28 3 2 2 3 2 2 4" xfId="34621" xr:uid="{00000000-0005-0000-0000-0000EC280000}"/>
    <cellStyle name="Normal 28 3 2 2 3 2 2 5" xfId="19388" xr:uid="{00000000-0005-0000-0000-0000ED280000}"/>
    <cellStyle name="Normal 28 3 2 2 3 2 3" xfId="5939" xr:uid="{00000000-0005-0000-0000-0000EE280000}"/>
    <cellStyle name="Normal 28 3 2 2 3 2 3 2" xfId="15991" xr:uid="{00000000-0005-0000-0000-0000EF280000}"/>
    <cellStyle name="Normal 28 3 2 2 3 2 3 2 2" xfId="46322" xr:uid="{00000000-0005-0000-0000-0000F0280000}"/>
    <cellStyle name="Normal 28 3 2 2 3 2 3 2 3" xfId="31089" xr:uid="{00000000-0005-0000-0000-0000F1280000}"/>
    <cellStyle name="Normal 28 3 2 2 3 2 3 3" xfId="10971" xr:uid="{00000000-0005-0000-0000-0000F2280000}"/>
    <cellStyle name="Normal 28 3 2 2 3 2 3 3 2" xfId="41305" xr:uid="{00000000-0005-0000-0000-0000F3280000}"/>
    <cellStyle name="Normal 28 3 2 2 3 2 3 3 3" xfId="26072" xr:uid="{00000000-0005-0000-0000-0000F4280000}"/>
    <cellStyle name="Normal 28 3 2 2 3 2 3 4" xfId="36292" xr:uid="{00000000-0005-0000-0000-0000F5280000}"/>
    <cellStyle name="Normal 28 3 2 2 3 2 3 5" xfId="21059" xr:uid="{00000000-0005-0000-0000-0000F6280000}"/>
    <cellStyle name="Normal 28 3 2 2 3 2 4" xfId="12649" xr:uid="{00000000-0005-0000-0000-0000F7280000}"/>
    <cellStyle name="Normal 28 3 2 2 3 2 4 2" xfId="42980" xr:uid="{00000000-0005-0000-0000-0000F8280000}"/>
    <cellStyle name="Normal 28 3 2 2 3 2 4 3" xfId="27747" xr:uid="{00000000-0005-0000-0000-0000F9280000}"/>
    <cellStyle name="Normal 28 3 2 2 3 2 5" xfId="7628" xr:uid="{00000000-0005-0000-0000-0000FA280000}"/>
    <cellStyle name="Normal 28 3 2 2 3 2 5 2" xfId="37963" xr:uid="{00000000-0005-0000-0000-0000FB280000}"/>
    <cellStyle name="Normal 28 3 2 2 3 2 5 3" xfId="22730" xr:uid="{00000000-0005-0000-0000-0000FC280000}"/>
    <cellStyle name="Normal 28 3 2 2 3 2 6" xfId="32951" xr:uid="{00000000-0005-0000-0000-0000FD280000}"/>
    <cellStyle name="Normal 28 3 2 2 3 2 7" xfId="17717" xr:uid="{00000000-0005-0000-0000-0000FE280000}"/>
    <cellStyle name="Normal 28 3 2 2 3 3" xfId="3410" xr:uid="{00000000-0005-0000-0000-0000FF280000}"/>
    <cellStyle name="Normal 28 3 2 2 3 3 2" xfId="13484" xr:uid="{00000000-0005-0000-0000-000000290000}"/>
    <cellStyle name="Normal 28 3 2 2 3 3 2 2" xfId="43815" xr:uid="{00000000-0005-0000-0000-000001290000}"/>
    <cellStyle name="Normal 28 3 2 2 3 3 2 3" xfId="28582" xr:uid="{00000000-0005-0000-0000-000002290000}"/>
    <cellStyle name="Normal 28 3 2 2 3 3 3" xfId="8464" xr:uid="{00000000-0005-0000-0000-000003290000}"/>
    <cellStyle name="Normal 28 3 2 2 3 3 3 2" xfId="38798" xr:uid="{00000000-0005-0000-0000-000004290000}"/>
    <cellStyle name="Normal 28 3 2 2 3 3 3 3" xfId="23565" xr:uid="{00000000-0005-0000-0000-000005290000}"/>
    <cellStyle name="Normal 28 3 2 2 3 3 4" xfId="33785" xr:uid="{00000000-0005-0000-0000-000006290000}"/>
    <cellStyle name="Normal 28 3 2 2 3 3 5" xfId="18552" xr:uid="{00000000-0005-0000-0000-000007290000}"/>
    <cellStyle name="Normal 28 3 2 2 3 4" xfId="5103" xr:uid="{00000000-0005-0000-0000-000008290000}"/>
    <cellStyle name="Normal 28 3 2 2 3 4 2" xfId="15155" xr:uid="{00000000-0005-0000-0000-000009290000}"/>
    <cellStyle name="Normal 28 3 2 2 3 4 2 2" xfId="45486" xr:uid="{00000000-0005-0000-0000-00000A290000}"/>
    <cellStyle name="Normal 28 3 2 2 3 4 2 3" xfId="30253" xr:uid="{00000000-0005-0000-0000-00000B290000}"/>
    <cellStyle name="Normal 28 3 2 2 3 4 3" xfId="10135" xr:uid="{00000000-0005-0000-0000-00000C290000}"/>
    <cellStyle name="Normal 28 3 2 2 3 4 3 2" xfId="40469" xr:uid="{00000000-0005-0000-0000-00000D290000}"/>
    <cellStyle name="Normal 28 3 2 2 3 4 3 3" xfId="25236" xr:uid="{00000000-0005-0000-0000-00000E290000}"/>
    <cellStyle name="Normal 28 3 2 2 3 4 4" xfId="35456" xr:uid="{00000000-0005-0000-0000-00000F290000}"/>
    <cellStyle name="Normal 28 3 2 2 3 4 5" xfId="20223" xr:uid="{00000000-0005-0000-0000-000010290000}"/>
    <cellStyle name="Normal 28 3 2 2 3 5" xfId="11813" xr:uid="{00000000-0005-0000-0000-000011290000}"/>
    <cellStyle name="Normal 28 3 2 2 3 5 2" xfId="42144" xr:uid="{00000000-0005-0000-0000-000012290000}"/>
    <cellStyle name="Normal 28 3 2 2 3 5 3" xfId="26911" xr:uid="{00000000-0005-0000-0000-000013290000}"/>
    <cellStyle name="Normal 28 3 2 2 3 6" xfId="6792" xr:uid="{00000000-0005-0000-0000-000014290000}"/>
    <cellStyle name="Normal 28 3 2 2 3 6 2" xfId="37127" xr:uid="{00000000-0005-0000-0000-000015290000}"/>
    <cellStyle name="Normal 28 3 2 2 3 6 3" xfId="21894" xr:uid="{00000000-0005-0000-0000-000016290000}"/>
    <cellStyle name="Normal 28 3 2 2 3 7" xfId="32115" xr:uid="{00000000-0005-0000-0000-000017290000}"/>
    <cellStyle name="Normal 28 3 2 2 3 8" xfId="16881" xr:uid="{00000000-0005-0000-0000-000018290000}"/>
    <cellStyle name="Normal 28 3 2 2 4" xfId="2139" xr:uid="{00000000-0005-0000-0000-000019290000}"/>
    <cellStyle name="Normal 28 3 2 2 4 2" xfId="3829" xr:uid="{00000000-0005-0000-0000-00001A290000}"/>
    <cellStyle name="Normal 28 3 2 2 4 2 2" xfId="13902" xr:uid="{00000000-0005-0000-0000-00001B290000}"/>
    <cellStyle name="Normal 28 3 2 2 4 2 2 2" xfId="44233" xr:uid="{00000000-0005-0000-0000-00001C290000}"/>
    <cellStyle name="Normal 28 3 2 2 4 2 2 3" xfId="29000" xr:uid="{00000000-0005-0000-0000-00001D290000}"/>
    <cellStyle name="Normal 28 3 2 2 4 2 3" xfId="8882" xr:uid="{00000000-0005-0000-0000-00001E290000}"/>
    <cellStyle name="Normal 28 3 2 2 4 2 3 2" xfId="39216" xr:uid="{00000000-0005-0000-0000-00001F290000}"/>
    <cellStyle name="Normal 28 3 2 2 4 2 3 3" xfId="23983" xr:uid="{00000000-0005-0000-0000-000020290000}"/>
    <cellStyle name="Normal 28 3 2 2 4 2 4" xfId="34203" xr:uid="{00000000-0005-0000-0000-000021290000}"/>
    <cellStyle name="Normal 28 3 2 2 4 2 5" xfId="18970" xr:uid="{00000000-0005-0000-0000-000022290000}"/>
    <cellStyle name="Normal 28 3 2 2 4 3" xfId="5521" xr:uid="{00000000-0005-0000-0000-000023290000}"/>
    <cellStyle name="Normal 28 3 2 2 4 3 2" xfId="15573" xr:uid="{00000000-0005-0000-0000-000024290000}"/>
    <cellStyle name="Normal 28 3 2 2 4 3 2 2" xfId="45904" xr:uid="{00000000-0005-0000-0000-000025290000}"/>
    <cellStyle name="Normal 28 3 2 2 4 3 2 3" xfId="30671" xr:uid="{00000000-0005-0000-0000-000026290000}"/>
    <cellStyle name="Normal 28 3 2 2 4 3 3" xfId="10553" xr:uid="{00000000-0005-0000-0000-000027290000}"/>
    <cellStyle name="Normal 28 3 2 2 4 3 3 2" xfId="40887" xr:uid="{00000000-0005-0000-0000-000028290000}"/>
    <cellStyle name="Normal 28 3 2 2 4 3 3 3" xfId="25654" xr:uid="{00000000-0005-0000-0000-000029290000}"/>
    <cellStyle name="Normal 28 3 2 2 4 3 4" xfId="35874" xr:uid="{00000000-0005-0000-0000-00002A290000}"/>
    <cellStyle name="Normal 28 3 2 2 4 3 5" xfId="20641" xr:uid="{00000000-0005-0000-0000-00002B290000}"/>
    <cellStyle name="Normal 28 3 2 2 4 4" xfId="12231" xr:uid="{00000000-0005-0000-0000-00002C290000}"/>
    <cellStyle name="Normal 28 3 2 2 4 4 2" xfId="42562" xr:uid="{00000000-0005-0000-0000-00002D290000}"/>
    <cellStyle name="Normal 28 3 2 2 4 4 3" xfId="27329" xr:uid="{00000000-0005-0000-0000-00002E290000}"/>
    <cellStyle name="Normal 28 3 2 2 4 5" xfId="7210" xr:uid="{00000000-0005-0000-0000-00002F290000}"/>
    <cellStyle name="Normal 28 3 2 2 4 5 2" xfId="37545" xr:uid="{00000000-0005-0000-0000-000030290000}"/>
    <cellStyle name="Normal 28 3 2 2 4 5 3" xfId="22312" xr:uid="{00000000-0005-0000-0000-000031290000}"/>
    <cellStyle name="Normal 28 3 2 2 4 6" xfId="32533" xr:uid="{00000000-0005-0000-0000-000032290000}"/>
    <cellStyle name="Normal 28 3 2 2 4 7" xfId="17299" xr:uid="{00000000-0005-0000-0000-000033290000}"/>
    <cellStyle name="Normal 28 3 2 2 5" xfId="2992" xr:uid="{00000000-0005-0000-0000-000034290000}"/>
    <cellStyle name="Normal 28 3 2 2 5 2" xfId="13066" xr:uid="{00000000-0005-0000-0000-000035290000}"/>
    <cellStyle name="Normal 28 3 2 2 5 2 2" xfId="43397" xr:uid="{00000000-0005-0000-0000-000036290000}"/>
    <cellStyle name="Normal 28 3 2 2 5 2 3" xfId="28164" xr:uid="{00000000-0005-0000-0000-000037290000}"/>
    <cellStyle name="Normal 28 3 2 2 5 3" xfId="8046" xr:uid="{00000000-0005-0000-0000-000038290000}"/>
    <cellStyle name="Normal 28 3 2 2 5 3 2" xfId="38380" xr:uid="{00000000-0005-0000-0000-000039290000}"/>
    <cellStyle name="Normal 28 3 2 2 5 3 3" xfId="23147" xr:uid="{00000000-0005-0000-0000-00003A290000}"/>
    <cellStyle name="Normal 28 3 2 2 5 4" xfId="33367" xr:uid="{00000000-0005-0000-0000-00003B290000}"/>
    <cellStyle name="Normal 28 3 2 2 5 5" xfId="18134" xr:uid="{00000000-0005-0000-0000-00003C290000}"/>
    <cellStyle name="Normal 28 3 2 2 6" xfId="4685" xr:uid="{00000000-0005-0000-0000-00003D290000}"/>
    <cellStyle name="Normal 28 3 2 2 6 2" xfId="14737" xr:uid="{00000000-0005-0000-0000-00003E290000}"/>
    <cellStyle name="Normal 28 3 2 2 6 2 2" xfId="45068" xr:uid="{00000000-0005-0000-0000-00003F290000}"/>
    <cellStyle name="Normal 28 3 2 2 6 2 3" xfId="29835" xr:uid="{00000000-0005-0000-0000-000040290000}"/>
    <cellStyle name="Normal 28 3 2 2 6 3" xfId="9717" xr:uid="{00000000-0005-0000-0000-000041290000}"/>
    <cellStyle name="Normal 28 3 2 2 6 3 2" xfId="40051" xr:uid="{00000000-0005-0000-0000-000042290000}"/>
    <cellStyle name="Normal 28 3 2 2 6 3 3" xfId="24818" xr:uid="{00000000-0005-0000-0000-000043290000}"/>
    <cellStyle name="Normal 28 3 2 2 6 4" xfId="35038" xr:uid="{00000000-0005-0000-0000-000044290000}"/>
    <cellStyle name="Normal 28 3 2 2 6 5" xfId="19805" xr:uid="{00000000-0005-0000-0000-000045290000}"/>
    <cellStyle name="Normal 28 3 2 2 7" xfId="11395" xr:uid="{00000000-0005-0000-0000-000046290000}"/>
    <cellStyle name="Normal 28 3 2 2 7 2" xfId="41726" xr:uid="{00000000-0005-0000-0000-000047290000}"/>
    <cellStyle name="Normal 28 3 2 2 7 3" xfId="26493" xr:uid="{00000000-0005-0000-0000-000048290000}"/>
    <cellStyle name="Normal 28 3 2 2 8" xfId="6374" xr:uid="{00000000-0005-0000-0000-000049290000}"/>
    <cellStyle name="Normal 28 3 2 2 8 2" xfId="36709" xr:uid="{00000000-0005-0000-0000-00004A290000}"/>
    <cellStyle name="Normal 28 3 2 2 8 3" xfId="21476" xr:uid="{00000000-0005-0000-0000-00004B290000}"/>
    <cellStyle name="Normal 28 3 2 2 9" xfId="31697" xr:uid="{00000000-0005-0000-0000-00004C290000}"/>
    <cellStyle name="Normal 28 3 2 3" xfId="1401" xr:uid="{00000000-0005-0000-0000-00004D290000}"/>
    <cellStyle name="Normal 28 3 2 3 2" xfId="1822" xr:uid="{00000000-0005-0000-0000-00004E290000}"/>
    <cellStyle name="Normal 28 3 2 3 2 2" xfId="2661" xr:uid="{00000000-0005-0000-0000-00004F290000}"/>
    <cellStyle name="Normal 28 3 2 3 2 2 2" xfId="4351" xr:uid="{00000000-0005-0000-0000-000050290000}"/>
    <cellStyle name="Normal 28 3 2 3 2 2 2 2" xfId="14424" xr:uid="{00000000-0005-0000-0000-000051290000}"/>
    <cellStyle name="Normal 28 3 2 3 2 2 2 2 2" xfId="44755" xr:uid="{00000000-0005-0000-0000-000052290000}"/>
    <cellStyle name="Normal 28 3 2 3 2 2 2 2 3" xfId="29522" xr:uid="{00000000-0005-0000-0000-000053290000}"/>
    <cellStyle name="Normal 28 3 2 3 2 2 2 3" xfId="9404" xr:uid="{00000000-0005-0000-0000-000054290000}"/>
    <cellStyle name="Normal 28 3 2 3 2 2 2 3 2" xfId="39738" xr:uid="{00000000-0005-0000-0000-000055290000}"/>
    <cellStyle name="Normal 28 3 2 3 2 2 2 3 3" xfId="24505" xr:uid="{00000000-0005-0000-0000-000056290000}"/>
    <cellStyle name="Normal 28 3 2 3 2 2 2 4" xfId="34725" xr:uid="{00000000-0005-0000-0000-000057290000}"/>
    <cellStyle name="Normal 28 3 2 3 2 2 2 5" xfId="19492" xr:uid="{00000000-0005-0000-0000-000058290000}"/>
    <cellStyle name="Normal 28 3 2 3 2 2 3" xfId="6043" xr:uid="{00000000-0005-0000-0000-000059290000}"/>
    <cellStyle name="Normal 28 3 2 3 2 2 3 2" xfId="16095" xr:uid="{00000000-0005-0000-0000-00005A290000}"/>
    <cellStyle name="Normal 28 3 2 3 2 2 3 2 2" xfId="46426" xr:uid="{00000000-0005-0000-0000-00005B290000}"/>
    <cellStyle name="Normal 28 3 2 3 2 2 3 2 3" xfId="31193" xr:uid="{00000000-0005-0000-0000-00005C290000}"/>
    <cellStyle name="Normal 28 3 2 3 2 2 3 3" xfId="11075" xr:uid="{00000000-0005-0000-0000-00005D290000}"/>
    <cellStyle name="Normal 28 3 2 3 2 2 3 3 2" xfId="41409" xr:uid="{00000000-0005-0000-0000-00005E290000}"/>
    <cellStyle name="Normal 28 3 2 3 2 2 3 3 3" xfId="26176" xr:uid="{00000000-0005-0000-0000-00005F290000}"/>
    <cellStyle name="Normal 28 3 2 3 2 2 3 4" xfId="36396" xr:uid="{00000000-0005-0000-0000-000060290000}"/>
    <cellStyle name="Normal 28 3 2 3 2 2 3 5" xfId="21163" xr:uid="{00000000-0005-0000-0000-000061290000}"/>
    <cellStyle name="Normal 28 3 2 3 2 2 4" xfId="12753" xr:uid="{00000000-0005-0000-0000-000062290000}"/>
    <cellStyle name="Normal 28 3 2 3 2 2 4 2" xfId="43084" xr:uid="{00000000-0005-0000-0000-000063290000}"/>
    <cellStyle name="Normal 28 3 2 3 2 2 4 3" xfId="27851" xr:uid="{00000000-0005-0000-0000-000064290000}"/>
    <cellStyle name="Normal 28 3 2 3 2 2 5" xfId="7732" xr:uid="{00000000-0005-0000-0000-000065290000}"/>
    <cellStyle name="Normal 28 3 2 3 2 2 5 2" xfId="38067" xr:uid="{00000000-0005-0000-0000-000066290000}"/>
    <cellStyle name="Normal 28 3 2 3 2 2 5 3" xfId="22834" xr:uid="{00000000-0005-0000-0000-000067290000}"/>
    <cellStyle name="Normal 28 3 2 3 2 2 6" xfId="33055" xr:uid="{00000000-0005-0000-0000-000068290000}"/>
    <cellStyle name="Normal 28 3 2 3 2 2 7" xfId="17821" xr:uid="{00000000-0005-0000-0000-000069290000}"/>
    <cellStyle name="Normal 28 3 2 3 2 3" xfId="3514" xr:uid="{00000000-0005-0000-0000-00006A290000}"/>
    <cellStyle name="Normal 28 3 2 3 2 3 2" xfId="13588" xr:uid="{00000000-0005-0000-0000-00006B290000}"/>
    <cellStyle name="Normal 28 3 2 3 2 3 2 2" xfId="43919" xr:uid="{00000000-0005-0000-0000-00006C290000}"/>
    <cellStyle name="Normal 28 3 2 3 2 3 2 3" xfId="28686" xr:uid="{00000000-0005-0000-0000-00006D290000}"/>
    <cellStyle name="Normal 28 3 2 3 2 3 3" xfId="8568" xr:uid="{00000000-0005-0000-0000-00006E290000}"/>
    <cellStyle name="Normal 28 3 2 3 2 3 3 2" xfId="38902" xr:uid="{00000000-0005-0000-0000-00006F290000}"/>
    <cellStyle name="Normal 28 3 2 3 2 3 3 3" xfId="23669" xr:uid="{00000000-0005-0000-0000-000070290000}"/>
    <cellStyle name="Normal 28 3 2 3 2 3 4" xfId="33889" xr:uid="{00000000-0005-0000-0000-000071290000}"/>
    <cellStyle name="Normal 28 3 2 3 2 3 5" xfId="18656" xr:uid="{00000000-0005-0000-0000-000072290000}"/>
    <cellStyle name="Normal 28 3 2 3 2 4" xfId="5207" xr:uid="{00000000-0005-0000-0000-000073290000}"/>
    <cellStyle name="Normal 28 3 2 3 2 4 2" xfId="15259" xr:uid="{00000000-0005-0000-0000-000074290000}"/>
    <cellStyle name="Normal 28 3 2 3 2 4 2 2" xfId="45590" xr:uid="{00000000-0005-0000-0000-000075290000}"/>
    <cellStyle name="Normal 28 3 2 3 2 4 2 3" xfId="30357" xr:uid="{00000000-0005-0000-0000-000076290000}"/>
    <cellStyle name="Normal 28 3 2 3 2 4 3" xfId="10239" xr:uid="{00000000-0005-0000-0000-000077290000}"/>
    <cellStyle name="Normal 28 3 2 3 2 4 3 2" xfId="40573" xr:uid="{00000000-0005-0000-0000-000078290000}"/>
    <cellStyle name="Normal 28 3 2 3 2 4 3 3" xfId="25340" xr:uid="{00000000-0005-0000-0000-000079290000}"/>
    <cellStyle name="Normal 28 3 2 3 2 4 4" xfId="35560" xr:uid="{00000000-0005-0000-0000-00007A290000}"/>
    <cellStyle name="Normal 28 3 2 3 2 4 5" xfId="20327" xr:uid="{00000000-0005-0000-0000-00007B290000}"/>
    <cellStyle name="Normal 28 3 2 3 2 5" xfId="11917" xr:uid="{00000000-0005-0000-0000-00007C290000}"/>
    <cellStyle name="Normal 28 3 2 3 2 5 2" xfId="42248" xr:uid="{00000000-0005-0000-0000-00007D290000}"/>
    <cellStyle name="Normal 28 3 2 3 2 5 3" xfId="27015" xr:uid="{00000000-0005-0000-0000-00007E290000}"/>
    <cellStyle name="Normal 28 3 2 3 2 6" xfId="6896" xr:uid="{00000000-0005-0000-0000-00007F290000}"/>
    <cellStyle name="Normal 28 3 2 3 2 6 2" xfId="37231" xr:uid="{00000000-0005-0000-0000-000080290000}"/>
    <cellStyle name="Normal 28 3 2 3 2 6 3" xfId="21998" xr:uid="{00000000-0005-0000-0000-000081290000}"/>
    <cellStyle name="Normal 28 3 2 3 2 7" xfId="32219" xr:uid="{00000000-0005-0000-0000-000082290000}"/>
    <cellStyle name="Normal 28 3 2 3 2 8" xfId="16985" xr:uid="{00000000-0005-0000-0000-000083290000}"/>
    <cellStyle name="Normal 28 3 2 3 3" xfId="2243" xr:uid="{00000000-0005-0000-0000-000084290000}"/>
    <cellStyle name="Normal 28 3 2 3 3 2" xfId="3933" xr:uid="{00000000-0005-0000-0000-000085290000}"/>
    <cellStyle name="Normal 28 3 2 3 3 2 2" xfId="14006" xr:uid="{00000000-0005-0000-0000-000086290000}"/>
    <cellStyle name="Normal 28 3 2 3 3 2 2 2" xfId="44337" xr:uid="{00000000-0005-0000-0000-000087290000}"/>
    <cellStyle name="Normal 28 3 2 3 3 2 2 3" xfId="29104" xr:uid="{00000000-0005-0000-0000-000088290000}"/>
    <cellStyle name="Normal 28 3 2 3 3 2 3" xfId="8986" xr:uid="{00000000-0005-0000-0000-000089290000}"/>
    <cellStyle name="Normal 28 3 2 3 3 2 3 2" xfId="39320" xr:uid="{00000000-0005-0000-0000-00008A290000}"/>
    <cellStyle name="Normal 28 3 2 3 3 2 3 3" xfId="24087" xr:uid="{00000000-0005-0000-0000-00008B290000}"/>
    <cellStyle name="Normal 28 3 2 3 3 2 4" xfId="34307" xr:uid="{00000000-0005-0000-0000-00008C290000}"/>
    <cellStyle name="Normal 28 3 2 3 3 2 5" xfId="19074" xr:uid="{00000000-0005-0000-0000-00008D290000}"/>
    <cellStyle name="Normal 28 3 2 3 3 3" xfId="5625" xr:uid="{00000000-0005-0000-0000-00008E290000}"/>
    <cellStyle name="Normal 28 3 2 3 3 3 2" xfId="15677" xr:uid="{00000000-0005-0000-0000-00008F290000}"/>
    <cellStyle name="Normal 28 3 2 3 3 3 2 2" xfId="46008" xr:uid="{00000000-0005-0000-0000-000090290000}"/>
    <cellStyle name="Normal 28 3 2 3 3 3 2 3" xfId="30775" xr:uid="{00000000-0005-0000-0000-000091290000}"/>
    <cellStyle name="Normal 28 3 2 3 3 3 3" xfId="10657" xr:uid="{00000000-0005-0000-0000-000092290000}"/>
    <cellStyle name="Normal 28 3 2 3 3 3 3 2" xfId="40991" xr:uid="{00000000-0005-0000-0000-000093290000}"/>
    <cellStyle name="Normal 28 3 2 3 3 3 3 3" xfId="25758" xr:uid="{00000000-0005-0000-0000-000094290000}"/>
    <cellStyle name="Normal 28 3 2 3 3 3 4" xfId="35978" xr:uid="{00000000-0005-0000-0000-000095290000}"/>
    <cellStyle name="Normal 28 3 2 3 3 3 5" xfId="20745" xr:uid="{00000000-0005-0000-0000-000096290000}"/>
    <cellStyle name="Normal 28 3 2 3 3 4" xfId="12335" xr:uid="{00000000-0005-0000-0000-000097290000}"/>
    <cellStyle name="Normal 28 3 2 3 3 4 2" xfId="42666" xr:uid="{00000000-0005-0000-0000-000098290000}"/>
    <cellStyle name="Normal 28 3 2 3 3 4 3" xfId="27433" xr:uid="{00000000-0005-0000-0000-000099290000}"/>
    <cellStyle name="Normal 28 3 2 3 3 5" xfId="7314" xr:uid="{00000000-0005-0000-0000-00009A290000}"/>
    <cellStyle name="Normal 28 3 2 3 3 5 2" xfId="37649" xr:uid="{00000000-0005-0000-0000-00009B290000}"/>
    <cellStyle name="Normal 28 3 2 3 3 5 3" xfId="22416" xr:uid="{00000000-0005-0000-0000-00009C290000}"/>
    <cellStyle name="Normal 28 3 2 3 3 6" xfId="32637" xr:uid="{00000000-0005-0000-0000-00009D290000}"/>
    <cellStyle name="Normal 28 3 2 3 3 7" xfId="17403" xr:uid="{00000000-0005-0000-0000-00009E290000}"/>
    <cellStyle name="Normal 28 3 2 3 4" xfId="3096" xr:uid="{00000000-0005-0000-0000-00009F290000}"/>
    <cellStyle name="Normal 28 3 2 3 4 2" xfId="13170" xr:uid="{00000000-0005-0000-0000-0000A0290000}"/>
    <cellStyle name="Normal 28 3 2 3 4 2 2" xfId="43501" xr:uid="{00000000-0005-0000-0000-0000A1290000}"/>
    <cellStyle name="Normal 28 3 2 3 4 2 3" xfId="28268" xr:uid="{00000000-0005-0000-0000-0000A2290000}"/>
    <cellStyle name="Normal 28 3 2 3 4 3" xfId="8150" xr:uid="{00000000-0005-0000-0000-0000A3290000}"/>
    <cellStyle name="Normal 28 3 2 3 4 3 2" xfId="38484" xr:uid="{00000000-0005-0000-0000-0000A4290000}"/>
    <cellStyle name="Normal 28 3 2 3 4 3 3" xfId="23251" xr:uid="{00000000-0005-0000-0000-0000A5290000}"/>
    <cellStyle name="Normal 28 3 2 3 4 4" xfId="33471" xr:uid="{00000000-0005-0000-0000-0000A6290000}"/>
    <cellStyle name="Normal 28 3 2 3 4 5" xfId="18238" xr:uid="{00000000-0005-0000-0000-0000A7290000}"/>
    <cellStyle name="Normal 28 3 2 3 5" xfId="4789" xr:uid="{00000000-0005-0000-0000-0000A8290000}"/>
    <cellStyle name="Normal 28 3 2 3 5 2" xfId="14841" xr:uid="{00000000-0005-0000-0000-0000A9290000}"/>
    <cellStyle name="Normal 28 3 2 3 5 2 2" xfId="45172" xr:uid="{00000000-0005-0000-0000-0000AA290000}"/>
    <cellStyle name="Normal 28 3 2 3 5 2 3" xfId="29939" xr:uid="{00000000-0005-0000-0000-0000AB290000}"/>
    <cellStyle name="Normal 28 3 2 3 5 3" xfId="9821" xr:uid="{00000000-0005-0000-0000-0000AC290000}"/>
    <cellStyle name="Normal 28 3 2 3 5 3 2" xfId="40155" xr:uid="{00000000-0005-0000-0000-0000AD290000}"/>
    <cellStyle name="Normal 28 3 2 3 5 3 3" xfId="24922" xr:uid="{00000000-0005-0000-0000-0000AE290000}"/>
    <cellStyle name="Normal 28 3 2 3 5 4" xfId="35142" xr:uid="{00000000-0005-0000-0000-0000AF290000}"/>
    <cellStyle name="Normal 28 3 2 3 5 5" xfId="19909" xr:uid="{00000000-0005-0000-0000-0000B0290000}"/>
    <cellStyle name="Normal 28 3 2 3 6" xfId="11499" xr:uid="{00000000-0005-0000-0000-0000B1290000}"/>
    <cellStyle name="Normal 28 3 2 3 6 2" xfId="41830" xr:uid="{00000000-0005-0000-0000-0000B2290000}"/>
    <cellStyle name="Normal 28 3 2 3 6 3" xfId="26597" xr:uid="{00000000-0005-0000-0000-0000B3290000}"/>
    <cellStyle name="Normal 28 3 2 3 7" xfId="6478" xr:uid="{00000000-0005-0000-0000-0000B4290000}"/>
    <cellStyle name="Normal 28 3 2 3 7 2" xfId="36813" xr:uid="{00000000-0005-0000-0000-0000B5290000}"/>
    <cellStyle name="Normal 28 3 2 3 7 3" xfId="21580" xr:uid="{00000000-0005-0000-0000-0000B6290000}"/>
    <cellStyle name="Normal 28 3 2 3 8" xfId="31801" xr:uid="{00000000-0005-0000-0000-0000B7290000}"/>
    <cellStyle name="Normal 28 3 2 3 9" xfId="16567" xr:uid="{00000000-0005-0000-0000-0000B8290000}"/>
    <cellStyle name="Normal 28 3 2 4" xfId="1614" xr:uid="{00000000-0005-0000-0000-0000B9290000}"/>
    <cellStyle name="Normal 28 3 2 4 2" xfId="2453" xr:uid="{00000000-0005-0000-0000-0000BA290000}"/>
    <cellStyle name="Normal 28 3 2 4 2 2" xfId="4143" xr:uid="{00000000-0005-0000-0000-0000BB290000}"/>
    <cellStyle name="Normal 28 3 2 4 2 2 2" xfId="14216" xr:uid="{00000000-0005-0000-0000-0000BC290000}"/>
    <cellStyle name="Normal 28 3 2 4 2 2 2 2" xfId="44547" xr:uid="{00000000-0005-0000-0000-0000BD290000}"/>
    <cellStyle name="Normal 28 3 2 4 2 2 2 3" xfId="29314" xr:uid="{00000000-0005-0000-0000-0000BE290000}"/>
    <cellStyle name="Normal 28 3 2 4 2 2 3" xfId="9196" xr:uid="{00000000-0005-0000-0000-0000BF290000}"/>
    <cellStyle name="Normal 28 3 2 4 2 2 3 2" xfId="39530" xr:uid="{00000000-0005-0000-0000-0000C0290000}"/>
    <cellStyle name="Normal 28 3 2 4 2 2 3 3" xfId="24297" xr:uid="{00000000-0005-0000-0000-0000C1290000}"/>
    <cellStyle name="Normal 28 3 2 4 2 2 4" xfId="34517" xr:uid="{00000000-0005-0000-0000-0000C2290000}"/>
    <cellStyle name="Normal 28 3 2 4 2 2 5" xfId="19284" xr:uid="{00000000-0005-0000-0000-0000C3290000}"/>
    <cellStyle name="Normal 28 3 2 4 2 3" xfId="5835" xr:uid="{00000000-0005-0000-0000-0000C4290000}"/>
    <cellStyle name="Normal 28 3 2 4 2 3 2" xfId="15887" xr:uid="{00000000-0005-0000-0000-0000C5290000}"/>
    <cellStyle name="Normal 28 3 2 4 2 3 2 2" xfId="46218" xr:uid="{00000000-0005-0000-0000-0000C6290000}"/>
    <cellStyle name="Normal 28 3 2 4 2 3 2 3" xfId="30985" xr:uid="{00000000-0005-0000-0000-0000C7290000}"/>
    <cellStyle name="Normal 28 3 2 4 2 3 3" xfId="10867" xr:uid="{00000000-0005-0000-0000-0000C8290000}"/>
    <cellStyle name="Normal 28 3 2 4 2 3 3 2" xfId="41201" xr:uid="{00000000-0005-0000-0000-0000C9290000}"/>
    <cellStyle name="Normal 28 3 2 4 2 3 3 3" xfId="25968" xr:uid="{00000000-0005-0000-0000-0000CA290000}"/>
    <cellStyle name="Normal 28 3 2 4 2 3 4" xfId="36188" xr:uid="{00000000-0005-0000-0000-0000CB290000}"/>
    <cellStyle name="Normal 28 3 2 4 2 3 5" xfId="20955" xr:uid="{00000000-0005-0000-0000-0000CC290000}"/>
    <cellStyle name="Normal 28 3 2 4 2 4" xfId="12545" xr:uid="{00000000-0005-0000-0000-0000CD290000}"/>
    <cellStyle name="Normal 28 3 2 4 2 4 2" xfId="42876" xr:uid="{00000000-0005-0000-0000-0000CE290000}"/>
    <cellStyle name="Normal 28 3 2 4 2 4 3" xfId="27643" xr:uid="{00000000-0005-0000-0000-0000CF290000}"/>
    <cellStyle name="Normal 28 3 2 4 2 5" xfId="7524" xr:uid="{00000000-0005-0000-0000-0000D0290000}"/>
    <cellStyle name="Normal 28 3 2 4 2 5 2" xfId="37859" xr:uid="{00000000-0005-0000-0000-0000D1290000}"/>
    <cellStyle name="Normal 28 3 2 4 2 5 3" xfId="22626" xr:uid="{00000000-0005-0000-0000-0000D2290000}"/>
    <cellStyle name="Normal 28 3 2 4 2 6" xfId="32847" xr:uid="{00000000-0005-0000-0000-0000D3290000}"/>
    <cellStyle name="Normal 28 3 2 4 2 7" xfId="17613" xr:uid="{00000000-0005-0000-0000-0000D4290000}"/>
    <cellStyle name="Normal 28 3 2 4 3" xfId="3306" xr:uid="{00000000-0005-0000-0000-0000D5290000}"/>
    <cellStyle name="Normal 28 3 2 4 3 2" xfId="13380" xr:uid="{00000000-0005-0000-0000-0000D6290000}"/>
    <cellStyle name="Normal 28 3 2 4 3 2 2" xfId="43711" xr:uid="{00000000-0005-0000-0000-0000D7290000}"/>
    <cellStyle name="Normal 28 3 2 4 3 2 3" xfId="28478" xr:uid="{00000000-0005-0000-0000-0000D8290000}"/>
    <cellStyle name="Normal 28 3 2 4 3 3" xfId="8360" xr:uid="{00000000-0005-0000-0000-0000D9290000}"/>
    <cellStyle name="Normal 28 3 2 4 3 3 2" xfId="38694" xr:uid="{00000000-0005-0000-0000-0000DA290000}"/>
    <cellStyle name="Normal 28 3 2 4 3 3 3" xfId="23461" xr:uid="{00000000-0005-0000-0000-0000DB290000}"/>
    <cellStyle name="Normal 28 3 2 4 3 4" xfId="33681" xr:uid="{00000000-0005-0000-0000-0000DC290000}"/>
    <cellStyle name="Normal 28 3 2 4 3 5" xfId="18448" xr:uid="{00000000-0005-0000-0000-0000DD290000}"/>
    <cellStyle name="Normal 28 3 2 4 4" xfId="4999" xr:uid="{00000000-0005-0000-0000-0000DE290000}"/>
    <cellStyle name="Normal 28 3 2 4 4 2" xfId="15051" xr:uid="{00000000-0005-0000-0000-0000DF290000}"/>
    <cellStyle name="Normal 28 3 2 4 4 2 2" xfId="45382" xr:uid="{00000000-0005-0000-0000-0000E0290000}"/>
    <cellStyle name="Normal 28 3 2 4 4 2 3" xfId="30149" xr:uid="{00000000-0005-0000-0000-0000E1290000}"/>
    <cellStyle name="Normal 28 3 2 4 4 3" xfId="10031" xr:uid="{00000000-0005-0000-0000-0000E2290000}"/>
    <cellStyle name="Normal 28 3 2 4 4 3 2" xfId="40365" xr:uid="{00000000-0005-0000-0000-0000E3290000}"/>
    <cellStyle name="Normal 28 3 2 4 4 3 3" xfId="25132" xr:uid="{00000000-0005-0000-0000-0000E4290000}"/>
    <cellStyle name="Normal 28 3 2 4 4 4" xfId="35352" xr:uid="{00000000-0005-0000-0000-0000E5290000}"/>
    <cellStyle name="Normal 28 3 2 4 4 5" xfId="20119" xr:uid="{00000000-0005-0000-0000-0000E6290000}"/>
    <cellStyle name="Normal 28 3 2 4 5" xfId="11709" xr:uid="{00000000-0005-0000-0000-0000E7290000}"/>
    <cellStyle name="Normal 28 3 2 4 5 2" xfId="42040" xr:uid="{00000000-0005-0000-0000-0000E8290000}"/>
    <cellStyle name="Normal 28 3 2 4 5 3" xfId="26807" xr:uid="{00000000-0005-0000-0000-0000E9290000}"/>
    <cellStyle name="Normal 28 3 2 4 6" xfId="6688" xr:uid="{00000000-0005-0000-0000-0000EA290000}"/>
    <cellStyle name="Normal 28 3 2 4 6 2" xfId="37023" xr:uid="{00000000-0005-0000-0000-0000EB290000}"/>
    <cellStyle name="Normal 28 3 2 4 6 3" xfId="21790" xr:uid="{00000000-0005-0000-0000-0000EC290000}"/>
    <cellStyle name="Normal 28 3 2 4 7" xfId="32011" xr:uid="{00000000-0005-0000-0000-0000ED290000}"/>
    <cellStyle name="Normal 28 3 2 4 8" xfId="16777" xr:uid="{00000000-0005-0000-0000-0000EE290000}"/>
    <cellStyle name="Normal 28 3 2 5" xfId="2035" xr:uid="{00000000-0005-0000-0000-0000EF290000}"/>
    <cellStyle name="Normal 28 3 2 5 2" xfId="3725" xr:uid="{00000000-0005-0000-0000-0000F0290000}"/>
    <cellStyle name="Normal 28 3 2 5 2 2" xfId="13798" xr:uid="{00000000-0005-0000-0000-0000F1290000}"/>
    <cellStyle name="Normal 28 3 2 5 2 2 2" xfId="44129" xr:uid="{00000000-0005-0000-0000-0000F2290000}"/>
    <cellStyle name="Normal 28 3 2 5 2 2 3" xfId="28896" xr:uid="{00000000-0005-0000-0000-0000F3290000}"/>
    <cellStyle name="Normal 28 3 2 5 2 3" xfId="8778" xr:uid="{00000000-0005-0000-0000-0000F4290000}"/>
    <cellStyle name="Normal 28 3 2 5 2 3 2" xfId="39112" xr:uid="{00000000-0005-0000-0000-0000F5290000}"/>
    <cellStyle name="Normal 28 3 2 5 2 3 3" xfId="23879" xr:uid="{00000000-0005-0000-0000-0000F6290000}"/>
    <cellStyle name="Normal 28 3 2 5 2 4" xfId="34099" xr:uid="{00000000-0005-0000-0000-0000F7290000}"/>
    <cellStyle name="Normal 28 3 2 5 2 5" xfId="18866" xr:uid="{00000000-0005-0000-0000-0000F8290000}"/>
    <cellStyle name="Normal 28 3 2 5 3" xfId="5417" xr:uid="{00000000-0005-0000-0000-0000F9290000}"/>
    <cellStyle name="Normal 28 3 2 5 3 2" xfId="15469" xr:uid="{00000000-0005-0000-0000-0000FA290000}"/>
    <cellStyle name="Normal 28 3 2 5 3 2 2" xfId="45800" xr:uid="{00000000-0005-0000-0000-0000FB290000}"/>
    <cellStyle name="Normal 28 3 2 5 3 2 3" xfId="30567" xr:uid="{00000000-0005-0000-0000-0000FC290000}"/>
    <cellStyle name="Normal 28 3 2 5 3 3" xfId="10449" xr:uid="{00000000-0005-0000-0000-0000FD290000}"/>
    <cellStyle name="Normal 28 3 2 5 3 3 2" xfId="40783" xr:uid="{00000000-0005-0000-0000-0000FE290000}"/>
    <cellStyle name="Normal 28 3 2 5 3 3 3" xfId="25550" xr:uid="{00000000-0005-0000-0000-0000FF290000}"/>
    <cellStyle name="Normal 28 3 2 5 3 4" xfId="35770" xr:uid="{00000000-0005-0000-0000-0000002A0000}"/>
    <cellStyle name="Normal 28 3 2 5 3 5" xfId="20537" xr:uid="{00000000-0005-0000-0000-0000012A0000}"/>
    <cellStyle name="Normal 28 3 2 5 4" xfId="12127" xr:uid="{00000000-0005-0000-0000-0000022A0000}"/>
    <cellStyle name="Normal 28 3 2 5 4 2" xfId="42458" xr:uid="{00000000-0005-0000-0000-0000032A0000}"/>
    <cellStyle name="Normal 28 3 2 5 4 3" xfId="27225" xr:uid="{00000000-0005-0000-0000-0000042A0000}"/>
    <cellStyle name="Normal 28 3 2 5 5" xfId="7106" xr:uid="{00000000-0005-0000-0000-0000052A0000}"/>
    <cellStyle name="Normal 28 3 2 5 5 2" xfId="37441" xr:uid="{00000000-0005-0000-0000-0000062A0000}"/>
    <cellStyle name="Normal 28 3 2 5 5 3" xfId="22208" xr:uid="{00000000-0005-0000-0000-0000072A0000}"/>
    <cellStyle name="Normal 28 3 2 5 6" xfId="32429" xr:uid="{00000000-0005-0000-0000-0000082A0000}"/>
    <cellStyle name="Normal 28 3 2 5 7" xfId="17195" xr:uid="{00000000-0005-0000-0000-0000092A0000}"/>
    <cellStyle name="Normal 28 3 2 6" xfId="2888" xr:uid="{00000000-0005-0000-0000-00000A2A0000}"/>
    <cellStyle name="Normal 28 3 2 6 2" xfId="12962" xr:uid="{00000000-0005-0000-0000-00000B2A0000}"/>
    <cellStyle name="Normal 28 3 2 6 2 2" xfId="43293" xr:uid="{00000000-0005-0000-0000-00000C2A0000}"/>
    <cellStyle name="Normal 28 3 2 6 2 3" xfId="28060" xr:uid="{00000000-0005-0000-0000-00000D2A0000}"/>
    <cellStyle name="Normal 28 3 2 6 3" xfId="7942" xr:uid="{00000000-0005-0000-0000-00000E2A0000}"/>
    <cellStyle name="Normal 28 3 2 6 3 2" xfId="38276" xr:uid="{00000000-0005-0000-0000-00000F2A0000}"/>
    <cellStyle name="Normal 28 3 2 6 3 3" xfId="23043" xr:uid="{00000000-0005-0000-0000-0000102A0000}"/>
    <cellStyle name="Normal 28 3 2 6 4" xfId="33263" xr:uid="{00000000-0005-0000-0000-0000112A0000}"/>
    <cellStyle name="Normal 28 3 2 6 5" xfId="18030" xr:uid="{00000000-0005-0000-0000-0000122A0000}"/>
    <cellStyle name="Normal 28 3 2 7" xfId="4581" xr:uid="{00000000-0005-0000-0000-0000132A0000}"/>
    <cellStyle name="Normal 28 3 2 7 2" xfId="14633" xr:uid="{00000000-0005-0000-0000-0000142A0000}"/>
    <cellStyle name="Normal 28 3 2 7 2 2" xfId="44964" xr:uid="{00000000-0005-0000-0000-0000152A0000}"/>
    <cellStyle name="Normal 28 3 2 7 2 3" xfId="29731" xr:uid="{00000000-0005-0000-0000-0000162A0000}"/>
    <cellStyle name="Normal 28 3 2 7 3" xfId="9613" xr:uid="{00000000-0005-0000-0000-0000172A0000}"/>
    <cellStyle name="Normal 28 3 2 7 3 2" xfId="39947" xr:uid="{00000000-0005-0000-0000-0000182A0000}"/>
    <cellStyle name="Normal 28 3 2 7 3 3" xfId="24714" xr:uid="{00000000-0005-0000-0000-0000192A0000}"/>
    <cellStyle name="Normal 28 3 2 7 4" xfId="34934" xr:uid="{00000000-0005-0000-0000-00001A2A0000}"/>
    <cellStyle name="Normal 28 3 2 7 5" xfId="19701" xr:uid="{00000000-0005-0000-0000-00001B2A0000}"/>
    <cellStyle name="Normal 28 3 2 8" xfId="11291" xr:uid="{00000000-0005-0000-0000-00001C2A0000}"/>
    <cellStyle name="Normal 28 3 2 8 2" xfId="41622" xr:uid="{00000000-0005-0000-0000-00001D2A0000}"/>
    <cellStyle name="Normal 28 3 2 8 3" xfId="26389" xr:uid="{00000000-0005-0000-0000-00001E2A0000}"/>
    <cellStyle name="Normal 28 3 2 9" xfId="6270" xr:uid="{00000000-0005-0000-0000-00001F2A0000}"/>
    <cellStyle name="Normal 28 3 2 9 2" xfId="36605" xr:uid="{00000000-0005-0000-0000-0000202A0000}"/>
    <cellStyle name="Normal 28 3 2 9 3" xfId="21372" xr:uid="{00000000-0005-0000-0000-0000212A0000}"/>
    <cellStyle name="Normal 28 3 3" xfId="1234" xr:uid="{00000000-0005-0000-0000-0000222A0000}"/>
    <cellStyle name="Normal 28 3 3 10" xfId="16411" xr:uid="{00000000-0005-0000-0000-0000232A0000}"/>
    <cellStyle name="Normal 28 3 3 2" xfId="1453" xr:uid="{00000000-0005-0000-0000-0000242A0000}"/>
    <cellStyle name="Normal 28 3 3 2 2" xfId="1874" xr:uid="{00000000-0005-0000-0000-0000252A0000}"/>
    <cellStyle name="Normal 28 3 3 2 2 2" xfId="2713" xr:uid="{00000000-0005-0000-0000-0000262A0000}"/>
    <cellStyle name="Normal 28 3 3 2 2 2 2" xfId="4403" xr:uid="{00000000-0005-0000-0000-0000272A0000}"/>
    <cellStyle name="Normal 28 3 3 2 2 2 2 2" xfId="14476" xr:uid="{00000000-0005-0000-0000-0000282A0000}"/>
    <cellStyle name="Normal 28 3 3 2 2 2 2 2 2" xfId="44807" xr:uid="{00000000-0005-0000-0000-0000292A0000}"/>
    <cellStyle name="Normal 28 3 3 2 2 2 2 2 3" xfId="29574" xr:uid="{00000000-0005-0000-0000-00002A2A0000}"/>
    <cellStyle name="Normal 28 3 3 2 2 2 2 3" xfId="9456" xr:uid="{00000000-0005-0000-0000-00002B2A0000}"/>
    <cellStyle name="Normal 28 3 3 2 2 2 2 3 2" xfId="39790" xr:uid="{00000000-0005-0000-0000-00002C2A0000}"/>
    <cellStyle name="Normal 28 3 3 2 2 2 2 3 3" xfId="24557" xr:uid="{00000000-0005-0000-0000-00002D2A0000}"/>
    <cellStyle name="Normal 28 3 3 2 2 2 2 4" xfId="34777" xr:uid="{00000000-0005-0000-0000-00002E2A0000}"/>
    <cellStyle name="Normal 28 3 3 2 2 2 2 5" xfId="19544" xr:uid="{00000000-0005-0000-0000-00002F2A0000}"/>
    <cellStyle name="Normal 28 3 3 2 2 2 3" xfId="6095" xr:uid="{00000000-0005-0000-0000-0000302A0000}"/>
    <cellStyle name="Normal 28 3 3 2 2 2 3 2" xfId="16147" xr:uid="{00000000-0005-0000-0000-0000312A0000}"/>
    <cellStyle name="Normal 28 3 3 2 2 2 3 2 2" xfId="46478" xr:uid="{00000000-0005-0000-0000-0000322A0000}"/>
    <cellStyle name="Normal 28 3 3 2 2 2 3 2 3" xfId="31245" xr:uid="{00000000-0005-0000-0000-0000332A0000}"/>
    <cellStyle name="Normal 28 3 3 2 2 2 3 3" xfId="11127" xr:uid="{00000000-0005-0000-0000-0000342A0000}"/>
    <cellStyle name="Normal 28 3 3 2 2 2 3 3 2" xfId="41461" xr:uid="{00000000-0005-0000-0000-0000352A0000}"/>
    <cellStyle name="Normal 28 3 3 2 2 2 3 3 3" xfId="26228" xr:uid="{00000000-0005-0000-0000-0000362A0000}"/>
    <cellStyle name="Normal 28 3 3 2 2 2 3 4" xfId="36448" xr:uid="{00000000-0005-0000-0000-0000372A0000}"/>
    <cellStyle name="Normal 28 3 3 2 2 2 3 5" xfId="21215" xr:uid="{00000000-0005-0000-0000-0000382A0000}"/>
    <cellStyle name="Normal 28 3 3 2 2 2 4" xfId="12805" xr:uid="{00000000-0005-0000-0000-0000392A0000}"/>
    <cellStyle name="Normal 28 3 3 2 2 2 4 2" xfId="43136" xr:uid="{00000000-0005-0000-0000-00003A2A0000}"/>
    <cellStyle name="Normal 28 3 3 2 2 2 4 3" xfId="27903" xr:uid="{00000000-0005-0000-0000-00003B2A0000}"/>
    <cellStyle name="Normal 28 3 3 2 2 2 5" xfId="7784" xr:uid="{00000000-0005-0000-0000-00003C2A0000}"/>
    <cellStyle name="Normal 28 3 3 2 2 2 5 2" xfId="38119" xr:uid="{00000000-0005-0000-0000-00003D2A0000}"/>
    <cellStyle name="Normal 28 3 3 2 2 2 5 3" xfId="22886" xr:uid="{00000000-0005-0000-0000-00003E2A0000}"/>
    <cellStyle name="Normal 28 3 3 2 2 2 6" xfId="33107" xr:uid="{00000000-0005-0000-0000-00003F2A0000}"/>
    <cellStyle name="Normal 28 3 3 2 2 2 7" xfId="17873" xr:uid="{00000000-0005-0000-0000-0000402A0000}"/>
    <cellStyle name="Normal 28 3 3 2 2 3" xfId="3566" xr:uid="{00000000-0005-0000-0000-0000412A0000}"/>
    <cellStyle name="Normal 28 3 3 2 2 3 2" xfId="13640" xr:uid="{00000000-0005-0000-0000-0000422A0000}"/>
    <cellStyle name="Normal 28 3 3 2 2 3 2 2" xfId="43971" xr:uid="{00000000-0005-0000-0000-0000432A0000}"/>
    <cellStyle name="Normal 28 3 3 2 2 3 2 3" xfId="28738" xr:uid="{00000000-0005-0000-0000-0000442A0000}"/>
    <cellStyle name="Normal 28 3 3 2 2 3 3" xfId="8620" xr:uid="{00000000-0005-0000-0000-0000452A0000}"/>
    <cellStyle name="Normal 28 3 3 2 2 3 3 2" xfId="38954" xr:uid="{00000000-0005-0000-0000-0000462A0000}"/>
    <cellStyle name="Normal 28 3 3 2 2 3 3 3" xfId="23721" xr:uid="{00000000-0005-0000-0000-0000472A0000}"/>
    <cellStyle name="Normal 28 3 3 2 2 3 4" xfId="33941" xr:uid="{00000000-0005-0000-0000-0000482A0000}"/>
    <cellStyle name="Normal 28 3 3 2 2 3 5" xfId="18708" xr:uid="{00000000-0005-0000-0000-0000492A0000}"/>
    <cellStyle name="Normal 28 3 3 2 2 4" xfId="5259" xr:uid="{00000000-0005-0000-0000-00004A2A0000}"/>
    <cellStyle name="Normal 28 3 3 2 2 4 2" xfId="15311" xr:uid="{00000000-0005-0000-0000-00004B2A0000}"/>
    <cellStyle name="Normal 28 3 3 2 2 4 2 2" xfId="45642" xr:uid="{00000000-0005-0000-0000-00004C2A0000}"/>
    <cellStyle name="Normal 28 3 3 2 2 4 2 3" xfId="30409" xr:uid="{00000000-0005-0000-0000-00004D2A0000}"/>
    <cellStyle name="Normal 28 3 3 2 2 4 3" xfId="10291" xr:uid="{00000000-0005-0000-0000-00004E2A0000}"/>
    <cellStyle name="Normal 28 3 3 2 2 4 3 2" xfId="40625" xr:uid="{00000000-0005-0000-0000-00004F2A0000}"/>
    <cellStyle name="Normal 28 3 3 2 2 4 3 3" xfId="25392" xr:uid="{00000000-0005-0000-0000-0000502A0000}"/>
    <cellStyle name="Normal 28 3 3 2 2 4 4" xfId="35612" xr:uid="{00000000-0005-0000-0000-0000512A0000}"/>
    <cellStyle name="Normal 28 3 3 2 2 4 5" xfId="20379" xr:uid="{00000000-0005-0000-0000-0000522A0000}"/>
    <cellStyle name="Normal 28 3 3 2 2 5" xfId="11969" xr:uid="{00000000-0005-0000-0000-0000532A0000}"/>
    <cellStyle name="Normal 28 3 3 2 2 5 2" xfId="42300" xr:uid="{00000000-0005-0000-0000-0000542A0000}"/>
    <cellStyle name="Normal 28 3 3 2 2 5 3" xfId="27067" xr:uid="{00000000-0005-0000-0000-0000552A0000}"/>
    <cellStyle name="Normal 28 3 3 2 2 6" xfId="6948" xr:uid="{00000000-0005-0000-0000-0000562A0000}"/>
    <cellStyle name="Normal 28 3 3 2 2 6 2" xfId="37283" xr:uid="{00000000-0005-0000-0000-0000572A0000}"/>
    <cellStyle name="Normal 28 3 3 2 2 6 3" xfId="22050" xr:uid="{00000000-0005-0000-0000-0000582A0000}"/>
    <cellStyle name="Normal 28 3 3 2 2 7" xfId="32271" xr:uid="{00000000-0005-0000-0000-0000592A0000}"/>
    <cellStyle name="Normal 28 3 3 2 2 8" xfId="17037" xr:uid="{00000000-0005-0000-0000-00005A2A0000}"/>
    <cellStyle name="Normal 28 3 3 2 3" xfId="2295" xr:uid="{00000000-0005-0000-0000-00005B2A0000}"/>
    <cellStyle name="Normal 28 3 3 2 3 2" xfId="3985" xr:uid="{00000000-0005-0000-0000-00005C2A0000}"/>
    <cellStyle name="Normal 28 3 3 2 3 2 2" xfId="14058" xr:uid="{00000000-0005-0000-0000-00005D2A0000}"/>
    <cellStyle name="Normal 28 3 3 2 3 2 2 2" xfId="44389" xr:uid="{00000000-0005-0000-0000-00005E2A0000}"/>
    <cellStyle name="Normal 28 3 3 2 3 2 2 3" xfId="29156" xr:uid="{00000000-0005-0000-0000-00005F2A0000}"/>
    <cellStyle name="Normal 28 3 3 2 3 2 3" xfId="9038" xr:uid="{00000000-0005-0000-0000-0000602A0000}"/>
    <cellStyle name="Normal 28 3 3 2 3 2 3 2" xfId="39372" xr:uid="{00000000-0005-0000-0000-0000612A0000}"/>
    <cellStyle name="Normal 28 3 3 2 3 2 3 3" xfId="24139" xr:uid="{00000000-0005-0000-0000-0000622A0000}"/>
    <cellStyle name="Normal 28 3 3 2 3 2 4" xfId="34359" xr:uid="{00000000-0005-0000-0000-0000632A0000}"/>
    <cellStyle name="Normal 28 3 3 2 3 2 5" xfId="19126" xr:uid="{00000000-0005-0000-0000-0000642A0000}"/>
    <cellStyle name="Normal 28 3 3 2 3 3" xfId="5677" xr:uid="{00000000-0005-0000-0000-0000652A0000}"/>
    <cellStyle name="Normal 28 3 3 2 3 3 2" xfId="15729" xr:uid="{00000000-0005-0000-0000-0000662A0000}"/>
    <cellStyle name="Normal 28 3 3 2 3 3 2 2" xfId="46060" xr:uid="{00000000-0005-0000-0000-0000672A0000}"/>
    <cellStyle name="Normal 28 3 3 2 3 3 2 3" xfId="30827" xr:uid="{00000000-0005-0000-0000-0000682A0000}"/>
    <cellStyle name="Normal 28 3 3 2 3 3 3" xfId="10709" xr:uid="{00000000-0005-0000-0000-0000692A0000}"/>
    <cellStyle name="Normal 28 3 3 2 3 3 3 2" xfId="41043" xr:uid="{00000000-0005-0000-0000-00006A2A0000}"/>
    <cellStyle name="Normal 28 3 3 2 3 3 3 3" xfId="25810" xr:uid="{00000000-0005-0000-0000-00006B2A0000}"/>
    <cellStyle name="Normal 28 3 3 2 3 3 4" xfId="36030" xr:uid="{00000000-0005-0000-0000-00006C2A0000}"/>
    <cellStyle name="Normal 28 3 3 2 3 3 5" xfId="20797" xr:uid="{00000000-0005-0000-0000-00006D2A0000}"/>
    <cellStyle name="Normal 28 3 3 2 3 4" xfId="12387" xr:uid="{00000000-0005-0000-0000-00006E2A0000}"/>
    <cellStyle name="Normal 28 3 3 2 3 4 2" xfId="42718" xr:uid="{00000000-0005-0000-0000-00006F2A0000}"/>
    <cellStyle name="Normal 28 3 3 2 3 4 3" xfId="27485" xr:uid="{00000000-0005-0000-0000-0000702A0000}"/>
    <cellStyle name="Normal 28 3 3 2 3 5" xfId="7366" xr:uid="{00000000-0005-0000-0000-0000712A0000}"/>
    <cellStyle name="Normal 28 3 3 2 3 5 2" xfId="37701" xr:uid="{00000000-0005-0000-0000-0000722A0000}"/>
    <cellStyle name="Normal 28 3 3 2 3 5 3" xfId="22468" xr:uid="{00000000-0005-0000-0000-0000732A0000}"/>
    <cellStyle name="Normal 28 3 3 2 3 6" xfId="32689" xr:uid="{00000000-0005-0000-0000-0000742A0000}"/>
    <cellStyle name="Normal 28 3 3 2 3 7" xfId="17455" xr:uid="{00000000-0005-0000-0000-0000752A0000}"/>
    <cellStyle name="Normal 28 3 3 2 4" xfId="3148" xr:uid="{00000000-0005-0000-0000-0000762A0000}"/>
    <cellStyle name="Normal 28 3 3 2 4 2" xfId="13222" xr:uid="{00000000-0005-0000-0000-0000772A0000}"/>
    <cellStyle name="Normal 28 3 3 2 4 2 2" xfId="43553" xr:uid="{00000000-0005-0000-0000-0000782A0000}"/>
    <cellStyle name="Normal 28 3 3 2 4 2 3" xfId="28320" xr:uid="{00000000-0005-0000-0000-0000792A0000}"/>
    <cellStyle name="Normal 28 3 3 2 4 3" xfId="8202" xr:uid="{00000000-0005-0000-0000-00007A2A0000}"/>
    <cellStyle name="Normal 28 3 3 2 4 3 2" xfId="38536" xr:uid="{00000000-0005-0000-0000-00007B2A0000}"/>
    <cellStyle name="Normal 28 3 3 2 4 3 3" xfId="23303" xr:uid="{00000000-0005-0000-0000-00007C2A0000}"/>
    <cellStyle name="Normal 28 3 3 2 4 4" xfId="33523" xr:uid="{00000000-0005-0000-0000-00007D2A0000}"/>
    <cellStyle name="Normal 28 3 3 2 4 5" xfId="18290" xr:uid="{00000000-0005-0000-0000-00007E2A0000}"/>
    <cellStyle name="Normal 28 3 3 2 5" xfId="4841" xr:uid="{00000000-0005-0000-0000-00007F2A0000}"/>
    <cellStyle name="Normal 28 3 3 2 5 2" xfId="14893" xr:uid="{00000000-0005-0000-0000-0000802A0000}"/>
    <cellStyle name="Normal 28 3 3 2 5 2 2" xfId="45224" xr:uid="{00000000-0005-0000-0000-0000812A0000}"/>
    <cellStyle name="Normal 28 3 3 2 5 2 3" xfId="29991" xr:uid="{00000000-0005-0000-0000-0000822A0000}"/>
    <cellStyle name="Normal 28 3 3 2 5 3" xfId="9873" xr:uid="{00000000-0005-0000-0000-0000832A0000}"/>
    <cellStyle name="Normal 28 3 3 2 5 3 2" xfId="40207" xr:uid="{00000000-0005-0000-0000-0000842A0000}"/>
    <cellStyle name="Normal 28 3 3 2 5 3 3" xfId="24974" xr:uid="{00000000-0005-0000-0000-0000852A0000}"/>
    <cellStyle name="Normal 28 3 3 2 5 4" xfId="35194" xr:uid="{00000000-0005-0000-0000-0000862A0000}"/>
    <cellStyle name="Normal 28 3 3 2 5 5" xfId="19961" xr:uid="{00000000-0005-0000-0000-0000872A0000}"/>
    <cellStyle name="Normal 28 3 3 2 6" xfId="11551" xr:uid="{00000000-0005-0000-0000-0000882A0000}"/>
    <cellStyle name="Normal 28 3 3 2 6 2" xfId="41882" xr:uid="{00000000-0005-0000-0000-0000892A0000}"/>
    <cellStyle name="Normal 28 3 3 2 6 3" xfId="26649" xr:uid="{00000000-0005-0000-0000-00008A2A0000}"/>
    <cellStyle name="Normal 28 3 3 2 7" xfId="6530" xr:uid="{00000000-0005-0000-0000-00008B2A0000}"/>
    <cellStyle name="Normal 28 3 3 2 7 2" xfId="36865" xr:uid="{00000000-0005-0000-0000-00008C2A0000}"/>
    <cellStyle name="Normal 28 3 3 2 7 3" xfId="21632" xr:uid="{00000000-0005-0000-0000-00008D2A0000}"/>
    <cellStyle name="Normal 28 3 3 2 8" xfId="31853" xr:uid="{00000000-0005-0000-0000-00008E2A0000}"/>
    <cellStyle name="Normal 28 3 3 2 9" xfId="16619" xr:uid="{00000000-0005-0000-0000-00008F2A0000}"/>
    <cellStyle name="Normal 28 3 3 3" xfId="1666" xr:uid="{00000000-0005-0000-0000-0000902A0000}"/>
    <cellStyle name="Normal 28 3 3 3 2" xfId="2505" xr:uid="{00000000-0005-0000-0000-0000912A0000}"/>
    <cellStyle name="Normal 28 3 3 3 2 2" xfId="4195" xr:uid="{00000000-0005-0000-0000-0000922A0000}"/>
    <cellStyle name="Normal 28 3 3 3 2 2 2" xfId="14268" xr:uid="{00000000-0005-0000-0000-0000932A0000}"/>
    <cellStyle name="Normal 28 3 3 3 2 2 2 2" xfId="44599" xr:uid="{00000000-0005-0000-0000-0000942A0000}"/>
    <cellStyle name="Normal 28 3 3 3 2 2 2 3" xfId="29366" xr:uid="{00000000-0005-0000-0000-0000952A0000}"/>
    <cellStyle name="Normal 28 3 3 3 2 2 3" xfId="9248" xr:uid="{00000000-0005-0000-0000-0000962A0000}"/>
    <cellStyle name="Normal 28 3 3 3 2 2 3 2" xfId="39582" xr:uid="{00000000-0005-0000-0000-0000972A0000}"/>
    <cellStyle name="Normal 28 3 3 3 2 2 3 3" xfId="24349" xr:uid="{00000000-0005-0000-0000-0000982A0000}"/>
    <cellStyle name="Normal 28 3 3 3 2 2 4" xfId="34569" xr:uid="{00000000-0005-0000-0000-0000992A0000}"/>
    <cellStyle name="Normal 28 3 3 3 2 2 5" xfId="19336" xr:uid="{00000000-0005-0000-0000-00009A2A0000}"/>
    <cellStyle name="Normal 28 3 3 3 2 3" xfId="5887" xr:uid="{00000000-0005-0000-0000-00009B2A0000}"/>
    <cellStyle name="Normal 28 3 3 3 2 3 2" xfId="15939" xr:uid="{00000000-0005-0000-0000-00009C2A0000}"/>
    <cellStyle name="Normal 28 3 3 3 2 3 2 2" xfId="46270" xr:uid="{00000000-0005-0000-0000-00009D2A0000}"/>
    <cellStyle name="Normal 28 3 3 3 2 3 2 3" xfId="31037" xr:uid="{00000000-0005-0000-0000-00009E2A0000}"/>
    <cellStyle name="Normal 28 3 3 3 2 3 3" xfId="10919" xr:uid="{00000000-0005-0000-0000-00009F2A0000}"/>
    <cellStyle name="Normal 28 3 3 3 2 3 3 2" xfId="41253" xr:uid="{00000000-0005-0000-0000-0000A02A0000}"/>
    <cellStyle name="Normal 28 3 3 3 2 3 3 3" xfId="26020" xr:uid="{00000000-0005-0000-0000-0000A12A0000}"/>
    <cellStyle name="Normal 28 3 3 3 2 3 4" xfId="36240" xr:uid="{00000000-0005-0000-0000-0000A22A0000}"/>
    <cellStyle name="Normal 28 3 3 3 2 3 5" xfId="21007" xr:uid="{00000000-0005-0000-0000-0000A32A0000}"/>
    <cellStyle name="Normal 28 3 3 3 2 4" xfId="12597" xr:uid="{00000000-0005-0000-0000-0000A42A0000}"/>
    <cellStyle name="Normal 28 3 3 3 2 4 2" xfId="42928" xr:uid="{00000000-0005-0000-0000-0000A52A0000}"/>
    <cellStyle name="Normal 28 3 3 3 2 4 3" xfId="27695" xr:uid="{00000000-0005-0000-0000-0000A62A0000}"/>
    <cellStyle name="Normal 28 3 3 3 2 5" xfId="7576" xr:uid="{00000000-0005-0000-0000-0000A72A0000}"/>
    <cellStyle name="Normal 28 3 3 3 2 5 2" xfId="37911" xr:uid="{00000000-0005-0000-0000-0000A82A0000}"/>
    <cellStyle name="Normal 28 3 3 3 2 5 3" xfId="22678" xr:uid="{00000000-0005-0000-0000-0000A92A0000}"/>
    <cellStyle name="Normal 28 3 3 3 2 6" xfId="32899" xr:uid="{00000000-0005-0000-0000-0000AA2A0000}"/>
    <cellStyle name="Normal 28 3 3 3 2 7" xfId="17665" xr:uid="{00000000-0005-0000-0000-0000AB2A0000}"/>
    <cellStyle name="Normal 28 3 3 3 3" xfId="3358" xr:uid="{00000000-0005-0000-0000-0000AC2A0000}"/>
    <cellStyle name="Normal 28 3 3 3 3 2" xfId="13432" xr:uid="{00000000-0005-0000-0000-0000AD2A0000}"/>
    <cellStyle name="Normal 28 3 3 3 3 2 2" xfId="43763" xr:uid="{00000000-0005-0000-0000-0000AE2A0000}"/>
    <cellStyle name="Normal 28 3 3 3 3 2 3" xfId="28530" xr:uid="{00000000-0005-0000-0000-0000AF2A0000}"/>
    <cellStyle name="Normal 28 3 3 3 3 3" xfId="8412" xr:uid="{00000000-0005-0000-0000-0000B02A0000}"/>
    <cellStyle name="Normal 28 3 3 3 3 3 2" xfId="38746" xr:uid="{00000000-0005-0000-0000-0000B12A0000}"/>
    <cellStyle name="Normal 28 3 3 3 3 3 3" xfId="23513" xr:uid="{00000000-0005-0000-0000-0000B22A0000}"/>
    <cellStyle name="Normal 28 3 3 3 3 4" xfId="33733" xr:uid="{00000000-0005-0000-0000-0000B32A0000}"/>
    <cellStyle name="Normal 28 3 3 3 3 5" xfId="18500" xr:uid="{00000000-0005-0000-0000-0000B42A0000}"/>
    <cellStyle name="Normal 28 3 3 3 4" xfId="5051" xr:uid="{00000000-0005-0000-0000-0000B52A0000}"/>
    <cellStyle name="Normal 28 3 3 3 4 2" xfId="15103" xr:uid="{00000000-0005-0000-0000-0000B62A0000}"/>
    <cellStyle name="Normal 28 3 3 3 4 2 2" xfId="45434" xr:uid="{00000000-0005-0000-0000-0000B72A0000}"/>
    <cellStyle name="Normal 28 3 3 3 4 2 3" xfId="30201" xr:uid="{00000000-0005-0000-0000-0000B82A0000}"/>
    <cellStyle name="Normal 28 3 3 3 4 3" xfId="10083" xr:uid="{00000000-0005-0000-0000-0000B92A0000}"/>
    <cellStyle name="Normal 28 3 3 3 4 3 2" xfId="40417" xr:uid="{00000000-0005-0000-0000-0000BA2A0000}"/>
    <cellStyle name="Normal 28 3 3 3 4 3 3" xfId="25184" xr:uid="{00000000-0005-0000-0000-0000BB2A0000}"/>
    <cellStyle name="Normal 28 3 3 3 4 4" xfId="35404" xr:uid="{00000000-0005-0000-0000-0000BC2A0000}"/>
    <cellStyle name="Normal 28 3 3 3 4 5" xfId="20171" xr:uid="{00000000-0005-0000-0000-0000BD2A0000}"/>
    <cellStyle name="Normal 28 3 3 3 5" xfId="11761" xr:uid="{00000000-0005-0000-0000-0000BE2A0000}"/>
    <cellStyle name="Normal 28 3 3 3 5 2" xfId="42092" xr:uid="{00000000-0005-0000-0000-0000BF2A0000}"/>
    <cellStyle name="Normal 28 3 3 3 5 3" xfId="26859" xr:uid="{00000000-0005-0000-0000-0000C02A0000}"/>
    <cellStyle name="Normal 28 3 3 3 6" xfId="6740" xr:uid="{00000000-0005-0000-0000-0000C12A0000}"/>
    <cellStyle name="Normal 28 3 3 3 6 2" xfId="37075" xr:uid="{00000000-0005-0000-0000-0000C22A0000}"/>
    <cellStyle name="Normal 28 3 3 3 6 3" xfId="21842" xr:uid="{00000000-0005-0000-0000-0000C32A0000}"/>
    <cellStyle name="Normal 28 3 3 3 7" xfId="32063" xr:uid="{00000000-0005-0000-0000-0000C42A0000}"/>
    <cellStyle name="Normal 28 3 3 3 8" xfId="16829" xr:uid="{00000000-0005-0000-0000-0000C52A0000}"/>
    <cellStyle name="Normal 28 3 3 4" xfId="2087" xr:uid="{00000000-0005-0000-0000-0000C62A0000}"/>
    <cellStyle name="Normal 28 3 3 4 2" xfId="3777" xr:uid="{00000000-0005-0000-0000-0000C72A0000}"/>
    <cellStyle name="Normal 28 3 3 4 2 2" xfId="13850" xr:uid="{00000000-0005-0000-0000-0000C82A0000}"/>
    <cellStyle name="Normal 28 3 3 4 2 2 2" xfId="44181" xr:uid="{00000000-0005-0000-0000-0000C92A0000}"/>
    <cellStyle name="Normal 28 3 3 4 2 2 3" xfId="28948" xr:uid="{00000000-0005-0000-0000-0000CA2A0000}"/>
    <cellStyle name="Normal 28 3 3 4 2 3" xfId="8830" xr:uid="{00000000-0005-0000-0000-0000CB2A0000}"/>
    <cellStyle name="Normal 28 3 3 4 2 3 2" xfId="39164" xr:uid="{00000000-0005-0000-0000-0000CC2A0000}"/>
    <cellStyle name="Normal 28 3 3 4 2 3 3" xfId="23931" xr:uid="{00000000-0005-0000-0000-0000CD2A0000}"/>
    <cellStyle name="Normal 28 3 3 4 2 4" xfId="34151" xr:uid="{00000000-0005-0000-0000-0000CE2A0000}"/>
    <cellStyle name="Normal 28 3 3 4 2 5" xfId="18918" xr:uid="{00000000-0005-0000-0000-0000CF2A0000}"/>
    <cellStyle name="Normal 28 3 3 4 3" xfId="5469" xr:uid="{00000000-0005-0000-0000-0000D02A0000}"/>
    <cellStyle name="Normal 28 3 3 4 3 2" xfId="15521" xr:uid="{00000000-0005-0000-0000-0000D12A0000}"/>
    <cellStyle name="Normal 28 3 3 4 3 2 2" xfId="45852" xr:uid="{00000000-0005-0000-0000-0000D22A0000}"/>
    <cellStyle name="Normal 28 3 3 4 3 2 3" xfId="30619" xr:uid="{00000000-0005-0000-0000-0000D32A0000}"/>
    <cellStyle name="Normal 28 3 3 4 3 3" xfId="10501" xr:uid="{00000000-0005-0000-0000-0000D42A0000}"/>
    <cellStyle name="Normal 28 3 3 4 3 3 2" xfId="40835" xr:uid="{00000000-0005-0000-0000-0000D52A0000}"/>
    <cellStyle name="Normal 28 3 3 4 3 3 3" xfId="25602" xr:uid="{00000000-0005-0000-0000-0000D62A0000}"/>
    <cellStyle name="Normal 28 3 3 4 3 4" xfId="35822" xr:uid="{00000000-0005-0000-0000-0000D72A0000}"/>
    <cellStyle name="Normal 28 3 3 4 3 5" xfId="20589" xr:uid="{00000000-0005-0000-0000-0000D82A0000}"/>
    <cellStyle name="Normal 28 3 3 4 4" xfId="12179" xr:uid="{00000000-0005-0000-0000-0000D92A0000}"/>
    <cellStyle name="Normal 28 3 3 4 4 2" xfId="42510" xr:uid="{00000000-0005-0000-0000-0000DA2A0000}"/>
    <cellStyle name="Normal 28 3 3 4 4 3" xfId="27277" xr:uid="{00000000-0005-0000-0000-0000DB2A0000}"/>
    <cellStyle name="Normal 28 3 3 4 5" xfId="7158" xr:uid="{00000000-0005-0000-0000-0000DC2A0000}"/>
    <cellStyle name="Normal 28 3 3 4 5 2" xfId="37493" xr:uid="{00000000-0005-0000-0000-0000DD2A0000}"/>
    <cellStyle name="Normal 28 3 3 4 5 3" xfId="22260" xr:uid="{00000000-0005-0000-0000-0000DE2A0000}"/>
    <cellStyle name="Normal 28 3 3 4 6" xfId="32481" xr:uid="{00000000-0005-0000-0000-0000DF2A0000}"/>
    <cellStyle name="Normal 28 3 3 4 7" xfId="17247" xr:uid="{00000000-0005-0000-0000-0000E02A0000}"/>
    <cellStyle name="Normal 28 3 3 5" xfId="2940" xr:uid="{00000000-0005-0000-0000-0000E12A0000}"/>
    <cellStyle name="Normal 28 3 3 5 2" xfId="13014" xr:uid="{00000000-0005-0000-0000-0000E22A0000}"/>
    <cellStyle name="Normal 28 3 3 5 2 2" xfId="43345" xr:uid="{00000000-0005-0000-0000-0000E32A0000}"/>
    <cellStyle name="Normal 28 3 3 5 2 3" xfId="28112" xr:uid="{00000000-0005-0000-0000-0000E42A0000}"/>
    <cellStyle name="Normal 28 3 3 5 3" xfId="7994" xr:uid="{00000000-0005-0000-0000-0000E52A0000}"/>
    <cellStyle name="Normal 28 3 3 5 3 2" xfId="38328" xr:uid="{00000000-0005-0000-0000-0000E62A0000}"/>
    <cellStyle name="Normal 28 3 3 5 3 3" xfId="23095" xr:uid="{00000000-0005-0000-0000-0000E72A0000}"/>
    <cellStyle name="Normal 28 3 3 5 4" xfId="33315" xr:uid="{00000000-0005-0000-0000-0000E82A0000}"/>
    <cellStyle name="Normal 28 3 3 5 5" xfId="18082" xr:uid="{00000000-0005-0000-0000-0000E92A0000}"/>
    <cellStyle name="Normal 28 3 3 6" xfId="4633" xr:uid="{00000000-0005-0000-0000-0000EA2A0000}"/>
    <cellStyle name="Normal 28 3 3 6 2" xfId="14685" xr:uid="{00000000-0005-0000-0000-0000EB2A0000}"/>
    <cellStyle name="Normal 28 3 3 6 2 2" xfId="45016" xr:uid="{00000000-0005-0000-0000-0000EC2A0000}"/>
    <cellStyle name="Normal 28 3 3 6 2 3" xfId="29783" xr:uid="{00000000-0005-0000-0000-0000ED2A0000}"/>
    <cellStyle name="Normal 28 3 3 6 3" xfId="9665" xr:uid="{00000000-0005-0000-0000-0000EE2A0000}"/>
    <cellStyle name="Normal 28 3 3 6 3 2" xfId="39999" xr:uid="{00000000-0005-0000-0000-0000EF2A0000}"/>
    <cellStyle name="Normal 28 3 3 6 3 3" xfId="24766" xr:uid="{00000000-0005-0000-0000-0000F02A0000}"/>
    <cellStyle name="Normal 28 3 3 6 4" xfId="34986" xr:uid="{00000000-0005-0000-0000-0000F12A0000}"/>
    <cellStyle name="Normal 28 3 3 6 5" xfId="19753" xr:uid="{00000000-0005-0000-0000-0000F22A0000}"/>
    <cellStyle name="Normal 28 3 3 7" xfId="11343" xr:uid="{00000000-0005-0000-0000-0000F32A0000}"/>
    <cellStyle name="Normal 28 3 3 7 2" xfId="41674" xr:uid="{00000000-0005-0000-0000-0000F42A0000}"/>
    <cellStyle name="Normal 28 3 3 7 3" xfId="26441" xr:uid="{00000000-0005-0000-0000-0000F52A0000}"/>
    <cellStyle name="Normal 28 3 3 8" xfId="6322" xr:uid="{00000000-0005-0000-0000-0000F62A0000}"/>
    <cellStyle name="Normal 28 3 3 8 2" xfId="36657" xr:uid="{00000000-0005-0000-0000-0000F72A0000}"/>
    <cellStyle name="Normal 28 3 3 8 3" xfId="21424" xr:uid="{00000000-0005-0000-0000-0000F82A0000}"/>
    <cellStyle name="Normal 28 3 3 9" xfId="31646" xr:uid="{00000000-0005-0000-0000-0000F92A0000}"/>
    <cellStyle name="Normal 28 3 4" xfId="1347" xr:uid="{00000000-0005-0000-0000-0000FA2A0000}"/>
    <cellStyle name="Normal 28 3 4 2" xfId="1770" xr:uid="{00000000-0005-0000-0000-0000FB2A0000}"/>
    <cellStyle name="Normal 28 3 4 2 2" xfId="2609" xr:uid="{00000000-0005-0000-0000-0000FC2A0000}"/>
    <cellStyle name="Normal 28 3 4 2 2 2" xfId="4299" xr:uid="{00000000-0005-0000-0000-0000FD2A0000}"/>
    <cellStyle name="Normal 28 3 4 2 2 2 2" xfId="14372" xr:uid="{00000000-0005-0000-0000-0000FE2A0000}"/>
    <cellStyle name="Normal 28 3 4 2 2 2 2 2" xfId="44703" xr:uid="{00000000-0005-0000-0000-0000FF2A0000}"/>
    <cellStyle name="Normal 28 3 4 2 2 2 2 3" xfId="29470" xr:uid="{00000000-0005-0000-0000-0000002B0000}"/>
    <cellStyle name="Normal 28 3 4 2 2 2 3" xfId="9352" xr:uid="{00000000-0005-0000-0000-0000012B0000}"/>
    <cellStyle name="Normal 28 3 4 2 2 2 3 2" xfId="39686" xr:uid="{00000000-0005-0000-0000-0000022B0000}"/>
    <cellStyle name="Normal 28 3 4 2 2 2 3 3" xfId="24453" xr:uid="{00000000-0005-0000-0000-0000032B0000}"/>
    <cellStyle name="Normal 28 3 4 2 2 2 4" xfId="34673" xr:uid="{00000000-0005-0000-0000-0000042B0000}"/>
    <cellStyle name="Normal 28 3 4 2 2 2 5" xfId="19440" xr:uid="{00000000-0005-0000-0000-0000052B0000}"/>
    <cellStyle name="Normal 28 3 4 2 2 3" xfId="5991" xr:uid="{00000000-0005-0000-0000-0000062B0000}"/>
    <cellStyle name="Normal 28 3 4 2 2 3 2" xfId="16043" xr:uid="{00000000-0005-0000-0000-0000072B0000}"/>
    <cellStyle name="Normal 28 3 4 2 2 3 2 2" xfId="46374" xr:uid="{00000000-0005-0000-0000-0000082B0000}"/>
    <cellStyle name="Normal 28 3 4 2 2 3 2 3" xfId="31141" xr:uid="{00000000-0005-0000-0000-0000092B0000}"/>
    <cellStyle name="Normal 28 3 4 2 2 3 3" xfId="11023" xr:uid="{00000000-0005-0000-0000-00000A2B0000}"/>
    <cellStyle name="Normal 28 3 4 2 2 3 3 2" xfId="41357" xr:uid="{00000000-0005-0000-0000-00000B2B0000}"/>
    <cellStyle name="Normal 28 3 4 2 2 3 3 3" xfId="26124" xr:uid="{00000000-0005-0000-0000-00000C2B0000}"/>
    <cellStyle name="Normal 28 3 4 2 2 3 4" xfId="36344" xr:uid="{00000000-0005-0000-0000-00000D2B0000}"/>
    <cellStyle name="Normal 28 3 4 2 2 3 5" xfId="21111" xr:uid="{00000000-0005-0000-0000-00000E2B0000}"/>
    <cellStyle name="Normal 28 3 4 2 2 4" xfId="12701" xr:uid="{00000000-0005-0000-0000-00000F2B0000}"/>
    <cellStyle name="Normal 28 3 4 2 2 4 2" xfId="43032" xr:uid="{00000000-0005-0000-0000-0000102B0000}"/>
    <cellStyle name="Normal 28 3 4 2 2 4 3" xfId="27799" xr:uid="{00000000-0005-0000-0000-0000112B0000}"/>
    <cellStyle name="Normal 28 3 4 2 2 5" xfId="7680" xr:uid="{00000000-0005-0000-0000-0000122B0000}"/>
    <cellStyle name="Normal 28 3 4 2 2 5 2" xfId="38015" xr:uid="{00000000-0005-0000-0000-0000132B0000}"/>
    <cellStyle name="Normal 28 3 4 2 2 5 3" xfId="22782" xr:uid="{00000000-0005-0000-0000-0000142B0000}"/>
    <cellStyle name="Normal 28 3 4 2 2 6" xfId="33003" xr:uid="{00000000-0005-0000-0000-0000152B0000}"/>
    <cellStyle name="Normal 28 3 4 2 2 7" xfId="17769" xr:uid="{00000000-0005-0000-0000-0000162B0000}"/>
    <cellStyle name="Normal 28 3 4 2 3" xfId="3462" xr:uid="{00000000-0005-0000-0000-0000172B0000}"/>
    <cellStyle name="Normal 28 3 4 2 3 2" xfId="13536" xr:uid="{00000000-0005-0000-0000-0000182B0000}"/>
    <cellStyle name="Normal 28 3 4 2 3 2 2" xfId="43867" xr:uid="{00000000-0005-0000-0000-0000192B0000}"/>
    <cellStyle name="Normal 28 3 4 2 3 2 3" xfId="28634" xr:uid="{00000000-0005-0000-0000-00001A2B0000}"/>
    <cellStyle name="Normal 28 3 4 2 3 3" xfId="8516" xr:uid="{00000000-0005-0000-0000-00001B2B0000}"/>
    <cellStyle name="Normal 28 3 4 2 3 3 2" xfId="38850" xr:uid="{00000000-0005-0000-0000-00001C2B0000}"/>
    <cellStyle name="Normal 28 3 4 2 3 3 3" xfId="23617" xr:uid="{00000000-0005-0000-0000-00001D2B0000}"/>
    <cellStyle name="Normal 28 3 4 2 3 4" xfId="33837" xr:uid="{00000000-0005-0000-0000-00001E2B0000}"/>
    <cellStyle name="Normal 28 3 4 2 3 5" xfId="18604" xr:uid="{00000000-0005-0000-0000-00001F2B0000}"/>
    <cellStyle name="Normal 28 3 4 2 4" xfId="5155" xr:uid="{00000000-0005-0000-0000-0000202B0000}"/>
    <cellStyle name="Normal 28 3 4 2 4 2" xfId="15207" xr:uid="{00000000-0005-0000-0000-0000212B0000}"/>
    <cellStyle name="Normal 28 3 4 2 4 2 2" xfId="45538" xr:uid="{00000000-0005-0000-0000-0000222B0000}"/>
    <cellStyle name="Normal 28 3 4 2 4 2 3" xfId="30305" xr:uid="{00000000-0005-0000-0000-0000232B0000}"/>
    <cellStyle name="Normal 28 3 4 2 4 3" xfId="10187" xr:uid="{00000000-0005-0000-0000-0000242B0000}"/>
    <cellStyle name="Normal 28 3 4 2 4 3 2" xfId="40521" xr:uid="{00000000-0005-0000-0000-0000252B0000}"/>
    <cellStyle name="Normal 28 3 4 2 4 3 3" xfId="25288" xr:uid="{00000000-0005-0000-0000-0000262B0000}"/>
    <cellStyle name="Normal 28 3 4 2 4 4" xfId="35508" xr:uid="{00000000-0005-0000-0000-0000272B0000}"/>
    <cellStyle name="Normal 28 3 4 2 4 5" xfId="20275" xr:uid="{00000000-0005-0000-0000-0000282B0000}"/>
    <cellStyle name="Normal 28 3 4 2 5" xfId="11865" xr:uid="{00000000-0005-0000-0000-0000292B0000}"/>
    <cellStyle name="Normal 28 3 4 2 5 2" xfId="42196" xr:uid="{00000000-0005-0000-0000-00002A2B0000}"/>
    <cellStyle name="Normal 28 3 4 2 5 3" xfId="26963" xr:uid="{00000000-0005-0000-0000-00002B2B0000}"/>
    <cellStyle name="Normal 28 3 4 2 6" xfId="6844" xr:uid="{00000000-0005-0000-0000-00002C2B0000}"/>
    <cellStyle name="Normal 28 3 4 2 6 2" xfId="37179" xr:uid="{00000000-0005-0000-0000-00002D2B0000}"/>
    <cellStyle name="Normal 28 3 4 2 6 3" xfId="21946" xr:uid="{00000000-0005-0000-0000-00002E2B0000}"/>
    <cellStyle name="Normal 28 3 4 2 7" xfId="32167" xr:uid="{00000000-0005-0000-0000-00002F2B0000}"/>
    <cellStyle name="Normal 28 3 4 2 8" xfId="16933" xr:uid="{00000000-0005-0000-0000-0000302B0000}"/>
    <cellStyle name="Normal 28 3 4 3" xfId="2191" xr:uid="{00000000-0005-0000-0000-0000312B0000}"/>
    <cellStyle name="Normal 28 3 4 3 2" xfId="3881" xr:uid="{00000000-0005-0000-0000-0000322B0000}"/>
    <cellStyle name="Normal 28 3 4 3 2 2" xfId="13954" xr:uid="{00000000-0005-0000-0000-0000332B0000}"/>
    <cellStyle name="Normal 28 3 4 3 2 2 2" xfId="44285" xr:uid="{00000000-0005-0000-0000-0000342B0000}"/>
    <cellStyle name="Normal 28 3 4 3 2 2 3" xfId="29052" xr:uid="{00000000-0005-0000-0000-0000352B0000}"/>
    <cellStyle name="Normal 28 3 4 3 2 3" xfId="8934" xr:uid="{00000000-0005-0000-0000-0000362B0000}"/>
    <cellStyle name="Normal 28 3 4 3 2 3 2" xfId="39268" xr:uid="{00000000-0005-0000-0000-0000372B0000}"/>
    <cellStyle name="Normal 28 3 4 3 2 3 3" xfId="24035" xr:uid="{00000000-0005-0000-0000-0000382B0000}"/>
    <cellStyle name="Normal 28 3 4 3 2 4" xfId="34255" xr:uid="{00000000-0005-0000-0000-0000392B0000}"/>
    <cellStyle name="Normal 28 3 4 3 2 5" xfId="19022" xr:uid="{00000000-0005-0000-0000-00003A2B0000}"/>
    <cellStyle name="Normal 28 3 4 3 3" xfId="5573" xr:uid="{00000000-0005-0000-0000-00003B2B0000}"/>
    <cellStyle name="Normal 28 3 4 3 3 2" xfId="15625" xr:uid="{00000000-0005-0000-0000-00003C2B0000}"/>
    <cellStyle name="Normal 28 3 4 3 3 2 2" xfId="45956" xr:uid="{00000000-0005-0000-0000-00003D2B0000}"/>
    <cellStyle name="Normal 28 3 4 3 3 2 3" xfId="30723" xr:uid="{00000000-0005-0000-0000-00003E2B0000}"/>
    <cellStyle name="Normal 28 3 4 3 3 3" xfId="10605" xr:uid="{00000000-0005-0000-0000-00003F2B0000}"/>
    <cellStyle name="Normal 28 3 4 3 3 3 2" xfId="40939" xr:uid="{00000000-0005-0000-0000-0000402B0000}"/>
    <cellStyle name="Normal 28 3 4 3 3 3 3" xfId="25706" xr:uid="{00000000-0005-0000-0000-0000412B0000}"/>
    <cellStyle name="Normal 28 3 4 3 3 4" xfId="35926" xr:uid="{00000000-0005-0000-0000-0000422B0000}"/>
    <cellStyle name="Normal 28 3 4 3 3 5" xfId="20693" xr:uid="{00000000-0005-0000-0000-0000432B0000}"/>
    <cellStyle name="Normal 28 3 4 3 4" xfId="12283" xr:uid="{00000000-0005-0000-0000-0000442B0000}"/>
    <cellStyle name="Normal 28 3 4 3 4 2" xfId="42614" xr:uid="{00000000-0005-0000-0000-0000452B0000}"/>
    <cellStyle name="Normal 28 3 4 3 4 3" xfId="27381" xr:uid="{00000000-0005-0000-0000-0000462B0000}"/>
    <cellStyle name="Normal 28 3 4 3 5" xfId="7262" xr:uid="{00000000-0005-0000-0000-0000472B0000}"/>
    <cellStyle name="Normal 28 3 4 3 5 2" xfId="37597" xr:uid="{00000000-0005-0000-0000-0000482B0000}"/>
    <cellStyle name="Normal 28 3 4 3 5 3" xfId="22364" xr:uid="{00000000-0005-0000-0000-0000492B0000}"/>
    <cellStyle name="Normal 28 3 4 3 6" xfId="32585" xr:uid="{00000000-0005-0000-0000-00004A2B0000}"/>
    <cellStyle name="Normal 28 3 4 3 7" xfId="17351" xr:uid="{00000000-0005-0000-0000-00004B2B0000}"/>
    <cellStyle name="Normal 28 3 4 4" xfId="3044" xr:uid="{00000000-0005-0000-0000-00004C2B0000}"/>
    <cellStyle name="Normal 28 3 4 4 2" xfId="13118" xr:uid="{00000000-0005-0000-0000-00004D2B0000}"/>
    <cellStyle name="Normal 28 3 4 4 2 2" xfId="43449" xr:uid="{00000000-0005-0000-0000-00004E2B0000}"/>
    <cellStyle name="Normal 28 3 4 4 2 3" xfId="28216" xr:uid="{00000000-0005-0000-0000-00004F2B0000}"/>
    <cellStyle name="Normal 28 3 4 4 3" xfId="8098" xr:uid="{00000000-0005-0000-0000-0000502B0000}"/>
    <cellStyle name="Normal 28 3 4 4 3 2" xfId="38432" xr:uid="{00000000-0005-0000-0000-0000512B0000}"/>
    <cellStyle name="Normal 28 3 4 4 3 3" xfId="23199" xr:uid="{00000000-0005-0000-0000-0000522B0000}"/>
    <cellStyle name="Normal 28 3 4 4 4" xfId="33419" xr:uid="{00000000-0005-0000-0000-0000532B0000}"/>
    <cellStyle name="Normal 28 3 4 4 5" xfId="18186" xr:uid="{00000000-0005-0000-0000-0000542B0000}"/>
    <cellStyle name="Normal 28 3 4 5" xfId="4737" xr:uid="{00000000-0005-0000-0000-0000552B0000}"/>
    <cellStyle name="Normal 28 3 4 5 2" xfId="14789" xr:uid="{00000000-0005-0000-0000-0000562B0000}"/>
    <cellStyle name="Normal 28 3 4 5 2 2" xfId="45120" xr:uid="{00000000-0005-0000-0000-0000572B0000}"/>
    <cellStyle name="Normal 28 3 4 5 2 3" xfId="29887" xr:uid="{00000000-0005-0000-0000-0000582B0000}"/>
    <cellStyle name="Normal 28 3 4 5 3" xfId="9769" xr:uid="{00000000-0005-0000-0000-0000592B0000}"/>
    <cellStyle name="Normal 28 3 4 5 3 2" xfId="40103" xr:uid="{00000000-0005-0000-0000-00005A2B0000}"/>
    <cellStyle name="Normal 28 3 4 5 3 3" xfId="24870" xr:uid="{00000000-0005-0000-0000-00005B2B0000}"/>
    <cellStyle name="Normal 28 3 4 5 4" xfId="35090" xr:uid="{00000000-0005-0000-0000-00005C2B0000}"/>
    <cellStyle name="Normal 28 3 4 5 5" xfId="19857" xr:uid="{00000000-0005-0000-0000-00005D2B0000}"/>
    <cellStyle name="Normal 28 3 4 6" xfId="11447" xr:uid="{00000000-0005-0000-0000-00005E2B0000}"/>
    <cellStyle name="Normal 28 3 4 6 2" xfId="41778" xr:uid="{00000000-0005-0000-0000-00005F2B0000}"/>
    <cellStyle name="Normal 28 3 4 6 3" xfId="26545" xr:uid="{00000000-0005-0000-0000-0000602B0000}"/>
    <cellStyle name="Normal 28 3 4 7" xfId="6426" xr:uid="{00000000-0005-0000-0000-0000612B0000}"/>
    <cellStyle name="Normal 28 3 4 7 2" xfId="36761" xr:uid="{00000000-0005-0000-0000-0000622B0000}"/>
    <cellStyle name="Normal 28 3 4 7 3" xfId="21528" xr:uid="{00000000-0005-0000-0000-0000632B0000}"/>
    <cellStyle name="Normal 28 3 4 8" xfId="31749" xr:uid="{00000000-0005-0000-0000-0000642B0000}"/>
    <cellStyle name="Normal 28 3 4 9" xfId="16515" xr:uid="{00000000-0005-0000-0000-0000652B0000}"/>
    <cellStyle name="Normal 28 3 5" xfId="1560" xr:uid="{00000000-0005-0000-0000-0000662B0000}"/>
    <cellStyle name="Normal 28 3 5 2" xfId="2401" xr:uid="{00000000-0005-0000-0000-0000672B0000}"/>
    <cellStyle name="Normal 28 3 5 2 2" xfId="4091" xr:uid="{00000000-0005-0000-0000-0000682B0000}"/>
    <cellStyle name="Normal 28 3 5 2 2 2" xfId="14164" xr:uid="{00000000-0005-0000-0000-0000692B0000}"/>
    <cellStyle name="Normal 28 3 5 2 2 2 2" xfId="44495" xr:uid="{00000000-0005-0000-0000-00006A2B0000}"/>
    <cellStyle name="Normal 28 3 5 2 2 2 3" xfId="29262" xr:uid="{00000000-0005-0000-0000-00006B2B0000}"/>
    <cellStyle name="Normal 28 3 5 2 2 3" xfId="9144" xr:uid="{00000000-0005-0000-0000-00006C2B0000}"/>
    <cellStyle name="Normal 28 3 5 2 2 3 2" xfId="39478" xr:uid="{00000000-0005-0000-0000-00006D2B0000}"/>
    <cellStyle name="Normal 28 3 5 2 2 3 3" xfId="24245" xr:uid="{00000000-0005-0000-0000-00006E2B0000}"/>
    <cellStyle name="Normal 28 3 5 2 2 4" xfId="34465" xr:uid="{00000000-0005-0000-0000-00006F2B0000}"/>
    <cellStyle name="Normal 28 3 5 2 2 5" xfId="19232" xr:uid="{00000000-0005-0000-0000-0000702B0000}"/>
    <cellStyle name="Normal 28 3 5 2 3" xfId="5783" xr:uid="{00000000-0005-0000-0000-0000712B0000}"/>
    <cellStyle name="Normal 28 3 5 2 3 2" xfId="15835" xr:uid="{00000000-0005-0000-0000-0000722B0000}"/>
    <cellStyle name="Normal 28 3 5 2 3 2 2" xfId="46166" xr:uid="{00000000-0005-0000-0000-0000732B0000}"/>
    <cellStyle name="Normal 28 3 5 2 3 2 3" xfId="30933" xr:uid="{00000000-0005-0000-0000-0000742B0000}"/>
    <cellStyle name="Normal 28 3 5 2 3 3" xfId="10815" xr:uid="{00000000-0005-0000-0000-0000752B0000}"/>
    <cellStyle name="Normal 28 3 5 2 3 3 2" xfId="41149" xr:uid="{00000000-0005-0000-0000-0000762B0000}"/>
    <cellStyle name="Normal 28 3 5 2 3 3 3" xfId="25916" xr:uid="{00000000-0005-0000-0000-0000772B0000}"/>
    <cellStyle name="Normal 28 3 5 2 3 4" xfId="36136" xr:uid="{00000000-0005-0000-0000-0000782B0000}"/>
    <cellStyle name="Normal 28 3 5 2 3 5" xfId="20903" xr:uid="{00000000-0005-0000-0000-0000792B0000}"/>
    <cellStyle name="Normal 28 3 5 2 4" xfId="12493" xr:uid="{00000000-0005-0000-0000-00007A2B0000}"/>
    <cellStyle name="Normal 28 3 5 2 4 2" xfId="42824" xr:uid="{00000000-0005-0000-0000-00007B2B0000}"/>
    <cellStyle name="Normal 28 3 5 2 4 3" xfId="27591" xr:uid="{00000000-0005-0000-0000-00007C2B0000}"/>
    <cellStyle name="Normal 28 3 5 2 5" xfId="7472" xr:uid="{00000000-0005-0000-0000-00007D2B0000}"/>
    <cellStyle name="Normal 28 3 5 2 5 2" xfId="37807" xr:uid="{00000000-0005-0000-0000-00007E2B0000}"/>
    <cellStyle name="Normal 28 3 5 2 5 3" xfId="22574" xr:uid="{00000000-0005-0000-0000-00007F2B0000}"/>
    <cellStyle name="Normal 28 3 5 2 6" xfId="32795" xr:uid="{00000000-0005-0000-0000-0000802B0000}"/>
    <cellStyle name="Normal 28 3 5 2 7" xfId="17561" xr:uid="{00000000-0005-0000-0000-0000812B0000}"/>
    <cellStyle name="Normal 28 3 5 3" xfId="3254" xr:uid="{00000000-0005-0000-0000-0000822B0000}"/>
    <cellStyle name="Normal 28 3 5 3 2" xfId="13328" xr:uid="{00000000-0005-0000-0000-0000832B0000}"/>
    <cellStyle name="Normal 28 3 5 3 2 2" xfId="43659" xr:uid="{00000000-0005-0000-0000-0000842B0000}"/>
    <cellStyle name="Normal 28 3 5 3 2 3" xfId="28426" xr:uid="{00000000-0005-0000-0000-0000852B0000}"/>
    <cellStyle name="Normal 28 3 5 3 3" xfId="8308" xr:uid="{00000000-0005-0000-0000-0000862B0000}"/>
    <cellStyle name="Normal 28 3 5 3 3 2" xfId="38642" xr:uid="{00000000-0005-0000-0000-0000872B0000}"/>
    <cellStyle name="Normal 28 3 5 3 3 3" xfId="23409" xr:uid="{00000000-0005-0000-0000-0000882B0000}"/>
    <cellStyle name="Normal 28 3 5 3 4" xfId="33629" xr:uid="{00000000-0005-0000-0000-0000892B0000}"/>
    <cellStyle name="Normal 28 3 5 3 5" xfId="18396" xr:uid="{00000000-0005-0000-0000-00008A2B0000}"/>
    <cellStyle name="Normal 28 3 5 4" xfId="4947" xr:uid="{00000000-0005-0000-0000-00008B2B0000}"/>
    <cellStyle name="Normal 28 3 5 4 2" xfId="14999" xr:uid="{00000000-0005-0000-0000-00008C2B0000}"/>
    <cellStyle name="Normal 28 3 5 4 2 2" xfId="45330" xr:uid="{00000000-0005-0000-0000-00008D2B0000}"/>
    <cellStyle name="Normal 28 3 5 4 2 3" xfId="30097" xr:uid="{00000000-0005-0000-0000-00008E2B0000}"/>
    <cellStyle name="Normal 28 3 5 4 3" xfId="9979" xr:uid="{00000000-0005-0000-0000-00008F2B0000}"/>
    <cellStyle name="Normal 28 3 5 4 3 2" xfId="40313" xr:uid="{00000000-0005-0000-0000-0000902B0000}"/>
    <cellStyle name="Normal 28 3 5 4 3 3" xfId="25080" xr:uid="{00000000-0005-0000-0000-0000912B0000}"/>
    <cellStyle name="Normal 28 3 5 4 4" xfId="35300" xr:uid="{00000000-0005-0000-0000-0000922B0000}"/>
    <cellStyle name="Normal 28 3 5 4 5" xfId="20067" xr:uid="{00000000-0005-0000-0000-0000932B0000}"/>
    <cellStyle name="Normal 28 3 5 5" xfId="11657" xr:uid="{00000000-0005-0000-0000-0000942B0000}"/>
    <cellStyle name="Normal 28 3 5 5 2" xfId="41988" xr:uid="{00000000-0005-0000-0000-0000952B0000}"/>
    <cellStyle name="Normal 28 3 5 5 3" xfId="26755" xr:uid="{00000000-0005-0000-0000-0000962B0000}"/>
    <cellStyle name="Normal 28 3 5 6" xfId="6636" xr:uid="{00000000-0005-0000-0000-0000972B0000}"/>
    <cellStyle name="Normal 28 3 5 6 2" xfId="36971" xr:uid="{00000000-0005-0000-0000-0000982B0000}"/>
    <cellStyle name="Normal 28 3 5 6 3" xfId="21738" xr:uid="{00000000-0005-0000-0000-0000992B0000}"/>
    <cellStyle name="Normal 28 3 5 7" xfId="31959" xr:uid="{00000000-0005-0000-0000-00009A2B0000}"/>
    <cellStyle name="Normal 28 3 5 8" xfId="16725" xr:uid="{00000000-0005-0000-0000-00009B2B0000}"/>
    <cellStyle name="Normal 28 3 6" xfId="1981" xr:uid="{00000000-0005-0000-0000-00009C2B0000}"/>
    <cellStyle name="Normal 28 3 6 2" xfId="3673" xr:uid="{00000000-0005-0000-0000-00009D2B0000}"/>
    <cellStyle name="Normal 28 3 6 2 2" xfId="13746" xr:uid="{00000000-0005-0000-0000-00009E2B0000}"/>
    <cellStyle name="Normal 28 3 6 2 2 2" xfId="44077" xr:uid="{00000000-0005-0000-0000-00009F2B0000}"/>
    <cellStyle name="Normal 28 3 6 2 2 3" xfId="28844" xr:uid="{00000000-0005-0000-0000-0000A02B0000}"/>
    <cellStyle name="Normal 28 3 6 2 3" xfId="8726" xr:uid="{00000000-0005-0000-0000-0000A12B0000}"/>
    <cellStyle name="Normal 28 3 6 2 3 2" xfId="39060" xr:uid="{00000000-0005-0000-0000-0000A22B0000}"/>
    <cellStyle name="Normal 28 3 6 2 3 3" xfId="23827" xr:uid="{00000000-0005-0000-0000-0000A32B0000}"/>
    <cellStyle name="Normal 28 3 6 2 4" xfId="34047" xr:uid="{00000000-0005-0000-0000-0000A42B0000}"/>
    <cellStyle name="Normal 28 3 6 2 5" xfId="18814" xr:uid="{00000000-0005-0000-0000-0000A52B0000}"/>
    <cellStyle name="Normal 28 3 6 3" xfId="5365" xr:uid="{00000000-0005-0000-0000-0000A62B0000}"/>
    <cellStyle name="Normal 28 3 6 3 2" xfId="15417" xr:uid="{00000000-0005-0000-0000-0000A72B0000}"/>
    <cellStyle name="Normal 28 3 6 3 2 2" xfId="45748" xr:uid="{00000000-0005-0000-0000-0000A82B0000}"/>
    <cellStyle name="Normal 28 3 6 3 2 3" xfId="30515" xr:uid="{00000000-0005-0000-0000-0000A92B0000}"/>
    <cellStyle name="Normal 28 3 6 3 3" xfId="10397" xr:uid="{00000000-0005-0000-0000-0000AA2B0000}"/>
    <cellStyle name="Normal 28 3 6 3 3 2" xfId="40731" xr:uid="{00000000-0005-0000-0000-0000AB2B0000}"/>
    <cellStyle name="Normal 28 3 6 3 3 3" xfId="25498" xr:uid="{00000000-0005-0000-0000-0000AC2B0000}"/>
    <cellStyle name="Normal 28 3 6 3 4" xfId="35718" xr:uid="{00000000-0005-0000-0000-0000AD2B0000}"/>
    <cellStyle name="Normal 28 3 6 3 5" xfId="20485" xr:uid="{00000000-0005-0000-0000-0000AE2B0000}"/>
    <cellStyle name="Normal 28 3 6 4" xfId="12075" xr:uid="{00000000-0005-0000-0000-0000AF2B0000}"/>
    <cellStyle name="Normal 28 3 6 4 2" xfId="42406" xr:uid="{00000000-0005-0000-0000-0000B02B0000}"/>
    <cellStyle name="Normal 28 3 6 4 3" xfId="27173" xr:uid="{00000000-0005-0000-0000-0000B12B0000}"/>
    <cellStyle name="Normal 28 3 6 5" xfId="7054" xr:uid="{00000000-0005-0000-0000-0000B22B0000}"/>
    <cellStyle name="Normal 28 3 6 5 2" xfId="37389" xr:uid="{00000000-0005-0000-0000-0000B32B0000}"/>
    <cellStyle name="Normal 28 3 6 5 3" xfId="22156" xr:uid="{00000000-0005-0000-0000-0000B42B0000}"/>
    <cellStyle name="Normal 28 3 6 6" xfId="32377" xr:uid="{00000000-0005-0000-0000-0000B52B0000}"/>
    <cellStyle name="Normal 28 3 6 7" xfId="17143" xr:uid="{00000000-0005-0000-0000-0000B62B0000}"/>
    <cellStyle name="Normal 28 3 7" xfId="2832" xr:uid="{00000000-0005-0000-0000-0000B72B0000}"/>
    <cellStyle name="Normal 28 3 7 2" xfId="12910" xr:uid="{00000000-0005-0000-0000-0000B82B0000}"/>
    <cellStyle name="Normal 28 3 7 2 2" xfId="43241" xr:uid="{00000000-0005-0000-0000-0000B92B0000}"/>
    <cellStyle name="Normal 28 3 7 2 3" xfId="28008" xr:uid="{00000000-0005-0000-0000-0000BA2B0000}"/>
    <cellStyle name="Normal 28 3 7 3" xfId="7890" xr:uid="{00000000-0005-0000-0000-0000BB2B0000}"/>
    <cellStyle name="Normal 28 3 7 3 2" xfId="38224" xr:uid="{00000000-0005-0000-0000-0000BC2B0000}"/>
    <cellStyle name="Normal 28 3 7 3 3" xfId="22991" xr:uid="{00000000-0005-0000-0000-0000BD2B0000}"/>
    <cellStyle name="Normal 28 3 7 4" xfId="33211" xr:uid="{00000000-0005-0000-0000-0000BE2B0000}"/>
    <cellStyle name="Normal 28 3 7 5" xfId="17978" xr:uid="{00000000-0005-0000-0000-0000BF2B0000}"/>
    <cellStyle name="Normal 28 3 8" xfId="4526" xr:uid="{00000000-0005-0000-0000-0000C02B0000}"/>
    <cellStyle name="Normal 28 3 8 2" xfId="14581" xr:uid="{00000000-0005-0000-0000-0000C12B0000}"/>
    <cellStyle name="Normal 28 3 8 2 2" xfId="44912" xr:uid="{00000000-0005-0000-0000-0000C22B0000}"/>
    <cellStyle name="Normal 28 3 8 2 3" xfId="29679" xr:uid="{00000000-0005-0000-0000-0000C32B0000}"/>
    <cellStyle name="Normal 28 3 8 3" xfId="9561" xr:uid="{00000000-0005-0000-0000-0000C42B0000}"/>
    <cellStyle name="Normal 28 3 8 3 2" xfId="39895" xr:uid="{00000000-0005-0000-0000-0000C52B0000}"/>
    <cellStyle name="Normal 28 3 8 3 3" xfId="24662" xr:uid="{00000000-0005-0000-0000-0000C62B0000}"/>
    <cellStyle name="Normal 28 3 8 4" xfId="34882" xr:uid="{00000000-0005-0000-0000-0000C72B0000}"/>
    <cellStyle name="Normal 28 3 8 5" xfId="19649" xr:uid="{00000000-0005-0000-0000-0000C82B0000}"/>
    <cellStyle name="Normal 28 3 9" xfId="11237" xr:uid="{00000000-0005-0000-0000-0000C92B0000}"/>
    <cellStyle name="Normal 28 3 9 2" xfId="41570" xr:uid="{00000000-0005-0000-0000-0000CA2B0000}"/>
    <cellStyle name="Normal 28 3 9 3" xfId="26337" xr:uid="{00000000-0005-0000-0000-0000CB2B0000}"/>
    <cellStyle name="Normal 28_Sheet2" xfId="359" xr:uid="{00000000-0005-0000-0000-0000CC2B0000}"/>
    <cellStyle name="Normal 29" xfId="149" xr:uid="{00000000-0005-0000-0000-0000CD2B0000}"/>
    <cellStyle name="Normal 29 2" xfId="150" xr:uid="{00000000-0005-0000-0000-0000CE2B0000}"/>
    <cellStyle name="Normal 29_Sheet2" xfId="358" xr:uid="{00000000-0005-0000-0000-0000CF2B0000}"/>
    <cellStyle name="Normal 3" xfId="151" xr:uid="{00000000-0005-0000-0000-0000D02B0000}"/>
    <cellStyle name="Normal 3 2" xfId="152" xr:uid="{00000000-0005-0000-0000-0000D12B0000}"/>
    <cellStyle name="Normal 3 2 2" xfId="847" xr:uid="{00000000-0005-0000-0000-0000D22B0000}"/>
    <cellStyle name="Normal 3 2 2 10" xfId="6217" xr:uid="{00000000-0005-0000-0000-0000D32B0000}"/>
    <cellStyle name="Normal 3 2 2 10 2" xfId="36554" xr:uid="{00000000-0005-0000-0000-0000D42B0000}"/>
    <cellStyle name="Normal 3 2 2 10 3" xfId="21321" xr:uid="{00000000-0005-0000-0000-0000D52B0000}"/>
    <cellStyle name="Normal 3 2 2 11" xfId="31545" xr:uid="{00000000-0005-0000-0000-0000D62B0000}"/>
    <cellStyle name="Normal 3 2 2 12" xfId="16306" xr:uid="{00000000-0005-0000-0000-0000D72B0000}"/>
    <cellStyle name="Normal 3 2 2 2" xfId="1181" xr:uid="{00000000-0005-0000-0000-0000D82B0000}"/>
    <cellStyle name="Normal 3 2 2 2 10" xfId="31597" xr:uid="{00000000-0005-0000-0000-0000D92B0000}"/>
    <cellStyle name="Normal 3 2 2 2 11" xfId="16360" xr:uid="{00000000-0005-0000-0000-0000DA2B0000}"/>
    <cellStyle name="Normal 3 2 2 2 2" xfId="1289" xr:uid="{00000000-0005-0000-0000-0000DB2B0000}"/>
    <cellStyle name="Normal 3 2 2 2 2 10" xfId="16464" xr:uid="{00000000-0005-0000-0000-0000DC2B0000}"/>
    <cellStyle name="Normal 3 2 2 2 2 2" xfId="1506" xr:uid="{00000000-0005-0000-0000-0000DD2B0000}"/>
    <cellStyle name="Normal 3 2 2 2 2 2 2" xfId="1927" xr:uid="{00000000-0005-0000-0000-0000DE2B0000}"/>
    <cellStyle name="Normal 3 2 2 2 2 2 2 2" xfId="2766" xr:uid="{00000000-0005-0000-0000-0000DF2B0000}"/>
    <cellStyle name="Normal 3 2 2 2 2 2 2 2 2" xfId="4456" xr:uid="{00000000-0005-0000-0000-0000E02B0000}"/>
    <cellStyle name="Normal 3 2 2 2 2 2 2 2 2 2" xfId="14529" xr:uid="{00000000-0005-0000-0000-0000E12B0000}"/>
    <cellStyle name="Normal 3 2 2 2 2 2 2 2 2 2 2" xfId="44860" xr:uid="{00000000-0005-0000-0000-0000E22B0000}"/>
    <cellStyle name="Normal 3 2 2 2 2 2 2 2 2 2 3" xfId="29627" xr:uid="{00000000-0005-0000-0000-0000E32B0000}"/>
    <cellStyle name="Normal 3 2 2 2 2 2 2 2 2 3" xfId="9509" xr:uid="{00000000-0005-0000-0000-0000E42B0000}"/>
    <cellStyle name="Normal 3 2 2 2 2 2 2 2 2 3 2" xfId="39843" xr:uid="{00000000-0005-0000-0000-0000E52B0000}"/>
    <cellStyle name="Normal 3 2 2 2 2 2 2 2 2 3 3" xfId="24610" xr:uid="{00000000-0005-0000-0000-0000E62B0000}"/>
    <cellStyle name="Normal 3 2 2 2 2 2 2 2 2 4" xfId="34830" xr:uid="{00000000-0005-0000-0000-0000E72B0000}"/>
    <cellStyle name="Normal 3 2 2 2 2 2 2 2 2 5" xfId="19597" xr:uid="{00000000-0005-0000-0000-0000E82B0000}"/>
    <cellStyle name="Normal 3 2 2 2 2 2 2 2 3" xfId="6148" xr:uid="{00000000-0005-0000-0000-0000E92B0000}"/>
    <cellStyle name="Normal 3 2 2 2 2 2 2 2 3 2" xfId="16200" xr:uid="{00000000-0005-0000-0000-0000EA2B0000}"/>
    <cellStyle name="Normal 3 2 2 2 2 2 2 2 3 2 2" xfId="46531" xr:uid="{00000000-0005-0000-0000-0000EB2B0000}"/>
    <cellStyle name="Normal 3 2 2 2 2 2 2 2 3 2 3" xfId="31298" xr:uid="{00000000-0005-0000-0000-0000EC2B0000}"/>
    <cellStyle name="Normal 3 2 2 2 2 2 2 2 3 3" xfId="11180" xr:uid="{00000000-0005-0000-0000-0000ED2B0000}"/>
    <cellStyle name="Normal 3 2 2 2 2 2 2 2 3 3 2" xfId="41514" xr:uid="{00000000-0005-0000-0000-0000EE2B0000}"/>
    <cellStyle name="Normal 3 2 2 2 2 2 2 2 3 3 3" xfId="26281" xr:uid="{00000000-0005-0000-0000-0000EF2B0000}"/>
    <cellStyle name="Normal 3 2 2 2 2 2 2 2 3 4" xfId="36501" xr:uid="{00000000-0005-0000-0000-0000F02B0000}"/>
    <cellStyle name="Normal 3 2 2 2 2 2 2 2 3 5" xfId="21268" xr:uid="{00000000-0005-0000-0000-0000F12B0000}"/>
    <cellStyle name="Normal 3 2 2 2 2 2 2 2 4" xfId="12858" xr:uid="{00000000-0005-0000-0000-0000F22B0000}"/>
    <cellStyle name="Normal 3 2 2 2 2 2 2 2 4 2" xfId="43189" xr:uid="{00000000-0005-0000-0000-0000F32B0000}"/>
    <cellStyle name="Normal 3 2 2 2 2 2 2 2 4 3" xfId="27956" xr:uid="{00000000-0005-0000-0000-0000F42B0000}"/>
    <cellStyle name="Normal 3 2 2 2 2 2 2 2 5" xfId="7837" xr:uid="{00000000-0005-0000-0000-0000F52B0000}"/>
    <cellStyle name="Normal 3 2 2 2 2 2 2 2 5 2" xfId="38172" xr:uid="{00000000-0005-0000-0000-0000F62B0000}"/>
    <cellStyle name="Normal 3 2 2 2 2 2 2 2 5 3" xfId="22939" xr:uid="{00000000-0005-0000-0000-0000F72B0000}"/>
    <cellStyle name="Normal 3 2 2 2 2 2 2 2 6" xfId="33160" xr:uid="{00000000-0005-0000-0000-0000F82B0000}"/>
    <cellStyle name="Normal 3 2 2 2 2 2 2 2 7" xfId="17926" xr:uid="{00000000-0005-0000-0000-0000F92B0000}"/>
    <cellStyle name="Normal 3 2 2 2 2 2 2 3" xfId="3619" xr:uid="{00000000-0005-0000-0000-0000FA2B0000}"/>
    <cellStyle name="Normal 3 2 2 2 2 2 2 3 2" xfId="13693" xr:uid="{00000000-0005-0000-0000-0000FB2B0000}"/>
    <cellStyle name="Normal 3 2 2 2 2 2 2 3 2 2" xfId="44024" xr:uid="{00000000-0005-0000-0000-0000FC2B0000}"/>
    <cellStyle name="Normal 3 2 2 2 2 2 2 3 2 3" xfId="28791" xr:uid="{00000000-0005-0000-0000-0000FD2B0000}"/>
    <cellStyle name="Normal 3 2 2 2 2 2 2 3 3" xfId="8673" xr:uid="{00000000-0005-0000-0000-0000FE2B0000}"/>
    <cellStyle name="Normal 3 2 2 2 2 2 2 3 3 2" xfId="39007" xr:uid="{00000000-0005-0000-0000-0000FF2B0000}"/>
    <cellStyle name="Normal 3 2 2 2 2 2 2 3 3 3" xfId="23774" xr:uid="{00000000-0005-0000-0000-0000002C0000}"/>
    <cellStyle name="Normal 3 2 2 2 2 2 2 3 4" xfId="33994" xr:uid="{00000000-0005-0000-0000-0000012C0000}"/>
    <cellStyle name="Normal 3 2 2 2 2 2 2 3 5" xfId="18761" xr:uid="{00000000-0005-0000-0000-0000022C0000}"/>
    <cellStyle name="Normal 3 2 2 2 2 2 2 4" xfId="5312" xr:uid="{00000000-0005-0000-0000-0000032C0000}"/>
    <cellStyle name="Normal 3 2 2 2 2 2 2 4 2" xfId="15364" xr:uid="{00000000-0005-0000-0000-0000042C0000}"/>
    <cellStyle name="Normal 3 2 2 2 2 2 2 4 2 2" xfId="45695" xr:uid="{00000000-0005-0000-0000-0000052C0000}"/>
    <cellStyle name="Normal 3 2 2 2 2 2 2 4 2 3" xfId="30462" xr:uid="{00000000-0005-0000-0000-0000062C0000}"/>
    <cellStyle name="Normal 3 2 2 2 2 2 2 4 3" xfId="10344" xr:uid="{00000000-0005-0000-0000-0000072C0000}"/>
    <cellStyle name="Normal 3 2 2 2 2 2 2 4 3 2" xfId="40678" xr:uid="{00000000-0005-0000-0000-0000082C0000}"/>
    <cellStyle name="Normal 3 2 2 2 2 2 2 4 3 3" xfId="25445" xr:uid="{00000000-0005-0000-0000-0000092C0000}"/>
    <cellStyle name="Normal 3 2 2 2 2 2 2 4 4" xfId="35665" xr:uid="{00000000-0005-0000-0000-00000A2C0000}"/>
    <cellStyle name="Normal 3 2 2 2 2 2 2 4 5" xfId="20432" xr:uid="{00000000-0005-0000-0000-00000B2C0000}"/>
    <cellStyle name="Normal 3 2 2 2 2 2 2 5" xfId="12022" xr:uid="{00000000-0005-0000-0000-00000C2C0000}"/>
    <cellStyle name="Normal 3 2 2 2 2 2 2 5 2" xfId="42353" xr:uid="{00000000-0005-0000-0000-00000D2C0000}"/>
    <cellStyle name="Normal 3 2 2 2 2 2 2 5 3" xfId="27120" xr:uid="{00000000-0005-0000-0000-00000E2C0000}"/>
    <cellStyle name="Normal 3 2 2 2 2 2 2 6" xfId="7001" xr:uid="{00000000-0005-0000-0000-00000F2C0000}"/>
    <cellStyle name="Normal 3 2 2 2 2 2 2 6 2" xfId="37336" xr:uid="{00000000-0005-0000-0000-0000102C0000}"/>
    <cellStyle name="Normal 3 2 2 2 2 2 2 6 3" xfId="22103" xr:uid="{00000000-0005-0000-0000-0000112C0000}"/>
    <cellStyle name="Normal 3 2 2 2 2 2 2 7" xfId="32324" xr:uid="{00000000-0005-0000-0000-0000122C0000}"/>
    <cellStyle name="Normal 3 2 2 2 2 2 2 8" xfId="17090" xr:uid="{00000000-0005-0000-0000-0000132C0000}"/>
    <cellStyle name="Normal 3 2 2 2 2 2 3" xfId="2348" xr:uid="{00000000-0005-0000-0000-0000142C0000}"/>
    <cellStyle name="Normal 3 2 2 2 2 2 3 2" xfId="4038" xr:uid="{00000000-0005-0000-0000-0000152C0000}"/>
    <cellStyle name="Normal 3 2 2 2 2 2 3 2 2" xfId="14111" xr:uid="{00000000-0005-0000-0000-0000162C0000}"/>
    <cellStyle name="Normal 3 2 2 2 2 2 3 2 2 2" xfId="44442" xr:uid="{00000000-0005-0000-0000-0000172C0000}"/>
    <cellStyle name="Normal 3 2 2 2 2 2 3 2 2 3" xfId="29209" xr:uid="{00000000-0005-0000-0000-0000182C0000}"/>
    <cellStyle name="Normal 3 2 2 2 2 2 3 2 3" xfId="9091" xr:uid="{00000000-0005-0000-0000-0000192C0000}"/>
    <cellStyle name="Normal 3 2 2 2 2 2 3 2 3 2" xfId="39425" xr:uid="{00000000-0005-0000-0000-00001A2C0000}"/>
    <cellStyle name="Normal 3 2 2 2 2 2 3 2 3 3" xfId="24192" xr:uid="{00000000-0005-0000-0000-00001B2C0000}"/>
    <cellStyle name="Normal 3 2 2 2 2 2 3 2 4" xfId="34412" xr:uid="{00000000-0005-0000-0000-00001C2C0000}"/>
    <cellStyle name="Normal 3 2 2 2 2 2 3 2 5" xfId="19179" xr:uid="{00000000-0005-0000-0000-00001D2C0000}"/>
    <cellStyle name="Normal 3 2 2 2 2 2 3 3" xfId="5730" xr:uid="{00000000-0005-0000-0000-00001E2C0000}"/>
    <cellStyle name="Normal 3 2 2 2 2 2 3 3 2" xfId="15782" xr:uid="{00000000-0005-0000-0000-00001F2C0000}"/>
    <cellStyle name="Normal 3 2 2 2 2 2 3 3 2 2" xfId="46113" xr:uid="{00000000-0005-0000-0000-0000202C0000}"/>
    <cellStyle name="Normal 3 2 2 2 2 2 3 3 2 3" xfId="30880" xr:uid="{00000000-0005-0000-0000-0000212C0000}"/>
    <cellStyle name="Normal 3 2 2 2 2 2 3 3 3" xfId="10762" xr:uid="{00000000-0005-0000-0000-0000222C0000}"/>
    <cellStyle name="Normal 3 2 2 2 2 2 3 3 3 2" xfId="41096" xr:uid="{00000000-0005-0000-0000-0000232C0000}"/>
    <cellStyle name="Normal 3 2 2 2 2 2 3 3 3 3" xfId="25863" xr:uid="{00000000-0005-0000-0000-0000242C0000}"/>
    <cellStyle name="Normal 3 2 2 2 2 2 3 3 4" xfId="36083" xr:uid="{00000000-0005-0000-0000-0000252C0000}"/>
    <cellStyle name="Normal 3 2 2 2 2 2 3 3 5" xfId="20850" xr:uid="{00000000-0005-0000-0000-0000262C0000}"/>
    <cellStyle name="Normal 3 2 2 2 2 2 3 4" xfId="12440" xr:uid="{00000000-0005-0000-0000-0000272C0000}"/>
    <cellStyle name="Normal 3 2 2 2 2 2 3 4 2" xfId="42771" xr:uid="{00000000-0005-0000-0000-0000282C0000}"/>
    <cellStyle name="Normal 3 2 2 2 2 2 3 4 3" xfId="27538" xr:uid="{00000000-0005-0000-0000-0000292C0000}"/>
    <cellStyle name="Normal 3 2 2 2 2 2 3 5" xfId="7419" xr:uid="{00000000-0005-0000-0000-00002A2C0000}"/>
    <cellStyle name="Normal 3 2 2 2 2 2 3 5 2" xfId="37754" xr:uid="{00000000-0005-0000-0000-00002B2C0000}"/>
    <cellStyle name="Normal 3 2 2 2 2 2 3 5 3" xfId="22521" xr:uid="{00000000-0005-0000-0000-00002C2C0000}"/>
    <cellStyle name="Normal 3 2 2 2 2 2 3 6" xfId="32742" xr:uid="{00000000-0005-0000-0000-00002D2C0000}"/>
    <cellStyle name="Normal 3 2 2 2 2 2 3 7" xfId="17508" xr:uid="{00000000-0005-0000-0000-00002E2C0000}"/>
    <cellStyle name="Normal 3 2 2 2 2 2 4" xfId="3201" xr:uid="{00000000-0005-0000-0000-00002F2C0000}"/>
    <cellStyle name="Normal 3 2 2 2 2 2 4 2" xfId="13275" xr:uid="{00000000-0005-0000-0000-0000302C0000}"/>
    <cellStyle name="Normal 3 2 2 2 2 2 4 2 2" xfId="43606" xr:uid="{00000000-0005-0000-0000-0000312C0000}"/>
    <cellStyle name="Normal 3 2 2 2 2 2 4 2 3" xfId="28373" xr:uid="{00000000-0005-0000-0000-0000322C0000}"/>
    <cellStyle name="Normal 3 2 2 2 2 2 4 3" xfId="8255" xr:uid="{00000000-0005-0000-0000-0000332C0000}"/>
    <cellStyle name="Normal 3 2 2 2 2 2 4 3 2" xfId="38589" xr:uid="{00000000-0005-0000-0000-0000342C0000}"/>
    <cellStyle name="Normal 3 2 2 2 2 2 4 3 3" xfId="23356" xr:uid="{00000000-0005-0000-0000-0000352C0000}"/>
    <cellStyle name="Normal 3 2 2 2 2 2 4 4" xfId="33576" xr:uid="{00000000-0005-0000-0000-0000362C0000}"/>
    <cellStyle name="Normal 3 2 2 2 2 2 4 5" xfId="18343" xr:uid="{00000000-0005-0000-0000-0000372C0000}"/>
    <cellStyle name="Normal 3 2 2 2 2 2 5" xfId="4894" xr:uid="{00000000-0005-0000-0000-0000382C0000}"/>
    <cellStyle name="Normal 3 2 2 2 2 2 5 2" xfId="14946" xr:uid="{00000000-0005-0000-0000-0000392C0000}"/>
    <cellStyle name="Normal 3 2 2 2 2 2 5 2 2" xfId="45277" xr:uid="{00000000-0005-0000-0000-00003A2C0000}"/>
    <cellStyle name="Normal 3 2 2 2 2 2 5 2 3" xfId="30044" xr:uid="{00000000-0005-0000-0000-00003B2C0000}"/>
    <cellStyle name="Normal 3 2 2 2 2 2 5 3" xfId="9926" xr:uid="{00000000-0005-0000-0000-00003C2C0000}"/>
    <cellStyle name="Normal 3 2 2 2 2 2 5 3 2" xfId="40260" xr:uid="{00000000-0005-0000-0000-00003D2C0000}"/>
    <cellStyle name="Normal 3 2 2 2 2 2 5 3 3" xfId="25027" xr:uid="{00000000-0005-0000-0000-00003E2C0000}"/>
    <cellStyle name="Normal 3 2 2 2 2 2 5 4" xfId="35247" xr:uid="{00000000-0005-0000-0000-00003F2C0000}"/>
    <cellStyle name="Normal 3 2 2 2 2 2 5 5" xfId="20014" xr:uid="{00000000-0005-0000-0000-0000402C0000}"/>
    <cellStyle name="Normal 3 2 2 2 2 2 6" xfId="11604" xr:uid="{00000000-0005-0000-0000-0000412C0000}"/>
    <cellStyle name="Normal 3 2 2 2 2 2 6 2" xfId="41935" xr:uid="{00000000-0005-0000-0000-0000422C0000}"/>
    <cellStyle name="Normal 3 2 2 2 2 2 6 3" xfId="26702" xr:uid="{00000000-0005-0000-0000-0000432C0000}"/>
    <cellStyle name="Normal 3 2 2 2 2 2 7" xfId="6583" xr:uid="{00000000-0005-0000-0000-0000442C0000}"/>
    <cellStyle name="Normal 3 2 2 2 2 2 7 2" xfId="36918" xr:uid="{00000000-0005-0000-0000-0000452C0000}"/>
    <cellStyle name="Normal 3 2 2 2 2 2 7 3" xfId="21685" xr:uid="{00000000-0005-0000-0000-0000462C0000}"/>
    <cellStyle name="Normal 3 2 2 2 2 2 8" xfId="31906" xr:uid="{00000000-0005-0000-0000-0000472C0000}"/>
    <cellStyle name="Normal 3 2 2 2 2 2 9" xfId="16672" xr:uid="{00000000-0005-0000-0000-0000482C0000}"/>
    <cellStyle name="Normal 3 2 2 2 2 3" xfId="1719" xr:uid="{00000000-0005-0000-0000-0000492C0000}"/>
    <cellStyle name="Normal 3 2 2 2 2 3 2" xfId="2558" xr:uid="{00000000-0005-0000-0000-00004A2C0000}"/>
    <cellStyle name="Normal 3 2 2 2 2 3 2 2" xfId="4248" xr:uid="{00000000-0005-0000-0000-00004B2C0000}"/>
    <cellStyle name="Normal 3 2 2 2 2 3 2 2 2" xfId="14321" xr:uid="{00000000-0005-0000-0000-00004C2C0000}"/>
    <cellStyle name="Normal 3 2 2 2 2 3 2 2 2 2" xfId="44652" xr:uid="{00000000-0005-0000-0000-00004D2C0000}"/>
    <cellStyle name="Normal 3 2 2 2 2 3 2 2 2 3" xfId="29419" xr:uid="{00000000-0005-0000-0000-00004E2C0000}"/>
    <cellStyle name="Normal 3 2 2 2 2 3 2 2 3" xfId="9301" xr:uid="{00000000-0005-0000-0000-00004F2C0000}"/>
    <cellStyle name="Normal 3 2 2 2 2 3 2 2 3 2" xfId="39635" xr:uid="{00000000-0005-0000-0000-0000502C0000}"/>
    <cellStyle name="Normal 3 2 2 2 2 3 2 2 3 3" xfId="24402" xr:uid="{00000000-0005-0000-0000-0000512C0000}"/>
    <cellStyle name="Normal 3 2 2 2 2 3 2 2 4" xfId="34622" xr:uid="{00000000-0005-0000-0000-0000522C0000}"/>
    <cellStyle name="Normal 3 2 2 2 2 3 2 2 5" xfId="19389" xr:uid="{00000000-0005-0000-0000-0000532C0000}"/>
    <cellStyle name="Normal 3 2 2 2 2 3 2 3" xfId="5940" xr:uid="{00000000-0005-0000-0000-0000542C0000}"/>
    <cellStyle name="Normal 3 2 2 2 2 3 2 3 2" xfId="15992" xr:uid="{00000000-0005-0000-0000-0000552C0000}"/>
    <cellStyle name="Normal 3 2 2 2 2 3 2 3 2 2" xfId="46323" xr:uid="{00000000-0005-0000-0000-0000562C0000}"/>
    <cellStyle name="Normal 3 2 2 2 2 3 2 3 2 3" xfId="31090" xr:uid="{00000000-0005-0000-0000-0000572C0000}"/>
    <cellStyle name="Normal 3 2 2 2 2 3 2 3 3" xfId="10972" xr:uid="{00000000-0005-0000-0000-0000582C0000}"/>
    <cellStyle name="Normal 3 2 2 2 2 3 2 3 3 2" xfId="41306" xr:uid="{00000000-0005-0000-0000-0000592C0000}"/>
    <cellStyle name="Normal 3 2 2 2 2 3 2 3 3 3" xfId="26073" xr:uid="{00000000-0005-0000-0000-00005A2C0000}"/>
    <cellStyle name="Normal 3 2 2 2 2 3 2 3 4" xfId="36293" xr:uid="{00000000-0005-0000-0000-00005B2C0000}"/>
    <cellStyle name="Normal 3 2 2 2 2 3 2 3 5" xfId="21060" xr:uid="{00000000-0005-0000-0000-00005C2C0000}"/>
    <cellStyle name="Normal 3 2 2 2 2 3 2 4" xfId="12650" xr:uid="{00000000-0005-0000-0000-00005D2C0000}"/>
    <cellStyle name="Normal 3 2 2 2 2 3 2 4 2" xfId="42981" xr:uid="{00000000-0005-0000-0000-00005E2C0000}"/>
    <cellStyle name="Normal 3 2 2 2 2 3 2 4 3" xfId="27748" xr:uid="{00000000-0005-0000-0000-00005F2C0000}"/>
    <cellStyle name="Normal 3 2 2 2 2 3 2 5" xfId="7629" xr:uid="{00000000-0005-0000-0000-0000602C0000}"/>
    <cellStyle name="Normal 3 2 2 2 2 3 2 5 2" xfId="37964" xr:uid="{00000000-0005-0000-0000-0000612C0000}"/>
    <cellStyle name="Normal 3 2 2 2 2 3 2 5 3" xfId="22731" xr:uid="{00000000-0005-0000-0000-0000622C0000}"/>
    <cellStyle name="Normal 3 2 2 2 2 3 2 6" xfId="32952" xr:uid="{00000000-0005-0000-0000-0000632C0000}"/>
    <cellStyle name="Normal 3 2 2 2 2 3 2 7" xfId="17718" xr:uid="{00000000-0005-0000-0000-0000642C0000}"/>
    <cellStyle name="Normal 3 2 2 2 2 3 3" xfId="3411" xr:uid="{00000000-0005-0000-0000-0000652C0000}"/>
    <cellStyle name="Normal 3 2 2 2 2 3 3 2" xfId="13485" xr:uid="{00000000-0005-0000-0000-0000662C0000}"/>
    <cellStyle name="Normal 3 2 2 2 2 3 3 2 2" xfId="43816" xr:uid="{00000000-0005-0000-0000-0000672C0000}"/>
    <cellStyle name="Normal 3 2 2 2 2 3 3 2 3" xfId="28583" xr:uid="{00000000-0005-0000-0000-0000682C0000}"/>
    <cellStyle name="Normal 3 2 2 2 2 3 3 3" xfId="8465" xr:uid="{00000000-0005-0000-0000-0000692C0000}"/>
    <cellStyle name="Normal 3 2 2 2 2 3 3 3 2" xfId="38799" xr:uid="{00000000-0005-0000-0000-00006A2C0000}"/>
    <cellStyle name="Normal 3 2 2 2 2 3 3 3 3" xfId="23566" xr:uid="{00000000-0005-0000-0000-00006B2C0000}"/>
    <cellStyle name="Normal 3 2 2 2 2 3 3 4" xfId="33786" xr:uid="{00000000-0005-0000-0000-00006C2C0000}"/>
    <cellStyle name="Normal 3 2 2 2 2 3 3 5" xfId="18553" xr:uid="{00000000-0005-0000-0000-00006D2C0000}"/>
    <cellStyle name="Normal 3 2 2 2 2 3 4" xfId="5104" xr:uid="{00000000-0005-0000-0000-00006E2C0000}"/>
    <cellStyle name="Normal 3 2 2 2 2 3 4 2" xfId="15156" xr:uid="{00000000-0005-0000-0000-00006F2C0000}"/>
    <cellStyle name="Normal 3 2 2 2 2 3 4 2 2" xfId="45487" xr:uid="{00000000-0005-0000-0000-0000702C0000}"/>
    <cellStyle name="Normal 3 2 2 2 2 3 4 2 3" xfId="30254" xr:uid="{00000000-0005-0000-0000-0000712C0000}"/>
    <cellStyle name="Normal 3 2 2 2 2 3 4 3" xfId="10136" xr:uid="{00000000-0005-0000-0000-0000722C0000}"/>
    <cellStyle name="Normal 3 2 2 2 2 3 4 3 2" xfId="40470" xr:uid="{00000000-0005-0000-0000-0000732C0000}"/>
    <cellStyle name="Normal 3 2 2 2 2 3 4 3 3" xfId="25237" xr:uid="{00000000-0005-0000-0000-0000742C0000}"/>
    <cellStyle name="Normal 3 2 2 2 2 3 4 4" xfId="35457" xr:uid="{00000000-0005-0000-0000-0000752C0000}"/>
    <cellStyle name="Normal 3 2 2 2 2 3 4 5" xfId="20224" xr:uid="{00000000-0005-0000-0000-0000762C0000}"/>
    <cellStyle name="Normal 3 2 2 2 2 3 5" xfId="11814" xr:uid="{00000000-0005-0000-0000-0000772C0000}"/>
    <cellStyle name="Normal 3 2 2 2 2 3 5 2" xfId="42145" xr:uid="{00000000-0005-0000-0000-0000782C0000}"/>
    <cellStyle name="Normal 3 2 2 2 2 3 5 3" xfId="26912" xr:uid="{00000000-0005-0000-0000-0000792C0000}"/>
    <cellStyle name="Normal 3 2 2 2 2 3 6" xfId="6793" xr:uid="{00000000-0005-0000-0000-00007A2C0000}"/>
    <cellStyle name="Normal 3 2 2 2 2 3 6 2" xfId="37128" xr:uid="{00000000-0005-0000-0000-00007B2C0000}"/>
    <cellStyle name="Normal 3 2 2 2 2 3 6 3" xfId="21895" xr:uid="{00000000-0005-0000-0000-00007C2C0000}"/>
    <cellStyle name="Normal 3 2 2 2 2 3 7" xfId="32116" xr:uid="{00000000-0005-0000-0000-00007D2C0000}"/>
    <cellStyle name="Normal 3 2 2 2 2 3 8" xfId="16882" xr:uid="{00000000-0005-0000-0000-00007E2C0000}"/>
    <cellStyle name="Normal 3 2 2 2 2 4" xfId="2140" xr:uid="{00000000-0005-0000-0000-00007F2C0000}"/>
    <cellStyle name="Normal 3 2 2 2 2 4 2" xfId="3830" xr:uid="{00000000-0005-0000-0000-0000802C0000}"/>
    <cellStyle name="Normal 3 2 2 2 2 4 2 2" xfId="13903" xr:uid="{00000000-0005-0000-0000-0000812C0000}"/>
    <cellStyle name="Normal 3 2 2 2 2 4 2 2 2" xfId="44234" xr:uid="{00000000-0005-0000-0000-0000822C0000}"/>
    <cellStyle name="Normal 3 2 2 2 2 4 2 2 3" xfId="29001" xr:uid="{00000000-0005-0000-0000-0000832C0000}"/>
    <cellStyle name="Normal 3 2 2 2 2 4 2 3" xfId="8883" xr:uid="{00000000-0005-0000-0000-0000842C0000}"/>
    <cellStyle name="Normal 3 2 2 2 2 4 2 3 2" xfId="39217" xr:uid="{00000000-0005-0000-0000-0000852C0000}"/>
    <cellStyle name="Normal 3 2 2 2 2 4 2 3 3" xfId="23984" xr:uid="{00000000-0005-0000-0000-0000862C0000}"/>
    <cellStyle name="Normal 3 2 2 2 2 4 2 4" xfId="34204" xr:uid="{00000000-0005-0000-0000-0000872C0000}"/>
    <cellStyle name="Normal 3 2 2 2 2 4 2 5" xfId="18971" xr:uid="{00000000-0005-0000-0000-0000882C0000}"/>
    <cellStyle name="Normal 3 2 2 2 2 4 3" xfId="5522" xr:uid="{00000000-0005-0000-0000-0000892C0000}"/>
    <cellStyle name="Normal 3 2 2 2 2 4 3 2" xfId="15574" xr:uid="{00000000-0005-0000-0000-00008A2C0000}"/>
    <cellStyle name="Normal 3 2 2 2 2 4 3 2 2" xfId="45905" xr:uid="{00000000-0005-0000-0000-00008B2C0000}"/>
    <cellStyle name="Normal 3 2 2 2 2 4 3 2 3" xfId="30672" xr:uid="{00000000-0005-0000-0000-00008C2C0000}"/>
    <cellStyle name="Normal 3 2 2 2 2 4 3 3" xfId="10554" xr:uid="{00000000-0005-0000-0000-00008D2C0000}"/>
    <cellStyle name="Normal 3 2 2 2 2 4 3 3 2" xfId="40888" xr:uid="{00000000-0005-0000-0000-00008E2C0000}"/>
    <cellStyle name="Normal 3 2 2 2 2 4 3 3 3" xfId="25655" xr:uid="{00000000-0005-0000-0000-00008F2C0000}"/>
    <cellStyle name="Normal 3 2 2 2 2 4 3 4" xfId="35875" xr:uid="{00000000-0005-0000-0000-0000902C0000}"/>
    <cellStyle name="Normal 3 2 2 2 2 4 3 5" xfId="20642" xr:uid="{00000000-0005-0000-0000-0000912C0000}"/>
    <cellStyle name="Normal 3 2 2 2 2 4 4" xfId="12232" xr:uid="{00000000-0005-0000-0000-0000922C0000}"/>
    <cellStyle name="Normal 3 2 2 2 2 4 4 2" xfId="42563" xr:uid="{00000000-0005-0000-0000-0000932C0000}"/>
    <cellStyle name="Normal 3 2 2 2 2 4 4 3" xfId="27330" xr:uid="{00000000-0005-0000-0000-0000942C0000}"/>
    <cellStyle name="Normal 3 2 2 2 2 4 5" xfId="7211" xr:uid="{00000000-0005-0000-0000-0000952C0000}"/>
    <cellStyle name="Normal 3 2 2 2 2 4 5 2" xfId="37546" xr:uid="{00000000-0005-0000-0000-0000962C0000}"/>
    <cellStyle name="Normal 3 2 2 2 2 4 5 3" xfId="22313" xr:uid="{00000000-0005-0000-0000-0000972C0000}"/>
    <cellStyle name="Normal 3 2 2 2 2 4 6" xfId="32534" xr:uid="{00000000-0005-0000-0000-0000982C0000}"/>
    <cellStyle name="Normal 3 2 2 2 2 4 7" xfId="17300" xr:uid="{00000000-0005-0000-0000-0000992C0000}"/>
    <cellStyle name="Normal 3 2 2 2 2 5" xfId="2993" xr:uid="{00000000-0005-0000-0000-00009A2C0000}"/>
    <cellStyle name="Normal 3 2 2 2 2 5 2" xfId="13067" xr:uid="{00000000-0005-0000-0000-00009B2C0000}"/>
    <cellStyle name="Normal 3 2 2 2 2 5 2 2" xfId="43398" xr:uid="{00000000-0005-0000-0000-00009C2C0000}"/>
    <cellStyle name="Normal 3 2 2 2 2 5 2 3" xfId="28165" xr:uid="{00000000-0005-0000-0000-00009D2C0000}"/>
    <cellStyle name="Normal 3 2 2 2 2 5 3" xfId="8047" xr:uid="{00000000-0005-0000-0000-00009E2C0000}"/>
    <cellStyle name="Normal 3 2 2 2 2 5 3 2" xfId="38381" xr:uid="{00000000-0005-0000-0000-00009F2C0000}"/>
    <cellStyle name="Normal 3 2 2 2 2 5 3 3" xfId="23148" xr:uid="{00000000-0005-0000-0000-0000A02C0000}"/>
    <cellStyle name="Normal 3 2 2 2 2 5 4" xfId="33368" xr:uid="{00000000-0005-0000-0000-0000A12C0000}"/>
    <cellStyle name="Normal 3 2 2 2 2 5 5" xfId="18135" xr:uid="{00000000-0005-0000-0000-0000A22C0000}"/>
    <cellStyle name="Normal 3 2 2 2 2 6" xfId="4686" xr:uid="{00000000-0005-0000-0000-0000A32C0000}"/>
    <cellStyle name="Normal 3 2 2 2 2 6 2" xfId="14738" xr:uid="{00000000-0005-0000-0000-0000A42C0000}"/>
    <cellStyle name="Normal 3 2 2 2 2 6 2 2" xfId="45069" xr:uid="{00000000-0005-0000-0000-0000A52C0000}"/>
    <cellStyle name="Normal 3 2 2 2 2 6 2 3" xfId="29836" xr:uid="{00000000-0005-0000-0000-0000A62C0000}"/>
    <cellStyle name="Normal 3 2 2 2 2 6 3" xfId="9718" xr:uid="{00000000-0005-0000-0000-0000A72C0000}"/>
    <cellStyle name="Normal 3 2 2 2 2 6 3 2" xfId="40052" xr:uid="{00000000-0005-0000-0000-0000A82C0000}"/>
    <cellStyle name="Normal 3 2 2 2 2 6 3 3" xfId="24819" xr:uid="{00000000-0005-0000-0000-0000A92C0000}"/>
    <cellStyle name="Normal 3 2 2 2 2 6 4" xfId="35039" xr:uid="{00000000-0005-0000-0000-0000AA2C0000}"/>
    <cellStyle name="Normal 3 2 2 2 2 6 5" xfId="19806" xr:uid="{00000000-0005-0000-0000-0000AB2C0000}"/>
    <cellStyle name="Normal 3 2 2 2 2 7" xfId="11396" xr:uid="{00000000-0005-0000-0000-0000AC2C0000}"/>
    <cellStyle name="Normal 3 2 2 2 2 7 2" xfId="41727" xr:uid="{00000000-0005-0000-0000-0000AD2C0000}"/>
    <cellStyle name="Normal 3 2 2 2 2 7 3" xfId="26494" xr:uid="{00000000-0005-0000-0000-0000AE2C0000}"/>
    <cellStyle name="Normal 3 2 2 2 2 8" xfId="6375" xr:uid="{00000000-0005-0000-0000-0000AF2C0000}"/>
    <cellStyle name="Normal 3 2 2 2 2 8 2" xfId="36710" xr:uid="{00000000-0005-0000-0000-0000B02C0000}"/>
    <cellStyle name="Normal 3 2 2 2 2 8 3" xfId="21477" xr:uid="{00000000-0005-0000-0000-0000B12C0000}"/>
    <cellStyle name="Normal 3 2 2 2 2 9" xfId="31698" xr:uid="{00000000-0005-0000-0000-0000B22C0000}"/>
    <cellStyle name="Normal 3 2 2 2 3" xfId="1402" xr:uid="{00000000-0005-0000-0000-0000B32C0000}"/>
    <cellStyle name="Normal 3 2 2 2 3 2" xfId="1823" xr:uid="{00000000-0005-0000-0000-0000B42C0000}"/>
    <cellStyle name="Normal 3 2 2 2 3 2 2" xfId="2662" xr:uid="{00000000-0005-0000-0000-0000B52C0000}"/>
    <cellStyle name="Normal 3 2 2 2 3 2 2 2" xfId="4352" xr:uid="{00000000-0005-0000-0000-0000B62C0000}"/>
    <cellStyle name="Normal 3 2 2 2 3 2 2 2 2" xfId="14425" xr:uid="{00000000-0005-0000-0000-0000B72C0000}"/>
    <cellStyle name="Normal 3 2 2 2 3 2 2 2 2 2" xfId="44756" xr:uid="{00000000-0005-0000-0000-0000B82C0000}"/>
    <cellStyle name="Normal 3 2 2 2 3 2 2 2 2 3" xfId="29523" xr:uid="{00000000-0005-0000-0000-0000B92C0000}"/>
    <cellStyle name="Normal 3 2 2 2 3 2 2 2 3" xfId="9405" xr:uid="{00000000-0005-0000-0000-0000BA2C0000}"/>
    <cellStyle name="Normal 3 2 2 2 3 2 2 2 3 2" xfId="39739" xr:uid="{00000000-0005-0000-0000-0000BB2C0000}"/>
    <cellStyle name="Normal 3 2 2 2 3 2 2 2 3 3" xfId="24506" xr:uid="{00000000-0005-0000-0000-0000BC2C0000}"/>
    <cellStyle name="Normal 3 2 2 2 3 2 2 2 4" xfId="34726" xr:uid="{00000000-0005-0000-0000-0000BD2C0000}"/>
    <cellStyle name="Normal 3 2 2 2 3 2 2 2 5" xfId="19493" xr:uid="{00000000-0005-0000-0000-0000BE2C0000}"/>
    <cellStyle name="Normal 3 2 2 2 3 2 2 3" xfId="6044" xr:uid="{00000000-0005-0000-0000-0000BF2C0000}"/>
    <cellStyle name="Normal 3 2 2 2 3 2 2 3 2" xfId="16096" xr:uid="{00000000-0005-0000-0000-0000C02C0000}"/>
    <cellStyle name="Normal 3 2 2 2 3 2 2 3 2 2" xfId="46427" xr:uid="{00000000-0005-0000-0000-0000C12C0000}"/>
    <cellStyle name="Normal 3 2 2 2 3 2 2 3 2 3" xfId="31194" xr:uid="{00000000-0005-0000-0000-0000C22C0000}"/>
    <cellStyle name="Normal 3 2 2 2 3 2 2 3 3" xfId="11076" xr:uid="{00000000-0005-0000-0000-0000C32C0000}"/>
    <cellStyle name="Normal 3 2 2 2 3 2 2 3 3 2" xfId="41410" xr:uid="{00000000-0005-0000-0000-0000C42C0000}"/>
    <cellStyle name="Normal 3 2 2 2 3 2 2 3 3 3" xfId="26177" xr:uid="{00000000-0005-0000-0000-0000C52C0000}"/>
    <cellStyle name="Normal 3 2 2 2 3 2 2 3 4" xfId="36397" xr:uid="{00000000-0005-0000-0000-0000C62C0000}"/>
    <cellStyle name="Normal 3 2 2 2 3 2 2 3 5" xfId="21164" xr:uid="{00000000-0005-0000-0000-0000C72C0000}"/>
    <cellStyle name="Normal 3 2 2 2 3 2 2 4" xfId="12754" xr:uid="{00000000-0005-0000-0000-0000C82C0000}"/>
    <cellStyle name="Normal 3 2 2 2 3 2 2 4 2" xfId="43085" xr:uid="{00000000-0005-0000-0000-0000C92C0000}"/>
    <cellStyle name="Normal 3 2 2 2 3 2 2 4 3" xfId="27852" xr:uid="{00000000-0005-0000-0000-0000CA2C0000}"/>
    <cellStyle name="Normal 3 2 2 2 3 2 2 5" xfId="7733" xr:uid="{00000000-0005-0000-0000-0000CB2C0000}"/>
    <cellStyle name="Normal 3 2 2 2 3 2 2 5 2" xfId="38068" xr:uid="{00000000-0005-0000-0000-0000CC2C0000}"/>
    <cellStyle name="Normal 3 2 2 2 3 2 2 5 3" xfId="22835" xr:uid="{00000000-0005-0000-0000-0000CD2C0000}"/>
    <cellStyle name="Normal 3 2 2 2 3 2 2 6" xfId="33056" xr:uid="{00000000-0005-0000-0000-0000CE2C0000}"/>
    <cellStyle name="Normal 3 2 2 2 3 2 2 7" xfId="17822" xr:uid="{00000000-0005-0000-0000-0000CF2C0000}"/>
    <cellStyle name="Normal 3 2 2 2 3 2 3" xfId="3515" xr:uid="{00000000-0005-0000-0000-0000D02C0000}"/>
    <cellStyle name="Normal 3 2 2 2 3 2 3 2" xfId="13589" xr:uid="{00000000-0005-0000-0000-0000D12C0000}"/>
    <cellStyle name="Normal 3 2 2 2 3 2 3 2 2" xfId="43920" xr:uid="{00000000-0005-0000-0000-0000D22C0000}"/>
    <cellStyle name="Normal 3 2 2 2 3 2 3 2 3" xfId="28687" xr:uid="{00000000-0005-0000-0000-0000D32C0000}"/>
    <cellStyle name="Normal 3 2 2 2 3 2 3 3" xfId="8569" xr:uid="{00000000-0005-0000-0000-0000D42C0000}"/>
    <cellStyle name="Normal 3 2 2 2 3 2 3 3 2" xfId="38903" xr:uid="{00000000-0005-0000-0000-0000D52C0000}"/>
    <cellStyle name="Normal 3 2 2 2 3 2 3 3 3" xfId="23670" xr:uid="{00000000-0005-0000-0000-0000D62C0000}"/>
    <cellStyle name="Normal 3 2 2 2 3 2 3 4" xfId="33890" xr:uid="{00000000-0005-0000-0000-0000D72C0000}"/>
    <cellStyle name="Normal 3 2 2 2 3 2 3 5" xfId="18657" xr:uid="{00000000-0005-0000-0000-0000D82C0000}"/>
    <cellStyle name="Normal 3 2 2 2 3 2 4" xfId="5208" xr:uid="{00000000-0005-0000-0000-0000D92C0000}"/>
    <cellStyle name="Normal 3 2 2 2 3 2 4 2" xfId="15260" xr:uid="{00000000-0005-0000-0000-0000DA2C0000}"/>
    <cellStyle name="Normal 3 2 2 2 3 2 4 2 2" xfId="45591" xr:uid="{00000000-0005-0000-0000-0000DB2C0000}"/>
    <cellStyle name="Normal 3 2 2 2 3 2 4 2 3" xfId="30358" xr:uid="{00000000-0005-0000-0000-0000DC2C0000}"/>
    <cellStyle name="Normal 3 2 2 2 3 2 4 3" xfId="10240" xr:uid="{00000000-0005-0000-0000-0000DD2C0000}"/>
    <cellStyle name="Normal 3 2 2 2 3 2 4 3 2" xfId="40574" xr:uid="{00000000-0005-0000-0000-0000DE2C0000}"/>
    <cellStyle name="Normal 3 2 2 2 3 2 4 3 3" xfId="25341" xr:uid="{00000000-0005-0000-0000-0000DF2C0000}"/>
    <cellStyle name="Normal 3 2 2 2 3 2 4 4" xfId="35561" xr:uid="{00000000-0005-0000-0000-0000E02C0000}"/>
    <cellStyle name="Normal 3 2 2 2 3 2 4 5" xfId="20328" xr:uid="{00000000-0005-0000-0000-0000E12C0000}"/>
    <cellStyle name="Normal 3 2 2 2 3 2 5" xfId="11918" xr:uid="{00000000-0005-0000-0000-0000E22C0000}"/>
    <cellStyle name="Normal 3 2 2 2 3 2 5 2" xfId="42249" xr:uid="{00000000-0005-0000-0000-0000E32C0000}"/>
    <cellStyle name="Normal 3 2 2 2 3 2 5 3" xfId="27016" xr:uid="{00000000-0005-0000-0000-0000E42C0000}"/>
    <cellStyle name="Normal 3 2 2 2 3 2 6" xfId="6897" xr:uid="{00000000-0005-0000-0000-0000E52C0000}"/>
    <cellStyle name="Normal 3 2 2 2 3 2 6 2" xfId="37232" xr:uid="{00000000-0005-0000-0000-0000E62C0000}"/>
    <cellStyle name="Normal 3 2 2 2 3 2 6 3" xfId="21999" xr:uid="{00000000-0005-0000-0000-0000E72C0000}"/>
    <cellStyle name="Normal 3 2 2 2 3 2 7" xfId="32220" xr:uid="{00000000-0005-0000-0000-0000E82C0000}"/>
    <cellStyle name="Normal 3 2 2 2 3 2 8" xfId="16986" xr:uid="{00000000-0005-0000-0000-0000E92C0000}"/>
    <cellStyle name="Normal 3 2 2 2 3 3" xfId="2244" xr:uid="{00000000-0005-0000-0000-0000EA2C0000}"/>
    <cellStyle name="Normal 3 2 2 2 3 3 2" xfId="3934" xr:uid="{00000000-0005-0000-0000-0000EB2C0000}"/>
    <cellStyle name="Normal 3 2 2 2 3 3 2 2" xfId="14007" xr:uid="{00000000-0005-0000-0000-0000EC2C0000}"/>
    <cellStyle name="Normal 3 2 2 2 3 3 2 2 2" xfId="44338" xr:uid="{00000000-0005-0000-0000-0000ED2C0000}"/>
    <cellStyle name="Normal 3 2 2 2 3 3 2 2 3" xfId="29105" xr:uid="{00000000-0005-0000-0000-0000EE2C0000}"/>
    <cellStyle name="Normal 3 2 2 2 3 3 2 3" xfId="8987" xr:uid="{00000000-0005-0000-0000-0000EF2C0000}"/>
    <cellStyle name="Normal 3 2 2 2 3 3 2 3 2" xfId="39321" xr:uid="{00000000-0005-0000-0000-0000F02C0000}"/>
    <cellStyle name="Normal 3 2 2 2 3 3 2 3 3" xfId="24088" xr:uid="{00000000-0005-0000-0000-0000F12C0000}"/>
    <cellStyle name="Normal 3 2 2 2 3 3 2 4" xfId="34308" xr:uid="{00000000-0005-0000-0000-0000F22C0000}"/>
    <cellStyle name="Normal 3 2 2 2 3 3 2 5" xfId="19075" xr:uid="{00000000-0005-0000-0000-0000F32C0000}"/>
    <cellStyle name="Normal 3 2 2 2 3 3 3" xfId="5626" xr:uid="{00000000-0005-0000-0000-0000F42C0000}"/>
    <cellStyle name="Normal 3 2 2 2 3 3 3 2" xfId="15678" xr:uid="{00000000-0005-0000-0000-0000F52C0000}"/>
    <cellStyle name="Normal 3 2 2 2 3 3 3 2 2" xfId="46009" xr:uid="{00000000-0005-0000-0000-0000F62C0000}"/>
    <cellStyle name="Normal 3 2 2 2 3 3 3 2 3" xfId="30776" xr:uid="{00000000-0005-0000-0000-0000F72C0000}"/>
    <cellStyle name="Normal 3 2 2 2 3 3 3 3" xfId="10658" xr:uid="{00000000-0005-0000-0000-0000F82C0000}"/>
    <cellStyle name="Normal 3 2 2 2 3 3 3 3 2" xfId="40992" xr:uid="{00000000-0005-0000-0000-0000F92C0000}"/>
    <cellStyle name="Normal 3 2 2 2 3 3 3 3 3" xfId="25759" xr:uid="{00000000-0005-0000-0000-0000FA2C0000}"/>
    <cellStyle name="Normal 3 2 2 2 3 3 3 4" xfId="35979" xr:uid="{00000000-0005-0000-0000-0000FB2C0000}"/>
    <cellStyle name="Normal 3 2 2 2 3 3 3 5" xfId="20746" xr:uid="{00000000-0005-0000-0000-0000FC2C0000}"/>
    <cellStyle name="Normal 3 2 2 2 3 3 4" xfId="12336" xr:uid="{00000000-0005-0000-0000-0000FD2C0000}"/>
    <cellStyle name="Normal 3 2 2 2 3 3 4 2" xfId="42667" xr:uid="{00000000-0005-0000-0000-0000FE2C0000}"/>
    <cellStyle name="Normal 3 2 2 2 3 3 4 3" xfId="27434" xr:uid="{00000000-0005-0000-0000-0000FF2C0000}"/>
    <cellStyle name="Normal 3 2 2 2 3 3 5" xfId="7315" xr:uid="{00000000-0005-0000-0000-0000002D0000}"/>
    <cellStyle name="Normal 3 2 2 2 3 3 5 2" xfId="37650" xr:uid="{00000000-0005-0000-0000-0000012D0000}"/>
    <cellStyle name="Normal 3 2 2 2 3 3 5 3" xfId="22417" xr:uid="{00000000-0005-0000-0000-0000022D0000}"/>
    <cellStyle name="Normal 3 2 2 2 3 3 6" xfId="32638" xr:uid="{00000000-0005-0000-0000-0000032D0000}"/>
    <cellStyle name="Normal 3 2 2 2 3 3 7" xfId="17404" xr:uid="{00000000-0005-0000-0000-0000042D0000}"/>
    <cellStyle name="Normal 3 2 2 2 3 4" xfId="3097" xr:uid="{00000000-0005-0000-0000-0000052D0000}"/>
    <cellStyle name="Normal 3 2 2 2 3 4 2" xfId="13171" xr:uid="{00000000-0005-0000-0000-0000062D0000}"/>
    <cellStyle name="Normal 3 2 2 2 3 4 2 2" xfId="43502" xr:uid="{00000000-0005-0000-0000-0000072D0000}"/>
    <cellStyle name="Normal 3 2 2 2 3 4 2 3" xfId="28269" xr:uid="{00000000-0005-0000-0000-0000082D0000}"/>
    <cellStyle name="Normal 3 2 2 2 3 4 3" xfId="8151" xr:uid="{00000000-0005-0000-0000-0000092D0000}"/>
    <cellStyle name="Normal 3 2 2 2 3 4 3 2" xfId="38485" xr:uid="{00000000-0005-0000-0000-00000A2D0000}"/>
    <cellStyle name="Normal 3 2 2 2 3 4 3 3" xfId="23252" xr:uid="{00000000-0005-0000-0000-00000B2D0000}"/>
    <cellStyle name="Normal 3 2 2 2 3 4 4" xfId="33472" xr:uid="{00000000-0005-0000-0000-00000C2D0000}"/>
    <cellStyle name="Normal 3 2 2 2 3 4 5" xfId="18239" xr:uid="{00000000-0005-0000-0000-00000D2D0000}"/>
    <cellStyle name="Normal 3 2 2 2 3 5" xfId="4790" xr:uid="{00000000-0005-0000-0000-00000E2D0000}"/>
    <cellStyle name="Normal 3 2 2 2 3 5 2" xfId="14842" xr:uid="{00000000-0005-0000-0000-00000F2D0000}"/>
    <cellStyle name="Normal 3 2 2 2 3 5 2 2" xfId="45173" xr:uid="{00000000-0005-0000-0000-0000102D0000}"/>
    <cellStyle name="Normal 3 2 2 2 3 5 2 3" xfId="29940" xr:uid="{00000000-0005-0000-0000-0000112D0000}"/>
    <cellStyle name="Normal 3 2 2 2 3 5 3" xfId="9822" xr:uid="{00000000-0005-0000-0000-0000122D0000}"/>
    <cellStyle name="Normal 3 2 2 2 3 5 3 2" xfId="40156" xr:uid="{00000000-0005-0000-0000-0000132D0000}"/>
    <cellStyle name="Normal 3 2 2 2 3 5 3 3" xfId="24923" xr:uid="{00000000-0005-0000-0000-0000142D0000}"/>
    <cellStyle name="Normal 3 2 2 2 3 5 4" xfId="35143" xr:uid="{00000000-0005-0000-0000-0000152D0000}"/>
    <cellStyle name="Normal 3 2 2 2 3 5 5" xfId="19910" xr:uid="{00000000-0005-0000-0000-0000162D0000}"/>
    <cellStyle name="Normal 3 2 2 2 3 6" xfId="11500" xr:uid="{00000000-0005-0000-0000-0000172D0000}"/>
    <cellStyle name="Normal 3 2 2 2 3 6 2" xfId="41831" xr:uid="{00000000-0005-0000-0000-0000182D0000}"/>
    <cellStyle name="Normal 3 2 2 2 3 6 3" xfId="26598" xr:uid="{00000000-0005-0000-0000-0000192D0000}"/>
    <cellStyle name="Normal 3 2 2 2 3 7" xfId="6479" xr:uid="{00000000-0005-0000-0000-00001A2D0000}"/>
    <cellStyle name="Normal 3 2 2 2 3 7 2" xfId="36814" xr:uid="{00000000-0005-0000-0000-00001B2D0000}"/>
    <cellStyle name="Normal 3 2 2 2 3 7 3" xfId="21581" xr:uid="{00000000-0005-0000-0000-00001C2D0000}"/>
    <cellStyle name="Normal 3 2 2 2 3 8" xfId="31802" xr:uid="{00000000-0005-0000-0000-00001D2D0000}"/>
    <cellStyle name="Normal 3 2 2 2 3 9" xfId="16568" xr:uid="{00000000-0005-0000-0000-00001E2D0000}"/>
    <cellStyle name="Normal 3 2 2 2 4" xfId="1615" xr:uid="{00000000-0005-0000-0000-00001F2D0000}"/>
    <cellStyle name="Normal 3 2 2 2 4 2" xfId="2454" xr:uid="{00000000-0005-0000-0000-0000202D0000}"/>
    <cellStyle name="Normal 3 2 2 2 4 2 2" xfId="4144" xr:uid="{00000000-0005-0000-0000-0000212D0000}"/>
    <cellStyle name="Normal 3 2 2 2 4 2 2 2" xfId="14217" xr:uid="{00000000-0005-0000-0000-0000222D0000}"/>
    <cellStyle name="Normal 3 2 2 2 4 2 2 2 2" xfId="44548" xr:uid="{00000000-0005-0000-0000-0000232D0000}"/>
    <cellStyle name="Normal 3 2 2 2 4 2 2 2 3" xfId="29315" xr:uid="{00000000-0005-0000-0000-0000242D0000}"/>
    <cellStyle name="Normal 3 2 2 2 4 2 2 3" xfId="9197" xr:uid="{00000000-0005-0000-0000-0000252D0000}"/>
    <cellStyle name="Normal 3 2 2 2 4 2 2 3 2" xfId="39531" xr:uid="{00000000-0005-0000-0000-0000262D0000}"/>
    <cellStyle name="Normal 3 2 2 2 4 2 2 3 3" xfId="24298" xr:uid="{00000000-0005-0000-0000-0000272D0000}"/>
    <cellStyle name="Normal 3 2 2 2 4 2 2 4" xfId="34518" xr:uid="{00000000-0005-0000-0000-0000282D0000}"/>
    <cellStyle name="Normal 3 2 2 2 4 2 2 5" xfId="19285" xr:uid="{00000000-0005-0000-0000-0000292D0000}"/>
    <cellStyle name="Normal 3 2 2 2 4 2 3" xfId="5836" xr:uid="{00000000-0005-0000-0000-00002A2D0000}"/>
    <cellStyle name="Normal 3 2 2 2 4 2 3 2" xfId="15888" xr:uid="{00000000-0005-0000-0000-00002B2D0000}"/>
    <cellStyle name="Normal 3 2 2 2 4 2 3 2 2" xfId="46219" xr:uid="{00000000-0005-0000-0000-00002C2D0000}"/>
    <cellStyle name="Normal 3 2 2 2 4 2 3 2 3" xfId="30986" xr:uid="{00000000-0005-0000-0000-00002D2D0000}"/>
    <cellStyle name="Normal 3 2 2 2 4 2 3 3" xfId="10868" xr:uid="{00000000-0005-0000-0000-00002E2D0000}"/>
    <cellStyle name="Normal 3 2 2 2 4 2 3 3 2" xfId="41202" xr:uid="{00000000-0005-0000-0000-00002F2D0000}"/>
    <cellStyle name="Normal 3 2 2 2 4 2 3 3 3" xfId="25969" xr:uid="{00000000-0005-0000-0000-0000302D0000}"/>
    <cellStyle name="Normal 3 2 2 2 4 2 3 4" xfId="36189" xr:uid="{00000000-0005-0000-0000-0000312D0000}"/>
    <cellStyle name="Normal 3 2 2 2 4 2 3 5" xfId="20956" xr:uid="{00000000-0005-0000-0000-0000322D0000}"/>
    <cellStyle name="Normal 3 2 2 2 4 2 4" xfId="12546" xr:uid="{00000000-0005-0000-0000-0000332D0000}"/>
    <cellStyle name="Normal 3 2 2 2 4 2 4 2" xfId="42877" xr:uid="{00000000-0005-0000-0000-0000342D0000}"/>
    <cellStyle name="Normal 3 2 2 2 4 2 4 3" xfId="27644" xr:uid="{00000000-0005-0000-0000-0000352D0000}"/>
    <cellStyle name="Normal 3 2 2 2 4 2 5" xfId="7525" xr:uid="{00000000-0005-0000-0000-0000362D0000}"/>
    <cellStyle name="Normal 3 2 2 2 4 2 5 2" xfId="37860" xr:uid="{00000000-0005-0000-0000-0000372D0000}"/>
    <cellStyle name="Normal 3 2 2 2 4 2 5 3" xfId="22627" xr:uid="{00000000-0005-0000-0000-0000382D0000}"/>
    <cellStyle name="Normal 3 2 2 2 4 2 6" xfId="32848" xr:uid="{00000000-0005-0000-0000-0000392D0000}"/>
    <cellStyle name="Normal 3 2 2 2 4 2 7" xfId="17614" xr:uid="{00000000-0005-0000-0000-00003A2D0000}"/>
    <cellStyle name="Normal 3 2 2 2 4 3" xfId="3307" xr:uid="{00000000-0005-0000-0000-00003B2D0000}"/>
    <cellStyle name="Normal 3 2 2 2 4 3 2" xfId="13381" xr:uid="{00000000-0005-0000-0000-00003C2D0000}"/>
    <cellStyle name="Normal 3 2 2 2 4 3 2 2" xfId="43712" xr:uid="{00000000-0005-0000-0000-00003D2D0000}"/>
    <cellStyle name="Normal 3 2 2 2 4 3 2 3" xfId="28479" xr:uid="{00000000-0005-0000-0000-00003E2D0000}"/>
    <cellStyle name="Normal 3 2 2 2 4 3 3" xfId="8361" xr:uid="{00000000-0005-0000-0000-00003F2D0000}"/>
    <cellStyle name="Normal 3 2 2 2 4 3 3 2" xfId="38695" xr:uid="{00000000-0005-0000-0000-0000402D0000}"/>
    <cellStyle name="Normal 3 2 2 2 4 3 3 3" xfId="23462" xr:uid="{00000000-0005-0000-0000-0000412D0000}"/>
    <cellStyle name="Normal 3 2 2 2 4 3 4" xfId="33682" xr:uid="{00000000-0005-0000-0000-0000422D0000}"/>
    <cellStyle name="Normal 3 2 2 2 4 3 5" xfId="18449" xr:uid="{00000000-0005-0000-0000-0000432D0000}"/>
    <cellStyle name="Normal 3 2 2 2 4 4" xfId="5000" xr:uid="{00000000-0005-0000-0000-0000442D0000}"/>
    <cellStyle name="Normal 3 2 2 2 4 4 2" xfId="15052" xr:uid="{00000000-0005-0000-0000-0000452D0000}"/>
    <cellStyle name="Normal 3 2 2 2 4 4 2 2" xfId="45383" xr:uid="{00000000-0005-0000-0000-0000462D0000}"/>
    <cellStyle name="Normal 3 2 2 2 4 4 2 3" xfId="30150" xr:uid="{00000000-0005-0000-0000-0000472D0000}"/>
    <cellStyle name="Normal 3 2 2 2 4 4 3" xfId="10032" xr:uid="{00000000-0005-0000-0000-0000482D0000}"/>
    <cellStyle name="Normal 3 2 2 2 4 4 3 2" xfId="40366" xr:uid="{00000000-0005-0000-0000-0000492D0000}"/>
    <cellStyle name="Normal 3 2 2 2 4 4 3 3" xfId="25133" xr:uid="{00000000-0005-0000-0000-00004A2D0000}"/>
    <cellStyle name="Normal 3 2 2 2 4 4 4" xfId="35353" xr:uid="{00000000-0005-0000-0000-00004B2D0000}"/>
    <cellStyle name="Normal 3 2 2 2 4 4 5" xfId="20120" xr:uid="{00000000-0005-0000-0000-00004C2D0000}"/>
    <cellStyle name="Normal 3 2 2 2 4 5" xfId="11710" xr:uid="{00000000-0005-0000-0000-00004D2D0000}"/>
    <cellStyle name="Normal 3 2 2 2 4 5 2" xfId="42041" xr:uid="{00000000-0005-0000-0000-00004E2D0000}"/>
    <cellStyle name="Normal 3 2 2 2 4 5 3" xfId="26808" xr:uid="{00000000-0005-0000-0000-00004F2D0000}"/>
    <cellStyle name="Normal 3 2 2 2 4 6" xfId="6689" xr:uid="{00000000-0005-0000-0000-0000502D0000}"/>
    <cellStyle name="Normal 3 2 2 2 4 6 2" xfId="37024" xr:uid="{00000000-0005-0000-0000-0000512D0000}"/>
    <cellStyle name="Normal 3 2 2 2 4 6 3" xfId="21791" xr:uid="{00000000-0005-0000-0000-0000522D0000}"/>
    <cellStyle name="Normal 3 2 2 2 4 7" xfId="32012" xr:uid="{00000000-0005-0000-0000-0000532D0000}"/>
    <cellStyle name="Normal 3 2 2 2 4 8" xfId="16778" xr:uid="{00000000-0005-0000-0000-0000542D0000}"/>
    <cellStyle name="Normal 3 2 2 2 5" xfId="2036" xr:uid="{00000000-0005-0000-0000-0000552D0000}"/>
    <cellStyle name="Normal 3 2 2 2 5 2" xfId="3726" xr:uid="{00000000-0005-0000-0000-0000562D0000}"/>
    <cellStyle name="Normal 3 2 2 2 5 2 2" xfId="13799" xr:uid="{00000000-0005-0000-0000-0000572D0000}"/>
    <cellStyle name="Normal 3 2 2 2 5 2 2 2" xfId="44130" xr:uid="{00000000-0005-0000-0000-0000582D0000}"/>
    <cellStyle name="Normal 3 2 2 2 5 2 2 3" xfId="28897" xr:uid="{00000000-0005-0000-0000-0000592D0000}"/>
    <cellStyle name="Normal 3 2 2 2 5 2 3" xfId="8779" xr:uid="{00000000-0005-0000-0000-00005A2D0000}"/>
    <cellStyle name="Normal 3 2 2 2 5 2 3 2" xfId="39113" xr:uid="{00000000-0005-0000-0000-00005B2D0000}"/>
    <cellStyle name="Normal 3 2 2 2 5 2 3 3" xfId="23880" xr:uid="{00000000-0005-0000-0000-00005C2D0000}"/>
    <cellStyle name="Normal 3 2 2 2 5 2 4" xfId="34100" xr:uid="{00000000-0005-0000-0000-00005D2D0000}"/>
    <cellStyle name="Normal 3 2 2 2 5 2 5" xfId="18867" xr:uid="{00000000-0005-0000-0000-00005E2D0000}"/>
    <cellStyle name="Normal 3 2 2 2 5 3" xfId="5418" xr:uid="{00000000-0005-0000-0000-00005F2D0000}"/>
    <cellStyle name="Normal 3 2 2 2 5 3 2" xfId="15470" xr:uid="{00000000-0005-0000-0000-0000602D0000}"/>
    <cellStyle name="Normal 3 2 2 2 5 3 2 2" xfId="45801" xr:uid="{00000000-0005-0000-0000-0000612D0000}"/>
    <cellStyle name="Normal 3 2 2 2 5 3 2 3" xfId="30568" xr:uid="{00000000-0005-0000-0000-0000622D0000}"/>
    <cellStyle name="Normal 3 2 2 2 5 3 3" xfId="10450" xr:uid="{00000000-0005-0000-0000-0000632D0000}"/>
    <cellStyle name="Normal 3 2 2 2 5 3 3 2" xfId="40784" xr:uid="{00000000-0005-0000-0000-0000642D0000}"/>
    <cellStyle name="Normal 3 2 2 2 5 3 3 3" xfId="25551" xr:uid="{00000000-0005-0000-0000-0000652D0000}"/>
    <cellStyle name="Normal 3 2 2 2 5 3 4" xfId="35771" xr:uid="{00000000-0005-0000-0000-0000662D0000}"/>
    <cellStyle name="Normal 3 2 2 2 5 3 5" xfId="20538" xr:uid="{00000000-0005-0000-0000-0000672D0000}"/>
    <cellStyle name="Normal 3 2 2 2 5 4" xfId="12128" xr:uid="{00000000-0005-0000-0000-0000682D0000}"/>
    <cellStyle name="Normal 3 2 2 2 5 4 2" xfId="42459" xr:uid="{00000000-0005-0000-0000-0000692D0000}"/>
    <cellStyle name="Normal 3 2 2 2 5 4 3" xfId="27226" xr:uid="{00000000-0005-0000-0000-00006A2D0000}"/>
    <cellStyle name="Normal 3 2 2 2 5 5" xfId="7107" xr:uid="{00000000-0005-0000-0000-00006B2D0000}"/>
    <cellStyle name="Normal 3 2 2 2 5 5 2" xfId="37442" xr:uid="{00000000-0005-0000-0000-00006C2D0000}"/>
    <cellStyle name="Normal 3 2 2 2 5 5 3" xfId="22209" xr:uid="{00000000-0005-0000-0000-00006D2D0000}"/>
    <cellStyle name="Normal 3 2 2 2 5 6" xfId="32430" xr:uid="{00000000-0005-0000-0000-00006E2D0000}"/>
    <cellStyle name="Normal 3 2 2 2 5 7" xfId="17196" xr:uid="{00000000-0005-0000-0000-00006F2D0000}"/>
    <cellStyle name="Normal 3 2 2 2 6" xfId="2889" xr:uid="{00000000-0005-0000-0000-0000702D0000}"/>
    <cellStyle name="Normal 3 2 2 2 6 2" xfId="12963" xr:uid="{00000000-0005-0000-0000-0000712D0000}"/>
    <cellStyle name="Normal 3 2 2 2 6 2 2" xfId="43294" xr:uid="{00000000-0005-0000-0000-0000722D0000}"/>
    <cellStyle name="Normal 3 2 2 2 6 2 3" xfId="28061" xr:uid="{00000000-0005-0000-0000-0000732D0000}"/>
    <cellStyle name="Normal 3 2 2 2 6 3" xfId="7943" xr:uid="{00000000-0005-0000-0000-0000742D0000}"/>
    <cellStyle name="Normal 3 2 2 2 6 3 2" xfId="38277" xr:uid="{00000000-0005-0000-0000-0000752D0000}"/>
    <cellStyle name="Normal 3 2 2 2 6 3 3" xfId="23044" xr:uid="{00000000-0005-0000-0000-0000762D0000}"/>
    <cellStyle name="Normal 3 2 2 2 6 4" xfId="33264" xr:uid="{00000000-0005-0000-0000-0000772D0000}"/>
    <cellStyle name="Normal 3 2 2 2 6 5" xfId="18031" xr:uid="{00000000-0005-0000-0000-0000782D0000}"/>
    <cellStyle name="Normal 3 2 2 2 7" xfId="4582" xr:uid="{00000000-0005-0000-0000-0000792D0000}"/>
    <cellStyle name="Normal 3 2 2 2 7 2" xfId="14634" xr:uid="{00000000-0005-0000-0000-00007A2D0000}"/>
    <cellStyle name="Normal 3 2 2 2 7 2 2" xfId="44965" xr:uid="{00000000-0005-0000-0000-00007B2D0000}"/>
    <cellStyle name="Normal 3 2 2 2 7 2 3" xfId="29732" xr:uid="{00000000-0005-0000-0000-00007C2D0000}"/>
    <cellStyle name="Normal 3 2 2 2 7 3" xfId="9614" xr:uid="{00000000-0005-0000-0000-00007D2D0000}"/>
    <cellStyle name="Normal 3 2 2 2 7 3 2" xfId="39948" xr:uid="{00000000-0005-0000-0000-00007E2D0000}"/>
    <cellStyle name="Normal 3 2 2 2 7 3 3" xfId="24715" xr:uid="{00000000-0005-0000-0000-00007F2D0000}"/>
    <cellStyle name="Normal 3 2 2 2 7 4" xfId="34935" xr:uid="{00000000-0005-0000-0000-0000802D0000}"/>
    <cellStyle name="Normal 3 2 2 2 7 5" xfId="19702" xr:uid="{00000000-0005-0000-0000-0000812D0000}"/>
    <cellStyle name="Normal 3 2 2 2 8" xfId="11292" xr:uid="{00000000-0005-0000-0000-0000822D0000}"/>
    <cellStyle name="Normal 3 2 2 2 8 2" xfId="41623" xr:uid="{00000000-0005-0000-0000-0000832D0000}"/>
    <cellStyle name="Normal 3 2 2 2 8 3" xfId="26390" xr:uid="{00000000-0005-0000-0000-0000842D0000}"/>
    <cellStyle name="Normal 3 2 2 2 9" xfId="6271" xr:uid="{00000000-0005-0000-0000-0000852D0000}"/>
    <cellStyle name="Normal 3 2 2 2 9 2" xfId="36606" xr:uid="{00000000-0005-0000-0000-0000862D0000}"/>
    <cellStyle name="Normal 3 2 2 2 9 3" xfId="21373" xr:uid="{00000000-0005-0000-0000-0000872D0000}"/>
    <cellStyle name="Normal 3 2 2 3" xfId="1235" xr:uid="{00000000-0005-0000-0000-0000882D0000}"/>
    <cellStyle name="Normal 3 2 2 3 10" xfId="16412" xr:uid="{00000000-0005-0000-0000-0000892D0000}"/>
    <cellStyle name="Normal 3 2 2 3 2" xfId="1454" xr:uid="{00000000-0005-0000-0000-00008A2D0000}"/>
    <cellStyle name="Normal 3 2 2 3 2 2" xfId="1875" xr:uid="{00000000-0005-0000-0000-00008B2D0000}"/>
    <cellStyle name="Normal 3 2 2 3 2 2 2" xfId="2714" xr:uid="{00000000-0005-0000-0000-00008C2D0000}"/>
    <cellStyle name="Normal 3 2 2 3 2 2 2 2" xfId="4404" xr:uid="{00000000-0005-0000-0000-00008D2D0000}"/>
    <cellStyle name="Normal 3 2 2 3 2 2 2 2 2" xfId="14477" xr:uid="{00000000-0005-0000-0000-00008E2D0000}"/>
    <cellStyle name="Normal 3 2 2 3 2 2 2 2 2 2" xfId="44808" xr:uid="{00000000-0005-0000-0000-00008F2D0000}"/>
    <cellStyle name="Normal 3 2 2 3 2 2 2 2 2 3" xfId="29575" xr:uid="{00000000-0005-0000-0000-0000902D0000}"/>
    <cellStyle name="Normal 3 2 2 3 2 2 2 2 3" xfId="9457" xr:uid="{00000000-0005-0000-0000-0000912D0000}"/>
    <cellStyle name="Normal 3 2 2 3 2 2 2 2 3 2" xfId="39791" xr:uid="{00000000-0005-0000-0000-0000922D0000}"/>
    <cellStyle name="Normal 3 2 2 3 2 2 2 2 3 3" xfId="24558" xr:uid="{00000000-0005-0000-0000-0000932D0000}"/>
    <cellStyle name="Normal 3 2 2 3 2 2 2 2 4" xfId="34778" xr:uid="{00000000-0005-0000-0000-0000942D0000}"/>
    <cellStyle name="Normal 3 2 2 3 2 2 2 2 5" xfId="19545" xr:uid="{00000000-0005-0000-0000-0000952D0000}"/>
    <cellStyle name="Normal 3 2 2 3 2 2 2 3" xfId="6096" xr:uid="{00000000-0005-0000-0000-0000962D0000}"/>
    <cellStyle name="Normal 3 2 2 3 2 2 2 3 2" xfId="16148" xr:uid="{00000000-0005-0000-0000-0000972D0000}"/>
    <cellStyle name="Normal 3 2 2 3 2 2 2 3 2 2" xfId="46479" xr:uid="{00000000-0005-0000-0000-0000982D0000}"/>
    <cellStyle name="Normal 3 2 2 3 2 2 2 3 2 3" xfId="31246" xr:uid="{00000000-0005-0000-0000-0000992D0000}"/>
    <cellStyle name="Normal 3 2 2 3 2 2 2 3 3" xfId="11128" xr:uid="{00000000-0005-0000-0000-00009A2D0000}"/>
    <cellStyle name="Normal 3 2 2 3 2 2 2 3 3 2" xfId="41462" xr:uid="{00000000-0005-0000-0000-00009B2D0000}"/>
    <cellStyle name="Normal 3 2 2 3 2 2 2 3 3 3" xfId="26229" xr:uid="{00000000-0005-0000-0000-00009C2D0000}"/>
    <cellStyle name="Normal 3 2 2 3 2 2 2 3 4" xfId="36449" xr:uid="{00000000-0005-0000-0000-00009D2D0000}"/>
    <cellStyle name="Normal 3 2 2 3 2 2 2 3 5" xfId="21216" xr:uid="{00000000-0005-0000-0000-00009E2D0000}"/>
    <cellStyle name="Normal 3 2 2 3 2 2 2 4" xfId="12806" xr:uid="{00000000-0005-0000-0000-00009F2D0000}"/>
    <cellStyle name="Normal 3 2 2 3 2 2 2 4 2" xfId="43137" xr:uid="{00000000-0005-0000-0000-0000A02D0000}"/>
    <cellStyle name="Normal 3 2 2 3 2 2 2 4 3" xfId="27904" xr:uid="{00000000-0005-0000-0000-0000A12D0000}"/>
    <cellStyle name="Normal 3 2 2 3 2 2 2 5" xfId="7785" xr:uid="{00000000-0005-0000-0000-0000A22D0000}"/>
    <cellStyle name="Normal 3 2 2 3 2 2 2 5 2" xfId="38120" xr:uid="{00000000-0005-0000-0000-0000A32D0000}"/>
    <cellStyle name="Normal 3 2 2 3 2 2 2 5 3" xfId="22887" xr:uid="{00000000-0005-0000-0000-0000A42D0000}"/>
    <cellStyle name="Normal 3 2 2 3 2 2 2 6" xfId="33108" xr:uid="{00000000-0005-0000-0000-0000A52D0000}"/>
    <cellStyle name="Normal 3 2 2 3 2 2 2 7" xfId="17874" xr:uid="{00000000-0005-0000-0000-0000A62D0000}"/>
    <cellStyle name="Normal 3 2 2 3 2 2 3" xfId="3567" xr:uid="{00000000-0005-0000-0000-0000A72D0000}"/>
    <cellStyle name="Normal 3 2 2 3 2 2 3 2" xfId="13641" xr:uid="{00000000-0005-0000-0000-0000A82D0000}"/>
    <cellStyle name="Normal 3 2 2 3 2 2 3 2 2" xfId="43972" xr:uid="{00000000-0005-0000-0000-0000A92D0000}"/>
    <cellStyle name="Normal 3 2 2 3 2 2 3 2 3" xfId="28739" xr:uid="{00000000-0005-0000-0000-0000AA2D0000}"/>
    <cellStyle name="Normal 3 2 2 3 2 2 3 3" xfId="8621" xr:uid="{00000000-0005-0000-0000-0000AB2D0000}"/>
    <cellStyle name="Normal 3 2 2 3 2 2 3 3 2" xfId="38955" xr:uid="{00000000-0005-0000-0000-0000AC2D0000}"/>
    <cellStyle name="Normal 3 2 2 3 2 2 3 3 3" xfId="23722" xr:uid="{00000000-0005-0000-0000-0000AD2D0000}"/>
    <cellStyle name="Normal 3 2 2 3 2 2 3 4" xfId="33942" xr:uid="{00000000-0005-0000-0000-0000AE2D0000}"/>
    <cellStyle name="Normal 3 2 2 3 2 2 3 5" xfId="18709" xr:uid="{00000000-0005-0000-0000-0000AF2D0000}"/>
    <cellStyle name="Normal 3 2 2 3 2 2 4" xfId="5260" xr:uid="{00000000-0005-0000-0000-0000B02D0000}"/>
    <cellStyle name="Normal 3 2 2 3 2 2 4 2" xfId="15312" xr:uid="{00000000-0005-0000-0000-0000B12D0000}"/>
    <cellStyle name="Normal 3 2 2 3 2 2 4 2 2" xfId="45643" xr:uid="{00000000-0005-0000-0000-0000B22D0000}"/>
    <cellStyle name="Normal 3 2 2 3 2 2 4 2 3" xfId="30410" xr:uid="{00000000-0005-0000-0000-0000B32D0000}"/>
    <cellStyle name="Normal 3 2 2 3 2 2 4 3" xfId="10292" xr:uid="{00000000-0005-0000-0000-0000B42D0000}"/>
    <cellStyle name="Normal 3 2 2 3 2 2 4 3 2" xfId="40626" xr:uid="{00000000-0005-0000-0000-0000B52D0000}"/>
    <cellStyle name="Normal 3 2 2 3 2 2 4 3 3" xfId="25393" xr:uid="{00000000-0005-0000-0000-0000B62D0000}"/>
    <cellStyle name="Normal 3 2 2 3 2 2 4 4" xfId="35613" xr:uid="{00000000-0005-0000-0000-0000B72D0000}"/>
    <cellStyle name="Normal 3 2 2 3 2 2 4 5" xfId="20380" xr:uid="{00000000-0005-0000-0000-0000B82D0000}"/>
    <cellStyle name="Normal 3 2 2 3 2 2 5" xfId="11970" xr:uid="{00000000-0005-0000-0000-0000B92D0000}"/>
    <cellStyle name="Normal 3 2 2 3 2 2 5 2" xfId="42301" xr:uid="{00000000-0005-0000-0000-0000BA2D0000}"/>
    <cellStyle name="Normal 3 2 2 3 2 2 5 3" xfId="27068" xr:uid="{00000000-0005-0000-0000-0000BB2D0000}"/>
    <cellStyle name="Normal 3 2 2 3 2 2 6" xfId="6949" xr:uid="{00000000-0005-0000-0000-0000BC2D0000}"/>
    <cellStyle name="Normal 3 2 2 3 2 2 6 2" xfId="37284" xr:uid="{00000000-0005-0000-0000-0000BD2D0000}"/>
    <cellStyle name="Normal 3 2 2 3 2 2 6 3" xfId="22051" xr:uid="{00000000-0005-0000-0000-0000BE2D0000}"/>
    <cellStyle name="Normal 3 2 2 3 2 2 7" xfId="32272" xr:uid="{00000000-0005-0000-0000-0000BF2D0000}"/>
    <cellStyle name="Normal 3 2 2 3 2 2 8" xfId="17038" xr:uid="{00000000-0005-0000-0000-0000C02D0000}"/>
    <cellStyle name="Normal 3 2 2 3 2 3" xfId="2296" xr:uid="{00000000-0005-0000-0000-0000C12D0000}"/>
    <cellStyle name="Normal 3 2 2 3 2 3 2" xfId="3986" xr:uid="{00000000-0005-0000-0000-0000C22D0000}"/>
    <cellStyle name="Normal 3 2 2 3 2 3 2 2" xfId="14059" xr:uid="{00000000-0005-0000-0000-0000C32D0000}"/>
    <cellStyle name="Normal 3 2 2 3 2 3 2 2 2" xfId="44390" xr:uid="{00000000-0005-0000-0000-0000C42D0000}"/>
    <cellStyle name="Normal 3 2 2 3 2 3 2 2 3" xfId="29157" xr:uid="{00000000-0005-0000-0000-0000C52D0000}"/>
    <cellStyle name="Normal 3 2 2 3 2 3 2 3" xfId="9039" xr:uid="{00000000-0005-0000-0000-0000C62D0000}"/>
    <cellStyle name="Normal 3 2 2 3 2 3 2 3 2" xfId="39373" xr:uid="{00000000-0005-0000-0000-0000C72D0000}"/>
    <cellStyle name="Normal 3 2 2 3 2 3 2 3 3" xfId="24140" xr:uid="{00000000-0005-0000-0000-0000C82D0000}"/>
    <cellStyle name="Normal 3 2 2 3 2 3 2 4" xfId="34360" xr:uid="{00000000-0005-0000-0000-0000C92D0000}"/>
    <cellStyle name="Normal 3 2 2 3 2 3 2 5" xfId="19127" xr:uid="{00000000-0005-0000-0000-0000CA2D0000}"/>
    <cellStyle name="Normal 3 2 2 3 2 3 3" xfId="5678" xr:uid="{00000000-0005-0000-0000-0000CB2D0000}"/>
    <cellStyle name="Normal 3 2 2 3 2 3 3 2" xfId="15730" xr:uid="{00000000-0005-0000-0000-0000CC2D0000}"/>
    <cellStyle name="Normal 3 2 2 3 2 3 3 2 2" xfId="46061" xr:uid="{00000000-0005-0000-0000-0000CD2D0000}"/>
    <cellStyle name="Normal 3 2 2 3 2 3 3 2 3" xfId="30828" xr:uid="{00000000-0005-0000-0000-0000CE2D0000}"/>
    <cellStyle name="Normal 3 2 2 3 2 3 3 3" xfId="10710" xr:uid="{00000000-0005-0000-0000-0000CF2D0000}"/>
    <cellStyle name="Normal 3 2 2 3 2 3 3 3 2" xfId="41044" xr:uid="{00000000-0005-0000-0000-0000D02D0000}"/>
    <cellStyle name="Normal 3 2 2 3 2 3 3 3 3" xfId="25811" xr:uid="{00000000-0005-0000-0000-0000D12D0000}"/>
    <cellStyle name="Normal 3 2 2 3 2 3 3 4" xfId="36031" xr:uid="{00000000-0005-0000-0000-0000D22D0000}"/>
    <cellStyle name="Normal 3 2 2 3 2 3 3 5" xfId="20798" xr:uid="{00000000-0005-0000-0000-0000D32D0000}"/>
    <cellStyle name="Normal 3 2 2 3 2 3 4" xfId="12388" xr:uid="{00000000-0005-0000-0000-0000D42D0000}"/>
    <cellStyle name="Normal 3 2 2 3 2 3 4 2" xfId="42719" xr:uid="{00000000-0005-0000-0000-0000D52D0000}"/>
    <cellStyle name="Normal 3 2 2 3 2 3 4 3" xfId="27486" xr:uid="{00000000-0005-0000-0000-0000D62D0000}"/>
    <cellStyle name="Normal 3 2 2 3 2 3 5" xfId="7367" xr:uid="{00000000-0005-0000-0000-0000D72D0000}"/>
    <cellStyle name="Normal 3 2 2 3 2 3 5 2" xfId="37702" xr:uid="{00000000-0005-0000-0000-0000D82D0000}"/>
    <cellStyle name="Normal 3 2 2 3 2 3 5 3" xfId="22469" xr:uid="{00000000-0005-0000-0000-0000D92D0000}"/>
    <cellStyle name="Normal 3 2 2 3 2 3 6" xfId="32690" xr:uid="{00000000-0005-0000-0000-0000DA2D0000}"/>
    <cellStyle name="Normal 3 2 2 3 2 3 7" xfId="17456" xr:uid="{00000000-0005-0000-0000-0000DB2D0000}"/>
    <cellStyle name="Normal 3 2 2 3 2 4" xfId="3149" xr:uid="{00000000-0005-0000-0000-0000DC2D0000}"/>
    <cellStyle name="Normal 3 2 2 3 2 4 2" xfId="13223" xr:uid="{00000000-0005-0000-0000-0000DD2D0000}"/>
    <cellStyle name="Normal 3 2 2 3 2 4 2 2" xfId="43554" xr:uid="{00000000-0005-0000-0000-0000DE2D0000}"/>
    <cellStyle name="Normal 3 2 2 3 2 4 2 3" xfId="28321" xr:uid="{00000000-0005-0000-0000-0000DF2D0000}"/>
    <cellStyle name="Normal 3 2 2 3 2 4 3" xfId="8203" xr:uid="{00000000-0005-0000-0000-0000E02D0000}"/>
    <cellStyle name="Normal 3 2 2 3 2 4 3 2" xfId="38537" xr:uid="{00000000-0005-0000-0000-0000E12D0000}"/>
    <cellStyle name="Normal 3 2 2 3 2 4 3 3" xfId="23304" xr:uid="{00000000-0005-0000-0000-0000E22D0000}"/>
    <cellStyle name="Normal 3 2 2 3 2 4 4" xfId="33524" xr:uid="{00000000-0005-0000-0000-0000E32D0000}"/>
    <cellStyle name="Normal 3 2 2 3 2 4 5" xfId="18291" xr:uid="{00000000-0005-0000-0000-0000E42D0000}"/>
    <cellStyle name="Normal 3 2 2 3 2 5" xfId="4842" xr:uid="{00000000-0005-0000-0000-0000E52D0000}"/>
    <cellStyle name="Normal 3 2 2 3 2 5 2" xfId="14894" xr:uid="{00000000-0005-0000-0000-0000E62D0000}"/>
    <cellStyle name="Normal 3 2 2 3 2 5 2 2" xfId="45225" xr:uid="{00000000-0005-0000-0000-0000E72D0000}"/>
    <cellStyle name="Normal 3 2 2 3 2 5 2 3" xfId="29992" xr:uid="{00000000-0005-0000-0000-0000E82D0000}"/>
    <cellStyle name="Normal 3 2 2 3 2 5 3" xfId="9874" xr:uid="{00000000-0005-0000-0000-0000E92D0000}"/>
    <cellStyle name="Normal 3 2 2 3 2 5 3 2" xfId="40208" xr:uid="{00000000-0005-0000-0000-0000EA2D0000}"/>
    <cellStyle name="Normal 3 2 2 3 2 5 3 3" xfId="24975" xr:uid="{00000000-0005-0000-0000-0000EB2D0000}"/>
    <cellStyle name="Normal 3 2 2 3 2 5 4" xfId="35195" xr:uid="{00000000-0005-0000-0000-0000EC2D0000}"/>
    <cellStyle name="Normal 3 2 2 3 2 5 5" xfId="19962" xr:uid="{00000000-0005-0000-0000-0000ED2D0000}"/>
    <cellStyle name="Normal 3 2 2 3 2 6" xfId="11552" xr:uid="{00000000-0005-0000-0000-0000EE2D0000}"/>
    <cellStyle name="Normal 3 2 2 3 2 6 2" xfId="41883" xr:uid="{00000000-0005-0000-0000-0000EF2D0000}"/>
    <cellStyle name="Normal 3 2 2 3 2 6 3" xfId="26650" xr:uid="{00000000-0005-0000-0000-0000F02D0000}"/>
    <cellStyle name="Normal 3 2 2 3 2 7" xfId="6531" xr:uid="{00000000-0005-0000-0000-0000F12D0000}"/>
    <cellStyle name="Normal 3 2 2 3 2 7 2" xfId="36866" xr:uid="{00000000-0005-0000-0000-0000F22D0000}"/>
    <cellStyle name="Normal 3 2 2 3 2 7 3" xfId="21633" xr:uid="{00000000-0005-0000-0000-0000F32D0000}"/>
    <cellStyle name="Normal 3 2 2 3 2 8" xfId="31854" xr:uid="{00000000-0005-0000-0000-0000F42D0000}"/>
    <cellStyle name="Normal 3 2 2 3 2 9" xfId="16620" xr:uid="{00000000-0005-0000-0000-0000F52D0000}"/>
    <cellStyle name="Normal 3 2 2 3 3" xfId="1667" xr:uid="{00000000-0005-0000-0000-0000F62D0000}"/>
    <cellStyle name="Normal 3 2 2 3 3 2" xfId="2506" xr:uid="{00000000-0005-0000-0000-0000F72D0000}"/>
    <cellStyle name="Normal 3 2 2 3 3 2 2" xfId="4196" xr:uid="{00000000-0005-0000-0000-0000F82D0000}"/>
    <cellStyle name="Normal 3 2 2 3 3 2 2 2" xfId="14269" xr:uid="{00000000-0005-0000-0000-0000F92D0000}"/>
    <cellStyle name="Normal 3 2 2 3 3 2 2 2 2" xfId="44600" xr:uid="{00000000-0005-0000-0000-0000FA2D0000}"/>
    <cellStyle name="Normal 3 2 2 3 3 2 2 2 3" xfId="29367" xr:uid="{00000000-0005-0000-0000-0000FB2D0000}"/>
    <cellStyle name="Normal 3 2 2 3 3 2 2 3" xfId="9249" xr:uid="{00000000-0005-0000-0000-0000FC2D0000}"/>
    <cellStyle name="Normal 3 2 2 3 3 2 2 3 2" xfId="39583" xr:uid="{00000000-0005-0000-0000-0000FD2D0000}"/>
    <cellStyle name="Normal 3 2 2 3 3 2 2 3 3" xfId="24350" xr:uid="{00000000-0005-0000-0000-0000FE2D0000}"/>
    <cellStyle name="Normal 3 2 2 3 3 2 2 4" xfId="34570" xr:uid="{00000000-0005-0000-0000-0000FF2D0000}"/>
    <cellStyle name="Normal 3 2 2 3 3 2 2 5" xfId="19337" xr:uid="{00000000-0005-0000-0000-0000002E0000}"/>
    <cellStyle name="Normal 3 2 2 3 3 2 3" xfId="5888" xr:uid="{00000000-0005-0000-0000-0000012E0000}"/>
    <cellStyle name="Normal 3 2 2 3 3 2 3 2" xfId="15940" xr:uid="{00000000-0005-0000-0000-0000022E0000}"/>
    <cellStyle name="Normal 3 2 2 3 3 2 3 2 2" xfId="46271" xr:uid="{00000000-0005-0000-0000-0000032E0000}"/>
    <cellStyle name="Normal 3 2 2 3 3 2 3 2 3" xfId="31038" xr:uid="{00000000-0005-0000-0000-0000042E0000}"/>
    <cellStyle name="Normal 3 2 2 3 3 2 3 3" xfId="10920" xr:uid="{00000000-0005-0000-0000-0000052E0000}"/>
    <cellStyle name="Normal 3 2 2 3 3 2 3 3 2" xfId="41254" xr:uid="{00000000-0005-0000-0000-0000062E0000}"/>
    <cellStyle name="Normal 3 2 2 3 3 2 3 3 3" xfId="26021" xr:uid="{00000000-0005-0000-0000-0000072E0000}"/>
    <cellStyle name="Normal 3 2 2 3 3 2 3 4" xfId="36241" xr:uid="{00000000-0005-0000-0000-0000082E0000}"/>
    <cellStyle name="Normal 3 2 2 3 3 2 3 5" xfId="21008" xr:uid="{00000000-0005-0000-0000-0000092E0000}"/>
    <cellStyle name="Normal 3 2 2 3 3 2 4" xfId="12598" xr:uid="{00000000-0005-0000-0000-00000A2E0000}"/>
    <cellStyle name="Normal 3 2 2 3 3 2 4 2" xfId="42929" xr:uid="{00000000-0005-0000-0000-00000B2E0000}"/>
    <cellStyle name="Normal 3 2 2 3 3 2 4 3" xfId="27696" xr:uid="{00000000-0005-0000-0000-00000C2E0000}"/>
    <cellStyle name="Normal 3 2 2 3 3 2 5" xfId="7577" xr:uid="{00000000-0005-0000-0000-00000D2E0000}"/>
    <cellStyle name="Normal 3 2 2 3 3 2 5 2" xfId="37912" xr:uid="{00000000-0005-0000-0000-00000E2E0000}"/>
    <cellStyle name="Normal 3 2 2 3 3 2 5 3" xfId="22679" xr:uid="{00000000-0005-0000-0000-00000F2E0000}"/>
    <cellStyle name="Normal 3 2 2 3 3 2 6" xfId="32900" xr:uid="{00000000-0005-0000-0000-0000102E0000}"/>
    <cellStyle name="Normal 3 2 2 3 3 2 7" xfId="17666" xr:uid="{00000000-0005-0000-0000-0000112E0000}"/>
    <cellStyle name="Normal 3 2 2 3 3 3" xfId="3359" xr:uid="{00000000-0005-0000-0000-0000122E0000}"/>
    <cellStyle name="Normal 3 2 2 3 3 3 2" xfId="13433" xr:uid="{00000000-0005-0000-0000-0000132E0000}"/>
    <cellStyle name="Normal 3 2 2 3 3 3 2 2" xfId="43764" xr:uid="{00000000-0005-0000-0000-0000142E0000}"/>
    <cellStyle name="Normal 3 2 2 3 3 3 2 3" xfId="28531" xr:uid="{00000000-0005-0000-0000-0000152E0000}"/>
    <cellStyle name="Normal 3 2 2 3 3 3 3" xfId="8413" xr:uid="{00000000-0005-0000-0000-0000162E0000}"/>
    <cellStyle name="Normal 3 2 2 3 3 3 3 2" xfId="38747" xr:uid="{00000000-0005-0000-0000-0000172E0000}"/>
    <cellStyle name="Normal 3 2 2 3 3 3 3 3" xfId="23514" xr:uid="{00000000-0005-0000-0000-0000182E0000}"/>
    <cellStyle name="Normal 3 2 2 3 3 3 4" xfId="33734" xr:uid="{00000000-0005-0000-0000-0000192E0000}"/>
    <cellStyle name="Normal 3 2 2 3 3 3 5" xfId="18501" xr:uid="{00000000-0005-0000-0000-00001A2E0000}"/>
    <cellStyle name="Normal 3 2 2 3 3 4" xfId="5052" xr:uid="{00000000-0005-0000-0000-00001B2E0000}"/>
    <cellStyle name="Normal 3 2 2 3 3 4 2" xfId="15104" xr:uid="{00000000-0005-0000-0000-00001C2E0000}"/>
    <cellStyle name="Normal 3 2 2 3 3 4 2 2" xfId="45435" xr:uid="{00000000-0005-0000-0000-00001D2E0000}"/>
    <cellStyle name="Normal 3 2 2 3 3 4 2 3" xfId="30202" xr:uid="{00000000-0005-0000-0000-00001E2E0000}"/>
    <cellStyle name="Normal 3 2 2 3 3 4 3" xfId="10084" xr:uid="{00000000-0005-0000-0000-00001F2E0000}"/>
    <cellStyle name="Normal 3 2 2 3 3 4 3 2" xfId="40418" xr:uid="{00000000-0005-0000-0000-0000202E0000}"/>
    <cellStyle name="Normal 3 2 2 3 3 4 3 3" xfId="25185" xr:uid="{00000000-0005-0000-0000-0000212E0000}"/>
    <cellStyle name="Normal 3 2 2 3 3 4 4" xfId="35405" xr:uid="{00000000-0005-0000-0000-0000222E0000}"/>
    <cellStyle name="Normal 3 2 2 3 3 4 5" xfId="20172" xr:uid="{00000000-0005-0000-0000-0000232E0000}"/>
    <cellStyle name="Normal 3 2 2 3 3 5" xfId="11762" xr:uid="{00000000-0005-0000-0000-0000242E0000}"/>
    <cellStyle name="Normal 3 2 2 3 3 5 2" xfId="42093" xr:uid="{00000000-0005-0000-0000-0000252E0000}"/>
    <cellStyle name="Normal 3 2 2 3 3 5 3" xfId="26860" xr:uid="{00000000-0005-0000-0000-0000262E0000}"/>
    <cellStyle name="Normal 3 2 2 3 3 6" xfId="6741" xr:uid="{00000000-0005-0000-0000-0000272E0000}"/>
    <cellStyle name="Normal 3 2 2 3 3 6 2" xfId="37076" xr:uid="{00000000-0005-0000-0000-0000282E0000}"/>
    <cellStyle name="Normal 3 2 2 3 3 6 3" xfId="21843" xr:uid="{00000000-0005-0000-0000-0000292E0000}"/>
    <cellStyle name="Normal 3 2 2 3 3 7" xfId="32064" xr:uid="{00000000-0005-0000-0000-00002A2E0000}"/>
    <cellStyle name="Normal 3 2 2 3 3 8" xfId="16830" xr:uid="{00000000-0005-0000-0000-00002B2E0000}"/>
    <cellStyle name="Normal 3 2 2 3 4" xfId="2088" xr:uid="{00000000-0005-0000-0000-00002C2E0000}"/>
    <cellStyle name="Normal 3 2 2 3 4 2" xfId="3778" xr:uid="{00000000-0005-0000-0000-00002D2E0000}"/>
    <cellStyle name="Normal 3 2 2 3 4 2 2" xfId="13851" xr:uid="{00000000-0005-0000-0000-00002E2E0000}"/>
    <cellStyle name="Normal 3 2 2 3 4 2 2 2" xfId="44182" xr:uid="{00000000-0005-0000-0000-00002F2E0000}"/>
    <cellStyle name="Normal 3 2 2 3 4 2 2 3" xfId="28949" xr:uid="{00000000-0005-0000-0000-0000302E0000}"/>
    <cellStyle name="Normal 3 2 2 3 4 2 3" xfId="8831" xr:uid="{00000000-0005-0000-0000-0000312E0000}"/>
    <cellStyle name="Normal 3 2 2 3 4 2 3 2" xfId="39165" xr:uid="{00000000-0005-0000-0000-0000322E0000}"/>
    <cellStyle name="Normal 3 2 2 3 4 2 3 3" xfId="23932" xr:uid="{00000000-0005-0000-0000-0000332E0000}"/>
    <cellStyle name="Normal 3 2 2 3 4 2 4" xfId="34152" xr:uid="{00000000-0005-0000-0000-0000342E0000}"/>
    <cellStyle name="Normal 3 2 2 3 4 2 5" xfId="18919" xr:uid="{00000000-0005-0000-0000-0000352E0000}"/>
    <cellStyle name="Normal 3 2 2 3 4 3" xfId="5470" xr:uid="{00000000-0005-0000-0000-0000362E0000}"/>
    <cellStyle name="Normal 3 2 2 3 4 3 2" xfId="15522" xr:uid="{00000000-0005-0000-0000-0000372E0000}"/>
    <cellStyle name="Normal 3 2 2 3 4 3 2 2" xfId="45853" xr:uid="{00000000-0005-0000-0000-0000382E0000}"/>
    <cellStyle name="Normal 3 2 2 3 4 3 2 3" xfId="30620" xr:uid="{00000000-0005-0000-0000-0000392E0000}"/>
    <cellStyle name="Normal 3 2 2 3 4 3 3" xfId="10502" xr:uid="{00000000-0005-0000-0000-00003A2E0000}"/>
    <cellStyle name="Normal 3 2 2 3 4 3 3 2" xfId="40836" xr:uid="{00000000-0005-0000-0000-00003B2E0000}"/>
    <cellStyle name="Normal 3 2 2 3 4 3 3 3" xfId="25603" xr:uid="{00000000-0005-0000-0000-00003C2E0000}"/>
    <cellStyle name="Normal 3 2 2 3 4 3 4" xfId="35823" xr:uid="{00000000-0005-0000-0000-00003D2E0000}"/>
    <cellStyle name="Normal 3 2 2 3 4 3 5" xfId="20590" xr:uid="{00000000-0005-0000-0000-00003E2E0000}"/>
    <cellStyle name="Normal 3 2 2 3 4 4" xfId="12180" xr:uid="{00000000-0005-0000-0000-00003F2E0000}"/>
    <cellStyle name="Normal 3 2 2 3 4 4 2" xfId="42511" xr:uid="{00000000-0005-0000-0000-0000402E0000}"/>
    <cellStyle name="Normal 3 2 2 3 4 4 3" xfId="27278" xr:uid="{00000000-0005-0000-0000-0000412E0000}"/>
    <cellStyle name="Normal 3 2 2 3 4 5" xfId="7159" xr:uid="{00000000-0005-0000-0000-0000422E0000}"/>
    <cellStyle name="Normal 3 2 2 3 4 5 2" xfId="37494" xr:uid="{00000000-0005-0000-0000-0000432E0000}"/>
    <cellStyle name="Normal 3 2 2 3 4 5 3" xfId="22261" xr:uid="{00000000-0005-0000-0000-0000442E0000}"/>
    <cellStyle name="Normal 3 2 2 3 4 6" xfId="32482" xr:uid="{00000000-0005-0000-0000-0000452E0000}"/>
    <cellStyle name="Normal 3 2 2 3 4 7" xfId="17248" xr:uid="{00000000-0005-0000-0000-0000462E0000}"/>
    <cellStyle name="Normal 3 2 2 3 5" xfId="2941" xr:uid="{00000000-0005-0000-0000-0000472E0000}"/>
    <cellStyle name="Normal 3 2 2 3 5 2" xfId="13015" xr:uid="{00000000-0005-0000-0000-0000482E0000}"/>
    <cellStyle name="Normal 3 2 2 3 5 2 2" xfId="43346" xr:uid="{00000000-0005-0000-0000-0000492E0000}"/>
    <cellStyle name="Normal 3 2 2 3 5 2 3" xfId="28113" xr:uid="{00000000-0005-0000-0000-00004A2E0000}"/>
    <cellStyle name="Normal 3 2 2 3 5 3" xfId="7995" xr:uid="{00000000-0005-0000-0000-00004B2E0000}"/>
    <cellStyle name="Normal 3 2 2 3 5 3 2" xfId="38329" xr:uid="{00000000-0005-0000-0000-00004C2E0000}"/>
    <cellStyle name="Normal 3 2 2 3 5 3 3" xfId="23096" xr:uid="{00000000-0005-0000-0000-00004D2E0000}"/>
    <cellStyle name="Normal 3 2 2 3 5 4" xfId="33316" xr:uid="{00000000-0005-0000-0000-00004E2E0000}"/>
    <cellStyle name="Normal 3 2 2 3 5 5" xfId="18083" xr:uid="{00000000-0005-0000-0000-00004F2E0000}"/>
    <cellStyle name="Normal 3 2 2 3 6" xfId="4634" xr:uid="{00000000-0005-0000-0000-0000502E0000}"/>
    <cellStyle name="Normal 3 2 2 3 6 2" xfId="14686" xr:uid="{00000000-0005-0000-0000-0000512E0000}"/>
    <cellStyle name="Normal 3 2 2 3 6 2 2" xfId="45017" xr:uid="{00000000-0005-0000-0000-0000522E0000}"/>
    <cellStyle name="Normal 3 2 2 3 6 2 3" xfId="29784" xr:uid="{00000000-0005-0000-0000-0000532E0000}"/>
    <cellStyle name="Normal 3 2 2 3 6 3" xfId="9666" xr:uid="{00000000-0005-0000-0000-0000542E0000}"/>
    <cellStyle name="Normal 3 2 2 3 6 3 2" xfId="40000" xr:uid="{00000000-0005-0000-0000-0000552E0000}"/>
    <cellStyle name="Normal 3 2 2 3 6 3 3" xfId="24767" xr:uid="{00000000-0005-0000-0000-0000562E0000}"/>
    <cellStyle name="Normal 3 2 2 3 6 4" xfId="34987" xr:uid="{00000000-0005-0000-0000-0000572E0000}"/>
    <cellStyle name="Normal 3 2 2 3 6 5" xfId="19754" xr:uid="{00000000-0005-0000-0000-0000582E0000}"/>
    <cellStyle name="Normal 3 2 2 3 7" xfId="11344" xr:uid="{00000000-0005-0000-0000-0000592E0000}"/>
    <cellStyle name="Normal 3 2 2 3 7 2" xfId="41675" xr:uid="{00000000-0005-0000-0000-00005A2E0000}"/>
    <cellStyle name="Normal 3 2 2 3 7 3" xfId="26442" xr:uid="{00000000-0005-0000-0000-00005B2E0000}"/>
    <cellStyle name="Normal 3 2 2 3 8" xfId="6323" xr:uid="{00000000-0005-0000-0000-00005C2E0000}"/>
    <cellStyle name="Normal 3 2 2 3 8 2" xfId="36658" xr:uid="{00000000-0005-0000-0000-00005D2E0000}"/>
    <cellStyle name="Normal 3 2 2 3 8 3" xfId="21425" xr:uid="{00000000-0005-0000-0000-00005E2E0000}"/>
    <cellStyle name="Normal 3 2 2 3 9" xfId="31647" xr:uid="{00000000-0005-0000-0000-00005F2E0000}"/>
    <cellStyle name="Normal 3 2 2 4" xfId="1348" xr:uid="{00000000-0005-0000-0000-0000602E0000}"/>
    <cellStyle name="Normal 3 2 2 4 2" xfId="1771" xr:uid="{00000000-0005-0000-0000-0000612E0000}"/>
    <cellStyle name="Normal 3 2 2 4 2 2" xfId="2610" xr:uid="{00000000-0005-0000-0000-0000622E0000}"/>
    <cellStyle name="Normal 3 2 2 4 2 2 2" xfId="4300" xr:uid="{00000000-0005-0000-0000-0000632E0000}"/>
    <cellStyle name="Normal 3 2 2 4 2 2 2 2" xfId="14373" xr:uid="{00000000-0005-0000-0000-0000642E0000}"/>
    <cellStyle name="Normal 3 2 2 4 2 2 2 2 2" xfId="44704" xr:uid="{00000000-0005-0000-0000-0000652E0000}"/>
    <cellStyle name="Normal 3 2 2 4 2 2 2 2 3" xfId="29471" xr:uid="{00000000-0005-0000-0000-0000662E0000}"/>
    <cellStyle name="Normal 3 2 2 4 2 2 2 3" xfId="9353" xr:uid="{00000000-0005-0000-0000-0000672E0000}"/>
    <cellStyle name="Normal 3 2 2 4 2 2 2 3 2" xfId="39687" xr:uid="{00000000-0005-0000-0000-0000682E0000}"/>
    <cellStyle name="Normal 3 2 2 4 2 2 2 3 3" xfId="24454" xr:uid="{00000000-0005-0000-0000-0000692E0000}"/>
    <cellStyle name="Normal 3 2 2 4 2 2 2 4" xfId="34674" xr:uid="{00000000-0005-0000-0000-00006A2E0000}"/>
    <cellStyle name="Normal 3 2 2 4 2 2 2 5" xfId="19441" xr:uid="{00000000-0005-0000-0000-00006B2E0000}"/>
    <cellStyle name="Normal 3 2 2 4 2 2 3" xfId="5992" xr:uid="{00000000-0005-0000-0000-00006C2E0000}"/>
    <cellStyle name="Normal 3 2 2 4 2 2 3 2" xfId="16044" xr:uid="{00000000-0005-0000-0000-00006D2E0000}"/>
    <cellStyle name="Normal 3 2 2 4 2 2 3 2 2" xfId="46375" xr:uid="{00000000-0005-0000-0000-00006E2E0000}"/>
    <cellStyle name="Normal 3 2 2 4 2 2 3 2 3" xfId="31142" xr:uid="{00000000-0005-0000-0000-00006F2E0000}"/>
    <cellStyle name="Normal 3 2 2 4 2 2 3 3" xfId="11024" xr:uid="{00000000-0005-0000-0000-0000702E0000}"/>
    <cellStyle name="Normal 3 2 2 4 2 2 3 3 2" xfId="41358" xr:uid="{00000000-0005-0000-0000-0000712E0000}"/>
    <cellStyle name="Normal 3 2 2 4 2 2 3 3 3" xfId="26125" xr:uid="{00000000-0005-0000-0000-0000722E0000}"/>
    <cellStyle name="Normal 3 2 2 4 2 2 3 4" xfId="36345" xr:uid="{00000000-0005-0000-0000-0000732E0000}"/>
    <cellStyle name="Normal 3 2 2 4 2 2 3 5" xfId="21112" xr:uid="{00000000-0005-0000-0000-0000742E0000}"/>
    <cellStyle name="Normal 3 2 2 4 2 2 4" xfId="12702" xr:uid="{00000000-0005-0000-0000-0000752E0000}"/>
    <cellStyle name="Normal 3 2 2 4 2 2 4 2" xfId="43033" xr:uid="{00000000-0005-0000-0000-0000762E0000}"/>
    <cellStyle name="Normal 3 2 2 4 2 2 4 3" xfId="27800" xr:uid="{00000000-0005-0000-0000-0000772E0000}"/>
    <cellStyle name="Normal 3 2 2 4 2 2 5" xfId="7681" xr:uid="{00000000-0005-0000-0000-0000782E0000}"/>
    <cellStyle name="Normal 3 2 2 4 2 2 5 2" xfId="38016" xr:uid="{00000000-0005-0000-0000-0000792E0000}"/>
    <cellStyle name="Normal 3 2 2 4 2 2 5 3" xfId="22783" xr:uid="{00000000-0005-0000-0000-00007A2E0000}"/>
    <cellStyle name="Normal 3 2 2 4 2 2 6" xfId="33004" xr:uid="{00000000-0005-0000-0000-00007B2E0000}"/>
    <cellStyle name="Normal 3 2 2 4 2 2 7" xfId="17770" xr:uid="{00000000-0005-0000-0000-00007C2E0000}"/>
    <cellStyle name="Normal 3 2 2 4 2 3" xfId="3463" xr:uid="{00000000-0005-0000-0000-00007D2E0000}"/>
    <cellStyle name="Normal 3 2 2 4 2 3 2" xfId="13537" xr:uid="{00000000-0005-0000-0000-00007E2E0000}"/>
    <cellStyle name="Normal 3 2 2 4 2 3 2 2" xfId="43868" xr:uid="{00000000-0005-0000-0000-00007F2E0000}"/>
    <cellStyle name="Normal 3 2 2 4 2 3 2 3" xfId="28635" xr:uid="{00000000-0005-0000-0000-0000802E0000}"/>
    <cellStyle name="Normal 3 2 2 4 2 3 3" xfId="8517" xr:uid="{00000000-0005-0000-0000-0000812E0000}"/>
    <cellStyle name="Normal 3 2 2 4 2 3 3 2" xfId="38851" xr:uid="{00000000-0005-0000-0000-0000822E0000}"/>
    <cellStyle name="Normal 3 2 2 4 2 3 3 3" xfId="23618" xr:uid="{00000000-0005-0000-0000-0000832E0000}"/>
    <cellStyle name="Normal 3 2 2 4 2 3 4" xfId="33838" xr:uid="{00000000-0005-0000-0000-0000842E0000}"/>
    <cellStyle name="Normal 3 2 2 4 2 3 5" xfId="18605" xr:uid="{00000000-0005-0000-0000-0000852E0000}"/>
    <cellStyle name="Normal 3 2 2 4 2 4" xfId="5156" xr:uid="{00000000-0005-0000-0000-0000862E0000}"/>
    <cellStyle name="Normal 3 2 2 4 2 4 2" xfId="15208" xr:uid="{00000000-0005-0000-0000-0000872E0000}"/>
    <cellStyle name="Normal 3 2 2 4 2 4 2 2" xfId="45539" xr:uid="{00000000-0005-0000-0000-0000882E0000}"/>
    <cellStyle name="Normal 3 2 2 4 2 4 2 3" xfId="30306" xr:uid="{00000000-0005-0000-0000-0000892E0000}"/>
    <cellStyle name="Normal 3 2 2 4 2 4 3" xfId="10188" xr:uid="{00000000-0005-0000-0000-00008A2E0000}"/>
    <cellStyle name="Normal 3 2 2 4 2 4 3 2" xfId="40522" xr:uid="{00000000-0005-0000-0000-00008B2E0000}"/>
    <cellStyle name="Normal 3 2 2 4 2 4 3 3" xfId="25289" xr:uid="{00000000-0005-0000-0000-00008C2E0000}"/>
    <cellStyle name="Normal 3 2 2 4 2 4 4" xfId="35509" xr:uid="{00000000-0005-0000-0000-00008D2E0000}"/>
    <cellStyle name="Normal 3 2 2 4 2 4 5" xfId="20276" xr:uid="{00000000-0005-0000-0000-00008E2E0000}"/>
    <cellStyle name="Normal 3 2 2 4 2 5" xfId="11866" xr:uid="{00000000-0005-0000-0000-00008F2E0000}"/>
    <cellStyle name="Normal 3 2 2 4 2 5 2" xfId="42197" xr:uid="{00000000-0005-0000-0000-0000902E0000}"/>
    <cellStyle name="Normal 3 2 2 4 2 5 3" xfId="26964" xr:uid="{00000000-0005-0000-0000-0000912E0000}"/>
    <cellStyle name="Normal 3 2 2 4 2 6" xfId="6845" xr:uid="{00000000-0005-0000-0000-0000922E0000}"/>
    <cellStyle name="Normal 3 2 2 4 2 6 2" xfId="37180" xr:uid="{00000000-0005-0000-0000-0000932E0000}"/>
    <cellStyle name="Normal 3 2 2 4 2 6 3" xfId="21947" xr:uid="{00000000-0005-0000-0000-0000942E0000}"/>
    <cellStyle name="Normal 3 2 2 4 2 7" xfId="32168" xr:uid="{00000000-0005-0000-0000-0000952E0000}"/>
    <cellStyle name="Normal 3 2 2 4 2 8" xfId="16934" xr:uid="{00000000-0005-0000-0000-0000962E0000}"/>
    <cellStyle name="Normal 3 2 2 4 3" xfId="2192" xr:uid="{00000000-0005-0000-0000-0000972E0000}"/>
    <cellStyle name="Normal 3 2 2 4 3 2" xfId="3882" xr:uid="{00000000-0005-0000-0000-0000982E0000}"/>
    <cellStyle name="Normal 3 2 2 4 3 2 2" xfId="13955" xr:uid="{00000000-0005-0000-0000-0000992E0000}"/>
    <cellStyle name="Normal 3 2 2 4 3 2 2 2" xfId="44286" xr:uid="{00000000-0005-0000-0000-00009A2E0000}"/>
    <cellStyle name="Normal 3 2 2 4 3 2 2 3" xfId="29053" xr:uid="{00000000-0005-0000-0000-00009B2E0000}"/>
    <cellStyle name="Normal 3 2 2 4 3 2 3" xfId="8935" xr:uid="{00000000-0005-0000-0000-00009C2E0000}"/>
    <cellStyle name="Normal 3 2 2 4 3 2 3 2" xfId="39269" xr:uid="{00000000-0005-0000-0000-00009D2E0000}"/>
    <cellStyle name="Normal 3 2 2 4 3 2 3 3" xfId="24036" xr:uid="{00000000-0005-0000-0000-00009E2E0000}"/>
    <cellStyle name="Normal 3 2 2 4 3 2 4" xfId="34256" xr:uid="{00000000-0005-0000-0000-00009F2E0000}"/>
    <cellStyle name="Normal 3 2 2 4 3 2 5" xfId="19023" xr:uid="{00000000-0005-0000-0000-0000A02E0000}"/>
    <cellStyle name="Normal 3 2 2 4 3 3" xfId="5574" xr:uid="{00000000-0005-0000-0000-0000A12E0000}"/>
    <cellStyle name="Normal 3 2 2 4 3 3 2" xfId="15626" xr:uid="{00000000-0005-0000-0000-0000A22E0000}"/>
    <cellStyle name="Normal 3 2 2 4 3 3 2 2" xfId="45957" xr:uid="{00000000-0005-0000-0000-0000A32E0000}"/>
    <cellStyle name="Normal 3 2 2 4 3 3 2 3" xfId="30724" xr:uid="{00000000-0005-0000-0000-0000A42E0000}"/>
    <cellStyle name="Normal 3 2 2 4 3 3 3" xfId="10606" xr:uid="{00000000-0005-0000-0000-0000A52E0000}"/>
    <cellStyle name="Normal 3 2 2 4 3 3 3 2" xfId="40940" xr:uid="{00000000-0005-0000-0000-0000A62E0000}"/>
    <cellStyle name="Normal 3 2 2 4 3 3 3 3" xfId="25707" xr:uid="{00000000-0005-0000-0000-0000A72E0000}"/>
    <cellStyle name="Normal 3 2 2 4 3 3 4" xfId="35927" xr:uid="{00000000-0005-0000-0000-0000A82E0000}"/>
    <cellStyle name="Normal 3 2 2 4 3 3 5" xfId="20694" xr:uid="{00000000-0005-0000-0000-0000A92E0000}"/>
    <cellStyle name="Normal 3 2 2 4 3 4" xfId="12284" xr:uid="{00000000-0005-0000-0000-0000AA2E0000}"/>
    <cellStyle name="Normal 3 2 2 4 3 4 2" xfId="42615" xr:uid="{00000000-0005-0000-0000-0000AB2E0000}"/>
    <cellStyle name="Normal 3 2 2 4 3 4 3" xfId="27382" xr:uid="{00000000-0005-0000-0000-0000AC2E0000}"/>
    <cellStyle name="Normal 3 2 2 4 3 5" xfId="7263" xr:uid="{00000000-0005-0000-0000-0000AD2E0000}"/>
    <cellStyle name="Normal 3 2 2 4 3 5 2" xfId="37598" xr:uid="{00000000-0005-0000-0000-0000AE2E0000}"/>
    <cellStyle name="Normal 3 2 2 4 3 5 3" xfId="22365" xr:uid="{00000000-0005-0000-0000-0000AF2E0000}"/>
    <cellStyle name="Normal 3 2 2 4 3 6" xfId="32586" xr:uid="{00000000-0005-0000-0000-0000B02E0000}"/>
    <cellStyle name="Normal 3 2 2 4 3 7" xfId="17352" xr:uid="{00000000-0005-0000-0000-0000B12E0000}"/>
    <cellStyle name="Normal 3 2 2 4 4" xfId="3045" xr:uid="{00000000-0005-0000-0000-0000B22E0000}"/>
    <cellStyle name="Normal 3 2 2 4 4 2" xfId="13119" xr:uid="{00000000-0005-0000-0000-0000B32E0000}"/>
    <cellStyle name="Normal 3 2 2 4 4 2 2" xfId="43450" xr:uid="{00000000-0005-0000-0000-0000B42E0000}"/>
    <cellStyle name="Normal 3 2 2 4 4 2 3" xfId="28217" xr:uid="{00000000-0005-0000-0000-0000B52E0000}"/>
    <cellStyle name="Normal 3 2 2 4 4 3" xfId="8099" xr:uid="{00000000-0005-0000-0000-0000B62E0000}"/>
    <cellStyle name="Normal 3 2 2 4 4 3 2" xfId="38433" xr:uid="{00000000-0005-0000-0000-0000B72E0000}"/>
    <cellStyle name="Normal 3 2 2 4 4 3 3" xfId="23200" xr:uid="{00000000-0005-0000-0000-0000B82E0000}"/>
    <cellStyle name="Normal 3 2 2 4 4 4" xfId="33420" xr:uid="{00000000-0005-0000-0000-0000B92E0000}"/>
    <cellStyle name="Normal 3 2 2 4 4 5" xfId="18187" xr:uid="{00000000-0005-0000-0000-0000BA2E0000}"/>
    <cellStyle name="Normal 3 2 2 4 5" xfId="4738" xr:uid="{00000000-0005-0000-0000-0000BB2E0000}"/>
    <cellStyle name="Normal 3 2 2 4 5 2" xfId="14790" xr:uid="{00000000-0005-0000-0000-0000BC2E0000}"/>
    <cellStyle name="Normal 3 2 2 4 5 2 2" xfId="45121" xr:uid="{00000000-0005-0000-0000-0000BD2E0000}"/>
    <cellStyle name="Normal 3 2 2 4 5 2 3" xfId="29888" xr:uid="{00000000-0005-0000-0000-0000BE2E0000}"/>
    <cellStyle name="Normal 3 2 2 4 5 3" xfId="9770" xr:uid="{00000000-0005-0000-0000-0000BF2E0000}"/>
    <cellStyle name="Normal 3 2 2 4 5 3 2" xfId="40104" xr:uid="{00000000-0005-0000-0000-0000C02E0000}"/>
    <cellStyle name="Normal 3 2 2 4 5 3 3" xfId="24871" xr:uid="{00000000-0005-0000-0000-0000C12E0000}"/>
    <cellStyle name="Normal 3 2 2 4 5 4" xfId="35091" xr:uid="{00000000-0005-0000-0000-0000C22E0000}"/>
    <cellStyle name="Normal 3 2 2 4 5 5" xfId="19858" xr:uid="{00000000-0005-0000-0000-0000C32E0000}"/>
    <cellStyle name="Normal 3 2 2 4 6" xfId="11448" xr:uid="{00000000-0005-0000-0000-0000C42E0000}"/>
    <cellStyle name="Normal 3 2 2 4 6 2" xfId="41779" xr:uid="{00000000-0005-0000-0000-0000C52E0000}"/>
    <cellStyle name="Normal 3 2 2 4 6 3" xfId="26546" xr:uid="{00000000-0005-0000-0000-0000C62E0000}"/>
    <cellStyle name="Normal 3 2 2 4 7" xfId="6427" xr:uid="{00000000-0005-0000-0000-0000C72E0000}"/>
    <cellStyle name="Normal 3 2 2 4 7 2" xfId="36762" xr:uid="{00000000-0005-0000-0000-0000C82E0000}"/>
    <cellStyle name="Normal 3 2 2 4 7 3" xfId="21529" xr:uid="{00000000-0005-0000-0000-0000C92E0000}"/>
    <cellStyle name="Normal 3 2 2 4 8" xfId="31750" xr:uid="{00000000-0005-0000-0000-0000CA2E0000}"/>
    <cellStyle name="Normal 3 2 2 4 9" xfId="16516" xr:uid="{00000000-0005-0000-0000-0000CB2E0000}"/>
    <cellStyle name="Normal 3 2 2 5" xfId="1561" xr:uid="{00000000-0005-0000-0000-0000CC2E0000}"/>
    <cellStyle name="Normal 3 2 2 5 2" xfId="2402" xr:uid="{00000000-0005-0000-0000-0000CD2E0000}"/>
    <cellStyle name="Normal 3 2 2 5 2 2" xfId="4092" xr:uid="{00000000-0005-0000-0000-0000CE2E0000}"/>
    <cellStyle name="Normal 3 2 2 5 2 2 2" xfId="14165" xr:uid="{00000000-0005-0000-0000-0000CF2E0000}"/>
    <cellStyle name="Normal 3 2 2 5 2 2 2 2" xfId="44496" xr:uid="{00000000-0005-0000-0000-0000D02E0000}"/>
    <cellStyle name="Normal 3 2 2 5 2 2 2 3" xfId="29263" xr:uid="{00000000-0005-0000-0000-0000D12E0000}"/>
    <cellStyle name="Normal 3 2 2 5 2 2 3" xfId="9145" xr:uid="{00000000-0005-0000-0000-0000D22E0000}"/>
    <cellStyle name="Normal 3 2 2 5 2 2 3 2" xfId="39479" xr:uid="{00000000-0005-0000-0000-0000D32E0000}"/>
    <cellStyle name="Normal 3 2 2 5 2 2 3 3" xfId="24246" xr:uid="{00000000-0005-0000-0000-0000D42E0000}"/>
    <cellStyle name="Normal 3 2 2 5 2 2 4" xfId="34466" xr:uid="{00000000-0005-0000-0000-0000D52E0000}"/>
    <cellStyle name="Normal 3 2 2 5 2 2 5" xfId="19233" xr:uid="{00000000-0005-0000-0000-0000D62E0000}"/>
    <cellStyle name="Normal 3 2 2 5 2 3" xfId="5784" xr:uid="{00000000-0005-0000-0000-0000D72E0000}"/>
    <cellStyle name="Normal 3 2 2 5 2 3 2" xfId="15836" xr:uid="{00000000-0005-0000-0000-0000D82E0000}"/>
    <cellStyle name="Normal 3 2 2 5 2 3 2 2" xfId="46167" xr:uid="{00000000-0005-0000-0000-0000D92E0000}"/>
    <cellStyle name="Normal 3 2 2 5 2 3 2 3" xfId="30934" xr:uid="{00000000-0005-0000-0000-0000DA2E0000}"/>
    <cellStyle name="Normal 3 2 2 5 2 3 3" xfId="10816" xr:uid="{00000000-0005-0000-0000-0000DB2E0000}"/>
    <cellStyle name="Normal 3 2 2 5 2 3 3 2" xfId="41150" xr:uid="{00000000-0005-0000-0000-0000DC2E0000}"/>
    <cellStyle name="Normal 3 2 2 5 2 3 3 3" xfId="25917" xr:uid="{00000000-0005-0000-0000-0000DD2E0000}"/>
    <cellStyle name="Normal 3 2 2 5 2 3 4" xfId="36137" xr:uid="{00000000-0005-0000-0000-0000DE2E0000}"/>
    <cellStyle name="Normal 3 2 2 5 2 3 5" xfId="20904" xr:uid="{00000000-0005-0000-0000-0000DF2E0000}"/>
    <cellStyle name="Normal 3 2 2 5 2 4" xfId="12494" xr:uid="{00000000-0005-0000-0000-0000E02E0000}"/>
    <cellStyle name="Normal 3 2 2 5 2 4 2" xfId="42825" xr:uid="{00000000-0005-0000-0000-0000E12E0000}"/>
    <cellStyle name="Normal 3 2 2 5 2 4 3" xfId="27592" xr:uid="{00000000-0005-0000-0000-0000E22E0000}"/>
    <cellStyle name="Normal 3 2 2 5 2 5" xfId="7473" xr:uid="{00000000-0005-0000-0000-0000E32E0000}"/>
    <cellStyle name="Normal 3 2 2 5 2 5 2" xfId="37808" xr:uid="{00000000-0005-0000-0000-0000E42E0000}"/>
    <cellStyle name="Normal 3 2 2 5 2 5 3" xfId="22575" xr:uid="{00000000-0005-0000-0000-0000E52E0000}"/>
    <cellStyle name="Normal 3 2 2 5 2 6" xfId="32796" xr:uid="{00000000-0005-0000-0000-0000E62E0000}"/>
    <cellStyle name="Normal 3 2 2 5 2 7" xfId="17562" xr:uid="{00000000-0005-0000-0000-0000E72E0000}"/>
    <cellStyle name="Normal 3 2 2 5 3" xfId="3255" xr:uid="{00000000-0005-0000-0000-0000E82E0000}"/>
    <cellStyle name="Normal 3 2 2 5 3 2" xfId="13329" xr:uid="{00000000-0005-0000-0000-0000E92E0000}"/>
    <cellStyle name="Normal 3 2 2 5 3 2 2" xfId="43660" xr:uid="{00000000-0005-0000-0000-0000EA2E0000}"/>
    <cellStyle name="Normal 3 2 2 5 3 2 3" xfId="28427" xr:uid="{00000000-0005-0000-0000-0000EB2E0000}"/>
    <cellStyle name="Normal 3 2 2 5 3 3" xfId="8309" xr:uid="{00000000-0005-0000-0000-0000EC2E0000}"/>
    <cellStyle name="Normal 3 2 2 5 3 3 2" xfId="38643" xr:uid="{00000000-0005-0000-0000-0000ED2E0000}"/>
    <cellStyle name="Normal 3 2 2 5 3 3 3" xfId="23410" xr:uid="{00000000-0005-0000-0000-0000EE2E0000}"/>
    <cellStyle name="Normal 3 2 2 5 3 4" xfId="33630" xr:uid="{00000000-0005-0000-0000-0000EF2E0000}"/>
    <cellStyle name="Normal 3 2 2 5 3 5" xfId="18397" xr:uid="{00000000-0005-0000-0000-0000F02E0000}"/>
    <cellStyle name="Normal 3 2 2 5 4" xfId="4948" xr:uid="{00000000-0005-0000-0000-0000F12E0000}"/>
    <cellStyle name="Normal 3 2 2 5 4 2" xfId="15000" xr:uid="{00000000-0005-0000-0000-0000F22E0000}"/>
    <cellStyle name="Normal 3 2 2 5 4 2 2" xfId="45331" xr:uid="{00000000-0005-0000-0000-0000F32E0000}"/>
    <cellStyle name="Normal 3 2 2 5 4 2 3" xfId="30098" xr:uid="{00000000-0005-0000-0000-0000F42E0000}"/>
    <cellStyle name="Normal 3 2 2 5 4 3" xfId="9980" xr:uid="{00000000-0005-0000-0000-0000F52E0000}"/>
    <cellStyle name="Normal 3 2 2 5 4 3 2" xfId="40314" xr:uid="{00000000-0005-0000-0000-0000F62E0000}"/>
    <cellStyle name="Normal 3 2 2 5 4 3 3" xfId="25081" xr:uid="{00000000-0005-0000-0000-0000F72E0000}"/>
    <cellStyle name="Normal 3 2 2 5 4 4" xfId="35301" xr:uid="{00000000-0005-0000-0000-0000F82E0000}"/>
    <cellStyle name="Normal 3 2 2 5 4 5" xfId="20068" xr:uid="{00000000-0005-0000-0000-0000F92E0000}"/>
    <cellStyle name="Normal 3 2 2 5 5" xfId="11658" xr:uid="{00000000-0005-0000-0000-0000FA2E0000}"/>
    <cellStyle name="Normal 3 2 2 5 5 2" xfId="41989" xr:uid="{00000000-0005-0000-0000-0000FB2E0000}"/>
    <cellStyle name="Normal 3 2 2 5 5 3" xfId="26756" xr:uid="{00000000-0005-0000-0000-0000FC2E0000}"/>
    <cellStyle name="Normal 3 2 2 5 6" xfId="6637" xr:uid="{00000000-0005-0000-0000-0000FD2E0000}"/>
    <cellStyle name="Normal 3 2 2 5 6 2" xfId="36972" xr:uid="{00000000-0005-0000-0000-0000FE2E0000}"/>
    <cellStyle name="Normal 3 2 2 5 6 3" xfId="21739" xr:uid="{00000000-0005-0000-0000-0000FF2E0000}"/>
    <cellStyle name="Normal 3 2 2 5 7" xfId="31960" xr:uid="{00000000-0005-0000-0000-0000002F0000}"/>
    <cellStyle name="Normal 3 2 2 5 8" xfId="16726" xr:uid="{00000000-0005-0000-0000-0000012F0000}"/>
    <cellStyle name="Normal 3 2 2 6" xfId="1982" xr:uid="{00000000-0005-0000-0000-0000022F0000}"/>
    <cellStyle name="Normal 3 2 2 6 2" xfId="3674" xr:uid="{00000000-0005-0000-0000-0000032F0000}"/>
    <cellStyle name="Normal 3 2 2 6 2 2" xfId="13747" xr:uid="{00000000-0005-0000-0000-0000042F0000}"/>
    <cellStyle name="Normal 3 2 2 6 2 2 2" xfId="44078" xr:uid="{00000000-0005-0000-0000-0000052F0000}"/>
    <cellStyle name="Normal 3 2 2 6 2 2 3" xfId="28845" xr:uid="{00000000-0005-0000-0000-0000062F0000}"/>
    <cellStyle name="Normal 3 2 2 6 2 3" xfId="8727" xr:uid="{00000000-0005-0000-0000-0000072F0000}"/>
    <cellStyle name="Normal 3 2 2 6 2 3 2" xfId="39061" xr:uid="{00000000-0005-0000-0000-0000082F0000}"/>
    <cellStyle name="Normal 3 2 2 6 2 3 3" xfId="23828" xr:uid="{00000000-0005-0000-0000-0000092F0000}"/>
    <cellStyle name="Normal 3 2 2 6 2 4" xfId="34048" xr:uid="{00000000-0005-0000-0000-00000A2F0000}"/>
    <cellStyle name="Normal 3 2 2 6 2 5" xfId="18815" xr:uid="{00000000-0005-0000-0000-00000B2F0000}"/>
    <cellStyle name="Normal 3 2 2 6 3" xfId="5366" xr:uid="{00000000-0005-0000-0000-00000C2F0000}"/>
    <cellStyle name="Normal 3 2 2 6 3 2" xfId="15418" xr:uid="{00000000-0005-0000-0000-00000D2F0000}"/>
    <cellStyle name="Normal 3 2 2 6 3 2 2" xfId="45749" xr:uid="{00000000-0005-0000-0000-00000E2F0000}"/>
    <cellStyle name="Normal 3 2 2 6 3 2 3" xfId="30516" xr:uid="{00000000-0005-0000-0000-00000F2F0000}"/>
    <cellStyle name="Normal 3 2 2 6 3 3" xfId="10398" xr:uid="{00000000-0005-0000-0000-0000102F0000}"/>
    <cellStyle name="Normal 3 2 2 6 3 3 2" xfId="40732" xr:uid="{00000000-0005-0000-0000-0000112F0000}"/>
    <cellStyle name="Normal 3 2 2 6 3 3 3" xfId="25499" xr:uid="{00000000-0005-0000-0000-0000122F0000}"/>
    <cellStyle name="Normal 3 2 2 6 3 4" xfId="35719" xr:uid="{00000000-0005-0000-0000-0000132F0000}"/>
    <cellStyle name="Normal 3 2 2 6 3 5" xfId="20486" xr:uid="{00000000-0005-0000-0000-0000142F0000}"/>
    <cellStyle name="Normal 3 2 2 6 4" xfId="12076" xr:uid="{00000000-0005-0000-0000-0000152F0000}"/>
    <cellStyle name="Normal 3 2 2 6 4 2" xfId="42407" xr:uid="{00000000-0005-0000-0000-0000162F0000}"/>
    <cellStyle name="Normal 3 2 2 6 4 3" xfId="27174" xr:uid="{00000000-0005-0000-0000-0000172F0000}"/>
    <cellStyle name="Normal 3 2 2 6 5" xfId="7055" xr:uid="{00000000-0005-0000-0000-0000182F0000}"/>
    <cellStyle name="Normal 3 2 2 6 5 2" xfId="37390" xr:uid="{00000000-0005-0000-0000-0000192F0000}"/>
    <cellStyle name="Normal 3 2 2 6 5 3" xfId="22157" xr:uid="{00000000-0005-0000-0000-00001A2F0000}"/>
    <cellStyle name="Normal 3 2 2 6 6" xfId="32378" xr:uid="{00000000-0005-0000-0000-00001B2F0000}"/>
    <cellStyle name="Normal 3 2 2 6 7" xfId="17144" xr:uid="{00000000-0005-0000-0000-00001C2F0000}"/>
    <cellStyle name="Normal 3 2 2 7" xfId="2833" xr:uid="{00000000-0005-0000-0000-00001D2F0000}"/>
    <cellStyle name="Normal 3 2 2 7 2" xfId="12911" xr:uid="{00000000-0005-0000-0000-00001E2F0000}"/>
    <cellStyle name="Normal 3 2 2 7 2 2" xfId="43242" xr:uid="{00000000-0005-0000-0000-00001F2F0000}"/>
    <cellStyle name="Normal 3 2 2 7 2 3" xfId="28009" xr:uid="{00000000-0005-0000-0000-0000202F0000}"/>
    <cellStyle name="Normal 3 2 2 7 3" xfId="7891" xr:uid="{00000000-0005-0000-0000-0000212F0000}"/>
    <cellStyle name="Normal 3 2 2 7 3 2" xfId="38225" xr:uid="{00000000-0005-0000-0000-0000222F0000}"/>
    <cellStyle name="Normal 3 2 2 7 3 3" xfId="22992" xr:uid="{00000000-0005-0000-0000-0000232F0000}"/>
    <cellStyle name="Normal 3 2 2 7 4" xfId="33212" xr:uid="{00000000-0005-0000-0000-0000242F0000}"/>
    <cellStyle name="Normal 3 2 2 7 5" xfId="17979" xr:uid="{00000000-0005-0000-0000-0000252F0000}"/>
    <cellStyle name="Normal 3 2 2 8" xfId="4527" xr:uid="{00000000-0005-0000-0000-0000262F0000}"/>
    <cellStyle name="Normal 3 2 2 8 2" xfId="14582" xr:uid="{00000000-0005-0000-0000-0000272F0000}"/>
    <cellStyle name="Normal 3 2 2 8 2 2" xfId="44913" xr:uid="{00000000-0005-0000-0000-0000282F0000}"/>
    <cellStyle name="Normal 3 2 2 8 2 3" xfId="29680" xr:uid="{00000000-0005-0000-0000-0000292F0000}"/>
    <cellStyle name="Normal 3 2 2 8 3" xfId="9562" xr:uid="{00000000-0005-0000-0000-00002A2F0000}"/>
    <cellStyle name="Normal 3 2 2 8 3 2" xfId="39896" xr:uid="{00000000-0005-0000-0000-00002B2F0000}"/>
    <cellStyle name="Normal 3 2 2 8 3 3" xfId="24663" xr:uid="{00000000-0005-0000-0000-00002C2F0000}"/>
    <cellStyle name="Normal 3 2 2 8 4" xfId="34883" xr:uid="{00000000-0005-0000-0000-00002D2F0000}"/>
    <cellStyle name="Normal 3 2 2 8 5" xfId="19650" xr:uid="{00000000-0005-0000-0000-00002E2F0000}"/>
    <cellStyle name="Normal 3 2 2 9" xfId="11238" xr:uid="{00000000-0005-0000-0000-00002F2F0000}"/>
    <cellStyle name="Normal 3 2 2 9 2" xfId="41571" xr:uid="{00000000-0005-0000-0000-0000302F0000}"/>
    <cellStyle name="Normal 3 2 2 9 3" xfId="26338" xr:uid="{00000000-0005-0000-0000-0000312F0000}"/>
    <cellStyle name="Normal 3 2 3" xfId="526" xr:uid="{00000000-0005-0000-0000-0000322F0000}"/>
    <cellStyle name="Normal 3 2 4" xfId="31495" xr:uid="{00000000-0005-0000-0000-0000332F0000}"/>
    <cellStyle name="Normal 3 3" xfId="848" xr:uid="{00000000-0005-0000-0000-0000342F0000}"/>
    <cellStyle name="Normal 3 3 10" xfId="6218" xr:uid="{00000000-0005-0000-0000-0000352F0000}"/>
    <cellStyle name="Normal 3 3 10 2" xfId="36555" xr:uid="{00000000-0005-0000-0000-0000362F0000}"/>
    <cellStyle name="Normal 3 3 10 3" xfId="21322" xr:uid="{00000000-0005-0000-0000-0000372F0000}"/>
    <cellStyle name="Normal 3 3 11" xfId="31546" xr:uid="{00000000-0005-0000-0000-0000382F0000}"/>
    <cellStyle name="Normal 3 3 12" xfId="16307" xr:uid="{00000000-0005-0000-0000-0000392F0000}"/>
    <cellStyle name="Normal 3 3 13" xfId="46659" xr:uid="{00000000-0005-0000-0000-00003A2F0000}"/>
    <cellStyle name="Normal 3 3 2" xfId="1182" xr:uid="{00000000-0005-0000-0000-00003B2F0000}"/>
    <cellStyle name="Normal 3 3 2 10" xfId="31598" xr:uid="{00000000-0005-0000-0000-00003C2F0000}"/>
    <cellStyle name="Normal 3 3 2 11" xfId="16361" xr:uid="{00000000-0005-0000-0000-00003D2F0000}"/>
    <cellStyle name="Normal 3 3 2 2" xfId="1290" xr:uid="{00000000-0005-0000-0000-00003E2F0000}"/>
    <cellStyle name="Normal 3 3 2 2 10" xfId="16465" xr:uid="{00000000-0005-0000-0000-00003F2F0000}"/>
    <cellStyle name="Normal 3 3 2 2 2" xfId="1507" xr:uid="{00000000-0005-0000-0000-0000402F0000}"/>
    <cellStyle name="Normal 3 3 2 2 2 2" xfId="1928" xr:uid="{00000000-0005-0000-0000-0000412F0000}"/>
    <cellStyle name="Normal 3 3 2 2 2 2 2" xfId="2767" xr:uid="{00000000-0005-0000-0000-0000422F0000}"/>
    <cellStyle name="Normal 3 3 2 2 2 2 2 2" xfId="4457" xr:uid="{00000000-0005-0000-0000-0000432F0000}"/>
    <cellStyle name="Normal 3 3 2 2 2 2 2 2 2" xfId="14530" xr:uid="{00000000-0005-0000-0000-0000442F0000}"/>
    <cellStyle name="Normal 3 3 2 2 2 2 2 2 2 2" xfId="44861" xr:uid="{00000000-0005-0000-0000-0000452F0000}"/>
    <cellStyle name="Normal 3 3 2 2 2 2 2 2 2 3" xfId="29628" xr:uid="{00000000-0005-0000-0000-0000462F0000}"/>
    <cellStyle name="Normal 3 3 2 2 2 2 2 2 3" xfId="9510" xr:uid="{00000000-0005-0000-0000-0000472F0000}"/>
    <cellStyle name="Normal 3 3 2 2 2 2 2 2 3 2" xfId="39844" xr:uid="{00000000-0005-0000-0000-0000482F0000}"/>
    <cellStyle name="Normal 3 3 2 2 2 2 2 2 3 3" xfId="24611" xr:uid="{00000000-0005-0000-0000-0000492F0000}"/>
    <cellStyle name="Normal 3 3 2 2 2 2 2 2 4" xfId="34831" xr:uid="{00000000-0005-0000-0000-00004A2F0000}"/>
    <cellStyle name="Normal 3 3 2 2 2 2 2 2 5" xfId="19598" xr:uid="{00000000-0005-0000-0000-00004B2F0000}"/>
    <cellStyle name="Normal 3 3 2 2 2 2 2 3" xfId="6149" xr:uid="{00000000-0005-0000-0000-00004C2F0000}"/>
    <cellStyle name="Normal 3 3 2 2 2 2 2 3 2" xfId="16201" xr:uid="{00000000-0005-0000-0000-00004D2F0000}"/>
    <cellStyle name="Normal 3 3 2 2 2 2 2 3 2 2" xfId="46532" xr:uid="{00000000-0005-0000-0000-00004E2F0000}"/>
    <cellStyle name="Normal 3 3 2 2 2 2 2 3 2 3" xfId="31299" xr:uid="{00000000-0005-0000-0000-00004F2F0000}"/>
    <cellStyle name="Normal 3 3 2 2 2 2 2 3 3" xfId="11181" xr:uid="{00000000-0005-0000-0000-0000502F0000}"/>
    <cellStyle name="Normal 3 3 2 2 2 2 2 3 3 2" xfId="41515" xr:uid="{00000000-0005-0000-0000-0000512F0000}"/>
    <cellStyle name="Normal 3 3 2 2 2 2 2 3 3 3" xfId="26282" xr:uid="{00000000-0005-0000-0000-0000522F0000}"/>
    <cellStyle name="Normal 3 3 2 2 2 2 2 3 4" xfId="36502" xr:uid="{00000000-0005-0000-0000-0000532F0000}"/>
    <cellStyle name="Normal 3 3 2 2 2 2 2 3 5" xfId="21269" xr:uid="{00000000-0005-0000-0000-0000542F0000}"/>
    <cellStyle name="Normal 3 3 2 2 2 2 2 4" xfId="12859" xr:uid="{00000000-0005-0000-0000-0000552F0000}"/>
    <cellStyle name="Normal 3 3 2 2 2 2 2 4 2" xfId="43190" xr:uid="{00000000-0005-0000-0000-0000562F0000}"/>
    <cellStyle name="Normal 3 3 2 2 2 2 2 4 3" xfId="27957" xr:uid="{00000000-0005-0000-0000-0000572F0000}"/>
    <cellStyle name="Normal 3 3 2 2 2 2 2 5" xfId="7838" xr:uid="{00000000-0005-0000-0000-0000582F0000}"/>
    <cellStyle name="Normal 3 3 2 2 2 2 2 5 2" xfId="38173" xr:uid="{00000000-0005-0000-0000-0000592F0000}"/>
    <cellStyle name="Normal 3 3 2 2 2 2 2 5 3" xfId="22940" xr:uid="{00000000-0005-0000-0000-00005A2F0000}"/>
    <cellStyle name="Normal 3 3 2 2 2 2 2 6" xfId="33161" xr:uid="{00000000-0005-0000-0000-00005B2F0000}"/>
    <cellStyle name="Normal 3 3 2 2 2 2 2 7" xfId="17927" xr:uid="{00000000-0005-0000-0000-00005C2F0000}"/>
    <cellStyle name="Normal 3 3 2 2 2 2 3" xfId="3620" xr:uid="{00000000-0005-0000-0000-00005D2F0000}"/>
    <cellStyle name="Normal 3 3 2 2 2 2 3 2" xfId="13694" xr:uid="{00000000-0005-0000-0000-00005E2F0000}"/>
    <cellStyle name="Normal 3 3 2 2 2 2 3 2 2" xfId="44025" xr:uid="{00000000-0005-0000-0000-00005F2F0000}"/>
    <cellStyle name="Normal 3 3 2 2 2 2 3 2 3" xfId="28792" xr:uid="{00000000-0005-0000-0000-0000602F0000}"/>
    <cellStyle name="Normal 3 3 2 2 2 2 3 3" xfId="8674" xr:uid="{00000000-0005-0000-0000-0000612F0000}"/>
    <cellStyle name="Normal 3 3 2 2 2 2 3 3 2" xfId="39008" xr:uid="{00000000-0005-0000-0000-0000622F0000}"/>
    <cellStyle name="Normal 3 3 2 2 2 2 3 3 3" xfId="23775" xr:uid="{00000000-0005-0000-0000-0000632F0000}"/>
    <cellStyle name="Normal 3 3 2 2 2 2 3 4" xfId="33995" xr:uid="{00000000-0005-0000-0000-0000642F0000}"/>
    <cellStyle name="Normal 3 3 2 2 2 2 3 5" xfId="18762" xr:uid="{00000000-0005-0000-0000-0000652F0000}"/>
    <cellStyle name="Normal 3 3 2 2 2 2 4" xfId="5313" xr:uid="{00000000-0005-0000-0000-0000662F0000}"/>
    <cellStyle name="Normal 3 3 2 2 2 2 4 2" xfId="15365" xr:uid="{00000000-0005-0000-0000-0000672F0000}"/>
    <cellStyle name="Normal 3 3 2 2 2 2 4 2 2" xfId="45696" xr:uid="{00000000-0005-0000-0000-0000682F0000}"/>
    <cellStyle name="Normal 3 3 2 2 2 2 4 2 3" xfId="30463" xr:uid="{00000000-0005-0000-0000-0000692F0000}"/>
    <cellStyle name="Normal 3 3 2 2 2 2 4 3" xfId="10345" xr:uid="{00000000-0005-0000-0000-00006A2F0000}"/>
    <cellStyle name="Normal 3 3 2 2 2 2 4 3 2" xfId="40679" xr:uid="{00000000-0005-0000-0000-00006B2F0000}"/>
    <cellStyle name="Normal 3 3 2 2 2 2 4 3 3" xfId="25446" xr:uid="{00000000-0005-0000-0000-00006C2F0000}"/>
    <cellStyle name="Normal 3 3 2 2 2 2 4 4" xfId="35666" xr:uid="{00000000-0005-0000-0000-00006D2F0000}"/>
    <cellStyle name="Normal 3 3 2 2 2 2 4 5" xfId="20433" xr:uid="{00000000-0005-0000-0000-00006E2F0000}"/>
    <cellStyle name="Normal 3 3 2 2 2 2 5" xfId="12023" xr:uid="{00000000-0005-0000-0000-00006F2F0000}"/>
    <cellStyle name="Normal 3 3 2 2 2 2 5 2" xfId="42354" xr:uid="{00000000-0005-0000-0000-0000702F0000}"/>
    <cellStyle name="Normal 3 3 2 2 2 2 5 3" xfId="27121" xr:uid="{00000000-0005-0000-0000-0000712F0000}"/>
    <cellStyle name="Normal 3 3 2 2 2 2 6" xfId="7002" xr:uid="{00000000-0005-0000-0000-0000722F0000}"/>
    <cellStyle name="Normal 3 3 2 2 2 2 6 2" xfId="37337" xr:uid="{00000000-0005-0000-0000-0000732F0000}"/>
    <cellStyle name="Normal 3 3 2 2 2 2 6 3" xfId="22104" xr:uid="{00000000-0005-0000-0000-0000742F0000}"/>
    <cellStyle name="Normal 3 3 2 2 2 2 7" xfId="32325" xr:uid="{00000000-0005-0000-0000-0000752F0000}"/>
    <cellStyle name="Normal 3 3 2 2 2 2 8" xfId="17091" xr:uid="{00000000-0005-0000-0000-0000762F0000}"/>
    <cellStyle name="Normal 3 3 2 2 2 3" xfId="2349" xr:uid="{00000000-0005-0000-0000-0000772F0000}"/>
    <cellStyle name="Normal 3 3 2 2 2 3 2" xfId="4039" xr:uid="{00000000-0005-0000-0000-0000782F0000}"/>
    <cellStyle name="Normal 3 3 2 2 2 3 2 2" xfId="14112" xr:uid="{00000000-0005-0000-0000-0000792F0000}"/>
    <cellStyle name="Normal 3 3 2 2 2 3 2 2 2" xfId="44443" xr:uid="{00000000-0005-0000-0000-00007A2F0000}"/>
    <cellStyle name="Normal 3 3 2 2 2 3 2 2 3" xfId="29210" xr:uid="{00000000-0005-0000-0000-00007B2F0000}"/>
    <cellStyle name="Normal 3 3 2 2 2 3 2 3" xfId="9092" xr:uid="{00000000-0005-0000-0000-00007C2F0000}"/>
    <cellStyle name="Normal 3 3 2 2 2 3 2 3 2" xfId="39426" xr:uid="{00000000-0005-0000-0000-00007D2F0000}"/>
    <cellStyle name="Normal 3 3 2 2 2 3 2 3 3" xfId="24193" xr:uid="{00000000-0005-0000-0000-00007E2F0000}"/>
    <cellStyle name="Normal 3 3 2 2 2 3 2 4" xfId="34413" xr:uid="{00000000-0005-0000-0000-00007F2F0000}"/>
    <cellStyle name="Normal 3 3 2 2 2 3 2 5" xfId="19180" xr:uid="{00000000-0005-0000-0000-0000802F0000}"/>
    <cellStyle name="Normal 3 3 2 2 2 3 3" xfId="5731" xr:uid="{00000000-0005-0000-0000-0000812F0000}"/>
    <cellStyle name="Normal 3 3 2 2 2 3 3 2" xfId="15783" xr:uid="{00000000-0005-0000-0000-0000822F0000}"/>
    <cellStyle name="Normal 3 3 2 2 2 3 3 2 2" xfId="46114" xr:uid="{00000000-0005-0000-0000-0000832F0000}"/>
    <cellStyle name="Normal 3 3 2 2 2 3 3 2 3" xfId="30881" xr:uid="{00000000-0005-0000-0000-0000842F0000}"/>
    <cellStyle name="Normal 3 3 2 2 2 3 3 3" xfId="10763" xr:uid="{00000000-0005-0000-0000-0000852F0000}"/>
    <cellStyle name="Normal 3 3 2 2 2 3 3 3 2" xfId="41097" xr:uid="{00000000-0005-0000-0000-0000862F0000}"/>
    <cellStyle name="Normal 3 3 2 2 2 3 3 3 3" xfId="25864" xr:uid="{00000000-0005-0000-0000-0000872F0000}"/>
    <cellStyle name="Normal 3 3 2 2 2 3 3 4" xfId="36084" xr:uid="{00000000-0005-0000-0000-0000882F0000}"/>
    <cellStyle name="Normal 3 3 2 2 2 3 3 5" xfId="20851" xr:uid="{00000000-0005-0000-0000-0000892F0000}"/>
    <cellStyle name="Normal 3 3 2 2 2 3 4" xfId="12441" xr:uid="{00000000-0005-0000-0000-00008A2F0000}"/>
    <cellStyle name="Normal 3 3 2 2 2 3 4 2" xfId="42772" xr:uid="{00000000-0005-0000-0000-00008B2F0000}"/>
    <cellStyle name="Normal 3 3 2 2 2 3 4 3" xfId="27539" xr:uid="{00000000-0005-0000-0000-00008C2F0000}"/>
    <cellStyle name="Normal 3 3 2 2 2 3 5" xfId="7420" xr:uid="{00000000-0005-0000-0000-00008D2F0000}"/>
    <cellStyle name="Normal 3 3 2 2 2 3 5 2" xfId="37755" xr:uid="{00000000-0005-0000-0000-00008E2F0000}"/>
    <cellStyle name="Normal 3 3 2 2 2 3 5 3" xfId="22522" xr:uid="{00000000-0005-0000-0000-00008F2F0000}"/>
    <cellStyle name="Normal 3 3 2 2 2 3 6" xfId="32743" xr:uid="{00000000-0005-0000-0000-0000902F0000}"/>
    <cellStyle name="Normal 3 3 2 2 2 3 7" xfId="17509" xr:uid="{00000000-0005-0000-0000-0000912F0000}"/>
    <cellStyle name="Normal 3 3 2 2 2 4" xfId="3202" xr:uid="{00000000-0005-0000-0000-0000922F0000}"/>
    <cellStyle name="Normal 3 3 2 2 2 4 2" xfId="13276" xr:uid="{00000000-0005-0000-0000-0000932F0000}"/>
    <cellStyle name="Normal 3 3 2 2 2 4 2 2" xfId="43607" xr:uid="{00000000-0005-0000-0000-0000942F0000}"/>
    <cellStyle name="Normal 3 3 2 2 2 4 2 3" xfId="28374" xr:uid="{00000000-0005-0000-0000-0000952F0000}"/>
    <cellStyle name="Normal 3 3 2 2 2 4 3" xfId="8256" xr:uid="{00000000-0005-0000-0000-0000962F0000}"/>
    <cellStyle name="Normal 3 3 2 2 2 4 3 2" xfId="38590" xr:uid="{00000000-0005-0000-0000-0000972F0000}"/>
    <cellStyle name="Normal 3 3 2 2 2 4 3 3" xfId="23357" xr:uid="{00000000-0005-0000-0000-0000982F0000}"/>
    <cellStyle name="Normal 3 3 2 2 2 4 4" xfId="33577" xr:uid="{00000000-0005-0000-0000-0000992F0000}"/>
    <cellStyle name="Normal 3 3 2 2 2 4 5" xfId="18344" xr:uid="{00000000-0005-0000-0000-00009A2F0000}"/>
    <cellStyle name="Normal 3 3 2 2 2 5" xfId="4895" xr:uid="{00000000-0005-0000-0000-00009B2F0000}"/>
    <cellStyle name="Normal 3 3 2 2 2 5 2" xfId="14947" xr:uid="{00000000-0005-0000-0000-00009C2F0000}"/>
    <cellStyle name="Normal 3 3 2 2 2 5 2 2" xfId="45278" xr:uid="{00000000-0005-0000-0000-00009D2F0000}"/>
    <cellStyle name="Normal 3 3 2 2 2 5 2 3" xfId="30045" xr:uid="{00000000-0005-0000-0000-00009E2F0000}"/>
    <cellStyle name="Normal 3 3 2 2 2 5 3" xfId="9927" xr:uid="{00000000-0005-0000-0000-00009F2F0000}"/>
    <cellStyle name="Normal 3 3 2 2 2 5 3 2" xfId="40261" xr:uid="{00000000-0005-0000-0000-0000A02F0000}"/>
    <cellStyle name="Normal 3 3 2 2 2 5 3 3" xfId="25028" xr:uid="{00000000-0005-0000-0000-0000A12F0000}"/>
    <cellStyle name="Normal 3 3 2 2 2 5 4" xfId="35248" xr:uid="{00000000-0005-0000-0000-0000A22F0000}"/>
    <cellStyle name="Normal 3 3 2 2 2 5 5" xfId="20015" xr:uid="{00000000-0005-0000-0000-0000A32F0000}"/>
    <cellStyle name="Normal 3 3 2 2 2 6" xfId="11605" xr:uid="{00000000-0005-0000-0000-0000A42F0000}"/>
    <cellStyle name="Normal 3 3 2 2 2 6 2" xfId="41936" xr:uid="{00000000-0005-0000-0000-0000A52F0000}"/>
    <cellStyle name="Normal 3 3 2 2 2 6 3" xfId="26703" xr:uid="{00000000-0005-0000-0000-0000A62F0000}"/>
    <cellStyle name="Normal 3 3 2 2 2 7" xfId="6584" xr:uid="{00000000-0005-0000-0000-0000A72F0000}"/>
    <cellStyle name="Normal 3 3 2 2 2 7 2" xfId="36919" xr:uid="{00000000-0005-0000-0000-0000A82F0000}"/>
    <cellStyle name="Normal 3 3 2 2 2 7 3" xfId="21686" xr:uid="{00000000-0005-0000-0000-0000A92F0000}"/>
    <cellStyle name="Normal 3 3 2 2 2 8" xfId="31907" xr:uid="{00000000-0005-0000-0000-0000AA2F0000}"/>
    <cellStyle name="Normal 3 3 2 2 2 9" xfId="16673" xr:uid="{00000000-0005-0000-0000-0000AB2F0000}"/>
    <cellStyle name="Normal 3 3 2 2 3" xfId="1720" xr:uid="{00000000-0005-0000-0000-0000AC2F0000}"/>
    <cellStyle name="Normal 3 3 2 2 3 2" xfId="2559" xr:uid="{00000000-0005-0000-0000-0000AD2F0000}"/>
    <cellStyle name="Normal 3 3 2 2 3 2 2" xfId="4249" xr:uid="{00000000-0005-0000-0000-0000AE2F0000}"/>
    <cellStyle name="Normal 3 3 2 2 3 2 2 2" xfId="14322" xr:uid="{00000000-0005-0000-0000-0000AF2F0000}"/>
    <cellStyle name="Normal 3 3 2 2 3 2 2 2 2" xfId="44653" xr:uid="{00000000-0005-0000-0000-0000B02F0000}"/>
    <cellStyle name="Normal 3 3 2 2 3 2 2 2 3" xfId="29420" xr:uid="{00000000-0005-0000-0000-0000B12F0000}"/>
    <cellStyle name="Normal 3 3 2 2 3 2 2 3" xfId="9302" xr:uid="{00000000-0005-0000-0000-0000B22F0000}"/>
    <cellStyle name="Normal 3 3 2 2 3 2 2 3 2" xfId="39636" xr:uid="{00000000-0005-0000-0000-0000B32F0000}"/>
    <cellStyle name="Normal 3 3 2 2 3 2 2 3 3" xfId="24403" xr:uid="{00000000-0005-0000-0000-0000B42F0000}"/>
    <cellStyle name="Normal 3 3 2 2 3 2 2 4" xfId="34623" xr:uid="{00000000-0005-0000-0000-0000B52F0000}"/>
    <cellStyle name="Normal 3 3 2 2 3 2 2 5" xfId="19390" xr:uid="{00000000-0005-0000-0000-0000B62F0000}"/>
    <cellStyle name="Normal 3 3 2 2 3 2 3" xfId="5941" xr:uid="{00000000-0005-0000-0000-0000B72F0000}"/>
    <cellStyle name="Normal 3 3 2 2 3 2 3 2" xfId="15993" xr:uid="{00000000-0005-0000-0000-0000B82F0000}"/>
    <cellStyle name="Normal 3 3 2 2 3 2 3 2 2" xfId="46324" xr:uid="{00000000-0005-0000-0000-0000B92F0000}"/>
    <cellStyle name="Normal 3 3 2 2 3 2 3 2 3" xfId="31091" xr:uid="{00000000-0005-0000-0000-0000BA2F0000}"/>
    <cellStyle name="Normal 3 3 2 2 3 2 3 3" xfId="10973" xr:uid="{00000000-0005-0000-0000-0000BB2F0000}"/>
    <cellStyle name="Normal 3 3 2 2 3 2 3 3 2" xfId="41307" xr:uid="{00000000-0005-0000-0000-0000BC2F0000}"/>
    <cellStyle name="Normal 3 3 2 2 3 2 3 3 3" xfId="26074" xr:uid="{00000000-0005-0000-0000-0000BD2F0000}"/>
    <cellStyle name="Normal 3 3 2 2 3 2 3 4" xfId="36294" xr:uid="{00000000-0005-0000-0000-0000BE2F0000}"/>
    <cellStyle name="Normal 3 3 2 2 3 2 3 5" xfId="21061" xr:uid="{00000000-0005-0000-0000-0000BF2F0000}"/>
    <cellStyle name="Normal 3 3 2 2 3 2 4" xfId="12651" xr:uid="{00000000-0005-0000-0000-0000C02F0000}"/>
    <cellStyle name="Normal 3 3 2 2 3 2 4 2" xfId="42982" xr:uid="{00000000-0005-0000-0000-0000C12F0000}"/>
    <cellStyle name="Normal 3 3 2 2 3 2 4 3" xfId="27749" xr:uid="{00000000-0005-0000-0000-0000C22F0000}"/>
    <cellStyle name="Normal 3 3 2 2 3 2 5" xfId="7630" xr:uid="{00000000-0005-0000-0000-0000C32F0000}"/>
    <cellStyle name="Normal 3 3 2 2 3 2 5 2" xfId="37965" xr:uid="{00000000-0005-0000-0000-0000C42F0000}"/>
    <cellStyle name="Normal 3 3 2 2 3 2 5 3" xfId="22732" xr:uid="{00000000-0005-0000-0000-0000C52F0000}"/>
    <cellStyle name="Normal 3 3 2 2 3 2 6" xfId="32953" xr:uid="{00000000-0005-0000-0000-0000C62F0000}"/>
    <cellStyle name="Normal 3 3 2 2 3 2 7" xfId="17719" xr:uid="{00000000-0005-0000-0000-0000C72F0000}"/>
    <cellStyle name="Normal 3 3 2 2 3 3" xfId="3412" xr:uid="{00000000-0005-0000-0000-0000C82F0000}"/>
    <cellStyle name="Normal 3 3 2 2 3 3 2" xfId="13486" xr:uid="{00000000-0005-0000-0000-0000C92F0000}"/>
    <cellStyle name="Normal 3 3 2 2 3 3 2 2" xfId="43817" xr:uid="{00000000-0005-0000-0000-0000CA2F0000}"/>
    <cellStyle name="Normal 3 3 2 2 3 3 2 3" xfId="28584" xr:uid="{00000000-0005-0000-0000-0000CB2F0000}"/>
    <cellStyle name="Normal 3 3 2 2 3 3 3" xfId="8466" xr:uid="{00000000-0005-0000-0000-0000CC2F0000}"/>
    <cellStyle name="Normal 3 3 2 2 3 3 3 2" xfId="38800" xr:uid="{00000000-0005-0000-0000-0000CD2F0000}"/>
    <cellStyle name="Normal 3 3 2 2 3 3 3 3" xfId="23567" xr:uid="{00000000-0005-0000-0000-0000CE2F0000}"/>
    <cellStyle name="Normal 3 3 2 2 3 3 4" xfId="33787" xr:uid="{00000000-0005-0000-0000-0000CF2F0000}"/>
    <cellStyle name="Normal 3 3 2 2 3 3 5" xfId="18554" xr:uid="{00000000-0005-0000-0000-0000D02F0000}"/>
    <cellStyle name="Normal 3 3 2 2 3 4" xfId="5105" xr:uid="{00000000-0005-0000-0000-0000D12F0000}"/>
    <cellStyle name="Normal 3 3 2 2 3 4 2" xfId="15157" xr:uid="{00000000-0005-0000-0000-0000D22F0000}"/>
    <cellStyle name="Normal 3 3 2 2 3 4 2 2" xfId="45488" xr:uid="{00000000-0005-0000-0000-0000D32F0000}"/>
    <cellStyle name="Normal 3 3 2 2 3 4 2 3" xfId="30255" xr:uid="{00000000-0005-0000-0000-0000D42F0000}"/>
    <cellStyle name="Normal 3 3 2 2 3 4 3" xfId="10137" xr:uid="{00000000-0005-0000-0000-0000D52F0000}"/>
    <cellStyle name="Normal 3 3 2 2 3 4 3 2" xfId="40471" xr:uid="{00000000-0005-0000-0000-0000D62F0000}"/>
    <cellStyle name="Normal 3 3 2 2 3 4 3 3" xfId="25238" xr:uid="{00000000-0005-0000-0000-0000D72F0000}"/>
    <cellStyle name="Normal 3 3 2 2 3 4 4" xfId="35458" xr:uid="{00000000-0005-0000-0000-0000D82F0000}"/>
    <cellStyle name="Normal 3 3 2 2 3 4 5" xfId="20225" xr:uid="{00000000-0005-0000-0000-0000D92F0000}"/>
    <cellStyle name="Normal 3 3 2 2 3 5" xfId="11815" xr:uid="{00000000-0005-0000-0000-0000DA2F0000}"/>
    <cellStyle name="Normal 3 3 2 2 3 5 2" xfId="42146" xr:uid="{00000000-0005-0000-0000-0000DB2F0000}"/>
    <cellStyle name="Normal 3 3 2 2 3 5 3" xfId="26913" xr:uid="{00000000-0005-0000-0000-0000DC2F0000}"/>
    <cellStyle name="Normal 3 3 2 2 3 6" xfId="6794" xr:uid="{00000000-0005-0000-0000-0000DD2F0000}"/>
    <cellStyle name="Normal 3 3 2 2 3 6 2" xfId="37129" xr:uid="{00000000-0005-0000-0000-0000DE2F0000}"/>
    <cellStyle name="Normal 3 3 2 2 3 6 3" xfId="21896" xr:uid="{00000000-0005-0000-0000-0000DF2F0000}"/>
    <cellStyle name="Normal 3 3 2 2 3 7" xfId="32117" xr:uid="{00000000-0005-0000-0000-0000E02F0000}"/>
    <cellStyle name="Normal 3 3 2 2 3 8" xfId="16883" xr:uid="{00000000-0005-0000-0000-0000E12F0000}"/>
    <cellStyle name="Normal 3 3 2 2 4" xfId="2141" xr:uid="{00000000-0005-0000-0000-0000E22F0000}"/>
    <cellStyle name="Normal 3 3 2 2 4 2" xfId="3831" xr:uid="{00000000-0005-0000-0000-0000E32F0000}"/>
    <cellStyle name="Normal 3 3 2 2 4 2 2" xfId="13904" xr:uid="{00000000-0005-0000-0000-0000E42F0000}"/>
    <cellStyle name="Normal 3 3 2 2 4 2 2 2" xfId="44235" xr:uid="{00000000-0005-0000-0000-0000E52F0000}"/>
    <cellStyle name="Normal 3 3 2 2 4 2 2 3" xfId="29002" xr:uid="{00000000-0005-0000-0000-0000E62F0000}"/>
    <cellStyle name="Normal 3 3 2 2 4 2 3" xfId="8884" xr:uid="{00000000-0005-0000-0000-0000E72F0000}"/>
    <cellStyle name="Normal 3 3 2 2 4 2 3 2" xfId="39218" xr:uid="{00000000-0005-0000-0000-0000E82F0000}"/>
    <cellStyle name="Normal 3 3 2 2 4 2 3 3" xfId="23985" xr:uid="{00000000-0005-0000-0000-0000E92F0000}"/>
    <cellStyle name="Normal 3 3 2 2 4 2 4" xfId="34205" xr:uid="{00000000-0005-0000-0000-0000EA2F0000}"/>
    <cellStyle name="Normal 3 3 2 2 4 2 5" xfId="18972" xr:uid="{00000000-0005-0000-0000-0000EB2F0000}"/>
    <cellStyle name="Normal 3 3 2 2 4 3" xfId="5523" xr:uid="{00000000-0005-0000-0000-0000EC2F0000}"/>
    <cellStyle name="Normal 3 3 2 2 4 3 2" xfId="15575" xr:uid="{00000000-0005-0000-0000-0000ED2F0000}"/>
    <cellStyle name="Normal 3 3 2 2 4 3 2 2" xfId="45906" xr:uid="{00000000-0005-0000-0000-0000EE2F0000}"/>
    <cellStyle name="Normal 3 3 2 2 4 3 2 3" xfId="30673" xr:uid="{00000000-0005-0000-0000-0000EF2F0000}"/>
    <cellStyle name="Normal 3 3 2 2 4 3 3" xfId="10555" xr:uid="{00000000-0005-0000-0000-0000F02F0000}"/>
    <cellStyle name="Normal 3 3 2 2 4 3 3 2" xfId="40889" xr:uid="{00000000-0005-0000-0000-0000F12F0000}"/>
    <cellStyle name="Normal 3 3 2 2 4 3 3 3" xfId="25656" xr:uid="{00000000-0005-0000-0000-0000F22F0000}"/>
    <cellStyle name="Normal 3 3 2 2 4 3 4" xfId="35876" xr:uid="{00000000-0005-0000-0000-0000F32F0000}"/>
    <cellStyle name="Normal 3 3 2 2 4 3 5" xfId="20643" xr:uid="{00000000-0005-0000-0000-0000F42F0000}"/>
    <cellStyle name="Normal 3 3 2 2 4 4" xfId="12233" xr:uid="{00000000-0005-0000-0000-0000F52F0000}"/>
    <cellStyle name="Normal 3 3 2 2 4 4 2" xfId="42564" xr:uid="{00000000-0005-0000-0000-0000F62F0000}"/>
    <cellStyle name="Normal 3 3 2 2 4 4 3" xfId="27331" xr:uid="{00000000-0005-0000-0000-0000F72F0000}"/>
    <cellStyle name="Normal 3 3 2 2 4 5" xfId="7212" xr:uid="{00000000-0005-0000-0000-0000F82F0000}"/>
    <cellStyle name="Normal 3 3 2 2 4 5 2" xfId="37547" xr:uid="{00000000-0005-0000-0000-0000F92F0000}"/>
    <cellStyle name="Normal 3 3 2 2 4 5 3" xfId="22314" xr:uid="{00000000-0005-0000-0000-0000FA2F0000}"/>
    <cellStyle name="Normal 3 3 2 2 4 6" xfId="32535" xr:uid="{00000000-0005-0000-0000-0000FB2F0000}"/>
    <cellStyle name="Normal 3 3 2 2 4 7" xfId="17301" xr:uid="{00000000-0005-0000-0000-0000FC2F0000}"/>
    <cellStyle name="Normal 3 3 2 2 5" xfId="2994" xr:uid="{00000000-0005-0000-0000-0000FD2F0000}"/>
    <cellStyle name="Normal 3 3 2 2 5 2" xfId="13068" xr:uid="{00000000-0005-0000-0000-0000FE2F0000}"/>
    <cellStyle name="Normal 3 3 2 2 5 2 2" xfId="43399" xr:uid="{00000000-0005-0000-0000-0000FF2F0000}"/>
    <cellStyle name="Normal 3 3 2 2 5 2 3" xfId="28166" xr:uid="{00000000-0005-0000-0000-000000300000}"/>
    <cellStyle name="Normal 3 3 2 2 5 3" xfId="8048" xr:uid="{00000000-0005-0000-0000-000001300000}"/>
    <cellStyle name="Normal 3 3 2 2 5 3 2" xfId="38382" xr:uid="{00000000-0005-0000-0000-000002300000}"/>
    <cellStyle name="Normal 3 3 2 2 5 3 3" xfId="23149" xr:uid="{00000000-0005-0000-0000-000003300000}"/>
    <cellStyle name="Normal 3 3 2 2 5 4" xfId="33369" xr:uid="{00000000-0005-0000-0000-000004300000}"/>
    <cellStyle name="Normal 3 3 2 2 5 5" xfId="18136" xr:uid="{00000000-0005-0000-0000-000005300000}"/>
    <cellStyle name="Normal 3 3 2 2 6" xfId="4687" xr:uid="{00000000-0005-0000-0000-000006300000}"/>
    <cellStyle name="Normal 3 3 2 2 6 2" xfId="14739" xr:uid="{00000000-0005-0000-0000-000007300000}"/>
    <cellStyle name="Normal 3 3 2 2 6 2 2" xfId="45070" xr:uid="{00000000-0005-0000-0000-000008300000}"/>
    <cellStyle name="Normal 3 3 2 2 6 2 3" xfId="29837" xr:uid="{00000000-0005-0000-0000-000009300000}"/>
    <cellStyle name="Normal 3 3 2 2 6 3" xfId="9719" xr:uid="{00000000-0005-0000-0000-00000A300000}"/>
    <cellStyle name="Normal 3 3 2 2 6 3 2" xfId="40053" xr:uid="{00000000-0005-0000-0000-00000B300000}"/>
    <cellStyle name="Normal 3 3 2 2 6 3 3" xfId="24820" xr:uid="{00000000-0005-0000-0000-00000C300000}"/>
    <cellStyle name="Normal 3 3 2 2 6 4" xfId="35040" xr:uid="{00000000-0005-0000-0000-00000D300000}"/>
    <cellStyle name="Normal 3 3 2 2 6 5" xfId="19807" xr:uid="{00000000-0005-0000-0000-00000E300000}"/>
    <cellStyle name="Normal 3 3 2 2 7" xfId="11397" xr:uid="{00000000-0005-0000-0000-00000F300000}"/>
    <cellStyle name="Normal 3 3 2 2 7 2" xfId="41728" xr:uid="{00000000-0005-0000-0000-000010300000}"/>
    <cellStyle name="Normal 3 3 2 2 7 3" xfId="26495" xr:uid="{00000000-0005-0000-0000-000011300000}"/>
    <cellStyle name="Normal 3 3 2 2 8" xfId="6376" xr:uid="{00000000-0005-0000-0000-000012300000}"/>
    <cellStyle name="Normal 3 3 2 2 8 2" xfId="36711" xr:uid="{00000000-0005-0000-0000-000013300000}"/>
    <cellStyle name="Normal 3 3 2 2 8 3" xfId="21478" xr:uid="{00000000-0005-0000-0000-000014300000}"/>
    <cellStyle name="Normal 3 3 2 2 9" xfId="31699" xr:uid="{00000000-0005-0000-0000-000015300000}"/>
    <cellStyle name="Normal 3 3 2 3" xfId="1403" xr:uid="{00000000-0005-0000-0000-000016300000}"/>
    <cellStyle name="Normal 3 3 2 3 2" xfId="1824" xr:uid="{00000000-0005-0000-0000-000017300000}"/>
    <cellStyle name="Normal 3 3 2 3 2 2" xfId="2663" xr:uid="{00000000-0005-0000-0000-000018300000}"/>
    <cellStyle name="Normal 3 3 2 3 2 2 2" xfId="4353" xr:uid="{00000000-0005-0000-0000-000019300000}"/>
    <cellStyle name="Normal 3 3 2 3 2 2 2 2" xfId="14426" xr:uid="{00000000-0005-0000-0000-00001A300000}"/>
    <cellStyle name="Normal 3 3 2 3 2 2 2 2 2" xfId="44757" xr:uid="{00000000-0005-0000-0000-00001B300000}"/>
    <cellStyle name="Normal 3 3 2 3 2 2 2 2 3" xfId="29524" xr:uid="{00000000-0005-0000-0000-00001C300000}"/>
    <cellStyle name="Normal 3 3 2 3 2 2 2 3" xfId="9406" xr:uid="{00000000-0005-0000-0000-00001D300000}"/>
    <cellStyle name="Normal 3 3 2 3 2 2 2 3 2" xfId="39740" xr:uid="{00000000-0005-0000-0000-00001E300000}"/>
    <cellStyle name="Normal 3 3 2 3 2 2 2 3 3" xfId="24507" xr:uid="{00000000-0005-0000-0000-00001F300000}"/>
    <cellStyle name="Normal 3 3 2 3 2 2 2 4" xfId="34727" xr:uid="{00000000-0005-0000-0000-000020300000}"/>
    <cellStyle name="Normal 3 3 2 3 2 2 2 5" xfId="19494" xr:uid="{00000000-0005-0000-0000-000021300000}"/>
    <cellStyle name="Normal 3 3 2 3 2 2 3" xfId="6045" xr:uid="{00000000-0005-0000-0000-000022300000}"/>
    <cellStyle name="Normal 3 3 2 3 2 2 3 2" xfId="16097" xr:uid="{00000000-0005-0000-0000-000023300000}"/>
    <cellStyle name="Normal 3 3 2 3 2 2 3 2 2" xfId="46428" xr:uid="{00000000-0005-0000-0000-000024300000}"/>
    <cellStyle name="Normal 3 3 2 3 2 2 3 2 3" xfId="31195" xr:uid="{00000000-0005-0000-0000-000025300000}"/>
    <cellStyle name="Normal 3 3 2 3 2 2 3 3" xfId="11077" xr:uid="{00000000-0005-0000-0000-000026300000}"/>
    <cellStyle name="Normal 3 3 2 3 2 2 3 3 2" xfId="41411" xr:uid="{00000000-0005-0000-0000-000027300000}"/>
    <cellStyle name="Normal 3 3 2 3 2 2 3 3 3" xfId="26178" xr:uid="{00000000-0005-0000-0000-000028300000}"/>
    <cellStyle name="Normal 3 3 2 3 2 2 3 4" xfId="36398" xr:uid="{00000000-0005-0000-0000-000029300000}"/>
    <cellStyle name="Normal 3 3 2 3 2 2 3 5" xfId="21165" xr:uid="{00000000-0005-0000-0000-00002A300000}"/>
    <cellStyle name="Normal 3 3 2 3 2 2 4" xfId="12755" xr:uid="{00000000-0005-0000-0000-00002B300000}"/>
    <cellStyle name="Normal 3 3 2 3 2 2 4 2" xfId="43086" xr:uid="{00000000-0005-0000-0000-00002C300000}"/>
    <cellStyle name="Normal 3 3 2 3 2 2 4 3" xfId="27853" xr:uid="{00000000-0005-0000-0000-00002D300000}"/>
    <cellStyle name="Normal 3 3 2 3 2 2 5" xfId="7734" xr:uid="{00000000-0005-0000-0000-00002E300000}"/>
    <cellStyle name="Normal 3 3 2 3 2 2 5 2" xfId="38069" xr:uid="{00000000-0005-0000-0000-00002F300000}"/>
    <cellStyle name="Normal 3 3 2 3 2 2 5 3" xfId="22836" xr:uid="{00000000-0005-0000-0000-000030300000}"/>
    <cellStyle name="Normal 3 3 2 3 2 2 6" xfId="33057" xr:uid="{00000000-0005-0000-0000-000031300000}"/>
    <cellStyle name="Normal 3 3 2 3 2 2 7" xfId="17823" xr:uid="{00000000-0005-0000-0000-000032300000}"/>
    <cellStyle name="Normal 3 3 2 3 2 3" xfId="3516" xr:uid="{00000000-0005-0000-0000-000033300000}"/>
    <cellStyle name="Normal 3 3 2 3 2 3 2" xfId="13590" xr:uid="{00000000-0005-0000-0000-000034300000}"/>
    <cellStyle name="Normal 3 3 2 3 2 3 2 2" xfId="43921" xr:uid="{00000000-0005-0000-0000-000035300000}"/>
    <cellStyle name="Normal 3 3 2 3 2 3 2 3" xfId="28688" xr:uid="{00000000-0005-0000-0000-000036300000}"/>
    <cellStyle name="Normal 3 3 2 3 2 3 3" xfId="8570" xr:uid="{00000000-0005-0000-0000-000037300000}"/>
    <cellStyle name="Normal 3 3 2 3 2 3 3 2" xfId="38904" xr:uid="{00000000-0005-0000-0000-000038300000}"/>
    <cellStyle name="Normal 3 3 2 3 2 3 3 3" xfId="23671" xr:uid="{00000000-0005-0000-0000-000039300000}"/>
    <cellStyle name="Normal 3 3 2 3 2 3 4" xfId="33891" xr:uid="{00000000-0005-0000-0000-00003A300000}"/>
    <cellStyle name="Normal 3 3 2 3 2 3 5" xfId="18658" xr:uid="{00000000-0005-0000-0000-00003B300000}"/>
    <cellStyle name="Normal 3 3 2 3 2 4" xfId="5209" xr:uid="{00000000-0005-0000-0000-00003C300000}"/>
    <cellStyle name="Normal 3 3 2 3 2 4 2" xfId="15261" xr:uid="{00000000-0005-0000-0000-00003D300000}"/>
    <cellStyle name="Normal 3 3 2 3 2 4 2 2" xfId="45592" xr:uid="{00000000-0005-0000-0000-00003E300000}"/>
    <cellStyle name="Normal 3 3 2 3 2 4 2 3" xfId="30359" xr:uid="{00000000-0005-0000-0000-00003F300000}"/>
    <cellStyle name="Normal 3 3 2 3 2 4 3" xfId="10241" xr:uid="{00000000-0005-0000-0000-000040300000}"/>
    <cellStyle name="Normal 3 3 2 3 2 4 3 2" xfId="40575" xr:uid="{00000000-0005-0000-0000-000041300000}"/>
    <cellStyle name="Normal 3 3 2 3 2 4 3 3" xfId="25342" xr:uid="{00000000-0005-0000-0000-000042300000}"/>
    <cellStyle name="Normal 3 3 2 3 2 4 4" xfId="35562" xr:uid="{00000000-0005-0000-0000-000043300000}"/>
    <cellStyle name="Normal 3 3 2 3 2 4 5" xfId="20329" xr:uid="{00000000-0005-0000-0000-000044300000}"/>
    <cellStyle name="Normal 3 3 2 3 2 5" xfId="11919" xr:uid="{00000000-0005-0000-0000-000045300000}"/>
    <cellStyle name="Normal 3 3 2 3 2 5 2" xfId="42250" xr:uid="{00000000-0005-0000-0000-000046300000}"/>
    <cellStyle name="Normal 3 3 2 3 2 5 3" xfId="27017" xr:uid="{00000000-0005-0000-0000-000047300000}"/>
    <cellStyle name="Normal 3 3 2 3 2 6" xfId="6898" xr:uid="{00000000-0005-0000-0000-000048300000}"/>
    <cellStyle name="Normal 3 3 2 3 2 6 2" xfId="37233" xr:uid="{00000000-0005-0000-0000-000049300000}"/>
    <cellStyle name="Normal 3 3 2 3 2 6 3" xfId="22000" xr:uid="{00000000-0005-0000-0000-00004A300000}"/>
    <cellStyle name="Normal 3 3 2 3 2 7" xfId="32221" xr:uid="{00000000-0005-0000-0000-00004B300000}"/>
    <cellStyle name="Normal 3 3 2 3 2 8" xfId="16987" xr:uid="{00000000-0005-0000-0000-00004C300000}"/>
    <cellStyle name="Normal 3 3 2 3 3" xfId="2245" xr:uid="{00000000-0005-0000-0000-00004D300000}"/>
    <cellStyle name="Normal 3 3 2 3 3 2" xfId="3935" xr:uid="{00000000-0005-0000-0000-00004E300000}"/>
    <cellStyle name="Normal 3 3 2 3 3 2 2" xfId="14008" xr:uid="{00000000-0005-0000-0000-00004F300000}"/>
    <cellStyle name="Normal 3 3 2 3 3 2 2 2" xfId="44339" xr:uid="{00000000-0005-0000-0000-000050300000}"/>
    <cellStyle name="Normal 3 3 2 3 3 2 2 3" xfId="29106" xr:uid="{00000000-0005-0000-0000-000051300000}"/>
    <cellStyle name="Normal 3 3 2 3 3 2 3" xfId="8988" xr:uid="{00000000-0005-0000-0000-000052300000}"/>
    <cellStyle name="Normal 3 3 2 3 3 2 3 2" xfId="39322" xr:uid="{00000000-0005-0000-0000-000053300000}"/>
    <cellStyle name="Normal 3 3 2 3 3 2 3 3" xfId="24089" xr:uid="{00000000-0005-0000-0000-000054300000}"/>
    <cellStyle name="Normal 3 3 2 3 3 2 4" xfId="34309" xr:uid="{00000000-0005-0000-0000-000055300000}"/>
    <cellStyle name="Normal 3 3 2 3 3 2 5" xfId="19076" xr:uid="{00000000-0005-0000-0000-000056300000}"/>
    <cellStyle name="Normal 3 3 2 3 3 3" xfId="5627" xr:uid="{00000000-0005-0000-0000-000057300000}"/>
    <cellStyle name="Normal 3 3 2 3 3 3 2" xfId="15679" xr:uid="{00000000-0005-0000-0000-000058300000}"/>
    <cellStyle name="Normal 3 3 2 3 3 3 2 2" xfId="46010" xr:uid="{00000000-0005-0000-0000-000059300000}"/>
    <cellStyle name="Normal 3 3 2 3 3 3 2 3" xfId="30777" xr:uid="{00000000-0005-0000-0000-00005A300000}"/>
    <cellStyle name="Normal 3 3 2 3 3 3 3" xfId="10659" xr:uid="{00000000-0005-0000-0000-00005B300000}"/>
    <cellStyle name="Normal 3 3 2 3 3 3 3 2" xfId="40993" xr:uid="{00000000-0005-0000-0000-00005C300000}"/>
    <cellStyle name="Normal 3 3 2 3 3 3 3 3" xfId="25760" xr:uid="{00000000-0005-0000-0000-00005D300000}"/>
    <cellStyle name="Normal 3 3 2 3 3 3 4" xfId="35980" xr:uid="{00000000-0005-0000-0000-00005E300000}"/>
    <cellStyle name="Normal 3 3 2 3 3 3 5" xfId="20747" xr:uid="{00000000-0005-0000-0000-00005F300000}"/>
    <cellStyle name="Normal 3 3 2 3 3 4" xfId="12337" xr:uid="{00000000-0005-0000-0000-000060300000}"/>
    <cellStyle name="Normal 3 3 2 3 3 4 2" xfId="42668" xr:uid="{00000000-0005-0000-0000-000061300000}"/>
    <cellStyle name="Normal 3 3 2 3 3 4 3" xfId="27435" xr:uid="{00000000-0005-0000-0000-000062300000}"/>
    <cellStyle name="Normal 3 3 2 3 3 5" xfId="7316" xr:uid="{00000000-0005-0000-0000-000063300000}"/>
    <cellStyle name="Normal 3 3 2 3 3 5 2" xfId="37651" xr:uid="{00000000-0005-0000-0000-000064300000}"/>
    <cellStyle name="Normal 3 3 2 3 3 5 3" xfId="22418" xr:uid="{00000000-0005-0000-0000-000065300000}"/>
    <cellStyle name="Normal 3 3 2 3 3 6" xfId="32639" xr:uid="{00000000-0005-0000-0000-000066300000}"/>
    <cellStyle name="Normal 3 3 2 3 3 7" xfId="17405" xr:uid="{00000000-0005-0000-0000-000067300000}"/>
    <cellStyle name="Normal 3 3 2 3 4" xfId="3098" xr:uid="{00000000-0005-0000-0000-000068300000}"/>
    <cellStyle name="Normal 3 3 2 3 4 2" xfId="13172" xr:uid="{00000000-0005-0000-0000-000069300000}"/>
    <cellStyle name="Normal 3 3 2 3 4 2 2" xfId="43503" xr:uid="{00000000-0005-0000-0000-00006A300000}"/>
    <cellStyle name="Normal 3 3 2 3 4 2 3" xfId="28270" xr:uid="{00000000-0005-0000-0000-00006B300000}"/>
    <cellStyle name="Normal 3 3 2 3 4 3" xfId="8152" xr:uid="{00000000-0005-0000-0000-00006C300000}"/>
    <cellStyle name="Normal 3 3 2 3 4 3 2" xfId="38486" xr:uid="{00000000-0005-0000-0000-00006D300000}"/>
    <cellStyle name="Normal 3 3 2 3 4 3 3" xfId="23253" xr:uid="{00000000-0005-0000-0000-00006E300000}"/>
    <cellStyle name="Normal 3 3 2 3 4 4" xfId="33473" xr:uid="{00000000-0005-0000-0000-00006F300000}"/>
    <cellStyle name="Normal 3 3 2 3 4 5" xfId="18240" xr:uid="{00000000-0005-0000-0000-000070300000}"/>
    <cellStyle name="Normal 3 3 2 3 5" xfId="4791" xr:uid="{00000000-0005-0000-0000-000071300000}"/>
    <cellStyle name="Normal 3 3 2 3 5 2" xfId="14843" xr:uid="{00000000-0005-0000-0000-000072300000}"/>
    <cellStyle name="Normal 3 3 2 3 5 2 2" xfId="45174" xr:uid="{00000000-0005-0000-0000-000073300000}"/>
    <cellStyle name="Normal 3 3 2 3 5 2 3" xfId="29941" xr:uid="{00000000-0005-0000-0000-000074300000}"/>
    <cellStyle name="Normal 3 3 2 3 5 3" xfId="9823" xr:uid="{00000000-0005-0000-0000-000075300000}"/>
    <cellStyle name="Normal 3 3 2 3 5 3 2" xfId="40157" xr:uid="{00000000-0005-0000-0000-000076300000}"/>
    <cellStyle name="Normal 3 3 2 3 5 3 3" xfId="24924" xr:uid="{00000000-0005-0000-0000-000077300000}"/>
    <cellStyle name="Normal 3 3 2 3 5 4" xfId="35144" xr:uid="{00000000-0005-0000-0000-000078300000}"/>
    <cellStyle name="Normal 3 3 2 3 5 5" xfId="19911" xr:uid="{00000000-0005-0000-0000-000079300000}"/>
    <cellStyle name="Normal 3 3 2 3 6" xfId="11501" xr:uid="{00000000-0005-0000-0000-00007A300000}"/>
    <cellStyle name="Normal 3 3 2 3 6 2" xfId="41832" xr:uid="{00000000-0005-0000-0000-00007B300000}"/>
    <cellStyle name="Normal 3 3 2 3 6 3" xfId="26599" xr:uid="{00000000-0005-0000-0000-00007C300000}"/>
    <cellStyle name="Normal 3 3 2 3 7" xfId="6480" xr:uid="{00000000-0005-0000-0000-00007D300000}"/>
    <cellStyle name="Normal 3 3 2 3 7 2" xfId="36815" xr:uid="{00000000-0005-0000-0000-00007E300000}"/>
    <cellStyle name="Normal 3 3 2 3 7 3" xfId="21582" xr:uid="{00000000-0005-0000-0000-00007F300000}"/>
    <cellStyle name="Normal 3 3 2 3 8" xfId="31803" xr:uid="{00000000-0005-0000-0000-000080300000}"/>
    <cellStyle name="Normal 3 3 2 3 9" xfId="16569" xr:uid="{00000000-0005-0000-0000-000081300000}"/>
    <cellStyle name="Normal 3 3 2 4" xfId="1616" xr:uid="{00000000-0005-0000-0000-000082300000}"/>
    <cellStyle name="Normal 3 3 2 4 2" xfId="2455" xr:uid="{00000000-0005-0000-0000-000083300000}"/>
    <cellStyle name="Normal 3 3 2 4 2 2" xfId="4145" xr:uid="{00000000-0005-0000-0000-000084300000}"/>
    <cellStyle name="Normal 3 3 2 4 2 2 2" xfId="14218" xr:uid="{00000000-0005-0000-0000-000085300000}"/>
    <cellStyle name="Normal 3 3 2 4 2 2 2 2" xfId="44549" xr:uid="{00000000-0005-0000-0000-000086300000}"/>
    <cellStyle name="Normal 3 3 2 4 2 2 2 3" xfId="29316" xr:uid="{00000000-0005-0000-0000-000087300000}"/>
    <cellStyle name="Normal 3 3 2 4 2 2 3" xfId="9198" xr:uid="{00000000-0005-0000-0000-000088300000}"/>
    <cellStyle name="Normal 3 3 2 4 2 2 3 2" xfId="39532" xr:uid="{00000000-0005-0000-0000-000089300000}"/>
    <cellStyle name="Normal 3 3 2 4 2 2 3 3" xfId="24299" xr:uid="{00000000-0005-0000-0000-00008A300000}"/>
    <cellStyle name="Normal 3 3 2 4 2 2 4" xfId="34519" xr:uid="{00000000-0005-0000-0000-00008B300000}"/>
    <cellStyle name="Normal 3 3 2 4 2 2 5" xfId="19286" xr:uid="{00000000-0005-0000-0000-00008C300000}"/>
    <cellStyle name="Normal 3 3 2 4 2 3" xfId="5837" xr:uid="{00000000-0005-0000-0000-00008D300000}"/>
    <cellStyle name="Normal 3 3 2 4 2 3 2" xfId="15889" xr:uid="{00000000-0005-0000-0000-00008E300000}"/>
    <cellStyle name="Normal 3 3 2 4 2 3 2 2" xfId="46220" xr:uid="{00000000-0005-0000-0000-00008F300000}"/>
    <cellStyle name="Normal 3 3 2 4 2 3 2 3" xfId="30987" xr:uid="{00000000-0005-0000-0000-000090300000}"/>
    <cellStyle name="Normal 3 3 2 4 2 3 3" xfId="10869" xr:uid="{00000000-0005-0000-0000-000091300000}"/>
    <cellStyle name="Normal 3 3 2 4 2 3 3 2" xfId="41203" xr:uid="{00000000-0005-0000-0000-000092300000}"/>
    <cellStyle name="Normal 3 3 2 4 2 3 3 3" xfId="25970" xr:uid="{00000000-0005-0000-0000-000093300000}"/>
    <cellStyle name="Normal 3 3 2 4 2 3 4" xfId="36190" xr:uid="{00000000-0005-0000-0000-000094300000}"/>
    <cellStyle name="Normal 3 3 2 4 2 3 5" xfId="20957" xr:uid="{00000000-0005-0000-0000-000095300000}"/>
    <cellStyle name="Normal 3 3 2 4 2 4" xfId="12547" xr:uid="{00000000-0005-0000-0000-000096300000}"/>
    <cellStyle name="Normal 3 3 2 4 2 4 2" xfId="42878" xr:uid="{00000000-0005-0000-0000-000097300000}"/>
    <cellStyle name="Normal 3 3 2 4 2 4 3" xfId="27645" xr:uid="{00000000-0005-0000-0000-000098300000}"/>
    <cellStyle name="Normal 3 3 2 4 2 5" xfId="7526" xr:uid="{00000000-0005-0000-0000-000099300000}"/>
    <cellStyle name="Normal 3 3 2 4 2 5 2" xfId="37861" xr:uid="{00000000-0005-0000-0000-00009A300000}"/>
    <cellStyle name="Normal 3 3 2 4 2 5 3" xfId="22628" xr:uid="{00000000-0005-0000-0000-00009B300000}"/>
    <cellStyle name="Normal 3 3 2 4 2 6" xfId="32849" xr:uid="{00000000-0005-0000-0000-00009C300000}"/>
    <cellStyle name="Normal 3 3 2 4 2 7" xfId="17615" xr:uid="{00000000-0005-0000-0000-00009D300000}"/>
    <cellStyle name="Normal 3 3 2 4 3" xfId="3308" xr:uid="{00000000-0005-0000-0000-00009E300000}"/>
    <cellStyle name="Normal 3 3 2 4 3 2" xfId="13382" xr:uid="{00000000-0005-0000-0000-00009F300000}"/>
    <cellStyle name="Normal 3 3 2 4 3 2 2" xfId="43713" xr:uid="{00000000-0005-0000-0000-0000A0300000}"/>
    <cellStyle name="Normal 3 3 2 4 3 2 3" xfId="28480" xr:uid="{00000000-0005-0000-0000-0000A1300000}"/>
    <cellStyle name="Normal 3 3 2 4 3 3" xfId="8362" xr:uid="{00000000-0005-0000-0000-0000A2300000}"/>
    <cellStyle name="Normal 3 3 2 4 3 3 2" xfId="38696" xr:uid="{00000000-0005-0000-0000-0000A3300000}"/>
    <cellStyle name="Normal 3 3 2 4 3 3 3" xfId="23463" xr:uid="{00000000-0005-0000-0000-0000A4300000}"/>
    <cellStyle name="Normal 3 3 2 4 3 4" xfId="33683" xr:uid="{00000000-0005-0000-0000-0000A5300000}"/>
    <cellStyle name="Normal 3 3 2 4 3 5" xfId="18450" xr:uid="{00000000-0005-0000-0000-0000A6300000}"/>
    <cellStyle name="Normal 3 3 2 4 4" xfId="5001" xr:uid="{00000000-0005-0000-0000-0000A7300000}"/>
    <cellStyle name="Normal 3 3 2 4 4 2" xfId="15053" xr:uid="{00000000-0005-0000-0000-0000A8300000}"/>
    <cellStyle name="Normal 3 3 2 4 4 2 2" xfId="45384" xr:uid="{00000000-0005-0000-0000-0000A9300000}"/>
    <cellStyle name="Normal 3 3 2 4 4 2 3" xfId="30151" xr:uid="{00000000-0005-0000-0000-0000AA300000}"/>
    <cellStyle name="Normal 3 3 2 4 4 3" xfId="10033" xr:uid="{00000000-0005-0000-0000-0000AB300000}"/>
    <cellStyle name="Normal 3 3 2 4 4 3 2" xfId="40367" xr:uid="{00000000-0005-0000-0000-0000AC300000}"/>
    <cellStyle name="Normal 3 3 2 4 4 3 3" xfId="25134" xr:uid="{00000000-0005-0000-0000-0000AD300000}"/>
    <cellStyle name="Normal 3 3 2 4 4 4" xfId="35354" xr:uid="{00000000-0005-0000-0000-0000AE300000}"/>
    <cellStyle name="Normal 3 3 2 4 4 5" xfId="20121" xr:uid="{00000000-0005-0000-0000-0000AF300000}"/>
    <cellStyle name="Normal 3 3 2 4 5" xfId="11711" xr:uid="{00000000-0005-0000-0000-0000B0300000}"/>
    <cellStyle name="Normal 3 3 2 4 5 2" xfId="42042" xr:uid="{00000000-0005-0000-0000-0000B1300000}"/>
    <cellStyle name="Normal 3 3 2 4 5 3" xfId="26809" xr:uid="{00000000-0005-0000-0000-0000B2300000}"/>
    <cellStyle name="Normal 3 3 2 4 6" xfId="6690" xr:uid="{00000000-0005-0000-0000-0000B3300000}"/>
    <cellStyle name="Normal 3 3 2 4 6 2" xfId="37025" xr:uid="{00000000-0005-0000-0000-0000B4300000}"/>
    <cellStyle name="Normal 3 3 2 4 6 3" xfId="21792" xr:uid="{00000000-0005-0000-0000-0000B5300000}"/>
    <cellStyle name="Normal 3 3 2 4 7" xfId="32013" xr:uid="{00000000-0005-0000-0000-0000B6300000}"/>
    <cellStyle name="Normal 3 3 2 4 8" xfId="16779" xr:uid="{00000000-0005-0000-0000-0000B7300000}"/>
    <cellStyle name="Normal 3 3 2 5" xfId="2037" xr:uid="{00000000-0005-0000-0000-0000B8300000}"/>
    <cellStyle name="Normal 3 3 2 5 2" xfId="3727" xr:uid="{00000000-0005-0000-0000-0000B9300000}"/>
    <cellStyle name="Normal 3 3 2 5 2 2" xfId="13800" xr:uid="{00000000-0005-0000-0000-0000BA300000}"/>
    <cellStyle name="Normal 3 3 2 5 2 2 2" xfId="44131" xr:uid="{00000000-0005-0000-0000-0000BB300000}"/>
    <cellStyle name="Normal 3 3 2 5 2 2 3" xfId="28898" xr:uid="{00000000-0005-0000-0000-0000BC300000}"/>
    <cellStyle name="Normal 3 3 2 5 2 3" xfId="8780" xr:uid="{00000000-0005-0000-0000-0000BD300000}"/>
    <cellStyle name="Normal 3 3 2 5 2 3 2" xfId="39114" xr:uid="{00000000-0005-0000-0000-0000BE300000}"/>
    <cellStyle name="Normal 3 3 2 5 2 3 3" xfId="23881" xr:uid="{00000000-0005-0000-0000-0000BF300000}"/>
    <cellStyle name="Normal 3 3 2 5 2 4" xfId="34101" xr:uid="{00000000-0005-0000-0000-0000C0300000}"/>
    <cellStyle name="Normal 3 3 2 5 2 5" xfId="18868" xr:uid="{00000000-0005-0000-0000-0000C1300000}"/>
    <cellStyle name="Normal 3 3 2 5 3" xfId="5419" xr:uid="{00000000-0005-0000-0000-0000C2300000}"/>
    <cellStyle name="Normal 3 3 2 5 3 2" xfId="15471" xr:uid="{00000000-0005-0000-0000-0000C3300000}"/>
    <cellStyle name="Normal 3 3 2 5 3 2 2" xfId="45802" xr:uid="{00000000-0005-0000-0000-0000C4300000}"/>
    <cellStyle name="Normal 3 3 2 5 3 2 3" xfId="30569" xr:uid="{00000000-0005-0000-0000-0000C5300000}"/>
    <cellStyle name="Normal 3 3 2 5 3 3" xfId="10451" xr:uid="{00000000-0005-0000-0000-0000C6300000}"/>
    <cellStyle name="Normal 3 3 2 5 3 3 2" xfId="40785" xr:uid="{00000000-0005-0000-0000-0000C7300000}"/>
    <cellStyle name="Normal 3 3 2 5 3 3 3" xfId="25552" xr:uid="{00000000-0005-0000-0000-0000C8300000}"/>
    <cellStyle name="Normal 3 3 2 5 3 4" xfId="35772" xr:uid="{00000000-0005-0000-0000-0000C9300000}"/>
    <cellStyle name="Normal 3 3 2 5 3 5" xfId="20539" xr:uid="{00000000-0005-0000-0000-0000CA300000}"/>
    <cellStyle name="Normal 3 3 2 5 4" xfId="12129" xr:uid="{00000000-0005-0000-0000-0000CB300000}"/>
    <cellStyle name="Normal 3 3 2 5 4 2" xfId="42460" xr:uid="{00000000-0005-0000-0000-0000CC300000}"/>
    <cellStyle name="Normal 3 3 2 5 4 3" xfId="27227" xr:uid="{00000000-0005-0000-0000-0000CD300000}"/>
    <cellStyle name="Normal 3 3 2 5 5" xfId="7108" xr:uid="{00000000-0005-0000-0000-0000CE300000}"/>
    <cellStyle name="Normal 3 3 2 5 5 2" xfId="37443" xr:uid="{00000000-0005-0000-0000-0000CF300000}"/>
    <cellStyle name="Normal 3 3 2 5 5 3" xfId="22210" xr:uid="{00000000-0005-0000-0000-0000D0300000}"/>
    <cellStyle name="Normal 3 3 2 5 6" xfId="32431" xr:uid="{00000000-0005-0000-0000-0000D1300000}"/>
    <cellStyle name="Normal 3 3 2 5 7" xfId="17197" xr:uid="{00000000-0005-0000-0000-0000D2300000}"/>
    <cellStyle name="Normal 3 3 2 6" xfId="2890" xr:uid="{00000000-0005-0000-0000-0000D3300000}"/>
    <cellStyle name="Normal 3 3 2 6 2" xfId="12964" xr:uid="{00000000-0005-0000-0000-0000D4300000}"/>
    <cellStyle name="Normal 3 3 2 6 2 2" xfId="43295" xr:uid="{00000000-0005-0000-0000-0000D5300000}"/>
    <cellStyle name="Normal 3 3 2 6 2 3" xfId="28062" xr:uid="{00000000-0005-0000-0000-0000D6300000}"/>
    <cellStyle name="Normal 3 3 2 6 3" xfId="7944" xr:uid="{00000000-0005-0000-0000-0000D7300000}"/>
    <cellStyle name="Normal 3 3 2 6 3 2" xfId="38278" xr:uid="{00000000-0005-0000-0000-0000D8300000}"/>
    <cellStyle name="Normal 3 3 2 6 3 3" xfId="23045" xr:uid="{00000000-0005-0000-0000-0000D9300000}"/>
    <cellStyle name="Normal 3 3 2 6 4" xfId="33265" xr:uid="{00000000-0005-0000-0000-0000DA300000}"/>
    <cellStyle name="Normal 3 3 2 6 5" xfId="18032" xr:uid="{00000000-0005-0000-0000-0000DB300000}"/>
    <cellStyle name="Normal 3 3 2 7" xfId="4583" xr:uid="{00000000-0005-0000-0000-0000DC300000}"/>
    <cellStyle name="Normal 3 3 2 7 2" xfId="14635" xr:uid="{00000000-0005-0000-0000-0000DD300000}"/>
    <cellStyle name="Normal 3 3 2 7 2 2" xfId="44966" xr:uid="{00000000-0005-0000-0000-0000DE300000}"/>
    <cellStyle name="Normal 3 3 2 7 2 3" xfId="29733" xr:uid="{00000000-0005-0000-0000-0000DF300000}"/>
    <cellStyle name="Normal 3 3 2 7 3" xfId="9615" xr:uid="{00000000-0005-0000-0000-0000E0300000}"/>
    <cellStyle name="Normal 3 3 2 7 3 2" xfId="39949" xr:uid="{00000000-0005-0000-0000-0000E1300000}"/>
    <cellStyle name="Normal 3 3 2 7 3 3" xfId="24716" xr:uid="{00000000-0005-0000-0000-0000E2300000}"/>
    <cellStyle name="Normal 3 3 2 7 4" xfId="34936" xr:uid="{00000000-0005-0000-0000-0000E3300000}"/>
    <cellStyle name="Normal 3 3 2 7 5" xfId="19703" xr:uid="{00000000-0005-0000-0000-0000E4300000}"/>
    <cellStyle name="Normal 3 3 2 8" xfId="11293" xr:uid="{00000000-0005-0000-0000-0000E5300000}"/>
    <cellStyle name="Normal 3 3 2 8 2" xfId="41624" xr:uid="{00000000-0005-0000-0000-0000E6300000}"/>
    <cellStyle name="Normal 3 3 2 8 3" xfId="26391" xr:uid="{00000000-0005-0000-0000-0000E7300000}"/>
    <cellStyle name="Normal 3 3 2 9" xfId="6272" xr:uid="{00000000-0005-0000-0000-0000E8300000}"/>
    <cellStyle name="Normal 3 3 2 9 2" xfId="36607" xr:uid="{00000000-0005-0000-0000-0000E9300000}"/>
    <cellStyle name="Normal 3 3 2 9 3" xfId="21374" xr:uid="{00000000-0005-0000-0000-0000EA300000}"/>
    <cellStyle name="Normal 3 3 3" xfId="1236" xr:uid="{00000000-0005-0000-0000-0000EB300000}"/>
    <cellStyle name="Normal 3 3 3 10" xfId="16413" xr:uid="{00000000-0005-0000-0000-0000EC300000}"/>
    <cellStyle name="Normal 3 3 3 2" xfId="1455" xr:uid="{00000000-0005-0000-0000-0000ED300000}"/>
    <cellStyle name="Normal 3 3 3 2 2" xfId="1876" xr:uid="{00000000-0005-0000-0000-0000EE300000}"/>
    <cellStyle name="Normal 3 3 3 2 2 2" xfId="2715" xr:uid="{00000000-0005-0000-0000-0000EF300000}"/>
    <cellStyle name="Normal 3 3 3 2 2 2 2" xfId="4405" xr:uid="{00000000-0005-0000-0000-0000F0300000}"/>
    <cellStyle name="Normal 3 3 3 2 2 2 2 2" xfId="14478" xr:uid="{00000000-0005-0000-0000-0000F1300000}"/>
    <cellStyle name="Normal 3 3 3 2 2 2 2 2 2" xfId="44809" xr:uid="{00000000-0005-0000-0000-0000F2300000}"/>
    <cellStyle name="Normal 3 3 3 2 2 2 2 2 3" xfId="29576" xr:uid="{00000000-0005-0000-0000-0000F3300000}"/>
    <cellStyle name="Normal 3 3 3 2 2 2 2 3" xfId="9458" xr:uid="{00000000-0005-0000-0000-0000F4300000}"/>
    <cellStyle name="Normal 3 3 3 2 2 2 2 3 2" xfId="39792" xr:uid="{00000000-0005-0000-0000-0000F5300000}"/>
    <cellStyle name="Normal 3 3 3 2 2 2 2 3 3" xfId="24559" xr:uid="{00000000-0005-0000-0000-0000F6300000}"/>
    <cellStyle name="Normal 3 3 3 2 2 2 2 4" xfId="34779" xr:uid="{00000000-0005-0000-0000-0000F7300000}"/>
    <cellStyle name="Normal 3 3 3 2 2 2 2 5" xfId="19546" xr:uid="{00000000-0005-0000-0000-0000F8300000}"/>
    <cellStyle name="Normal 3 3 3 2 2 2 3" xfId="6097" xr:uid="{00000000-0005-0000-0000-0000F9300000}"/>
    <cellStyle name="Normal 3 3 3 2 2 2 3 2" xfId="16149" xr:uid="{00000000-0005-0000-0000-0000FA300000}"/>
    <cellStyle name="Normal 3 3 3 2 2 2 3 2 2" xfId="46480" xr:uid="{00000000-0005-0000-0000-0000FB300000}"/>
    <cellStyle name="Normal 3 3 3 2 2 2 3 2 3" xfId="31247" xr:uid="{00000000-0005-0000-0000-0000FC300000}"/>
    <cellStyle name="Normal 3 3 3 2 2 2 3 3" xfId="11129" xr:uid="{00000000-0005-0000-0000-0000FD300000}"/>
    <cellStyle name="Normal 3 3 3 2 2 2 3 3 2" xfId="41463" xr:uid="{00000000-0005-0000-0000-0000FE300000}"/>
    <cellStyle name="Normal 3 3 3 2 2 2 3 3 3" xfId="26230" xr:uid="{00000000-0005-0000-0000-0000FF300000}"/>
    <cellStyle name="Normal 3 3 3 2 2 2 3 4" xfId="36450" xr:uid="{00000000-0005-0000-0000-000000310000}"/>
    <cellStyle name="Normal 3 3 3 2 2 2 3 5" xfId="21217" xr:uid="{00000000-0005-0000-0000-000001310000}"/>
    <cellStyle name="Normal 3 3 3 2 2 2 4" xfId="12807" xr:uid="{00000000-0005-0000-0000-000002310000}"/>
    <cellStyle name="Normal 3 3 3 2 2 2 4 2" xfId="43138" xr:uid="{00000000-0005-0000-0000-000003310000}"/>
    <cellStyle name="Normal 3 3 3 2 2 2 4 3" xfId="27905" xr:uid="{00000000-0005-0000-0000-000004310000}"/>
    <cellStyle name="Normal 3 3 3 2 2 2 5" xfId="7786" xr:uid="{00000000-0005-0000-0000-000005310000}"/>
    <cellStyle name="Normal 3 3 3 2 2 2 5 2" xfId="38121" xr:uid="{00000000-0005-0000-0000-000006310000}"/>
    <cellStyle name="Normal 3 3 3 2 2 2 5 3" xfId="22888" xr:uid="{00000000-0005-0000-0000-000007310000}"/>
    <cellStyle name="Normal 3 3 3 2 2 2 6" xfId="33109" xr:uid="{00000000-0005-0000-0000-000008310000}"/>
    <cellStyle name="Normal 3 3 3 2 2 2 7" xfId="17875" xr:uid="{00000000-0005-0000-0000-000009310000}"/>
    <cellStyle name="Normal 3 3 3 2 2 3" xfId="3568" xr:uid="{00000000-0005-0000-0000-00000A310000}"/>
    <cellStyle name="Normal 3 3 3 2 2 3 2" xfId="13642" xr:uid="{00000000-0005-0000-0000-00000B310000}"/>
    <cellStyle name="Normal 3 3 3 2 2 3 2 2" xfId="43973" xr:uid="{00000000-0005-0000-0000-00000C310000}"/>
    <cellStyle name="Normal 3 3 3 2 2 3 2 3" xfId="28740" xr:uid="{00000000-0005-0000-0000-00000D310000}"/>
    <cellStyle name="Normal 3 3 3 2 2 3 3" xfId="8622" xr:uid="{00000000-0005-0000-0000-00000E310000}"/>
    <cellStyle name="Normal 3 3 3 2 2 3 3 2" xfId="38956" xr:uid="{00000000-0005-0000-0000-00000F310000}"/>
    <cellStyle name="Normal 3 3 3 2 2 3 3 3" xfId="23723" xr:uid="{00000000-0005-0000-0000-000010310000}"/>
    <cellStyle name="Normal 3 3 3 2 2 3 4" xfId="33943" xr:uid="{00000000-0005-0000-0000-000011310000}"/>
    <cellStyle name="Normal 3 3 3 2 2 3 5" xfId="18710" xr:uid="{00000000-0005-0000-0000-000012310000}"/>
    <cellStyle name="Normal 3 3 3 2 2 4" xfId="5261" xr:uid="{00000000-0005-0000-0000-000013310000}"/>
    <cellStyle name="Normal 3 3 3 2 2 4 2" xfId="15313" xr:uid="{00000000-0005-0000-0000-000014310000}"/>
    <cellStyle name="Normal 3 3 3 2 2 4 2 2" xfId="45644" xr:uid="{00000000-0005-0000-0000-000015310000}"/>
    <cellStyle name="Normal 3 3 3 2 2 4 2 3" xfId="30411" xr:uid="{00000000-0005-0000-0000-000016310000}"/>
    <cellStyle name="Normal 3 3 3 2 2 4 3" xfId="10293" xr:uid="{00000000-0005-0000-0000-000017310000}"/>
    <cellStyle name="Normal 3 3 3 2 2 4 3 2" xfId="40627" xr:uid="{00000000-0005-0000-0000-000018310000}"/>
    <cellStyle name="Normal 3 3 3 2 2 4 3 3" xfId="25394" xr:uid="{00000000-0005-0000-0000-000019310000}"/>
    <cellStyle name="Normal 3 3 3 2 2 4 4" xfId="35614" xr:uid="{00000000-0005-0000-0000-00001A310000}"/>
    <cellStyle name="Normal 3 3 3 2 2 4 5" xfId="20381" xr:uid="{00000000-0005-0000-0000-00001B310000}"/>
    <cellStyle name="Normal 3 3 3 2 2 5" xfId="11971" xr:uid="{00000000-0005-0000-0000-00001C310000}"/>
    <cellStyle name="Normal 3 3 3 2 2 5 2" xfId="42302" xr:uid="{00000000-0005-0000-0000-00001D310000}"/>
    <cellStyle name="Normal 3 3 3 2 2 5 3" xfId="27069" xr:uid="{00000000-0005-0000-0000-00001E310000}"/>
    <cellStyle name="Normal 3 3 3 2 2 6" xfId="6950" xr:uid="{00000000-0005-0000-0000-00001F310000}"/>
    <cellStyle name="Normal 3 3 3 2 2 6 2" xfId="37285" xr:uid="{00000000-0005-0000-0000-000020310000}"/>
    <cellStyle name="Normal 3 3 3 2 2 6 3" xfId="22052" xr:uid="{00000000-0005-0000-0000-000021310000}"/>
    <cellStyle name="Normal 3 3 3 2 2 7" xfId="32273" xr:uid="{00000000-0005-0000-0000-000022310000}"/>
    <cellStyle name="Normal 3 3 3 2 2 8" xfId="17039" xr:uid="{00000000-0005-0000-0000-000023310000}"/>
    <cellStyle name="Normal 3 3 3 2 3" xfId="2297" xr:uid="{00000000-0005-0000-0000-000024310000}"/>
    <cellStyle name="Normal 3 3 3 2 3 2" xfId="3987" xr:uid="{00000000-0005-0000-0000-000025310000}"/>
    <cellStyle name="Normal 3 3 3 2 3 2 2" xfId="14060" xr:uid="{00000000-0005-0000-0000-000026310000}"/>
    <cellStyle name="Normal 3 3 3 2 3 2 2 2" xfId="44391" xr:uid="{00000000-0005-0000-0000-000027310000}"/>
    <cellStyle name="Normal 3 3 3 2 3 2 2 3" xfId="29158" xr:uid="{00000000-0005-0000-0000-000028310000}"/>
    <cellStyle name="Normal 3 3 3 2 3 2 3" xfId="9040" xr:uid="{00000000-0005-0000-0000-000029310000}"/>
    <cellStyle name="Normal 3 3 3 2 3 2 3 2" xfId="39374" xr:uid="{00000000-0005-0000-0000-00002A310000}"/>
    <cellStyle name="Normal 3 3 3 2 3 2 3 3" xfId="24141" xr:uid="{00000000-0005-0000-0000-00002B310000}"/>
    <cellStyle name="Normal 3 3 3 2 3 2 4" xfId="34361" xr:uid="{00000000-0005-0000-0000-00002C310000}"/>
    <cellStyle name="Normal 3 3 3 2 3 2 5" xfId="19128" xr:uid="{00000000-0005-0000-0000-00002D310000}"/>
    <cellStyle name="Normal 3 3 3 2 3 3" xfId="5679" xr:uid="{00000000-0005-0000-0000-00002E310000}"/>
    <cellStyle name="Normal 3 3 3 2 3 3 2" xfId="15731" xr:uid="{00000000-0005-0000-0000-00002F310000}"/>
    <cellStyle name="Normal 3 3 3 2 3 3 2 2" xfId="46062" xr:uid="{00000000-0005-0000-0000-000030310000}"/>
    <cellStyle name="Normal 3 3 3 2 3 3 2 3" xfId="30829" xr:uid="{00000000-0005-0000-0000-000031310000}"/>
    <cellStyle name="Normal 3 3 3 2 3 3 3" xfId="10711" xr:uid="{00000000-0005-0000-0000-000032310000}"/>
    <cellStyle name="Normal 3 3 3 2 3 3 3 2" xfId="41045" xr:uid="{00000000-0005-0000-0000-000033310000}"/>
    <cellStyle name="Normal 3 3 3 2 3 3 3 3" xfId="25812" xr:uid="{00000000-0005-0000-0000-000034310000}"/>
    <cellStyle name="Normal 3 3 3 2 3 3 4" xfId="36032" xr:uid="{00000000-0005-0000-0000-000035310000}"/>
    <cellStyle name="Normal 3 3 3 2 3 3 5" xfId="20799" xr:uid="{00000000-0005-0000-0000-000036310000}"/>
    <cellStyle name="Normal 3 3 3 2 3 4" xfId="12389" xr:uid="{00000000-0005-0000-0000-000037310000}"/>
    <cellStyle name="Normal 3 3 3 2 3 4 2" xfId="42720" xr:uid="{00000000-0005-0000-0000-000038310000}"/>
    <cellStyle name="Normal 3 3 3 2 3 4 3" xfId="27487" xr:uid="{00000000-0005-0000-0000-000039310000}"/>
    <cellStyle name="Normal 3 3 3 2 3 5" xfId="7368" xr:uid="{00000000-0005-0000-0000-00003A310000}"/>
    <cellStyle name="Normal 3 3 3 2 3 5 2" xfId="37703" xr:uid="{00000000-0005-0000-0000-00003B310000}"/>
    <cellStyle name="Normal 3 3 3 2 3 5 3" xfId="22470" xr:uid="{00000000-0005-0000-0000-00003C310000}"/>
    <cellStyle name="Normal 3 3 3 2 3 6" xfId="32691" xr:uid="{00000000-0005-0000-0000-00003D310000}"/>
    <cellStyle name="Normal 3 3 3 2 3 7" xfId="17457" xr:uid="{00000000-0005-0000-0000-00003E310000}"/>
    <cellStyle name="Normal 3 3 3 2 4" xfId="3150" xr:uid="{00000000-0005-0000-0000-00003F310000}"/>
    <cellStyle name="Normal 3 3 3 2 4 2" xfId="13224" xr:uid="{00000000-0005-0000-0000-000040310000}"/>
    <cellStyle name="Normal 3 3 3 2 4 2 2" xfId="43555" xr:uid="{00000000-0005-0000-0000-000041310000}"/>
    <cellStyle name="Normal 3 3 3 2 4 2 3" xfId="28322" xr:uid="{00000000-0005-0000-0000-000042310000}"/>
    <cellStyle name="Normal 3 3 3 2 4 3" xfId="8204" xr:uid="{00000000-0005-0000-0000-000043310000}"/>
    <cellStyle name="Normal 3 3 3 2 4 3 2" xfId="38538" xr:uid="{00000000-0005-0000-0000-000044310000}"/>
    <cellStyle name="Normal 3 3 3 2 4 3 3" xfId="23305" xr:uid="{00000000-0005-0000-0000-000045310000}"/>
    <cellStyle name="Normal 3 3 3 2 4 4" xfId="33525" xr:uid="{00000000-0005-0000-0000-000046310000}"/>
    <cellStyle name="Normal 3 3 3 2 4 5" xfId="18292" xr:uid="{00000000-0005-0000-0000-000047310000}"/>
    <cellStyle name="Normal 3 3 3 2 5" xfId="4843" xr:uid="{00000000-0005-0000-0000-000048310000}"/>
    <cellStyle name="Normal 3 3 3 2 5 2" xfId="14895" xr:uid="{00000000-0005-0000-0000-000049310000}"/>
    <cellStyle name="Normal 3 3 3 2 5 2 2" xfId="45226" xr:uid="{00000000-0005-0000-0000-00004A310000}"/>
    <cellStyle name="Normal 3 3 3 2 5 2 3" xfId="29993" xr:uid="{00000000-0005-0000-0000-00004B310000}"/>
    <cellStyle name="Normal 3 3 3 2 5 3" xfId="9875" xr:uid="{00000000-0005-0000-0000-00004C310000}"/>
    <cellStyle name="Normal 3 3 3 2 5 3 2" xfId="40209" xr:uid="{00000000-0005-0000-0000-00004D310000}"/>
    <cellStyle name="Normal 3 3 3 2 5 3 3" xfId="24976" xr:uid="{00000000-0005-0000-0000-00004E310000}"/>
    <cellStyle name="Normal 3 3 3 2 5 4" xfId="35196" xr:uid="{00000000-0005-0000-0000-00004F310000}"/>
    <cellStyle name="Normal 3 3 3 2 5 5" xfId="19963" xr:uid="{00000000-0005-0000-0000-000050310000}"/>
    <cellStyle name="Normal 3 3 3 2 6" xfId="11553" xr:uid="{00000000-0005-0000-0000-000051310000}"/>
    <cellStyle name="Normal 3 3 3 2 6 2" xfId="41884" xr:uid="{00000000-0005-0000-0000-000052310000}"/>
    <cellStyle name="Normal 3 3 3 2 6 3" xfId="26651" xr:uid="{00000000-0005-0000-0000-000053310000}"/>
    <cellStyle name="Normal 3 3 3 2 7" xfId="6532" xr:uid="{00000000-0005-0000-0000-000054310000}"/>
    <cellStyle name="Normal 3 3 3 2 7 2" xfId="36867" xr:uid="{00000000-0005-0000-0000-000055310000}"/>
    <cellStyle name="Normal 3 3 3 2 7 3" xfId="21634" xr:uid="{00000000-0005-0000-0000-000056310000}"/>
    <cellStyle name="Normal 3 3 3 2 8" xfId="31855" xr:uid="{00000000-0005-0000-0000-000057310000}"/>
    <cellStyle name="Normal 3 3 3 2 9" xfId="16621" xr:uid="{00000000-0005-0000-0000-000058310000}"/>
    <cellStyle name="Normal 3 3 3 3" xfId="1668" xr:uid="{00000000-0005-0000-0000-000059310000}"/>
    <cellStyle name="Normal 3 3 3 3 2" xfId="2507" xr:uid="{00000000-0005-0000-0000-00005A310000}"/>
    <cellStyle name="Normal 3 3 3 3 2 2" xfId="4197" xr:uid="{00000000-0005-0000-0000-00005B310000}"/>
    <cellStyle name="Normal 3 3 3 3 2 2 2" xfId="14270" xr:uid="{00000000-0005-0000-0000-00005C310000}"/>
    <cellStyle name="Normal 3 3 3 3 2 2 2 2" xfId="44601" xr:uid="{00000000-0005-0000-0000-00005D310000}"/>
    <cellStyle name="Normal 3 3 3 3 2 2 2 3" xfId="29368" xr:uid="{00000000-0005-0000-0000-00005E310000}"/>
    <cellStyle name="Normal 3 3 3 3 2 2 3" xfId="9250" xr:uid="{00000000-0005-0000-0000-00005F310000}"/>
    <cellStyle name="Normal 3 3 3 3 2 2 3 2" xfId="39584" xr:uid="{00000000-0005-0000-0000-000060310000}"/>
    <cellStyle name="Normal 3 3 3 3 2 2 3 3" xfId="24351" xr:uid="{00000000-0005-0000-0000-000061310000}"/>
    <cellStyle name="Normal 3 3 3 3 2 2 4" xfId="34571" xr:uid="{00000000-0005-0000-0000-000062310000}"/>
    <cellStyle name="Normal 3 3 3 3 2 2 5" xfId="19338" xr:uid="{00000000-0005-0000-0000-000063310000}"/>
    <cellStyle name="Normal 3 3 3 3 2 3" xfId="5889" xr:uid="{00000000-0005-0000-0000-000064310000}"/>
    <cellStyle name="Normal 3 3 3 3 2 3 2" xfId="15941" xr:uid="{00000000-0005-0000-0000-000065310000}"/>
    <cellStyle name="Normal 3 3 3 3 2 3 2 2" xfId="46272" xr:uid="{00000000-0005-0000-0000-000066310000}"/>
    <cellStyle name="Normal 3 3 3 3 2 3 2 3" xfId="31039" xr:uid="{00000000-0005-0000-0000-000067310000}"/>
    <cellStyle name="Normal 3 3 3 3 2 3 3" xfId="10921" xr:uid="{00000000-0005-0000-0000-000068310000}"/>
    <cellStyle name="Normal 3 3 3 3 2 3 3 2" xfId="41255" xr:uid="{00000000-0005-0000-0000-000069310000}"/>
    <cellStyle name="Normal 3 3 3 3 2 3 3 3" xfId="26022" xr:uid="{00000000-0005-0000-0000-00006A310000}"/>
    <cellStyle name="Normal 3 3 3 3 2 3 4" xfId="36242" xr:uid="{00000000-0005-0000-0000-00006B310000}"/>
    <cellStyle name="Normal 3 3 3 3 2 3 5" xfId="21009" xr:uid="{00000000-0005-0000-0000-00006C310000}"/>
    <cellStyle name="Normal 3 3 3 3 2 4" xfId="12599" xr:uid="{00000000-0005-0000-0000-00006D310000}"/>
    <cellStyle name="Normal 3 3 3 3 2 4 2" xfId="42930" xr:uid="{00000000-0005-0000-0000-00006E310000}"/>
    <cellStyle name="Normal 3 3 3 3 2 4 3" xfId="27697" xr:uid="{00000000-0005-0000-0000-00006F310000}"/>
    <cellStyle name="Normal 3 3 3 3 2 5" xfId="7578" xr:uid="{00000000-0005-0000-0000-000070310000}"/>
    <cellStyle name="Normal 3 3 3 3 2 5 2" xfId="37913" xr:uid="{00000000-0005-0000-0000-000071310000}"/>
    <cellStyle name="Normal 3 3 3 3 2 5 3" xfId="22680" xr:uid="{00000000-0005-0000-0000-000072310000}"/>
    <cellStyle name="Normal 3 3 3 3 2 6" xfId="32901" xr:uid="{00000000-0005-0000-0000-000073310000}"/>
    <cellStyle name="Normal 3 3 3 3 2 7" xfId="17667" xr:uid="{00000000-0005-0000-0000-000074310000}"/>
    <cellStyle name="Normal 3 3 3 3 3" xfId="3360" xr:uid="{00000000-0005-0000-0000-000075310000}"/>
    <cellStyle name="Normal 3 3 3 3 3 2" xfId="13434" xr:uid="{00000000-0005-0000-0000-000076310000}"/>
    <cellStyle name="Normal 3 3 3 3 3 2 2" xfId="43765" xr:uid="{00000000-0005-0000-0000-000077310000}"/>
    <cellStyle name="Normal 3 3 3 3 3 2 3" xfId="28532" xr:uid="{00000000-0005-0000-0000-000078310000}"/>
    <cellStyle name="Normal 3 3 3 3 3 3" xfId="8414" xr:uid="{00000000-0005-0000-0000-000079310000}"/>
    <cellStyle name="Normal 3 3 3 3 3 3 2" xfId="38748" xr:uid="{00000000-0005-0000-0000-00007A310000}"/>
    <cellStyle name="Normal 3 3 3 3 3 3 3" xfId="23515" xr:uid="{00000000-0005-0000-0000-00007B310000}"/>
    <cellStyle name="Normal 3 3 3 3 3 4" xfId="33735" xr:uid="{00000000-0005-0000-0000-00007C310000}"/>
    <cellStyle name="Normal 3 3 3 3 3 5" xfId="18502" xr:uid="{00000000-0005-0000-0000-00007D310000}"/>
    <cellStyle name="Normal 3 3 3 3 4" xfId="5053" xr:uid="{00000000-0005-0000-0000-00007E310000}"/>
    <cellStyle name="Normal 3 3 3 3 4 2" xfId="15105" xr:uid="{00000000-0005-0000-0000-00007F310000}"/>
    <cellStyle name="Normal 3 3 3 3 4 2 2" xfId="45436" xr:uid="{00000000-0005-0000-0000-000080310000}"/>
    <cellStyle name="Normal 3 3 3 3 4 2 3" xfId="30203" xr:uid="{00000000-0005-0000-0000-000081310000}"/>
    <cellStyle name="Normal 3 3 3 3 4 3" xfId="10085" xr:uid="{00000000-0005-0000-0000-000082310000}"/>
    <cellStyle name="Normal 3 3 3 3 4 3 2" xfId="40419" xr:uid="{00000000-0005-0000-0000-000083310000}"/>
    <cellStyle name="Normal 3 3 3 3 4 3 3" xfId="25186" xr:uid="{00000000-0005-0000-0000-000084310000}"/>
    <cellStyle name="Normal 3 3 3 3 4 4" xfId="35406" xr:uid="{00000000-0005-0000-0000-000085310000}"/>
    <cellStyle name="Normal 3 3 3 3 4 5" xfId="20173" xr:uid="{00000000-0005-0000-0000-000086310000}"/>
    <cellStyle name="Normal 3 3 3 3 5" xfId="11763" xr:uid="{00000000-0005-0000-0000-000087310000}"/>
    <cellStyle name="Normal 3 3 3 3 5 2" xfId="42094" xr:uid="{00000000-0005-0000-0000-000088310000}"/>
    <cellStyle name="Normal 3 3 3 3 5 3" xfId="26861" xr:uid="{00000000-0005-0000-0000-000089310000}"/>
    <cellStyle name="Normal 3 3 3 3 6" xfId="6742" xr:uid="{00000000-0005-0000-0000-00008A310000}"/>
    <cellStyle name="Normal 3 3 3 3 6 2" xfId="37077" xr:uid="{00000000-0005-0000-0000-00008B310000}"/>
    <cellStyle name="Normal 3 3 3 3 6 3" xfId="21844" xr:uid="{00000000-0005-0000-0000-00008C310000}"/>
    <cellStyle name="Normal 3 3 3 3 7" xfId="32065" xr:uid="{00000000-0005-0000-0000-00008D310000}"/>
    <cellStyle name="Normal 3 3 3 3 8" xfId="16831" xr:uid="{00000000-0005-0000-0000-00008E310000}"/>
    <cellStyle name="Normal 3 3 3 4" xfId="2089" xr:uid="{00000000-0005-0000-0000-00008F310000}"/>
    <cellStyle name="Normal 3 3 3 4 2" xfId="3779" xr:uid="{00000000-0005-0000-0000-000090310000}"/>
    <cellStyle name="Normal 3 3 3 4 2 2" xfId="13852" xr:uid="{00000000-0005-0000-0000-000091310000}"/>
    <cellStyle name="Normal 3 3 3 4 2 2 2" xfId="44183" xr:uid="{00000000-0005-0000-0000-000092310000}"/>
    <cellStyle name="Normal 3 3 3 4 2 2 3" xfId="28950" xr:uid="{00000000-0005-0000-0000-000093310000}"/>
    <cellStyle name="Normal 3 3 3 4 2 3" xfId="8832" xr:uid="{00000000-0005-0000-0000-000094310000}"/>
    <cellStyle name="Normal 3 3 3 4 2 3 2" xfId="39166" xr:uid="{00000000-0005-0000-0000-000095310000}"/>
    <cellStyle name="Normal 3 3 3 4 2 3 3" xfId="23933" xr:uid="{00000000-0005-0000-0000-000096310000}"/>
    <cellStyle name="Normal 3 3 3 4 2 4" xfId="34153" xr:uid="{00000000-0005-0000-0000-000097310000}"/>
    <cellStyle name="Normal 3 3 3 4 2 5" xfId="18920" xr:uid="{00000000-0005-0000-0000-000098310000}"/>
    <cellStyle name="Normal 3 3 3 4 3" xfId="5471" xr:uid="{00000000-0005-0000-0000-000099310000}"/>
    <cellStyle name="Normal 3 3 3 4 3 2" xfId="15523" xr:uid="{00000000-0005-0000-0000-00009A310000}"/>
    <cellStyle name="Normal 3 3 3 4 3 2 2" xfId="45854" xr:uid="{00000000-0005-0000-0000-00009B310000}"/>
    <cellStyle name="Normal 3 3 3 4 3 2 3" xfId="30621" xr:uid="{00000000-0005-0000-0000-00009C310000}"/>
    <cellStyle name="Normal 3 3 3 4 3 3" xfId="10503" xr:uid="{00000000-0005-0000-0000-00009D310000}"/>
    <cellStyle name="Normal 3 3 3 4 3 3 2" xfId="40837" xr:uid="{00000000-0005-0000-0000-00009E310000}"/>
    <cellStyle name="Normal 3 3 3 4 3 3 3" xfId="25604" xr:uid="{00000000-0005-0000-0000-00009F310000}"/>
    <cellStyle name="Normal 3 3 3 4 3 4" xfId="35824" xr:uid="{00000000-0005-0000-0000-0000A0310000}"/>
    <cellStyle name="Normal 3 3 3 4 3 5" xfId="20591" xr:uid="{00000000-0005-0000-0000-0000A1310000}"/>
    <cellStyle name="Normal 3 3 3 4 4" xfId="12181" xr:uid="{00000000-0005-0000-0000-0000A2310000}"/>
    <cellStyle name="Normal 3 3 3 4 4 2" xfId="42512" xr:uid="{00000000-0005-0000-0000-0000A3310000}"/>
    <cellStyle name="Normal 3 3 3 4 4 3" xfId="27279" xr:uid="{00000000-0005-0000-0000-0000A4310000}"/>
    <cellStyle name="Normal 3 3 3 4 5" xfId="7160" xr:uid="{00000000-0005-0000-0000-0000A5310000}"/>
    <cellStyle name="Normal 3 3 3 4 5 2" xfId="37495" xr:uid="{00000000-0005-0000-0000-0000A6310000}"/>
    <cellStyle name="Normal 3 3 3 4 5 3" xfId="22262" xr:uid="{00000000-0005-0000-0000-0000A7310000}"/>
    <cellStyle name="Normal 3 3 3 4 6" xfId="32483" xr:uid="{00000000-0005-0000-0000-0000A8310000}"/>
    <cellStyle name="Normal 3 3 3 4 7" xfId="17249" xr:uid="{00000000-0005-0000-0000-0000A9310000}"/>
    <cellStyle name="Normal 3 3 3 5" xfId="2942" xr:uid="{00000000-0005-0000-0000-0000AA310000}"/>
    <cellStyle name="Normal 3 3 3 5 2" xfId="13016" xr:uid="{00000000-0005-0000-0000-0000AB310000}"/>
    <cellStyle name="Normal 3 3 3 5 2 2" xfId="43347" xr:uid="{00000000-0005-0000-0000-0000AC310000}"/>
    <cellStyle name="Normal 3 3 3 5 2 3" xfId="28114" xr:uid="{00000000-0005-0000-0000-0000AD310000}"/>
    <cellStyle name="Normal 3 3 3 5 3" xfId="7996" xr:uid="{00000000-0005-0000-0000-0000AE310000}"/>
    <cellStyle name="Normal 3 3 3 5 3 2" xfId="38330" xr:uid="{00000000-0005-0000-0000-0000AF310000}"/>
    <cellStyle name="Normal 3 3 3 5 3 3" xfId="23097" xr:uid="{00000000-0005-0000-0000-0000B0310000}"/>
    <cellStyle name="Normal 3 3 3 5 4" xfId="33317" xr:uid="{00000000-0005-0000-0000-0000B1310000}"/>
    <cellStyle name="Normal 3 3 3 5 5" xfId="18084" xr:uid="{00000000-0005-0000-0000-0000B2310000}"/>
    <cellStyle name="Normal 3 3 3 6" xfId="4635" xr:uid="{00000000-0005-0000-0000-0000B3310000}"/>
    <cellStyle name="Normal 3 3 3 6 2" xfId="14687" xr:uid="{00000000-0005-0000-0000-0000B4310000}"/>
    <cellStyle name="Normal 3 3 3 6 2 2" xfId="45018" xr:uid="{00000000-0005-0000-0000-0000B5310000}"/>
    <cellStyle name="Normal 3 3 3 6 2 3" xfId="29785" xr:uid="{00000000-0005-0000-0000-0000B6310000}"/>
    <cellStyle name="Normal 3 3 3 6 3" xfId="9667" xr:uid="{00000000-0005-0000-0000-0000B7310000}"/>
    <cellStyle name="Normal 3 3 3 6 3 2" xfId="40001" xr:uid="{00000000-0005-0000-0000-0000B8310000}"/>
    <cellStyle name="Normal 3 3 3 6 3 3" xfId="24768" xr:uid="{00000000-0005-0000-0000-0000B9310000}"/>
    <cellStyle name="Normal 3 3 3 6 4" xfId="34988" xr:uid="{00000000-0005-0000-0000-0000BA310000}"/>
    <cellStyle name="Normal 3 3 3 6 5" xfId="19755" xr:uid="{00000000-0005-0000-0000-0000BB310000}"/>
    <cellStyle name="Normal 3 3 3 7" xfId="11345" xr:uid="{00000000-0005-0000-0000-0000BC310000}"/>
    <cellStyle name="Normal 3 3 3 7 2" xfId="41676" xr:uid="{00000000-0005-0000-0000-0000BD310000}"/>
    <cellStyle name="Normal 3 3 3 7 3" xfId="26443" xr:uid="{00000000-0005-0000-0000-0000BE310000}"/>
    <cellStyle name="Normal 3 3 3 8" xfId="6324" xr:uid="{00000000-0005-0000-0000-0000BF310000}"/>
    <cellStyle name="Normal 3 3 3 8 2" xfId="36659" xr:uid="{00000000-0005-0000-0000-0000C0310000}"/>
    <cellStyle name="Normal 3 3 3 8 3" xfId="21426" xr:uid="{00000000-0005-0000-0000-0000C1310000}"/>
    <cellStyle name="Normal 3 3 3 9" xfId="31648" xr:uid="{00000000-0005-0000-0000-0000C2310000}"/>
    <cellStyle name="Normal 3 3 4" xfId="1349" xr:uid="{00000000-0005-0000-0000-0000C3310000}"/>
    <cellStyle name="Normal 3 3 4 2" xfId="1772" xr:uid="{00000000-0005-0000-0000-0000C4310000}"/>
    <cellStyle name="Normal 3 3 4 2 2" xfId="2611" xr:uid="{00000000-0005-0000-0000-0000C5310000}"/>
    <cellStyle name="Normal 3 3 4 2 2 2" xfId="4301" xr:uid="{00000000-0005-0000-0000-0000C6310000}"/>
    <cellStyle name="Normal 3 3 4 2 2 2 2" xfId="14374" xr:uid="{00000000-0005-0000-0000-0000C7310000}"/>
    <cellStyle name="Normal 3 3 4 2 2 2 2 2" xfId="44705" xr:uid="{00000000-0005-0000-0000-0000C8310000}"/>
    <cellStyle name="Normal 3 3 4 2 2 2 2 3" xfId="29472" xr:uid="{00000000-0005-0000-0000-0000C9310000}"/>
    <cellStyle name="Normal 3 3 4 2 2 2 3" xfId="9354" xr:uid="{00000000-0005-0000-0000-0000CA310000}"/>
    <cellStyle name="Normal 3 3 4 2 2 2 3 2" xfId="39688" xr:uid="{00000000-0005-0000-0000-0000CB310000}"/>
    <cellStyle name="Normal 3 3 4 2 2 2 3 3" xfId="24455" xr:uid="{00000000-0005-0000-0000-0000CC310000}"/>
    <cellStyle name="Normal 3 3 4 2 2 2 4" xfId="34675" xr:uid="{00000000-0005-0000-0000-0000CD310000}"/>
    <cellStyle name="Normal 3 3 4 2 2 2 5" xfId="19442" xr:uid="{00000000-0005-0000-0000-0000CE310000}"/>
    <cellStyle name="Normal 3 3 4 2 2 3" xfId="5993" xr:uid="{00000000-0005-0000-0000-0000CF310000}"/>
    <cellStyle name="Normal 3 3 4 2 2 3 2" xfId="16045" xr:uid="{00000000-0005-0000-0000-0000D0310000}"/>
    <cellStyle name="Normal 3 3 4 2 2 3 2 2" xfId="46376" xr:uid="{00000000-0005-0000-0000-0000D1310000}"/>
    <cellStyle name="Normal 3 3 4 2 2 3 2 3" xfId="31143" xr:uid="{00000000-0005-0000-0000-0000D2310000}"/>
    <cellStyle name="Normal 3 3 4 2 2 3 3" xfId="11025" xr:uid="{00000000-0005-0000-0000-0000D3310000}"/>
    <cellStyle name="Normal 3 3 4 2 2 3 3 2" xfId="41359" xr:uid="{00000000-0005-0000-0000-0000D4310000}"/>
    <cellStyle name="Normal 3 3 4 2 2 3 3 3" xfId="26126" xr:uid="{00000000-0005-0000-0000-0000D5310000}"/>
    <cellStyle name="Normal 3 3 4 2 2 3 4" xfId="36346" xr:uid="{00000000-0005-0000-0000-0000D6310000}"/>
    <cellStyle name="Normal 3 3 4 2 2 3 5" xfId="21113" xr:uid="{00000000-0005-0000-0000-0000D7310000}"/>
    <cellStyle name="Normal 3 3 4 2 2 4" xfId="12703" xr:uid="{00000000-0005-0000-0000-0000D8310000}"/>
    <cellStyle name="Normal 3 3 4 2 2 4 2" xfId="43034" xr:uid="{00000000-0005-0000-0000-0000D9310000}"/>
    <cellStyle name="Normal 3 3 4 2 2 4 3" xfId="27801" xr:uid="{00000000-0005-0000-0000-0000DA310000}"/>
    <cellStyle name="Normal 3 3 4 2 2 5" xfId="7682" xr:uid="{00000000-0005-0000-0000-0000DB310000}"/>
    <cellStyle name="Normal 3 3 4 2 2 5 2" xfId="38017" xr:uid="{00000000-0005-0000-0000-0000DC310000}"/>
    <cellStyle name="Normal 3 3 4 2 2 5 3" xfId="22784" xr:uid="{00000000-0005-0000-0000-0000DD310000}"/>
    <cellStyle name="Normal 3 3 4 2 2 6" xfId="33005" xr:uid="{00000000-0005-0000-0000-0000DE310000}"/>
    <cellStyle name="Normal 3 3 4 2 2 7" xfId="17771" xr:uid="{00000000-0005-0000-0000-0000DF310000}"/>
    <cellStyle name="Normal 3 3 4 2 3" xfId="3464" xr:uid="{00000000-0005-0000-0000-0000E0310000}"/>
    <cellStyle name="Normal 3 3 4 2 3 2" xfId="13538" xr:uid="{00000000-0005-0000-0000-0000E1310000}"/>
    <cellStyle name="Normal 3 3 4 2 3 2 2" xfId="43869" xr:uid="{00000000-0005-0000-0000-0000E2310000}"/>
    <cellStyle name="Normal 3 3 4 2 3 2 3" xfId="28636" xr:uid="{00000000-0005-0000-0000-0000E3310000}"/>
    <cellStyle name="Normal 3 3 4 2 3 3" xfId="8518" xr:uid="{00000000-0005-0000-0000-0000E4310000}"/>
    <cellStyle name="Normal 3 3 4 2 3 3 2" xfId="38852" xr:uid="{00000000-0005-0000-0000-0000E5310000}"/>
    <cellStyle name="Normal 3 3 4 2 3 3 3" xfId="23619" xr:uid="{00000000-0005-0000-0000-0000E6310000}"/>
    <cellStyle name="Normal 3 3 4 2 3 4" xfId="33839" xr:uid="{00000000-0005-0000-0000-0000E7310000}"/>
    <cellStyle name="Normal 3 3 4 2 3 5" xfId="18606" xr:uid="{00000000-0005-0000-0000-0000E8310000}"/>
    <cellStyle name="Normal 3 3 4 2 4" xfId="5157" xr:uid="{00000000-0005-0000-0000-0000E9310000}"/>
    <cellStyle name="Normal 3 3 4 2 4 2" xfId="15209" xr:uid="{00000000-0005-0000-0000-0000EA310000}"/>
    <cellStyle name="Normal 3 3 4 2 4 2 2" xfId="45540" xr:uid="{00000000-0005-0000-0000-0000EB310000}"/>
    <cellStyle name="Normal 3 3 4 2 4 2 3" xfId="30307" xr:uid="{00000000-0005-0000-0000-0000EC310000}"/>
    <cellStyle name="Normal 3 3 4 2 4 3" xfId="10189" xr:uid="{00000000-0005-0000-0000-0000ED310000}"/>
    <cellStyle name="Normal 3 3 4 2 4 3 2" xfId="40523" xr:uid="{00000000-0005-0000-0000-0000EE310000}"/>
    <cellStyle name="Normal 3 3 4 2 4 3 3" xfId="25290" xr:uid="{00000000-0005-0000-0000-0000EF310000}"/>
    <cellStyle name="Normal 3 3 4 2 4 4" xfId="35510" xr:uid="{00000000-0005-0000-0000-0000F0310000}"/>
    <cellStyle name="Normal 3 3 4 2 4 5" xfId="20277" xr:uid="{00000000-0005-0000-0000-0000F1310000}"/>
    <cellStyle name="Normal 3 3 4 2 5" xfId="11867" xr:uid="{00000000-0005-0000-0000-0000F2310000}"/>
    <cellStyle name="Normal 3 3 4 2 5 2" xfId="42198" xr:uid="{00000000-0005-0000-0000-0000F3310000}"/>
    <cellStyle name="Normal 3 3 4 2 5 3" xfId="26965" xr:uid="{00000000-0005-0000-0000-0000F4310000}"/>
    <cellStyle name="Normal 3 3 4 2 6" xfId="6846" xr:uid="{00000000-0005-0000-0000-0000F5310000}"/>
    <cellStyle name="Normal 3 3 4 2 6 2" xfId="37181" xr:uid="{00000000-0005-0000-0000-0000F6310000}"/>
    <cellStyle name="Normal 3 3 4 2 6 3" xfId="21948" xr:uid="{00000000-0005-0000-0000-0000F7310000}"/>
    <cellStyle name="Normal 3 3 4 2 7" xfId="32169" xr:uid="{00000000-0005-0000-0000-0000F8310000}"/>
    <cellStyle name="Normal 3 3 4 2 8" xfId="16935" xr:uid="{00000000-0005-0000-0000-0000F9310000}"/>
    <cellStyle name="Normal 3 3 4 3" xfId="2193" xr:uid="{00000000-0005-0000-0000-0000FA310000}"/>
    <cellStyle name="Normal 3 3 4 3 2" xfId="3883" xr:uid="{00000000-0005-0000-0000-0000FB310000}"/>
    <cellStyle name="Normal 3 3 4 3 2 2" xfId="13956" xr:uid="{00000000-0005-0000-0000-0000FC310000}"/>
    <cellStyle name="Normal 3 3 4 3 2 2 2" xfId="44287" xr:uid="{00000000-0005-0000-0000-0000FD310000}"/>
    <cellStyle name="Normal 3 3 4 3 2 2 3" xfId="29054" xr:uid="{00000000-0005-0000-0000-0000FE310000}"/>
    <cellStyle name="Normal 3 3 4 3 2 3" xfId="8936" xr:uid="{00000000-0005-0000-0000-0000FF310000}"/>
    <cellStyle name="Normal 3 3 4 3 2 3 2" xfId="39270" xr:uid="{00000000-0005-0000-0000-000000320000}"/>
    <cellStyle name="Normal 3 3 4 3 2 3 3" xfId="24037" xr:uid="{00000000-0005-0000-0000-000001320000}"/>
    <cellStyle name="Normal 3 3 4 3 2 4" xfId="34257" xr:uid="{00000000-0005-0000-0000-000002320000}"/>
    <cellStyle name="Normal 3 3 4 3 2 5" xfId="19024" xr:uid="{00000000-0005-0000-0000-000003320000}"/>
    <cellStyle name="Normal 3 3 4 3 3" xfId="5575" xr:uid="{00000000-0005-0000-0000-000004320000}"/>
    <cellStyle name="Normal 3 3 4 3 3 2" xfId="15627" xr:uid="{00000000-0005-0000-0000-000005320000}"/>
    <cellStyle name="Normal 3 3 4 3 3 2 2" xfId="45958" xr:uid="{00000000-0005-0000-0000-000006320000}"/>
    <cellStyle name="Normal 3 3 4 3 3 2 3" xfId="30725" xr:uid="{00000000-0005-0000-0000-000007320000}"/>
    <cellStyle name="Normal 3 3 4 3 3 3" xfId="10607" xr:uid="{00000000-0005-0000-0000-000008320000}"/>
    <cellStyle name="Normal 3 3 4 3 3 3 2" xfId="40941" xr:uid="{00000000-0005-0000-0000-000009320000}"/>
    <cellStyle name="Normal 3 3 4 3 3 3 3" xfId="25708" xr:uid="{00000000-0005-0000-0000-00000A320000}"/>
    <cellStyle name="Normal 3 3 4 3 3 4" xfId="35928" xr:uid="{00000000-0005-0000-0000-00000B320000}"/>
    <cellStyle name="Normal 3 3 4 3 3 5" xfId="20695" xr:uid="{00000000-0005-0000-0000-00000C320000}"/>
    <cellStyle name="Normal 3 3 4 3 4" xfId="12285" xr:uid="{00000000-0005-0000-0000-00000D320000}"/>
    <cellStyle name="Normal 3 3 4 3 4 2" xfId="42616" xr:uid="{00000000-0005-0000-0000-00000E320000}"/>
    <cellStyle name="Normal 3 3 4 3 4 3" xfId="27383" xr:uid="{00000000-0005-0000-0000-00000F320000}"/>
    <cellStyle name="Normal 3 3 4 3 5" xfId="7264" xr:uid="{00000000-0005-0000-0000-000010320000}"/>
    <cellStyle name="Normal 3 3 4 3 5 2" xfId="37599" xr:uid="{00000000-0005-0000-0000-000011320000}"/>
    <cellStyle name="Normal 3 3 4 3 5 3" xfId="22366" xr:uid="{00000000-0005-0000-0000-000012320000}"/>
    <cellStyle name="Normal 3 3 4 3 6" xfId="32587" xr:uid="{00000000-0005-0000-0000-000013320000}"/>
    <cellStyle name="Normal 3 3 4 3 7" xfId="17353" xr:uid="{00000000-0005-0000-0000-000014320000}"/>
    <cellStyle name="Normal 3 3 4 4" xfId="3046" xr:uid="{00000000-0005-0000-0000-000015320000}"/>
    <cellStyle name="Normal 3 3 4 4 2" xfId="13120" xr:uid="{00000000-0005-0000-0000-000016320000}"/>
    <cellStyle name="Normal 3 3 4 4 2 2" xfId="43451" xr:uid="{00000000-0005-0000-0000-000017320000}"/>
    <cellStyle name="Normal 3 3 4 4 2 3" xfId="28218" xr:uid="{00000000-0005-0000-0000-000018320000}"/>
    <cellStyle name="Normal 3 3 4 4 3" xfId="8100" xr:uid="{00000000-0005-0000-0000-000019320000}"/>
    <cellStyle name="Normal 3 3 4 4 3 2" xfId="38434" xr:uid="{00000000-0005-0000-0000-00001A320000}"/>
    <cellStyle name="Normal 3 3 4 4 3 3" xfId="23201" xr:uid="{00000000-0005-0000-0000-00001B320000}"/>
    <cellStyle name="Normal 3 3 4 4 4" xfId="33421" xr:uid="{00000000-0005-0000-0000-00001C320000}"/>
    <cellStyle name="Normal 3 3 4 4 5" xfId="18188" xr:uid="{00000000-0005-0000-0000-00001D320000}"/>
    <cellStyle name="Normal 3 3 4 5" xfId="4739" xr:uid="{00000000-0005-0000-0000-00001E320000}"/>
    <cellStyle name="Normal 3 3 4 5 2" xfId="14791" xr:uid="{00000000-0005-0000-0000-00001F320000}"/>
    <cellStyle name="Normal 3 3 4 5 2 2" xfId="45122" xr:uid="{00000000-0005-0000-0000-000020320000}"/>
    <cellStyle name="Normal 3 3 4 5 2 3" xfId="29889" xr:uid="{00000000-0005-0000-0000-000021320000}"/>
    <cellStyle name="Normal 3 3 4 5 3" xfId="9771" xr:uid="{00000000-0005-0000-0000-000022320000}"/>
    <cellStyle name="Normal 3 3 4 5 3 2" xfId="40105" xr:uid="{00000000-0005-0000-0000-000023320000}"/>
    <cellStyle name="Normal 3 3 4 5 3 3" xfId="24872" xr:uid="{00000000-0005-0000-0000-000024320000}"/>
    <cellStyle name="Normal 3 3 4 5 4" xfId="35092" xr:uid="{00000000-0005-0000-0000-000025320000}"/>
    <cellStyle name="Normal 3 3 4 5 5" xfId="19859" xr:uid="{00000000-0005-0000-0000-000026320000}"/>
    <cellStyle name="Normal 3 3 4 6" xfId="11449" xr:uid="{00000000-0005-0000-0000-000027320000}"/>
    <cellStyle name="Normal 3 3 4 6 2" xfId="41780" xr:uid="{00000000-0005-0000-0000-000028320000}"/>
    <cellStyle name="Normal 3 3 4 6 3" xfId="26547" xr:uid="{00000000-0005-0000-0000-000029320000}"/>
    <cellStyle name="Normal 3 3 4 7" xfId="6428" xr:uid="{00000000-0005-0000-0000-00002A320000}"/>
    <cellStyle name="Normal 3 3 4 7 2" xfId="36763" xr:uid="{00000000-0005-0000-0000-00002B320000}"/>
    <cellStyle name="Normal 3 3 4 7 3" xfId="21530" xr:uid="{00000000-0005-0000-0000-00002C320000}"/>
    <cellStyle name="Normal 3 3 4 8" xfId="31751" xr:uid="{00000000-0005-0000-0000-00002D320000}"/>
    <cellStyle name="Normal 3 3 4 9" xfId="16517" xr:uid="{00000000-0005-0000-0000-00002E320000}"/>
    <cellStyle name="Normal 3 3 5" xfId="1562" xr:uid="{00000000-0005-0000-0000-00002F320000}"/>
    <cellStyle name="Normal 3 3 5 2" xfId="2403" xr:uid="{00000000-0005-0000-0000-000030320000}"/>
    <cellStyle name="Normal 3 3 5 2 2" xfId="4093" xr:uid="{00000000-0005-0000-0000-000031320000}"/>
    <cellStyle name="Normal 3 3 5 2 2 2" xfId="14166" xr:uid="{00000000-0005-0000-0000-000032320000}"/>
    <cellStyle name="Normal 3 3 5 2 2 2 2" xfId="44497" xr:uid="{00000000-0005-0000-0000-000033320000}"/>
    <cellStyle name="Normal 3 3 5 2 2 2 3" xfId="29264" xr:uid="{00000000-0005-0000-0000-000034320000}"/>
    <cellStyle name="Normal 3 3 5 2 2 3" xfId="9146" xr:uid="{00000000-0005-0000-0000-000035320000}"/>
    <cellStyle name="Normal 3 3 5 2 2 3 2" xfId="39480" xr:uid="{00000000-0005-0000-0000-000036320000}"/>
    <cellStyle name="Normal 3 3 5 2 2 3 3" xfId="24247" xr:uid="{00000000-0005-0000-0000-000037320000}"/>
    <cellStyle name="Normal 3 3 5 2 2 4" xfId="34467" xr:uid="{00000000-0005-0000-0000-000038320000}"/>
    <cellStyle name="Normal 3 3 5 2 2 5" xfId="19234" xr:uid="{00000000-0005-0000-0000-000039320000}"/>
    <cellStyle name="Normal 3 3 5 2 3" xfId="5785" xr:uid="{00000000-0005-0000-0000-00003A320000}"/>
    <cellStyle name="Normal 3 3 5 2 3 2" xfId="15837" xr:uid="{00000000-0005-0000-0000-00003B320000}"/>
    <cellStyle name="Normal 3 3 5 2 3 2 2" xfId="46168" xr:uid="{00000000-0005-0000-0000-00003C320000}"/>
    <cellStyle name="Normal 3 3 5 2 3 2 3" xfId="30935" xr:uid="{00000000-0005-0000-0000-00003D320000}"/>
    <cellStyle name="Normal 3 3 5 2 3 3" xfId="10817" xr:uid="{00000000-0005-0000-0000-00003E320000}"/>
    <cellStyle name="Normal 3 3 5 2 3 3 2" xfId="41151" xr:uid="{00000000-0005-0000-0000-00003F320000}"/>
    <cellStyle name="Normal 3 3 5 2 3 3 3" xfId="25918" xr:uid="{00000000-0005-0000-0000-000040320000}"/>
    <cellStyle name="Normal 3 3 5 2 3 4" xfId="36138" xr:uid="{00000000-0005-0000-0000-000041320000}"/>
    <cellStyle name="Normal 3 3 5 2 3 5" xfId="20905" xr:uid="{00000000-0005-0000-0000-000042320000}"/>
    <cellStyle name="Normal 3 3 5 2 4" xfId="12495" xr:uid="{00000000-0005-0000-0000-000043320000}"/>
    <cellStyle name="Normal 3 3 5 2 4 2" xfId="42826" xr:uid="{00000000-0005-0000-0000-000044320000}"/>
    <cellStyle name="Normal 3 3 5 2 4 3" xfId="27593" xr:uid="{00000000-0005-0000-0000-000045320000}"/>
    <cellStyle name="Normal 3 3 5 2 5" xfId="7474" xr:uid="{00000000-0005-0000-0000-000046320000}"/>
    <cellStyle name="Normal 3 3 5 2 5 2" xfId="37809" xr:uid="{00000000-0005-0000-0000-000047320000}"/>
    <cellStyle name="Normal 3 3 5 2 5 3" xfId="22576" xr:uid="{00000000-0005-0000-0000-000048320000}"/>
    <cellStyle name="Normal 3 3 5 2 6" xfId="32797" xr:uid="{00000000-0005-0000-0000-000049320000}"/>
    <cellStyle name="Normal 3 3 5 2 7" xfId="17563" xr:uid="{00000000-0005-0000-0000-00004A320000}"/>
    <cellStyle name="Normal 3 3 5 3" xfId="3256" xr:uid="{00000000-0005-0000-0000-00004B320000}"/>
    <cellStyle name="Normal 3 3 5 3 2" xfId="13330" xr:uid="{00000000-0005-0000-0000-00004C320000}"/>
    <cellStyle name="Normal 3 3 5 3 2 2" xfId="43661" xr:uid="{00000000-0005-0000-0000-00004D320000}"/>
    <cellStyle name="Normal 3 3 5 3 2 3" xfId="28428" xr:uid="{00000000-0005-0000-0000-00004E320000}"/>
    <cellStyle name="Normal 3 3 5 3 3" xfId="8310" xr:uid="{00000000-0005-0000-0000-00004F320000}"/>
    <cellStyle name="Normal 3 3 5 3 3 2" xfId="38644" xr:uid="{00000000-0005-0000-0000-000050320000}"/>
    <cellStyle name="Normal 3 3 5 3 3 3" xfId="23411" xr:uid="{00000000-0005-0000-0000-000051320000}"/>
    <cellStyle name="Normal 3 3 5 3 4" xfId="33631" xr:uid="{00000000-0005-0000-0000-000052320000}"/>
    <cellStyle name="Normal 3 3 5 3 5" xfId="18398" xr:uid="{00000000-0005-0000-0000-000053320000}"/>
    <cellStyle name="Normal 3 3 5 4" xfId="4949" xr:uid="{00000000-0005-0000-0000-000054320000}"/>
    <cellStyle name="Normal 3 3 5 4 2" xfId="15001" xr:uid="{00000000-0005-0000-0000-000055320000}"/>
    <cellStyle name="Normal 3 3 5 4 2 2" xfId="45332" xr:uid="{00000000-0005-0000-0000-000056320000}"/>
    <cellStyle name="Normal 3 3 5 4 2 3" xfId="30099" xr:uid="{00000000-0005-0000-0000-000057320000}"/>
    <cellStyle name="Normal 3 3 5 4 3" xfId="9981" xr:uid="{00000000-0005-0000-0000-000058320000}"/>
    <cellStyle name="Normal 3 3 5 4 3 2" xfId="40315" xr:uid="{00000000-0005-0000-0000-000059320000}"/>
    <cellStyle name="Normal 3 3 5 4 3 3" xfId="25082" xr:uid="{00000000-0005-0000-0000-00005A320000}"/>
    <cellStyle name="Normal 3 3 5 4 4" xfId="35302" xr:uid="{00000000-0005-0000-0000-00005B320000}"/>
    <cellStyle name="Normal 3 3 5 4 5" xfId="20069" xr:uid="{00000000-0005-0000-0000-00005C320000}"/>
    <cellStyle name="Normal 3 3 5 5" xfId="11659" xr:uid="{00000000-0005-0000-0000-00005D320000}"/>
    <cellStyle name="Normal 3 3 5 5 2" xfId="41990" xr:uid="{00000000-0005-0000-0000-00005E320000}"/>
    <cellStyle name="Normal 3 3 5 5 3" xfId="26757" xr:uid="{00000000-0005-0000-0000-00005F320000}"/>
    <cellStyle name="Normal 3 3 5 6" xfId="6638" xr:uid="{00000000-0005-0000-0000-000060320000}"/>
    <cellStyle name="Normal 3 3 5 6 2" xfId="36973" xr:uid="{00000000-0005-0000-0000-000061320000}"/>
    <cellStyle name="Normal 3 3 5 6 3" xfId="21740" xr:uid="{00000000-0005-0000-0000-000062320000}"/>
    <cellStyle name="Normal 3 3 5 7" xfId="31961" xr:uid="{00000000-0005-0000-0000-000063320000}"/>
    <cellStyle name="Normal 3 3 5 8" xfId="16727" xr:uid="{00000000-0005-0000-0000-000064320000}"/>
    <cellStyle name="Normal 3 3 6" xfId="1983" xr:uid="{00000000-0005-0000-0000-000065320000}"/>
    <cellStyle name="Normal 3 3 6 2" xfId="3675" xr:uid="{00000000-0005-0000-0000-000066320000}"/>
    <cellStyle name="Normal 3 3 6 2 2" xfId="13748" xr:uid="{00000000-0005-0000-0000-000067320000}"/>
    <cellStyle name="Normal 3 3 6 2 2 2" xfId="44079" xr:uid="{00000000-0005-0000-0000-000068320000}"/>
    <cellStyle name="Normal 3 3 6 2 2 3" xfId="28846" xr:uid="{00000000-0005-0000-0000-000069320000}"/>
    <cellStyle name="Normal 3 3 6 2 3" xfId="8728" xr:uid="{00000000-0005-0000-0000-00006A320000}"/>
    <cellStyle name="Normal 3 3 6 2 3 2" xfId="39062" xr:uid="{00000000-0005-0000-0000-00006B320000}"/>
    <cellStyle name="Normal 3 3 6 2 3 3" xfId="23829" xr:uid="{00000000-0005-0000-0000-00006C320000}"/>
    <cellStyle name="Normal 3 3 6 2 4" xfId="34049" xr:uid="{00000000-0005-0000-0000-00006D320000}"/>
    <cellStyle name="Normal 3 3 6 2 5" xfId="18816" xr:uid="{00000000-0005-0000-0000-00006E320000}"/>
    <cellStyle name="Normal 3 3 6 3" xfId="5367" xr:uid="{00000000-0005-0000-0000-00006F320000}"/>
    <cellStyle name="Normal 3 3 6 3 2" xfId="15419" xr:uid="{00000000-0005-0000-0000-000070320000}"/>
    <cellStyle name="Normal 3 3 6 3 2 2" xfId="45750" xr:uid="{00000000-0005-0000-0000-000071320000}"/>
    <cellStyle name="Normal 3 3 6 3 2 3" xfId="30517" xr:uid="{00000000-0005-0000-0000-000072320000}"/>
    <cellStyle name="Normal 3 3 6 3 3" xfId="10399" xr:uid="{00000000-0005-0000-0000-000073320000}"/>
    <cellStyle name="Normal 3 3 6 3 3 2" xfId="40733" xr:uid="{00000000-0005-0000-0000-000074320000}"/>
    <cellStyle name="Normal 3 3 6 3 3 3" xfId="25500" xr:uid="{00000000-0005-0000-0000-000075320000}"/>
    <cellStyle name="Normal 3 3 6 3 4" xfId="35720" xr:uid="{00000000-0005-0000-0000-000076320000}"/>
    <cellStyle name="Normal 3 3 6 3 5" xfId="20487" xr:uid="{00000000-0005-0000-0000-000077320000}"/>
    <cellStyle name="Normal 3 3 6 4" xfId="12077" xr:uid="{00000000-0005-0000-0000-000078320000}"/>
    <cellStyle name="Normal 3 3 6 4 2" xfId="42408" xr:uid="{00000000-0005-0000-0000-000079320000}"/>
    <cellStyle name="Normal 3 3 6 4 3" xfId="27175" xr:uid="{00000000-0005-0000-0000-00007A320000}"/>
    <cellStyle name="Normal 3 3 6 5" xfId="7056" xr:uid="{00000000-0005-0000-0000-00007B320000}"/>
    <cellStyle name="Normal 3 3 6 5 2" xfId="37391" xr:uid="{00000000-0005-0000-0000-00007C320000}"/>
    <cellStyle name="Normal 3 3 6 5 3" xfId="22158" xr:uid="{00000000-0005-0000-0000-00007D320000}"/>
    <cellStyle name="Normal 3 3 6 6" xfId="32379" xr:uid="{00000000-0005-0000-0000-00007E320000}"/>
    <cellStyle name="Normal 3 3 6 7" xfId="17145" xr:uid="{00000000-0005-0000-0000-00007F320000}"/>
    <cellStyle name="Normal 3 3 7" xfId="2834" xr:uid="{00000000-0005-0000-0000-000080320000}"/>
    <cellStyle name="Normal 3 3 7 2" xfId="12912" xr:uid="{00000000-0005-0000-0000-000081320000}"/>
    <cellStyle name="Normal 3 3 7 2 2" xfId="43243" xr:uid="{00000000-0005-0000-0000-000082320000}"/>
    <cellStyle name="Normal 3 3 7 2 3" xfId="28010" xr:uid="{00000000-0005-0000-0000-000083320000}"/>
    <cellStyle name="Normal 3 3 7 3" xfId="7892" xr:uid="{00000000-0005-0000-0000-000084320000}"/>
    <cellStyle name="Normal 3 3 7 3 2" xfId="38226" xr:uid="{00000000-0005-0000-0000-000085320000}"/>
    <cellStyle name="Normal 3 3 7 3 3" xfId="22993" xr:uid="{00000000-0005-0000-0000-000086320000}"/>
    <cellStyle name="Normal 3 3 7 4" xfId="33213" xr:uid="{00000000-0005-0000-0000-000087320000}"/>
    <cellStyle name="Normal 3 3 7 5" xfId="17980" xr:uid="{00000000-0005-0000-0000-000088320000}"/>
    <cellStyle name="Normal 3 3 8" xfId="4528" xr:uid="{00000000-0005-0000-0000-000089320000}"/>
    <cellStyle name="Normal 3 3 8 2" xfId="14583" xr:uid="{00000000-0005-0000-0000-00008A320000}"/>
    <cellStyle name="Normal 3 3 8 2 2" xfId="44914" xr:uid="{00000000-0005-0000-0000-00008B320000}"/>
    <cellStyle name="Normal 3 3 8 2 3" xfId="29681" xr:uid="{00000000-0005-0000-0000-00008C320000}"/>
    <cellStyle name="Normal 3 3 8 3" xfId="9563" xr:uid="{00000000-0005-0000-0000-00008D320000}"/>
    <cellStyle name="Normal 3 3 8 3 2" xfId="39897" xr:uid="{00000000-0005-0000-0000-00008E320000}"/>
    <cellStyle name="Normal 3 3 8 3 3" xfId="24664" xr:uid="{00000000-0005-0000-0000-00008F320000}"/>
    <cellStyle name="Normal 3 3 8 4" xfId="34884" xr:uid="{00000000-0005-0000-0000-000090320000}"/>
    <cellStyle name="Normal 3 3 8 5" xfId="19651" xr:uid="{00000000-0005-0000-0000-000091320000}"/>
    <cellStyle name="Normal 3 3 9" xfId="11239" xr:uid="{00000000-0005-0000-0000-000092320000}"/>
    <cellStyle name="Normal 3 3 9 2" xfId="41572" xr:uid="{00000000-0005-0000-0000-000093320000}"/>
    <cellStyle name="Normal 3 3 9 3" xfId="26339" xr:uid="{00000000-0005-0000-0000-000094320000}"/>
    <cellStyle name="Normal 3 4" xfId="427" xr:uid="{00000000-0005-0000-0000-000095320000}"/>
    <cellStyle name="Normal 3 5" xfId="31411" xr:uid="{00000000-0005-0000-0000-000096320000}"/>
    <cellStyle name="Normal 3 6" xfId="46797" xr:uid="{00000000-0005-0000-0000-000097320000}"/>
    <cellStyle name="Normal 30" xfId="153" xr:uid="{00000000-0005-0000-0000-000098320000}"/>
    <cellStyle name="Normal 30 2" xfId="154" xr:uid="{00000000-0005-0000-0000-000099320000}"/>
    <cellStyle name="Normal 30 3" xfId="849" xr:uid="{00000000-0005-0000-0000-00009A320000}"/>
    <cellStyle name="Normal 30 3 10" xfId="6219" xr:uid="{00000000-0005-0000-0000-00009B320000}"/>
    <cellStyle name="Normal 30 3 10 2" xfId="36556" xr:uid="{00000000-0005-0000-0000-00009C320000}"/>
    <cellStyle name="Normal 30 3 10 3" xfId="21323" xr:uid="{00000000-0005-0000-0000-00009D320000}"/>
    <cellStyle name="Normal 30 3 11" xfId="31547" xr:uid="{00000000-0005-0000-0000-00009E320000}"/>
    <cellStyle name="Normal 30 3 12" xfId="16308" xr:uid="{00000000-0005-0000-0000-00009F320000}"/>
    <cellStyle name="Normal 30 3 2" xfId="1183" xr:uid="{00000000-0005-0000-0000-0000A0320000}"/>
    <cellStyle name="Normal 30 3 2 10" xfId="31599" xr:uid="{00000000-0005-0000-0000-0000A1320000}"/>
    <cellStyle name="Normal 30 3 2 11" xfId="16362" xr:uid="{00000000-0005-0000-0000-0000A2320000}"/>
    <cellStyle name="Normal 30 3 2 2" xfId="1291" xr:uid="{00000000-0005-0000-0000-0000A3320000}"/>
    <cellStyle name="Normal 30 3 2 2 10" xfId="16466" xr:uid="{00000000-0005-0000-0000-0000A4320000}"/>
    <cellStyle name="Normal 30 3 2 2 2" xfId="1508" xr:uid="{00000000-0005-0000-0000-0000A5320000}"/>
    <cellStyle name="Normal 30 3 2 2 2 2" xfId="1929" xr:uid="{00000000-0005-0000-0000-0000A6320000}"/>
    <cellStyle name="Normal 30 3 2 2 2 2 2" xfId="2768" xr:uid="{00000000-0005-0000-0000-0000A7320000}"/>
    <cellStyle name="Normal 30 3 2 2 2 2 2 2" xfId="4458" xr:uid="{00000000-0005-0000-0000-0000A8320000}"/>
    <cellStyle name="Normal 30 3 2 2 2 2 2 2 2" xfId="14531" xr:uid="{00000000-0005-0000-0000-0000A9320000}"/>
    <cellStyle name="Normal 30 3 2 2 2 2 2 2 2 2" xfId="44862" xr:uid="{00000000-0005-0000-0000-0000AA320000}"/>
    <cellStyle name="Normal 30 3 2 2 2 2 2 2 2 3" xfId="29629" xr:uid="{00000000-0005-0000-0000-0000AB320000}"/>
    <cellStyle name="Normal 30 3 2 2 2 2 2 2 3" xfId="9511" xr:uid="{00000000-0005-0000-0000-0000AC320000}"/>
    <cellStyle name="Normal 30 3 2 2 2 2 2 2 3 2" xfId="39845" xr:uid="{00000000-0005-0000-0000-0000AD320000}"/>
    <cellStyle name="Normal 30 3 2 2 2 2 2 2 3 3" xfId="24612" xr:uid="{00000000-0005-0000-0000-0000AE320000}"/>
    <cellStyle name="Normal 30 3 2 2 2 2 2 2 4" xfId="34832" xr:uid="{00000000-0005-0000-0000-0000AF320000}"/>
    <cellStyle name="Normal 30 3 2 2 2 2 2 2 5" xfId="19599" xr:uid="{00000000-0005-0000-0000-0000B0320000}"/>
    <cellStyle name="Normal 30 3 2 2 2 2 2 3" xfId="6150" xr:uid="{00000000-0005-0000-0000-0000B1320000}"/>
    <cellStyle name="Normal 30 3 2 2 2 2 2 3 2" xfId="16202" xr:uid="{00000000-0005-0000-0000-0000B2320000}"/>
    <cellStyle name="Normal 30 3 2 2 2 2 2 3 2 2" xfId="46533" xr:uid="{00000000-0005-0000-0000-0000B3320000}"/>
    <cellStyle name="Normal 30 3 2 2 2 2 2 3 2 3" xfId="31300" xr:uid="{00000000-0005-0000-0000-0000B4320000}"/>
    <cellStyle name="Normal 30 3 2 2 2 2 2 3 3" xfId="11182" xr:uid="{00000000-0005-0000-0000-0000B5320000}"/>
    <cellStyle name="Normal 30 3 2 2 2 2 2 3 3 2" xfId="41516" xr:uid="{00000000-0005-0000-0000-0000B6320000}"/>
    <cellStyle name="Normal 30 3 2 2 2 2 2 3 3 3" xfId="26283" xr:uid="{00000000-0005-0000-0000-0000B7320000}"/>
    <cellStyle name="Normal 30 3 2 2 2 2 2 3 4" xfId="36503" xr:uid="{00000000-0005-0000-0000-0000B8320000}"/>
    <cellStyle name="Normal 30 3 2 2 2 2 2 3 5" xfId="21270" xr:uid="{00000000-0005-0000-0000-0000B9320000}"/>
    <cellStyle name="Normal 30 3 2 2 2 2 2 4" xfId="12860" xr:uid="{00000000-0005-0000-0000-0000BA320000}"/>
    <cellStyle name="Normal 30 3 2 2 2 2 2 4 2" xfId="43191" xr:uid="{00000000-0005-0000-0000-0000BB320000}"/>
    <cellStyle name="Normal 30 3 2 2 2 2 2 4 3" xfId="27958" xr:uid="{00000000-0005-0000-0000-0000BC320000}"/>
    <cellStyle name="Normal 30 3 2 2 2 2 2 5" xfId="7839" xr:uid="{00000000-0005-0000-0000-0000BD320000}"/>
    <cellStyle name="Normal 30 3 2 2 2 2 2 5 2" xfId="38174" xr:uid="{00000000-0005-0000-0000-0000BE320000}"/>
    <cellStyle name="Normal 30 3 2 2 2 2 2 5 3" xfId="22941" xr:uid="{00000000-0005-0000-0000-0000BF320000}"/>
    <cellStyle name="Normal 30 3 2 2 2 2 2 6" xfId="33162" xr:uid="{00000000-0005-0000-0000-0000C0320000}"/>
    <cellStyle name="Normal 30 3 2 2 2 2 2 7" xfId="17928" xr:uid="{00000000-0005-0000-0000-0000C1320000}"/>
    <cellStyle name="Normal 30 3 2 2 2 2 3" xfId="3621" xr:uid="{00000000-0005-0000-0000-0000C2320000}"/>
    <cellStyle name="Normal 30 3 2 2 2 2 3 2" xfId="13695" xr:uid="{00000000-0005-0000-0000-0000C3320000}"/>
    <cellStyle name="Normal 30 3 2 2 2 2 3 2 2" xfId="44026" xr:uid="{00000000-0005-0000-0000-0000C4320000}"/>
    <cellStyle name="Normal 30 3 2 2 2 2 3 2 3" xfId="28793" xr:uid="{00000000-0005-0000-0000-0000C5320000}"/>
    <cellStyle name="Normal 30 3 2 2 2 2 3 3" xfId="8675" xr:uid="{00000000-0005-0000-0000-0000C6320000}"/>
    <cellStyle name="Normal 30 3 2 2 2 2 3 3 2" xfId="39009" xr:uid="{00000000-0005-0000-0000-0000C7320000}"/>
    <cellStyle name="Normal 30 3 2 2 2 2 3 3 3" xfId="23776" xr:uid="{00000000-0005-0000-0000-0000C8320000}"/>
    <cellStyle name="Normal 30 3 2 2 2 2 3 4" xfId="33996" xr:uid="{00000000-0005-0000-0000-0000C9320000}"/>
    <cellStyle name="Normal 30 3 2 2 2 2 3 5" xfId="18763" xr:uid="{00000000-0005-0000-0000-0000CA320000}"/>
    <cellStyle name="Normal 30 3 2 2 2 2 4" xfId="5314" xr:uid="{00000000-0005-0000-0000-0000CB320000}"/>
    <cellStyle name="Normal 30 3 2 2 2 2 4 2" xfId="15366" xr:uid="{00000000-0005-0000-0000-0000CC320000}"/>
    <cellStyle name="Normal 30 3 2 2 2 2 4 2 2" xfId="45697" xr:uid="{00000000-0005-0000-0000-0000CD320000}"/>
    <cellStyle name="Normal 30 3 2 2 2 2 4 2 3" xfId="30464" xr:uid="{00000000-0005-0000-0000-0000CE320000}"/>
    <cellStyle name="Normal 30 3 2 2 2 2 4 3" xfId="10346" xr:uid="{00000000-0005-0000-0000-0000CF320000}"/>
    <cellStyle name="Normal 30 3 2 2 2 2 4 3 2" xfId="40680" xr:uid="{00000000-0005-0000-0000-0000D0320000}"/>
    <cellStyle name="Normal 30 3 2 2 2 2 4 3 3" xfId="25447" xr:uid="{00000000-0005-0000-0000-0000D1320000}"/>
    <cellStyle name="Normal 30 3 2 2 2 2 4 4" xfId="35667" xr:uid="{00000000-0005-0000-0000-0000D2320000}"/>
    <cellStyle name="Normal 30 3 2 2 2 2 4 5" xfId="20434" xr:uid="{00000000-0005-0000-0000-0000D3320000}"/>
    <cellStyle name="Normal 30 3 2 2 2 2 5" xfId="12024" xr:uid="{00000000-0005-0000-0000-0000D4320000}"/>
    <cellStyle name="Normal 30 3 2 2 2 2 5 2" xfId="42355" xr:uid="{00000000-0005-0000-0000-0000D5320000}"/>
    <cellStyle name="Normal 30 3 2 2 2 2 5 3" xfId="27122" xr:uid="{00000000-0005-0000-0000-0000D6320000}"/>
    <cellStyle name="Normal 30 3 2 2 2 2 6" xfId="7003" xr:uid="{00000000-0005-0000-0000-0000D7320000}"/>
    <cellStyle name="Normal 30 3 2 2 2 2 6 2" xfId="37338" xr:uid="{00000000-0005-0000-0000-0000D8320000}"/>
    <cellStyle name="Normal 30 3 2 2 2 2 6 3" xfId="22105" xr:uid="{00000000-0005-0000-0000-0000D9320000}"/>
    <cellStyle name="Normal 30 3 2 2 2 2 7" xfId="32326" xr:uid="{00000000-0005-0000-0000-0000DA320000}"/>
    <cellStyle name="Normal 30 3 2 2 2 2 8" xfId="17092" xr:uid="{00000000-0005-0000-0000-0000DB320000}"/>
    <cellStyle name="Normal 30 3 2 2 2 3" xfId="2350" xr:uid="{00000000-0005-0000-0000-0000DC320000}"/>
    <cellStyle name="Normal 30 3 2 2 2 3 2" xfId="4040" xr:uid="{00000000-0005-0000-0000-0000DD320000}"/>
    <cellStyle name="Normal 30 3 2 2 2 3 2 2" xfId="14113" xr:uid="{00000000-0005-0000-0000-0000DE320000}"/>
    <cellStyle name="Normal 30 3 2 2 2 3 2 2 2" xfId="44444" xr:uid="{00000000-0005-0000-0000-0000DF320000}"/>
    <cellStyle name="Normal 30 3 2 2 2 3 2 2 3" xfId="29211" xr:uid="{00000000-0005-0000-0000-0000E0320000}"/>
    <cellStyle name="Normal 30 3 2 2 2 3 2 3" xfId="9093" xr:uid="{00000000-0005-0000-0000-0000E1320000}"/>
    <cellStyle name="Normal 30 3 2 2 2 3 2 3 2" xfId="39427" xr:uid="{00000000-0005-0000-0000-0000E2320000}"/>
    <cellStyle name="Normal 30 3 2 2 2 3 2 3 3" xfId="24194" xr:uid="{00000000-0005-0000-0000-0000E3320000}"/>
    <cellStyle name="Normal 30 3 2 2 2 3 2 4" xfId="34414" xr:uid="{00000000-0005-0000-0000-0000E4320000}"/>
    <cellStyle name="Normal 30 3 2 2 2 3 2 5" xfId="19181" xr:uid="{00000000-0005-0000-0000-0000E5320000}"/>
    <cellStyle name="Normal 30 3 2 2 2 3 3" xfId="5732" xr:uid="{00000000-0005-0000-0000-0000E6320000}"/>
    <cellStyle name="Normal 30 3 2 2 2 3 3 2" xfId="15784" xr:uid="{00000000-0005-0000-0000-0000E7320000}"/>
    <cellStyle name="Normal 30 3 2 2 2 3 3 2 2" xfId="46115" xr:uid="{00000000-0005-0000-0000-0000E8320000}"/>
    <cellStyle name="Normal 30 3 2 2 2 3 3 2 3" xfId="30882" xr:uid="{00000000-0005-0000-0000-0000E9320000}"/>
    <cellStyle name="Normal 30 3 2 2 2 3 3 3" xfId="10764" xr:uid="{00000000-0005-0000-0000-0000EA320000}"/>
    <cellStyle name="Normal 30 3 2 2 2 3 3 3 2" xfId="41098" xr:uid="{00000000-0005-0000-0000-0000EB320000}"/>
    <cellStyle name="Normal 30 3 2 2 2 3 3 3 3" xfId="25865" xr:uid="{00000000-0005-0000-0000-0000EC320000}"/>
    <cellStyle name="Normal 30 3 2 2 2 3 3 4" xfId="36085" xr:uid="{00000000-0005-0000-0000-0000ED320000}"/>
    <cellStyle name="Normal 30 3 2 2 2 3 3 5" xfId="20852" xr:uid="{00000000-0005-0000-0000-0000EE320000}"/>
    <cellStyle name="Normal 30 3 2 2 2 3 4" xfId="12442" xr:uid="{00000000-0005-0000-0000-0000EF320000}"/>
    <cellStyle name="Normal 30 3 2 2 2 3 4 2" xfId="42773" xr:uid="{00000000-0005-0000-0000-0000F0320000}"/>
    <cellStyle name="Normal 30 3 2 2 2 3 4 3" xfId="27540" xr:uid="{00000000-0005-0000-0000-0000F1320000}"/>
    <cellStyle name="Normal 30 3 2 2 2 3 5" xfId="7421" xr:uid="{00000000-0005-0000-0000-0000F2320000}"/>
    <cellStyle name="Normal 30 3 2 2 2 3 5 2" xfId="37756" xr:uid="{00000000-0005-0000-0000-0000F3320000}"/>
    <cellStyle name="Normal 30 3 2 2 2 3 5 3" xfId="22523" xr:uid="{00000000-0005-0000-0000-0000F4320000}"/>
    <cellStyle name="Normal 30 3 2 2 2 3 6" xfId="32744" xr:uid="{00000000-0005-0000-0000-0000F5320000}"/>
    <cellStyle name="Normal 30 3 2 2 2 3 7" xfId="17510" xr:uid="{00000000-0005-0000-0000-0000F6320000}"/>
    <cellStyle name="Normal 30 3 2 2 2 4" xfId="3203" xr:uid="{00000000-0005-0000-0000-0000F7320000}"/>
    <cellStyle name="Normal 30 3 2 2 2 4 2" xfId="13277" xr:uid="{00000000-0005-0000-0000-0000F8320000}"/>
    <cellStyle name="Normal 30 3 2 2 2 4 2 2" xfId="43608" xr:uid="{00000000-0005-0000-0000-0000F9320000}"/>
    <cellStyle name="Normal 30 3 2 2 2 4 2 3" xfId="28375" xr:uid="{00000000-0005-0000-0000-0000FA320000}"/>
    <cellStyle name="Normal 30 3 2 2 2 4 3" xfId="8257" xr:uid="{00000000-0005-0000-0000-0000FB320000}"/>
    <cellStyle name="Normal 30 3 2 2 2 4 3 2" xfId="38591" xr:uid="{00000000-0005-0000-0000-0000FC320000}"/>
    <cellStyle name="Normal 30 3 2 2 2 4 3 3" xfId="23358" xr:uid="{00000000-0005-0000-0000-0000FD320000}"/>
    <cellStyle name="Normal 30 3 2 2 2 4 4" xfId="33578" xr:uid="{00000000-0005-0000-0000-0000FE320000}"/>
    <cellStyle name="Normal 30 3 2 2 2 4 5" xfId="18345" xr:uid="{00000000-0005-0000-0000-0000FF320000}"/>
    <cellStyle name="Normal 30 3 2 2 2 5" xfId="4896" xr:uid="{00000000-0005-0000-0000-000000330000}"/>
    <cellStyle name="Normal 30 3 2 2 2 5 2" xfId="14948" xr:uid="{00000000-0005-0000-0000-000001330000}"/>
    <cellStyle name="Normal 30 3 2 2 2 5 2 2" xfId="45279" xr:uid="{00000000-0005-0000-0000-000002330000}"/>
    <cellStyle name="Normal 30 3 2 2 2 5 2 3" xfId="30046" xr:uid="{00000000-0005-0000-0000-000003330000}"/>
    <cellStyle name="Normal 30 3 2 2 2 5 3" xfId="9928" xr:uid="{00000000-0005-0000-0000-000004330000}"/>
    <cellStyle name="Normal 30 3 2 2 2 5 3 2" xfId="40262" xr:uid="{00000000-0005-0000-0000-000005330000}"/>
    <cellStyle name="Normal 30 3 2 2 2 5 3 3" xfId="25029" xr:uid="{00000000-0005-0000-0000-000006330000}"/>
    <cellStyle name="Normal 30 3 2 2 2 5 4" xfId="35249" xr:uid="{00000000-0005-0000-0000-000007330000}"/>
    <cellStyle name="Normal 30 3 2 2 2 5 5" xfId="20016" xr:uid="{00000000-0005-0000-0000-000008330000}"/>
    <cellStyle name="Normal 30 3 2 2 2 6" xfId="11606" xr:uid="{00000000-0005-0000-0000-000009330000}"/>
    <cellStyle name="Normal 30 3 2 2 2 6 2" xfId="41937" xr:uid="{00000000-0005-0000-0000-00000A330000}"/>
    <cellStyle name="Normal 30 3 2 2 2 6 3" xfId="26704" xr:uid="{00000000-0005-0000-0000-00000B330000}"/>
    <cellStyle name="Normal 30 3 2 2 2 7" xfId="6585" xr:uid="{00000000-0005-0000-0000-00000C330000}"/>
    <cellStyle name="Normal 30 3 2 2 2 7 2" xfId="36920" xr:uid="{00000000-0005-0000-0000-00000D330000}"/>
    <cellStyle name="Normal 30 3 2 2 2 7 3" xfId="21687" xr:uid="{00000000-0005-0000-0000-00000E330000}"/>
    <cellStyle name="Normal 30 3 2 2 2 8" xfId="31908" xr:uid="{00000000-0005-0000-0000-00000F330000}"/>
    <cellStyle name="Normal 30 3 2 2 2 9" xfId="16674" xr:uid="{00000000-0005-0000-0000-000010330000}"/>
    <cellStyle name="Normal 30 3 2 2 3" xfId="1721" xr:uid="{00000000-0005-0000-0000-000011330000}"/>
    <cellStyle name="Normal 30 3 2 2 3 2" xfId="2560" xr:uid="{00000000-0005-0000-0000-000012330000}"/>
    <cellStyle name="Normal 30 3 2 2 3 2 2" xfId="4250" xr:uid="{00000000-0005-0000-0000-000013330000}"/>
    <cellStyle name="Normal 30 3 2 2 3 2 2 2" xfId="14323" xr:uid="{00000000-0005-0000-0000-000014330000}"/>
    <cellStyle name="Normal 30 3 2 2 3 2 2 2 2" xfId="44654" xr:uid="{00000000-0005-0000-0000-000015330000}"/>
    <cellStyle name="Normal 30 3 2 2 3 2 2 2 3" xfId="29421" xr:uid="{00000000-0005-0000-0000-000016330000}"/>
    <cellStyle name="Normal 30 3 2 2 3 2 2 3" xfId="9303" xr:uid="{00000000-0005-0000-0000-000017330000}"/>
    <cellStyle name="Normal 30 3 2 2 3 2 2 3 2" xfId="39637" xr:uid="{00000000-0005-0000-0000-000018330000}"/>
    <cellStyle name="Normal 30 3 2 2 3 2 2 3 3" xfId="24404" xr:uid="{00000000-0005-0000-0000-000019330000}"/>
    <cellStyle name="Normal 30 3 2 2 3 2 2 4" xfId="34624" xr:uid="{00000000-0005-0000-0000-00001A330000}"/>
    <cellStyle name="Normal 30 3 2 2 3 2 2 5" xfId="19391" xr:uid="{00000000-0005-0000-0000-00001B330000}"/>
    <cellStyle name="Normal 30 3 2 2 3 2 3" xfId="5942" xr:uid="{00000000-0005-0000-0000-00001C330000}"/>
    <cellStyle name="Normal 30 3 2 2 3 2 3 2" xfId="15994" xr:uid="{00000000-0005-0000-0000-00001D330000}"/>
    <cellStyle name="Normal 30 3 2 2 3 2 3 2 2" xfId="46325" xr:uid="{00000000-0005-0000-0000-00001E330000}"/>
    <cellStyle name="Normal 30 3 2 2 3 2 3 2 3" xfId="31092" xr:uid="{00000000-0005-0000-0000-00001F330000}"/>
    <cellStyle name="Normal 30 3 2 2 3 2 3 3" xfId="10974" xr:uid="{00000000-0005-0000-0000-000020330000}"/>
    <cellStyle name="Normal 30 3 2 2 3 2 3 3 2" xfId="41308" xr:uid="{00000000-0005-0000-0000-000021330000}"/>
    <cellStyle name="Normal 30 3 2 2 3 2 3 3 3" xfId="26075" xr:uid="{00000000-0005-0000-0000-000022330000}"/>
    <cellStyle name="Normal 30 3 2 2 3 2 3 4" xfId="36295" xr:uid="{00000000-0005-0000-0000-000023330000}"/>
    <cellStyle name="Normal 30 3 2 2 3 2 3 5" xfId="21062" xr:uid="{00000000-0005-0000-0000-000024330000}"/>
    <cellStyle name="Normal 30 3 2 2 3 2 4" xfId="12652" xr:uid="{00000000-0005-0000-0000-000025330000}"/>
    <cellStyle name="Normal 30 3 2 2 3 2 4 2" xfId="42983" xr:uid="{00000000-0005-0000-0000-000026330000}"/>
    <cellStyle name="Normal 30 3 2 2 3 2 4 3" xfId="27750" xr:uid="{00000000-0005-0000-0000-000027330000}"/>
    <cellStyle name="Normal 30 3 2 2 3 2 5" xfId="7631" xr:uid="{00000000-0005-0000-0000-000028330000}"/>
    <cellStyle name="Normal 30 3 2 2 3 2 5 2" xfId="37966" xr:uid="{00000000-0005-0000-0000-000029330000}"/>
    <cellStyle name="Normal 30 3 2 2 3 2 5 3" xfId="22733" xr:uid="{00000000-0005-0000-0000-00002A330000}"/>
    <cellStyle name="Normal 30 3 2 2 3 2 6" xfId="32954" xr:uid="{00000000-0005-0000-0000-00002B330000}"/>
    <cellStyle name="Normal 30 3 2 2 3 2 7" xfId="17720" xr:uid="{00000000-0005-0000-0000-00002C330000}"/>
    <cellStyle name="Normal 30 3 2 2 3 3" xfId="3413" xr:uid="{00000000-0005-0000-0000-00002D330000}"/>
    <cellStyle name="Normal 30 3 2 2 3 3 2" xfId="13487" xr:uid="{00000000-0005-0000-0000-00002E330000}"/>
    <cellStyle name="Normal 30 3 2 2 3 3 2 2" xfId="43818" xr:uid="{00000000-0005-0000-0000-00002F330000}"/>
    <cellStyle name="Normal 30 3 2 2 3 3 2 3" xfId="28585" xr:uid="{00000000-0005-0000-0000-000030330000}"/>
    <cellStyle name="Normal 30 3 2 2 3 3 3" xfId="8467" xr:uid="{00000000-0005-0000-0000-000031330000}"/>
    <cellStyle name="Normal 30 3 2 2 3 3 3 2" xfId="38801" xr:uid="{00000000-0005-0000-0000-000032330000}"/>
    <cellStyle name="Normal 30 3 2 2 3 3 3 3" xfId="23568" xr:uid="{00000000-0005-0000-0000-000033330000}"/>
    <cellStyle name="Normal 30 3 2 2 3 3 4" xfId="33788" xr:uid="{00000000-0005-0000-0000-000034330000}"/>
    <cellStyle name="Normal 30 3 2 2 3 3 5" xfId="18555" xr:uid="{00000000-0005-0000-0000-000035330000}"/>
    <cellStyle name="Normal 30 3 2 2 3 4" xfId="5106" xr:uid="{00000000-0005-0000-0000-000036330000}"/>
    <cellStyle name="Normal 30 3 2 2 3 4 2" xfId="15158" xr:uid="{00000000-0005-0000-0000-000037330000}"/>
    <cellStyle name="Normal 30 3 2 2 3 4 2 2" xfId="45489" xr:uid="{00000000-0005-0000-0000-000038330000}"/>
    <cellStyle name="Normal 30 3 2 2 3 4 2 3" xfId="30256" xr:uid="{00000000-0005-0000-0000-000039330000}"/>
    <cellStyle name="Normal 30 3 2 2 3 4 3" xfId="10138" xr:uid="{00000000-0005-0000-0000-00003A330000}"/>
    <cellStyle name="Normal 30 3 2 2 3 4 3 2" xfId="40472" xr:uid="{00000000-0005-0000-0000-00003B330000}"/>
    <cellStyle name="Normal 30 3 2 2 3 4 3 3" xfId="25239" xr:uid="{00000000-0005-0000-0000-00003C330000}"/>
    <cellStyle name="Normal 30 3 2 2 3 4 4" xfId="35459" xr:uid="{00000000-0005-0000-0000-00003D330000}"/>
    <cellStyle name="Normal 30 3 2 2 3 4 5" xfId="20226" xr:uid="{00000000-0005-0000-0000-00003E330000}"/>
    <cellStyle name="Normal 30 3 2 2 3 5" xfId="11816" xr:uid="{00000000-0005-0000-0000-00003F330000}"/>
    <cellStyle name="Normal 30 3 2 2 3 5 2" xfId="42147" xr:uid="{00000000-0005-0000-0000-000040330000}"/>
    <cellStyle name="Normal 30 3 2 2 3 5 3" xfId="26914" xr:uid="{00000000-0005-0000-0000-000041330000}"/>
    <cellStyle name="Normal 30 3 2 2 3 6" xfId="6795" xr:uid="{00000000-0005-0000-0000-000042330000}"/>
    <cellStyle name="Normal 30 3 2 2 3 6 2" xfId="37130" xr:uid="{00000000-0005-0000-0000-000043330000}"/>
    <cellStyle name="Normal 30 3 2 2 3 6 3" xfId="21897" xr:uid="{00000000-0005-0000-0000-000044330000}"/>
    <cellStyle name="Normal 30 3 2 2 3 7" xfId="32118" xr:uid="{00000000-0005-0000-0000-000045330000}"/>
    <cellStyle name="Normal 30 3 2 2 3 8" xfId="16884" xr:uid="{00000000-0005-0000-0000-000046330000}"/>
    <cellStyle name="Normal 30 3 2 2 4" xfId="2142" xr:uid="{00000000-0005-0000-0000-000047330000}"/>
    <cellStyle name="Normal 30 3 2 2 4 2" xfId="3832" xr:uid="{00000000-0005-0000-0000-000048330000}"/>
    <cellStyle name="Normal 30 3 2 2 4 2 2" xfId="13905" xr:uid="{00000000-0005-0000-0000-000049330000}"/>
    <cellStyle name="Normal 30 3 2 2 4 2 2 2" xfId="44236" xr:uid="{00000000-0005-0000-0000-00004A330000}"/>
    <cellStyle name="Normal 30 3 2 2 4 2 2 3" xfId="29003" xr:uid="{00000000-0005-0000-0000-00004B330000}"/>
    <cellStyle name="Normal 30 3 2 2 4 2 3" xfId="8885" xr:uid="{00000000-0005-0000-0000-00004C330000}"/>
    <cellStyle name="Normal 30 3 2 2 4 2 3 2" xfId="39219" xr:uid="{00000000-0005-0000-0000-00004D330000}"/>
    <cellStyle name="Normal 30 3 2 2 4 2 3 3" xfId="23986" xr:uid="{00000000-0005-0000-0000-00004E330000}"/>
    <cellStyle name="Normal 30 3 2 2 4 2 4" xfId="34206" xr:uid="{00000000-0005-0000-0000-00004F330000}"/>
    <cellStyle name="Normal 30 3 2 2 4 2 5" xfId="18973" xr:uid="{00000000-0005-0000-0000-000050330000}"/>
    <cellStyle name="Normal 30 3 2 2 4 3" xfId="5524" xr:uid="{00000000-0005-0000-0000-000051330000}"/>
    <cellStyle name="Normal 30 3 2 2 4 3 2" xfId="15576" xr:uid="{00000000-0005-0000-0000-000052330000}"/>
    <cellStyle name="Normal 30 3 2 2 4 3 2 2" xfId="45907" xr:uid="{00000000-0005-0000-0000-000053330000}"/>
    <cellStyle name="Normal 30 3 2 2 4 3 2 3" xfId="30674" xr:uid="{00000000-0005-0000-0000-000054330000}"/>
    <cellStyle name="Normal 30 3 2 2 4 3 3" xfId="10556" xr:uid="{00000000-0005-0000-0000-000055330000}"/>
    <cellStyle name="Normal 30 3 2 2 4 3 3 2" xfId="40890" xr:uid="{00000000-0005-0000-0000-000056330000}"/>
    <cellStyle name="Normal 30 3 2 2 4 3 3 3" xfId="25657" xr:uid="{00000000-0005-0000-0000-000057330000}"/>
    <cellStyle name="Normal 30 3 2 2 4 3 4" xfId="35877" xr:uid="{00000000-0005-0000-0000-000058330000}"/>
    <cellStyle name="Normal 30 3 2 2 4 3 5" xfId="20644" xr:uid="{00000000-0005-0000-0000-000059330000}"/>
    <cellStyle name="Normal 30 3 2 2 4 4" xfId="12234" xr:uid="{00000000-0005-0000-0000-00005A330000}"/>
    <cellStyle name="Normal 30 3 2 2 4 4 2" xfId="42565" xr:uid="{00000000-0005-0000-0000-00005B330000}"/>
    <cellStyle name="Normal 30 3 2 2 4 4 3" xfId="27332" xr:uid="{00000000-0005-0000-0000-00005C330000}"/>
    <cellStyle name="Normal 30 3 2 2 4 5" xfId="7213" xr:uid="{00000000-0005-0000-0000-00005D330000}"/>
    <cellStyle name="Normal 30 3 2 2 4 5 2" xfId="37548" xr:uid="{00000000-0005-0000-0000-00005E330000}"/>
    <cellStyle name="Normal 30 3 2 2 4 5 3" xfId="22315" xr:uid="{00000000-0005-0000-0000-00005F330000}"/>
    <cellStyle name="Normal 30 3 2 2 4 6" xfId="32536" xr:uid="{00000000-0005-0000-0000-000060330000}"/>
    <cellStyle name="Normal 30 3 2 2 4 7" xfId="17302" xr:uid="{00000000-0005-0000-0000-000061330000}"/>
    <cellStyle name="Normal 30 3 2 2 5" xfId="2995" xr:uid="{00000000-0005-0000-0000-000062330000}"/>
    <cellStyle name="Normal 30 3 2 2 5 2" xfId="13069" xr:uid="{00000000-0005-0000-0000-000063330000}"/>
    <cellStyle name="Normal 30 3 2 2 5 2 2" xfId="43400" xr:uid="{00000000-0005-0000-0000-000064330000}"/>
    <cellStyle name="Normal 30 3 2 2 5 2 3" xfId="28167" xr:uid="{00000000-0005-0000-0000-000065330000}"/>
    <cellStyle name="Normal 30 3 2 2 5 3" xfId="8049" xr:uid="{00000000-0005-0000-0000-000066330000}"/>
    <cellStyle name="Normal 30 3 2 2 5 3 2" xfId="38383" xr:uid="{00000000-0005-0000-0000-000067330000}"/>
    <cellStyle name="Normal 30 3 2 2 5 3 3" xfId="23150" xr:uid="{00000000-0005-0000-0000-000068330000}"/>
    <cellStyle name="Normal 30 3 2 2 5 4" xfId="33370" xr:uid="{00000000-0005-0000-0000-000069330000}"/>
    <cellStyle name="Normal 30 3 2 2 5 5" xfId="18137" xr:uid="{00000000-0005-0000-0000-00006A330000}"/>
    <cellStyle name="Normal 30 3 2 2 6" xfId="4688" xr:uid="{00000000-0005-0000-0000-00006B330000}"/>
    <cellStyle name="Normal 30 3 2 2 6 2" xfId="14740" xr:uid="{00000000-0005-0000-0000-00006C330000}"/>
    <cellStyle name="Normal 30 3 2 2 6 2 2" xfId="45071" xr:uid="{00000000-0005-0000-0000-00006D330000}"/>
    <cellStyle name="Normal 30 3 2 2 6 2 3" xfId="29838" xr:uid="{00000000-0005-0000-0000-00006E330000}"/>
    <cellStyle name="Normal 30 3 2 2 6 3" xfId="9720" xr:uid="{00000000-0005-0000-0000-00006F330000}"/>
    <cellStyle name="Normal 30 3 2 2 6 3 2" xfId="40054" xr:uid="{00000000-0005-0000-0000-000070330000}"/>
    <cellStyle name="Normal 30 3 2 2 6 3 3" xfId="24821" xr:uid="{00000000-0005-0000-0000-000071330000}"/>
    <cellStyle name="Normal 30 3 2 2 6 4" xfId="35041" xr:uid="{00000000-0005-0000-0000-000072330000}"/>
    <cellStyle name="Normal 30 3 2 2 6 5" xfId="19808" xr:uid="{00000000-0005-0000-0000-000073330000}"/>
    <cellStyle name="Normal 30 3 2 2 7" xfId="11398" xr:uid="{00000000-0005-0000-0000-000074330000}"/>
    <cellStyle name="Normal 30 3 2 2 7 2" xfId="41729" xr:uid="{00000000-0005-0000-0000-000075330000}"/>
    <cellStyle name="Normal 30 3 2 2 7 3" xfId="26496" xr:uid="{00000000-0005-0000-0000-000076330000}"/>
    <cellStyle name="Normal 30 3 2 2 8" xfId="6377" xr:uid="{00000000-0005-0000-0000-000077330000}"/>
    <cellStyle name="Normal 30 3 2 2 8 2" xfId="36712" xr:uid="{00000000-0005-0000-0000-000078330000}"/>
    <cellStyle name="Normal 30 3 2 2 8 3" xfId="21479" xr:uid="{00000000-0005-0000-0000-000079330000}"/>
    <cellStyle name="Normal 30 3 2 2 9" xfId="31700" xr:uid="{00000000-0005-0000-0000-00007A330000}"/>
    <cellStyle name="Normal 30 3 2 3" xfId="1404" xr:uid="{00000000-0005-0000-0000-00007B330000}"/>
    <cellStyle name="Normal 30 3 2 3 2" xfId="1825" xr:uid="{00000000-0005-0000-0000-00007C330000}"/>
    <cellStyle name="Normal 30 3 2 3 2 2" xfId="2664" xr:uid="{00000000-0005-0000-0000-00007D330000}"/>
    <cellStyle name="Normal 30 3 2 3 2 2 2" xfId="4354" xr:uid="{00000000-0005-0000-0000-00007E330000}"/>
    <cellStyle name="Normal 30 3 2 3 2 2 2 2" xfId="14427" xr:uid="{00000000-0005-0000-0000-00007F330000}"/>
    <cellStyle name="Normal 30 3 2 3 2 2 2 2 2" xfId="44758" xr:uid="{00000000-0005-0000-0000-000080330000}"/>
    <cellStyle name="Normal 30 3 2 3 2 2 2 2 3" xfId="29525" xr:uid="{00000000-0005-0000-0000-000081330000}"/>
    <cellStyle name="Normal 30 3 2 3 2 2 2 3" xfId="9407" xr:uid="{00000000-0005-0000-0000-000082330000}"/>
    <cellStyle name="Normal 30 3 2 3 2 2 2 3 2" xfId="39741" xr:uid="{00000000-0005-0000-0000-000083330000}"/>
    <cellStyle name="Normal 30 3 2 3 2 2 2 3 3" xfId="24508" xr:uid="{00000000-0005-0000-0000-000084330000}"/>
    <cellStyle name="Normal 30 3 2 3 2 2 2 4" xfId="34728" xr:uid="{00000000-0005-0000-0000-000085330000}"/>
    <cellStyle name="Normal 30 3 2 3 2 2 2 5" xfId="19495" xr:uid="{00000000-0005-0000-0000-000086330000}"/>
    <cellStyle name="Normal 30 3 2 3 2 2 3" xfId="6046" xr:uid="{00000000-0005-0000-0000-000087330000}"/>
    <cellStyle name="Normal 30 3 2 3 2 2 3 2" xfId="16098" xr:uid="{00000000-0005-0000-0000-000088330000}"/>
    <cellStyle name="Normal 30 3 2 3 2 2 3 2 2" xfId="46429" xr:uid="{00000000-0005-0000-0000-000089330000}"/>
    <cellStyle name="Normal 30 3 2 3 2 2 3 2 3" xfId="31196" xr:uid="{00000000-0005-0000-0000-00008A330000}"/>
    <cellStyle name="Normal 30 3 2 3 2 2 3 3" xfId="11078" xr:uid="{00000000-0005-0000-0000-00008B330000}"/>
    <cellStyle name="Normal 30 3 2 3 2 2 3 3 2" xfId="41412" xr:uid="{00000000-0005-0000-0000-00008C330000}"/>
    <cellStyle name="Normal 30 3 2 3 2 2 3 3 3" xfId="26179" xr:uid="{00000000-0005-0000-0000-00008D330000}"/>
    <cellStyle name="Normal 30 3 2 3 2 2 3 4" xfId="36399" xr:uid="{00000000-0005-0000-0000-00008E330000}"/>
    <cellStyle name="Normal 30 3 2 3 2 2 3 5" xfId="21166" xr:uid="{00000000-0005-0000-0000-00008F330000}"/>
    <cellStyle name="Normal 30 3 2 3 2 2 4" xfId="12756" xr:uid="{00000000-0005-0000-0000-000090330000}"/>
    <cellStyle name="Normal 30 3 2 3 2 2 4 2" xfId="43087" xr:uid="{00000000-0005-0000-0000-000091330000}"/>
    <cellStyle name="Normal 30 3 2 3 2 2 4 3" xfId="27854" xr:uid="{00000000-0005-0000-0000-000092330000}"/>
    <cellStyle name="Normal 30 3 2 3 2 2 5" xfId="7735" xr:uid="{00000000-0005-0000-0000-000093330000}"/>
    <cellStyle name="Normal 30 3 2 3 2 2 5 2" xfId="38070" xr:uid="{00000000-0005-0000-0000-000094330000}"/>
    <cellStyle name="Normal 30 3 2 3 2 2 5 3" xfId="22837" xr:uid="{00000000-0005-0000-0000-000095330000}"/>
    <cellStyle name="Normal 30 3 2 3 2 2 6" xfId="33058" xr:uid="{00000000-0005-0000-0000-000096330000}"/>
    <cellStyle name="Normal 30 3 2 3 2 2 7" xfId="17824" xr:uid="{00000000-0005-0000-0000-000097330000}"/>
    <cellStyle name="Normal 30 3 2 3 2 3" xfId="3517" xr:uid="{00000000-0005-0000-0000-000098330000}"/>
    <cellStyle name="Normal 30 3 2 3 2 3 2" xfId="13591" xr:uid="{00000000-0005-0000-0000-000099330000}"/>
    <cellStyle name="Normal 30 3 2 3 2 3 2 2" xfId="43922" xr:uid="{00000000-0005-0000-0000-00009A330000}"/>
    <cellStyle name="Normal 30 3 2 3 2 3 2 3" xfId="28689" xr:uid="{00000000-0005-0000-0000-00009B330000}"/>
    <cellStyle name="Normal 30 3 2 3 2 3 3" xfId="8571" xr:uid="{00000000-0005-0000-0000-00009C330000}"/>
    <cellStyle name="Normal 30 3 2 3 2 3 3 2" xfId="38905" xr:uid="{00000000-0005-0000-0000-00009D330000}"/>
    <cellStyle name="Normal 30 3 2 3 2 3 3 3" xfId="23672" xr:uid="{00000000-0005-0000-0000-00009E330000}"/>
    <cellStyle name="Normal 30 3 2 3 2 3 4" xfId="33892" xr:uid="{00000000-0005-0000-0000-00009F330000}"/>
    <cellStyle name="Normal 30 3 2 3 2 3 5" xfId="18659" xr:uid="{00000000-0005-0000-0000-0000A0330000}"/>
    <cellStyle name="Normal 30 3 2 3 2 4" xfId="5210" xr:uid="{00000000-0005-0000-0000-0000A1330000}"/>
    <cellStyle name="Normal 30 3 2 3 2 4 2" xfId="15262" xr:uid="{00000000-0005-0000-0000-0000A2330000}"/>
    <cellStyle name="Normal 30 3 2 3 2 4 2 2" xfId="45593" xr:uid="{00000000-0005-0000-0000-0000A3330000}"/>
    <cellStyle name="Normal 30 3 2 3 2 4 2 3" xfId="30360" xr:uid="{00000000-0005-0000-0000-0000A4330000}"/>
    <cellStyle name="Normal 30 3 2 3 2 4 3" xfId="10242" xr:uid="{00000000-0005-0000-0000-0000A5330000}"/>
    <cellStyle name="Normal 30 3 2 3 2 4 3 2" xfId="40576" xr:uid="{00000000-0005-0000-0000-0000A6330000}"/>
    <cellStyle name="Normal 30 3 2 3 2 4 3 3" xfId="25343" xr:uid="{00000000-0005-0000-0000-0000A7330000}"/>
    <cellStyle name="Normal 30 3 2 3 2 4 4" xfId="35563" xr:uid="{00000000-0005-0000-0000-0000A8330000}"/>
    <cellStyle name="Normal 30 3 2 3 2 4 5" xfId="20330" xr:uid="{00000000-0005-0000-0000-0000A9330000}"/>
    <cellStyle name="Normal 30 3 2 3 2 5" xfId="11920" xr:uid="{00000000-0005-0000-0000-0000AA330000}"/>
    <cellStyle name="Normal 30 3 2 3 2 5 2" xfId="42251" xr:uid="{00000000-0005-0000-0000-0000AB330000}"/>
    <cellStyle name="Normal 30 3 2 3 2 5 3" xfId="27018" xr:uid="{00000000-0005-0000-0000-0000AC330000}"/>
    <cellStyle name="Normal 30 3 2 3 2 6" xfId="6899" xr:uid="{00000000-0005-0000-0000-0000AD330000}"/>
    <cellStyle name="Normal 30 3 2 3 2 6 2" xfId="37234" xr:uid="{00000000-0005-0000-0000-0000AE330000}"/>
    <cellStyle name="Normal 30 3 2 3 2 6 3" xfId="22001" xr:uid="{00000000-0005-0000-0000-0000AF330000}"/>
    <cellStyle name="Normal 30 3 2 3 2 7" xfId="32222" xr:uid="{00000000-0005-0000-0000-0000B0330000}"/>
    <cellStyle name="Normal 30 3 2 3 2 8" xfId="16988" xr:uid="{00000000-0005-0000-0000-0000B1330000}"/>
    <cellStyle name="Normal 30 3 2 3 3" xfId="2246" xr:uid="{00000000-0005-0000-0000-0000B2330000}"/>
    <cellStyle name="Normal 30 3 2 3 3 2" xfId="3936" xr:uid="{00000000-0005-0000-0000-0000B3330000}"/>
    <cellStyle name="Normal 30 3 2 3 3 2 2" xfId="14009" xr:uid="{00000000-0005-0000-0000-0000B4330000}"/>
    <cellStyle name="Normal 30 3 2 3 3 2 2 2" xfId="44340" xr:uid="{00000000-0005-0000-0000-0000B5330000}"/>
    <cellStyle name="Normal 30 3 2 3 3 2 2 3" xfId="29107" xr:uid="{00000000-0005-0000-0000-0000B6330000}"/>
    <cellStyle name="Normal 30 3 2 3 3 2 3" xfId="8989" xr:uid="{00000000-0005-0000-0000-0000B7330000}"/>
    <cellStyle name="Normal 30 3 2 3 3 2 3 2" xfId="39323" xr:uid="{00000000-0005-0000-0000-0000B8330000}"/>
    <cellStyle name="Normal 30 3 2 3 3 2 3 3" xfId="24090" xr:uid="{00000000-0005-0000-0000-0000B9330000}"/>
    <cellStyle name="Normal 30 3 2 3 3 2 4" xfId="34310" xr:uid="{00000000-0005-0000-0000-0000BA330000}"/>
    <cellStyle name="Normal 30 3 2 3 3 2 5" xfId="19077" xr:uid="{00000000-0005-0000-0000-0000BB330000}"/>
    <cellStyle name="Normal 30 3 2 3 3 3" xfId="5628" xr:uid="{00000000-0005-0000-0000-0000BC330000}"/>
    <cellStyle name="Normal 30 3 2 3 3 3 2" xfId="15680" xr:uid="{00000000-0005-0000-0000-0000BD330000}"/>
    <cellStyle name="Normal 30 3 2 3 3 3 2 2" xfId="46011" xr:uid="{00000000-0005-0000-0000-0000BE330000}"/>
    <cellStyle name="Normal 30 3 2 3 3 3 2 3" xfId="30778" xr:uid="{00000000-0005-0000-0000-0000BF330000}"/>
    <cellStyle name="Normal 30 3 2 3 3 3 3" xfId="10660" xr:uid="{00000000-0005-0000-0000-0000C0330000}"/>
    <cellStyle name="Normal 30 3 2 3 3 3 3 2" xfId="40994" xr:uid="{00000000-0005-0000-0000-0000C1330000}"/>
    <cellStyle name="Normal 30 3 2 3 3 3 3 3" xfId="25761" xr:uid="{00000000-0005-0000-0000-0000C2330000}"/>
    <cellStyle name="Normal 30 3 2 3 3 3 4" xfId="35981" xr:uid="{00000000-0005-0000-0000-0000C3330000}"/>
    <cellStyle name="Normal 30 3 2 3 3 3 5" xfId="20748" xr:uid="{00000000-0005-0000-0000-0000C4330000}"/>
    <cellStyle name="Normal 30 3 2 3 3 4" xfId="12338" xr:uid="{00000000-0005-0000-0000-0000C5330000}"/>
    <cellStyle name="Normal 30 3 2 3 3 4 2" xfId="42669" xr:uid="{00000000-0005-0000-0000-0000C6330000}"/>
    <cellStyle name="Normal 30 3 2 3 3 4 3" xfId="27436" xr:uid="{00000000-0005-0000-0000-0000C7330000}"/>
    <cellStyle name="Normal 30 3 2 3 3 5" xfId="7317" xr:uid="{00000000-0005-0000-0000-0000C8330000}"/>
    <cellStyle name="Normal 30 3 2 3 3 5 2" xfId="37652" xr:uid="{00000000-0005-0000-0000-0000C9330000}"/>
    <cellStyle name="Normal 30 3 2 3 3 5 3" xfId="22419" xr:uid="{00000000-0005-0000-0000-0000CA330000}"/>
    <cellStyle name="Normal 30 3 2 3 3 6" xfId="32640" xr:uid="{00000000-0005-0000-0000-0000CB330000}"/>
    <cellStyle name="Normal 30 3 2 3 3 7" xfId="17406" xr:uid="{00000000-0005-0000-0000-0000CC330000}"/>
    <cellStyle name="Normal 30 3 2 3 4" xfId="3099" xr:uid="{00000000-0005-0000-0000-0000CD330000}"/>
    <cellStyle name="Normal 30 3 2 3 4 2" xfId="13173" xr:uid="{00000000-0005-0000-0000-0000CE330000}"/>
    <cellStyle name="Normal 30 3 2 3 4 2 2" xfId="43504" xr:uid="{00000000-0005-0000-0000-0000CF330000}"/>
    <cellStyle name="Normal 30 3 2 3 4 2 3" xfId="28271" xr:uid="{00000000-0005-0000-0000-0000D0330000}"/>
    <cellStyle name="Normal 30 3 2 3 4 3" xfId="8153" xr:uid="{00000000-0005-0000-0000-0000D1330000}"/>
    <cellStyle name="Normal 30 3 2 3 4 3 2" xfId="38487" xr:uid="{00000000-0005-0000-0000-0000D2330000}"/>
    <cellStyle name="Normal 30 3 2 3 4 3 3" xfId="23254" xr:uid="{00000000-0005-0000-0000-0000D3330000}"/>
    <cellStyle name="Normal 30 3 2 3 4 4" xfId="33474" xr:uid="{00000000-0005-0000-0000-0000D4330000}"/>
    <cellStyle name="Normal 30 3 2 3 4 5" xfId="18241" xr:uid="{00000000-0005-0000-0000-0000D5330000}"/>
    <cellStyle name="Normal 30 3 2 3 5" xfId="4792" xr:uid="{00000000-0005-0000-0000-0000D6330000}"/>
    <cellStyle name="Normal 30 3 2 3 5 2" xfId="14844" xr:uid="{00000000-0005-0000-0000-0000D7330000}"/>
    <cellStyle name="Normal 30 3 2 3 5 2 2" xfId="45175" xr:uid="{00000000-0005-0000-0000-0000D8330000}"/>
    <cellStyle name="Normal 30 3 2 3 5 2 3" xfId="29942" xr:uid="{00000000-0005-0000-0000-0000D9330000}"/>
    <cellStyle name="Normal 30 3 2 3 5 3" xfId="9824" xr:uid="{00000000-0005-0000-0000-0000DA330000}"/>
    <cellStyle name="Normal 30 3 2 3 5 3 2" xfId="40158" xr:uid="{00000000-0005-0000-0000-0000DB330000}"/>
    <cellStyle name="Normal 30 3 2 3 5 3 3" xfId="24925" xr:uid="{00000000-0005-0000-0000-0000DC330000}"/>
    <cellStyle name="Normal 30 3 2 3 5 4" xfId="35145" xr:uid="{00000000-0005-0000-0000-0000DD330000}"/>
    <cellStyle name="Normal 30 3 2 3 5 5" xfId="19912" xr:uid="{00000000-0005-0000-0000-0000DE330000}"/>
    <cellStyle name="Normal 30 3 2 3 6" xfId="11502" xr:uid="{00000000-0005-0000-0000-0000DF330000}"/>
    <cellStyle name="Normal 30 3 2 3 6 2" xfId="41833" xr:uid="{00000000-0005-0000-0000-0000E0330000}"/>
    <cellStyle name="Normal 30 3 2 3 6 3" xfId="26600" xr:uid="{00000000-0005-0000-0000-0000E1330000}"/>
    <cellStyle name="Normal 30 3 2 3 7" xfId="6481" xr:uid="{00000000-0005-0000-0000-0000E2330000}"/>
    <cellStyle name="Normal 30 3 2 3 7 2" xfId="36816" xr:uid="{00000000-0005-0000-0000-0000E3330000}"/>
    <cellStyle name="Normal 30 3 2 3 7 3" xfId="21583" xr:uid="{00000000-0005-0000-0000-0000E4330000}"/>
    <cellStyle name="Normal 30 3 2 3 8" xfId="31804" xr:uid="{00000000-0005-0000-0000-0000E5330000}"/>
    <cellStyle name="Normal 30 3 2 3 9" xfId="16570" xr:uid="{00000000-0005-0000-0000-0000E6330000}"/>
    <cellStyle name="Normal 30 3 2 4" xfId="1617" xr:uid="{00000000-0005-0000-0000-0000E7330000}"/>
    <cellStyle name="Normal 30 3 2 4 2" xfId="2456" xr:uid="{00000000-0005-0000-0000-0000E8330000}"/>
    <cellStyle name="Normal 30 3 2 4 2 2" xfId="4146" xr:uid="{00000000-0005-0000-0000-0000E9330000}"/>
    <cellStyle name="Normal 30 3 2 4 2 2 2" xfId="14219" xr:uid="{00000000-0005-0000-0000-0000EA330000}"/>
    <cellStyle name="Normal 30 3 2 4 2 2 2 2" xfId="44550" xr:uid="{00000000-0005-0000-0000-0000EB330000}"/>
    <cellStyle name="Normal 30 3 2 4 2 2 2 3" xfId="29317" xr:uid="{00000000-0005-0000-0000-0000EC330000}"/>
    <cellStyle name="Normal 30 3 2 4 2 2 3" xfId="9199" xr:uid="{00000000-0005-0000-0000-0000ED330000}"/>
    <cellStyle name="Normal 30 3 2 4 2 2 3 2" xfId="39533" xr:uid="{00000000-0005-0000-0000-0000EE330000}"/>
    <cellStyle name="Normal 30 3 2 4 2 2 3 3" xfId="24300" xr:uid="{00000000-0005-0000-0000-0000EF330000}"/>
    <cellStyle name="Normal 30 3 2 4 2 2 4" xfId="34520" xr:uid="{00000000-0005-0000-0000-0000F0330000}"/>
    <cellStyle name="Normal 30 3 2 4 2 2 5" xfId="19287" xr:uid="{00000000-0005-0000-0000-0000F1330000}"/>
    <cellStyle name="Normal 30 3 2 4 2 3" xfId="5838" xr:uid="{00000000-0005-0000-0000-0000F2330000}"/>
    <cellStyle name="Normal 30 3 2 4 2 3 2" xfId="15890" xr:uid="{00000000-0005-0000-0000-0000F3330000}"/>
    <cellStyle name="Normal 30 3 2 4 2 3 2 2" xfId="46221" xr:uid="{00000000-0005-0000-0000-0000F4330000}"/>
    <cellStyle name="Normal 30 3 2 4 2 3 2 3" xfId="30988" xr:uid="{00000000-0005-0000-0000-0000F5330000}"/>
    <cellStyle name="Normal 30 3 2 4 2 3 3" xfId="10870" xr:uid="{00000000-0005-0000-0000-0000F6330000}"/>
    <cellStyle name="Normal 30 3 2 4 2 3 3 2" xfId="41204" xr:uid="{00000000-0005-0000-0000-0000F7330000}"/>
    <cellStyle name="Normal 30 3 2 4 2 3 3 3" xfId="25971" xr:uid="{00000000-0005-0000-0000-0000F8330000}"/>
    <cellStyle name="Normal 30 3 2 4 2 3 4" xfId="36191" xr:uid="{00000000-0005-0000-0000-0000F9330000}"/>
    <cellStyle name="Normal 30 3 2 4 2 3 5" xfId="20958" xr:uid="{00000000-0005-0000-0000-0000FA330000}"/>
    <cellStyle name="Normal 30 3 2 4 2 4" xfId="12548" xr:uid="{00000000-0005-0000-0000-0000FB330000}"/>
    <cellStyle name="Normal 30 3 2 4 2 4 2" xfId="42879" xr:uid="{00000000-0005-0000-0000-0000FC330000}"/>
    <cellStyle name="Normal 30 3 2 4 2 4 3" xfId="27646" xr:uid="{00000000-0005-0000-0000-0000FD330000}"/>
    <cellStyle name="Normal 30 3 2 4 2 5" xfId="7527" xr:uid="{00000000-0005-0000-0000-0000FE330000}"/>
    <cellStyle name="Normal 30 3 2 4 2 5 2" xfId="37862" xr:uid="{00000000-0005-0000-0000-0000FF330000}"/>
    <cellStyle name="Normal 30 3 2 4 2 5 3" xfId="22629" xr:uid="{00000000-0005-0000-0000-000000340000}"/>
    <cellStyle name="Normal 30 3 2 4 2 6" xfId="32850" xr:uid="{00000000-0005-0000-0000-000001340000}"/>
    <cellStyle name="Normal 30 3 2 4 2 7" xfId="17616" xr:uid="{00000000-0005-0000-0000-000002340000}"/>
    <cellStyle name="Normal 30 3 2 4 3" xfId="3309" xr:uid="{00000000-0005-0000-0000-000003340000}"/>
    <cellStyle name="Normal 30 3 2 4 3 2" xfId="13383" xr:uid="{00000000-0005-0000-0000-000004340000}"/>
    <cellStyle name="Normal 30 3 2 4 3 2 2" xfId="43714" xr:uid="{00000000-0005-0000-0000-000005340000}"/>
    <cellStyle name="Normal 30 3 2 4 3 2 3" xfId="28481" xr:uid="{00000000-0005-0000-0000-000006340000}"/>
    <cellStyle name="Normal 30 3 2 4 3 3" xfId="8363" xr:uid="{00000000-0005-0000-0000-000007340000}"/>
    <cellStyle name="Normal 30 3 2 4 3 3 2" xfId="38697" xr:uid="{00000000-0005-0000-0000-000008340000}"/>
    <cellStyle name="Normal 30 3 2 4 3 3 3" xfId="23464" xr:uid="{00000000-0005-0000-0000-000009340000}"/>
    <cellStyle name="Normal 30 3 2 4 3 4" xfId="33684" xr:uid="{00000000-0005-0000-0000-00000A340000}"/>
    <cellStyle name="Normal 30 3 2 4 3 5" xfId="18451" xr:uid="{00000000-0005-0000-0000-00000B340000}"/>
    <cellStyle name="Normal 30 3 2 4 4" xfId="5002" xr:uid="{00000000-0005-0000-0000-00000C340000}"/>
    <cellStyle name="Normal 30 3 2 4 4 2" xfId="15054" xr:uid="{00000000-0005-0000-0000-00000D340000}"/>
    <cellStyle name="Normal 30 3 2 4 4 2 2" xfId="45385" xr:uid="{00000000-0005-0000-0000-00000E340000}"/>
    <cellStyle name="Normal 30 3 2 4 4 2 3" xfId="30152" xr:uid="{00000000-0005-0000-0000-00000F340000}"/>
    <cellStyle name="Normal 30 3 2 4 4 3" xfId="10034" xr:uid="{00000000-0005-0000-0000-000010340000}"/>
    <cellStyle name="Normal 30 3 2 4 4 3 2" xfId="40368" xr:uid="{00000000-0005-0000-0000-000011340000}"/>
    <cellStyle name="Normal 30 3 2 4 4 3 3" xfId="25135" xr:uid="{00000000-0005-0000-0000-000012340000}"/>
    <cellStyle name="Normal 30 3 2 4 4 4" xfId="35355" xr:uid="{00000000-0005-0000-0000-000013340000}"/>
    <cellStyle name="Normal 30 3 2 4 4 5" xfId="20122" xr:uid="{00000000-0005-0000-0000-000014340000}"/>
    <cellStyle name="Normal 30 3 2 4 5" xfId="11712" xr:uid="{00000000-0005-0000-0000-000015340000}"/>
    <cellStyle name="Normal 30 3 2 4 5 2" xfId="42043" xr:uid="{00000000-0005-0000-0000-000016340000}"/>
    <cellStyle name="Normal 30 3 2 4 5 3" xfId="26810" xr:uid="{00000000-0005-0000-0000-000017340000}"/>
    <cellStyle name="Normal 30 3 2 4 6" xfId="6691" xr:uid="{00000000-0005-0000-0000-000018340000}"/>
    <cellStyle name="Normal 30 3 2 4 6 2" xfId="37026" xr:uid="{00000000-0005-0000-0000-000019340000}"/>
    <cellStyle name="Normal 30 3 2 4 6 3" xfId="21793" xr:uid="{00000000-0005-0000-0000-00001A340000}"/>
    <cellStyle name="Normal 30 3 2 4 7" xfId="32014" xr:uid="{00000000-0005-0000-0000-00001B340000}"/>
    <cellStyle name="Normal 30 3 2 4 8" xfId="16780" xr:uid="{00000000-0005-0000-0000-00001C340000}"/>
    <cellStyle name="Normal 30 3 2 5" xfId="2038" xr:uid="{00000000-0005-0000-0000-00001D340000}"/>
    <cellStyle name="Normal 30 3 2 5 2" xfId="3728" xr:uid="{00000000-0005-0000-0000-00001E340000}"/>
    <cellStyle name="Normal 30 3 2 5 2 2" xfId="13801" xr:uid="{00000000-0005-0000-0000-00001F340000}"/>
    <cellStyle name="Normal 30 3 2 5 2 2 2" xfId="44132" xr:uid="{00000000-0005-0000-0000-000020340000}"/>
    <cellStyle name="Normal 30 3 2 5 2 2 3" xfId="28899" xr:uid="{00000000-0005-0000-0000-000021340000}"/>
    <cellStyle name="Normal 30 3 2 5 2 3" xfId="8781" xr:uid="{00000000-0005-0000-0000-000022340000}"/>
    <cellStyle name="Normal 30 3 2 5 2 3 2" xfId="39115" xr:uid="{00000000-0005-0000-0000-000023340000}"/>
    <cellStyle name="Normal 30 3 2 5 2 3 3" xfId="23882" xr:uid="{00000000-0005-0000-0000-000024340000}"/>
    <cellStyle name="Normal 30 3 2 5 2 4" xfId="34102" xr:uid="{00000000-0005-0000-0000-000025340000}"/>
    <cellStyle name="Normal 30 3 2 5 2 5" xfId="18869" xr:uid="{00000000-0005-0000-0000-000026340000}"/>
    <cellStyle name="Normal 30 3 2 5 3" xfId="5420" xr:uid="{00000000-0005-0000-0000-000027340000}"/>
    <cellStyle name="Normal 30 3 2 5 3 2" xfId="15472" xr:uid="{00000000-0005-0000-0000-000028340000}"/>
    <cellStyle name="Normal 30 3 2 5 3 2 2" xfId="45803" xr:uid="{00000000-0005-0000-0000-000029340000}"/>
    <cellStyle name="Normal 30 3 2 5 3 2 3" xfId="30570" xr:uid="{00000000-0005-0000-0000-00002A340000}"/>
    <cellStyle name="Normal 30 3 2 5 3 3" xfId="10452" xr:uid="{00000000-0005-0000-0000-00002B340000}"/>
    <cellStyle name="Normal 30 3 2 5 3 3 2" xfId="40786" xr:uid="{00000000-0005-0000-0000-00002C340000}"/>
    <cellStyle name="Normal 30 3 2 5 3 3 3" xfId="25553" xr:uid="{00000000-0005-0000-0000-00002D340000}"/>
    <cellStyle name="Normal 30 3 2 5 3 4" xfId="35773" xr:uid="{00000000-0005-0000-0000-00002E340000}"/>
    <cellStyle name="Normal 30 3 2 5 3 5" xfId="20540" xr:uid="{00000000-0005-0000-0000-00002F340000}"/>
    <cellStyle name="Normal 30 3 2 5 4" xfId="12130" xr:uid="{00000000-0005-0000-0000-000030340000}"/>
    <cellStyle name="Normal 30 3 2 5 4 2" xfId="42461" xr:uid="{00000000-0005-0000-0000-000031340000}"/>
    <cellStyle name="Normal 30 3 2 5 4 3" xfId="27228" xr:uid="{00000000-0005-0000-0000-000032340000}"/>
    <cellStyle name="Normal 30 3 2 5 5" xfId="7109" xr:uid="{00000000-0005-0000-0000-000033340000}"/>
    <cellStyle name="Normal 30 3 2 5 5 2" xfId="37444" xr:uid="{00000000-0005-0000-0000-000034340000}"/>
    <cellStyle name="Normal 30 3 2 5 5 3" xfId="22211" xr:uid="{00000000-0005-0000-0000-000035340000}"/>
    <cellStyle name="Normal 30 3 2 5 6" xfId="32432" xr:uid="{00000000-0005-0000-0000-000036340000}"/>
    <cellStyle name="Normal 30 3 2 5 7" xfId="17198" xr:uid="{00000000-0005-0000-0000-000037340000}"/>
    <cellStyle name="Normal 30 3 2 6" xfId="2891" xr:uid="{00000000-0005-0000-0000-000038340000}"/>
    <cellStyle name="Normal 30 3 2 6 2" xfId="12965" xr:uid="{00000000-0005-0000-0000-000039340000}"/>
    <cellStyle name="Normal 30 3 2 6 2 2" xfId="43296" xr:uid="{00000000-0005-0000-0000-00003A340000}"/>
    <cellStyle name="Normal 30 3 2 6 2 3" xfId="28063" xr:uid="{00000000-0005-0000-0000-00003B340000}"/>
    <cellStyle name="Normal 30 3 2 6 3" xfId="7945" xr:uid="{00000000-0005-0000-0000-00003C340000}"/>
    <cellStyle name="Normal 30 3 2 6 3 2" xfId="38279" xr:uid="{00000000-0005-0000-0000-00003D340000}"/>
    <cellStyle name="Normal 30 3 2 6 3 3" xfId="23046" xr:uid="{00000000-0005-0000-0000-00003E340000}"/>
    <cellStyle name="Normal 30 3 2 6 4" xfId="33266" xr:uid="{00000000-0005-0000-0000-00003F340000}"/>
    <cellStyle name="Normal 30 3 2 6 5" xfId="18033" xr:uid="{00000000-0005-0000-0000-000040340000}"/>
    <cellStyle name="Normal 30 3 2 7" xfId="4584" xr:uid="{00000000-0005-0000-0000-000041340000}"/>
    <cellStyle name="Normal 30 3 2 7 2" xfId="14636" xr:uid="{00000000-0005-0000-0000-000042340000}"/>
    <cellStyle name="Normal 30 3 2 7 2 2" xfId="44967" xr:uid="{00000000-0005-0000-0000-000043340000}"/>
    <cellStyle name="Normal 30 3 2 7 2 3" xfId="29734" xr:uid="{00000000-0005-0000-0000-000044340000}"/>
    <cellStyle name="Normal 30 3 2 7 3" xfId="9616" xr:uid="{00000000-0005-0000-0000-000045340000}"/>
    <cellStyle name="Normal 30 3 2 7 3 2" xfId="39950" xr:uid="{00000000-0005-0000-0000-000046340000}"/>
    <cellStyle name="Normal 30 3 2 7 3 3" xfId="24717" xr:uid="{00000000-0005-0000-0000-000047340000}"/>
    <cellStyle name="Normal 30 3 2 7 4" xfId="34937" xr:uid="{00000000-0005-0000-0000-000048340000}"/>
    <cellStyle name="Normal 30 3 2 7 5" xfId="19704" xr:uid="{00000000-0005-0000-0000-000049340000}"/>
    <cellStyle name="Normal 30 3 2 8" xfId="11294" xr:uid="{00000000-0005-0000-0000-00004A340000}"/>
    <cellStyle name="Normal 30 3 2 8 2" xfId="41625" xr:uid="{00000000-0005-0000-0000-00004B340000}"/>
    <cellStyle name="Normal 30 3 2 8 3" xfId="26392" xr:uid="{00000000-0005-0000-0000-00004C340000}"/>
    <cellStyle name="Normal 30 3 2 9" xfId="6273" xr:uid="{00000000-0005-0000-0000-00004D340000}"/>
    <cellStyle name="Normal 30 3 2 9 2" xfId="36608" xr:uid="{00000000-0005-0000-0000-00004E340000}"/>
    <cellStyle name="Normal 30 3 2 9 3" xfId="21375" xr:uid="{00000000-0005-0000-0000-00004F340000}"/>
    <cellStyle name="Normal 30 3 3" xfId="1237" xr:uid="{00000000-0005-0000-0000-000050340000}"/>
    <cellStyle name="Normal 30 3 3 10" xfId="16414" xr:uid="{00000000-0005-0000-0000-000051340000}"/>
    <cellStyle name="Normal 30 3 3 2" xfId="1456" xr:uid="{00000000-0005-0000-0000-000052340000}"/>
    <cellStyle name="Normal 30 3 3 2 2" xfId="1877" xr:uid="{00000000-0005-0000-0000-000053340000}"/>
    <cellStyle name="Normal 30 3 3 2 2 2" xfId="2716" xr:uid="{00000000-0005-0000-0000-000054340000}"/>
    <cellStyle name="Normal 30 3 3 2 2 2 2" xfId="4406" xr:uid="{00000000-0005-0000-0000-000055340000}"/>
    <cellStyle name="Normal 30 3 3 2 2 2 2 2" xfId="14479" xr:uid="{00000000-0005-0000-0000-000056340000}"/>
    <cellStyle name="Normal 30 3 3 2 2 2 2 2 2" xfId="44810" xr:uid="{00000000-0005-0000-0000-000057340000}"/>
    <cellStyle name="Normal 30 3 3 2 2 2 2 2 3" xfId="29577" xr:uid="{00000000-0005-0000-0000-000058340000}"/>
    <cellStyle name="Normal 30 3 3 2 2 2 2 3" xfId="9459" xr:uid="{00000000-0005-0000-0000-000059340000}"/>
    <cellStyle name="Normal 30 3 3 2 2 2 2 3 2" xfId="39793" xr:uid="{00000000-0005-0000-0000-00005A340000}"/>
    <cellStyle name="Normal 30 3 3 2 2 2 2 3 3" xfId="24560" xr:uid="{00000000-0005-0000-0000-00005B340000}"/>
    <cellStyle name="Normal 30 3 3 2 2 2 2 4" xfId="34780" xr:uid="{00000000-0005-0000-0000-00005C340000}"/>
    <cellStyle name="Normal 30 3 3 2 2 2 2 5" xfId="19547" xr:uid="{00000000-0005-0000-0000-00005D340000}"/>
    <cellStyle name="Normal 30 3 3 2 2 2 3" xfId="6098" xr:uid="{00000000-0005-0000-0000-00005E340000}"/>
    <cellStyle name="Normal 30 3 3 2 2 2 3 2" xfId="16150" xr:uid="{00000000-0005-0000-0000-00005F340000}"/>
    <cellStyle name="Normal 30 3 3 2 2 2 3 2 2" xfId="46481" xr:uid="{00000000-0005-0000-0000-000060340000}"/>
    <cellStyle name="Normal 30 3 3 2 2 2 3 2 3" xfId="31248" xr:uid="{00000000-0005-0000-0000-000061340000}"/>
    <cellStyle name="Normal 30 3 3 2 2 2 3 3" xfId="11130" xr:uid="{00000000-0005-0000-0000-000062340000}"/>
    <cellStyle name="Normal 30 3 3 2 2 2 3 3 2" xfId="41464" xr:uid="{00000000-0005-0000-0000-000063340000}"/>
    <cellStyle name="Normal 30 3 3 2 2 2 3 3 3" xfId="26231" xr:uid="{00000000-0005-0000-0000-000064340000}"/>
    <cellStyle name="Normal 30 3 3 2 2 2 3 4" xfId="36451" xr:uid="{00000000-0005-0000-0000-000065340000}"/>
    <cellStyle name="Normal 30 3 3 2 2 2 3 5" xfId="21218" xr:uid="{00000000-0005-0000-0000-000066340000}"/>
    <cellStyle name="Normal 30 3 3 2 2 2 4" xfId="12808" xr:uid="{00000000-0005-0000-0000-000067340000}"/>
    <cellStyle name="Normal 30 3 3 2 2 2 4 2" xfId="43139" xr:uid="{00000000-0005-0000-0000-000068340000}"/>
    <cellStyle name="Normal 30 3 3 2 2 2 4 3" xfId="27906" xr:uid="{00000000-0005-0000-0000-000069340000}"/>
    <cellStyle name="Normal 30 3 3 2 2 2 5" xfId="7787" xr:uid="{00000000-0005-0000-0000-00006A340000}"/>
    <cellStyle name="Normal 30 3 3 2 2 2 5 2" xfId="38122" xr:uid="{00000000-0005-0000-0000-00006B340000}"/>
    <cellStyle name="Normal 30 3 3 2 2 2 5 3" xfId="22889" xr:uid="{00000000-0005-0000-0000-00006C340000}"/>
    <cellStyle name="Normal 30 3 3 2 2 2 6" xfId="33110" xr:uid="{00000000-0005-0000-0000-00006D340000}"/>
    <cellStyle name="Normal 30 3 3 2 2 2 7" xfId="17876" xr:uid="{00000000-0005-0000-0000-00006E340000}"/>
    <cellStyle name="Normal 30 3 3 2 2 3" xfId="3569" xr:uid="{00000000-0005-0000-0000-00006F340000}"/>
    <cellStyle name="Normal 30 3 3 2 2 3 2" xfId="13643" xr:uid="{00000000-0005-0000-0000-000070340000}"/>
    <cellStyle name="Normal 30 3 3 2 2 3 2 2" xfId="43974" xr:uid="{00000000-0005-0000-0000-000071340000}"/>
    <cellStyle name="Normal 30 3 3 2 2 3 2 3" xfId="28741" xr:uid="{00000000-0005-0000-0000-000072340000}"/>
    <cellStyle name="Normal 30 3 3 2 2 3 3" xfId="8623" xr:uid="{00000000-0005-0000-0000-000073340000}"/>
    <cellStyle name="Normal 30 3 3 2 2 3 3 2" xfId="38957" xr:uid="{00000000-0005-0000-0000-000074340000}"/>
    <cellStyle name="Normal 30 3 3 2 2 3 3 3" xfId="23724" xr:uid="{00000000-0005-0000-0000-000075340000}"/>
    <cellStyle name="Normal 30 3 3 2 2 3 4" xfId="33944" xr:uid="{00000000-0005-0000-0000-000076340000}"/>
    <cellStyle name="Normal 30 3 3 2 2 3 5" xfId="18711" xr:uid="{00000000-0005-0000-0000-000077340000}"/>
    <cellStyle name="Normal 30 3 3 2 2 4" xfId="5262" xr:uid="{00000000-0005-0000-0000-000078340000}"/>
    <cellStyle name="Normal 30 3 3 2 2 4 2" xfId="15314" xr:uid="{00000000-0005-0000-0000-000079340000}"/>
    <cellStyle name="Normal 30 3 3 2 2 4 2 2" xfId="45645" xr:uid="{00000000-0005-0000-0000-00007A340000}"/>
    <cellStyle name="Normal 30 3 3 2 2 4 2 3" xfId="30412" xr:uid="{00000000-0005-0000-0000-00007B340000}"/>
    <cellStyle name="Normal 30 3 3 2 2 4 3" xfId="10294" xr:uid="{00000000-0005-0000-0000-00007C340000}"/>
    <cellStyle name="Normal 30 3 3 2 2 4 3 2" xfId="40628" xr:uid="{00000000-0005-0000-0000-00007D340000}"/>
    <cellStyle name="Normal 30 3 3 2 2 4 3 3" xfId="25395" xr:uid="{00000000-0005-0000-0000-00007E340000}"/>
    <cellStyle name="Normal 30 3 3 2 2 4 4" xfId="35615" xr:uid="{00000000-0005-0000-0000-00007F340000}"/>
    <cellStyle name="Normal 30 3 3 2 2 4 5" xfId="20382" xr:uid="{00000000-0005-0000-0000-000080340000}"/>
    <cellStyle name="Normal 30 3 3 2 2 5" xfId="11972" xr:uid="{00000000-0005-0000-0000-000081340000}"/>
    <cellStyle name="Normal 30 3 3 2 2 5 2" xfId="42303" xr:uid="{00000000-0005-0000-0000-000082340000}"/>
    <cellStyle name="Normal 30 3 3 2 2 5 3" xfId="27070" xr:uid="{00000000-0005-0000-0000-000083340000}"/>
    <cellStyle name="Normal 30 3 3 2 2 6" xfId="6951" xr:uid="{00000000-0005-0000-0000-000084340000}"/>
    <cellStyle name="Normal 30 3 3 2 2 6 2" xfId="37286" xr:uid="{00000000-0005-0000-0000-000085340000}"/>
    <cellStyle name="Normal 30 3 3 2 2 6 3" xfId="22053" xr:uid="{00000000-0005-0000-0000-000086340000}"/>
    <cellStyle name="Normal 30 3 3 2 2 7" xfId="32274" xr:uid="{00000000-0005-0000-0000-000087340000}"/>
    <cellStyle name="Normal 30 3 3 2 2 8" xfId="17040" xr:uid="{00000000-0005-0000-0000-000088340000}"/>
    <cellStyle name="Normal 30 3 3 2 3" xfId="2298" xr:uid="{00000000-0005-0000-0000-000089340000}"/>
    <cellStyle name="Normal 30 3 3 2 3 2" xfId="3988" xr:uid="{00000000-0005-0000-0000-00008A340000}"/>
    <cellStyle name="Normal 30 3 3 2 3 2 2" xfId="14061" xr:uid="{00000000-0005-0000-0000-00008B340000}"/>
    <cellStyle name="Normal 30 3 3 2 3 2 2 2" xfId="44392" xr:uid="{00000000-0005-0000-0000-00008C340000}"/>
    <cellStyle name="Normal 30 3 3 2 3 2 2 3" xfId="29159" xr:uid="{00000000-0005-0000-0000-00008D340000}"/>
    <cellStyle name="Normal 30 3 3 2 3 2 3" xfId="9041" xr:uid="{00000000-0005-0000-0000-00008E340000}"/>
    <cellStyle name="Normal 30 3 3 2 3 2 3 2" xfId="39375" xr:uid="{00000000-0005-0000-0000-00008F340000}"/>
    <cellStyle name="Normal 30 3 3 2 3 2 3 3" xfId="24142" xr:uid="{00000000-0005-0000-0000-000090340000}"/>
    <cellStyle name="Normal 30 3 3 2 3 2 4" xfId="34362" xr:uid="{00000000-0005-0000-0000-000091340000}"/>
    <cellStyle name="Normal 30 3 3 2 3 2 5" xfId="19129" xr:uid="{00000000-0005-0000-0000-000092340000}"/>
    <cellStyle name="Normal 30 3 3 2 3 3" xfId="5680" xr:uid="{00000000-0005-0000-0000-000093340000}"/>
    <cellStyle name="Normal 30 3 3 2 3 3 2" xfId="15732" xr:uid="{00000000-0005-0000-0000-000094340000}"/>
    <cellStyle name="Normal 30 3 3 2 3 3 2 2" xfId="46063" xr:uid="{00000000-0005-0000-0000-000095340000}"/>
    <cellStyle name="Normal 30 3 3 2 3 3 2 3" xfId="30830" xr:uid="{00000000-0005-0000-0000-000096340000}"/>
    <cellStyle name="Normal 30 3 3 2 3 3 3" xfId="10712" xr:uid="{00000000-0005-0000-0000-000097340000}"/>
    <cellStyle name="Normal 30 3 3 2 3 3 3 2" xfId="41046" xr:uid="{00000000-0005-0000-0000-000098340000}"/>
    <cellStyle name="Normal 30 3 3 2 3 3 3 3" xfId="25813" xr:uid="{00000000-0005-0000-0000-000099340000}"/>
    <cellStyle name="Normal 30 3 3 2 3 3 4" xfId="36033" xr:uid="{00000000-0005-0000-0000-00009A340000}"/>
    <cellStyle name="Normal 30 3 3 2 3 3 5" xfId="20800" xr:uid="{00000000-0005-0000-0000-00009B340000}"/>
    <cellStyle name="Normal 30 3 3 2 3 4" xfId="12390" xr:uid="{00000000-0005-0000-0000-00009C340000}"/>
    <cellStyle name="Normal 30 3 3 2 3 4 2" xfId="42721" xr:uid="{00000000-0005-0000-0000-00009D340000}"/>
    <cellStyle name="Normal 30 3 3 2 3 4 3" xfId="27488" xr:uid="{00000000-0005-0000-0000-00009E340000}"/>
    <cellStyle name="Normal 30 3 3 2 3 5" xfId="7369" xr:uid="{00000000-0005-0000-0000-00009F340000}"/>
    <cellStyle name="Normal 30 3 3 2 3 5 2" xfId="37704" xr:uid="{00000000-0005-0000-0000-0000A0340000}"/>
    <cellStyle name="Normal 30 3 3 2 3 5 3" xfId="22471" xr:uid="{00000000-0005-0000-0000-0000A1340000}"/>
    <cellStyle name="Normal 30 3 3 2 3 6" xfId="32692" xr:uid="{00000000-0005-0000-0000-0000A2340000}"/>
    <cellStyle name="Normal 30 3 3 2 3 7" xfId="17458" xr:uid="{00000000-0005-0000-0000-0000A3340000}"/>
    <cellStyle name="Normal 30 3 3 2 4" xfId="3151" xr:uid="{00000000-0005-0000-0000-0000A4340000}"/>
    <cellStyle name="Normal 30 3 3 2 4 2" xfId="13225" xr:uid="{00000000-0005-0000-0000-0000A5340000}"/>
    <cellStyle name="Normal 30 3 3 2 4 2 2" xfId="43556" xr:uid="{00000000-0005-0000-0000-0000A6340000}"/>
    <cellStyle name="Normal 30 3 3 2 4 2 3" xfId="28323" xr:uid="{00000000-0005-0000-0000-0000A7340000}"/>
    <cellStyle name="Normal 30 3 3 2 4 3" xfId="8205" xr:uid="{00000000-0005-0000-0000-0000A8340000}"/>
    <cellStyle name="Normal 30 3 3 2 4 3 2" xfId="38539" xr:uid="{00000000-0005-0000-0000-0000A9340000}"/>
    <cellStyle name="Normal 30 3 3 2 4 3 3" xfId="23306" xr:uid="{00000000-0005-0000-0000-0000AA340000}"/>
    <cellStyle name="Normal 30 3 3 2 4 4" xfId="33526" xr:uid="{00000000-0005-0000-0000-0000AB340000}"/>
    <cellStyle name="Normal 30 3 3 2 4 5" xfId="18293" xr:uid="{00000000-0005-0000-0000-0000AC340000}"/>
    <cellStyle name="Normal 30 3 3 2 5" xfId="4844" xr:uid="{00000000-0005-0000-0000-0000AD340000}"/>
    <cellStyle name="Normal 30 3 3 2 5 2" xfId="14896" xr:uid="{00000000-0005-0000-0000-0000AE340000}"/>
    <cellStyle name="Normal 30 3 3 2 5 2 2" xfId="45227" xr:uid="{00000000-0005-0000-0000-0000AF340000}"/>
    <cellStyle name="Normal 30 3 3 2 5 2 3" xfId="29994" xr:uid="{00000000-0005-0000-0000-0000B0340000}"/>
    <cellStyle name="Normal 30 3 3 2 5 3" xfId="9876" xr:uid="{00000000-0005-0000-0000-0000B1340000}"/>
    <cellStyle name="Normal 30 3 3 2 5 3 2" xfId="40210" xr:uid="{00000000-0005-0000-0000-0000B2340000}"/>
    <cellStyle name="Normal 30 3 3 2 5 3 3" xfId="24977" xr:uid="{00000000-0005-0000-0000-0000B3340000}"/>
    <cellStyle name="Normal 30 3 3 2 5 4" xfId="35197" xr:uid="{00000000-0005-0000-0000-0000B4340000}"/>
    <cellStyle name="Normal 30 3 3 2 5 5" xfId="19964" xr:uid="{00000000-0005-0000-0000-0000B5340000}"/>
    <cellStyle name="Normal 30 3 3 2 6" xfId="11554" xr:uid="{00000000-0005-0000-0000-0000B6340000}"/>
    <cellStyle name="Normal 30 3 3 2 6 2" xfId="41885" xr:uid="{00000000-0005-0000-0000-0000B7340000}"/>
    <cellStyle name="Normal 30 3 3 2 6 3" xfId="26652" xr:uid="{00000000-0005-0000-0000-0000B8340000}"/>
    <cellStyle name="Normal 30 3 3 2 7" xfId="6533" xr:uid="{00000000-0005-0000-0000-0000B9340000}"/>
    <cellStyle name="Normal 30 3 3 2 7 2" xfId="36868" xr:uid="{00000000-0005-0000-0000-0000BA340000}"/>
    <cellStyle name="Normal 30 3 3 2 7 3" xfId="21635" xr:uid="{00000000-0005-0000-0000-0000BB340000}"/>
    <cellStyle name="Normal 30 3 3 2 8" xfId="31856" xr:uid="{00000000-0005-0000-0000-0000BC340000}"/>
    <cellStyle name="Normal 30 3 3 2 9" xfId="16622" xr:uid="{00000000-0005-0000-0000-0000BD340000}"/>
    <cellStyle name="Normal 30 3 3 3" xfId="1669" xr:uid="{00000000-0005-0000-0000-0000BE340000}"/>
    <cellStyle name="Normal 30 3 3 3 2" xfId="2508" xr:uid="{00000000-0005-0000-0000-0000BF340000}"/>
    <cellStyle name="Normal 30 3 3 3 2 2" xfId="4198" xr:uid="{00000000-0005-0000-0000-0000C0340000}"/>
    <cellStyle name="Normal 30 3 3 3 2 2 2" xfId="14271" xr:uid="{00000000-0005-0000-0000-0000C1340000}"/>
    <cellStyle name="Normal 30 3 3 3 2 2 2 2" xfId="44602" xr:uid="{00000000-0005-0000-0000-0000C2340000}"/>
    <cellStyle name="Normal 30 3 3 3 2 2 2 3" xfId="29369" xr:uid="{00000000-0005-0000-0000-0000C3340000}"/>
    <cellStyle name="Normal 30 3 3 3 2 2 3" xfId="9251" xr:uid="{00000000-0005-0000-0000-0000C4340000}"/>
    <cellStyle name="Normal 30 3 3 3 2 2 3 2" xfId="39585" xr:uid="{00000000-0005-0000-0000-0000C5340000}"/>
    <cellStyle name="Normal 30 3 3 3 2 2 3 3" xfId="24352" xr:uid="{00000000-0005-0000-0000-0000C6340000}"/>
    <cellStyle name="Normal 30 3 3 3 2 2 4" xfId="34572" xr:uid="{00000000-0005-0000-0000-0000C7340000}"/>
    <cellStyle name="Normal 30 3 3 3 2 2 5" xfId="19339" xr:uid="{00000000-0005-0000-0000-0000C8340000}"/>
    <cellStyle name="Normal 30 3 3 3 2 3" xfId="5890" xr:uid="{00000000-0005-0000-0000-0000C9340000}"/>
    <cellStyle name="Normal 30 3 3 3 2 3 2" xfId="15942" xr:uid="{00000000-0005-0000-0000-0000CA340000}"/>
    <cellStyle name="Normal 30 3 3 3 2 3 2 2" xfId="46273" xr:uid="{00000000-0005-0000-0000-0000CB340000}"/>
    <cellStyle name="Normal 30 3 3 3 2 3 2 3" xfId="31040" xr:uid="{00000000-0005-0000-0000-0000CC340000}"/>
    <cellStyle name="Normal 30 3 3 3 2 3 3" xfId="10922" xr:uid="{00000000-0005-0000-0000-0000CD340000}"/>
    <cellStyle name="Normal 30 3 3 3 2 3 3 2" xfId="41256" xr:uid="{00000000-0005-0000-0000-0000CE340000}"/>
    <cellStyle name="Normal 30 3 3 3 2 3 3 3" xfId="26023" xr:uid="{00000000-0005-0000-0000-0000CF340000}"/>
    <cellStyle name="Normal 30 3 3 3 2 3 4" xfId="36243" xr:uid="{00000000-0005-0000-0000-0000D0340000}"/>
    <cellStyle name="Normal 30 3 3 3 2 3 5" xfId="21010" xr:uid="{00000000-0005-0000-0000-0000D1340000}"/>
    <cellStyle name="Normal 30 3 3 3 2 4" xfId="12600" xr:uid="{00000000-0005-0000-0000-0000D2340000}"/>
    <cellStyle name="Normal 30 3 3 3 2 4 2" xfId="42931" xr:uid="{00000000-0005-0000-0000-0000D3340000}"/>
    <cellStyle name="Normal 30 3 3 3 2 4 3" xfId="27698" xr:uid="{00000000-0005-0000-0000-0000D4340000}"/>
    <cellStyle name="Normal 30 3 3 3 2 5" xfId="7579" xr:uid="{00000000-0005-0000-0000-0000D5340000}"/>
    <cellStyle name="Normal 30 3 3 3 2 5 2" xfId="37914" xr:uid="{00000000-0005-0000-0000-0000D6340000}"/>
    <cellStyle name="Normal 30 3 3 3 2 5 3" xfId="22681" xr:uid="{00000000-0005-0000-0000-0000D7340000}"/>
    <cellStyle name="Normal 30 3 3 3 2 6" xfId="32902" xr:uid="{00000000-0005-0000-0000-0000D8340000}"/>
    <cellStyle name="Normal 30 3 3 3 2 7" xfId="17668" xr:uid="{00000000-0005-0000-0000-0000D9340000}"/>
    <cellStyle name="Normal 30 3 3 3 3" xfId="3361" xr:uid="{00000000-0005-0000-0000-0000DA340000}"/>
    <cellStyle name="Normal 30 3 3 3 3 2" xfId="13435" xr:uid="{00000000-0005-0000-0000-0000DB340000}"/>
    <cellStyle name="Normal 30 3 3 3 3 2 2" xfId="43766" xr:uid="{00000000-0005-0000-0000-0000DC340000}"/>
    <cellStyle name="Normal 30 3 3 3 3 2 3" xfId="28533" xr:uid="{00000000-0005-0000-0000-0000DD340000}"/>
    <cellStyle name="Normal 30 3 3 3 3 3" xfId="8415" xr:uid="{00000000-0005-0000-0000-0000DE340000}"/>
    <cellStyle name="Normal 30 3 3 3 3 3 2" xfId="38749" xr:uid="{00000000-0005-0000-0000-0000DF340000}"/>
    <cellStyle name="Normal 30 3 3 3 3 3 3" xfId="23516" xr:uid="{00000000-0005-0000-0000-0000E0340000}"/>
    <cellStyle name="Normal 30 3 3 3 3 4" xfId="33736" xr:uid="{00000000-0005-0000-0000-0000E1340000}"/>
    <cellStyle name="Normal 30 3 3 3 3 5" xfId="18503" xr:uid="{00000000-0005-0000-0000-0000E2340000}"/>
    <cellStyle name="Normal 30 3 3 3 4" xfId="5054" xr:uid="{00000000-0005-0000-0000-0000E3340000}"/>
    <cellStyle name="Normal 30 3 3 3 4 2" xfId="15106" xr:uid="{00000000-0005-0000-0000-0000E4340000}"/>
    <cellStyle name="Normal 30 3 3 3 4 2 2" xfId="45437" xr:uid="{00000000-0005-0000-0000-0000E5340000}"/>
    <cellStyle name="Normal 30 3 3 3 4 2 3" xfId="30204" xr:uid="{00000000-0005-0000-0000-0000E6340000}"/>
    <cellStyle name="Normal 30 3 3 3 4 3" xfId="10086" xr:uid="{00000000-0005-0000-0000-0000E7340000}"/>
    <cellStyle name="Normal 30 3 3 3 4 3 2" xfId="40420" xr:uid="{00000000-0005-0000-0000-0000E8340000}"/>
    <cellStyle name="Normal 30 3 3 3 4 3 3" xfId="25187" xr:uid="{00000000-0005-0000-0000-0000E9340000}"/>
    <cellStyle name="Normal 30 3 3 3 4 4" xfId="35407" xr:uid="{00000000-0005-0000-0000-0000EA340000}"/>
    <cellStyle name="Normal 30 3 3 3 4 5" xfId="20174" xr:uid="{00000000-0005-0000-0000-0000EB340000}"/>
    <cellStyle name="Normal 30 3 3 3 5" xfId="11764" xr:uid="{00000000-0005-0000-0000-0000EC340000}"/>
    <cellStyle name="Normal 30 3 3 3 5 2" xfId="42095" xr:uid="{00000000-0005-0000-0000-0000ED340000}"/>
    <cellStyle name="Normal 30 3 3 3 5 3" xfId="26862" xr:uid="{00000000-0005-0000-0000-0000EE340000}"/>
    <cellStyle name="Normal 30 3 3 3 6" xfId="6743" xr:uid="{00000000-0005-0000-0000-0000EF340000}"/>
    <cellStyle name="Normal 30 3 3 3 6 2" xfId="37078" xr:uid="{00000000-0005-0000-0000-0000F0340000}"/>
    <cellStyle name="Normal 30 3 3 3 6 3" xfId="21845" xr:uid="{00000000-0005-0000-0000-0000F1340000}"/>
    <cellStyle name="Normal 30 3 3 3 7" xfId="32066" xr:uid="{00000000-0005-0000-0000-0000F2340000}"/>
    <cellStyle name="Normal 30 3 3 3 8" xfId="16832" xr:uid="{00000000-0005-0000-0000-0000F3340000}"/>
    <cellStyle name="Normal 30 3 3 4" xfId="2090" xr:uid="{00000000-0005-0000-0000-0000F4340000}"/>
    <cellStyle name="Normal 30 3 3 4 2" xfId="3780" xr:uid="{00000000-0005-0000-0000-0000F5340000}"/>
    <cellStyle name="Normal 30 3 3 4 2 2" xfId="13853" xr:uid="{00000000-0005-0000-0000-0000F6340000}"/>
    <cellStyle name="Normal 30 3 3 4 2 2 2" xfId="44184" xr:uid="{00000000-0005-0000-0000-0000F7340000}"/>
    <cellStyle name="Normal 30 3 3 4 2 2 3" xfId="28951" xr:uid="{00000000-0005-0000-0000-0000F8340000}"/>
    <cellStyle name="Normal 30 3 3 4 2 3" xfId="8833" xr:uid="{00000000-0005-0000-0000-0000F9340000}"/>
    <cellStyle name="Normal 30 3 3 4 2 3 2" xfId="39167" xr:uid="{00000000-0005-0000-0000-0000FA340000}"/>
    <cellStyle name="Normal 30 3 3 4 2 3 3" xfId="23934" xr:uid="{00000000-0005-0000-0000-0000FB340000}"/>
    <cellStyle name="Normal 30 3 3 4 2 4" xfId="34154" xr:uid="{00000000-0005-0000-0000-0000FC340000}"/>
    <cellStyle name="Normal 30 3 3 4 2 5" xfId="18921" xr:uid="{00000000-0005-0000-0000-0000FD340000}"/>
    <cellStyle name="Normal 30 3 3 4 3" xfId="5472" xr:uid="{00000000-0005-0000-0000-0000FE340000}"/>
    <cellStyle name="Normal 30 3 3 4 3 2" xfId="15524" xr:uid="{00000000-0005-0000-0000-0000FF340000}"/>
    <cellStyle name="Normal 30 3 3 4 3 2 2" xfId="45855" xr:uid="{00000000-0005-0000-0000-000000350000}"/>
    <cellStyle name="Normal 30 3 3 4 3 2 3" xfId="30622" xr:uid="{00000000-0005-0000-0000-000001350000}"/>
    <cellStyle name="Normal 30 3 3 4 3 3" xfId="10504" xr:uid="{00000000-0005-0000-0000-000002350000}"/>
    <cellStyle name="Normal 30 3 3 4 3 3 2" xfId="40838" xr:uid="{00000000-0005-0000-0000-000003350000}"/>
    <cellStyle name="Normal 30 3 3 4 3 3 3" xfId="25605" xr:uid="{00000000-0005-0000-0000-000004350000}"/>
    <cellStyle name="Normal 30 3 3 4 3 4" xfId="35825" xr:uid="{00000000-0005-0000-0000-000005350000}"/>
    <cellStyle name="Normal 30 3 3 4 3 5" xfId="20592" xr:uid="{00000000-0005-0000-0000-000006350000}"/>
    <cellStyle name="Normal 30 3 3 4 4" xfId="12182" xr:uid="{00000000-0005-0000-0000-000007350000}"/>
    <cellStyle name="Normal 30 3 3 4 4 2" xfId="42513" xr:uid="{00000000-0005-0000-0000-000008350000}"/>
    <cellStyle name="Normal 30 3 3 4 4 3" xfId="27280" xr:uid="{00000000-0005-0000-0000-000009350000}"/>
    <cellStyle name="Normal 30 3 3 4 5" xfId="7161" xr:uid="{00000000-0005-0000-0000-00000A350000}"/>
    <cellStyle name="Normal 30 3 3 4 5 2" xfId="37496" xr:uid="{00000000-0005-0000-0000-00000B350000}"/>
    <cellStyle name="Normal 30 3 3 4 5 3" xfId="22263" xr:uid="{00000000-0005-0000-0000-00000C350000}"/>
    <cellStyle name="Normal 30 3 3 4 6" xfId="32484" xr:uid="{00000000-0005-0000-0000-00000D350000}"/>
    <cellStyle name="Normal 30 3 3 4 7" xfId="17250" xr:uid="{00000000-0005-0000-0000-00000E350000}"/>
    <cellStyle name="Normal 30 3 3 5" xfId="2943" xr:uid="{00000000-0005-0000-0000-00000F350000}"/>
    <cellStyle name="Normal 30 3 3 5 2" xfId="13017" xr:uid="{00000000-0005-0000-0000-000010350000}"/>
    <cellStyle name="Normal 30 3 3 5 2 2" xfId="43348" xr:uid="{00000000-0005-0000-0000-000011350000}"/>
    <cellStyle name="Normal 30 3 3 5 2 3" xfId="28115" xr:uid="{00000000-0005-0000-0000-000012350000}"/>
    <cellStyle name="Normal 30 3 3 5 3" xfId="7997" xr:uid="{00000000-0005-0000-0000-000013350000}"/>
    <cellStyle name="Normal 30 3 3 5 3 2" xfId="38331" xr:uid="{00000000-0005-0000-0000-000014350000}"/>
    <cellStyle name="Normal 30 3 3 5 3 3" xfId="23098" xr:uid="{00000000-0005-0000-0000-000015350000}"/>
    <cellStyle name="Normal 30 3 3 5 4" xfId="33318" xr:uid="{00000000-0005-0000-0000-000016350000}"/>
    <cellStyle name="Normal 30 3 3 5 5" xfId="18085" xr:uid="{00000000-0005-0000-0000-000017350000}"/>
    <cellStyle name="Normal 30 3 3 6" xfId="4636" xr:uid="{00000000-0005-0000-0000-000018350000}"/>
    <cellStyle name="Normal 30 3 3 6 2" xfId="14688" xr:uid="{00000000-0005-0000-0000-000019350000}"/>
    <cellStyle name="Normal 30 3 3 6 2 2" xfId="45019" xr:uid="{00000000-0005-0000-0000-00001A350000}"/>
    <cellStyle name="Normal 30 3 3 6 2 3" xfId="29786" xr:uid="{00000000-0005-0000-0000-00001B350000}"/>
    <cellStyle name="Normal 30 3 3 6 3" xfId="9668" xr:uid="{00000000-0005-0000-0000-00001C350000}"/>
    <cellStyle name="Normal 30 3 3 6 3 2" xfId="40002" xr:uid="{00000000-0005-0000-0000-00001D350000}"/>
    <cellStyle name="Normal 30 3 3 6 3 3" xfId="24769" xr:uid="{00000000-0005-0000-0000-00001E350000}"/>
    <cellStyle name="Normal 30 3 3 6 4" xfId="34989" xr:uid="{00000000-0005-0000-0000-00001F350000}"/>
    <cellStyle name="Normal 30 3 3 6 5" xfId="19756" xr:uid="{00000000-0005-0000-0000-000020350000}"/>
    <cellStyle name="Normal 30 3 3 7" xfId="11346" xr:uid="{00000000-0005-0000-0000-000021350000}"/>
    <cellStyle name="Normal 30 3 3 7 2" xfId="41677" xr:uid="{00000000-0005-0000-0000-000022350000}"/>
    <cellStyle name="Normal 30 3 3 7 3" xfId="26444" xr:uid="{00000000-0005-0000-0000-000023350000}"/>
    <cellStyle name="Normal 30 3 3 8" xfId="6325" xr:uid="{00000000-0005-0000-0000-000024350000}"/>
    <cellStyle name="Normal 30 3 3 8 2" xfId="36660" xr:uid="{00000000-0005-0000-0000-000025350000}"/>
    <cellStyle name="Normal 30 3 3 8 3" xfId="21427" xr:uid="{00000000-0005-0000-0000-000026350000}"/>
    <cellStyle name="Normal 30 3 3 9" xfId="31649" xr:uid="{00000000-0005-0000-0000-000027350000}"/>
    <cellStyle name="Normal 30 3 4" xfId="1350" xr:uid="{00000000-0005-0000-0000-000028350000}"/>
    <cellStyle name="Normal 30 3 4 2" xfId="1773" xr:uid="{00000000-0005-0000-0000-000029350000}"/>
    <cellStyle name="Normal 30 3 4 2 2" xfId="2612" xr:uid="{00000000-0005-0000-0000-00002A350000}"/>
    <cellStyle name="Normal 30 3 4 2 2 2" xfId="4302" xr:uid="{00000000-0005-0000-0000-00002B350000}"/>
    <cellStyle name="Normal 30 3 4 2 2 2 2" xfId="14375" xr:uid="{00000000-0005-0000-0000-00002C350000}"/>
    <cellStyle name="Normal 30 3 4 2 2 2 2 2" xfId="44706" xr:uid="{00000000-0005-0000-0000-00002D350000}"/>
    <cellStyle name="Normal 30 3 4 2 2 2 2 3" xfId="29473" xr:uid="{00000000-0005-0000-0000-00002E350000}"/>
    <cellStyle name="Normal 30 3 4 2 2 2 3" xfId="9355" xr:uid="{00000000-0005-0000-0000-00002F350000}"/>
    <cellStyle name="Normal 30 3 4 2 2 2 3 2" xfId="39689" xr:uid="{00000000-0005-0000-0000-000030350000}"/>
    <cellStyle name="Normal 30 3 4 2 2 2 3 3" xfId="24456" xr:uid="{00000000-0005-0000-0000-000031350000}"/>
    <cellStyle name="Normal 30 3 4 2 2 2 4" xfId="34676" xr:uid="{00000000-0005-0000-0000-000032350000}"/>
    <cellStyle name="Normal 30 3 4 2 2 2 5" xfId="19443" xr:uid="{00000000-0005-0000-0000-000033350000}"/>
    <cellStyle name="Normal 30 3 4 2 2 3" xfId="5994" xr:uid="{00000000-0005-0000-0000-000034350000}"/>
    <cellStyle name="Normal 30 3 4 2 2 3 2" xfId="16046" xr:uid="{00000000-0005-0000-0000-000035350000}"/>
    <cellStyle name="Normal 30 3 4 2 2 3 2 2" xfId="46377" xr:uid="{00000000-0005-0000-0000-000036350000}"/>
    <cellStyle name="Normal 30 3 4 2 2 3 2 3" xfId="31144" xr:uid="{00000000-0005-0000-0000-000037350000}"/>
    <cellStyle name="Normal 30 3 4 2 2 3 3" xfId="11026" xr:uid="{00000000-0005-0000-0000-000038350000}"/>
    <cellStyle name="Normal 30 3 4 2 2 3 3 2" xfId="41360" xr:uid="{00000000-0005-0000-0000-000039350000}"/>
    <cellStyle name="Normal 30 3 4 2 2 3 3 3" xfId="26127" xr:uid="{00000000-0005-0000-0000-00003A350000}"/>
    <cellStyle name="Normal 30 3 4 2 2 3 4" xfId="36347" xr:uid="{00000000-0005-0000-0000-00003B350000}"/>
    <cellStyle name="Normal 30 3 4 2 2 3 5" xfId="21114" xr:uid="{00000000-0005-0000-0000-00003C350000}"/>
    <cellStyle name="Normal 30 3 4 2 2 4" xfId="12704" xr:uid="{00000000-0005-0000-0000-00003D350000}"/>
    <cellStyle name="Normal 30 3 4 2 2 4 2" xfId="43035" xr:uid="{00000000-0005-0000-0000-00003E350000}"/>
    <cellStyle name="Normal 30 3 4 2 2 4 3" xfId="27802" xr:uid="{00000000-0005-0000-0000-00003F350000}"/>
    <cellStyle name="Normal 30 3 4 2 2 5" xfId="7683" xr:uid="{00000000-0005-0000-0000-000040350000}"/>
    <cellStyle name="Normal 30 3 4 2 2 5 2" xfId="38018" xr:uid="{00000000-0005-0000-0000-000041350000}"/>
    <cellStyle name="Normal 30 3 4 2 2 5 3" xfId="22785" xr:uid="{00000000-0005-0000-0000-000042350000}"/>
    <cellStyle name="Normal 30 3 4 2 2 6" xfId="33006" xr:uid="{00000000-0005-0000-0000-000043350000}"/>
    <cellStyle name="Normal 30 3 4 2 2 7" xfId="17772" xr:uid="{00000000-0005-0000-0000-000044350000}"/>
    <cellStyle name="Normal 30 3 4 2 3" xfId="3465" xr:uid="{00000000-0005-0000-0000-000045350000}"/>
    <cellStyle name="Normal 30 3 4 2 3 2" xfId="13539" xr:uid="{00000000-0005-0000-0000-000046350000}"/>
    <cellStyle name="Normal 30 3 4 2 3 2 2" xfId="43870" xr:uid="{00000000-0005-0000-0000-000047350000}"/>
    <cellStyle name="Normal 30 3 4 2 3 2 3" xfId="28637" xr:uid="{00000000-0005-0000-0000-000048350000}"/>
    <cellStyle name="Normal 30 3 4 2 3 3" xfId="8519" xr:uid="{00000000-0005-0000-0000-000049350000}"/>
    <cellStyle name="Normal 30 3 4 2 3 3 2" xfId="38853" xr:uid="{00000000-0005-0000-0000-00004A350000}"/>
    <cellStyle name="Normal 30 3 4 2 3 3 3" xfId="23620" xr:uid="{00000000-0005-0000-0000-00004B350000}"/>
    <cellStyle name="Normal 30 3 4 2 3 4" xfId="33840" xr:uid="{00000000-0005-0000-0000-00004C350000}"/>
    <cellStyle name="Normal 30 3 4 2 3 5" xfId="18607" xr:uid="{00000000-0005-0000-0000-00004D350000}"/>
    <cellStyle name="Normal 30 3 4 2 4" xfId="5158" xr:uid="{00000000-0005-0000-0000-00004E350000}"/>
    <cellStyle name="Normal 30 3 4 2 4 2" xfId="15210" xr:uid="{00000000-0005-0000-0000-00004F350000}"/>
    <cellStyle name="Normal 30 3 4 2 4 2 2" xfId="45541" xr:uid="{00000000-0005-0000-0000-000050350000}"/>
    <cellStyle name="Normal 30 3 4 2 4 2 3" xfId="30308" xr:uid="{00000000-0005-0000-0000-000051350000}"/>
    <cellStyle name="Normal 30 3 4 2 4 3" xfId="10190" xr:uid="{00000000-0005-0000-0000-000052350000}"/>
    <cellStyle name="Normal 30 3 4 2 4 3 2" xfId="40524" xr:uid="{00000000-0005-0000-0000-000053350000}"/>
    <cellStyle name="Normal 30 3 4 2 4 3 3" xfId="25291" xr:uid="{00000000-0005-0000-0000-000054350000}"/>
    <cellStyle name="Normal 30 3 4 2 4 4" xfId="35511" xr:uid="{00000000-0005-0000-0000-000055350000}"/>
    <cellStyle name="Normal 30 3 4 2 4 5" xfId="20278" xr:uid="{00000000-0005-0000-0000-000056350000}"/>
    <cellStyle name="Normal 30 3 4 2 5" xfId="11868" xr:uid="{00000000-0005-0000-0000-000057350000}"/>
    <cellStyle name="Normal 30 3 4 2 5 2" xfId="42199" xr:uid="{00000000-0005-0000-0000-000058350000}"/>
    <cellStyle name="Normal 30 3 4 2 5 3" xfId="26966" xr:uid="{00000000-0005-0000-0000-000059350000}"/>
    <cellStyle name="Normal 30 3 4 2 6" xfId="6847" xr:uid="{00000000-0005-0000-0000-00005A350000}"/>
    <cellStyle name="Normal 30 3 4 2 6 2" xfId="37182" xr:uid="{00000000-0005-0000-0000-00005B350000}"/>
    <cellStyle name="Normal 30 3 4 2 6 3" xfId="21949" xr:uid="{00000000-0005-0000-0000-00005C350000}"/>
    <cellStyle name="Normal 30 3 4 2 7" xfId="32170" xr:uid="{00000000-0005-0000-0000-00005D350000}"/>
    <cellStyle name="Normal 30 3 4 2 8" xfId="16936" xr:uid="{00000000-0005-0000-0000-00005E350000}"/>
    <cellStyle name="Normal 30 3 4 3" xfId="2194" xr:uid="{00000000-0005-0000-0000-00005F350000}"/>
    <cellStyle name="Normal 30 3 4 3 2" xfId="3884" xr:uid="{00000000-0005-0000-0000-000060350000}"/>
    <cellStyle name="Normal 30 3 4 3 2 2" xfId="13957" xr:uid="{00000000-0005-0000-0000-000061350000}"/>
    <cellStyle name="Normal 30 3 4 3 2 2 2" xfId="44288" xr:uid="{00000000-0005-0000-0000-000062350000}"/>
    <cellStyle name="Normal 30 3 4 3 2 2 3" xfId="29055" xr:uid="{00000000-0005-0000-0000-000063350000}"/>
    <cellStyle name="Normal 30 3 4 3 2 3" xfId="8937" xr:uid="{00000000-0005-0000-0000-000064350000}"/>
    <cellStyle name="Normal 30 3 4 3 2 3 2" xfId="39271" xr:uid="{00000000-0005-0000-0000-000065350000}"/>
    <cellStyle name="Normal 30 3 4 3 2 3 3" xfId="24038" xr:uid="{00000000-0005-0000-0000-000066350000}"/>
    <cellStyle name="Normal 30 3 4 3 2 4" xfId="34258" xr:uid="{00000000-0005-0000-0000-000067350000}"/>
    <cellStyle name="Normal 30 3 4 3 2 5" xfId="19025" xr:uid="{00000000-0005-0000-0000-000068350000}"/>
    <cellStyle name="Normal 30 3 4 3 3" xfId="5576" xr:uid="{00000000-0005-0000-0000-000069350000}"/>
    <cellStyle name="Normal 30 3 4 3 3 2" xfId="15628" xr:uid="{00000000-0005-0000-0000-00006A350000}"/>
    <cellStyle name="Normal 30 3 4 3 3 2 2" xfId="45959" xr:uid="{00000000-0005-0000-0000-00006B350000}"/>
    <cellStyle name="Normal 30 3 4 3 3 2 3" xfId="30726" xr:uid="{00000000-0005-0000-0000-00006C350000}"/>
    <cellStyle name="Normal 30 3 4 3 3 3" xfId="10608" xr:uid="{00000000-0005-0000-0000-00006D350000}"/>
    <cellStyle name="Normal 30 3 4 3 3 3 2" xfId="40942" xr:uid="{00000000-0005-0000-0000-00006E350000}"/>
    <cellStyle name="Normal 30 3 4 3 3 3 3" xfId="25709" xr:uid="{00000000-0005-0000-0000-00006F350000}"/>
    <cellStyle name="Normal 30 3 4 3 3 4" xfId="35929" xr:uid="{00000000-0005-0000-0000-000070350000}"/>
    <cellStyle name="Normal 30 3 4 3 3 5" xfId="20696" xr:uid="{00000000-0005-0000-0000-000071350000}"/>
    <cellStyle name="Normal 30 3 4 3 4" xfId="12286" xr:uid="{00000000-0005-0000-0000-000072350000}"/>
    <cellStyle name="Normal 30 3 4 3 4 2" xfId="42617" xr:uid="{00000000-0005-0000-0000-000073350000}"/>
    <cellStyle name="Normal 30 3 4 3 4 3" xfId="27384" xr:uid="{00000000-0005-0000-0000-000074350000}"/>
    <cellStyle name="Normal 30 3 4 3 5" xfId="7265" xr:uid="{00000000-0005-0000-0000-000075350000}"/>
    <cellStyle name="Normal 30 3 4 3 5 2" xfId="37600" xr:uid="{00000000-0005-0000-0000-000076350000}"/>
    <cellStyle name="Normal 30 3 4 3 5 3" xfId="22367" xr:uid="{00000000-0005-0000-0000-000077350000}"/>
    <cellStyle name="Normal 30 3 4 3 6" xfId="32588" xr:uid="{00000000-0005-0000-0000-000078350000}"/>
    <cellStyle name="Normal 30 3 4 3 7" xfId="17354" xr:uid="{00000000-0005-0000-0000-000079350000}"/>
    <cellStyle name="Normal 30 3 4 4" xfId="3047" xr:uid="{00000000-0005-0000-0000-00007A350000}"/>
    <cellStyle name="Normal 30 3 4 4 2" xfId="13121" xr:uid="{00000000-0005-0000-0000-00007B350000}"/>
    <cellStyle name="Normal 30 3 4 4 2 2" xfId="43452" xr:uid="{00000000-0005-0000-0000-00007C350000}"/>
    <cellStyle name="Normal 30 3 4 4 2 3" xfId="28219" xr:uid="{00000000-0005-0000-0000-00007D350000}"/>
    <cellStyle name="Normal 30 3 4 4 3" xfId="8101" xr:uid="{00000000-0005-0000-0000-00007E350000}"/>
    <cellStyle name="Normal 30 3 4 4 3 2" xfId="38435" xr:uid="{00000000-0005-0000-0000-00007F350000}"/>
    <cellStyle name="Normal 30 3 4 4 3 3" xfId="23202" xr:uid="{00000000-0005-0000-0000-000080350000}"/>
    <cellStyle name="Normal 30 3 4 4 4" xfId="33422" xr:uid="{00000000-0005-0000-0000-000081350000}"/>
    <cellStyle name="Normal 30 3 4 4 5" xfId="18189" xr:uid="{00000000-0005-0000-0000-000082350000}"/>
    <cellStyle name="Normal 30 3 4 5" xfId="4740" xr:uid="{00000000-0005-0000-0000-000083350000}"/>
    <cellStyle name="Normal 30 3 4 5 2" xfId="14792" xr:uid="{00000000-0005-0000-0000-000084350000}"/>
    <cellStyle name="Normal 30 3 4 5 2 2" xfId="45123" xr:uid="{00000000-0005-0000-0000-000085350000}"/>
    <cellStyle name="Normal 30 3 4 5 2 3" xfId="29890" xr:uid="{00000000-0005-0000-0000-000086350000}"/>
    <cellStyle name="Normal 30 3 4 5 3" xfId="9772" xr:uid="{00000000-0005-0000-0000-000087350000}"/>
    <cellStyle name="Normal 30 3 4 5 3 2" xfId="40106" xr:uid="{00000000-0005-0000-0000-000088350000}"/>
    <cellStyle name="Normal 30 3 4 5 3 3" xfId="24873" xr:uid="{00000000-0005-0000-0000-000089350000}"/>
    <cellStyle name="Normal 30 3 4 5 4" xfId="35093" xr:uid="{00000000-0005-0000-0000-00008A350000}"/>
    <cellStyle name="Normal 30 3 4 5 5" xfId="19860" xr:uid="{00000000-0005-0000-0000-00008B350000}"/>
    <cellStyle name="Normal 30 3 4 6" xfId="11450" xr:uid="{00000000-0005-0000-0000-00008C350000}"/>
    <cellStyle name="Normal 30 3 4 6 2" xfId="41781" xr:uid="{00000000-0005-0000-0000-00008D350000}"/>
    <cellStyle name="Normal 30 3 4 6 3" xfId="26548" xr:uid="{00000000-0005-0000-0000-00008E350000}"/>
    <cellStyle name="Normal 30 3 4 7" xfId="6429" xr:uid="{00000000-0005-0000-0000-00008F350000}"/>
    <cellStyle name="Normal 30 3 4 7 2" xfId="36764" xr:uid="{00000000-0005-0000-0000-000090350000}"/>
    <cellStyle name="Normal 30 3 4 7 3" xfId="21531" xr:uid="{00000000-0005-0000-0000-000091350000}"/>
    <cellStyle name="Normal 30 3 4 8" xfId="31752" xr:uid="{00000000-0005-0000-0000-000092350000}"/>
    <cellStyle name="Normal 30 3 4 9" xfId="16518" xr:uid="{00000000-0005-0000-0000-000093350000}"/>
    <cellStyle name="Normal 30 3 5" xfId="1563" xr:uid="{00000000-0005-0000-0000-000094350000}"/>
    <cellStyle name="Normal 30 3 5 2" xfId="2404" xr:uid="{00000000-0005-0000-0000-000095350000}"/>
    <cellStyle name="Normal 30 3 5 2 2" xfId="4094" xr:uid="{00000000-0005-0000-0000-000096350000}"/>
    <cellStyle name="Normal 30 3 5 2 2 2" xfId="14167" xr:uid="{00000000-0005-0000-0000-000097350000}"/>
    <cellStyle name="Normal 30 3 5 2 2 2 2" xfId="44498" xr:uid="{00000000-0005-0000-0000-000098350000}"/>
    <cellStyle name="Normal 30 3 5 2 2 2 3" xfId="29265" xr:uid="{00000000-0005-0000-0000-000099350000}"/>
    <cellStyle name="Normal 30 3 5 2 2 3" xfId="9147" xr:uid="{00000000-0005-0000-0000-00009A350000}"/>
    <cellStyle name="Normal 30 3 5 2 2 3 2" xfId="39481" xr:uid="{00000000-0005-0000-0000-00009B350000}"/>
    <cellStyle name="Normal 30 3 5 2 2 3 3" xfId="24248" xr:uid="{00000000-0005-0000-0000-00009C350000}"/>
    <cellStyle name="Normal 30 3 5 2 2 4" xfId="34468" xr:uid="{00000000-0005-0000-0000-00009D350000}"/>
    <cellStyle name="Normal 30 3 5 2 2 5" xfId="19235" xr:uid="{00000000-0005-0000-0000-00009E350000}"/>
    <cellStyle name="Normal 30 3 5 2 3" xfId="5786" xr:uid="{00000000-0005-0000-0000-00009F350000}"/>
    <cellStyle name="Normal 30 3 5 2 3 2" xfId="15838" xr:uid="{00000000-0005-0000-0000-0000A0350000}"/>
    <cellStyle name="Normal 30 3 5 2 3 2 2" xfId="46169" xr:uid="{00000000-0005-0000-0000-0000A1350000}"/>
    <cellStyle name="Normal 30 3 5 2 3 2 3" xfId="30936" xr:uid="{00000000-0005-0000-0000-0000A2350000}"/>
    <cellStyle name="Normal 30 3 5 2 3 3" xfId="10818" xr:uid="{00000000-0005-0000-0000-0000A3350000}"/>
    <cellStyle name="Normal 30 3 5 2 3 3 2" xfId="41152" xr:uid="{00000000-0005-0000-0000-0000A4350000}"/>
    <cellStyle name="Normal 30 3 5 2 3 3 3" xfId="25919" xr:uid="{00000000-0005-0000-0000-0000A5350000}"/>
    <cellStyle name="Normal 30 3 5 2 3 4" xfId="36139" xr:uid="{00000000-0005-0000-0000-0000A6350000}"/>
    <cellStyle name="Normal 30 3 5 2 3 5" xfId="20906" xr:uid="{00000000-0005-0000-0000-0000A7350000}"/>
    <cellStyle name="Normal 30 3 5 2 4" xfId="12496" xr:uid="{00000000-0005-0000-0000-0000A8350000}"/>
    <cellStyle name="Normal 30 3 5 2 4 2" xfId="42827" xr:uid="{00000000-0005-0000-0000-0000A9350000}"/>
    <cellStyle name="Normal 30 3 5 2 4 3" xfId="27594" xr:uid="{00000000-0005-0000-0000-0000AA350000}"/>
    <cellStyle name="Normal 30 3 5 2 5" xfId="7475" xr:uid="{00000000-0005-0000-0000-0000AB350000}"/>
    <cellStyle name="Normal 30 3 5 2 5 2" xfId="37810" xr:uid="{00000000-0005-0000-0000-0000AC350000}"/>
    <cellStyle name="Normal 30 3 5 2 5 3" xfId="22577" xr:uid="{00000000-0005-0000-0000-0000AD350000}"/>
    <cellStyle name="Normal 30 3 5 2 6" xfId="32798" xr:uid="{00000000-0005-0000-0000-0000AE350000}"/>
    <cellStyle name="Normal 30 3 5 2 7" xfId="17564" xr:uid="{00000000-0005-0000-0000-0000AF350000}"/>
    <cellStyle name="Normal 30 3 5 3" xfId="3257" xr:uid="{00000000-0005-0000-0000-0000B0350000}"/>
    <cellStyle name="Normal 30 3 5 3 2" xfId="13331" xr:uid="{00000000-0005-0000-0000-0000B1350000}"/>
    <cellStyle name="Normal 30 3 5 3 2 2" xfId="43662" xr:uid="{00000000-0005-0000-0000-0000B2350000}"/>
    <cellStyle name="Normal 30 3 5 3 2 3" xfId="28429" xr:uid="{00000000-0005-0000-0000-0000B3350000}"/>
    <cellStyle name="Normal 30 3 5 3 3" xfId="8311" xr:uid="{00000000-0005-0000-0000-0000B4350000}"/>
    <cellStyle name="Normal 30 3 5 3 3 2" xfId="38645" xr:uid="{00000000-0005-0000-0000-0000B5350000}"/>
    <cellStyle name="Normal 30 3 5 3 3 3" xfId="23412" xr:uid="{00000000-0005-0000-0000-0000B6350000}"/>
    <cellStyle name="Normal 30 3 5 3 4" xfId="33632" xr:uid="{00000000-0005-0000-0000-0000B7350000}"/>
    <cellStyle name="Normal 30 3 5 3 5" xfId="18399" xr:uid="{00000000-0005-0000-0000-0000B8350000}"/>
    <cellStyle name="Normal 30 3 5 4" xfId="4950" xr:uid="{00000000-0005-0000-0000-0000B9350000}"/>
    <cellStyle name="Normal 30 3 5 4 2" xfId="15002" xr:uid="{00000000-0005-0000-0000-0000BA350000}"/>
    <cellStyle name="Normal 30 3 5 4 2 2" xfId="45333" xr:uid="{00000000-0005-0000-0000-0000BB350000}"/>
    <cellStyle name="Normal 30 3 5 4 2 3" xfId="30100" xr:uid="{00000000-0005-0000-0000-0000BC350000}"/>
    <cellStyle name="Normal 30 3 5 4 3" xfId="9982" xr:uid="{00000000-0005-0000-0000-0000BD350000}"/>
    <cellStyle name="Normal 30 3 5 4 3 2" xfId="40316" xr:uid="{00000000-0005-0000-0000-0000BE350000}"/>
    <cellStyle name="Normal 30 3 5 4 3 3" xfId="25083" xr:uid="{00000000-0005-0000-0000-0000BF350000}"/>
    <cellStyle name="Normal 30 3 5 4 4" xfId="35303" xr:uid="{00000000-0005-0000-0000-0000C0350000}"/>
    <cellStyle name="Normal 30 3 5 4 5" xfId="20070" xr:uid="{00000000-0005-0000-0000-0000C1350000}"/>
    <cellStyle name="Normal 30 3 5 5" xfId="11660" xr:uid="{00000000-0005-0000-0000-0000C2350000}"/>
    <cellStyle name="Normal 30 3 5 5 2" xfId="41991" xr:uid="{00000000-0005-0000-0000-0000C3350000}"/>
    <cellStyle name="Normal 30 3 5 5 3" xfId="26758" xr:uid="{00000000-0005-0000-0000-0000C4350000}"/>
    <cellStyle name="Normal 30 3 5 6" xfId="6639" xr:uid="{00000000-0005-0000-0000-0000C5350000}"/>
    <cellStyle name="Normal 30 3 5 6 2" xfId="36974" xr:uid="{00000000-0005-0000-0000-0000C6350000}"/>
    <cellStyle name="Normal 30 3 5 6 3" xfId="21741" xr:uid="{00000000-0005-0000-0000-0000C7350000}"/>
    <cellStyle name="Normal 30 3 5 7" xfId="31962" xr:uid="{00000000-0005-0000-0000-0000C8350000}"/>
    <cellStyle name="Normal 30 3 5 8" xfId="16728" xr:uid="{00000000-0005-0000-0000-0000C9350000}"/>
    <cellStyle name="Normal 30 3 6" xfId="1984" xr:uid="{00000000-0005-0000-0000-0000CA350000}"/>
    <cellStyle name="Normal 30 3 6 2" xfId="3676" xr:uid="{00000000-0005-0000-0000-0000CB350000}"/>
    <cellStyle name="Normal 30 3 6 2 2" xfId="13749" xr:uid="{00000000-0005-0000-0000-0000CC350000}"/>
    <cellStyle name="Normal 30 3 6 2 2 2" xfId="44080" xr:uid="{00000000-0005-0000-0000-0000CD350000}"/>
    <cellStyle name="Normal 30 3 6 2 2 3" xfId="28847" xr:uid="{00000000-0005-0000-0000-0000CE350000}"/>
    <cellStyle name="Normal 30 3 6 2 3" xfId="8729" xr:uid="{00000000-0005-0000-0000-0000CF350000}"/>
    <cellStyle name="Normal 30 3 6 2 3 2" xfId="39063" xr:uid="{00000000-0005-0000-0000-0000D0350000}"/>
    <cellStyle name="Normal 30 3 6 2 3 3" xfId="23830" xr:uid="{00000000-0005-0000-0000-0000D1350000}"/>
    <cellStyle name="Normal 30 3 6 2 4" xfId="34050" xr:uid="{00000000-0005-0000-0000-0000D2350000}"/>
    <cellStyle name="Normal 30 3 6 2 5" xfId="18817" xr:uid="{00000000-0005-0000-0000-0000D3350000}"/>
    <cellStyle name="Normal 30 3 6 3" xfId="5368" xr:uid="{00000000-0005-0000-0000-0000D4350000}"/>
    <cellStyle name="Normal 30 3 6 3 2" xfId="15420" xr:uid="{00000000-0005-0000-0000-0000D5350000}"/>
    <cellStyle name="Normal 30 3 6 3 2 2" xfId="45751" xr:uid="{00000000-0005-0000-0000-0000D6350000}"/>
    <cellStyle name="Normal 30 3 6 3 2 3" xfId="30518" xr:uid="{00000000-0005-0000-0000-0000D7350000}"/>
    <cellStyle name="Normal 30 3 6 3 3" xfId="10400" xr:uid="{00000000-0005-0000-0000-0000D8350000}"/>
    <cellStyle name="Normal 30 3 6 3 3 2" xfId="40734" xr:uid="{00000000-0005-0000-0000-0000D9350000}"/>
    <cellStyle name="Normal 30 3 6 3 3 3" xfId="25501" xr:uid="{00000000-0005-0000-0000-0000DA350000}"/>
    <cellStyle name="Normal 30 3 6 3 4" xfId="35721" xr:uid="{00000000-0005-0000-0000-0000DB350000}"/>
    <cellStyle name="Normal 30 3 6 3 5" xfId="20488" xr:uid="{00000000-0005-0000-0000-0000DC350000}"/>
    <cellStyle name="Normal 30 3 6 4" xfId="12078" xr:uid="{00000000-0005-0000-0000-0000DD350000}"/>
    <cellStyle name="Normal 30 3 6 4 2" xfId="42409" xr:uid="{00000000-0005-0000-0000-0000DE350000}"/>
    <cellStyle name="Normal 30 3 6 4 3" xfId="27176" xr:uid="{00000000-0005-0000-0000-0000DF350000}"/>
    <cellStyle name="Normal 30 3 6 5" xfId="7057" xr:uid="{00000000-0005-0000-0000-0000E0350000}"/>
    <cellStyle name="Normal 30 3 6 5 2" xfId="37392" xr:uid="{00000000-0005-0000-0000-0000E1350000}"/>
    <cellStyle name="Normal 30 3 6 5 3" xfId="22159" xr:uid="{00000000-0005-0000-0000-0000E2350000}"/>
    <cellStyle name="Normal 30 3 6 6" xfId="32380" xr:uid="{00000000-0005-0000-0000-0000E3350000}"/>
    <cellStyle name="Normal 30 3 6 7" xfId="17146" xr:uid="{00000000-0005-0000-0000-0000E4350000}"/>
    <cellStyle name="Normal 30 3 7" xfId="2835" xr:uid="{00000000-0005-0000-0000-0000E5350000}"/>
    <cellStyle name="Normal 30 3 7 2" xfId="12913" xr:uid="{00000000-0005-0000-0000-0000E6350000}"/>
    <cellStyle name="Normal 30 3 7 2 2" xfId="43244" xr:uid="{00000000-0005-0000-0000-0000E7350000}"/>
    <cellStyle name="Normal 30 3 7 2 3" xfId="28011" xr:uid="{00000000-0005-0000-0000-0000E8350000}"/>
    <cellStyle name="Normal 30 3 7 3" xfId="7893" xr:uid="{00000000-0005-0000-0000-0000E9350000}"/>
    <cellStyle name="Normal 30 3 7 3 2" xfId="38227" xr:uid="{00000000-0005-0000-0000-0000EA350000}"/>
    <cellStyle name="Normal 30 3 7 3 3" xfId="22994" xr:uid="{00000000-0005-0000-0000-0000EB350000}"/>
    <cellStyle name="Normal 30 3 7 4" xfId="33214" xr:uid="{00000000-0005-0000-0000-0000EC350000}"/>
    <cellStyle name="Normal 30 3 7 5" xfId="17981" xr:uid="{00000000-0005-0000-0000-0000ED350000}"/>
    <cellStyle name="Normal 30 3 8" xfId="4529" xr:uid="{00000000-0005-0000-0000-0000EE350000}"/>
    <cellStyle name="Normal 30 3 8 2" xfId="14584" xr:uid="{00000000-0005-0000-0000-0000EF350000}"/>
    <cellStyle name="Normal 30 3 8 2 2" xfId="44915" xr:uid="{00000000-0005-0000-0000-0000F0350000}"/>
    <cellStyle name="Normal 30 3 8 2 3" xfId="29682" xr:uid="{00000000-0005-0000-0000-0000F1350000}"/>
    <cellStyle name="Normal 30 3 8 3" xfId="9564" xr:uid="{00000000-0005-0000-0000-0000F2350000}"/>
    <cellStyle name="Normal 30 3 8 3 2" xfId="39898" xr:uid="{00000000-0005-0000-0000-0000F3350000}"/>
    <cellStyle name="Normal 30 3 8 3 3" xfId="24665" xr:uid="{00000000-0005-0000-0000-0000F4350000}"/>
    <cellStyle name="Normal 30 3 8 4" xfId="34885" xr:uid="{00000000-0005-0000-0000-0000F5350000}"/>
    <cellStyle name="Normal 30 3 8 5" xfId="19652" xr:uid="{00000000-0005-0000-0000-0000F6350000}"/>
    <cellStyle name="Normal 30 3 9" xfId="11240" xr:uid="{00000000-0005-0000-0000-0000F7350000}"/>
    <cellStyle name="Normal 30 3 9 2" xfId="41573" xr:uid="{00000000-0005-0000-0000-0000F8350000}"/>
    <cellStyle name="Normal 30 3 9 3" xfId="26340" xr:uid="{00000000-0005-0000-0000-0000F9350000}"/>
    <cellStyle name="Normal 30_Sheet2" xfId="357" xr:uid="{00000000-0005-0000-0000-0000FA350000}"/>
    <cellStyle name="Normal 31" xfId="155" xr:uid="{00000000-0005-0000-0000-0000FB350000}"/>
    <cellStyle name="Normal 32" xfId="156" xr:uid="{00000000-0005-0000-0000-0000FC350000}"/>
    <cellStyle name="Normal 33" xfId="157" xr:uid="{00000000-0005-0000-0000-0000FD350000}"/>
    <cellStyle name="Normal 34" xfId="158" xr:uid="{00000000-0005-0000-0000-0000FE350000}"/>
    <cellStyle name="Normal 35" xfId="159" xr:uid="{00000000-0005-0000-0000-0000FF350000}"/>
    <cellStyle name="Normal 35 2" xfId="850" xr:uid="{00000000-0005-0000-0000-000000360000}"/>
    <cellStyle name="Normal 36" xfId="160" xr:uid="{00000000-0005-0000-0000-000001360000}"/>
    <cellStyle name="Normal 36 2" xfId="851" xr:uid="{00000000-0005-0000-0000-000002360000}"/>
    <cellStyle name="Normal 37" xfId="161" xr:uid="{00000000-0005-0000-0000-000003360000}"/>
    <cellStyle name="Normal 37 2" xfId="852" xr:uid="{00000000-0005-0000-0000-000004360000}"/>
    <cellStyle name="Normal 38" xfId="162" xr:uid="{00000000-0005-0000-0000-000005360000}"/>
    <cellStyle name="Normal 38 2" xfId="853" xr:uid="{00000000-0005-0000-0000-000006360000}"/>
    <cellStyle name="Normal 39" xfId="163" xr:uid="{00000000-0005-0000-0000-000007360000}"/>
    <cellStyle name="Normal 39 2" xfId="854" xr:uid="{00000000-0005-0000-0000-000008360000}"/>
    <cellStyle name="Normal 4" xfId="164" xr:uid="{00000000-0005-0000-0000-000009360000}"/>
    <cellStyle name="Normal 4 2" xfId="855" xr:uid="{00000000-0005-0000-0000-00000A360000}"/>
    <cellStyle name="Normal 4 2 10" xfId="6220" xr:uid="{00000000-0005-0000-0000-00000B360000}"/>
    <cellStyle name="Normal 4 2 10 2" xfId="36557" xr:uid="{00000000-0005-0000-0000-00000C360000}"/>
    <cellStyle name="Normal 4 2 10 3" xfId="21324" xr:uid="{00000000-0005-0000-0000-00000D360000}"/>
    <cellStyle name="Normal 4 2 11" xfId="31548" xr:uid="{00000000-0005-0000-0000-00000E360000}"/>
    <cellStyle name="Normal 4 2 12" xfId="16309" xr:uid="{00000000-0005-0000-0000-00000F360000}"/>
    <cellStyle name="Normal 4 2 2" xfId="1184" xr:uid="{00000000-0005-0000-0000-000010360000}"/>
    <cellStyle name="Normal 4 2 2 10" xfId="31600" xr:uid="{00000000-0005-0000-0000-000011360000}"/>
    <cellStyle name="Normal 4 2 2 11" xfId="16363" xr:uid="{00000000-0005-0000-0000-000012360000}"/>
    <cellStyle name="Normal 4 2 2 2" xfId="1292" xr:uid="{00000000-0005-0000-0000-000013360000}"/>
    <cellStyle name="Normal 4 2 2 2 10" xfId="16467" xr:uid="{00000000-0005-0000-0000-000014360000}"/>
    <cellStyle name="Normal 4 2 2 2 2" xfId="1509" xr:uid="{00000000-0005-0000-0000-000015360000}"/>
    <cellStyle name="Normal 4 2 2 2 2 2" xfId="1930" xr:uid="{00000000-0005-0000-0000-000016360000}"/>
    <cellStyle name="Normal 4 2 2 2 2 2 2" xfId="2769" xr:uid="{00000000-0005-0000-0000-000017360000}"/>
    <cellStyle name="Normal 4 2 2 2 2 2 2 2" xfId="4459" xr:uid="{00000000-0005-0000-0000-000018360000}"/>
    <cellStyle name="Normal 4 2 2 2 2 2 2 2 2" xfId="14532" xr:uid="{00000000-0005-0000-0000-000019360000}"/>
    <cellStyle name="Normal 4 2 2 2 2 2 2 2 2 2" xfId="44863" xr:uid="{00000000-0005-0000-0000-00001A360000}"/>
    <cellStyle name="Normal 4 2 2 2 2 2 2 2 2 3" xfId="29630" xr:uid="{00000000-0005-0000-0000-00001B360000}"/>
    <cellStyle name="Normal 4 2 2 2 2 2 2 2 3" xfId="9512" xr:uid="{00000000-0005-0000-0000-00001C360000}"/>
    <cellStyle name="Normal 4 2 2 2 2 2 2 2 3 2" xfId="39846" xr:uid="{00000000-0005-0000-0000-00001D360000}"/>
    <cellStyle name="Normal 4 2 2 2 2 2 2 2 3 3" xfId="24613" xr:uid="{00000000-0005-0000-0000-00001E360000}"/>
    <cellStyle name="Normal 4 2 2 2 2 2 2 2 4" xfId="34833" xr:uid="{00000000-0005-0000-0000-00001F360000}"/>
    <cellStyle name="Normal 4 2 2 2 2 2 2 2 5" xfId="19600" xr:uid="{00000000-0005-0000-0000-000020360000}"/>
    <cellStyle name="Normal 4 2 2 2 2 2 2 3" xfId="6151" xr:uid="{00000000-0005-0000-0000-000021360000}"/>
    <cellStyle name="Normal 4 2 2 2 2 2 2 3 2" xfId="16203" xr:uid="{00000000-0005-0000-0000-000022360000}"/>
    <cellStyle name="Normal 4 2 2 2 2 2 2 3 2 2" xfId="46534" xr:uid="{00000000-0005-0000-0000-000023360000}"/>
    <cellStyle name="Normal 4 2 2 2 2 2 2 3 2 3" xfId="31301" xr:uid="{00000000-0005-0000-0000-000024360000}"/>
    <cellStyle name="Normal 4 2 2 2 2 2 2 3 3" xfId="11183" xr:uid="{00000000-0005-0000-0000-000025360000}"/>
    <cellStyle name="Normal 4 2 2 2 2 2 2 3 3 2" xfId="41517" xr:uid="{00000000-0005-0000-0000-000026360000}"/>
    <cellStyle name="Normal 4 2 2 2 2 2 2 3 3 3" xfId="26284" xr:uid="{00000000-0005-0000-0000-000027360000}"/>
    <cellStyle name="Normal 4 2 2 2 2 2 2 3 4" xfId="36504" xr:uid="{00000000-0005-0000-0000-000028360000}"/>
    <cellStyle name="Normal 4 2 2 2 2 2 2 3 5" xfId="21271" xr:uid="{00000000-0005-0000-0000-000029360000}"/>
    <cellStyle name="Normal 4 2 2 2 2 2 2 4" xfId="12861" xr:uid="{00000000-0005-0000-0000-00002A360000}"/>
    <cellStyle name="Normal 4 2 2 2 2 2 2 4 2" xfId="43192" xr:uid="{00000000-0005-0000-0000-00002B360000}"/>
    <cellStyle name="Normal 4 2 2 2 2 2 2 4 3" xfId="27959" xr:uid="{00000000-0005-0000-0000-00002C360000}"/>
    <cellStyle name="Normal 4 2 2 2 2 2 2 5" xfId="7840" xr:uid="{00000000-0005-0000-0000-00002D360000}"/>
    <cellStyle name="Normal 4 2 2 2 2 2 2 5 2" xfId="38175" xr:uid="{00000000-0005-0000-0000-00002E360000}"/>
    <cellStyle name="Normal 4 2 2 2 2 2 2 5 3" xfId="22942" xr:uid="{00000000-0005-0000-0000-00002F360000}"/>
    <cellStyle name="Normal 4 2 2 2 2 2 2 6" xfId="33163" xr:uid="{00000000-0005-0000-0000-000030360000}"/>
    <cellStyle name="Normal 4 2 2 2 2 2 2 7" xfId="17929" xr:uid="{00000000-0005-0000-0000-000031360000}"/>
    <cellStyle name="Normal 4 2 2 2 2 2 3" xfId="3622" xr:uid="{00000000-0005-0000-0000-000032360000}"/>
    <cellStyle name="Normal 4 2 2 2 2 2 3 2" xfId="13696" xr:uid="{00000000-0005-0000-0000-000033360000}"/>
    <cellStyle name="Normal 4 2 2 2 2 2 3 2 2" xfId="44027" xr:uid="{00000000-0005-0000-0000-000034360000}"/>
    <cellStyle name="Normal 4 2 2 2 2 2 3 2 3" xfId="28794" xr:uid="{00000000-0005-0000-0000-000035360000}"/>
    <cellStyle name="Normal 4 2 2 2 2 2 3 3" xfId="8676" xr:uid="{00000000-0005-0000-0000-000036360000}"/>
    <cellStyle name="Normal 4 2 2 2 2 2 3 3 2" xfId="39010" xr:uid="{00000000-0005-0000-0000-000037360000}"/>
    <cellStyle name="Normal 4 2 2 2 2 2 3 3 3" xfId="23777" xr:uid="{00000000-0005-0000-0000-000038360000}"/>
    <cellStyle name="Normal 4 2 2 2 2 2 3 4" xfId="33997" xr:uid="{00000000-0005-0000-0000-000039360000}"/>
    <cellStyle name="Normal 4 2 2 2 2 2 3 5" xfId="18764" xr:uid="{00000000-0005-0000-0000-00003A360000}"/>
    <cellStyle name="Normal 4 2 2 2 2 2 4" xfId="5315" xr:uid="{00000000-0005-0000-0000-00003B360000}"/>
    <cellStyle name="Normal 4 2 2 2 2 2 4 2" xfId="15367" xr:uid="{00000000-0005-0000-0000-00003C360000}"/>
    <cellStyle name="Normal 4 2 2 2 2 2 4 2 2" xfId="45698" xr:uid="{00000000-0005-0000-0000-00003D360000}"/>
    <cellStyle name="Normal 4 2 2 2 2 2 4 2 3" xfId="30465" xr:uid="{00000000-0005-0000-0000-00003E360000}"/>
    <cellStyle name="Normal 4 2 2 2 2 2 4 3" xfId="10347" xr:uid="{00000000-0005-0000-0000-00003F360000}"/>
    <cellStyle name="Normal 4 2 2 2 2 2 4 3 2" xfId="40681" xr:uid="{00000000-0005-0000-0000-000040360000}"/>
    <cellStyle name="Normal 4 2 2 2 2 2 4 3 3" xfId="25448" xr:uid="{00000000-0005-0000-0000-000041360000}"/>
    <cellStyle name="Normal 4 2 2 2 2 2 4 4" xfId="35668" xr:uid="{00000000-0005-0000-0000-000042360000}"/>
    <cellStyle name="Normal 4 2 2 2 2 2 4 5" xfId="20435" xr:uid="{00000000-0005-0000-0000-000043360000}"/>
    <cellStyle name="Normal 4 2 2 2 2 2 5" xfId="12025" xr:uid="{00000000-0005-0000-0000-000044360000}"/>
    <cellStyle name="Normal 4 2 2 2 2 2 5 2" xfId="42356" xr:uid="{00000000-0005-0000-0000-000045360000}"/>
    <cellStyle name="Normal 4 2 2 2 2 2 5 3" xfId="27123" xr:uid="{00000000-0005-0000-0000-000046360000}"/>
    <cellStyle name="Normal 4 2 2 2 2 2 6" xfId="7004" xr:uid="{00000000-0005-0000-0000-000047360000}"/>
    <cellStyle name="Normal 4 2 2 2 2 2 6 2" xfId="37339" xr:uid="{00000000-0005-0000-0000-000048360000}"/>
    <cellStyle name="Normal 4 2 2 2 2 2 6 3" xfId="22106" xr:uid="{00000000-0005-0000-0000-000049360000}"/>
    <cellStyle name="Normal 4 2 2 2 2 2 7" xfId="32327" xr:uid="{00000000-0005-0000-0000-00004A360000}"/>
    <cellStyle name="Normal 4 2 2 2 2 2 8" xfId="17093" xr:uid="{00000000-0005-0000-0000-00004B360000}"/>
    <cellStyle name="Normal 4 2 2 2 2 3" xfId="2351" xr:uid="{00000000-0005-0000-0000-00004C360000}"/>
    <cellStyle name="Normal 4 2 2 2 2 3 2" xfId="4041" xr:uid="{00000000-0005-0000-0000-00004D360000}"/>
    <cellStyle name="Normal 4 2 2 2 2 3 2 2" xfId="14114" xr:uid="{00000000-0005-0000-0000-00004E360000}"/>
    <cellStyle name="Normal 4 2 2 2 2 3 2 2 2" xfId="44445" xr:uid="{00000000-0005-0000-0000-00004F360000}"/>
    <cellStyle name="Normal 4 2 2 2 2 3 2 2 3" xfId="29212" xr:uid="{00000000-0005-0000-0000-000050360000}"/>
    <cellStyle name="Normal 4 2 2 2 2 3 2 3" xfId="9094" xr:uid="{00000000-0005-0000-0000-000051360000}"/>
    <cellStyle name="Normal 4 2 2 2 2 3 2 3 2" xfId="39428" xr:uid="{00000000-0005-0000-0000-000052360000}"/>
    <cellStyle name="Normal 4 2 2 2 2 3 2 3 3" xfId="24195" xr:uid="{00000000-0005-0000-0000-000053360000}"/>
    <cellStyle name="Normal 4 2 2 2 2 3 2 4" xfId="34415" xr:uid="{00000000-0005-0000-0000-000054360000}"/>
    <cellStyle name="Normal 4 2 2 2 2 3 2 5" xfId="19182" xr:uid="{00000000-0005-0000-0000-000055360000}"/>
    <cellStyle name="Normal 4 2 2 2 2 3 3" xfId="5733" xr:uid="{00000000-0005-0000-0000-000056360000}"/>
    <cellStyle name="Normal 4 2 2 2 2 3 3 2" xfId="15785" xr:uid="{00000000-0005-0000-0000-000057360000}"/>
    <cellStyle name="Normal 4 2 2 2 2 3 3 2 2" xfId="46116" xr:uid="{00000000-0005-0000-0000-000058360000}"/>
    <cellStyle name="Normal 4 2 2 2 2 3 3 2 3" xfId="30883" xr:uid="{00000000-0005-0000-0000-000059360000}"/>
    <cellStyle name="Normal 4 2 2 2 2 3 3 3" xfId="10765" xr:uid="{00000000-0005-0000-0000-00005A360000}"/>
    <cellStyle name="Normal 4 2 2 2 2 3 3 3 2" xfId="41099" xr:uid="{00000000-0005-0000-0000-00005B360000}"/>
    <cellStyle name="Normal 4 2 2 2 2 3 3 3 3" xfId="25866" xr:uid="{00000000-0005-0000-0000-00005C360000}"/>
    <cellStyle name="Normal 4 2 2 2 2 3 3 4" xfId="36086" xr:uid="{00000000-0005-0000-0000-00005D360000}"/>
    <cellStyle name="Normal 4 2 2 2 2 3 3 5" xfId="20853" xr:uid="{00000000-0005-0000-0000-00005E360000}"/>
    <cellStyle name="Normal 4 2 2 2 2 3 4" xfId="12443" xr:uid="{00000000-0005-0000-0000-00005F360000}"/>
    <cellStyle name="Normal 4 2 2 2 2 3 4 2" xfId="42774" xr:uid="{00000000-0005-0000-0000-000060360000}"/>
    <cellStyle name="Normal 4 2 2 2 2 3 4 3" xfId="27541" xr:uid="{00000000-0005-0000-0000-000061360000}"/>
    <cellStyle name="Normal 4 2 2 2 2 3 5" xfId="7422" xr:uid="{00000000-0005-0000-0000-000062360000}"/>
    <cellStyle name="Normal 4 2 2 2 2 3 5 2" xfId="37757" xr:uid="{00000000-0005-0000-0000-000063360000}"/>
    <cellStyle name="Normal 4 2 2 2 2 3 5 3" xfId="22524" xr:uid="{00000000-0005-0000-0000-000064360000}"/>
    <cellStyle name="Normal 4 2 2 2 2 3 6" xfId="32745" xr:uid="{00000000-0005-0000-0000-000065360000}"/>
    <cellStyle name="Normal 4 2 2 2 2 3 7" xfId="17511" xr:uid="{00000000-0005-0000-0000-000066360000}"/>
    <cellStyle name="Normal 4 2 2 2 2 4" xfId="3204" xr:uid="{00000000-0005-0000-0000-000067360000}"/>
    <cellStyle name="Normal 4 2 2 2 2 4 2" xfId="13278" xr:uid="{00000000-0005-0000-0000-000068360000}"/>
    <cellStyle name="Normal 4 2 2 2 2 4 2 2" xfId="43609" xr:uid="{00000000-0005-0000-0000-000069360000}"/>
    <cellStyle name="Normal 4 2 2 2 2 4 2 3" xfId="28376" xr:uid="{00000000-0005-0000-0000-00006A360000}"/>
    <cellStyle name="Normal 4 2 2 2 2 4 3" xfId="8258" xr:uid="{00000000-0005-0000-0000-00006B360000}"/>
    <cellStyle name="Normal 4 2 2 2 2 4 3 2" xfId="38592" xr:uid="{00000000-0005-0000-0000-00006C360000}"/>
    <cellStyle name="Normal 4 2 2 2 2 4 3 3" xfId="23359" xr:uid="{00000000-0005-0000-0000-00006D360000}"/>
    <cellStyle name="Normal 4 2 2 2 2 4 4" xfId="33579" xr:uid="{00000000-0005-0000-0000-00006E360000}"/>
    <cellStyle name="Normal 4 2 2 2 2 4 5" xfId="18346" xr:uid="{00000000-0005-0000-0000-00006F360000}"/>
    <cellStyle name="Normal 4 2 2 2 2 5" xfId="4897" xr:uid="{00000000-0005-0000-0000-000070360000}"/>
    <cellStyle name="Normal 4 2 2 2 2 5 2" xfId="14949" xr:uid="{00000000-0005-0000-0000-000071360000}"/>
    <cellStyle name="Normal 4 2 2 2 2 5 2 2" xfId="45280" xr:uid="{00000000-0005-0000-0000-000072360000}"/>
    <cellStyle name="Normal 4 2 2 2 2 5 2 3" xfId="30047" xr:uid="{00000000-0005-0000-0000-000073360000}"/>
    <cellStyle name="Normal 4 2 2 2 2 5 3" xfId="9929" xr:uid="{00000000-0005-0000-0000-000074360000}"/>
    <cellStyle name="Normal 4 2 2 2 2 5 3 2" xfId="40263" xr:uid="{00000000-0005-0000-0000-000075360000}"/>
    <cellStyle name="Normal 4 2 2 2 2 5 3 3" xfId="25030" xr:uid="{00000000-0005-0000-0000-000076360000}"/>
    <cellStyle name="Normal 4 2 2 2 2 5 4" xfId="35250" xr:uid="{00000000-0005-0000-0000-000077360000}"/>
    <cellStyle name="Normal 4 2 2 2 2 5 5" xfId="20017" xr:uid="{00000000-0005-0000-0000-000078360000}"/>
    <cellStyle name="Normal 4 2 2 2 2 6" xfId="11607" xr:uid="{00000000-0005-0000-0000-000079360000}"/>
    <cellStyle name="Normal 4 2 2 2 2 6 2" xfId="41938" xr:uid="{00000000-0005-0000-0000-00007A360000}"/>
    <cellStyle name="Normal 4 2 2 2 2 6 3" xfId="26705" xr:uid="{00000000-0005-0000-0000-00007B360000}"/>
    <cellStyle name="Normal 4 2 2 2 2 7" xfId="6586" xr:uid="{00000000-0005-0000-0000-00007C360000}"/>
    <cellStyle name="Normal 4 2 2 2 2 7 2" xfId="36921" xr:uid="{00000000-0005-0000-0000-00007D360000}"/>
    <cellStyle name="Normal 4 2 2 2 2 7 3" xfId="21688" xr:uid="{00000000-0005-0000-0000-00007E360000}"/>
    <cellStyle name="Normal 4 2 2 2 2 8" xfId="31909" xr:uid="{00000000-0005-0000-0000-00007F360000}"/>
    <cellStyle name="Normal 4 2 2 2 2 9" xfId="16675" xr:uid="{00000000-0005-0000-0000-000080360000}"/>
    <cellStyle name="Normal 4 2 2 2 3" xfId="1722" xr:uid="{00000000-0005-0000-0000-000081360000}"/>
    <cellStyle name="Normal 4 2 2 2 3 2" xfId="2561" xr:uid="{00000000-0005-0000-0000-000082360000}"/>
    <cellStyle name="Normal 4 2 2 2 3 2 2" xfId="4251" xr:uid="{00000000-0005-0000-0000-000083360000}"/>
    <cellStyle name="Normal 4 2 2 2 3 2 2 2" xfId="14324" xr:uid="{00000000-0005-0000-0000-000084360000}"/>
    <cellStyle name="Normal 4 2 2 2 3 2 2 2 2" xfId="44655" xr:uid="{00000000-0005-0000-0000-000085360000}"/>
    <cellStyle name="Normal 4 2 2 2 3 2 2 2 3" xfId="29422" xr:uid="{00000000-0005-0000-0000-000086360000}"/>
    <cellStyle name="Normal 4 2 2 2 3 2 2 3" xfId="9304" xr:uid="{00000000-0005-0000-0000-000087360000}"/>
    <cellStyle name="Normal 4 2 2 2 3 2 2 3 2" xfId="39638" xr:uid="{00000000-0005-0000-0000-000088360000}"/>
    <cellStyle name="Normal 4 2 2 2 3 2 2 3 3" xfId="24405" xr:uid="{00000000-0005-0000-0000-000089360000}"/>
    <cellStyle name="Normal 4 2 2 2 3 2 2 4" xfId="34625" xr:uid="{00000000-0005-0000-0000-00008A360000}"/>
    <cellStyle name="Normal 4 2 2 2 3 2 2 5" xfId="19392" xr:uid="{00000000-0005-0000-0000-00008B360000}"/>
    <cellStyle name="Normal 4 2 2 2 3 2 3" xfId="5943" xr:uid="{00000000-0005-0000-0000-00008C360000}"/>
    <cellStyle name="Normal 4 2 2 2 3 2 3 2" xfId="15995" xr:uid="{00000000-0005-0000-0000-00008D360000}"/>
    <cellStyle name="Normal 4 2 2 2 3 2 3 2 2" xfId="46326" xr:uid="{00000000-0005-0000-0000-00008E360000}"/>
    <cellStyle name="Normal 4 2 2 2 3 2 3 2 3" xfId="31093" xr:uid="{00000000-0005-0000-0000-00008F360000}"/>
    <cellStyle name="Normal 4 2 2 2 3 2 3 3" xfId="10975" xr:uid="{00000000-0005-0000-0000-000090360000}"/>
    <cellStyle name="Normal 4 2 2 2 3 2 3 3 2" xfId="41309" xr:uid="{00000000-0005-0000-0000-000091360000}"/>
    <cellStyle name="Normal 4 2 2 2 3 2 3 3 3" xfId="26076" xr:uid="{00000000-0005-0000-0000-000092360000}"/>
    <cellStyle name="Normal 4 2 2 2 3 2 3 4" xfId="36296" xr:uid="{00000000-0005-0000-0000-000093360000}"/>
    <cellStyle name="Normal 4 2 2 2 3 2 3 5" xfId="21063" xr:uid="{00000000-0005-0000-0000-000094360000}"/>
    <cellStyle name="Normal 4 2 2 2 3 2 4" xfId="12653" xr:uid="{00000000-0005-0000-0000-000095360000}"/>
    <cellStyle name="Normal 4 2 2 2 3 2 4 2" xfId="42984" xr:uid="{00000000-0005-0000-0000-000096360000}"/>
    <cellStyle name="Normal 4 2 2 2 3 2 4 3" xfId="27751" xr:uid="{00000000-0005-0000-0000-000097360000}"/>
    <cellStyle name="Normal 4 2 2 2 3 2 5" xfId="7632" xr:uid="{00000000-0005-0000-0000-000098360000}"/>
    <cellStyle name="Normal 4 2 2 2 3 2 5 2" xfId="37967" xr:uid="{00000000-0005-0000-0000-000099360000}"/>
    <cellStyle name="Normal 4 2 2 2 3 2 5 3" xfId="22734" xr:uid="{00000000-0005-0000-0000-00009A360000}"/>
    <cellStyle name="Normal 4 2 2 2 3 2 6" xfId="32955" xr:uid="{00000000-0005-0000-0000-00009B360000}"/>
    <cellStyle name="Normal 4 2 2 2 3 2 7" xfId="17721" xr:uid="{00000000-0005-0000-0000-00009C360000}"/>
    <cellStyle name="Normal 4 2 2 2 3 3" xfId="3414" xr:uid="{00000000-0005-0000-0000-00009D360000}"/>
    <cellStyle name="Normal 4 2 2 2 3 3 2" xfId="13488" xr:uid="{00000000-0005-0000-0000-00009E360000}"/>
    <cellStyle name="Normal 4 2 2 2 3 3 2 2" xfId="43819" xr:uid="{00000000-0005-0000-0000-00009F360000}"/>
    <cellStyle name="Normal 4 2 2 2 3 3 2 3" xfId="28586" xr:uid="{00000000-0005-0000-0000-0000A0360000}"/>
    <cellStyle name="Normal 4 2 2 2 3 3 3" xfId="8468" xr:uid="{00000000-0005-0000-0000-0000A1360000}"/>
    <cellStyle name="Normal 4 2 2 2 3 3 3 2" xfId="38802" xr:uid="{00000000-0005-0000-0000-0000A2360000}"/>
    <cellStyle name="Normal 4 2 2 2 3 3 3 3" xfId="23569" xr:uid="{00000000-0005-0000-0000-0000A3360000}"/>
    <cellStyle name="Normal 4 2 2 2 3 3 4" xfId="33789" xr:uid="{00000000-0005-0000-0000-0000A4360000}"/>
    <cellStyle name="Normal 4 2 2 2 3 3 5" xfId="18556" xr:uid="{00000000-0005-0000-0000-0000A5360000}"/>
    <cellStyle name="Normal 4 2 2 2 3 4" xfId="5107" xr:uid="{00000000-0005-0000-0000-0000A6360000}"/>
    <cellStyle name="Normal 4 2 2 2 3 4 2" xfId="15159" xr:uid="{00000000-0005-0000-0000-0000A7360000}"/>
    <cellStyle name="Normal 4 2 2 2 3 4 2 2" xfId="45490" xr:uid="{00000000-0005-0000-0000-0000A8360000}"/>
    <cellStyle name="Normal 4 2 2 2 3 4 2 3" xfId="30257" xr:uid="{00000000-0005-0000-0000-0000A9360000}"/>
    <cellStyle name="Normal 4 2 2 2 3 4 3" xfId="10139" xr:uid="{00000000-0005-0000-0000-0000AA360000}"/>
    <cellStyle name="Normal 4 2 2 2 3 4 3 2" xfId="40473" xr:uid="{00000000-0005-0000-0000-0000AB360000}"/>
    <cellStyle name="Normal 4 2 2 2 3 4 3 3" xfId="25240" xr:uid="{00000000-0005-0000-0000-0000AC360000}"/>
    <cellStyle name="Normal 4 2 2 2 3 4 4" xfId="35460" xr:uid="{00000000-0005-0000-0000-0000AD360000}"/>
    <cellStyle name="Normal 4 2 2 2 3 4 5" xfId="20227" xr:uid="{00000000-0005-0000-0000-0000AE360000}"/>
    <cellStyle name="Normal 4 2 2 2 3 5" xfId="11817" xr:uid="{00000000-0005-0000-0000-0000AF360000}"/>
    <cellStyle name="Normal 4 2 2 2 3 5 2" xfId="42148" xr:uid="{00000000-0005-0000-0000-0000B0360000}"/>
    <cellStyle name="Normal 4 2 2 2 3 5 3" xfId="26915" xr:uid="{00000000-0005-0000-0000-0000B1360000}"/>
    <cellStyle name="Normal 4 2 2 2 3 6" xfId="6796" xr:uid="{00000000-0005-0000-0000-0000B2360000}"/>
    <cellStyle name="Normal 4 2 2 2 3 6 2" xfId="37131" xr:uid="{00000000-0005-0000-0000-0000B3360000}"/>
    <cellStyle name="Normal 4 2 2 2 3 6 3" xfId="21898" xr:uid="{00000000-0005-0000-0000-0000B4360000}"/>
    <cellStyle name="Normal 4 2 2 2 3 7" xfId="32119" xr:uid="{00000000-0005-0000-0000-0000B5360000}"/>
    <cellStyle name="Normal 4 2 2 2 3 8" xfId="16885" xr:uid="{00000000-0005-0000-0000-0000B6360000}"/>
    <cellStyle name="Normal 4 2 2 2 4" xfId="2143" xr:uid="{00000000-0005-0000-0000-0000B7360000}"/>
    <cellStyle name="Normal 4 2 2 2 4 2" xfId="3833" xr:uid="{00000000-0005-0000-0000-0000B8360000}"/>
    <cellStyle name="Normal 4 2 2 2 4 2 2" xfId="13906" xr:uid="{00000000-0005-0000-0000-0000B9360000}"/>
    <cellStyle name="Normal 4 2 2 2 4 2 2 2" xfId="44237" xr:uid="{00000000-0005-0000-0000-0000BA360000}"/>
    <cellStyle name="Normal 4 2 2 2 4 2 2 3" xfId="29004" xr:uid="{00000000-0005-0000-0000-0000BB360000}"/>
    <cellStyle name="Normal 4 2 2 2 4 2 3" xfId="8886" xr:uid="{00000000-0005-0000-0000-0000BC360000}"/>
    <cellStyle name="Normal 4 2 2 2 4 2 3 2" xfId="39220" xr:uid="{00000000-0005-0000-0000-0000BD360000}"/>
    <cellStyle name="Normal 4 2 2 2 4 2 3 3" xfId="23987" xr:uid="{00000000-0005-0000-0000-0000BE360000}"/>
    <cellStyle name="Normal 4 2 2 2 4 2 4" xfId="34207" xr:uid="{00000000-0005-0000-0000-0000BF360000}"/>
    <cellStyle name="Normal 4 2 2 2 4 2 5" xfId="18974" xr:uid="{00000000-0005-0000-0000-0000C0360000}"/>
    <cellStyle name="Normal 4 2 2 2 4 3" xfId="5525" xr:uid="{00000000-0005-0000-0000-0000C1360000}"/>
    <cellStyle name="Normal 4 2 2 2 4 3 2" xfId="15577" xr:uid="{00000000-0005-0000-0000-0000C2360000}"/>
    <cellStyle name="Normal 4 2 2 2 4 3 2 2" xfId="45908" xr:uid="{00000000-0005-0000-0000-0000C3360000}"/>
    <cellStyle name="Normal 4 2 2 2 4 3 2 3" xfId="30675" xr:uid="{00000000-0005-0000-0000-0000C4360000}"/>
    <cellStyle name="Normal 4 2 2 2 4 3 3" xfId="10557" xr:uid="{00000000-0005-0000-0000-0000C5360000}"/>
    <cellStyle name="Normal 4 2 2 2 4 3 3 2" xfId="40891" xr:uid="{00000000-0005-0000-0000-0000C6360000}"/>
    <cellStyle name="Normal 4 2 2 2 4 3 3 3" xfId="25658" xr:uid="{00000000-0005-0000-0000-0000C7360000}"/>
    <cellStyle name="Normal 4 2 2 2 4 3 4" xfId="35878" xr:uid="{00000000-0005-0000-0000-0000C8360000}"/>
    <cellStyle name="Normal 4 2 2 2 4 3 5" xfId="20645" xr:uid="{00000000-0005-0000-0000-0000C9360000}"/>
    <cellStyle name="Normal 4 2 2 2 4 4" xfId="12235" xr:uid="{00000000-0005-0000-0000-0000CA360000}"/>
    <cellStyle name="Normal 4 2 2 2 4 4 2" xfId="42566" xr:uid="{00000000-0005-0000-0000-0000CB360000}"/>
    <cellStyle name="Normal 4 2 2 2 4 4 3" xfId="27333" xr:uid="{00000000-0005-0000-0000-0000CC360000}"/>
    <cellStyle name="Normal 4 2 2 2 4 5" xfId="7214" xr:uid="{00000000-0005-0000-0000-0000CD360000}"/>
    <cellStyle name="Normal 4 2 2 2 4 5 2" xfId="37549" xr:uid="{00000000-0005-0000-0000-0000CE360000}"/>
    <cellStyle name="Normal 4 2 2 2 4 5 3" xfId="22316" xr:uid="{00000000-0005-0000-0000-0000CF360000}"/>
    <cellStyle name="Normal 4 2 2 2 4 6" xfId="32537" xr:uid="{00000000-0005-0000-0000-0000D0360000}"/>
    <cellStyle name="Normal 4 2 2 2 4 7" xfId="17303" xr:uid="{00000000-0005-0000-0000-0000D1360000}"/>
    <cellStyle name="Normal 4 2 2 2 5" xfId="2996" xr:uid="{00000000-0005-0000-0000-0000D2360000}"/>
    <cellStyle name="Normal 4 2 2 2 5 2" xfId="13070" xr:uid="{00000000-0005-0000-0000-0000D3360000}"/>
    <cellStyle name="Normal 4 2 2 2 5 2 2" xfId="43401" xr:uid="{00000000-0005-0000-0000-0000D4360000}"/>
    <cellStyle name="Normal 4 2 2 2 5 2 3" xfId="28168" xr:uid="{00000000-0005-0000-0000-0000D5360000}"/>
    <cellStyle name="Normal 4 2 2 2 5 3" xfId="8050" xr:uid="{00000000-0005-0000-0000-0000D6360000}"/>
    <cellStyle name="Normal 4 2 2 2 5 3 2" xfId="38384" xr:uid="{00000000-0005-0000-0000-0000D7360000}"/>
    <cellStyle name="Normal 4 2 2 2 5 3 3" xfId="23151" xr:uid="{00000000-0005-0000-0000-0000D8360000}"/>
    <cellStyle name="Normal 4 2 2 2 5 4" xfId="33371" xr:uid="{00000000-0005-0000-0000-0000D9360000}"/>
    <cellStyle name="Normal 4 2 2 2 5 5" xfId="18138" xr:uid="{00000000-0005-0000-0000-0000DA360000}"/>
    <cellStyle name="Normal 4 2 2 2 6" xfId="4689" xr:uid="{00000000-0005-0000-0000-0000DB360000}"/>
    <cellStyle name="Normal 4 2 2 2 6 2" xfId="14741" xr:uid="{00000000-0005-0000-0000-0000DC360000}"/>
    <cellStyle name="Normal 4 2 2 2 6 2 2" xfId="45072" xr:uid="{00000000-0005-0000-0000-0000DD360000}"/>
    <cellStyle name="Normal 4 2 2 2 6 2 3" xfId="29839" xr:uid="{00000000-0005-0000-0000-0000DE360000}"/>
    <cellStyle name="Normal 4 2 2 2 6 3" xfId="9721" xr:uid="{00000000-0005-0000-0000-0000DF360000}"/>
    <cellStyle name="Normal 4 2 2 2 6 3 2" xfId="40055" xr:uid="{00000000-0005-0000-0000-0000E0360000}"/>
    <cellStyle name="Normal 4 2 2 2 6 3 3" xfId="24822" xr:uid="{00000000-0005-0000-0000-0000E1360000}"/>
    <cellStyle name="Normal 4 2 2 2 6 4" xfId="35042" xr:uid="{00000000-0005-0000-0000-0000E2360000}"/>
    <cellStyle name="Normal 4 2 2 2 6 5" xfId="19809" xr:uid="{00000000-0005-0000-0000-0000E3360000}"/>
    <cellStyle name="Normal 4 2 2 2 7" xfId="11399" xr:uid="{00000000-0005-0000-0000-0000E4360000}"/>
    <cellStyle name="Normal 4 2 2 2 7 2" xfId="41730" xr:uid="{00000000-0005-0000-0000-0000E5360000}"/>
    <cellStyle name="Normal 4 2 2 2 7 3" xfId="26497" xr:uid="{00000000-0005-0000-0000-0000E6360000}"/>
    <cellStyle name="Normal 4 2 2 2 8" xfId="6378" xr:uid="{00000000-0005-0000-0000-0000E7360000}"/>
    <cellStyle name="Normal 4 2 2 2 8 2" xfId="36713" xr:uid="{00000000-0005-0000-0000-0000E8360000}"/>
    <cellStyle name="Normal 4 2 2 2 8 3" xfId="21480" xr:uid="{00000000-0005-0000-0000-0000E9360000}"/>
    <cellStyle name="Normal 4 2 2 2 9" xfId="31701" xr:uid="{00000000-0005-0000-0000-0000EA360000}"/>
    <cellStyle name="Normal 4 2 2 3" xfId="1405" xr:uid="{00000000-0005-0000-0000-0000EB360000}"/>
    <cellStyle name="Normal 4 2 2 3 2" xfId="1826" xr:uid="{00000000-0005-0000-0000-0000EC360000}"/>
    <cellStyle name="Normal 4 2 2 3 2 2" xfId="2665" xr:uid="{00000000-0005-0000-0000-0000ED360000}"/>
    <cellStyle name="Normal 4 2 2 3 2 2 2" xfId="4355" xr:uid="{00000000-0005-0000-0000-0000EE360000}"/>
    <cellStyle name="Normal 4 2 2 3 2 2 2 2" xfId="14428" xr:uid="{00000000-0005-0000-0000-0000EF360000}"/>
    <cellStyle name="Normal 4 2 2 3 2 2 2 2 2" xfId="44759" xr:uid="{00000000-0005-0000-0000-0000F0360000}"/>
    <cellStyle name="Normal 4 2 2 3 2 2 2 2 3" xfId="29526" xr:uid="{00000000-0005-0000-0000-0000F1360000}"/>
    <cellStyle name="Normal 4 2 2 3 2 2 2 3" xfId="9408" xr:uid="{00000000-0005-0000-0000-0000F2360000}"/>
    <cellStyle name="Normal 4 2 2 3 2 2 2 3 2" xfId="39742" xr:uid="{00000000-0005-0000-0000-0000F3360000}"/>
    <cellStyle name="Normal 4 2 2 3 2 2 2 3 3" xfId="24509" xr:uid="{00000000-0005-0000-0000-0000F4360000}"/>
    <cellStyle name="Normal 4 2 2 3 2 2 2 4" xfId="34729" xr:uid="{00000000-0005-0000-0000-0000F5360000}"/>
    <cellStyle name="Normal 4 2 2 3 2 2 2 5" xfId="19496" xr:uid="{00000000-0005-0000-0000-0000F6360000}"/>
    <cellStyle name="Normal 4 2 2 3 2 2 3" xfId="6047" xr:uid="{00000000-0005-0000-0000-0000F7360000}"/>
    <cellStyle name="Normal 4 2 2 3 2 2 3 2" xfId="16099" xr:uid="{00000000-0005-0000-0000-0000F8360000}"/>
    <cellStyle name="Normal 4 2 2 3 2 2 3 2 2" xfId="46430" xr:uid="{00000000-0005-0000-0000-0000F9360000}"/>
    <cellStyle name="Normal 4 2 2 3 2 2 3 2 3" xfId="31197" xr:uid="{00000000-0005-0000-0000-0000FA360000}"/>
    <cellStyle name="Normal 4 2 2 3 2 2 3 3" xfId="11079" xr:uid="{00000000-0005-0000-0000-0000FB360000}"/>
    <cellStyle name="Normal 4 2 2 3 2 2 3 3 2" xfId="41413" xr:uid="{00000000-0005-0000-0000-0000FC360000}"/>
    <cellStyle name="Normal 4 2 2 3 2 2 3 3 3" xfId="26180" xr:uid="{00000000-0005-0000-0000-0000FD360000}"/>
    <cellStyle name="Normal 4 2 2 3 2 2 3 4" xfId="36400" xr:uid="{00000000-0005-0000-0000-0000FE360000}"/>
    <cellStyle name="Normal 4 2 2 3 2 2 3 5" xfId="21167" xr:uid="{00000000-0005-0000-0000-0000FF360000}"/>
    <cellStyle name="Normal 4 2 2 3 2 2 4" xfId="12757" xr:uid="{00000000-0005-0000-0000-000000370000}"/>
    <cellStyle name="Normal 4 2 2 3 2 2 4 2" xfId="43088" xr:uid="{00000000-0005-0000-0000-000001370000}"/>
    <cellStyle name="Normal 4 2 2 3 2 2 4 3" xfId="27855" xr:uid="{00000000-0005-0000-0000-000002370000}"/>
    <cellStyle name="Normal 4 2 2 3 2 2 5" xfId="7736" xr:uid="{00000000-0005-0000-0000-000003370000}"/>
    <cellStyle name="Normal 4 2 2 3 2 2 5 2" xfId="38071" xr:uid="{00000000-0005-0000-0000-000004370000}"/>
    <cellStyle name="Normal 4 2 2 3 2 2 5 3" xfId="22838" xr:uid="{00000000-0005-0000-0000-000005370000}"/>
    <cellStyle name="Normal 4 2 2 3 2 2 6" xfId="33059" xr:uid="{00000000-0005-0000-0000-000006370000}"/>
    <cellStyle name="Normal 4 2 2 3 2 2 7" xfId="17825" xr:uid="{00000000-0005-0000-0000-000007370000}"/>
    <cellStyle name="Normal 4 2 2 3 2 3" xfId="3518" xr:uid="{00000000-0005-0000-0000-000008370000}"/>
    <cellStyle name="Normal 4 2 2 3 2 3 2" xfId="13592" xr:uid="{00000000-0005-0000-0000-000009370000}"/>
    <cellStyle name="Normal 4 2 2 3 2 3 2 2" xfId="43923" xr:uid="{00000000-0005-0000-0000-00000A370000}"/>
    <cellStyle name="Normal 4 2 2 3 2 3 2 3" xfId="28690" xr:uid="{00000000-0005-0000-0000-00000B370000}"/>
    <cellStyle name="Normal 4 2 2 3 2 3 3" xfId="8572" xr:uid="{00000000-0005-0000-0000-00000C370000}"/>
    <cellStyle name="Normal 4 2 2 3 2 3 3 2" xfId="38906" xr:uid="{00000000-0005-0000-0000-00000D370000}"/>
    <cellStyle name="Normal 4 2 2 3 2 3 3 3" xfId="23673" xr:uid="{00000000-0005-0000-0000-00000E370000}"/>
    <cellStyle name="Normal 4 2 2 3 2 3 4" xfId="33893" xr:uid="{00000000-0005-0000-0000-00000F370000}"/>
    <cellStyle name="Normal 4 2 2 3 2 3 5" xfId="18660" xr:uid="{00000000-0005-0000-0000-000010370000}"/>
    <cellStyle name="Normal 4 2 2 3 2 4" xfId="5211" xr:uid="{00000000-0005-0000-0000-000011370000}"/>
    <cellStyle name="Normal 4 2 2 3 2 4 2" xfId="15263" xr:uid="{00000000-0005-0000-0000-000012370000}"/>
    <cellStyle name="Normal 4 2 2 3 2 4 2 2" xfId="45594" xr:uid="{00000000-0005-0000-0000-000013370000}"/>
    <cellStyle name="Normal 4 2 2 3 2 4 2 3" xfId="30361" xr:uid="{00000000-0005-0000-0000-000014370000}"/>
    <cellStyle name="Normal 4 2 2 3 2 4 3" xfId="10243" xr:uid="{00000000-0005-0000-0000-000015370000}"/>
    <cellStyle name="Normal 4 2 2 3 2 4 3 2" xfId="40577" xr:uid="{00000000-0005-0000-0000-000016370000}"/>
    <cellStyle name="Normal 4 2 2 3 2 4 3 3" xfId="25344" xr:uid="{00000000-0005-0000-0000-000017370000}"/>
    <cellStyle name="Normal 4 2 2 3 2 4 4" xfId="35564" xr:uid="{00000000-0005-0000-0000-000018370000}"/>
    <cellStyle name="Normal 4 2 2 3 2 4 5" xfId="20331" xr:uid="{00000000-0005-0000-0000-000019370000}"/>
    <cellStyle name="Normal 4 2 2 3 2 5" xfId="11921" xr:uid="{00000000-0005-0000-0000-00001A370000}"/>
    <cellStyle name="Normal 4 2 2 3 2 5 2" xfId="42252" xr:uid="{00000000-0005-0000-0000-00001B370000}"/>
    <cellStyle name="Normal 4 2 2 3 2 5 3" xfId="27019" xr:uid="{00000000-0005-0000-0000-00001C370000}"/>
    <cellStyle name="Normal 4 2 2 3 2 6" xfId="6900" xr:uid="{00000000-0005-0000-0000-00001D370000}"/>
    <cellStyle name="Normal 4 2 2 3 2 6 2" xfId="37235" xr:uid="{00000000-0005-0000-0000-00001E370000}"/>
    <cellStyle name="Normal 4 2 2 3 2 6 3" xfId="22002" xr:uid="{00000000-0005-0000-0000-00001F370000}"/>
    <cellStyle name="Normal 4 2 2 3 2 7" xfId="32223" xr:uid="{00000000-0005-0000-0000-000020370000}"/>
    <cellStyle name="Normal 4 2 2 3 2 8" xfId="16989" xr:uid="{00000000-0005-0000-0000-000021370000}"/>
    <cellStyle name="Normal 4 2 2 3 3" xfId="2247" xr:uid="{00000000-0005-0000-0000-000022370000}"/>
    <cellStyle name="Normal 4 2 2 3 3 2" xfId="3937" xr:uid="{00000000-0005-0000-0000-000023370000}"/>
    <cellStyle name="Normal 4 2 2 3 3 2 2" xfId="14010" xr:uid="{00000000-0005-0000-0000-000024370000}"/>
    <cellStyle name="Normal 4 2 2 3 3 2 2 2" xfId="44341" xr:uid="{00000000-0005-0000-0000-000025370000}"/>
    <cellStyle name="Normal 4 2 2 3 3 2 2 3" xfId="29108" xr:uid="{00000000-0005-0000-0000-000026370000}"/>
    <cellStyle name="Normal 4 2 2 3 3 2 3" xfId="8990" xr:uid="{00000000-0005-0000-0000-000027370000}"/>
    <cellStyle name="Normal 4 2 2 3 3 2 3 2" xfId="39324" xr:uid="{00000000-0005-0000-0000-000028370000}"/>
    <cellStyle name="Normal 4 2 2 3 3 2 3 3" xfId="24091" xr:uid="{00000000-0005-0000-0000-000029370000}"/>
    <cellStyle name="Normal 4 2 2 3 3 2 4" xfId="34311" xr:uid="{00000000-0005-0000-0000-00002A370000}"/>
    <cellStyle name="Normal 4 2 2 3 3 2 5" xfId="19078" xr:uid="{00000000-0005-0000-0000-00002B370000}"/>
    <cellStyle name="Normal 4 2 2 3 3 3" xfId="5629" xr:uid="{00000000-0005-0000-0000-00002C370000}"/>
    <cellStyle name="Normal 4 2 2 3 3 3 2" xfId="15681" xr:uid="{00000000-0005-0000-0000-00002D370000}"/>
    <cellStyle name="Normal 4 2 2 3 3 3 2 2" xfId="46012" xr:uid="{00000000-0005-0000-0000-00002E370000}"/>
    <cellStyle name="Normal 4 2 2 3 3 3 2 3" xfId="30779" xr:uid="{00000000-0005-0000-0000-00002F370000}"/>
    <cellStyle name="Normal 4 2 2 3 3 3 3" xfId="10661" xr:uid="{00000000-0005-0000-0000-000030370000}"/>
    <cellStyle name="Normal 4 2 2 3 3 3 3 2" xfId="40995" xr:uid="{00000000-0005-0000-0000-000031370000}"/>
    <cellStyle name="Normal 4 2 2 3 3 3 3 3" xfId="25762" xr:uid="{00000000-0005-0000-0000-000032370000}"/>
    <cellStyle name="Normal 4 2 2 3 3 3 4" xfId="35982" xr:uid="{00000000-0005-0000-0000-000033370000}"/>
    <cellStyle name="Normal 4 2 2 3 3 3 5" xfId="20749" xr:uid="{00000000-0005-0000-0000-000034370000}"/>
    <cellStyle name="Normal 4 2 2 3 3 4" xfId="12339" xr:uid="{00000000-0005-0000-0000-000035370000}"/>
    <cellStyle name="Normal 4 2 2 3 3 4 2" xfId="42670" xr:uid="{00000000-0005-0000-0000-000036370000}"/>
    <cellStyle name="Normal 4 2 2 3 3 4 3" xfId="27437" xr:uid="{00000000-0005-0000-0000-000037370000}"/>
    <cellStyle name="Normal 4 2 2 3 3 5" xfId="7318" xr:uid="{00000000-0005-0000-0000-000038370000}"/>
    <cellStyle name="Normal 4 2 2 3 3 5 2" xfId="37653" xr:uid="{00000000-0005-0000-0000-000039370000}"/>
    <cellStyle name="Normal 4 2 2 3 3 5 3" xfId="22420" xr:uid="{00000000-0005-0000-0000-00003A370000}"/>
    <cellStyle name="Normal 4 2 2 3 3 6" xfId="32641" xr:uid="{00000000-0005-0000-0000-00003B370000}"/>
    <cellStyle name="Normal 4 2 2 3 3 7" xfId="17407" xr:uid="{00000000-0005-0000-0000-00003C370000}"/>
    <cellStyle name="Normal 4 2 2 3 4" xfId="3100" xr:uid="{00000000-0005-0000-0000-00003D370000}"/>
    <cellStyle name="Normal 4 2 2 3 4 2" xfId="13174" xr:uid="{00000000-0005-0000-0000-00003E370000}"/>
    <cellStyle name="Normal 4 2 2 3 4 2 2" xfId="43505" xr:uid="{00000000-0005-0000-0000-00003F370000}"/>
    <cellStyle name="Normal 4 2 2 3 4 2 3" xfId="28272" xr:uid="{00000000-0005-0000-0000-000040370000}"/>
    <cellStyle name="Normal 4 2 2 3 4 3" xfId="8154" xr:uid="{00000000-0005-0000-0000-000041370000}"/>
    <cellStyle name="Normal 4 2 2 3 4 3 2" xfId="38488" xr:uid="{00000000-0005-0000-0000-000042370000}"/>
    <cellStyle name="Normal 4 2 2 3 4 3 3" xfId="23255" xr:uid="{00000000-0005-0000-0000-000043370000}"/>
    <cellStyle name="Normal 4 2 2 3 4 4" xfId="33475" xr:uid="{00000000-0005-0000-0000-000044370000}"/>
    <cellStyle name="Normal 4 2 2 3 4 5" xfId="18242" xr:uid="{00000000-0005-0000-0000-000045370000}"/>
    <cellStyle name="Normal 4 2 2 3 5" xfId="4793" xr:uid="{00000000-0005-0000-0000-000046370000}"/>
    <cellStyle name="Normal 4 2 2 3 5 2" xfId="14845" xr:uid="{00000000-0005-0000-0000-000047370000}"/>
    <cellStyle name="Normal 4 2 2 3 5 2 2" xfId="45176" xr:uid="{00000000-0005-0000-0000-000048370000}"/>
    <cellStyle name="Normal 4 2 2 3 5 2 3" xfId="29943" xr:uid="{00000000-0005-0000-0000-000049370000}"/>
    <cellStyle name="Normal 4 2 2 3 5 3" xfId="9825" xr:uid="{00000000-0005-0000-0000-00004A370000}"/>
    <cellStyle name="Normal 4 2 2 3 5 3 2" xfId="40159" xr:uid="{00000000-0005-0000-0000-00004B370000}"/>
    <cellStyle name="Normal 4 2 2 3 5 3 3" xfId="24926" xr:uid="{00000000-0005-0000-0000-00004C370000}"/>
    <cellStyle name="Normal 4 2 2 3 5 4" xfId="35146" xr:uid="{00000000-0005-0000-0000-00004D370000}"/>
    <cellStyle name="Normal 4 2 2 3 5 5" xfId="19913" xr:uid="{00000000-0005-0000-0000-00004E370000}"/>
    <cellStyle name="Normal 4 2 2 3 6" xfId="11503" xr:uid="{00000000-0005-0000-0000-00004F370000}"/>
    <cellStyle name="Normal 4 2 2 3 6 2" xfId="41834" xr:uid="{00000000-0005-0000-0000-000050370000}"/>
    <cellStyle name="Normal 4 2 2 3 6 3" xfId="26601" xr:uid="{00000000-0005-0000-0000-000051370000}"/>
    <cellStyle name="Normal 4 2 2 3 7" xfId="6482" xr:uid="{00000000-0005-0000-0000-000052370000}"/>
    <cellStyle name="Normal 4 2 2 3 7 2" xfId="36817" xr:uid="{00000000-0005-0000-0000-000053370000}"/>
    <cellStyle name="Normal 4 2 2 3 7 3" xfId="21584" xr:uid="{00000000-0005-0000-0000-000054370000}"/>
    <cellStyle name="Normal 4 2 2 3 8" xfId="31805" xr:uid="{00000000-0005-0000-0000-000055370000}"/>
    <cellStyle name="Normal 4 2 2 3 9" xfId="16571" xr:uid="{00000000-0005-0000-0000-000056370000}"/>
    <cellStyle name="Normal 4 2 2 4" xfId="1618" xr:uid="{00000000-0005-0000-0000-000057370000}"/>
    <cellStyle name="Normal 4 2 2 4 2" xfId="2457" xr:uid="{00000000-0005-0000-0000-000058370000}"/>
    <cellStyle name="Normal 4 2 2 4 2 2" xfId="4147" xr:uid="{00000000-0005-0000-0000-000059370000}"/>
    <cellStyle name="Normal 4 2 2 4 2 2 2" xfId="14220" xr:uid="{00000000-0005-0000-0000-00005A370000}"/>
    <cellStyle name="Normal 4 2 2 4 2 2 2 2" xfId="44551" xr:uid="{00000000-0005-0000-0000-00005B370000}"/>
    <cellStyle name="Normal 4 2 2 4 2 2 2 3" xfId="29318" xr:uid="{00000000-0005-0000-0000-00005C370000}"/>
    <cellStyle name="Normal 4 2 2 4 2 2 3" xfId="9200" xr:uid="{00000000-0005-0000-0000-00005D370000}"/>
    <cellStyle name="Normal 4 2 2 4 2 2 3 2" xfId="39534" xr:uid="{00000000-0005-0000-0000-00005E370000}"/>
    <cellStyle name="Normal 4 2 2 4 2 2 3 3" xfId="24301" xr:uid="{00000000-0005-0000-0000-00005F370000}"/>
    <cellStyle name="Normal 4 2 2 4 2 2 4" xfId="34521" xr:uid="{00000000-0005-0000-0000-000060370000}"/>
    <cellStyle name="Normal 4 2 2 4 2 2 5" xfId="19288" xr:uid="{00000000-0005-0000-0000-000061370000}"/>
    <cellStyle name="Normal 4 2 2 4 2 3" xfId="5839" xr:uid="{00000000-0005-0000-0000-000062370000}"/>
    <cellStyle name="Normal 4 2 2 4 2 3 2" xfId="15891" xr:uid="{00000000-0005-0000-0000-000063370000}"/>
    <cellStyle name="Normal 4 2 2 4 2 3 2 2" xfId="46222" xr:uid="{00000000-0005-0000-0000-000064370000}"/>
    <cellStyle name="Normal 4 2 2 4 2 3 2 3" xfId="30989" xr:uid="{00000000-0005-0000-0000-000065370000}"/>
    <cellStyle name="Normal 4 2 2 4 2 3 3" xfId="10871" xr:uid="{00000000-0005-0000-0000-000066370000}"/>
    <cellStyle name="Normal 4 2 2 4 2 3 3 2" xfId="41205" xr:uid="{00000000-0005-0000-0000-000067370000}"/>
    <cellStyle name="Normal 4 2 2 4 2 3 3 3" xfId="25972" xr:uid="{00000000-0005-0000-0000-000068370000}"/>
    <cellStyle name="Normal 4 2 2 4 2 3 4" xfId="36192" xr:uid="{00000000-0005-0000-0000-000069370000}"/>
    <cellStyle name="Normal 4 2 2 4 2 3 5" xfId="20959" xr:uid="{00000000-0005-0000-0000-00006A370000}"/>
    <cellStyle name="Normal 4 2 2 4 2 4" xfId="12549" xr:uid="{00000000-0005-0000-0000-00006B370000}"/>
    <cellStyle name="Normal 4 2 2 4 2 4 2" xfId="42880" xr:uid="{00000000-0005-0000-0000-00006C370000}"/>
    <cellStyle name="Normal 4 2 2 4 2 4 3" xfId="27647" xr:uid="{00000000-0005-0000-0000-00006D370000}"/>
    <cellStyle name="Normal 4 2 2 4 2 5" xfId="7528" xr:uid="{00000000-0005-0000-0000-00006E370000}"/>
    <cellStyle name="Normal 4 2 2 4 2 5 2" xfId="37863" xr:uid="{00000000-0005-0000-0000-00006F370000}"/>
    <cellStyle name="Normal 4 2 2 4 2 5 3" xfId="22630" xr:uid="{00000000-0005-0000-0000-000070370000}"/>
    <cellStyle name="Normal 4 2 2 4 2 6" xfId="32851" xr:uid="{00000000-0005-0000-0000-000071370000}"/>
    <cellStyle name="Normal 4 2 2 4 2 7" xfId="17617" xr:uid="{00000000-0005-0000-0000-000072370000}"/>
    <cellStyle name="Normal 4 2 2 4 3" xfId="3310" xr:uid="{00000000-0005-0000-0000-000073370000}"/>
    <cellStyle name="Normal 4 2 2 4 3 2" xfId="13384" xr:uid="{00000000-0005-0000-0000-000074370000}"/>
    <cellStyle name="Normal 4 2 2 4 3 2 2" xfId="43715" xr:uid="{00000000-0005-0000-0000-000075370000}"/>
    <cellStyle name="Normal 4 2 2 4 3 2 3" xfId="28482" xr:uid="{00000000-0005-0000-0000-000076370000}"/>
    <cellStyle name="Normal 4 2 2 4 3 3" xfId="8364" xr:uid="{00000000-0005-0000-0000-000077370000}"/>
    <cellStyle name="Normal 4 2 2 4 3 3 2" xfId="38698" xr:uid="{00000000-0005-0000-0000-000078370000}"/>
    <cellStyle name="Normal 4 2 2 4 3 3 3" xfId="23465" xr:uid="{00000000-0005-0000-0000-000079370000}"/>
    <cellStyle name="Normal 4 2 2 4 3 4" xfId="33685" xr:uid="{00000000-0005-0000-0000-00007A370000}"/>
    <cellStyle name="Normal 4 2 2 4 3 5" xfId="18452" xr:uid="{00000000-0005-0000-0000-00007B370000}"/>
    <cellStyle name="Normal 4 2 2 4 4" xfId="5003" xr:uid="{00000000-0005-0000-0000-00007C370000}"/>
    <cellStyle name="Normal 4 2 2 4 4 2" xfId="15055" xr:uid="{00000000-0005-0000-0000-00007D370000}"/>
    <cellStyle name="Normal 4 2 2 4 4 2 2" xfId="45386" xr:uid="{00000000-0005-0000-0000-00007E370000}"/>
    <cellStyle name="Normal 4 2 2 4 4 2 3" xfId="30153" xr:uid="{00000000-0005-0000-0000-00007F370000}"/>
    <cellStyle name="Normal 4 2 2 4 4 3" xfId="10035" xr:uid="{00000000-0005-0000-0000-000080370000}"/>
    <cellStyle name="Normal 4 2 2 4 4 3 2" xfId="40369" xr:uid="{00000000-0005-0000-0000-000081370000}"/>
    <cellStyle name="Normal 4 2 2 4 4 3 3" xfId="25136" xr:uid="{00000000-0005-0000-0000-000082370000}"/>
    <cellStyle name="Normal 4 2 2 4 4 4" xfId="35356" xr:uid="{00000000-0005-0000-0000-000083370000}"/>
    <cellStyle name="Normal 4 2 2 4 4 5" xfId="20123" xr:uid="{00000000-0005-0000-0000-000084370000}"/>
    <cellStyle name="Normal 4 2 2 4 5" xfId="11713" xr:uid="{00000000-0005-0000-0000-000085370000}"/>
    <cellStyle name="Normal 4 2 2 4 5 2" xfId="42044" xr:uid="{00000000-0005-0000-0000-000086370000}"/>
    <cellStyle name="Normal 4 2 2 4 5 3" xfId="26811" xr:uid="{00000000-0005-0000-0000-000087370000}"/>
    <cellStyle name="Normal 4 2 2 4 6" xfId="6692" xr:uid="{00000000-0005-0000-0000-000088370000}"/>
    <cellStyle name="Normal 4 2 2 4 6 2" xfId="37027" xr:uid="{00000000-0005-0000-0000-000089370000}"/>
    <cellStyle name="Normal 4 2 2 4 6 3" xfId="21794" xr:uid="{00000000-0005-0000-0000-00008A370000}"/>
    <cellStyle name="Normal 4 2 2 4 7" xfId="32015" xr:uid="{00000000-0005-0000-0000-00008B370000}"/>
    <cellStyle name="Normal 4 2 2 4 8" xfId="16781" xr:uid="{00000000-0005-0000-0000-00008C370000}"/>
    <cellStyle name="Normal 4 2 2 5" xfId="2039" xr:uid="{00000000-0005-0000-0000-00008D370000}"/>
    <cellStyle name="Normal 4 2 2 5 2" xfId="3729" xr:uid="{00000000-0005-0000-0000-00008E370000}"/>
    <cellStyle name="Normal 4 2 2 5 2 2" xfId="13802" xr:uid="{00000000-0005-0000-0000-00008F370000}"/>
    <cellStyle name="Normal 4 2 2 5 2 2 2" xfId="44133" xr:uid="{00000000-0005-0000-0000-000090370000}"/>
    <cellStyle name="Normal 4 2 2 5 2 2 3" xfId="28900" xr:uid="{00000000-0005-0000-0000-000091370000}"/>
    <cellStyle name="Normal 4 2 2 5 2 3" xfId="8782" xr:uid="{00000000-0005-0000-0000-000092370000}"/>
    <cellStyle name="Normal 4 2 2 5 2 3 2" xfId="39116" xr:uid="{00000000-0005-0000-0000-000093370000}"/>
    <cellStyle name="Normal 4 2 2 5 2 3 3" xfId="23883" xr:uid="{00000000-0005-0000-0000-000094370000}"/>
    <cellStyle name="Normal 4 2 2 5 2 4" xfId="34103" xr:uid="{00000000-0005-0000-0000-000095370000}"/>
    <cellStyle name="Normal 4 2 2 5 2 5" xfId="18870" xr:uid="{00000000-0005-0000-0000-000096370000}"/>
    <cellStyle name="Normal 4 2 2 5 3" xfId="5421" xr:uid="{00000000-0005-0000-0000-000097370000}"/>
    <cellStyle name="Normal 4 2 2 5 3 2" xfId="15473" xr:uid="{00000000-0005-0000-0000-000098370000}"/>
    <cellStyle name="Normal 4 2 2 5 3 2 2" xfId="45804" xr:uid="{00000000-0005-0000-0000-000099370000}"/>
    <cellStyle name="Normal 4 2 2 5 3 2 3" xfId="30571" xr:uid="{00000000-0005-0000-0000-00009A370000}"/>
    <cellStyle name="Normal 4 2 2 5 3 3" xfId="10453" xr:uid="{00000000-0005-0000-0000-00009B370000}"/>
    <cellStyle name="Normal 4 2 2 5 3 3 2" xfId="40787" xr:uid="{00000000-0005-0000-0000-00009C370000}"/>
    <cellStyle name="Normal 4 2 2 5 3 3 3" xfId="25554" xr:uid="{00000000-0005-0000-0000-00009D370000}"/>
    <cellStyle name="Normal 4 2 2 5 3 4" xfId="35774" xr:uid="{00000000-0005-0000-0000-00009E370000}"/>
    <cellStyle name="Normal 4 2 2 5 3 5" xfId="20541" xr:uid="{00000000-0005-0000-0000-00009F370000}"/>
    <cellStyle name="Normal 4 2 2 5 4" xfId="12131" xr:uid="{00000000-0005-0000-0000-0000A0370000}"/>
    <cellStyle name="Normal 4 2 2 5 4 2" xfId="42462" xr:uid="{00000000-0005-0000-0000-0000A1370000}"/>
    <cellStyle name="Normal 4 2 2 5 4 3" xfId="27229" xr:uid="{00000000-0005-0000-0000-0000A2370000}"/>
    <cellStyle name="Normal 4 2 2 5 5" xfId="7110" xr:uid="{00000000-0005-0000-0000-0000A3370000}"/>
    <cellStyle name="Normal 4 2 2 5 5 2" xfId="37445" xr:uid="{00000000-0005-0000-0000-0000A4370000}"/>
    <cellStyle name="Normal 4 2 2 5 5 3" xfId="22212" xr:uid="{00000000-0005-0000-0000-0000A5370000}"/>
    <cellStyle name="Normal 4 2 2 5 6" xfId="32433" xr:uid="{00000000-0005-0000-0000-0000A6370000}"/>
    <cellStyle name="Normal 4 2 2 5 7" xfId="17199" xr:uid="{00000000-0005-0000-0000-0000A7370000}"/>
    <cellStyle name="Normal 4 2 2 6" xfId="2892" xr:uid="{00000000-0005-0000-0000-0000A8370000}"/>
    <cellStyle name="Normal 4 2 2 6 2" xfId="12966" xr:uid="{00000000-0005-0000-0000-0000A9370000}"/>
    <cellStyle name="Normal 4 2 2 6 2 2" xfId="43297" xr:uid="{00000000-0005-0000-0000-0000AA370000}"/>
    <cellStyle name="Normal 4 2 2 6 2 3" xfId="28064" xr:uid="{00000000-0005-0000-0000-0000AB370000}"/>
    <cellStyle name="Normal 4 2 2 6 3" xfId="7946" xr:uid="{00000000-0005-0000-0000-0000AC370000}"/>
    <cellStyle name="Normal 4 2 2 6 3 2" xfId="38280" xr:uid="{00000000-0005-0000-0000-0000AD370000}"/>
    <cellStyle name="Normal 4 2 2 6 3 3" xfId="23047" xr:uid="{00000000-0005-0000-0000-0000AE370000}"/>
    <cellStyle name="Normal 4 2 2 6 4" xfId="33267" xr:uid="{00000000-0005-0000-0000-0000AF370000}"/>
    <cellStyle name="Normal 4 2 2 6 5" xfId="18034" xr:uid="{00000000-0005-0000-0000-0000B0370000}"/>
    <cellStyle name="Normal 4 2 2 7" xfId="4585" xr:uid="{00000000-0005-0000-0000-0000B1370000}"/>
    <cellStyle name="Normal 4 2 2 7 2" xfId="14637" xr:uid="{00000000-0005-0000-0000-0000B2370000}"/>
    <cellStyle name="Normal 4 2 2 7 2 2" xfId="44968" xr:uid="{00000000-0005-0000-0000-0000B3370000}"/>
    <cellStyle name="Normal 4 2 2 7 2 3" xfId="29735" xr:uid="{00000000-0005-0000-0000-0000B4370000}"/>
    <cellStyle name="Normal 4 2 2 7 3" xfId="9617" xr:uid="{00000000-0005-0000-0000-0000B5370000}"/>
    <cellStyle name="Normal 4 2 2 7 3 2" xfId="39951" xr:uid="{00000000-0005-0000-0000-0000B6370000}"/>
    <cellStyle name="Normal 4 2 2 7 3 3" xfId="24718" xr:uid="{00000000-0005-0000-0000-0000B7370000}"/>
    <cellStyle name="Normal 4 2 2 7 4" xfId="34938" xr:uid="{00000000-0005-0000-0000-0000B8370000}"/>
    <cellStyle name="Normal 4 2 2 7 5" xfId="19705" xr:uid="{00000000-0005-0000-0000-0000B9370000}"/>
    <cellStyle name="Normal 4 2 2 8" xfId="11295" xr:uid="{00000000-0005-0000-0000-0000BA370000}"/>
    <cellStyle name="Normal 4 2 2 8 2" xfId="41626" xr:uid="{00000000-0005-0000-0000-0000BB370000}"/>
    <cellStyle name="Normal 4 2 2 8 3" xfId="26393" xr:uid="{00000000-0005-0000-0000-0000BC370000}"/>
    <cellStyle name="Normal 4 2 2 9" xfId="6274" xr:uid="{00000000-0005-0000-0000-0000BD370000}"/>
    <cellStyle name="Normal 4 2 2 9 2" xfId="36609" xr:uid="{00000000-0005-0000-0000-0000BE370000}"/>
    <cellStyle name="Normal 4 2 2 9 3" xfId="21376" xr:uid="{00000000-0005-0000-0000-0000BF370000}"/>
    <cellStyle name="Normal 4 2 3" xfId="1238" xr:uid="{00000000-0005-0000-0000-0000C0370000}"/>
    <cellStyle name="Normal 4 2 3 10" xfId="16415" xr:uid="{00000000-0005-0000-0000-0000C1370000}"/>
    <cellStyle name="Normal 4 2 3 2" xfId="1457" xr:uid="{00000000-0005-0000-0000-0000C2370000}"/>
    <cellStyle name="Normal 4 2 3 2 2" xfId="1878" xr:uid="{00000000-0005-0000-0000-0000C3370000}"/>
    <cellStyle name="Normal 4 2 3 2 2 2" xfId="2717" xr:uid="{00000000-0005-0000-0000-0000C4370000}"/>
    <cellStyle name="Normal 4 2 3 2 2 2 2" xfId="4407" xr:uid="{00000000-0005-0000-0000-0000C5370000}"/>
    <cellStyle name="Normal 4 2 3 2 2 2 2 2" xfId="14480" xr:uid="{00000000-0005-0000-0000-0000C6370000}"/>
    <cellStyle name="Normal 4 2 3 2 2 2 2 2 2" xfId="44811" xr:uid="{00000000-0005-0000-0000-0000C7370000}"/>
    <cellStyle name="Normal 4 2 3 2 2 2 2 2 3" xfId="29578" xr:uid="{00000000-0005-0000-0000-0000C8370000}"/>
    <cellStyle name="Normal 4 2 3 2 2 2 2 3" xfId="9460" xr:uid="{00000000-0005-0000-0000-0000C9370000}"/>
    <cellStyle name="Normal 4 2 3 2 2 2 2 3 2" xfId="39794" xr:uid="{00000000-0005-0000-0000-0000CA370000}"/>
    <cellStyle name="Normal 4 2 3 2 2 2 2 3 3" xfId="24561" xr:uid="{00000000-0005-0000-0000-0000CB370000}"/>
    <cellStyle name="Normal 4 2 3 2 2 2 2 4" xfId="34781" xr:uid="{00000000-0005-0000-0000-0000CC370000}"/>
    <cellStyle name="Normal 4 2 3 2 2 2 2 5" xfId="19548" xr:uid="{00000000-0005-0000-0000-0000CD370000}"/>
    <cellStyle name="Normal 4 2 3 2 2 2 3" xfId="6099" xr:uid="{00000000-0005-0000-0000-0000CE370000}"/>
    <cellStyle name="Normal 4 2 3 2 2 2 3 2" xfId="16151" xr:uid="{00000000-0005-0000-0000-0000CF370000}"/>
    <cellStyle name="Normal 4 2 3 2 2 2 3 2 2" xfId="46482" xr:uid="{00000000-0005-0000-0000-0000D0370000}"/>
    <cellStyle name="Normal 4 2 3 2 2 2 3 2 3" xfId="31249" xr:uid="{00000000-0005-0000-0000-0000D1370000}"/>
    <cellStyle name="Normal 4 2 3 2 2 2 3 3" xfId="11131" xr:uid="{00000000-0005-0000-0000-0000D2370000}"/>
    <cellStyle name="Normal 4 2 3 2 2 2 3 3 2" xfId="41465" xr:uid="{00000000-0005-0000-0000-0000D3370000}"/>
    <cellStyle name="Normal 4 2 3 2 2 2 3 3 3" xfId="26232" xr:uid="{00000000-0005-0000-0000-0000D4370000}"/>
    <cellStyle name="Normal 4 2 3 2 2 2 3 4" xfId="36452" xr:uid="{00000000-0005-0000-0000-0000D5370000}"/>
    <cellStyle name="Normal 4 2 3 2 2 2 3 5" xfId="21219" xr:uid="{00000000-0005-0000-0000-0000D6370000}"/>
    <cellStyle name="Normal 4 2 3 2 2 2 4" xfId="12809" xr:uid="{00000000-0005-0000-0000-0000D7370000}"/>
    <cellStyle name="Normal 4 2 3 2 2 2 4 2" xfId="43140" xr:uid="{00000000-0005-0000-0000-0000D8370000}"/>
    <cellStyle name="Normal 4 2 3 2 2 2 4 3" xfId="27907" xr:uid="{00000000-0005-0000-0000-0000D9370000}"/>
    <cellStyle name="Normal 4 2 3 2 2 2 5" xfId="7788" xr:uid="{00000000-0005-0000-0000-0000DA370000}"/>
    <cellStyle name="Normal 4 2 3 2 2 2 5 2" xfId="38123" xr:uid="{00000000-0005-0000-0000-0000DB370000}"/>
    <cellStyle name="Normal 4 2 3 2 2 2 5 3" xfId="22890" xr:uid="{00000000-0005-0000-0000-0000DC370000}"/>
    <cellStyle name="Normal 4 2 3 2 2 2 6" xfId="33111" xr:uid="{00000000-0005-0000-0000-0000DD370000}"/>
    <cellStyle name="Normal 4 2 3 2 2 2 7" xfId="17877" xr:uid="{00000000-0005-0000-0000-0000DE370000}"/>
    <cellStyle name="Normal 4 2 3 2 2 3" xfId="3570" xr:uid="{00000000-0005-0000-0000-0000DF370000}"/>
    <cellStyle name="Normal 4 2 3 2 2 3 2" xfId="13644" xr:uid="{00000000-0005-0000-0000-0000E0370000}"/>
    <cellStyle name="Normal 4 2 3 2 2 3 2 2" xfId="43975" xr:uid="{00000000-0005-0000-0000-0000E1370000}"/>
    <cellStyle name="Normal 4 2 3 2 2 3 2 3" xfId="28742" xr:uid="{00000000-0005-0000-0000-0000E2370000}"/>
    <cellStyle name="Normal 4 2 3 2 2 3 3" xfId="8624" xr:uid="{00000000-0005-0000-0000-0000E3370000}"/>
    <cellStyle name="Normal 4 2 3 2 2 3 3 2" xfId="38958" xr:uid="{00000000-0005-0000-0000-0000E4370000}"/>
    <cellStyle name="Normal 4 2 3 2 2 3 3 3" xfId="23725" xr:uid="{00000000-0005-0000-0000-0000E5370000}"/>
    <cellStyle name="Normal 4 2 3 2 2 3 4" xfId="33945" xr:uid="{00000000-0005-0000-0000-0000E6370000}"/>
    <cellStyle name="Normal 4 2 3 2 2 3 5" xfId="18712" xr:uid="{00000000-0005-0000-0000-0000E7370000}"/>
    <cellStyle name="Normal 4 2 3 2 2 4" xfId="5263" xr:uid="{00000000-0005-0000-0000-0000E8370000}"/>
    <cellStyle name="Normal 4 2 3 2 2 4 2" xfId="15315" xr:uid="{00000000-0005-0000-0000-0000E9370000}"/>
    <cellStyle name="Normal 4 2 3 2 2 4 2 2" xfId="45646" xr:uid="{00000000-0005-0000-0000-0000EA370000}"/>
    <cellStyle name="Normal 4 2 3 2 2 4 2 3" xfId="30413" xr:uid="{00000000-0005-0000-0000-0000EB370000}"/>
    <cellStyle name="Normal 4 2 3 2 2 4 3" xfId="10295" xr:uid="{00000000-0005-0000-0000-0000EC370000}"/>
    <cellStyle name="Normal 4 2 3 2 2 4 3 2" xfId="40629" xr:uid="{00000000-0005-0000-0000-0000ED370000}"/>
    <cellStyle name="Normal 4 2 3 2 2 4 3 3" xfId="25396" xr:uid="{00000000-0005-0000-0000-0000EE370000}"/>
    <cellStyle name="Normal 4 2 3 2 2 4 4" xfId="35616" xr:uid="{00000000-0005-0000-0000-0000EF370000}"/>
    <cellStyle name="Normal 4 2 3 2 2 4 5" xfId="20383" xr:uid="{00000000-0005-0000-0000-0000F0370000}"/>
    <cellStyle name="Normal 4 2 3 2 2 5" xfId="11973" xr:uid="{00000000-0005-0000-0000-0000F1370000}"/>
    <cellStyle name="Normal 4 2 3 2 2 5 2" xfId="42304" xr:uid="{00000000-0005-0000-0000-0000F2370000}"/>
    <cellStyle name="Normal 4 2 3 2 2 5 3" xfId="27071" xr:uid="{00000000-0005-0000-0000-0000F3370000}"/>
    <cellStyle name="Normal 4 2 3 2 2 6" xfId="6952" xr:uid="{00000000-0005-0000-0000-0000F4370000}"/>
    <cellStyle name="Normal 4 2 3 2 2 6 2" xfId="37287" xr:uid="{00000000-0005-0000-0000-0000F5370000}"/>
    <cellStyle name="Normal 4 2 3 2 2 6 3" xfId="22054" xr:uid="{00000000-0005-0000-0000-0000F6370000}"/>
    <cellStyle name="Normal 4 2 3 2 2 7" xfId="32275" xr:uid="{00000000-0005-0000-0000-0000F7370000}"/>
    <cellStyle name="Normal 4 2 3 2 2 8" xfId="17041" xr:uid="{00000000-0005-0000-0000-0000F8370000}"/>
    <cellStyle name="Normal 4 2 3 2 3" xfId="2299" xr:uid="{00000000-0005-0000-0000-0000F9370000}"/>
    <cellStyle name="Normal 4 2 3 2 3 2" xfId="3989" xr:uid="{00000000-0005-0000-0000-0000FA370000}"/>
    <cellStyle name="Normal 4 2 3 2 3 2 2" xfId="14062" xr:uid="{00000000-0005-0000-0000-0000FB370000}"/>
    <cellStyle name="Normal 4 2 3 2 3 2 2 2" xfId="44393" xr:uid="{00000000-0005-0000-0000-0000FC370000}"/>
    <cellStyle name="Normal 4 2 3 2 3 2 2 3" xfId="29160" xr:uid="{00000000-0005-0000-0000-0000FD370000}"/>
    <cellStyle name="Normal 4 2 3 2 3 2 3" xfId="9042" xr:uid="{00000000-0005-0000-0000-0000FE370000}"/>
    <cellStyle name="Normal 4 2 3 2 3 2 3 2" xfId="39376" xr:uid="{00000000-0005-0000-0000-0000FF370000}"/>
    <cellStyle name="Normal 4 2 3 2 3 2 3 3" xfId="24143" xr:uid="{00000000-0005-0000-0000-000000380000}"/>
    <cellStyle name="Normal 4 2 3 2 3 2 4" xfId="34363" xr:uid="{00000000-0005-0000-0000-000001380000}"/>
    <cellStyle name="Normal 4 2 3 2 3 2 5" xfId="19130" xr:uid="{00000000-0005-0000-0000-000002380000}"/>
    <cellStyle name="Normal 4 2 3 2 3 3" xfId="5681" xr:uid="{00000000-0005-0000-0000-000003380000}"/>
    <cellStyle name="Normal 4 2 3 2 3 3 2" xfId="15733" xr:uid="{00000000-0005-0000-0000-000004380000}"/>
    <cellStyle name="Normal 4 2 3 2 3 3 2 2" xfId="46064" xr:uid="{00000000-0005-0000-0000-000005380000}"/>
    <cellStyle name="Normal 4 2 3 2 3 3 2 3" xfId="30831" xr:uid="{00000000-0005-0000-0000-000006380000}"/>
    <cellStyle name="Normal 4 2 3 2 3 3 3" xfId="10713" xr:uid="{00000000-0005-0000-0000-000007380000}"/>
    <cellStyle name="Normal 4 2 3 2 3 3 3 2" xfId="41047" xr:uid="{00000000-0005-0000-0000-000008380000}"/>
    <cellStyle name="Normal 4 2 3 2 3 3 3 3" xfId="25814" xr:uid="{00000000-0005-0000-0000-000009380000}"/>
    <cellStyle name="Normal 4 2 3 2 3 3 4" xfId="36034" xr:uid="{00000000-0005-0000-0000-00000A380000}"/>
    <cellStyle name="Normal 4 2 3 2 3 3 5" xfId="20801" xr:uid="{00000000-0005-0000-0000-00000B380000}"/>
    <cellStyle name="Normal 4 2 3 2 3 4" xfId="12391" xr:uid="{00000000-0005-0000-0000-00000C380000}"/>
    <cellStyle name="Normal 4 2 3 2 3 4 2" xfId="42722" xr:uid="{00000000-0005-0000-0000-00000D380000}"/>
    <cellStyle name="Normal 4 2 3 2 3 4 3" xfId="27489" xr:uid="{00000000-0005-0000-0000-00000E380000}"/>
    <cellStyle name="Normal 4 2 3 2 3 5" xfId="7370" xr:uid="{00000000-0005-0000-0000-00000F380000}"/>
    <cellStyle name="Normal 4 2 3 2 3 5 2" xfId="37705" xr:uid="{00000000-0005-0000-0000-000010380000}"/>
    <cellStyle name="Normal 4 2 3 2 3 5 3" xfId="22472" xr:uid="{00000000-0005-0000-0000-000011380000}"/>
    <cellStyle name="Normal 4 2 3 2 3 6" xfId="32693" xr:uid="{00000000-0005-0000-0000-000012380000}"/>
    <cellStyle name="Normal 4 2 3 2 3 7" xfId="17459" xr:uid="{00000000-0005-0000-0000-000013380000}"/>
    <cellStyle name="Normal 4 2 3 2 4" xfId="3152" xr:uid="{00000000-0005-0000-0000-000014380000}"/>
    <cellStyle name="Normal 4 2 3 2 4 2" xfId="13226" xr:uid="{00000000-0005-0000-0000-000015380000}"/>
    <cellStyle name="Normal 4 2 3 2 4 2 2" xfId="43557" xr:uid="{00000000-0005-0000-0000-000016380000}"/>
    <cellStyle name="Normal 4 2 3 2 4 2 3" xfId="28324" xr:uid="{00000000-0005-0000-0000-000017380000}"/>
    <cellStyle name="Normal 4 2 3 2 4 3" xfId="8206" xr:uid="{00000000-0005-0000-0000-000018380000}"/>
    <cellStyle name="Normal 4 2 3 2 4 3 2" xfId="38540" xr:uid="{00000000-0005-0000-0000-000019380000}"/>
    <cellStyle name="Normal 4 2 3 2 4 3 3" xfId="23307" xr:uid="{00000000-0005-0000-0000-00001A380000}"/>
    <cellStyle name="Normal 4 2 3 2 4 4" xfId="33527" xr:uid="{00000000-0005-0000-0000-00001B380000}"/>
    <cellStyle name="Normal 4 2 3 2 4 5" xfId="18294" xr:uid="{00000000-0005-0000-0000-00001C380000}"/>
    <cellStyle name="Normal 4 2 3 2 5" xfId="4845" xr:uid="{00000000-0005-0000-0000-00001D380000}"/>
    <cellStyle name="Normal 4 2 3 2 5 2" xfId="14897" xr:uid="{00000000-0005-0000-0000-00001E380000}"/>
    <cellStyle name="Normal 4 2 3 2 5 2 2" xfId="45228" xr:uid="{00000000-0005-0000-0000-00001F380000}"/>
    <cellStyle name="Normal 4 2 3 2 5 2 3" xfId="29995" xr:uid="{00000000-0005-0000-0000-000020380000}"/>
    <cellStyle name="Normal 4 2 3 2 5 3" xfId="9877" xr:uid="{00000000-0005-0000-0000-000021380000}"/>
    <cellStyle name="Normal 4 2 3 2 5 3 2" xfId="40211" xr:uid="{00000000-0005-0000-0000-000022380000}"/>
    <cellStyle name="Normal 4 2 3 2 5 3 3" xfId="24978" xr:uid="{00000000-0005-0000-0000-000023380000}"/>
    <cellStyle name="Normal 4 2 3 2 5 4" xfId="35198" xr:uid="{00000000-0005-0000-0000-000024380000}"/>
    <cellStyle name="Normal 4 2 3 2 5 5" xfId="19965" xr:uid="{00000000-0005-0000-0000-000025380000}"/>
    <cellStyle name="Normal 4 2 3 2 6" xfId="11555" xr:uid="{00000000-0005-0000-0000-000026380000}"/>
    <cellStyle name="Normal 4 2 3 2 6 2" xfId="41886" xr:uid="{00000000-0005-0000-0000-000027380000}"/>
    <cellStyle name="Normal 4 2 3 2 6 3" xfId="26653" xr:uid="{00000000-0005-0000-0000-000028380000}"/>
    <cellStyle name="Normal 4 2 3 2 7" xfId="6534" xr:uid="{00000000-0005-0000-0000-000029380000}"/>
    <cellStyle name="Normal 4 2 3 2 7 2" xfId="36869" xr:uid="{00000000-0005-0000-0000-00002A380000}"/>
    <cellStyle name="Normal 4 2 3 2 7 3" xfId="21636" xr:uid="{00000000-0005-0000-0000-00002B380000}"/>
    <cellStyle name="Normal 4 2 3 2 8" xfId="31857" xr:uid="{00000000-0005-0000-0000-00002C380000}"/>
    <cellStyle name="Normal 4 2 3 2 9" xfId="16623" xr:uid="{00000000-0005-0000-0000-00002D380000}"/>
    <cellStyle name="Normal 4 2 3 3" xfId="1670" xr:uid="{00000000-0005-0000-0000-00002E380000}"/>
    <cellStyle name="Normal 4 2 3 3 2" xfId="2509" xr:uid="{00000000-0005-0000-0000-00002F380000}"/>
    <cellStyle name="Normal 4 2 3 3 2 2" xfId="4199" xr:uid="{00000000-0005-0000-0000-000030380000}"/>
    <cellStyle name="Normal 4 2 3 3 2 2 2" xfId="14272" xr:uid="{00000000-0005-0000-0000-000031380000}"/>
    <cellStyle name="Normal 4 2 3 3 2 2 2 2" xfId="44603" xr:uid="{00000000-0005-0000-0000-000032380000}"/>
    <cellStyle name="Normal 4 2 3 3 2 2 2 3" xfId="29370" xr:uid="{00000000-0005-0000-0000-000033380000}"/>
    <cellStyle name="Normal 4 2 3 3 2 2 3" xfId="9252" xr:uid="{00000000-0005-0000-0000-000034380000}"/>
    <cellStyle name="Normal 4 2 3 3 2 2 3 2" xfId="39586" xr:uid="{00000000-0005-0000-0000-000035380000}"/>
    <cellStyle name="Normal 4 2 3 3 2 2 3 3" xfId="24353" xr:uid="{00000000-0005-0000-0000-000036380000}"/>
    <cellStyle name="Normal 4 2 3 3 2 2 4" xfId="34573" xr:uid="{00000000-0005-0000-0000-000037380000}"/>
    <cellStyle name="Normal 4 2 3 3 2 2 5" xfId="19340" xr:uid="{00000000-0005-0000-0000-000038380000}"/>
    <cellStyle name="Normal 4 2 3 3 2 3" xfId="5891" xr:uid="{00000000-0005-0000-0000-000039380000}"/>
    <cellStyle name="Normal 4 2 3 3 2 3 2" xfId="15943" xr:uid="{00000000-0005-0000-0000-00003A380000}"/>
    <cellStyle name="Normal 4 2 3 3 2 3 2 2" xfId="46274" xr:uid="{00000000-0005-0000-0000-00003B380000}"/>
    <cellStyle name="Normal 4 2 3 3 2 3 2 3" xfId="31041" xr:uid="{00000000-0005-0000-0000-00003C380000}"/>
    <cellStyle name="Normal 4 2 3 3 2 3 3" xfId="10923" xr:uid="{00000000-0005-0000-0000-00003D380000}"/>
    <cellStyle name="Normal 4 2 3 3 2 3 3 2" xfId="41257" xr:uid="{00000000-0005-0000-0000-00003E380000}"/>
    <cellStyle name="Normal 4 2 3 3 2 3 3 3" xfId="26024" xr:uid="{00000000-0005-0000-0000-00003F380000}"/>
    <cellStyle name="Normal 4 2 3 3 2 3 4" xfId="36244" xr:uid="{00000000-0005-0000-0000-000040380000}"/>
    <cellStyle name="Normal 4 2 3 3 2 3 5" xfId="21011" xr:uid="{00000000-0005-0000-0000-000041380000}"/>
    <cellStyle name="Normal 4 2 3 3 2 4" xfId="12601" xr:uid="{00000000-0005-0000-0000-000042380000}"/>
    <cellStyle name="Normal 4 2 3 3 2 4 2" xfId="42932" xr:uid="{00000000-0005-0000-0000-000043380000}"/>
    <cellStyle name="Normal 4 2 3 3 2 4 3" xfId="27699" xr:uid="{00000000-0005-0000-0000-000044380000}"/>
    <cellStyle name="Normal 4 2 3 3 2 5" xfId="7580" xr:uid="{00000000-0005-0000-0000-000045380000}"/>
    <cellStyle name="Normal 4 2 3 3 2 5 2" xfId="37915" xr:uid="{00000000-0005-0000-0000-000046380000}"/>
    <cellStyle name="Normal 4 2 3 3 2 5 3" xfId="22682" xr:uid="{00000000-0005-0000-0000-000047380000}"/>
    <cellStyle name="Normal 4 2 3 3 2 6" xfId="32903" xr:uid="{00000000-0005-0000-0000-000048380000}"/>
    <cellStyle name="Normal 4 2 3 3 2 7" xfId="17669" xr:uid="{00000000-0005-0000-0000-000049380000}"/>
    <cellStyle name="Normal 4 2 3 3 3" xfId="3362" xr:uid="{00000000-0005-0000-0000-00004A380000}"/>
    <cellStyle name="Normal 4 2 3 3 3 2" xfId="13436" xr:uid="{00000000-0005-0000-0000-00004B380000}"/>
    <cellStyle name="Normal 4 2 3 3 3 2 2" xfId="43767" xr:uid="{00000000-0005-0000-0000-00004C380000}"/>
    <cellStyle name="Normal 4 2 3 3 3 2 3" xfId="28534" xr:uid="{00000000-0005-0000-0000-00004D380000}"/>
    <cellStyle name="Normal 4 2 3 3 3 3" xfId="8416" xr:uid="{00000000-0005-0000-0000-00004E380000}"/>
    <cellStyle name="Normal 4 2 3 3 3 3 2" xfId="38750" xr:uid="{00000000-0005-0000-0000-00004F380000}"/>
    <cellStyle name="Normal 4 2 3 3 3 3 3" xfId="23517" xr:uid="{00000000-0005-0000-0000-000050380000}"/>
    <cellStyle name="Normal 4 2 3 3 3 4" xfId="33737" xr:uid="{00000000-0005-0000-0000-000051380000}"/>
    <cellStyle name="Normal 4 2 3 3 3 5" xfId="18504" xr:uid="{00000000-0005-0000-0000-000052380000}"/>
    <cellStyle name="Normal 4 2 3 3 4" xfId="5055" xr:uid="{00000000-0005-0000-0000-000053380000}"/>
    <cellStyle name="Normal 4 2 3 3 4 2" xfId="15107" xr:uid="{00000000-0005-0000-0000-000054380000}"/>
    <cellStyle name="Normal 4 2 3 3 4 2 2" xfId="45438" xr:uid="{00000000-0005-0000-0000-000055380000}"/>
    <cellStyle name="Normal 4 2 3 3 4 2 3" xfId="30205" xr:uid="{00000000-0005-0000-0000-000056380000}"/>
    <cellStyle name="Normal 4 2 3 3 4 3" xfId="10087" xr:uid="{00000000-0005-0000-0000-000057380000}"/>
    <cellStyle name="Normal 4 2 3 3 4 3 2" xfId="40421" xr:uid="{00000000-0005-0000-0000-000058380000}"/>
    <cellStyle name="Normal 4 2 3 3 4 3 3" xfId="25188" xr:uid="{00000000-0005-0000-0000-000059380000}"/>
    <cellStyle name="Normal 4 2 3 3 4 4" xfId="35408" xr:uid="{00000000-0005-0000-0000-00005A380000}"/>
    <cellStyle name="Normal 4 2 3 3 4 5" xfId="20175" xr:uid="{00000000-0005-0000-0000-00005B380000}"/>
    <cellStyle name="Normal 4 2 3 3 5" xfId="11765" xr:uid="{00000000-0005-0000-0000-00005C380000}"/>
    <cellStyle name="Normal 4 2 3 3 5 2" xfId="42096" xr:uid="{00000000-0005-0000-0000-00005D380000}"/>
    <cellStyle name="Normal 4 2 3 3 5 3" xfId="26863" xr:uid="{00000000-0005-0000-0000-00005E380000}"/>
    <cellStyle name="Normal 4 2 3 3 6" xfId="6744" xr:uid="{00000000-0005-0000-0000-00005F380000}"/>
    <cellStyle name="Normal 4 2 3 3 6 2" xfId="37079" xr:uid="{00000000-0005-0000-0000-000060380000}"/>
    <cellStyle name="Normal 4 2 3 3 6 3" xfId="21846" xr:uid="{00000000-0005-0000-0000-000061380000}"/>
    <cellStyle name="Normal 4 2 3 3 7" xfId="32067" xr:uid="{00000000-0005-0000-0000-000062380000}"/>
    <cellStyle name="Normal 4 2 3 3 8" xfId="16833" xr:uid="{00000000-0005-0000-0000-000063380000}"/>
    <cellStyle name="Normal 4 2 3 4" xfId="2091" xr:uid="{00000000-0005-0000-0000-000064380000}"/>
    <cellStyle name="Normal 4 2 3 4 2" xfId="3781" xr:uid="{00000000-0005-0000-0000-000065380000}"/>
    <cellStyle name="Normal 4 2 3 4 2 2" xfId="13854" xr:uid="{00000000-0005-0000-0000-000066380000}"/>
    <cellStyle name="Normal 4 2 3 4 2 2 2" xfId="44185" xr:uid="{00000000-0005-0000-0000-000067380000}"/>
    <cellStyle name="Normal 4 2 3 4 2 2 3" xfId="28952" xr:uid="{00000000-0005-0000-0000-000068380000}"/>
    <cellStyle name="Normal 4 2 3 4 2 3" xfId="8834" xr:uid="{00000000-0005-0000-0000-000069380000}"/>
    <cellStyle name="Normal 4 2 3 4 2 3 2" xfId="39168" xr:uid="{00000000-0005-0000-0000-00006A380000}"/>
    <cellStyle name="Normal 4 2 3 4 2 3 3" xfId="23935" xr:uid="{00000000-0005-0000-0000-00006B380000}"/>
    <cellStyle name="Normal 4 2 3 4 2 4" xfId="34155" xr:uid="{00000000-0005-0000-0000-00006C380000}"/>
    <cellStyle name="Normal 4 2 3 4 2 5" xfId="18922" xr:uid="{00000000-0005-0000-0000-00006D380000}"/>
    <cellStyle name="Normal 4 2 3 4 3" xfId="5473" xr:uid="{00000000-0005-0000-0000-00006E380000}"/>
    <cellStyle name="Normal 4 2 3 4 3 2" xfId="15525" xr:uid="{00000000-0005-0000-0000-00006F380000}"/>
    <cellStyle name="Normal 4 2 3 4 3 2 2" xfId="45856" xr:uid="{00000000-0005-0000-0000-000070380000}"/>
    <cellStyle name="Normal 4 2 3 4 3 2 3" xfId="30623" xr:uid="{00000000-0005-0000-0000-000071380000}"/>
    <cellStyle name="Normal 4 2 3 4 3 3" xfId="10505" xr:uid="{00000000-0005-0000-0000-000072380000}"/>
    <cellStyle name="Normal 4 2 3 4 3 3 2" xfId="40839" xr:uid="{00000000-0005-0000-0000-000073380000}"/>
    <cellStyle name="Normal 4 2 3 4 3 3 3" xfId="25606" xr:uid="{00000000-0005-0000-0000-000074380000}"/>
    <cellStyle name="Normal 4 2 3 4 3 4" xfId="35826" xr:uid="{00000000-0005-0000-0000-000075380000}"/>
    <cellStyle name="Normal 4 2 3 4 3 5" xfId="20593" xr:uid="{00000000-0005-0000-0000-000076380000}"/>
    <cellStyle name="Normal 4 2 3 4 4" xfId="12183" xr:uid="{00000000-0005-0000-0000-000077380000}"/>
    <cellStyle name="Normal 4 2 3 4 4 2" xfId="42514" xr:uid="{00000000-0005-0000-0000-000078380000}"/>
    <cellStyle name="Normal 4 2 3 4 4 3" xfId="27281" xr:uid="{00000000-0005-0000-0000-000079380000}"/>
    <cellStyle name="Normal 4 2 3 4 5" xfId="7162" xr:uid="{00000000-0005-0000-0000-00007A380000}"/>
    <cellStyle name="Normal 4 2 3 4 5 2" xfId="37497" xr:uid="{00000000-0005-0000-0000-00007B380000}"/>
    <cellStyle name="Normal 4 2 3 4 5 3" xfId="22264" xr:uid="{00000000-0005-0000-0000-00007C380000}"/>
    <cellStyle name="Normal 4 2 3 4 6" xfId="32485" xr:uid="{00000000-0005-0000-0000-00007D380000}"/>
    <cellStyle name="Normal 4 2 3 4 7" xfId="17251" xr:uid="{00000000-0005-0000-0000-00007E380000}"/>
    <cellStyle name="Normal 4 2 3 5" xfId="2944" xr:uid="{00000000-0005-0000-0000-00007F380000}"/>
    <cellStyle name="Normal 4 2 3 5 2" xfId="13018" xr:uid="{00000000-0005-0000-0000-000080380000}"/>
    <cellStyle name="Normal 4 2 3 5 2 2" xfId="43349" xr:uid="{00000000-0005-0000-0000-000081380000}"/>
    <cellStyle name="Normal 4 2 3 5 2 3" xfId="28116" xr:uid="{00000000-0005-0000-0000-000082380000}"/>
    <cellStyle name="Normal 4 2 3 5 3" xfId="7998" xr:uid="{00000000-0005-0000-0000-000083380000}"/>
    <cellStyle name="Normal 4 2 3 5 3 2" xfId="38332" xr:uid="{00000000-0005-0000-0000-000084380000}"/>
    <cellStyle name="Normal 4 2 3 5 3 3" xfId="23099" xr:uid="{00000000-0005-0000-0000-000085380000}"/>
    <cellStyle name="Normal 4 2 3 5 4" xfId="33319" xr:uid="{00000000-0005-0000-0000-000086380000}"/>
    <cellStyle name="Normal 4 2 3 5 5" xfId="18086" xr:uid="{00000000-0005-0000-0000-000087380000}"/>
    <cellStyle name="Normal 4 2 3 6" xfId="4637" xr:uid="{00000000-0005-0000-0000-000088380000}"/>
    <cellStyle name="Normal 4 2 3 6 2" xfId="14689" xr:uid="{00000000-0005-0000-0000-000089380000}"/>
    <cellStyle name="Normal 4 2 3 6 2 2" xfId="45020" xr:uid="{00000000-0005-0000-0000-00008A380000}"/>
    <cellStyle name="Normal 4 2 3 6 2 3" xfId="29787" xr:uid="{00000000-0005-0000-0000-00008B380000}"/>
    <cellStyle name="Normal 4 2 3 6 3" xfId="9669" xr:uid="{00000000-0005-0000-0000-00008C380000}"/>
    <cellStyle name="Normal 4 2 3 6 3 2" xfId="40003" xr:uid="{00000000-0005-0000-0000-00008D380000}"/>
    <cellStyle name="Normal 4 2 3 6 3 3" xfId="24770" xr:uid="{00000000-0005-0000-0000-00008E380000}"/>
    <cellStyle name="Normal 4 2 3 6 4" xfId="34990" xr:uid="{00000000-0005-0000-0000-00008F380000}"/>
    <cellStyle name="Normal 4 2 3 6 5" xfId="19757" xr:uid="{00000000-0005-0000-0000-000090380000}"/>
    <cellStyle name="Normal 4 2 3 7" xfId="11347" xr:uid="{00000000-0005-0000-0000-000091380000}"/>
    <cellStyle name="Normal 4 2 3 7 2" xfId="41678" xr:uid="{00000000-0005-0000-0000-000092380000}"/>
    <cellStyle name="Normal 4 2 3 7 3" xfId="26445" xr:uid="{00000000-0005-0000-0000-000093380000}"/>
    <cellStyle name="Normal 4 2 3 8" xfId="6326" xr:uid="{00000000-0005-0000-0000-000094380000}"/>
    <cellStyle name="Normal 4 2 3 8 2" xfId="36661" xr:uid="{00000000-0005-0000-0000-000095380000}"/>
    <cellStyle name="Normal 4 2 3 8 3" xfId="21428" xr:uid="{00000000-0005-0000-0000-000096380000}"/>
    <cellStyle name="Normal 4 2 3 9" xfId="31650" xr:uid="{00000000-0005-0000-0000-000097380000}"/>
    <cellStyle name="Normal 4 2 4" xfId="1351" xr:uid="{00000000-0005-0000-0000-000098380000}"/>
    <cellStyle name="Normal 4 2 4 2" xfId="1774" xr:uid="{00000000-0005-0000-0000-000099380000}"/>
    <cellStyle name="Normal 4 2 4 2 2" xfId="2613" xr:uid="{00000000-0005-0000-0000-00009A380000}"/>
    <cellStyle name="Normal 4 2 4 2 2 2" xfId="4303" xr:uid="{00000000-0005-0000-0000-00009B380000}"/>
    <cellStyle name="Normal 4 2 4 2 2 2 2" xfId="14376" xr:uid="{00000000-0005-0000-0000-00009C380000}"/>
    <cellStyle name="Normal 4 2 4 2 2 2 2 2" xfId="44707" xr:uid="{00000000-0005-0000-0000-00009D380000}"/>
    <cellStyle name="Normal 4 2 4 2 2 2 2 3" xfId="29474" xr:uid="{00000000-0005-0000-0000-00009E380000}"/>
    <cellStyle name="Normal 4 2 4 2 2 2 3" xfId="9356" xr:uid="{00000000-0005-0000-0000-00009F380000}"/>
    <cellStyle name="Normal 4 2 4 2 2 2 3 2" xfId="39690" xr:uid="{00000000-0005-0000-0000-0000A0380000}"/>
    <cellStyle name="Normal 4 2 4 2 2 2 3 3" xfId="24457" xr:uid="{00000000-0005-0000-0000-0000A1380000}"/>
    <cellStyle name="Normal 4 2 4 2 2 2 4" xfId="34677" xr:uid="{00000000-0005-0000-0000-0000A2380000}"/>
    <cellStyle name="Normal 4 2 4 2 2 2 5" xfId="19444" xr:uid="{00000000-0005-0000-0000-0000A3380000}"/>
    <cellStyle name="Normal 4 2 4 2 2 3" xfId="5995" xr:uid="{00000000-0005-0000-0000-0000A4380000}"/>
    <cellStyle name="Normal 4 2 4 2 2 3 2" xfId="16047" xr:uid="{00000000-0005-0000-0000-0000A5380000}"/>
    <cellStyle name="Normal 4 2 4 2 2 3 2 2" xfId="46378" xr:uid="{00000000-0005-0000-0000-0000A6380000}"/>
    <cellStyle name="Normal 4 2 4 2 2 3 2 3" xfId="31145" xr:uid="{00000000-0005-0000-0000-0000A7380000}"/>
    <cellStyle name="Normal 4 2 4 2 2 3 3" xfId="11027" xr:uid="{00000000-0005-0000-0000-0000A8380000}"/>
    <cellStyle name="Normal 4 2 4 2 2 3 3 2" xfId="41361" xr:uid="{00000000-0005-0000-0000-0000A9380000}"/>
    <cellStyle name="Normal 4 2 4 2 2 3 3 3" xfId="26128" xr:uid="{00000000-0005-0000-0000-0000AA380000}"/>
    <cellStyle name="Normal 4 2 4 2 2 3 4" xfId="36348" xr:uid="{00000000-0005-0000-0000-0000AB380000}"/>
    <cellStyle name="Normal 4 2 4 2 2 3 5" xfId="21115" xr:uid="{00000000-0005-0000-0000-0000AC380000}"/>
    <cellStyle name="Normal 4 2 4 2 2 4" xfId="12705" xr:uid="{00000000-0005-0000-0000-0000AD380000}"/>
    <cellStyle name="Normal 4 2 4 2 2 4 2" xfId="43036" xr:uid="{00000000-0005-0000-0000-0000AE380000}"/>
    <cellStyle name="Normal 4 2 4 2 2 4 3" xfId="27803" xr:uid="{00000000-0005-0000-0000-0000AF380000}"/>
    <cellStyle name="Normal 4 2 4 2 2 5" xfId="7684" xr:uid="{00000000-0005-0000-0000-0000B0380000}"/>
    <cellStyle name="Normal 4 2 4 2 2 5 2" xfId="38019" xr:uid="{00000000-0005-0000-0000-0000B1380000}"/>
    <cellStyle name="Normal 4 2 4 2 2 5 3" xfId="22786" xr:uid="{00000000-0005-0000-0000-0000B2380000}"/>
    <cellStyle name="Normal 4 2 4 2 2 6" xfId="33007" xr:uid="{00000000-0005-0000-0000-0000B3380000}"/>
    <cellStyle name="Normal 4 2 4 2 2 7" xfId="17773" xr:uid="{00000000-0005-0000-0000-0000B4380000}"/>
    <cellStyle name="Normal 4 2 4 2 3" xfId="3466" xr:uid="{00000000-0005-0000-0000-0000B5380000}"/>
    <cellStyle name="Normal 4 2 4 2 3 2" xfId="13540" xr:uid="{00000000-0005-0000-0000-0000B6380000}"/>
    <cellStyle name="Normal 4 2 4 2 3 2 2" xfId="43871" xr:uid="{00000000-0005-0000-0000-0000B7380000}"/>
    <cellStyle name="Normal 4 2 4 2 3 2 3" xfId="28638" xr:uid="{00000000-0005-0000-0000-0000B8380000}"/>
    <cellStyle name="Normal 4 2 4 2 3 3" xfId="8520" xr:uid="{00000000-0005-0000-0000-0000B9380000}"/>
    <cellStyle name="Normal 4 2 4 2 3 3 2" xfId="38854" xr:uid="{00000000-0005-0000-0000-0000BA380000}"/>
    <cellStyle name="Normal 4 2 4 2 3 3 3" xfId="23621" xr:uid="{00000000-0005-0000-0000-0000BB380000}"/>
    <cellStyle name="Normal 4 2 4 2 3 4" xfId="33841" xr:uid="{00000000-0005-0000-0000-0000BC380000}"/>
    <cellStyle name="Normal 4 2 4 2 3 5" xfId="18608" xr:uid="{00000000-0005-0000-0000-0000BD380000}"/>
    <cellStyle name="Normal 4 2 4 2 4" xfId="5159" xr:uid="{00000000-0005-0000-0000-0000BE380000}"/>
    <cellStyle name="Normal 4 2 4 2 4 2" xfId="15211" xr:uid="{00000000-0005-0000-0000-0000BF380000}"/>
    <cellStyle name="Normal 4 2 4 2 4 2 2" xfId="45542" xr:uid="{00000000-0005-0000-0000-0000C0380000}"/>
    <cellStyle name="Normal 4 2 4 2 4 2 3" xfId="30309" xr:uid="{00000000-0005-0000-0000-0000C1380000}"/>
    <cellStyle name="Normal 4 2 4 2 4 3" xfId="10191" xr:uid="{00000000-0005-0000-0000-0000C2380000}"/>
    <cellStyle name="Normal 4 2 4 2 4 3 2" xfId="40525" xr:uid="{00000000-0005-0000-0000-0000C3380000}"/>
    <cellStyle name="Normal 4 2 4 2 4 3 3" xfId="25292" xr:uid="{00000000-0005-0000-0000-0000C4380000}"/>
    <cellStyle name="Normal 4 2 4 2 4 4" xfId="35512" xr:uid="{00000000-0005-0000-0000-0000C5380000}"/>
    <cellStyle name="Normal 4 2 4 2 4 5" xfId="20279" xr:uid="{00000000-0005-0000-0000-0000C6380000}"/>
    <cellStyle name="Normal 4 2 4 2 5" xfId="11869" xr:uid="{00000000-0005-0000-0000-0000C7380000}"/>
    <cellStyle name="Normal 4 2 4 2 5 2" xfId="42200" xr:uid="{00000000-0005-0000-0000-0000C8380000}"/>
    <cellStyle name="Normal 4 2 4 2 5 3" xfId="26967" xr:uid="{00000000-0005-0000-0000-0000C9380000}"/>
    <cellStyle name="Normal 4 2 4 2 6" xfId="6848" xr:uid="{00000000-0005-0000-0000-0000CA380000}"/>
    <cellStyle name="Normal 4 2 4 2 6 2" xfId="37183" xr:uid="{00000000-0005-0000-0000-0000CB380000}"/>
    <cellStyle name="Normal 4 2 4 2 6 3" xfId="21950" xr:uid="{00000000-0005-0000-0000-0000CC380000}"/>
    <cellStyle name="Normal 4 2 4 2 7" xfId="32171" xr:uid="{00000000-0005-0000-0000-0000CD380000}"/>
    <cellStyle name="Normal 4 2 4 2 8" xfId="16937" xr:uid="{00000000-0005-0000-0000-0000CE380000}"/>
    <cellStyle name="Normal 4 2 4 3" xfId="2195" xr:uid="{00000000-0005-0000-0000-0000CF380000}"/>
    <cellStyle name="Normal 4 2 4 3 2" xfId="3885" xr:uid="{00000000-0005-0000-0000-0000D0380000}"/>
    <cellStyle name="Normal 4 2 4 3 2 2" xfId="13958" xr:uid="{00000000-0005-0000-0000-0000D1380000}"/>
    <cellStyle name="Normal 4 2 4 3 2 2 2" xfId="44289" xr:uid="{00000000-0005-0000-0000-0000D2380000}"/>
    <cellStyle name="Normal 4 2 4 3 2 2 3" xfId="29056" xr:uid="{00000000-0005-0000-0000-0000D3380000}"/>
    <cellStyle name="Normal 4 2 4 3 2 3" xfId="8938" xr:uid="{00000000-0005-0000-0000-0000D4380000}"/>
    <cellStyle name="Normal 4 2 4 3 2 3 2" xfId="39272" xr:uid="{00000000-0005-0000-0000-0000D5380000}"/>
    <cellStyle name="Normal 4 2 4 3 2 3 3" xfId="24039" xr:uid="{00000000-0005-0000-0000-0000D6380000}"/>
    <cellStyle name="Normal 4 2 4 3 2 4" xfId="34259" xr:uid="{00000000-0005-0000-0000-0000D7380000}"/>
    <cellStyle name="Normal 4 2 4 3 2 5" xfId="19026" xr:uid="{00000000-0005-0000-0000-0000D8380000}"/>
    <cellStyle name="Normal 4 2 4 3 3" xfId="5577" xr:uid="{00000000-0005-0000-0000-0000D9380000}"/>
    <cellStyle name="Normal 4 2 4 3 3 2" xfId="15629" xr:uid="{00000000-0005-0000-0000-0000DA380000}"/>
    <cellStyle name="Normal 4 2 4 3 3 2 2" xfId="45960" xr:uid="{00000000-0005-0000-0000-0000DB380000}"/>
    <cellStyle name="Normal 4 2 4 3 3 2 3" xfId="30727" xr:uid="{00000000-0005-0000-0000-0000DC380000}"/>
    <cellStyle name="Normal 4 2 4 3 3 3" xfId="10609" xr:uid="{00000000-0005-0000-0000-0000DD380000}"/>
    <cellStyle name="Normal 4 2 4 3 3 3 2" xfId="40943" xr:uid="{00000000-0005-0000-0000-0000DE380000}"/>
    <cellStyle name="Normal 4 2 4 3 3 3 3" xfId="25710" xr:uid="{00000000-0005-0000-0000-0000DF380000}"/>
    <cellStyle name="Normal 4 2 4 3 3 4" xfId="35930" xr:uid="{00000000-0005-0000-0000-0000E0380000}"/>
    <cellStyle name="Normal 4 2 4 3 3 5" xfId="20697" xr:uid="{00000000-0005-0000-0000-0000E1380000}"/>
    <cellStyle name="Normal 4 2 4 3 4" xfId="12287" xr:uid="{00000000-0005-0000-0000-0000E2380000}"/>
    <cellStyle name="Normal 4 2 4 3 4 2" xfId="42618" xr:uid="{00000000-0005-0000-0000-0000E3380000}"/>
    <cellStyle name="Normal 4 2 4 3 4 3" xfId="27385" xr:uid="{00000000-0005-0000-0000-0000E4380000}"/>
    <cellStyle name="Normal 4 2 4 3 5" xfId="7266" xr:uid="{00000000-0005-0000-0000-0000E5380000}"/>
    <cellStyle name="Normal 4 2 4 3 5 2" xfId="37601" xr:uid="{00000000-0005-0000-0000-0000E6380000}"/>
    <cellStyle name="Normal 4 2 4 3 5 3" xfId="22368" xr:uid="{00000000-0005-0000-0000-0000E7380000}"/>
    <cellStyle name="Normal 4 2 4 3 6" xfId="32589" xr:uid="{00000000-0005-0000-0000-0000E8380000}"/>
    <cellStyle name="Normal 4 2 4 3 7" xfId="17355" xr:uid="{00000000-0005-0000-0000-0000E9380000}"/>
    <cellStyle name="Normal 4 2 4 4" xfId="3048" xr:uid="{00000000-0005-0000-0000-0000EA380000}"/>
    <cellStyle name="Normal 4 2 4 4 2" xfId="13122" xr:uid="{00000000-0005-0000-0000-0000EB380000}"/>
    <cellStyle name="Normal 4 2 4 4 2 2" xfId="43453" xr:uid="{00000000-0005-0000-0000-0000EC380000}"/>
    <cellStyle name="Normal 4 2 4 4 2 3" xfId="28220" xr:uid="{00000000-0005-0000-0000-0000ED380000}"/>
    <cellStyle name="Normal 4 2 4 4 3" xfId="8102" xr:uid="{00000000-0005-0000-0000-0000EE380000}"/>
    <cellStyle name="Normal 4 2 4 4 3 2" xfId="38436" xr:uid="{00000000-0005-0000-0000-0000EF380000}"/>
    <cellStyle name="Normal 4 2 4 4 3 3" xfId="23203" xr:uid="{00000000-0005-0000-0000-0000F0380000}"/>
    <cellStyle name="Normal 4 2 4 4 4" xfId="33423" xr:uid="{00000000-0005-0000-0000-0000F1380000}"/>
    <cellStyle name="Normal 4 2 4 4 5" xfId="18190" xr:uid="{00000000-0005-0000-0000-0000F2380000}"/>
    <cellStyle name="Normal 4 2 4 5" xfId="4741" xr:uid="{00000000-0005-0000-0000-0000F3380000}"/>
    <cellStyle name="Normal 4 2 4 5 2" xfId="14793" xr:uid="{00000000-0005-0000-0000-0000F4380000}"/>
    <cellStyle name="Normal 4 2 4 5 2 2" xfId="45124" xr:uid="{00000000-0005-0000-0000-0000F5380000}"/>
    <cellStyle name="Normal 4 2 4 5 2 3" xfId="29891" xr:uid="{00000000-0005-0000-0000-0000F6380000}"/>
    <cellStyle name="Normal 4 2 4 5 3" xfId="9773" xr:uid="{00000000-0005-0000-0000-0000F7380000}"/>
    <cellStyle name="Normal 4 2 4 5 3 2" xfId="40107" xr:uid="{00000000-0005-0000-0000-0000F8380000}"/>
    <cellStyle name="Normal 4 2 4 5 3 3" xfId="24874" xr:uid="{00000000-0005-0000-0000-0000F9380000}"/>
    <cellStyle name="Normal 4 2 4 5 4" xfId="35094" xr:uid="{00000000-0005-0000-0000-0000FA380000}"/>
    <cellStyle name="Normal 4 2 4 5 5" xfId="19861" xr:uid="{00000000-0005-0000-0000-0000FB380000}"/>
    <cellStyle name="Normal 4 2 4 6" xfId="11451" xr:uid="{00000000-0005-0000-0000-0000FC380000}"/>
    <cellStyle name="Normal 4 2 4 6 2" xfId="41782" xr:uid="{00000000-0005-0000-0000-0000FD380000}"/>
    <cellStyle name="Normal 4 2 4 6 3" xfId="26549" xr:uid="{00000000-0005-0000-0000-0000FE380000}"/>
    <cellStyle name="Normal 4 2 4 7" xfId="6430" xr:uid="{00000000-0005-0000-0000-0000FF380000}"/>
    <cellStyle name="Normal 4 2 4 7 2" xfId="36765" xr:uid="{00000000-0005-0000-0000-000000390000}"/>
    <cellStyle name="Normal 4 2 4 7 3" xfId="21532" xr:uid="{00000000-0005-0000-0000-000001390000}"/>
    <cellStyle name="Normal 4 2 4 8" xfId="31753" xr:uid="{00000000-0005-0000-0000-000002390000}"/>
    <cellStyle name="Normal 4 2 4 9" xfId="16519" xr:uid="{00000000-0005-0000-0000-000003390000}"/>
    <cellStyle name="Normal 4 2 5" xfId="1564" xr:uid="{00000000-0005-0000-0000-000004390000}"/>
    <cellStyle name="Normal 4 2 5 2" xfId="2405" xr:uid="{00000000-0005-0000-0000-000005390000}"/>
    <cellStyle name="Normal 4 2 5 2 2" xfId="4095" xr:uid="{00000000-0005-0000-0000-000006390000}"/>
    <cellStyle name="Normal 4 2 5 2 2 2" xfId="14168" xr:uid="{00000000-0005-0000-0000-000007390000}"/>
    <cellStyle name="Normal 4 2 5 2 2 2 2" xfId="44499" xr:uid="{00000000-0005-0000-0000-000008390000}"/>
    <cellStyle name="Normal 4 2 5 2 2 2 3" xfId="29266" xr:uid="{00000000-0005-0000-0000-000009390000}"/>
    <cellStyle name="Normal 4 2 5 2 2 3" xfId="9148" xr:uid="{00000000-0005-0000-0000-00000A390000}"/>
    <cellStyle name="Normal 4 2 5 2 2 3 2" xfId="39482" xr:uid="{00000000-0005-0000-0000-00000B390000}"/>
    <cellStyle name="Normal 4 2 5 2 2 3 3" xfId="24249" xr:uid="{00000000-0005-0000-0000-00000C390000}"/>
    <cellStyle name="Normal 4 2 5 2 2 4" xfId="34469" xr:uid="{00000000-0005-0000-0000-00000D390000}"/>
    <cellStyle name="Normal 4 2 5 2 2 5" xfId="19236" xr:uid="{00000000-0005-0000-0000-00000E390000}"/>
    <cellStyle name="Normal 4 2 5 2 3" xfId="5787" xr:uid="{00000000-0005-0000-0000-00000F390000}"/>
    <cellStyle name="Normal 4 2 5 2 3 2" xfId="15839" xr:uid="{00000000-0005-0000-0000-000010390000}"/>
    <cellStyle name="Normal 4 2 5 2 3 2 2" xfId="46170" xr:uid="{00000000-0005-0000-0000-000011390000}"/>
    <cellStyle name="Normal 4 2 5 2 3 2 3" xfId="30937" xr:uid="{00000000-0005-0000-0000-000012390000}"/>
    <cellStyle name="Normal 4 2 5 2 3 3" xfId="10819" xr:uid="{00000000-0005-0000-0000-000013390000}"/>
    <cellStyle name="Normal 4 2 5 2 3 3 2" xfId="41153" xr:uid="{00000000-0005-0000-0000-000014390000}"/>
    <cellStyle name="Normal 4 2 5 2 3 3 3" xfId="25920" xr:uid="{00000000-0005-0000-0000-000015390000}"/>
    <cellStyle name="Normal 4 2 5 2 3 4" xfId="36140" xr:uid="{00000000-0005-0000-0000-000016390000}"/>
    <cellStyle name="Normal 4 2 5 2 3 5" xfId="20907" xr:uid="{00000000-0005-0000-0000-000017390000}"/>
    <cellStyle name="Normal 4 2 5 2 4" xfId="12497" xr:uid="{00000000-0005-0000-0000-000018390000}"/>
    <cellStyle name="Normal 4 2 5 2 4 2" xfId="42828" xr:uid="{00000000-0005-0000-0000-000019390000}"/>
    <cellStyle name="Normal 4 2 5 2 4 3" xfId="27595" xr:uid="{00000000-0005-0000-0000-00001A390000}"/>
    <cellStyle name="Normal 4 2 5 2 5" xfId="7476" xr:uid="{00000000-0005-0000-0000-00001B390000}"/>
    <cellStyle name="Normal 4 2 5 2 5 2" xfId="37811" xr:uid="{00000000-0005-0000-0000-00001C390000}"/>
    <cellStyle name="Normal 4 2 5 2 5 3" xfId="22578" xr:uid="{00000000-0005-0000-0000-00001D390000}"/>
    <cellStyle name="Normal 4 2 5 2 6" xfId="32799" xr:uid="{00000000-0005-0000-0000-00001E390000}"/>
    <cellStyle name="Normal 4 2 5 2 7" xfId="17565" xr:uid="{00000000-0005-0000-0000-00001F390000}"/>
    <cellStyle name="Normal 4 2 5 3" xfId="3258" xr:uid="{00000000-0005-0000-0000-000020390000}"/>
    <cellStyle name="Normal 4 2 5 3 2" xfId="13332" xr:uid="{00000000-0005-0000-0000-000021390000}"/>
    <cellStyle name="Normal 4 2 5 3 2 2" xfId="43663" xr:uid="{00000000-0005-0000-0000-000022390000}"/>
    <cellStyle name="Normal 4 2 5 3 2 3" xfId="28430" xr:uid="{00000000-0005-0000-0000-000023390000}"/>
    <cellStyle name="Normal 4 2 5 3 3" xfId="8312" xr:uid="{00000000-0005-0000-0000-000024390000}"/>
    <cellStyle name="Normal 4 2 5 3 3 2" xfId="38646" xr:uid="{00000000-0005-0000-0000-000025390000}"/>
    <cellStyle name="Normal 4 2 5 3 3 3" xfId="23413" xr:uid="{00000000-0005-0000-0000-000026390000}"/>
    <cellStyle name="Normal 4 2 5 3 4" xfId="33633" xr:uid="{00000000-0005-0000-0000-000027390000}"/>
    <cellStyle name="Normal 4 2 5 3 5" xfId="18400" xr:uid="{00000000-0005-0000-0000-000028390000}"/>
    <cellStyle name="Normal 4 2 5 4" xfId="4951" xr:uid="{00000000-0005-0000-0000-000029390000}"/>
    <cellStyle name="Normal 4 2 5 4 2" xfId="15003" xr:uid="{00000000-0005-0000-0000-00002A390000}"/>
    <cellStyle name="Normal 4 2 5 4 2 2" xfId="45334" xr:uid="{00000000-0005-0000-0000-00002B390000}"/>
    <cellStyle name="Normal 4 2 5 4 2 3" xfId="30101" xr:uid="{00000000-0005-0000-0000-00002C390000}"/>
    <cellStyle name="Normal 4 2 5 4 3" xfId="9983" xr:uid="{00000000-0005-0000-0000-00002D390000}"/>
    <cellStyle name="Normal 4 2 5 4 3 2" xfId="40317" xr:uid="{00000000-0005-0000-0000-00002E390000}"/>
    <cellStyle name="Normal 4 2 5 4 3 3" xfId="25084" xr:uid="{00000000-0005-0000-0000-00002F390000}"/>
    <cellStyle name="Normal 4 2 5 4 4" xfId="35304" xr:uid="{00000000-0005-0000-0000-000030390000}"/>
    <cellStyle name="Normal 4 2 5 4 5" xfId="20071" xr:uid="{00000000-0005-0000-0000-000031390000}"/>
    <cellStyle name="Normal 4 2 5 5" xfId="11661" xr:uid="{00000000-0005-0000-0000-000032390000}"/>
    <cellStyle name="Normal 4 2 5 5 2" xfId="41992" xr:uid="{00000000-0005-0000-0000-000033390000}"/>
    <cellStyle name="Normal 4 2 5 5 3" xfId="26759" xr:uid="{00000000-0005-0000-0000-000034390000}"/>
    <cellStyle name="Normal 4 2 5 6" xfId="6640" xr:uid="{00000000-0005-0000-0000-000035390000}"/>
    <cellStyle name="Normal 4 2 5 6 2" xfId="36975" xr:uid="{00000000-0005-0000-0000-000036390000}"/>
    <cellStyle name="Normal 4 2 5 6 3" xfId="21742" xr:uid="{00000000-0005-0000-0000-000037390000}"/>
    <cellStyle name="Normal 4 2 5 7" xfId="31963" xr:uid="{00000000-0005-0000-0000-000038390000}"/>
    <cellStyle name="Normal 4 2 5 8" xfId="16729" xr:uid="{00000000-0005-0000-0000-000039390000}"/>
    <cellStyle name="Normal 4 2 6" xfId="1985" xr:uid="{00000000-0005-0000-0000-00003A390000}"/>
    <cellStyle name="Normal 4 2 6 2" xfId="3677" xr:uid="{00000000-0005-0000-0000-00003B390000}"/>
    <cellStyle name="Normal 4 2 6 2 2" xfId="13750" xr:uid="{00000000-0005-0000-0000-00003C390000}"/>
    <cellStyle name="Normal 4 2 6 2 2 2" xfId="44081" xr:uid="{00000000-0005-0000-0000-00003D390000}"/>
    <cellStyle name="Normal 4 2 6 2 2 3" xfId="28848" xr:uid="{00000000-0005-0000-0000-00003E390000}"/>
    <cellStyle name="Normal 4 2 6 2 3" xfId="8730" xr:uid="{00000000-0005-0000-0000-00003F390000}"/>
    <cellStyle name="Normal 4 2 6 2 3 2" xfId="39064" xr:uid="{00000000-0005-0000-0000-000040390000}"/>
    <cellStyle name="Normal 4 2 6 2 3 3" xfId="23831" xr:uid="{00000000-0005-0000-0000-000041390000}"/>
    <cellStyle name="Normal 4 2 6 2 4" xfId="34051" xr:uid="{00000000-0005-0000-0000-000042390000}"/>
    <cellStyle name="Normal 4 2 6 2 5" xfId="18818" xr:uid="{00000000-0005-0000-0000-000043390000}"/>
    <cellStyle name="Normal 4 2 6 3" xfId="5369" xr:uid="{00000000-0005-0000-0000-000044390000}"/>
    <cellStyle name="Normal 4 2 6 3 2" xfId="15421" xr:uid="{00000000-0005-0000-0000-000045390000}"/>
    <cellStyle name="Normal 4 2 6 3 2 2" xfId="45752" xr:uid="{00000000-0005-0000-0000-000046390000}"/>
    <cellStyle name="Normal 4 2 6 3 2 3" xfId="30519" xr:uid="{00000000-0005-0000-0000-000047390000}"/>
    <cellStyle name="Normal 4 2 6 3 3" xfId="10401" xr:uid="{00000000-0005-0000-0000-000048390000}"/>
    <cellStyle name="Normal 4 2 6 3 3 2" xfId="40735" xr:uid="{00000000-0005-0000-0000-000049390000}"/>
    <cellStyle name="Normal 4 2 6 3 3 3" xfId="25502" xr:uid="{00000000-0005-0000-0000-00004A390000}"/>
    <cellStyle name="Normal 4 2 6 3 4" xfId="35722" xr:uid="{00000000-0005-0000-0000-00004B390000}"/>
    <cellStyle name="Normal 4 2 6 3 5" xfId="20489" xr:uid="{00000000-0005-0000-0000-00004C390000}"/>
    <cellStyle name="Normal 4 2 6 4" xfId="12079" xr:uid="{00000000-0005-0000-0000-00004D390000}"/>
    <cellStyle name="Normal 4 2 6 4 2" xfId="42410" xr:uid="{00000000-0005-0000-0000-00004E390000}"/>
    <cellStyle name="Normal 4 2 6 4 3" xfId="27177" xr:uid="{00000000-0005-0000-0000-00004F390000}"/>
    <cellStyle name="Normal 4 2 6 5" xfId="7058" xr:uid="{00000000-0005-0000-0000-000050390000}"/>
    <cellStyle name="Normal 4 2 6 5 2" xfId="37393" xr:uid="{00000000-0005-0000-0000-000051390000}"/>
    <cellStyle name="Normal 4 2 6 5 3" xfId="22160" xr:uid="{00000000-0005-0000-0000-000052390000}"/>
    <cellStyle name="Normal 4 2 6 6" xfId="32381" xr:uid="{00000000-0005-0000-0000-000053390000}"/>
    <cellStyle name="Normal 4 2 6 7" xfId="17147" xr:uid="{00000000-0005-0000-0000-000054390000}"/>
    <cellStyle name="Normal 4 2 7" xfId="2836" xr:uid="{00000000-0005-0000-0000-000055390000}"/>
    <cellStyle name="Normal 4 2 7 2" xfId="12914" xr:uid="{00000000-0005-0000-0000-000056390000}"/>
    <cellStyle name="Normal 4 2 7 2 2" xfId="43245" xr:uid="{00000000-0005-0000-0000-000057390000}"/>
    <cellStyle name="Normal 4 2 7 2 3" xfId="28012" xr:uid="{00000000-0005-0000-0000-000058390000}"/>
    <cellStyle name="Normal 4 2 7 3" xfId="7894" xr:uid="{00000000-0005-0000-0000-000059390000}"/>
    <cellStyle name="Normal 4 2 7 3 2" xfId="38228" xr:uid="{00000000-0005-0000-0000-00005A390000}"/>
    <cellStyle name="Normal 4 2 7 3 3" xfId="22995" xr:uid="{00000000-0005-0000-0000-00005B390000}"/>
    <cellStyle name="Normal 4 2 7 4" xfId="33215" xr:uid="{00000000-0005-0000-0000-00005C390000}"/>
    <cellStyle name="Normal 4 2 7 5" xfId="17982" xr:uid="{00000000-0005-0000-0000-00005D390000}"/>
    <cellStyle name="Normal 4 2 8" xfId="4530" xr:uid="{00000000-0005-0000-0000-00005E390000}"/>
    <cellStyle name="Normal 4 2 8 2" xfId="14585" xr:uid="{00000000-0005-0000-0000-00005F390000}"/>
    <cellStyle name="Normal 4 2 8 2 2" xfId="44916" xr:uid="{00000000-0005-0000-0000-000060390000}"/>
    <cellStyle name="Normal 4 2 8 2 3" xfId="29683" xr:uid="{00000000-0005-0000-0000-000061390000}"/>
    <cellStyle name="Normal 4 2 8 3" xfId="9565" xr:uid="{00000000-0005-0000-0000-000062390000}"/>
    <cellStyle name="Normal 4 2 8 3 2" xfId="39899" xr:uid="{00000000-0005-0000-0000-000063390000}"/>
    <cellStyle name="Normal 4 2 8 3 3" xfId="24666" xr:uid="{00000000-0005-0000-0000-000064390000}"/>
    <cellStyle name="Normal 4 2 8 4" xfId="34886" xr:uid="{00000000-0005-0000-0000-000065390000}"/>
    <cellStyle name="Normal 4 2 8 5" xfId="19653" xr:uid="{00000000-0005-0000-0000-000066390000}"/>
    <cellStyle name="Normal 4 2 9" xfId="11241" xr:uid="{00000000-0005-0000-0000-000067390000}"/>
    <cellStyle name="Normal 4 2 9 2" xfId="41574" xr:uid="{00000000-0005-0000-0000-000068390000}"/>
    <cellStyle name="Normal 4 2 9 3" xfId="26341" xr:uid="{00000000-0005-0000-0000-000069390000}"/>
    <cellStyle name="Normal 4 3" xfId="412" xr:uid="{00000000-0005-0000-0000-00006A390000}"/>
    <cellStyle name="Normal 4 4" xfId="31512" xr:uid="{00000000-0005-0000-0000-00006B390000}"/>
    <cellStyle name="Normal 4 5" xfId="46798" xr:uid="{00000000-0005-0000-0000-00006C390000}"/>
    <cellStyle name="Normal 40" xfId="165" xr:uid="{00000000-0005-0000-0000-00006D390000}"/>
    <cellStyle name="Normal 40 2" xfId="856" xr:uid="{00000000-0005-0000-0000-00006E390000}"/>
    <cellStyle name="Normal 40 2 10" xfId="6221" xr:uid="{00000000-0005-0000-0000-00006F390000}"/>
    <cellStyle name="Normal 40 2 10 2" xfId="36558" xr:uid="{00000000-0005-0000-0000-000070390000}"/>
    <cellStyle name="Normal 40 2 10 3" xfId="21325" xr:uid="{00000000-0005-0000-0000-000071390000}"/>
    <cellStyle name="Normal 40 2 11" xfId="31549" xr:uid="{00000000-0005-0000-0000-000072390000}"/>
    <cellStyle name="Normal 40 2 12" xfId="16310" xr:uid="{00000000-0005-0000-0000-000073390000}"/>
    <cellStyle name="Normal 40 2 2" xfId="1185" xr:uid="{00000000-0005-0000-0000-000074390000}"/>
    <cellStyle name="Normal 40 2 2 10" xfId="31601" xr:uid="{00000000-0005-0000-0000-000075390000}"/>
    <cellStyle name="Normal 40 2 2 11" xfId="16364" xr:uid="{00000000-0005-0000-0000-000076390000}"/>
    <cellStyle name="Normal 40 2 2 2" xfId="1293" xr:uid="{00000000-0005-0000-0000-000077390000}"/>
    <cellStyle name="Normal 40 2 2 2 10" xfId="16468" xr:uid="{00000000-0005-0000-0000-000078390000}"/>
    <cellStyle name="Normal 40 2 2 2 2" xfId="1510" xr:uid="{00000000-0005-0000-0000-000079390000}"/>
    <cellStyle name="Normal 40 2 2 2 2 2" xfId="1931" xr:uid="{00000000-0005-0000-0000-00007A390000}"/>
    <cellStyle name="Normal 40 2 2 2 2 2 2" xfId="2770" xr:uid="{00000000-0005-0000-0000-00007B390000}"/>
    <cellStyle name="Normal 40 2 2 2 2 2 2 2" xfId="4460" xr:uid="{00000000-0005-0000-0000-00007C390000}"/>
    <cellStyle name="Normal 40 2 2 2 2 2 2 2 2" xfId="14533" xr:uid="{00000000-0005-0000-0000-00007D390000}"/>
    <cellStyle name="Normal 40 2 2 2 2 2 2 2 2 2" xfId="44864" xr:uid="{00000000-0005-0000-0000-00007E390000}"/>
    <cellStyle name="Normal 40 2 2 2 2 2 2 2 2 3" xfId="29631" xr:uid="{00000000-0005-0000-0000-00007F390000}"/>
    <cellStyle name="Normal 40 2 2 2 2 2 2 2 3" xfId="9513" xr:uid="{00000000-0005-0000-0000-000080390000}"/>
    <cellStyle name="Normal 40 2 2 2 2 2 2 2 3 2" xfId="39847" xr:uid="{00000000-0005-0000-0000-000081390000}"/>
    <cellStyle name="Normal 40 2 2 2 2 2 2 2 3 3" xfId="24614" xr:uid="{00000000-0005-0000-0000-000082390000}"/>
    <cellStyle name="Normal 40 2 2 2 2 2 2 2 4" xfId="34834" xr:uid="{00000000-0005-0000-0000-000083390000}"/>
    <cellStyle name="Normal 40 2 2 2 2 2 2 2 5" xfId="19601" xr:uid="{00000000-0005-0000-0000-000084390000}"/>
    <cellStyle name="Normal 40 2 2 2 2 2 2 3" xfId="6152" xr:uid="{00000000-0005-0000-0000-000085390000}"/>
    <cellStyle name="Normal 40 2 2 2 2 2 2 3 2" xfId="16204" xr:uid="{00000000-0005-0000-0000-000086390000}"/>
    <cellStyle name="Normal 40 2 2 2 2 2 2 3 2 2" xfId="46535" xr:uid="{00000000-0005-0000-0000-000087390000}"/>
    <cellStyle name="Normal 40 2 2 2 2 2 2 3 2 3" xfId="31302" xr:uid="{00000000-0005-0000-0000-000088390000}"/>
    <cellStyle name="Normal 40 2 2 2 2 2 2 3 3" xfId="11184" xr:uid="{00000000-0005-0000-0000-000089390000}"/>
    <cellStyle name="Normal 40 2 2 2 2 2 2 3 3 2" xfId="41518" xr:uid="{00000000-0005-0000-0000-00008A390000}"/>
    <cellStyle name="Normal 40 2 2 2 2 2 2 3 3 3" xfId="26285" xr:uid="{00000000-0005-0000-0000-00008B390000}"/>
    <cellStyle name="Normal 40 2 2 2 2 2 2 3 4" xfId="36505" xr:uid="{00000000-0005-0000-0000-00008C390000}"/>
    <cellStyle name="Normal 40 2 2 2 2 2 2 3 5" xfId="21272" xr:uid="{00000000-0005-0000-0000-00008D390000}"/>
    <cellStyle name="Normal 40 2 2 2 2 2 2 4" xfId="12862" xr:uid="{00000000-0005-0000-0000-00008E390000}"/>
    <cellStyle name="Normal 40 2 2 2 2 2 2 4 2" xfId="43193" xr:uid="{00000000-0005-0000-0000-00008F390000}"/>
    <cellStyle name="Normal 40 2 2 2 2 2 2 4 3" xfId="27960" xr:uid="{00000000-0005-0000-0000-000090390000}"/>
    <cellStyle name="Normal 40 2 2 2 2 2 2 5" xfId="7841" xr:uid="{00000000-0005-0000-0000-000091390000}"/>
    <cellStyle name="Normal 40 2 2 2 2 2 2 5 2" xfId="38176" xr:uid="{00000000-0005-0000-0000-000092390000}"/>
    <cellStyle name="Normal 40 2 2 2 2 2 2 5 3" xfId="22943" xr:uid="{00000000-0005-0000-0000-000093390000}"/>
    <cellStyle name="Normal 40 2 2 2 2 2 2 6" xfId="33164" xr:uid="{00000000-0005-0000-0000-000094390000}"/>
    <cellStyle name="Normal 40 2 2 2 2 2 2 7" xfId="17930" xr:uid="{00000000-0005-0000-0000-000095390000}"/>
    <cellStyle name="Normal 40 2 2 2 2 2 3" xfId="3623" xr:uid="{00000000-0005-0000-0000-000096390000}"/>
    <cellStyle name="Normal 40 2 2 2 2 2 3 2" xfId="13697" xr:uid="{00000000-0005-0000-0000-000097390000}"/>
    <cellStyle name="Normal 40 2 2 2 2 2 3 2 2" xfId="44028" xr:uid="{00000000-0005-0000-0000-000098390000}"/>
    <cellStyle name="Normal 40 2 2 2 2 2 3 2 3" xfId="28795" xr:uid="{00000000-0005-0000-0000-000099390000}"/>
    <cellStyle name="Normal 40 2 2 2 2 2 3 3" xfId="8677" xr:uid="{00000000-0005-0000-0000-00009A390000}"/>
    <cellStyle name="Normal 40 2 2 2 2 2 3 3 2" xfId="39011" xr:uid="{00000000-0005-0000-0000-00009B390000}"/>
    <cellStyle name="Normal 40 2 2 2 2 2 3 3 3" xfId="23778" xr:uid="{00000000-0005-0000-0000-00009C390000}"/>
    <cellStyle name="Normal 40 2 2 2 2 2 3 4" xfId="33998" xr:uid="{00000000-0005-0000-0000-00009D390000}"/>
    <cellStyle name="Normal 40 2 2 2 2 2 3 5" xfId="18765" xr:uid="{00000000-0005-0000-0000-00009E390000}"/>
    <cellStyle name="Normal 40 2 2 2 2 2 4" xfId="5316" xr:uid="{00000000-0005-0000-0000-00009F390000}"/>
    <cellStyle name="Normal 40 2 2 2 2 2 4 2" xfId="15368" xr:uid="{00000000-0005-0000-0000-0000A0390000}"/>
    <cellStyle name="Normal 40 2 2 2 2 2 4 2 2" xfId="45699" xr:uid="{00000000-0005-0000-0000-0000A1390000}"/>
    <cellStyle name="Normal 40 2 2 2 2 2 4 2 3" xfId="30466" xr:uid="{00000000-0005-0000-0000-0000A2390000}"/>
    <cellStyle name="Normal 40 2 2 2 2 2 4 3" xfId="10348" xr:uid="{00000000-0005-0000-0000-0000A3390000}"/>
    <cellStyle name="Normal 40 2 2 2 2 2 4 3 2" xfId="40682" xr:uid="{00000000-0005-0000-0000-0000A4390000}"/>
    <cellStyle name="Normal 40 2 2 2 2 2 4 3 3" xfId="25449" xr:uid="{00000000-0005-0000-0000-0000A5390000}"/>
    <cellStyle name="Normal 40 2 2 2 2 2 4 4" xfId="35669" xr:uid="{00000000-0005-0000-0000-0000A6390000}"/>
    <cellStyle name="Normal 40 2 2 2 2 2 4 5" xfId="20436" xr:uid="{00000000-0005-0000-0000-0000A7390000}"/>
    <cellStyle name="Normal 40 2 2 2 2 2 5" xfId="12026" xr:uid="{00000000-0005-0000-0000-0000A8390000}"/>
    <cellStyle name="Normal 40 2 2 2 2 2 5 2" xfId="42357" xr:uid="{00000000-0005-0000-0000-0000A9390000}"/>
    <cellStyle name="Normal 40 2 2 2 2 2 5 3" xfId="27124" xr:uid="{00000000-0005-0000-0000-0000AA390000}"/>
    <cellStyle name="Normal 40 2 2 2 2 2 6" xfId="7005" xr:uid="{00000000-0005-0000-0000-0000AB390000}"/>
    <cellStyle name="Normal 40 2 2 2 2 2 6 2" xfId="37340" xr:uid="{00000000-0005-0000-0000-0000AC390000}"/>
    <cellStyle name="Normal 40 2 2 2 2 2 6 3" xfId="22107" xr:uid="{00000000-0005-0000-0000-0000AD390000}"/>
    <cellStyle name="Normal 40 2 2 2 2 2 7" xfId="32328" xr:uid="{00000000-0005-0000-0000-0000AE390000}"/>
    <cellStyle name="Normal 40 2 2 2 2 2 8" xfId="17094" xr:uid="{00000000-0005-0000-0000-0000AF390000}"/>
    <cellStyle name="Normal 40 2 2 2 2 3" xfId="2352" xr:uid="{00000000-0005-0000-0000-0000B0390000}"/>
    <cellStyle name="Normal 40 2 2 2 2 3 2" xfId="4042" xr:uid="{00000000-0005-0000-0000-0000B1390000}"/>
    <cellStyle name="Normal 40 2 2 2 2 3 2 2" xfId="14115" xr:uid="{00000000-0005-0000-0000-0000B2390000}"/>
    <cellStyle name="Normal 40 2 2 2 2 3 2 2 2" xfId="44446" xr:uid="{00000000-0005-0000-0000-0000B3390000}"/>
    <cellStyle name="Normal 40 2 2 2 2 3 2 2 3" xfId="29213" xr:uid="{00000000-0005-0000-0000-0000B4390000}"/>
    <cellStyle name="Normal 40 2 2 2 2 3 2 3" xfId="9095" xr:uid="{00000000-0005-0000-0000-0000B5390000}"/>
    <cellStyle name="Normal 40 2 2 2 2 3 2 3 2" xfId="39429" xr:uid="{00000000-0005-0000-0000-0000B6390000}"/>
    <cellStyle name="Normal 40 2 2 2 2 3 2 3 3" xfId="24196" xr:uid="{00000000-0005-0000-0000-0000B7390000}"/>
    <cellStyle name="Normal 40 2 2 2 2 3 2 4" xfId="34416" xr:uid="{00000000-0005-0000-0000-0000B8390000}"/>
    <cellStyle name="Normal 40 2 2 2 2 3 2 5" xfId="19183" xr:uid="{00000000-0005-0000-0000-0000B9390000}"/>
    <cellStyle name="Normal 40 2 2 2 2 3 3" xfId="5734" xr:uid="{00000000-0005-0000-0000-0000BA390000}"/>
    <cellStyle name="Normal 40 2 2 2 2 3 3 2" xfId="15786" xr:uid="{00000000-0005-0000-0000-0000BB390000}"/>
    <cellStyle name="Normal 40 2 2 2 2 3 3 2 2" xfId="46117" xr:uid="{00000000-0005-0000-0000-0000BC390000}"/>
    <cellStyle name="Normal 40 2 2 2 2 3 3 2 3" xfId="30884" xr:uid="{00000000-0005-0000-0000-0000BD390000}"/>
    <cellStyle name="Normal 40 2 2 2 2 3 3 3" xfId="10766" xr:uid="{00000000-0005-0000-0000-0000BE390000}"/>
    <cellStyle name="Normal 40 2 2 2 2 3 3 3 2" xfId="41100" xr:uid="{00000000-0005-0000-0000-0000BF390000}"/>
    <cellStyle name="Normal 40 2 2 2 2 3 3 3 3" xfId="25867" xr:uid="{00000000-0005-0000-0000-0000C0390000}"/>
    <cellStyle name="Normal 40 2 2 2 2 3 3 4" xfId="36087" xr:uid="{00000000-0005-0000-0000-0000C1390000}"/>
    <cellStyle name="Normal 40 2 2 2 2 3 3 5" xfId="20854" xr:uid="{00000000-0005-0000-0000-0000C2390000}"/>
    <cellStyle name="Normal 40 2 2 2 2 3 4" xfId="12444" xr:uid="{00000000-0005-0000-0000-0000C3390000}"/>
    <cellStyle name="Normal 40 2 2 2 2 3 4 2" xfId="42775" xr:uid="{00000000-0005-0000-0000-0000C4390000}"/>
    <cellStyle name="Normal 40 2 2 2 2 3 4 3" xfId="27542" xr:uid="{00000000-0005-0000-0000-0000C5390000}"/>
    <cellStyle name="Normal 40 2 2 2 2 3 5" xfId="7423" xr:uid="{00000000-0005-0000-0000-0000C6390000}"/>
    <cellStyle name="Normal 40 2 2 2 2 3 5 2" xfId="37758" xr:uid="{00000000-0005-0000-0000-0000C7390000}"/>
    <cellStyle name="Normal 40 2 2 2 2 3 5 3" xfId="22525" xr:uid="{00000000-0005-0000-0000-0000C8390000}"/>
    <cellStyle name="Normal 40 2 2 2 2 3 6" xfId="32746" xr:uid="{00000000-0005-0000-0000-0000C9390000}"/>
    <cellStyle name="Normal 40 2 2 2 2 3 7" xfId="17512" xr:uid="{00000000-0005-0000-0000-0000CA390000}"/>
    <cellStyle name="Normal 40 2 2 2 2 4" xfId="3205" xr:uid="{00000000-0005-0000-0000-0000CB390000}"/>
    <cellStyle name="Normal 40 2 2 2 2 4 2" xfId="13279" xr:uid="{00000000-0005-0000-0000-0000CC390000}"/>
    <cellStyle name="Normal 40 2 2 2 2 4 2 2" xfId="43610" xr:uid="{00000000-0005-0000-0000-0000CD390000}"/>
    <cellStyle name="Normal 40 2 2 2 2 4 2 3" xfId="28377" xr:uid="{00000000-0005-0000-0000-0000CE390000}"/>
    <cellStyle name="Normal 40 2 2 2 2 4 3" xfId="8259" xr:uid="{00000000-0005-0000-0000-0000CF390000}"/>
    <cellStyle name="Normal 40 2 2 2 2 4 3 2" xfId="38593" xr:uid="{00000000-0005-0000-0000-0000D0390000}"/>
    <cellStyle name="Normal 40 2 2 2 2 4 3 3" xfId="23360" xr:uid="{00000000-0005-0000-0000-0000D1390000}"/>
    <cellStyle name="Normal 40 2 2 2 2 4 4" xfId="33580" xr:uid="{00000000-0005-0000-0000-0000D2390000}"/>
    <cellStyle name="Normal 40 2 2 2 2 4 5" xfId="18347" xr:uid="{00000000-0005-0000-0000-0000D3390000}"/>
    <cellStyle name="Normal 40 2 2 2 2 5" xfId="4898" xr:uid="{00000000-0005-0000-0000-0000D4390000}"/>
    <cellStyle name="Normal 40 2 2 2 2 5 2" xfId="14950" xr:uid="{00000000-0005-0000-0000-0000D5390000}"/>
    <cellStyle name="Normal 40 2 2 2 2 5 2 2" xfId="45281" xr:uid="{00000000-0005-0000-0000-0000D6390000}"/>
    <cellStyle name="Normal 40 2 2 2 2 5 2 3" xfId="30048" xr:uid="{00000000-0005-0000-0000-0000D7390000}"/>
    <cellStyle name="Normal 40 2 2 2 2 5 3" xfId="9930" xr:uid="{00000000-0005-0000-0000-0000D8390000}"/>
    <cellStyle name="Normal 40 2 2 2 2 5 3 2" xfId="40264" xr:uid="{00000000-0005-0000-0000-0000D9390000}"/>
    <cellStyle name="Normal 40 2 2 2 2 5 3 3" xfId="25031" xr:uid="{00000000-0005-0000-0000-0000DA390000}"/>
    <cellStyle name="Normal 40 2 2 2 2 5 4" xfId="35251" xr:uid="{00000000-0005-0000-0000-0000DB390000}"/>
    <cellStyle name="Normal 40 2 2 2 2 5 5" xfId="20018" xr:uid="{00000000-0005-0000-0000-0000DC390000}"/>
    <cellStyle name="Normal 40 2 2 2 2 6" xfId="11608" xr:uid="{00000000-0005-0000-0000-0000DD390000}"/>
    <cellStyle name="Normal 40 2 2 2 2 6 2" xfId="41939" xr:uid="{00000000-0005-0000-0000-0000DE390000}"/>
    <cellStyle name="Normal 40 2 2 2 2 6 3" xfId="26706" xr:uid="{00000000-0005-0000-0000-0000DF390000}"/>
    <cellStyle name="Normal 40 2 2 2 2 7" xfId="6587" xr:uid="{00000000-0005-0000-0000-0000E0390000}"/>
    <cellStyle name="Normal 40 2 2 2 2 7 2" xfId="36922" xr:uid="{00000000-0005-0000-0000-0000E1390000}"/>
    <cellStyle name="Normal 40 2 2 2 2 7 3" xfId="21689" xr:uid="{00000000-0005-0000-0000-0000E2390000}"/>
    <cellStyle name="Normal 40 2 2 2 2 8" xfId="31910" xr:uid="{00000000-0005-0000-0000-0000E3390000}"/>
    <cellStyle name="Normal 40 2 2 2 2 9" xfId="16676" xr:uid="{00000000-0005-0000-0000-0000E4390000}"/>
    <cellStyle name="Normal 40 2 2 2 3" xfId="1723" xr:uid="{00000000-0005-0000-0000-0000E5390000}"/>
    <cellStyle name="Normal 40 2 2 2 3 2" xfId="2562" xr:uid="{00000000-0005-0000-0000-0000E6390000}"/>
    <cellStyle name="Normal 40 2 2 2 3 2 2" xfId="4252" xr:uid="{00000000-0005-0000-0000-0000E7390000}"/>
    <cellStyle name="Normal 40 2 2 2 3 2 2 2" xfId="14325" xr:uid="{00000000-0005-0000-0000-0000E8390000}"/>
    <cellStyle name="Normal 40 2 2 2 3 2 2 2 2" xfId="44656" xr:uid="{00000000-0005-0000-0000-0000E9390000}"/>
    <cellStyle name="Normal 40 2 2 2 3 2 2 2 3" xfId="29423" xr:uid="{00000000-0005-0000-0000-0000EA390000}"/>
    <cellStyle name="Normal 40 2 2 2 3 2 2 3" xfId="9305" xr:uid="{00000000-0005-0000-0000-0000EB390000}"/>
    <cellStyle name="Normal 40 2 2 2 3 2 2 3 2" xfId="39639" xr:uid="{00000000-0005-0000-0000-0000EC390000}"/>
    <cellStyle name="Normal 40 2 2 2 3 2 2 3 3" xfId="24406" xr:uid="{00000000-0005-0000-0000-0000ED390000}"/>
    <cellStyle name="Normal 40 2 2 2 3 2 2 4" xfId="34626" xr:uid="{00000000-0005-0000-0000-0000EE390000}"/>
    <cellStyle name="Normal 40 2 2 2 3 2 2 5" xfId="19393" xr:uid="{00000000-0005-0000-0000-0000EF390000}"/>
    <cellStyle name="Normal 40 2 2 2 3 2 3" xfId="5944" xr:uid="{00000000-0005-0000-0000-0000F0390000}"/>
    <cellStyle name="Normal 40 2 2 2 3 2 3 2" xfId="15996" xr:uid="{00000000-0005-0000-0000-0000F1390000}"/>
    <cellStyle name="Normal 40 2 2 2 3 2 3 2 2" xfId="46327" xr:uid="{00000000-0005-0000-0000-0000F2390000}"/>
    <cellStyle name="Normal 40 2 2 2 3 2 3 2 3" xfId="31094" xr:uid="{00000000-0005-0000-0000-0000F3390000}"/>
    <cellStyle name="Normal 40 2 2 2 3 2 3 3" xfId="10976" xr:uid="{00000000-0005-0000-0000-0000F4390000}"/>
    <cellStyle name="Normal 40 2 2 2 3 2 3 3 2" xfId="41310" xr:uid="{00000000-0005-0000-0000-0000F5390000}"/>
    <cellStyle name="Normal 40 2 2 2 3 2 3 3 3" xfId="26077" xr:uid="{00000000-0005-0000-0000-0000F6390000}"/>
    <cellStyle name="Normal 40 2 2 2 3 2 3 4" xfId="36297" xr:uid="{00000000-0005-0000-0000-0000F7390000}"/>
    <cellStyle name="Normal 40 2 2 2 3 2 3 5" xfId="21064" xr:uid="{00000000-0005-0000-0000-0000F8390000}"/>
    <cellStyle name="Normal 40 2 2 2 3 2 4" xfId="12654" xr:uid="{00000000-0005-0000-0000-0000F9390000}"/>
    <cellStyle name="Normal 40 2 2 2 3 2 4 2" xfId="42985" xr:uid="{00000000-0005-0000-0000-0000FA390000}"/>
    <cellStyle name="Normal 40 2 2 2 3 2 4 3" xfId="27752" xr:uid="{00000000-0005-0000-0000-0000FB390000}"/>
    <cellStyle name="Normal 40 2 2 2 3 2 5" xfId="7633" xr:uid="{00000000-0005-0000-0000-0000FC390000}"/>
    <cellStyle name="Normal 40 2 2 2 3 2 5 2" xfId="37968" xr:uid="{00000000-0005-0000-0000-0000FD390000}"/>
    <cellStyle name="Normal 40 2 2 2 3 2 5 3" xfId="22735" xr:uid="{00000000-0005-0000-0000-0000FE390000}"/>
    <cellStyle name="Normal 40 2 2 2 3 2 6" xfId="32956" xr:uid="{00000000-0005-0000-0000-0000FF390000}"/>
    <cellStyle name="Normal 40 2 2 2 3 2 7" xfId="17722" xr:uid="{00000000-0005-0000-0000-0000003A0000}"/>
    <cellStyle name="Normal 40 2 2 2 3 3" xfId="3415" xr:uid="{00000000-0005-0000-0000-0000013A0000}"/>
    <cellStyle name="Normal 40 2 2 2 3 3 2" xfId="13489" xr:uid="{00000000-0005-0000-0000-0000023A0000}"/>
    <cellStyle name="Normal 40 2 2 2 3 3 2 2" xfId="43820" xr:uid="{00000000-0005-0000-0000-0000033A0000}"/>
    <cellStyle name="Normal 40 2 2 2 3 3 2 3" xfId="28587" xr:uid="{00000000-0005-0000-0000-0000043A0000}"/>
    <cellStyle name="Normal 40 2 2 2 3 3 3" xfId="8469" xr:uid="{00000000-0005-0000-0000-0000053A0000}"/>
    <cellStyle name="Normal 40 2 2 2 3 3 3 2" xfId="38803" xr:uid="{00000000-0005-0000-0000-0000063A0000}"/>
    <cellStyle name="Normal 40 2 2 2 3 3 3 3" xfId="23570" xr:uid="{00000000-0005-0000-0000-0000073A0000}"/>
    <cellStyle name="Normal 40 2 2 2 3 3 4" xfId="33790" xr:uid="{00000000-0005-0000-0000-0000083A0000}"/>
    <cellStyle name="Normal 40 2 2 2 3 3 5" xfId="18557" xr:uid="{00000000-0005-0000-0000-0000093A0000}"/>
    <cellStyle name="Normal 40 2 2 2 3 4" xfId="5108" xr:uid="{00000000-0005-0000-0000-00000A3A0000}"/>
    <cellStyle name="Normal 40 2 2 2 3 4 2" xfId="15160" xr:uid="{00000000-0005-0000-0000-00000B3A0000}"/>
    <cellStyle name="Normal 40 2 2 2 3 4 2 2" xfId="45491" xr:uid="{00000000-0005-0000-0000-00000C3A0000}"/>
    <cellStyle name="Normal 40 2 2 2 3 4 2 3" xfId="30258" xr:uid="{00000000-0005-0000-0000-00000D3A0000}"/>
    <cellStyle name="Normal 40 2 2 2 3 4 3" xfId="10140" xr:uid="{00000000-0005-0000-0000-00000E3A0000}"/>
    <cellStyle name="Normal 40 2 2 2 3 4 3 2" xfId="40474" xr:uid="{00000000-0005-0000-0000-00000F3A0000}"/>
    <cellStyle name="Normal 40 2 2 2 3 4 3 3" xfId="25241" xr:uid="{00000000-0005-0000-0000-0000103A0000}"/>
    <cellStyle name="Normal 40 2 2 2 3 4 4" xfId="35461" xr:uid="{00000000-0005-0000-0000-0000113A0000}"/>
    <cellStyle name="Normal 40 2 2 2 3 4 5" xfId="20228" xr:uid="{00000000-0005-0000-0000-0000123A0000}"/>
    <cellStyle name="Normal 40 2 2 2 3 5" xfId="11818" xr:uid="{00000000-0005-0000-0000-0000133A0000}"/>
    <cellStyle name="Normal 40 2 2 2 3 5 2" xfId="42149" xr:uid="{00000000-0005-0000-0000-0000143A0000}"/>
    <cellStyle name="Normal 40 2 2 2 3 5 3" xfId="26916" xr:uid="{00000000-0005-0000-0000-0000153A0000}"/>
    <cellStyle name="Normal 40 2 2 2 3 6" xfId="6797" xr:uid="{00000000-0005-0000-0000-0000163A0000}"/>
    <cellStyle name="Normal 40 2 2 2 3 6 2" xfId="37132" xr:uid="{00000000-0005-0000-0000-0000173A0000}"/>
    <cellStyle name="Normal 40 2 2 2 3 6 3" xfId="21899" xr:uid="{00000000-0005-0000-0000-0000183A0000}"/>
    <cellStyle name="Normal 40 2 2 2 3 7" xfId="32120" xr:uid="{00000000-0005-0000-0000-0000193A0000}"/>
    <cellStyle name="Normal 40 2 2 2 3 8" xfId="16886" xr:uid="{00000000-0005-0000-0000-00001A3A0000}"/>
    <cellStyle name="Normal 40 2 2 2 4" xfId="2144" xr:uid="{00000000-0005-0000-0000-00001B3A0000}"/>
    <cellStyle name="Normal 40 2 2 2 4 2" xfId="3834" xr:uid="{00000000-0005-0000-0000-00001C3A0000}"/>
    <cellStyle name="Normal 40 2 2 2 4 2 2" xfId="13907" xr:uid="{00000000-0005-0000-0000-00001D3A0000}"/>
    <cellStyle name="Normal 40 2 2 2 4 2 2 2" xfId="44238" xr:uid="{00000000-0005-0000-0000-00001E3A0000}"/>
    <cellStyle name="Normal 40 2 2 2 4 2 2 3" xfId="29005" xr:uid="{00000000-0005-0000-0000-00001F3A0000}"/>
    <cellStyle name="Normal 40 2 2 2 4 2 3" xfId="8887" xr:uid="{00000000-0005-0000-0000-0000203A0000}"/>
    <cellStyle name="Normal 40 2 2 2 4 2 3 2" xfId="39221" xr:uid="{00000000-0005-0000-0000-0000213A0000}"/>
    <cellStyle name="Normal 40 2 2 2 4 2 3 3" xfId="23988" xr:uid="{00000000-0005-0000-0000-0000223A0000}"/>
    <cellStyle name="Normal 40 2 2 2 4 2 4" xfId="34208" xr:uid="{00000000-0005-0000-0000-0000233A0000}"/>
    <cellStyle name="Normal 40 2 2 2 4 2 5" xfId="18975" xr:uid="{00000000-0005-0000-0000-0000243A0000}"/>
    <cellStyle name="Normal 40 2 2 2 4 3" xfId="5526" xr:uid="{00000000-0005-0000-0000-0000253A0000}"/>
    <cellStyle name="Normal 40 2 2 2 4 3 2" xfId="15578" xr:uid="{00000000-0005-0000-0000-0000263A0000}"/>
    <cellStyle name="Normal 40 2 2 2 4 3 2 2" xfId="45909" xr:uid="{00000000-0005-0000-0000-0000273A0000}"/>
    <cellStyle name="Normal 40 2 2 2 4 3 2 3" xfId="30676" xr:uid="{00000000-0005-0000-0000-0000283A0000}"/>
    <cellStyle name="Normal 40 2 2 2 4 3 3" xfId="10558" xr:uid="{00000000-0005-0000-0000-0000293A0000}"/>
    <cellStyle name="Normal 40 2 2 2 4 3 3 2" xfId="40892" xr:uid="{00000000-0005-0000-0000-00002A3A0000}"/>
    <cellStyle name="Normal 40 2 2 2 4 3 3 3" xfId="25659" xr:uid="{00000000-0005-0000-0000-00002B3A0000}"/>
    <cellStyle name="Normal 40 2 2 2 4 3 4" xfId="35879" xr:uid="{00000000-0005-0000-0000-00002C3A0000}"/>
    <cellStyle name="Normal 40 2 2 2 4 3 5" xfId="20646" xr:uid="{00000000-0005-0000-0000-00002D3A0000}"/>
    <cellStyle name="Normal 40 2 2 2 4 4" xfId="12236" xr:uid="{00000000-0005-0000-0000-00002E3A0000}"/>
    <cellStyle name="Normal 40 2 2 2 4 4 2" xfId="42567" xr:uid="{00000000-0005-0000-0000-00002F3A0000}"/>
    <cellStyle name="Normal 40 2 2 2 4 4 3" xfId="27334" xr:uid="{00000000-0005-0000-0000-0000303A0000}"/>
    <cellStyle name="Normal 40 2 2 2 4 5" xfId="7215" xr:uid="{00000000-0005-0000-0000-0000313A0000}"/>
    <cellStyle name="Normal 40 2 2 2 4 5 2" xfId="37550" xr:uid="{00000000-0005-0000-0000-0000323A0000}"/>
    <cellStyle name="Normal 40 2 2 2 4 5 3" xfId="22317" xr:uid="{00000000-0005-0000-0000-0000333A0000}"/>
    <cellStyle name="Normal 40 2 2 2 4 6" xfId="32538" xr:uid="{00000000-0005-0000-0000-0000343A0000}"/>
    <cellStyle name="Normal 40 2 2 2 4 7" xfId="17304" xr:uid="{00000000-0005-0000-0000-0000353A0000}"/>
    <cellStyle name="Normal 40 2 2 2 5" xfId="2997" xr:uid="{00000000-0005-0000-0000-0000363A0000}"/>
    <cellStyle name="Normal 40 2 2 2 5 2" xfId="13071" xr:uid="{00000000-0005-0000-0000-0000373A0000}"/>
    <cellStyle name="Normal 40 2 2 2 5 2 2" xfId="43402" xr:uid="{00000000-0005-0000-0000-0000383A0000}"/>
    <cellStyle name="Normal 40 2 2 2 5 2 3" xfId="28169" xr:uid="{00000000-0005-0000-0000-0000393A0000}"/>
    <cellStyle name="Normal 40 2 2 2 5 3" xfId="8051" xr:uid="{00000000-0005-0000-0000-00003A3A0000}"/>
    <cellStyle name="Normal 40 2 2 2 5 3 2" xfId="38385" xr:uid="{00000000-0005-0000-0000-00003B3A0000}"/>
    <cellStyle name="Normal 40 2 2 2 5 3 3" xfId="23152" xr:uid="{00000000-0005-0000-0000-00003C3A0000}"/>
    <cellStyle name="Normal 40 2 2 2 5 4" xfId="33372" xr:uid="{00000000-0005-0000-0000-00003D3A0000}"/>
    <cellStyle name="Normal 40 2 2 2 5 5" xfId="18139" xr:uid="{00000000-0005-0000-0000-00003E3A0000}"/>
    <cellStyle name="Normal 40 2 2 2 6" xfId="4690" xr:uid="{00000000-0005-0000-0000-00003F3A0000}"/>
    <cellStyle name="Normal 40 2 2 2 6 2" xfId="14742" xr:uid="{00000000-0005-0000-0000-0000403A0000}"/>
    <cellStyle name="Normal 40 2 2 2 6 2 2" xfId="45073" xr:uid="{00000000-0005-0000-0000-0000413A0000}"/>
    <cellStyle name="Normal 40 2 2 2 6 2 3" xfId="29840" xr:uid="{00000000-0005-0000-0000-0000423A0000}"/>
    <cellStyle name="Normal 40 2 2 2 6 3" xfId="9722" xr:uid="{00000000-0005-0000-0000-0000433A0000}"/>
    <cellStyle name="Normal 40 2 2 2 6 3 2" xfId="40056" xr:uid="{00000000-0005-0000-0000-0000443A0000}"/>
    <cellStyle name="Normal 40 2 2 2 6 3 3" xfId="24823" xr:uid="{00000000-0005-0000-0000-0000453A0000}"/>
    <cellStyle name="Normal 40 2 2 2 6 4" xfId="35043" xr:uid="{00000000-0005-0000-0000-0000463A0000}"/>
    <cellStyle name="Normal 40 2 2 2 6 5" xfId="19810" xr:uid="{00000000-0005-0000-0000-0000473A0000}"/>
    <cellStyle name="Normal 40 2 2 2 7" xfId="11400" xr:uid="{00000000-0005-0000-0000-0000483A0000}"/>
    <cellStyle name="Normal 40 2 2 2 7 2" xfId="41731" xr:uid="{00000000-0005-0000-0000-0000493A0000}"/>
    <cellStyle name="Normal 40 2 2 2 7 3" xfId="26498" xr:uid="{00000000-0005-0000-0000-00004A3A0000}"/>
    <cellStyle name="Normal 40 2 2 2 8" xfId="6379" xr:uid="{00000000-0005-0000-0000-00004B3A0000}"/>
    <cellStyle name="Normal 40 2 2 2 8 2" xfId="36714" xr:uid="{00000000-0005-0000-0000-00004C3A0000}"/>
    <cellStyle name="Normal 40 2 2 2 8 3" xfId="21481" xr:uid="{00000000-0005-0000-0000-00004D3A0000}"/>
    <cellStyle name="Normal 40 2 2 2 9" xfId="31702" xr:uid="{00000000-0005-0000-0000-00004E3A0000}"/>
    <cellStyle name="Normal 40 2 2 3" xfId="1406" xr:uid="{00000000-0005-0000-0000-00004F3A0000}"/>
    <cellStyle name="Normal 40 2 2 3 2" xfId="1827" xr:uid="{00000000-0005-0000-0000-0000503A0000}"/>
    <cellStyle name="Normal 40 2 2 3 2 2" xfId="2666" xr:uid="{00000000-0005-0000-0000-0000513A0000}"/>
    <cellStyle name="Normal 40 2 2 3 2 2 2" xfId="4356" xr:uid="{00000000-0005-0000-0000-0000523A0000}"/>
    <cellStyle name="Normal 40 2 2 3 2 2 2 2" xfId="14429" xr:uid="{00000000-0005-0000-0000-0000533A0000}"/>
    <cellStyle name="Normal 40 2 2 3 2 2 2 2 2" xfId="44760" xr:uid="{00000000-0005-0000-0000-0000543A0000}"/>
    <cellStyle name="Normal 40 2 2 3 2 2 2 2 3" xfId="29527" xr:uid="{00000000-0005-0000-0000-0000553A0000}"/>
    <cellStyle name="Normal 40 2 2 3 2 2 2 3" xfId="9409" xr:uid="{00000000-0005-0000-0000-0000563A0000}"/>
    <cellStyle name="Normal 40 2 2 3 2 2 2 3 2" xfId="39743" xr:uid="{00000000-0005-0000-0000-0000573A0000}"/>
    <cellStyle name="Normal 40 2 2 3 2 2 2 3 3" xfId="24510" xr:uid="{00000000-0005-0000-0000-0000583A0000}"/>
    <cellStyle name="Normal 40 2 2 3 2 2 2 4" xfId="34730" xr:uid="{00000000-0005-0000-0000-0000593A0000}"/>
    <cellStyle name="Normal 40 2 2 3 2 2 2 5" xfId="19497" xr:uid="{00000000-0005-0000-0000-00005A3A0000}"/>
    <cellStyle name="Normal 40 2 2 3 2 2 3" xfId="6048" xr:uid="{00000000-0005-0000-0000-00005B3A0000}"/>
    <cellStyle name="Normal 40 2 2 3 2 2 3 2" xfId="16100" xr:uid="{00000000-0005-0000-0000-00005C3A0000}"/>
    <cellStyle name="Normal 40 2 2 3 2 2 3 2 2" xfId="46431" xr:uid="{00000000-0005-0000-0000-00005D3A0000}"/>
    <cellStyle name="Normal 40 2 2 3 2 2 3 2 3" xfId="31198" xr:uid="{00000000-0005-0000-0000-00005E3A0000}"/>
    <cellStyle name="Normal 40 2 2 3 2 2 3 3" xfId="11080" xr:uid="{00000000-0005-0000-0000-00005F3A0000}"/>
    <cellStyle name="Normal 40 2 2 3 2 2 3 3 2" xfId="41414" xr:uid="{00000000-0005-0000-0000-0000603A0000}"/>
    <cellStyle name="Normal 40 2 2 3 2 2 3 3 3" xfId="26181" xr:uid="{00000000-0005-0000-0000-0000613A0000}"/>
    <cellStyle name="Normal 40 2 2 3 2 2 3 4" xfId="36401" xr:uid="{00000000-0005-0000-0000-0000623A0000}"/>
    <cellStyle name="Normal 40 2 2 3 2 2 3 5" xfId="21168" xr:uid="{00000000-0005-0000-0000-0000633A0000}"/>
    <cellStyle name="Normal 40 2 2 3 2 2 4" xfId="12758" xr:uid="{00000000-0005-0000-0000-0000643A0000}"/>
    <cellStyle name="Normal 40 2 2 3 2 2 4 2" xfId="43089" xr:uid="{00000000-0005-0000-0000-0000653A0000}"/>
    <cellStyle name="Normal 40 2 2 3 2 2 4 3" xfId="27856" xr:uid="{00000000-0005-0000-0000-0000663A0000}"/>
    <cellStyle name="Normal 40 2 2 3 2 2 5" xfId="7737" xr:uid="{00000000-0005-0000-0000-0000673A0000}"/>
    <cellStyle name="Normal 40 2 2 3 2 2 5 2" xfId="38072" xr:uid="{00000000-0005-0000-0000-0000683A0000}"/>
    <cellStyle name="Normal 40 2 2 3 2 2 5 3" xfId="22839" xr:uid="{00000000-0005-0000-0000-0000693A0000}"/>
    <cellStyle name="Normal 40 2 2 3 2 2 6" xfId="33060" xr:uid="{00000000-0005-0000-0000-00006A3A0000}"/>
    <cellStyle name="Normal 40 2 2 3 2 2 7" xfId="17826" xr:uid="{00000000-0005-0000-0000-00006B3A0000}"/>
    <cellStyle name="Normal 40 2 2 3 2 3" xfId="3519" xr:uid="{00000000-0005-0000-0000-00006C3A0000}"/>
    <cellStyle name="Normal 40 2 2 3 2 3 2" xfId="13593" xr:uid="{00000000-0005-0000-0000-00006D3A0000}"/>
    <cellStyle name="Normal 40 2 2 3 2 3 2 2" xfId="43924" xr:uid="{00000000-0005-0000-0000-00006E3A0000}"/>
    <cellStyle name="Normal 40 2 2 3 2 3 2 3" xfId="28691" xr:uid="{00000000-0005-0000-0000-00006F3A0000}"/>
    <cellStyle name="Normal 40 2 2 3 2 3 3" xfId="8573" xr:uid="{00000000-0005-0000-0000-0000703A0000}"/>
    <cellStyle name="Normal 40 2 2 3 2 3 3 2" xfId="38907" xr:uid="{00000000-0005-0000-0000-0000713A0000}"/>
    <cellStyle name="Normal 40 2 2 3 2 3 3 3" xfId="23674" xr:uid="{00000000-0005-0000-0000-0000723A0000}"/>
    <cellStyle name="Normal 40 2 2 3 2 3 4" xfId="33894" xr:uid="{00000000-0005-0000-0000-0000733A0000}"/>
    <cellStyle name="Normal 40 2 2 3 2 3 5" xfId="18661" xr:uid="{00000000-0005-0000-0000-0000743A0000}"/>
    <cellStyle name="Normal 40 2 2 3 2 4" xfId="5212" xr:uid="{00000000-0005-0000-0000-0000753A0000}"/>
    <cellStyle name="Normal 40 2 2 3 2 4 2" xfId="15264" xr:uid="{00000000-0005-0000-0000-0000763A0000}"/>
    <cellStyle name="Normal 40 2 2 3 2 4 2 2" xfId="45595" xr:uid="{00000000-0005-0000-0000-0000773A0000}"/>
    <cellStyle name="Normal 40 2 2 3 2 4 2 3" xfId="30362" xr:uid="{00000000-0005-0000-0000-0000783A0000}"/>
    <cellStyle name="Normal 40 2 2 3 2 4 3" xfId="10244" xr:uid="{00000000-0005-0000-0000-0000793A0000}"/>
    <cellStyle name="Normal 40 2 2 3 2 4 3 2" xfId="40578" xr:uid="{00000000-0005-0000-0000-00007A3A0000}"/>
    <cellStyle name="Normal 40 2 2 3 2 4 3 3" xfId="25345" xr:uid="{00000000-0005-0000-0000-00007B3A0000}"/>
    <cellStyle name="Normal 40 2 2 3 2 4 4" xfId="35565" xr:uid="{00000000-0005-0000-0000-00007C3A0000}"/>
    <cellStyle name="Normal 40 2 2 3 2 4 5" xfId="20332" xr:uid="{00000000-0005-0000-0000-00007D3A0000}"/>
    <cellStyle name="Normal 40 2 2 3 2 5" xfId="11922" xr:uid="{00000000-0005-0000-0000-00007E3A0000}"/>
    <cellStyle name="Normal 40 2 2 3 2 5 2" xfId="42253" xr:uid="{00000000-0005-0000-0000-00007F3A0000}"/>
    <cellStyle name="Normal 40 2 2 3 2 5 3" xfId="27020" xr:uid="{00000000-0005-0000-0000-0000803A0000}"/>
    <cellStyle name="Normal 40 2 2 3 2 6" xfId="6901" xr:uid="{00000000-0005-0000-0000-0000813A0000}"/>
    <cellStyle name="Normal 40 2 2 3 2 6 2" xfId="37236" xr:uid="{00000000-0005-0000-0000-0000823A0000}"/>
    <cellStyle name="Normal 40 2 2 3 2 6 3" xfId="22003" xr:uid="{00000000-0005-0000-0000-0000833A0000}"/>
    <cellStyle name="Normal 40 2 2 3 2 7" xfId="32224" xr:uid="{00000000-0005-0000-0000-0000843A0000}"/>
    <cellStyle name="Normal 40 2 2 3 2 8" xfId="16990" xr:uid="{00000000-0005-0000-0000-0000853A0000}"/>
    <cellStyle name="Normal 40 2 2 3 3" xfId="2248" xr:uid="{00000000-0005-0000-0000-0000863A0000}"/>
    <cellStyle name="Normal 40 2 2 3 3 2" xfId="3938" xr:uid="{00000000-0005-0000-0000-0000873A0000}"/>
    <cellStyle name="Normal 40 2 2 3 3 2 2" xfId="14011" xr:uid="{00000000-0005-0000-0000-0000883A0000}"/>
    <cellStyle name="Normal 40 2 2 3 3 2 2 2" xfId="44342" xr:uid="{00000000-0005-0000-0000-0000893A0000}"/>
    <cellStyle name="Normal 40 2 2 3 3 2 2 3" xfId="29109" xr:uid="{00000000-0005-0000-0000-00008A3A0000}"/>
    <cellStyle name="Normal 40 2 2 3 3 2 3" xfId="8991" xr:uid="{00000000-0005-0000-0000-00008B3A0000}"/>
    <cellStyle name="Normal 40 2 2 3 3 2 3 2" xfId="39325" xr:uid="{00000000-0005-0000-0000-00008C3A0000}"/>
    <cellStyle name="Normal 40 2 2 3 3 2 3 3" xfId="24092" xr:uid="{00000000-0005-0000-0000-00008D3A0000}"/>
    <cellStyle name="Normal 40 2 2 3 3 2 4" xfId="34312" xr:uid="{00000000-0005-0000-0000-00008E3A0000}"/>
    <cellStyle name="Normal 40 2 2 3 3 2 5" xfId="19079" xr:uid="{00000000-0005-0000-0000-00008F3A0000}"/>
    <cellStyle name="Normal 40 2 2 3 3 3" xfId="5630" xr:uid="{00000000-0005-0000-0000-0000903A0000}"/>
    <cellStyle name="Normal 40 2 2 3 3 3 2" xfId="15682" xr:uid="{00000000-0005-0000-0000-0000913A0000}"/>
    <cellStyle name="Normal 40 2 2 3 3 3 2 2" xfId="46013" xr:uid="{00000000-0005-0000-0000-0000923A0000}"/>
    <cellStyle name="Normal 40 2 2 3 3 3 2 3" xfId="30780" xr:uid="{00000000-0005-0000-0000-0000933A0000}"/>
    <cellStyle name="Normal 40 2 2 3 3 3 3" xfId="10662" xr:uid="{00000000-0005-0000-0000-0000943A0000}"/>
    <cellStyle name="Normal 40 2 2 3 3 3 3 2" xfId="40996" xr:uid="{00000000-0005-0000-0000-0000953A0000}"/>
    <cellStyle name="Normal 40 2 2 3 3 3 3 3" xfId="25763" xr:uid="{00000000-0005-0000-0000-0000963A0000}"/>
    <cellStyle name="Normal 40 2 2 3 3 3 4" xfId="35983" xr:uid="{00000000-0005-0000-0000-0000973A0000}"/>
    <cellStyle name="Normal 40 2 2 3 3 3 5" xfId="20750" xr:uid="{00000000-0005-0000-0000-0000983A0000}"/>
    <cellStyle name="Normal 40 2 2 3 3 4" xfId="12340" xr:uid="{00000000-0005-0000-0000-0000993A0000}"/>
    <cellStyle name="Normal 40 2 2 3 3 4 2" xfId="42671" xr:uid="{00000000-0005-0000-0000-00009A3A0000}"/>
    <cellStyle name="Normal 40 2 2 3 3 4 3" xfId="27438" xr:uid="{00000000-0005-0000-0000-00009B3A0000}"/>
    <cellStyle name="Normal 40 2 2 3 3 5" xfId="7319" xr:uid="{00000000-0005-0000-0000-00009C3A0000}"/>
    <cellStyle name="Normal 40 2 2 3 3 5 2" xfId="37654" xr:uid="{00000000-0005-0000-0000-00009D3A0000}"/>
    <cellStyle name="Normal 40 2 2 3 3 5 3" xfId="22421" xr:uid="{00000000-0005-0000-0000-00009E3A0000}"/>
    <cellStyle name="Normal 40 2 2 3 3 6" xfId="32642" xr:uid="{00000000-0005-0000-0000-00009F3A0000}"/>
    <cellStyle name="Normal 40 2 2 3 3 7" xfId="17408" xr:uid="{00000000-0005-0000-0000-0000A03A0000}"/>
    <cellStyle name="Normal 40 2 2 3 4" xfId="3101" xr:uid="{00000000-0005-0000-0000-0000A13A0000}"/>
    <cellStyle name="Normal 40 2 2 3 4 2" xfId="13175" xr:uid="{00000000-0005-0000-0000-0000A23A0000}"/>
    <cellStyle name="Normal 40 2 2 3 4 2 2" xfId="43506" xr:uid="{00000000-0005-0000-0000-0000A33A0000}"/>
    <cellStyle name="Normal 40 2 2 3 4 2 3" xfId="28273" xr:uid="{00000000-0005-0000-0000-0000A43A0000}"/>
    <cellStyle name="Normal 40 2 2 3 4 3" xfId="8155" xr:uid="{00000000-0005-0000-0000-0000A53A0000}"/>
    <cellStyle name="Normal 40 2 2 3 4 3 2" xfId="38489" xr:uid="{00000000-0005-0000-0000-0000A63A0000}"/>
    <cellStyle name="Normal 40 2 2 3 4 3 3" xfId="23256" xr:uid="{00000000-0005-0000-0000-0000A73A0000}"/>
    <cellStyle name="Normal 40 2 2 3 4 4" xfId="33476" xr:uid="{00000000-0005-0000-0000-0000A83A0000}"/>
    <cellStyle name="Normal 40 2 2 3 4 5" xfId="18243" xr:uid="{00000000-0005-0000-0000-0000A93A0000}"/>
    <cellStyle name="Normal 40 2 2 3 5" xfId="4794" xr:uid="{00000000-0005-0000-0000-0000AA3A0000}"/>
    <cellStyle name="Normal 40 2 2 3 5 2" xfId="14846" xr:uid="{00000000-0005-0000-0000-0000AB3A0000}"/>
    <cellStyle name="Normal 40 2 2 3 5 2 2" xfId="45177" xr:uid="{00000000-0005-0000-0000-0000AC3A0000}"/>
    <cellStyle name="Normal 40 2 2 3 5 2 3" xfId="29944" xr:uid="{00000000-0005-0000-0000-0000AD3A0000}"/>
    <cellStyle name="Normal 40 2 2 3 5 3" xfId="9826" xr:uid="{00000000-0005-0000-0000-0000AE3A0000}"/>
    <cellStyle name="Normal 40 2 2 3 5 3 2" xfId="40160" xr:uid="{00000000-0005-0000-0000-0000AF3A0000}"/>
    <cellStyle name="Normal 40 2 2 3 5 3 3" xfId="24927" xr:uid="{00000000-0005-0000-0000-0000B03A0000}"/>
    <cellStyle name="Normal 40 2 2 3 5 4" xfId="35147" xr:uid="{00000000-0005-0000-0000-0000B13A0000}"/>
    <cellStyle name="Normal 40 2 2 3 5 5" xfId="19914" xr:uid="{00000000-0005-0000-0000-0000B23A0000}"/>
    <cellStyle name="Normal 40 2 2 3 6" xfId="11504" xr:uid="{00000000-0005-0000-0000-0000B33A0000}"/>
    <cellStyle name="Normal 40 2 2 3 6 2" xfId="41835" xr:uid="{00000000-0005-0000-0000-0000B43A0000}"/>
    <cellStyle name="Normal 40 2 2 3 6 3" xfId="26602" xr:uid="{00000000-0005-0000-0000-0000B53A0000}"/>
    <cellStyle name="Normal 40 2 2 3 7" xfId="6483" xr:uid="{00000000-0005-0000-0000-0000B63A0000}"/>
    <cellStyle name="Normal 40 2 2 3 7 2" xfId="36818" xr:uid="{00000000-0005-0000-0000-0000B73A0000}"/>
    <cellStyle name="Normal 40 2 2 3 7 3" xfId="21585" xr:uid="{00000000-0005-0000-0000-0000B83A0000}"/>
    <cellStyle name="Normal 40 2 2 3 8" xfId="31806" xr:uid="{00000000-0005-0000-0000-0000B93A0000}"/>
    <cellStyle name="Normal 40 2 2 3 9" xfId="16572" xr:uid="{00000000-0005-0000-0000-0000BA3A0000}"/>
    <cellStyle name="Normal 40 2 2 4" xfId="1619" xr:uid="{00000000-0005-0000-0000-0000BB3A0000}"/>
    <cellStyle name="Normal 40 2 2 4 2" xfId="2458" xr:uid="{00000000-0005-0000-0000-0000BC3A0000}"/>
    <cellStyle name="Normal 40 2 2 4 2 2" xfId="4148" xr:uid="{00000000-0005-0000-0000-0000BD3A0000}"/>
    <cellStyle name="Normal 40 2 2 4 2 2 2" xfId="14221" xr:uid="{00000000-0005-0000-0000-0000BE3A0000}"/>
    <cellStyle name="Normal 40 2 2 4 2 2 2 2" xfId="44552" xr:uid="{00000000-0005-0000-0000-0000BF3A0000}"/>
    <cellStyle name="Normal 40 2 2 4 2 2 2 3" xfId="29319" xr:uid="{00000000-0005-0000-0000-0000C03A0000}"/>
    <cellStyle name="Normal 40 2 2 4 2 2 3" xfId="9201" xr:uid="{00000000-0005-0000-0000-0000C13A0000}"/>
    <cellStyle name="Normal 40 2 2 4 2 2 3 2" xfId="39535" xr:uid="{00000000-0005-0000-0000-0000C23A0000}"/>
    <cellStyle name="Normal 40 2 2 4 2 2 3 3" xfId="24302" xr:uid="{00000000-0005-0000-0000-0000C33A0000}"/>
    <cellStyle name="Normal 40 2 2 4 2 2 4" xfId="34522" xr:uid="{00000000-0005-0000-0000-0000C43A0000}"/>
    <cellStyle name="Normal 40 2 2 4 2 2 5" xfId="19289" xr:uid="{00000000-0005-0000-0000-0000C53A0000}"/>
    <cellStyle name="Normal 40 2 2 4 2 3" xfId="5840" xr:uid="{00000000-0005-0000-0000-0000C63A0000}"/>
    <cellStyle name="Normal 40 2 2 4 2 3 2" xfId="15892" xr:uid="{00000000-0005-0000-0000-0000C73A0000}"/>
    <cellStyle name="Normal 40 2 2 4 2 3 2 2" xfId="46223" xr:uid="{00000000-0005-0000-0000-0000C83A0000}"/>
    <cellStyle name="Normal 40 2 2 4 2 3 2 3" xfId="30990" xr:uid="{00000000-0005-0000-0000-0000C93A0000}"/>
    <cellStyle name="Normal 40 2 2 4 2 3 3" xfId="10872" xr:uid="{00000000-0005-0000-0000-0000CA3A0000}"/>
    <cellStyle name="Normal 40 2 2 4 2 3 3 2" xfId="41206" xr:uid="{00000000-0005-0000-0000-0000CB3A0000}"/>
    <cellStyle name="Normal 40 2 2 4 2 3 3 3" xfId="25973" xr:uid="{00000000-0005-0000-0000-0000CC3A0000}"/>
    <cellStyle name="Normal 40 2 2 4 2 3 4" xfId="36193" xr:uid="{00000000-0005-0000-0000-0000CD3A0000}"/>
    <cellStyle name="Normal 40 2 2 4 2 3 5" xfId="20960" xr:uid="{00000000-0005-0000-0000-0000CE3A0000}"/>
    <cellStyle name="Normal 40 2 2 4 2 4" xfId="12550" xr:uid="{00000000-0005-0000-0000-0000CF3A0000}"/>
    <cellStyle name="Normal 40 2 2 4 2 4 2" xfId="42881" xr:uid="{00000000-0005-0000-0000-0000D03A0000}"/>
    <cellStyle name="Normal 40 2 2 4 2 4 3" xfId="27648" xr:uid="{00000000-0005-0000-0000-0000D13A0000}"/>
    <cellStyle name="Normal 40 2 2 4 2 5" xfId="7529" xr:uid="{00000000-0005-0000-0000-0000D23A0000}"/>
    <cellStyle name="Normal 40 2 2 4 2 5 2" xfId="37864" xr:uid="{00000000-0005-0000-0000-0000D33A0000}"/>
    <cellStyle name="Normal 40 2 2 4 2 5 3" xfId="22631" xr:uid="{00000000-0005-0000-0000-0000D43A0000}"/>
    <cellStyle name="Normal 40 2 2 4 2 6" xfId="32852" xr:uid="{00000000-0005-0000-0000-0000D53A0000}"/>
    <cellStyle name="Normal 40 2 2 4 2 7" xfId="17618" xr:uid="{00000000-0005-0000-0000-0000D63A0000}"/>
    <cellStyle name="Normal 40 2 2 4 3" xfId="3311" xr:uid="{00000000-0005-0000-0000-0000D73A0000}"/>
    <cellStyle name="Normal 40 2 2 4 3 2" xfId="13385" xr:uid="{00000000-0005-0000-0000-0000D83A0000}"/>
    <cellStyle name="Normal 40 2 2 4 3 2 2" xfId="43716" xr:uid="{00000000-0005-0000-0000-0000D93A0000}"/>
    <cellStyle name="Normal 40 2 2 4 3 2 3" xfId="28483" xr:uid="{00000000-0005-0000-0000-0000DA3A0000}"/>
    <cellStyle name="Normal 40 2 2 4 3 3" xfId="8365" xr:uid="{00000000-0005-0000-0000-0000DB3A0000}"/>
    <cellStyle name="Normal 40 2 2 4 3 3 2" xfId="38699" xr:uid="{00000000-0005-0000-0000-0000DC3A0000}"/>
    <cellStyle name="Normal 40 2 2 4 3 3 3" xfId="23466" xr:uid="{00000000-0005-0000-0000-0000DD3A0000}"/>
    <cellStyle name="Normal 40 2 2 4 3 4" xfId="33686" xr:uid="{00000000-0005-0000-0000-0000DE3A0000}"/>
    <cellStyle name="Normal 40 2 2 4 3 5" xfId="18453" xr:uid="{00000000-0005-0000-0000-0000DF3A0000}"/>
    <cellStyle name="Normal 40 2 2 4 4" xfId="5004" xr:uid="{00000000-0005-0000-0000-0000E03A0000}"/>
    <cellStyle name="Normal 40 2 2 4 4 2" xfId="15056" xr:uid="{00000000-0005-0000-0000-0000E13A0000}"/>
    <cellStyle name="Normal 40 2 2 4 4 2 2" xfId="45387" xr:uid="{00000000-0005-0000-0000-0000E23A0000}"/>
    <cellStyle name="Normal 40 2 2 4 4 2 3" xfId="30154" xr:uid="{00000000-0005-0000-0000-0000E33A0000}"/>
    <cellStyle name="Normal 40 2 2 4 4 3" xfId="10036" xr:uid="{00000000-0005-0000-0000-0000E43A0000}"/>
    <cellStyle name="Normal 40 2 2 4 4 3 2" xfId="40370" xr:uid="{00000000-0005-0000-0000-0000E53A0000}"/>
    <cellStyle name="Normal 40 2 2 4 4 3 3" xfId="25137" xr:uid="{00000000-0005-0000-0000-0000E63A0000}"/>
    <cellStyle name="Normal 40 2 2 4 4 4" xfId="35357" xr:uid="{00000000-0005-0000-0000-0000E73A0000}"/>
    <cellStyle name="Normal 40 2 2 4 4 5" xfId="20124" xr:uid="{00000000-0005-0000-0000-0000E83A0000}"/>
    <cellStyle name="Normal 40 2 2 4 5" xfId="11714" xr:uid="{00000000-0005-0000-0000-0000E93A0000}"/>
    <cellStyle name="Normal 40 2 2 4 5 2" xfId="42045" xr:uid="{00000000-0005-0000-0000-0000EA3A0000}"/>
    <cellStyle name="Normal 40 2 2 4 5 3" xfId="26812" xr:uid="{00000000-0005-0000-0000-0000EB3A0000}"/>
    <cellStyle name="Normal 40 2 2 4 6" xfId="6693" xr:uid="{00000000-0005-0000-0000-0000EC3A0000}"/>
    <cellStyle name="Normal 40 2 2 4 6 2" xfId="37028" xr:uid="{00000000-0005-0000-0000-0000ED3A0000}"/>
    <cellStyle name="Normal 40 2 2 4 6 3" xfId="21795" xr:uid="{00000000-0005-0000-0000-0000EE3A0000}"/>
    <cellStyle name="Normal 40 2 2 4 7" xfId="32016" xr:uid="{00000000-0005-0000-0000-0000EF3A0000}"/>
    <cellStyle name="Normal 40 2 2 4 8" xfId="16782" xr:uid="{00000000-0005-0000-0000-0000F03A0000}"/>
    <cellStyle name="Normal 40 2 2 5" xfId="2040" xr:uid="{00000000-0005-0000-0000-0000F13A0000}"/>
    <cellStyle name="Normal 40 2 2 5 2" xfId="3730" xr:uid="{00000000-0005-0000-0000-0000F23A0000}"/>
    <cellStyle name="Normal 40 2 2 5 2 2" xfId="13803" xr:uid="{00000000-0005-0000-0000-0000F33A0000}"/>
    <cellStyle name="Normal 40 2 2 5 2 2 2" xfId="44134" xr:uid="{00000000-0005-0000-0000-0000F43A0000}"/>
    <cellStyle name="Normal 40 2 2 5 2 2 3" xfId="28901" xr:uid="{00000000-0005-0000-0000-0000F53A0000}"/>
    <cellStyle name="Normal 40 2 2 5 2 3" xfId="8783" xr:uid="{00000000-0005-0000-0000-0000F63A0000}"/>
    <cellStyle name="Normal 40 2 2 5 2 3 2" xfId="39117" xr:uid="{00000000-0005-0000-0000-0000F73A0000}"/>
    <cellStyle name="Normal 40 2 2 5 2 3 3" xfId="23884" xr:uid="{00000000-0005-0000-0000-0000F83A0000}"/>
    <cellStyle name="Normal 40 2 2 5 2 4" xfId="34104" xr:uid="{00000000-0005-0000-0000-0000F93A0000}"/>
    <cellStyle name="Normal 40 2 2 5 2 5" xfId="18871" xr:uid="{00000000-0005-0000-0000-0000FA3A0000}"/>
    <cellStyle name="Normal 40 2 2 5 3" xfId="5422" xr:uid="{00000000-0005-0000-0000-0000FB3A0000}"/>
    <cellStyle name="Normal 40 2 2 5 3 2" xfId="15474" xr:uid="{00000000-0005-0000-0000-0000FC3A0000}"/>
    <cellStyle name="Normal 40 2 2 5 3 2 2" xfId="45805" xr:uid="{00000000-0005-0000-0000-0000FD3A0000}"/>
    <cellStyle name="Normal 40 2 2 5 3 2 3" xfId="30572" xr:uid="{00000000-0005-0000-0000-0000FE3A0000}"/>
    <cellStyle name="Normal 40 2 2 5 3 3" xfId="10454" xr:uid="{00000000-0005-0000-0000-0000FF3A0000}"/>
    <cellStyle name="Normal 40 2 2 5 3 3 2" xfId="40788" xr:uid="{00000000-0005-0000-0000-0000003B0000}"/>
    <cellStyle name="Normal 40 2 2 5 3 3 3" xfId="25555" xr:uid="{00000000-0005-0000-0000-0000013B0000}"/>
    <cellStyle name="Normal 40 2 2 5 3 4" xfId="35775" xr:uid="{00000000-0005-0000-0000-0000023B0000}"/>
    <cellStyle name="Normal 40 2 2 5 3 5" xfId="20542" xr:uid="{00000000-0005-0000-0000-0000033B0000}"/>
    <cellStyle name="Normal 40 2 2 5 4" xfId="12132" xr:uid="{00000000-0005-0000-0000-0000043B0000}"/>
    <cellStyle name="Normal 40 2 2 5 4 2" xfId="42463" xr:uid="{00000000-0005-0000-0000-0000053B0000}"/>
    <cellStyle name="Normal 40 2 2 5 4 3" xfId="27230" xr:uid="{00000000-0005-0000-0000-0000063B0000}"/>
    <cellStyle name="Normal 40 2 2 5 5" xfId="7111" xr:uid="{00000000-0005-0000-0000-0000073B0000}"/>
    <cellStyle name="Normal 40 2 2 5 5 2" xfId="37446" xr:uid="{00000000-0005-0000-0000-0000083B0000}"/>
    <cellStyle name="Normal 40 2 2 5 5 3" xfId="22213" xr:uid="{00000000-0005-0000-0000-0000093B0000}"/>
    <cellStyle name="Normal 40 2 2 5 6" xfId="32434" xr:uid="{00000000-0005-0000-0000-00000A3B0000}"/>
    <cellStyle name="Normal 40 2 2 5 7" xfId="17200" xr:uid="{00000000-0005-0000-0000-00000B3B0000}"/>
    <cellStyle name="Normal 40 2 2 6" xfId="2893" xr:uid="{00000000-0005-0000-0000-00000C3B0000}"/>
    <cellStyle name="Normal 40 2 2 6 2" xfId="12967" xr:uid="{00000000-0005-0000-0000-00000D3B0000}"/>
    <cellStyle name="Normal 40 2 2 6 2 2" xfId="43298" xr:uid="{00000000-0005-0000-0000-00000E3B0000}"/>
    <cellStyle name="Normal 40 2 2 6 2 3" xfId="28065" xr:uid="{00000000-0005-0000-0000-00000F3B0000}"/>
    <cellStyle name="Normal 40 2 2 6 3" xfId="7947" xr:uid="{00000000-0005-0000-0000-0000103B0000}"/>
    <cellStyle name="Normal 40 2 2 6 3 2" xfId="38281" xr:uid="{00000000-0005-0000-0000-0000113B0000}"/>
    <cellStyle name="Normal 40 2 2 6 3 3" xfId="23048" xr:uid="{00000000-0005-0000-0000-0000123B0000}"/>
    <cellStyle name="Normal 40 2 2 6 4" xfId="33268" xr:uid="{00000000-0005-0000-0000-0000133B0000}"/>
    <cellStyle name="Normal 40 2 2 6 5" xfId="18035" xr:uid="{00000000-0005-0000-0000-0000143B0000}"/>
    <cellStyle name="Normal 40 2 2 7" xfId="4586" xr:uid="{00000000-0005-0000-0000-0000153B0000}"/>
    <cellStyle name="Normal 40 2 2 7 2" xfId="14638" xr:uid="{00000000-0005-0000-0000-0000163B0000}"/>
    <cellStyle name="Normal 40 2 2 7 2 2" xfId="44969" xr:uid="{00000000-0005-0000-0000-0000173B0000}"/>
    <cellStyle name="Normal 40 2 2 7 2 3" xfId="29736" xr:uid="{00000000-0005-0000-0000-0000183B0000}"/>
    <cellStyle name="Normal 40 2 2 7 3" xfId="9618" xr:uid="{00000000-0005-0000-0000-0000193B0000}"/>
    <cellStyle name="Normal 40 2 2 7 3 2" xfId="39952" xr:uid="{00000000-0005-0000-0000-00001A3B0000}"/>
    <cellStyle name="Normal 40 2 2 7 3 3" xfId="24719" xr:uid="{00000000-0005-0000-0000-00001B3B0000}"/>
    <cellStyle name="Normal 40 2 2 7 4" xfId="34939" xr:uid="{00000000-0005-0000-0000-00001C3B0000}"/>
    <cellStyle name="Normal 40 2 2 7 5" xfId="19706" xr:uid="{00000000-0005-0000-0000-00001D3B0000}"/>
    <cellStyle name="Normal 40 2 2 8" xfId="11296" xr:uid="{00000000-0005-0000-0000-00001E3B0000}"/>
    <cellStyle name="Normal 40 2 2 8 2" xfId="41627" xr:uid="{00000000-0005-0000-0000-00001F3B0000}"/>
    <cellStyle name="Normal 40 2 2 8 3" xfId="26394" xr:uid="{00000000-0005-0000-0000-0000203B0000}"/>
    <cellStyle name="Normal 40 2 2 9" xfId="6275" xr:uid="{00000000-0005-0000-0000-0000213B0000}"/>
    <cellStyle name="Normal 40 2 2 9 2" xfId="36610" xr:uid="{00000000-0005-0000-0000-0000223B0000}"/>
    <cellStyle name="Normal 40 2 2 9 3" xfId="21377" xr:uid="{00000000-0005-0000-0000-0000233B0000}"/>
    <cellStyle name="Normal 40 2 3" xfId="1239" xr:uid="{00000000-0005-0000-0000-0000243B0000}"/>
    <cellStyle name="Normal 40 2 3 10" xfId="16416" xr:uid="{00000000-0005-0000-0000-0000253B0000}"/>
    <cellStyle name="Normal 40 2 3 2" xfId="1458" xr:uid="{00000000-0005-0000-0000-0000263B0000}"/>
    <cellStyle name="Normal 40 2 3 2 2" xfId="1879" xr:uid="{00000000-0005-0000-0000-0000273B0000}"/>
    <cellStyle name="Normal 40 2 3 2 2 2" xfId="2718" xr:uid="{00000000-0005-0000-0000-0000283B0000}"/>
    <cellStyle name="Normal 40 2 3 2 2 2 2" xfId="4408" xr:uid="{00000000-0005-0000-0000-0000293B0000}"/>
    <cellStyle name="Normal 40 2 3 2 2 2 2 2" xfId="14481" xr:uid="{00000000-0005-0000-0000-00002A3B0000}"/>
    <cellStyle name="Normal 40 2 3 2 2 2 2 2 2" xfId="44812" xr:uid="{00000000-0005-0000-0000-00002B3B0000}"/>
    <cellStyle name="Normal 40 2 3 2 2 2 2 2 3" xfId="29579" xr:uid="{00000000-0005-0000-0000-00002C3B0000}"/>
    <cellStyle name="Normal 40 2 3 2 2 2 2 3" xfId="9461" xr:uid="{00000000-0005-0000-0000-00002D3B0000}"/>
    <cellStyle name="Normal 40 2 3 2 2 2 2 3 2" xfId="39795" xr:uid="{00000000-0005-0000-0000-00002E3B0000}"/>
    <cellStyle name="Normal 40 2 3 2 2 2 2 3 3" xfId="24562" xr:uid="{00000000-0005-0000-0000-00002F3B0000}"/>
    <cellStyle name="Normal 40 2 3 2 2 2 2 4" xfId="34782" xr:uid="{00000000-0005-0000-0000-0000303B0000}"/>
    <cellStyle name="Normal 40 2 3 2 2 2 2 5" xfId="19549" xr:uid="{00000000-0005-0000-0000-0000313B0000}"/>
    <cellStyle name="Normal 40 2 3 2 2 2 3" xfId="6100" xr:uid="{00000000-0005-0000-0000-0000323B0000}"/>
    <cellStyle name="Normal 40 2 3 2 2 2 3 2" xfId="16152" xr:uid="{00000000-0005-0000-0000-0000333B0000}"/>
    <cellStyle name="Normal 40 2 3 2 2 2 3 2 2" xfId="46483" xr:uid="{00000000-0005-0000-0000-0000343B0000}"/>
    <cellStyle name="Normal 40 2 3 2 2 2 3 2 3" xfId="31250" xr:uid="{00000000-0005-0000-0000-0000353B0000}"/>
    <cellStyle name="Normal 40 2 3 2 2 2 3 3" xfId="11132" xr:uid="{00000000-0005-0000-0000-0000363B0000}"/>
    <cellStyle name="Normal 40 2 3 2 2 2 3 3 2" xfId="41466" xr:uid="{00000000-0005-0000-0000-0000373B0000}"/>
    <cellStyle name="Normal 40 2 3 2 2 2 3 3 3" xfId="26233" xr:uid="{00000000-0005-0000-0000-0000383B0000}"/>
    <cellStyle name="Normal 40 2 3 2 2 2 3 4" xfId="36453" xr:uid="{00000000-0005-0000-0000-0000393B0000}"/>
    <cellStyle name="Normal 40 2 3 2 2 2 3 5" xfId="21220" xr:uid="{00000000-0005-0000-0000-00003A3B0000}"/>
    <cellStyle name="Normal 40 2 3 2 2 2 4" xfId="12810" xr:uid="{00000000-0005-0000-0000-00003B3B0000}"/>
    <cellStyle name="Normal 40 2 3 2 2 2 4 2" xfId="43141" xr:uid="{00000000-0005-0000-0000-00003C3B0000}"/>
    <cellStyle name="Normal 40 2 3 2 2 2 4 3" xfId="27908" xr:uid="{00000000-0005-0000-0000-00003D3B0000}"/>
    <cellStyle name="Normal 40 2 3 2 2 2 5" xfId="7789" xr:uid="{00000000-0005-0000-0000-00003E3B0000}"/>
    <cellStyle name="Normal 40 2 3 2 2 2 5 2" xfId="38124" xr:uid="{00000000-0005-0000-0000-00003F3B0000}"/>
    <cellStyle name="Normal 40 2 3 2 2 2 5 3" xfId="22891" xr:uid="{00000000-0005-0000-0000-0000403B0000}"/>
    <cellStyle name="Normal 40 2 3 2 2 2 6" xfId="33112" xr:uid="{00000000-0005-0000-0000-0000413B0000}"/>
    <cellStyle name="Normal 40 2 3 2 2 2 7" xfId="17878" xr:uid="{00000000-0005-0000-0000-0000423B0000}"/>
    <cellStyle name="Normal 40 2 3 2 2 3" xfId="3571" xr:uid="{00000000-0005-0000-0000-0000433B0000}"/>
    <cellStyle name="Normal 40 2 3 2 2 3 2" xfId="13645" xr:uid="{00000000-0005-0000-0000-0000443B0000}"/>
    <cellStyle name="Normal 40 2 3 2 2 3 2 2" xfId="43976" xr:uid="{00000000-0005-0000-0000-0000453B0000}"/>
    <cellStyle name="Normal 40 2 3 2 2 3 2 3" xfId="28743" xr:uid="{00000000-0005-0000-0000-0000463B0000}"/>
    <cellStyle name="Normal 40 2 3 2 2 3 3" xfId="8625" xr:uid="{00000000-0005-0000-0000-0000473B0000}"/>
    <cellStyle name="Normal 40 2 3 2 2 3 3 2" xfId="38959" xr:uid="{00000000-0005-0000-0000-0000483B0000}"/>
    <cellStyle name="Normal 40 2 3 2 2 3 3 3" xfId="23726" xr:uid="{00000000-0005-0000-0000-0000493B0000}"/>
    <cellStyle name="Normal 40 2 3 2 2 3 4" xfId="33946" xr:uid="{00000000-0005-0000-0000-00004A3B0000}"/>
    <cellStyle name="Normal 40 2 3 2 2 3 5" xfId="18713" xr:uid="{00000000-0005-0000-0000-00004B3B0000}"/>
    <cellStyle name="Normal 40 2 3 2 2 4" xfId="5264" xr:uid="{00000000-0005-0000-0000-00004C3B0000}"/>
    <cellStyle name="Normal 40 2 3 2 2 4 2" xfId="15316" xr:uid="{00000000-0005-0000-0000-00004D3B0000}"/>
    <cellStyle name="Normal 40 2 3 2 2 4 2 2" xfId="45647" xr:uid="{00000000-0005-0000-0000-00004E3B0000}"/>
    <cellStyle name="Normal 40 2 3 2 2 4 2 3" xfId="30414" xr:uid="{00000000-0005-0000-0000-00004F3B0000}"/>
    <cellStyle name="Normal 40 2 3 2 2 4 3" xfId="10296" xr:uid="{00000000-0005-0000-0000-0000503B0000}"/>
    <cellStyle name="Normal 40 2 3 2 2 4 3 2" xfId="40630" xr:uid="{00000000-0005-0000-0000-0000513B0000}"/>
    <cellStyle name="Normal 40 2 3 2 2 4 3 3" xfId="25397" xr:uid="{00000000-0005-0000-0000-0000523B0000}"/>
    <cellStyle name="Normal 40 2 3 2 2 4 4" xfId="35617" xr:uid="{00000000-0005-0000-0000-0000533B0000}"/>
    <cellStyle name="Normal 40 2 3 2 2 4 5" xfId="20384" xr:uid="{00000000-0005-0000-0000-0000543B0000}"/>
    <cellStyle name="Normal 40 2 3 2 2 5" xfId="11974" xr:uid="{00000000-0005-0000-0000-0000553B0000}"/>
    <cellStyle name="Normal 40 2 3 2 2 5 2" xfId="42305" xr:uid="{00000000-0005-0000-0000-0000563B0000}"/>
    <cellStyle name="Normal 40 2 3 2 2 5 3" xfId="27072" xr:uid="{00000000-0005-0000-0000-0000573B0000}"/>
    <cellStyle name="Normal 40 2 3 2 2 6" xfId="6953" xr:uid="{00000000-0005-0000-0000-0000583B0000}"/>
    <cellStyle name="Normal 40 2 3 2 2 6 2" xfId="37288" xr:uid="{00000000-0005-0000-0000-0000593B0000}"/>
    <cellStyle name="Normal 40 2 3 2 2 6 3" xfId="22055" xr:uid="{00000000-0005-0000-0000-00005A3B0000}"/>
    <cellStyle name="Normal 40 2 3 2 2 7" xfId="32276" xr:uid="{00000000-0005-0000-0000-00005B3B0000}"/>
    <cellStyle name="Normal 40 2 3 2 2 8" xfId="17042" xr:uid="{00000000-0005-0000-0000-00005C3B0000}"/>
    <cellStyle name="Normal 40 2 3 2 3" xfId="2300" xr:uid="{00000000-0005-0000-0000-00005D3B0000}"/>
    <cellStyle name="Normal 40 2 3 2 3 2" xfId="3990" xr:uid="{00000000-0005-0000-0000-00005E3B0000}"/>
    <cellStyle name="Normal 40 2 3 2 3 2 2" xfId="14063" xr:uid="{00000000-0005-0000-0000-00005F3B0000}"/>
    <cellStyle name="Normal 40 2 3 2 3 2 2 2" xfId="44394" xr:uid="{00000000-0005-0000-0000-0000603B0000}"/>
    <cellStyle name="Normal 40 2 3 2 3 2 2 3" xfId="29161" xr:uid="{00000000-0005-0000-0000-0000613B0000}"/>
    <cellStyle name="Normal 40 2 3 2 3 2 3" xfId="9043" xr:uid="{00000000-0005-0000-0000-0000623B0000}"/>
    <cellStyle name="Normal 40 2 3 2 3 2 3 2" xfId="39377" xr:uid="{00000000-0005-0000-0000-0000633B0000}"/>
    <cellStyle name="Normal 40 2 3 2 3 2 3 3" xfId="24144" xr:uid="{00000000-0005-0000-0000-0000643B0000}"/>
    <cellStyle name="Normal 40 2 3 2 3 2 4" xfId="34364" xr:uid="{00000000-0005-0000-0000-0000653B0000}"/>
    <cellStyle name="Normal 40 2 3 2 3 2 5" xfId="19131" xr:uid="{00000000-0005-0000-0000-0000663B0000}"/>
    <cellStyle name="Normal 40 2 3 2 3 3" xfId="5682" xr:uid="{00000000-0005-0000-0000-0000673B0000}"/>
    <cellStyle name="Normal 40 2 3 2 3 3 2" xfId="15734" xr:uid="{00000000-0005-0000-0000-0000683B0000}"/>
    <cellStyle name="Normal 40 2 3 2 3 3 2 2" xfId="46065" xr:uid="{00000000-0005-0000-0000-0000693B0000}"/>
    <cellStyle name="Normal 40 2 3 2 3 3 2 3" xfId="30832" xr:uid="{00000000-0005-0000-0000-00006A3B0000}"/>
    <cellStyle name="Normal 40 2 3 2 3 3 3" xfId="10714" xr:uid="{00000000-0005-0000-0000-00006B3B0000}"/>
    <cellStyle name="Normal 40 2 3 2 3 3 3 2" xfId="41048" xr:uid="{00000000-0005-0000-0000-00006C3B0000}"/>
    <cellStyle name="Normal 40 2 3 2 3 3 3 3" xfId="25815" xr:uid="{00000000-0005-0000-0000-00006D3B0000}"/>
    <cellStyle name="Normal 40 2 3 2 3 3 4" xfId="36035" xr:uid="{00000000-0005-0000-0000-00006E3B0000}"/>
    <cellStyle name="Normal 40 2 3 2 3 3 5" xfId="20802" xr:uid="{00000000-0005-0000-0000-00006F3B0000}"/>
    <cellStyle name="Normal 40 2 3 2 3 4" xfId="12392" xr:uid="{00000000-0005-0000-0000-0000703B0000}"/>
    <cellStyle name="Normal 40 2 3 2 3 4 2" xfId="42723" xr:uid="{00000000-0005-0000-0000-0000713B0000}"/>
    <cellStyle name="Normal 40 2 3 2 3 4 3" xfId="27490" xr:uid="{00000000-0005-0000-0000-0000723B0000}"/>
    <cellStyle name="Normal 40 2 3 2 3 5" xfId="7371" xr:uid="{00000000-0005-0000-0000-0000733B0000}"/>
    <cellStyle name="Normal 40 2 3 2 3 5 2" xfId="37706" xr:uid="{00000000-0005-0000-0000-0000743B0000}"/>
    <cellStyle name="Normal 40 2 3 2 3 5 3" xfId="22473" xr:uid="{00000000-0005-0000-0000-0000753B0000}"/>
    <cellStyle name="Normal 40 2 3 2 3 6" xfId="32694" xr:uid="{00000000-0005-0000-0000-0000763B0000}"/>
    <cellStyle name="Normal 40 2 3 2 3 7" xfId="17460" xr:uid="{00000000-0005-0000-0000-0000773B0000}"/>
    <cellStyle name="Normal 40 2 3 2 4" xfId="3153" xr:uid="{00000000-0005-0000-0000-0000783B0000}"/>
    <cellStyle name="Normal 40 2 3 2 4 2" xfId="13227" xr:uid="{00000000-0005-0000-0000-0000793B0000}"/>
    <cellStyle name="Normal 40 2 3 2 4 2 2" xfId="43558" xr:uid="{00000000-0005-0000-0000-00007A3B0000}"/>
    <cellStyle name="Normal 40 2 3 2 4 2 3" xfId="28325" xr:uid="{00000000-0005-0000-0000-00007B3B0000}"/>
    <cellStyle name="Normal 40 2 3 2 4 3" xfId="8207" xr:uid="{00000000-0005-0000-0000-00007C3B0000}"/>
    <cellStyle name="Normal 40 2 3 2 4 3 2" xfId="38541" xr:uid="{00000000-0005-0000-0000-00007D3B0000}"/>
    <cellStyle name="Normal 40 2 3 2 4 3 3" xfId="23308" xr:uid="{00000000-0005-0000-0000-00007E3B0000}"/>
    <cellStyle name="Normal 40 2 3 2 4 4" xfId="33528" xr:uid="{00000000-0005-0000-0000-00007F3B0000}"/>
    <cellStyle name="Normal 40 2 3 2 4 5" xfId="18295" xr:uid="{00000000-0005-0000-0000-0000803B0000}"/>
    <cellStyle name="Normal 40 2 3 2 5" xfId="4846" xr:uid="{00000000-0005-0000-0000-0000813B0000}"/>
    <cellStyle name="Normal 40 2 3 2 5 2" xfId="14898" xr:uid="{00000000-0005-0000-0000-0000823B0000}"/>
    <cellStyle name="Normal 40 2 3 2 5 2 2" xfId="45229" xr:uid="{00000000-0005-0000-0000-0000833B0000}"/>
    <cellStyle name="Normal 40 2 3 2 5 2 3" xfId="29996" xr:uid="{00000000-0005-0000-0000-0000843B0000}"/>
    <cellStyle name="Normal 40 2 3 2 5 3" xfId="9878" xr:uid="{00000000-0005-0000-0000-0000853B0000}"/>
    <cellStyle name="Normal 40 2 3 2 5 3 2" xfId="40212" xr:uid="{00000000-0005-0000-0000-0000863B0000}"/>
    <cellStyle name="Normal 40 2 3 2 5 3 3" xfId="24979" xr:uid="{00000000-0005-0000-0000-0000873B0000}"/>
    <cellStyle name="Normal 40 2 3 2 5 4" xfId="35199" xr:uid="{00000000-0005-0000-0000-0000883B0000}"/>
    <cellStyle name="Normal 40 2 3 2 5 5" xfId="19966" xr:uid="{00000000-0005-0000-0000-0000893B0000}"/>
    <cellStyle name="Normal 40 2 3 2 6" xfId="11556" xr:uid="{00000000-0005-0000-0000-00008A3B0000}"/>
    <cellStyle name="Normal 40 2 3 2 6 2" xfId="41887" xr:uid="{00000000-0005-0000-0000-00008B3B0000}"/>
    <cellStyle name="Normal 40 2 3 2 6 3" xfId="26654" xr:uid="{00000000-0005-0000-0000-00008C3B0000}"/>
    <cellStyle name="Normal 40 2 3 2 7" xfId="6535" xr:uid="{00000000-0005-0000-0000-00008D3B0000}"/>
    <cellStyle name="Normal 40 2 3 2 7 2" xfId="36870" xr:uid="{00000000-0005-0000-0000-00008E3B0000}"/>
    <cellStyle name="Normal 40 2 3 2 7 3" xfId="21637" xr:uid="{00000000-0005-0000-0000-00008F3B0000}"/>
    <cellStyle name="Normal 40 2 3 2 8" xfId="31858" xr:uid="{00000000-0005-0000-0000-0000903B0000}"/>
    <cellStyle name="Normal 40 2 3 2 9" xfId="16624" xr:uid="{00000000-0005-0000-0000-0000913B0000}"/>
    <cellStyle name="Normal 40 2 3 3" xfId="1671" xr:uid="{00000000-0005-0000-0000-0000923B0000}"/>
    <cellStyle name="Normal 40 2 3 3 2" xfId="2510" xr:uid="{00000000-0005-0000-0000-0000933B0000}"/>
    <cellStyle name="Normal 40 2 3 3 2 2" xfId="4200" xr:uid="{00000000-0005-0000-0000-0000943B0000}"/>
    <cellStyle name="Normal 40 2 3 3 2 2 2" xfId="14273" xr:uid="{00000000-0005-0000-0000-0000953B0000}"/>
    <cellStyle name="Normal 40 2 3 3 2 2 2 2" xfId="44604" xr:uid="{00000000-0005-0000-0000-0000963B0000}"/>
    <cellStyle name="Normal 40 2 3 3 2 2 2 3" xfId="29371" xr:uid="{00000000-0005-0000-0000-0000973B0000}"/>
    <cellStyle name="Normal 40 2 3 3 2 2 3" xfId="9253" xr:uid="{00000000-0005-0000-0000-0000983B0000}"/>
    <cellStyle name="Normal 40 2 3 3 2 2 3 2" xfId="39587" xr:uid="{00000000-0005-0000-0000-0000993B0000}"/>
    <cellStyle name="Normal 40 2 3 3 2 2 3 3" xfId="24354" xr:uid="{00000000-0005-0000-0000-00009A3B0000}"/>
    <cellStyle name="Normal 40 2 3 3 2 2 4" xfId="34574" xr:uid="{00000000-0005-0000-0000-00009B3B0000}"/>
    <cellStyle name="Normal 40 2 3 3 2 2 5" xfId="19341" xr:uid="{00000000-0005-0000-0000-00009C3B0000}"/>
    <cellStyle name="Normal 40 2 3 3 2 3" xfId="5892" xr:uid="{00000000-0005-0000-0000-00009D3B0000}"/>
    <cellStyle name="Normal 40 2 3 3 2 3 2" xfId="15944" xr:uid="{00000000-0005-0000-0000-00009E3B0000}"/>
    <cellStyle name="Normal 40 2 3 3 2 3 2 2" xfId="46275" xr:uid="{00000000-0005-0000-0000-00009F3B0000}"/>
    <cellStyle name="Normal 40 2 3 3 2 3 2 3" xfId="31042" xr:uid="{00000000-0005-0000-0000-0000A03B0000}"/>
    <cellStyle name="Normal 40 2 3 3 2 3 3" xfId="10924" xr:uid="{00000000-0005-0000-0000-0000A13B0000}"/>
    <cellStyle name="Normal 40 2 3 3 2 3 3 2" xfId="41258" xr:uid="{00000000-0005-0000-0000-0000A23B0000}"/>
    <cellStyle name="Normal 40 2 3 3 2 3 3 3" xfId="26025" xr:uid="{00000000-0005-0000-0000-0000A33B0000}"/>
    <cellStyle name="Normal 40 2 3 3 2 3 4" xfId="36245" xr:uid="{00000000-0005-0000-0000-0000A43B0000}"/>
    <cellStyle name="Normal 40 2 3 3 2 3 5" xfId="21012" xr:uid="{00000000-0005-0000-0000-0000A53B0000}"/>
    <cellStyle name="Normal 40 2 3 3 2 4" xfId="12602" xr:uid="{00000000-0005-0000-0000-0000A63B0000}"/>
    <cellStyle name="Normal 40 2 3 3 2 4 2" xfId="42933" xr:uid="{00000000-0005-0000-0000-0000A73B0000}"/>
    <cellStyle name="Normal 40 2 3 3 2 4 3" xfId="27700" xr:uid="{00000000-0005-0000-0000-0000A83B0000}"/>
    <cellStyle name="Normal 40 2 3 3 2 5" xfId="7581" xr:uid="{00000000-0005-0000-0000-0000A93B0000}"/>
    <cellStyle name="Normal 40 2 3 3 2 5 2" xfId="37916" xr:uid="{00000000-0005-0000-0000-0000AA3B0000}"/>
    <cellStyle name="Normal 40 2 3 3 2 5 3" xfId="22683" xr:uid="{00000000-0005-0000-0000-0000AB3B0000}"/>
    <cellStyle name="Normal 40 2 3 3 2 6" xfId="32904" xr:uid="{00000000-0005-0000-0000-0000AC3B0000}"/>
    <cellStyle name="Normal 40 2 3 3 2 7" xfId="17670" xr:uid="{00000000-0005-0000-0000-0000AD3B0000}"/>
    <cellStyle name="Normal 40 2 3 3 3" xfId="3363" xr:uid="{00000000-0005-0000-0000-0000AE3B0000}"/>
    <cellStyle name="Normal 40 2 3 3 3 2" xfId="13437" xr:uid="{00000000-0005-0000-0000-0000AF3B0000}"/>
    <cellStyle name="Normal 40 2 3 3 3 2 2" xfId="43768" xr:uid="{00000000-0005-0000-0000-0000B03B0000}"/>
    <cellStyle name="Normal 40 2 3 3 3 2 3" xfId="28535" xr:uid="{00000000-0005-0000-0000-0000B13B0000}"/>
    <cellStyle name="Normal 40 2 3 3 3 3" xfId="8417" xr:uid="{00000000-0005-0000-0000-0000B23B0000}"/>
    <cellStyle name="Normal 40 2 3 3 3 3 2" xfId="38751" xr:uid="{00000000-0005-0000-0000-0000B33B0000}"/>
    <cellStyle name="Normal 40 2 3 3 3 3 3" xfId="23518" xr:uid="{00000000-0005-0000-0000-0000B43B0000}"/>
    <cellStyle name="Normal 40 2 3 3 3 4" xfId="33738" xr:uid="{00000000-0005-0000-0000-0000B53B0000}"/>
    <cellStyle name="Normal 40 2 3 3 3 5" xfId="18505" xr:uid="{00000000-0005-0000-0000-0000B63B0000}"/>
    <cellStyle name="Normal 40 2 3 3 4" xfId="5056" xr:uid="{00000000-0005-0000-0000-0000B73B0000}"/>
    <cellStyle name="Normal 40 2 3 3 4 2" xfId="15108" xr:uid="{00000000-0005-0000-0000-0000B83B0000}"/>
    <cellStyle name="Normal 40 2 3 3 4 2 2" xfId="45439" xr:uid="{00000000-0005-0000-0000-0000B93B0000}"/>
    <cellStyle name="Normal 40 2 3 3 4 2 3" xfId="30206" xr:uid="{00000000-0005-0000-0000-0000BA3B0000}"/>
    <cellStyle name="Normal 40 2 3 3 4 3" xfId="10088" xr:uid="{00000000-0005-0000-0000-0000BB3B0000}"/>
    <cellStyle name="Normal 40 2 3 3 4 3 2" xfId="40422" xr:uid="{00000000-0005-0000-0000-0000BC3B0000}"/>
    <cellStyle name="Normal 40 2 3 3 4 3 3" xfId="25189" xr:uid="{00000000-0005-0000-0000-0000BD3B0000}"/>
    <cellStyle name="Normal 40 2 3 3 4 4" xfId="35409" xr:uid="{00000000-0005-0000-0000-0000BE3B0000}"/>
    <cellStyle name="Normal 40 2 3 3 4 5" xfId="20176" xr:uid="{00000000-0005-0000-0000-0000BF3B0000}"/>
    <cellStyle name="Normal 40 2 3 3 5" xfId="11766" xr:uid="{00000000-0005-0000-0000-0000C03B0000}"/>
    <cellStyle name="Normal 40 2 3 3 5 2" xfId="42097" xr:uid="{00000000-0005-0000-0000-0000C13B0000}"/>
    <cellStyle name="Normal 40 2 3 3 5 3" xfId="26864" xr:uid="{00000000-0005-0000-0000-0000C23B0000}"/>
    <cellStyle name="Normal 40 2 3 3 6" xfId="6745" xr:uid="{00000000-0005-0000-0000-0000C33B0000}"/>
    <cellStyle name="Normal 40 2 3 3 6 2" xfId="37080" xr:uid="{00000000-0005-0000-0000-0000C43B0000}"/>
    <cellStyle name="Normal 40 2 3 3 6 3" xfId="21847" xr:uid="{00000000-0005-0000-0000-0000C53B0000}"/>
    <cellStyle name="Normal 40 2 3 3 7" xfId="32068" xr:uid="{00000000-0005-0000-0000-0000C63B0000}"/>
    <cellStyle name="Normal 40 2 3 3 8" xfId="16834" xr:uid="{00000000-0005-0000-0000-0000C73B0000}"/>
    <cellStyle name="Normal 40 2 3 4" xfId="2092" xr:uid="{00000000-0005-0000-0000-0000C83B0000}"/>
    <cellStyle name="Normal 40 2 3 4 2" xfId="3782" xr:uid="{00000000-0005-0000-0000-0000C93B0000}"/>
    <cellStyle name="Normal 40 2 3 4 2 2" xfId="13855" xr:uid="{00000000-0005-0000-0000-0000CA3B0000}"/>
    <cellStyle name="Normal 40 2 3 4 2 2 2" xfId="44186" xr:uid="{00000000-0005-0000-0000-0000CB3B0000}"/>
    <cellStyle name="Normal 40 2 3 4 2 2 3" xfId="28953" xr:uid="{00000000-0005-0000-0000-0000CC3B0000}"/>
    <cellStyle name="Normal 40 2 3 4 2 3" xfId="8835" xr:uid="{00000000-0005-0000-0000-0000CD3B0000}"/>
    <cellStyle name="Normal 40 2 3 4 2 3 2" xfId="39169" xr:uid="{00000000-0005-0000-0000-0000CE3B0000}"/>
    <cellStyle name="Normal 40 2 3 4 2 3 3" xfId="23936" xr:uid="{00000000-0005-0000-0000-0000CF3B0000}"/>
    <cellStyle name="Normal 40 2 3 4 2 4" xfId="34156" xr:uid="{00000000-0005-0000-0000-0000D03B0000}"/>
    <cellStyle name="Normal 40 2 3 4 2 5" xfId="18923" xr:uid="{00000000-0005-0000-0000-0000D13B0000}"/>
    <cellStyle name="Normal 40 2 3 4 3" xfId="5474" xr:uid="{00000000-0005-0000-0000-0000D23B0000}"/>
    <cellStyle name="Normal 40 2 3 4 3 2" xfId="15526" xr:uid="{00000000-0005-0000-0000-0000D33B0000}"/>
    <cellStyle name="Normal 40 2 3 4 3 2 2" xfId="45857" xr:uid="{00000000-0005-0000-0000-0000D43B0000}"/>
    <cellStyle name="Normal 40 2 3 4 3 2 3" xfId="30624" xr:uid="{00000000-0005-0000-0000-0000D53B0000}"/>
    <cellStyle name="Normal 40 2 3 4 3 3" xfId="10506" xr:uid="{00000000-0005-0000-0000-0000D63B0000}"/>
    <cellStyle name="Normal 40 2 3 4 3 3 2" xfId="40840" xr:uid="{00000000-0005-0000-0000-0000D73B0000}"/>
    <cellStyle name="Normal 40 2 3 4 3 3 3" xfId="25607" xr:uid="{00000000-0005-0000-0000-0000D83B0000}"/>
    <cellStyle name="Normal 40 2 3 4 3 4" xfId="35827" xr:uid="{00000000-0005-0000-0000-0000D93B0000}"/>
    <cellStyle name="Normal 40 2 3 4 3 5" xfId="20594" xr:uid="{00000000-0005-0000-0000-0000DA3B0000}"/>
    <cellStyle name="Normal 40 2 3 4 4" xfId="12184" xr:uid="{00000000-0005-0000-0000-0000DB3B0000}"/>
    <cellStyle name="Normal 40 2 3 4 4 2" xfId="42515" xr:uid="{00000000-0005-0000-0000-0000DC3B0000}"/>
    <cellStyle name="Normal 40 2 3 4 4 3" xfId="27282" xr:uid="{00000000-0005-0000-0000-0000DD3B0000}"/>
    <cellStyle name="Normal 40 2 3 4 5" xfId="7163" xr:uid="{00000000-0005-0000-0000-0000DE3B0000}"/>
    <cellStyle name="Normal 40 2 3 4 5 2" xfId="37498" xr:uid="{00000000-0005-0000-0000-0000DF3B0000}"/>
    <cellStyle name="Normal 40 2 3 4 5 3" xfId="22265" xr:uid="{00000000-0005-0000-0000-0000E03B0000}"/>
    <cellStyle name="Normal 40 2 3 4 6" xfId="32486" xr:uid="{00000000-0005-0000-0000-0000E13B0000}"/>
    <cellStyle name="Normal 40 2 3 4 7" xfId="17252" xr:uid="{00000000-0005-0000-0000-0000E23B0000}"/>
    <cellStyle name="Normal 40 2 3 5" xfId="2945" xr:uid="{00000000-0005-0000-0000-0000E33B0000}"/>
    <cellStyle name="Normal 40 2 3 5 2" xfId="13019" xr:uid="{00000000-0005-0000-0000-0000E43B0000}"/>
    <cellStyle name="Normal 40 2 3 5 2 2" xfId="43350" xr:uid="{00000000-0005-0000-0000-0000E53B0000}"/>
    <cellStyle name="Normal 40 2 3 5 2 3" xfId="28117" xr:uid="{00000000-0005-0000-0000-0000E63B0000}"/>
    <cellStyle name="Normal 40 2 3 5 3" xfId="7999" xr:uid="{00000000-0005-0000-0000-0000E73B0000}"/>
    <cellStyle name="Normal 40 2 3 5 3 2" xfId="38333" xr:uid="{00000000-0005-0000-0000-0000E83B0000}"/>
    <cellStyle name="Normal 40 2 3 5 3 3" xfId="23100" xr:uid="{00000000-0005-0000-0000-0000E93B0000}"/>
    <cellStyle name="Normal 40 2 3 5 4" xfId="33320" xr:uid="{00000000-0005-0000-0000-0000EA3B0000}"/>
    <cellStyle name="Normal 40 2 3 5 5" xfId="18087" xr:uid="{00000000-0005-0000-0000-0000EB3B0000}"/>
    <cellStyle name="Normal 40 2 3 6" xfId="4638" xr:uid="{00000000-0005-0000-0000-0000EC3B0000}"/>
    <cellStyle name="Normal 40 2 3 6 2" xfId="14690" xr:uid="{00000000-0005-0000-0000-0000ED3B0000}"/>
    <cellStyle name="Normal 40 2 3 6 2 2" xfId="45021" xr:uid="{00000000-0005-0000-0000-0000EE3B0000}"/>
    <cellStyle name="Normal 40 2 3 6 2 3" xfId="29788" xr:uid="{00000000-0005-0000-0000-0000EF3B0000}"/>
    <cellStyle name="Normal 40 2 3 6 3" xfId="9670" xr:uid="{00000000-0005-0000-0000-0000F03B0000}"/>
    <cellStyle name="Normal 40 2 3 6 3 2" xfId="40004" xr:uid="{00000000-0005-0000-0000-0000F13B0000}"/>
    <cellStyle name="Normal 40 2 3 6 3 3" xfId="24771" xr:uid="{00000000-0005-0000-0000-0000F23B0000}"/>
    <cellStyle name="Normal 40 2 3 6 4" xfId="34991" xr:uid="{00000000-0005-0000-0000-0000F33B0000}"/>
    <cellStyle name="Normal 40 2 3 6 5" xfId="19758" xr:uid="{00000000-0005-0000-0000-0000F43B0000}"/>
    <cellStyle name="Normal 40 2 3 7" xfId="11348" xr:uid="{00000000-0005-0000-0000-0000F53B0000}"/>
    <cellStyle name="Normal 40 2 3 7 2" xfId="41679" xr:uid="{00000000-0005-0000-0000-0000F63B0000}"/>
    <cellStyle name="Normal 40 2 3 7 3" xfId="26446" xr:uid="{00000000-0005-0000-0000-0000F73B0000}"/>
    <cellStyle name="Normal 40 2 3 8" xfId="6327" xr:uid="{00000000-0005-0000-0000-0000F83B0000}"/>
    <cellStyle name="Normal 40 2 3 8 2" xfId="36662" xr:uid="{00000000-0005-0000-0000-0000F93B0000}"/>
    <cellStyle name="Normal 40 2 3 8 3" xfId="21429" xr:uid="{00000000-0005-0000-0000-0000FA3B0000}"/>
    <cellStyle name="Normal 40 2 3 9" xfId="31651" xr:uid="{00000000-0005-0000-0000-0000FB3B0000}"/>
    <cellStyle name="Normal 40 2 4" xfId="1352" xr:uid="{00000000-0005-0000-0000-0000FC3B0000}"/>
    <cellStyle name="Normal 40 2 4 2" xfId="1775" xr:uid="{00000000-0005-0000-0000-0000FD3B0000}"/>
    <cellStyle name="Normal 40 2 4 2 2" xfId="2614" xr:uid="{00000000-0005-0000-0000-0000FE3B0000}"/>
    <cellStyle name="Normal 40 2 4 2 2 2" xfId="4304" xr:uid="{00000000-0005-0000-0000-0000FF3B0000}"/>
    <cellStyle name="Normal 40 2 4 2 2 2 2" xfId="14377" xr:uid="{00000000-0005-0000-0000-0000003C0000}"/>
    <cellStyle name="Normal 40 2 4 2 2 2 2 2" xfId="44708" xr:uid="{00000000-0005-0000-0000-0000013C0000}"/>
    <cellStyle name="Normal 40 2 4 2 2 2 2 3" xfId="29475" xr:uid="{00000000-0005-0000-0000-0000023C0000}"/>
    <cellStyle name="Normal 40 2 4 2 2 2 3" xfId="9357" xr:uid="{00000000-0005-0000-0000-0000033C0000}"/>
    <cellStyle name="Normal 40 2 4 2 2 2 3 2" xfId="39691" xr:uid="{00000000-0005-0000-0000-0000043C0000}"/>
    <cellStyle name="Normal 40 2 4 2 2 2 3 3" xfId="24458" xr:uid="{00000000-0005-0000-0000-0000053C0000}"/>
    <cellStyle name="Normal 40 2 4 2 2 2 4" xfId="34678" xr:uid="{00000000-0005-0000-0000-0000063C0000}"/>
    <cellStyle name="Normal 40 2 4 2 2 2 5" xfId="19445" xr:uid="{00000000-0005-0000-0000-0000073C0000}"/>
    <cellStyle name="Normal 40 2 4 2 2 3" xfId="5996" xr:uid="{00000000-0005-0000-0000-0000083C0000}"/>
    <cellStyle name="Normal 40 2 4 2 2 3 2" xfId="16048" xr:uid="{00000000-0005-0000-0000-0000093C0000}"/>
    <cellStyle name="Normal 40 2 4 2 2 3 2 2" xfId="46379" xr:uid="{00000000-0005-0000-0000-00000A3C0000}"/>
    <cellStyle name="Normal 40 2 4 2 2 3 2 3" xfId="31146" xr:uid="{00000000-0005-0000-0000-00000B3C0000}"/>
    <cellStyle name="Normal 40 2 4 2 2 3 3" xfId="11028" xr:uid="{00000000-0005-0000-0000-00000C3C0000}"/>
    <cellStyle name="Normal 40 2 4 2 2 3 3 2" xfId="41362" xr:uid="{00000000-0005-0000-0000-00000D3C0000}"/>
    <cellStyle name="Normal 40 2 4 2 2 3 3 3" xfId="26129" xr:uid="{00000000-0005-0000-0000-00000E3C0000}"/>
    <cellStyle name="Normal 40 2 4 2 2 3 4" xfId="36349" xr:uid="{00000000-0005-0000-0000-00000F3C0000}"/>
    <cellStyle name="Normal 40 2 4 2 2 3 5" xfId="21116" xr:uid="{00000000-0005-0000-0000-0000103C0000}"/>
    <cellStyle name="Normal 40 2 4 2 2 4" xfId="12706" xr:uid="{00000000-0005-0000-0000-0000113C0000}"/>
    <cellStyle name="Normal 40 2 4 2 2 4 2" xfId="43037" xr:uid="{00000000-0005-0000-0000-0000123C0000}"/>
    <cellStyle name="Normal 40 2 4 2 2 4 3" xfId="27804" xr:uid="{00000000-0005-0000-0000-0000133C0000}"/>
    <cellStyle name="Normal 40 2 4 2 2 5" xfId="7685" xr:uid="{00000000-0005-0000-0000-0000143C0000}"/>
    <cellStyle name="Normal 40 2 4 2 2 5 2" xfId="38020" xr:uid="{00000000-0005-0000-0000-0000153C0000}"/>
    <cellStyle name="Normal 40 2 4 2 2 5 3" xfId="22787" xr:uid="{00000000-0005-0000-0000-0000163C0000}"/>
    <cellStyle name="Normal 40 2 4 2 2 6" xfId="33008" xr:uid="{00000000-0005-0000-0000-0000173C0000}"/>
    <cellStyle name="Normal 40 2 4 2 2 7" xfId="17774" xr:uid="{00000000-0005-0000-0000-0000183C0000}"/>
    <cellStyle name="Normal 40 2 4 2 3" xfId="3467" xr:uid="{00000000-0005-0000-0000-0000193C0000}"/>
    <cellStyle name="Normal 40 2 4 2 3 2" xfId="13541" xr:uid="{00000000-0005-0000-0000-00001A3C0000}"/>
    <cellStyle name="Normal 40 2 4 2 3 2 2" xfId="43872" xr:uid="{00000000-0005-0000-0000-00001B3C0000}"/>
    <cellStyle name="Normal 40 2 4 2 3 2 3" xfId="28639" xr:uid="{00000000-0005-0000-0000-00001C3C0000}"/>
    <cellStyle name="Normal 40 2 4 2 3 3" xfId="8521" xr:uid="{00000000-0005-0000-0000-00001D3C0000}"/>
    <cellStyle name="Normal 40 2 4 2 3 3 2" xfId="38855" xr:uid="{00000000-0005-0000-0000-00001E3C0000}"/>
    <cellStyle name="Normal 40 2 4 2 3 3 3" xfId="23622" xr:uid="{00000000-0005-0000-0000-00001F3C0000}"/>
    <cellStyle name="Normal 40 2 4 2 3 4" xfId="33842" xr:uid="{00000000-0005-0000-0000-0000203C0000}"/>
    <cellStyle name="Normal 40 2 4 2 3 5" xfId="18609" xr:uid="{00000000-0005-0000-0000-0000213C0000}"/>
    <cellStyle name="Normal 40 2 4 2 4" xfId="5160" xr:uid="{00000000-0005-0000-0000-0000223C0000}"/>
    <cellStyle name="Normal 40 2 4 2 4 2" xfId="15212" xr:uid="{00000000-0005-0000-0000-0000233C0000}"/>
    <cellStyle name="Normal 40 2 4 2 4 2 2" xfId="45543" xr:uid="{00000000-0005-0000-0000-0000243C0000}"/>
    <cellStyle name="Normal 40 2 4 2 4 2 3" xfId="30310" xr:uid="{00000000-0005-0000-0000-0000253C0000}"/>
    <cellStyle name="Normal 40 2 4 2 4 3" xfId="10192" xr:uid="{00000000-0005-0000-0000-0000263C0000}"/>
    <cellStyle name="Normal 40 2 4 2 4 3 2" xfId="40526" xr:uid="{00000000-0005-0000-0000-0000273C0000}"/>
    <cellStyle name="Normal 40 2 4 2 4 3 3" xfId="25293" xr:uid="{00000000-0005-0000-0000-0000283C0000}"/>
    <cellStyle name="Normal 40 2 4 2 4 4" xfId="35513" xr:uid="{00000000-0005-0000-0000-0000293C0000}"/>
    <cellStyle name="Normal 40 2 4 2 4 5" xfId="20280" xr:uid="{00000000-0005-0000-0000-00002A3C0000}"/>
    <cellStyle name="Normal 40 2 4 2 5" xfId="11870" xr:uid="{00000000-0005-0000-0000-00002B3C0000}"/>
    <cellStyle name="Normal 40 2 4 2 5 2" xfId="42201" xr:uid="{00000000-0005-0000-0000-00002C3C0000}"/>
    <cellStyle name="Normal 40 2 4 2 5 3" xfId="26968" xr:uid="{00000000-0005-0000-0000-00002D3C0000}"/>
    <cellStyle name="Normal 40 2 4 2 6" xfId="6849" xr:uid="{00000000-0005-0000-0000-00002E3C0000}"/>
    <cellStyle name="Normal 40 2 4 2 6 2" xfId="37184" xr:uid="{00000000-0005-0000-0000-00002F3C0000}"/>
    <cellStyle name="Normal 40 2 4 2 6 3" xfId="21951" xr:uid="{00000000-0005-0000-0000-0000303C0000}"/>
    <cellStyle name="Normal 40 2 4 2 7" xfId="32172" xr:uid="{00000000-0005-0000-0000-0000313C0000}"/>
    <cellStyle name="Normal 40 2 4 2 8" xfId="16938" xr:uid="{00000000-0005-0000-0000-0000323C0000}"/>
    <cellStyle name="Normal 40 2 4 3" xfId="2196" xr:uid="{00000000-0005-0000-0000-0000333C0000}"/>
    <cellStyle name="Normal 40 2 4 3 2" xfId="3886" xr:uid="{00000000-0005-0000-0000-0000343C0000}"/>
    <cellStyle name="Normal 40 2 4 3 2 2" xfId="13959" xr:uid="{00000000-0005-0000-0000-0000353C0000}"/>
    <cellStyle name="Normal 40 2 4 3 2 2 2" xfId="44290" xr:uid="{00000000-0005-0000-0000-0000363C0000}"/>
    <cellStyle name="Normal 40 2 4 3 2 2 3" xfId="29057" xr:uid="{00000000-0005-0000-0000-0000373C0000}"/>
    <cellStyle name="Normal 40 2 4 3 2 3" xfId="8939" xr:uid="{00000000-0005-0000-0000-0000383C0000}"/>
    <cellStyle name="Normal 40 2 4 3 2 3 2" xfId="39273" xr:uid="{00000000-0005-0000-0000-0000393C0000}"/>
    <cellStyle name="Normal 40 2 4 3 2 3 3" xfId="24040" xr:uid="{00000000-0005-0000-0000-00003A3C0000}"/>
    <cellStyle name="Normal 40 2 4 3 2 4" xfId="34260" xr:uid="{00000000-0005-0000-0000-00003B3C0000}"/>
    <cellStyle name="Normal 40 2 4 3 2 5" xfId="19027" xr:uid="{00000000-0005-0000-0000-00003C3C0000}"/>
    <cellStyle name="Normal 40 2 4 3 3" xfId="5578" xr:uid="{00000000-0005-0000-0000-00003D3C0000}"/>
    <cellStyle name="Normal 40 2 4 3 3 2" xfId="15630" xr:uid="{00000000-0005-0000-0000-00003E3C0000}"/>
    <cellStyle name="Normal 40 2 4 3 3 2 2" xfId="45961" xr:uid="{00000000-0005-0000-0000-00003F3C0000}"/>
    <cellStyle name="Normal 40 2 4 3 3 2 3" xfId="30728" xr:uid="{00000000-0005-0000-0000-0000403C0000}"/>
    <cellStyle name="Normal 40 2 4 3 3 3" xfId="10610" xr:uid="{00000000-0005-0000-0000-0000413C0000}"/>
    <cellStyle name="Normal 40 2 4 3 3 3 2" xfId="40944" xr:uid="{00000000-0005-0000-0000-0000423C0000}"/>
    <cellStyle name="Normal 40 2 4 3 3 3 3" xfId="25711" xr:uid="{00000000-0005-0000-0000-0000433C0000}"/>
    <cellStyle name="Normal 40 2 4 3 3 4" xfId="35931" xr:uid="{00000000-0005-0000-0000-0000443C0000}"/>
    <cellStyle name="Normal 40 2 4 3 3 5" xfId="20698" xr:uid="{00000000-0005-0000-0000-0000453C0000}"/>
    <cellStyle name="Normal 40 2 4 3 4" xfId="12288" xr:uid="{00000000-0005-0000-0000-0000463C0000}"/>
    <cellStyle name="Normal 40 2 4 3 4 2" xfId="42619" xr:uid="{00000000-0005-0000-0000-0000473C0000}"/>
    <cellStyle name="Normal 40 2 4 3 4 3" xfId="27386" xr:uid="{00000000-0005-0000-0000-0000483C0000}"/>
    <cellStyle name="Normal 40 2 4 3 5" xfId="7267" xr:uid="{00000000-0005-0000-0000-0000493C0000}"/>
    <cellStyle name="Normal 40 2 4 3 5 2" xfId="37602" xr:uid="{00000000-0005-0000-0000-00004A3C0000}"/>
    <cellStyle name="Normal 40 2 4 3 5 3" xfId="22369" xr:uid="{00000000-0005-0000-0000-00004B3C0000}"/>
    <cellStyle name="Normal 40 2 4 3 6" xfId="32590" xr:uid="{00000000-0005-0000-0000-00004C3C0000}"/>
    <cellStyle name="Normal 40 2 4 3 7" xfId="17356" xr:uid="{00000000-0005-0000-0000-00004D3C0000}"/>
    <cellStyle name="Normal 40 2 4 4" xfId="3049" xr:uid="{00000000-0005-0000-0000-00004E3C0000}"/>
    <cellStyle name="Normal 40 2 4 4 2" xfId="13123" xr:uid="{00000000-0005-0000-0000-00004F3C0000}"/>
    <cellStyle name="Normal 40 2 4 4 2 2" xfId="43454" xr:uid="{00000000-0005-0000-0000-0000503C0000}"/>
    <cellStyle name="Normal 40 2 4 4 2 3" xfId="28221" xr:uid="{00000000-0005-0000-0000-0000513C0000}"/>
    <cellStyle name="Normal 40 2 4 4 3" xfId="8103" xr:uid="{00000000-0005-0000-0000-0000523C0000}"/>
    <cellStyle name="Normal 40 2 4 4 3 2" xfId="38437" xr:uid="{00000000-0005-0000-0000-0000533C0000}"/>
    <cellStyle name="Normal 40 2 4 4 3 3" xfId="23204" xr:uid="{00000000-0005-0000-0000-0000543C0000}"/>
    <cellStyle name="Normal 40 2 4 4 4" xfId="33424" xr:uid="{00000000-0005-0000-0000-0000553C0000}"/>
    <cellStyle name="Normal 40 2 4 4 5" xfId="18191" xr:uid="{00000000-0005-0000-0000-0000563C0000}"/>
    <cellStyle name="Normal 40 2 4 5" xfId="4742" xr:uid="{00000000-0005-0000-0000-0000573C0000}"/>
    <cellStyle name="Normal 40 2 4 5 2" xfId="14794" xr:uid="{00000000-0005-0000-0000-0000583C0000}"/>
    <cellStyle name="Normal 40 2 4 5 2 2" xfId="45125" xr:uid="{00000000-0005-0000-0000-0000593C0000}"/>
    <cellStyle name="Normal 40 2 4 5 2 3" xfId="29892" xr:uid="{00000000-0005-0000-0000-00005A3C0000}"/>
    <cellStyle name="Normal 40 2 4 5 3" xfId="9774" xr:uid="{00000000-0005-0000-0000-00005B3C0000}"/>
    <cellStyle name="Normal 40 2 4 5 3 2" xfId="40108" xr:uid="{00000000-0005-0000-0000-00005C3C0000}"/>
    <cellStyle name="Normal 40 2 4 5 3 3" xfId="24875" xr:uid="{00000000-0005-0000-0000-00005D3C0000}"/>
    <cellStyle name="Normal 40 2 4 5 4" xfId="35095" xr:uid="{00000000-0005-0000-0000-00005E3C0000}"/>
    <cellStyle name="Normal 40 2 4 5 5" xfId="19862" xr:uid="{00000000-0005-0000-0000-00005F3C0000}"/>
    <cellStyle name="Normal 40 2 4 6" xfId="11452" xr:uid="{00000000-0005-0000-0000-0000603C0000}"/>
    <cellStyle name="Normal 40 2 4 6 2" xfId="41783" xr:uid="{00000000-0005-0000-0000-0000613C0000}"/>
    <cellStyle name="Normal 40 2 4 6 3" xfId="26550" xr:uid="{00000000-0005-0000-0000-0000623C0000}"/>
    <cellStyle name="Normal 40 2 4 7" xfId="6431" xr:uid="{00000000-0005-0000-0000-0000633C0000}"/>
    <cellStyle name="Normal 40 2 4 7 2" xfId="36766" xr:uid="{00000000-0005-0000-0000-0000643C0000}"/>
    <cellStyle name="Normal 40 2 4 7 3" xfId="21533" xr:uid="{00000000-0005-0000-0000-0000653C0000}"/>
    <cellStyle name="Normal 40 2 4 8" xfId="31754" xr:uid="{00000000-0005-0000-0000-0000663C0000}"/>
    <cellStyle name="Normal 40 2 4 9" xfId="16520" xr:uid="{00000000-0005-0000-0000-0000673C0000}"/>
    <cellStyle name="Normal 40 2 5" xfId="1565" xr:uid="{00000000-0005-0000-0000-0000683C0000}"/>
    <cellStyle name="Normal 40 2 5 2" xfId="2406" xr:uid="{00000000-0005-0000-0000-0000693C0000}"/>
    <cellStyle name="Normal 40 2 5 2 2" xfId="4096" xr:uid="{00000000-0005-0000-0000-00006A3C0000}"/>
    <cellStyle name="Normal 40 2 5 2 2 2" xfId="14169" xr:uid="{00000000-0005-0000-0000-00006B3C0000}"/>
    <cellStyle name="Normal 40 2 5 2 2 2 2" xfId="44500" xr:uid="{00000000-0005-0000-0000-00006C3C0000}"/>
    <cellStyle name="Normal 40 2 5 2 2 2 3" xfId="29267" xr:uid="{00000000-0005-0000-0000-00006D3C0000}"/>
    <cellStyle name="Normal 40 2 5 2 2 3" xfId="9149" xr:uid="{00000000-0005-0000-0000-00006E3C0000}"/>
    <cellStyle name="Normal 40 2 5 2 2 3 2" xfId="39483" xr:uid="{00000000-0005-0000-0000-00006F3C0000}"/>
    <cellStyle name="Normal 40 2 5 2 2 3 3" xfId="24250" xr:uid="{00000000-0005-0000-0000-0000703C0000}"/>
    <cellStyle name="Normal 40 2 5 2 2 4" xfId="34470" xr:uid="{00000000-0005-0000-0000-0000713C0000}"/>
    <cellStyle name="Normal 40 2 5 2 2 5" xfId="19237" xr:uid="{00000000-0005-0000-0000-0000723C0000}"/>
    <cellStyle name="Normal 40 2 5 2 3" xfId="5788" xr:uid="{00000000-0005-0000-0000-0000733C0000}"/>
    <cellStyle name="Normal 40 2 5 2 3 2" xfId="15840" xr:uid="{00000000-0005-0000-0000-0000743C0000}"/>
    <cellStyle name="Normal 40 2 5 2 3 2 2" xfId="46171" xr:uid="{00000000-0005-0000-0000-0000753C0000}"/>
    <cellStyle name="Normal 40 2 5 2 3 2 3" xfId="30938" xr:uid="{00000000-0005-0000-0000-0000763C0000}"/>
    <cellStyle name="Normal 40 2 5 2 3 3" xfId="10820" xr:uid="{00000000-0005-0000-0000-0000773C0000}"/>
    <cellStyle name="Normal 40 2 5 2 3 3 2" xfId="41154" xr:uid="{00000000-0005-0000-0000-0000783C0000}"/>
    <cellStyle name="Normal 40 2 5 2 3 3 3" xfId="25921" xr:uid="{00000000-0005-0000-0000-0000793C0000}"/>
    <cellStyle name="Normal 40 2 5 2 3 4" xfId="36141" xr:uid="{00000000-0005-0000-0000-00007A3C0000}"/>
    <cellStyle name="Normal 40 2 5 2 3 5" xfId="20908" xr:uid="{00000000-0005-0000-0000-00007B3C0000}"/>
    <cellStyle name="Normal 40 2 5 2 4" xfId="12498" xr:uid="{00000000-0005-0000-0000-00007C3C0000}"/>
    <cellStyle name="Normal 40 2 5 2 4 2" xfId="42829" xr:uid="{00000000-0005-0000-0000-00007D3C0000}"/>
    <cellStyle name="Normal 40 2 5 2 4 3" xfId="27596" xr:uid="{00000000-0005-0000-0000-00007E3C0000}"/>
    <cellStyle name="Normal 40 2 5 2 5" xfId="7477" xr:uid="{00000000-0005-0000-0000-00007F3C0000}"/>
    <cellStyle name="Normal 40 2 5 2 5 2" xfId="37812" xr:uid="{00000000-0005-0000-0000-0000803C0000}"/>
    <cellStyle name="Normal 40 2 5 2 5 3" xfId="22579" xr:uid="{00000000-0005-0000-0000-0000813C0000}"/>
    <cellStyle name="Normal 40 2 5 2 6" xfId="32800" xr:uid="{00000000-0005-0000-0000-0000823C0000}"/>
    <cellStyle name="Normal 40 2 5 2 7" xfId="17566" xr:uid="{00000000-0005-0000-0000-0000833C0000}"/>
    <cellStyle name="Normal 40 2 5 3" xfId="3259" xr:uid="{00000000-0005-0000-0000-0000843C0000}"/>
    <cellStyle name="Normal 40 2 5 3 2" xfId="13333" xr:uid="{00000000-0005-0000-0000-0000853C0000}"/>
    <cellStyle name="Normal 40 2 5 3 2 2" xfId="43664" xr:uid="{00000000-0005-0000-0000-0000863C0000}"/>
    <cellStyle name="Normal 40 2 5 3 2 3" xfId="28431" xr:uid="{00000000-0005-0000-0000-0000873C0000}"/>
    <cellStyle name="Normal 40 2 5 3 3" xfId="8313" xr:uid="{00000000-0005-0000-0000-0000883C0000}"/>
    <cellStyle name="Normal 40 2 5 3 3 2" xfId="38647" xr:uid="{00000000-0005-0000-0000-0000893C0000}"/>
    <cellStyle name="Normal 40 2 5 3 3 3" xfId="23414" xr:uid="{00000000-0005-0000-0000-00008A3C0000}"/>
    <cellStyle name="Normal 40 2 5 3 4" xfId="33634" xr:uid="{00000000-0005-0000-0000-00008B3C0000}"/>
    <cellStyle name="Normal 40 2 5 3 5" xfId="18401" xr:uid="{00000000-0005-0000-0000-00008C3C0000}"/>
    <cellStyle name="Normal 40 2 5 4" xfId="4952" xr:uid="{00000000-0005-0000-0000-00008D3C0000}"/>
    <cellStyle name="Normal 40 2 5 4 2" xfId="15004" xr:uid="{00000000-0005-0000-0000-00008E3C0000}"/>
    <cellStyle name="Normal 40 2 5 4 2 2" xfId="45335" xr:uid="{00000000-0005-0000-0000-00008F3C0000}"/>
    <cellStyle name="Normal 40 2 5 4 2 3" xfId="30102" xr:uid="{00000000-0005-0000-0000-0000903C0000}"/>
    <cellStyle name="Normal 40 2 5 4 3" xfId="9984" xr:uid="{00000000-0005-0000-0000-0000913C0000}"/>
    <cellStyle name="Normal 40 2 5 4 3 2" xfId="40318" xr:uid="{00000000-0005-0000-0000-0000923C0000}"/>
    <cellStyle name="Normal 40 2 5 4 3 3" xfId="25085" xr:uid="{00000000-0005-0000-0000-0000933C0000}"/>
    <cellStyle name="Normal 40 2 5 4 4" xfId="35305" xr:uid="{00000000-0005-0000-0000-0000943C0000}"/>
    <cellStyle name="Normal 40 2 5 4 5" xfId="20072" xr:uid="{00000000-0005-0000-0000-0000953C0000}"/>
    <cellStyle name="Normal 40 2 5 5" xfId="11662" xr:uid="{00000000-0005-0000-0000-0000963C0000}"/>
    <cellStyle name="Normal 40 2 5 5 2" xfId="41993" xr:uid="{00000000-0005-0000-0000-0000973C0000}"/>
    <cellStyle name="Normal 40 2 5 5 3" xfId="26760" xr:uid="{00000000-0005-0000-0000-0000983C0000}"/>
    <cellStyle name="Normal 40 2 5 6" xfId="6641" xr:uid="{00000000-0005-0000-0000-0000993C0000}"/>
    <cellStyle name="Normal 40 2 5 6 2" xfId="36976" xr:uid="{00000000-0005-0000-0000-00009A3C0000}"/>
    <cellStyle name="Normal 40 2 5 6 3" xfId="21743" xr:uid="{00000000-0005-0000-0000-00009B3C0000}"/>
    <cellStyle name="Normal 40 2 5 7" xfId="31964" xr:uid="{00000000-0005-0000-0000-00009C3C0000}"/>
    <cellStyle name="Normal 40 2 5 8" xfId="16730" xr:uid="{00000000-0005-0000-0000-00009D3C0000}"/>
    <cellStyle name="Normal 40 2 6" xfId="1986" xr:uid="{00000000-0005-0000-0000-00009E3C0000}"/>
    <cellStyle name="Normal 40 2 6 2" xfId="3678" xr:uid="{00000000-0005-0000-0000-00009F3C0000}"/>
    <cellStyle name="Normal 40 2 6 2 2" xfId="13751" xr:uid="{00000000-0005-0000-0000-0000A03C0000}"/>
    <cellStyle name="Normal 40 2 6 2 2 2" xfId="44082" xr:uid="{00000000-0005-0000-0000-0000A13C0000}"/>
    <cellStyle name="Normal 40 2 6 2 2 3" xfId="28849" xr:uid="{00000000-0005-0000-0000-0000A23C0000}"/>
    <cellStyle name="Normal 40 2 6 2 3" xfId="8731" xr:uid="{00000000-0005-0000-0000-0000A33C0000}"/>
    <cellStyle name="Normal 40 2 6 2 3 2" xfId="39065" xr:uid="{00000000-0005-0000-0000-0000A43C0000}"/>
    <cellStyle name="Normal 40 2 6 2 3 3" xfId="23832" xr:uid="{00000000-0005-0000-0000-0000A53C0000}"/>
    <cellStyle name="Normal 40 2 6 2 4" xfId="34052" xr:uid="{00000000-0005-0000-0000-0000A63C0000}"/>
    <cellStyle name="Normal 40 2 6 2 5" xfId="18819" xr:uid="{00000000-0005-0000-0000-0000A73C0000}"/>
    <cellStyle name="Normal 40 2 6 3" xfId="5370" xr:uid="{00000000-0005-0000-0000-0000A83C0000}"/>
    <cellStyle name="Normal 40 2 6 3 2" xfId="15422" xr:uid="{00000000-0005-0000-0000-0000A93C0000}"/>
    <cellStyle name="Normal 40 2 6 3 2 2" xfId="45753" xr:uid="{00000000-0005-0000-0000-0000AA3C0000}"/>
    <cellStyle name="Normal 40 2 6 3 2 3" xfId="30520" xr:uid="{00000000-0005-0000-0000-0000AB3C0000}"/>
    <cellStyle name="Normal 40 2 6 3 3" xfId="10402" xr:uid="{00000000-0005-0000-0000-0000AC3C0000}"/>
    <cellStyle name="Normal 40 2 6 3 3 2" xfId="40736" xr:uid="{00000000-0005-0000-0000-0000AD3C0000}"/>
    <cellStyle name="Normal 40 2 6 3 3 3" xfId="25503" xr:uid="{00000000-0005-0000-0000-0000AE3C0000}"/>
    <cellStyle name="Normal 40 2 6 3 4" xfId="35723" xr:uid="{00000000-0005-0000-0000-0000AF3C0000}"/>
    <cellStyle name="Normal 40 2 6 3 5" xfId="20490" xr:uid="{00000000-0005-0000-0000-0000B03C0000}"/>
    <cellStyle name="Normal 40 2 6 4" xfId="12080" xr:uid="{00000000-0005-0000-0000-0000B13C0000}"/>
    <cellStyle name="Normal 40 2 6 4 2" xfId="42411" xr:uid="{00000000-0005-0000-0000-0000B23C0000}"/>
    <cellStyle name="Normal 40 2 6 4 3" xfId="27178" xr:uid="{00000000-0005-0000-0000-0000B33C0000}"/>
    <cellStyle name="Normal 40 2 6 5" xfId="7059" xr:uid="{00000000-0005-0000-0000-0000B43C0000}"/>
    <cellStyle name="Normal 40 2 6 5 2" xfId="37394" xr:uid="{00000000-0005-0000-0000-0000B53C0000}"/>
    <cellStyle name="Normal 40 2 6 5 3" xfId="22161" xr:uid="{00000000-0005-0000-0000-0000B63C0000}"/>
    <cellStyle name="Normal 40 2 6 6" xfId="32382" xr:uid="{00000000-0005-0000-0000-0000B73C0000}"/>
    <cellStyle name="Normal 40 2 6 7" xfId="17148" xr:uid="{00000000-0005-0000-0000-0000B83C0000}"/>
    <cellStyle name="Normal 40 2 7" xfId="2837" xr:uid="{00000000-0005-0000-0000-0000B93C0000}"/>
    <cellStyle name="Normal 40 2 7 2" xfId="12915" xr:uid="{00000000-0005-0000-0000-0000BA3C0000}"/>
    <cellStyle name="Normal 40 2 7 2 2" xfId="43246" xr:uid="{00000000-0005-0000-0000-0000BB3C0000}"/>
    <cellStyle name="Normal 40 2 7 2 3" xfId="28013" xr:uid="{00000000-0005-0000-0000-0000BC3C0000}"/>
    <cellStyle name="Normal 40 2 7 3" xfId="7895" xr:uid="{00000000-0005-0000-0000-0000BD3C0000}"/>
    <cellStyle name="Normal 40 2 7 3 2" xfId="38229" xr:uid="{00000000-0005-0000-0000-0000BE3C0000}"/>
    <cellStyle name="Normal 40 2 7 3 3" xfId="22996" xr:uid="{00000000-0005-0000-0000-0000BF3C0000}"/>
    <cellStyle name="Normal 40 2 7 4" xfId="33216" xr:uid="{00000000-0005-0000-0000-0000C03C0000}"/>
    <cellStyle name="Normal 40 2 7 5" xfId="17983" xr:uid="{00000000-0005-0000-0000-0000C13C0000}"/>
    <cellStyle name="Normal 40 2 8" xfId="4531" xr:uid="{00000000-0005-0000-0000-0000C23C0000}"/>
    <cellStyle name="Normal 40 2 8 2" xfId="14586" xr:uid="{00000000-0005-0000-0000-0000C33C0000}"/>
    <cellStyle name="Normal 40 2 8 2 2" xfId="44917" xr:uid="{00000000-0005-0000-0000-0000C43C0000}"/>
    <cellStyle name="Normal 40 2 8 2 3" xfId="29684" xr:uid="{00000000-0005-0000-0000-0000C53C0000}"/>
    <cellStyle name="Normal 40 2 8 3" xfId="9566" xr:uid="{00000000-0005-0000-0000-0000C63C0000}"/>
    <cellStyle name="Normal 40 2 8 3 2" xfId="39900" xr:uid="{00000000-0005-0000-0000-0000C73C0000}"/>
    <cellStyle name="Normal 40 2 8 3 3" xfId="24667" xr:uid="{00000000-0005-0000-0000-0000C83C0000}"/>
    <cellStyle name="Normal 40 2 8 4" xfId="34887" xr:uid="{00000000-0005-0000-0000-0000C93C0000}"/>
    <cellStyle name="Normal 40 2 8 5" xfId="19654" xr:uid="{00000000-0005-0000-0000-0000CA3C0000}"/>
    <cellStyle name="Normal 40 2 9" xfId="11242" xr:uid="{00000000-0005-0000-0000-0000CB3C0000}"/>
    <cellStyle name="Normal 40 2 9 2" xfId="41575" xr:uid="{00000000-0005-0000-0000-0000CC3C0000}"/>
    <cellStyle name="Normal 40 2 9 3" xfId="26342" xr:uid="{00000000-0005-0000-0000-0000CD3C0000}"/>
    <cellStyle name="Normal 41" xfId="166" xr:uid="{00000000-0005-0000-0000-0000CE3C0000}"/>
    <cellStyle name="Normal 41 2" xfId="857" xr:uid="{00000000-0005-0000-0000-0000CF3C0000}"/>
    <cellStyle name="Normal 41 2 10" xfId="6222" xr:uid="{00000000-0005-0000-0000-0000D03C0000}"/>
    <cellStyle name="Normal 41 2 10 2" xfId="36559" xr:uid="{00000000-0005-0000-0000-0000D13C0000}"/>
    <cellStyle name="Normal 41 2 10 3" xfId="21326" xr:uid="{00000000-0005-0000-0000-0000D23C0000}"/>
    <cellStyle name="Normal 41 2 11" xfId="31550" xr:uid="{00000000-0005-0000-0000-0000D33C0000}"/>
    <cellStyle name="Normal 41 2 12" xfId="16311" xr:uid="{00000000-0005-0000-0000-0000D43C0000}"/>
    <cellStyle name="Normal 41 2 2" xfId="1186" xr:uid="{00000000-0005-0000-0000-0000D53C0000}"/>
    <cellStyle name="Normal 41 2 2 10" xfId="31602" xr:uid="{00000000-0005-0000-0000-0000D63C0000}"/>
    <cellStyle name="Normal 41 2 2 11" xfId="16365" xr:uid="{00000000-0005-0000-0000-0000D73C0000}"/>
    <cellStyle name="Normal 41 2 2 2" xfId="1294" xr:uid="{00000000-0005-0000-0000-0000D83C0000}"/>
    <cellStyle name="Normal 41 2 2 2 10" xfId="16469" xr:uid="{00000000-0005-0000-0000-0000D93C0000}"/>
    <cellStyle name="Normal 41 2 2 2 2" xfId="1511" xr:uid="{00000000-0005-0000-0000-0000DA3C0000}"/>
    <cellStyle name="Normal 41 2 2 2 2 2" xfId="1932" xr:uid="{00000000-0005-0000-0000-0000DB3C0000}"/>
    <cellStyle name="Normal 41 2 2 2 2 2 2" xfId="2771" xr:uid="{00000000-0005-0000-0000-0000DC3C0000}"/>
    <cellStyle name="Normal 41 2 2 2 2 2 2 2" xfId="4461" xr:uid="{00000000-0005-0000-0000-0000DD3C0000}"/>
    <cellStyle name="Normal 41 2 2 2 2 2 2 2 2" xfId="14534" xr:uid="{00000000-0005-0000-0000-0000DE3C0000}"/>
    <cellStyle name="Normal 41 2 2 2 2 2 2 2 2 2" xfId="44865" xr:uid="{00000000-0005-0000-0000-0000DF3C0000}"/>
    <cellStyle name="Normal 41 2 2 2 2 2 2 2 2 3" xfId="29632" xr:uid="{00000000-0005-0000-0000-0000E03C0000}"/>
    <cellStyle name="Normal 41 2 2 2 2 2 2 2 3" xfId="9514" xr:uid="{00000000-0005-0000-0000-0000E13C0000}"/>
    <cellStyle name="Normal 41 2 2 2 2 2 2 2 3 2" xfId="39848" xr:uid="{00000000-0005-0000-0000-0000E23C0000}"/>
    <cellStyle name="Normal 41 2 2 2 2 2 2 2 3 3" xfId="24615" xr:uid="{00000000-0005-0000-0000-0000E33C0000}"/>
    <cellStyle name="Normal 41 2 2 2 2 2 2 2 4" xfId="34835" xr:uid="{00000000-0005-0000-0000-0000E43C0000}"/>
    <cellStyle name="Normal 41 2 2 2 2 2 2 2 5" xfId="19602" xr:uid="{00000000-0005-0000-0000-0000E53C0000}"/>
    <cellStyle name="Normal 41 2 2 2 2 2 2 3" xfId="6153" xr:uid="{00000000-0005-0000-0000-0000E63C0000}"/>
    <cellStyle name="Normal 41 2 2 2 2 2 2 3 2" xfId="16205" xr:uid="{00000000-0005-0000-0000-0000E73C0000}"/>
    <cellStyle name="Normal 41 2 2 2 2 2 2 3 2 2" xfId="46536" xr:uid="{00000000-0005-0000-0000-0000E83C0000}"/>
    <cellStyle name="Normal 41 2 2 2 2 2 2 3 2 3" xfId="31303" xr:uid="{00000000-0005-0000-0000-0000E93C0000}"/>
    <cellStyle name="Normal 41 2 2 2 2 2 2 3 3" xfId="11185" xr:uid="{00000000-0005-0000-0000-0000EA3C0000}"/>
    <cellStyle name="Normal 41 2 2 2 2 2 2 3 3 2" xfId="41519" xr:uid="{00000000-0005-0000-0000-0000EB3C0000}"/>
    <cellStyle name="Normal 41 2 2 2 2 2 2 3 3 3" xfId="26286" xr:uid="{00000000-0005-0000-0000-0000EC3C0000}"/>
    <cellStyle name="Normal 41 2 2 2 2 2 2 3 4" xfId="36506" xr:uid="{00000000-0005-0000-0000-0000ED3C0000}"/>
    <cellStyle name="Normal 41 2 2 2 2 2 2 3 5" xfId="21273" xr:uid="{00000000-0005-0000-0000-0000EE3C0000}"/>
    <cellStyle name="Normal 41 2 2 2 2 2 2 4" xfId="12863" xr:uid="{00000000-0005-0000-0000-0000EF3C0000}"/>
    <cellStyle name="Normal 41 2 2 2 2 2 2 4 2" xfId="43194" xr:uid="{00000000-0005-0000-0000-0000F03C0000}"/>
    <cellStyle name="Normal 41 2 2 2 2 2 2 4 3" xfId="27961" xr:uid="{00000000-0005-0000-0000-0000F13C0000}"/>
    <cellStyle name="Normal 41 2 2 2 2 2 2 5" xfId="7842" xr:uid="{00000000-0005-0000-0000-0000F23C0000}"/>
    <cellStyle name="Normal 41 2 2 2 2 2 2 5 2" xfId="38177" xr:uid="{00000000-0005-0000-0000-0000F33C0000}"/>
    <cellStyle name="Normal 41 2 2 2 2 2 2 5 3" xfId="22944" xr:uid="{00000000-0005-0000-0000-0000F43C0000}"/>
    <cellStyle name="Normal 41 2 2 2 2 2 2 6" xfId="33165" xr:uid="{00000000-0005-0000-0000-0000F53C0000}"/>
    <cellStyle name="Normal 41 2 2 2 2 2 2 7" xfId="17931" xr:uid="{00000000-0005-0000-0000-0000F63C0000}"/>
    <cellStyle name="Normal 41 2 2 2 2 2 3" xfId="3624" xr:uid="{00000000-0005-0000-0000-0000F73C0000}"/>
    <cellStyle name="Normal 41 2 2 2 2 2 3 2" xfId="13698" xr:uid="{00000000-0005-0000-0000-0000F83C0000}"/>
    <cellStyle name="Normal 41 2 2 2 2 2 3 2 2" xfId="44029" xr:uid="{00000000-0005-0000-0000-0000F93C0000}"/>
    <cellStyle name="Normal 41 2 2 2 2 2 3 2 3" xfId="28796" xr:uid="{00000000-0005-0000-0000-0000FA3C0000}"/>
    <cellStyle name="Normal 41 2 2 2 2 2 3 3" xfId="8678" xr:uid="{00000000-0005-0000-0000-0000FB3C0000}"/>
    <cellStyle name="Normal 41 2 2 2 2 2 3 3 2" xfId="39012" xr:uid="{00000000-0005-0000-0000-0000FC3C0000}"/>
    <cellStyle name="Normal 41 2 2 2 2 2 3 3 3" xfId="23779" xr:uid="{00000000-0005-0000-0000-0000FD3C0000}"/>
    <cellStyle name="Normal 41 2 2 2 2 2 3 4" xfId="33999" xr:uid="{00000000-0005-0000-0000-0000FE3C0000}"/>
    <cellStyle name="Normal 41 2 2 2 2 2 3 5" xfId="18766" xr:uid="{00000000-0005-0000-0000-0000FF3C0000}"/>
    <cellStyle name="Normal 41 2 2 2 2 2 4" xfId="5317" xr:uid="{00000000-0005-0000-0000-0000003D0000}"/>
    <cellStyle name="Normal 41 2 2 2 2 2 4 2" xfId="15369" xr:uid="{00000000-0005-0000-0000-0000013D0000}"/>
    <cellStyle name="Normal 41 2 2 2 2 2 4 2 2" xfId="45700" xr:uid="{00000000-0005-0000-0000-0000023D0000}"/>
    <cellStyle name="Normal 41 2 2 2 2 2 4 2 3" xfId="30467" xr:uid="{00000000-0005-0000-0000-0000033D0000}"/>
    <cellStyle name="Normal 41 2 2 2 2 2 4 3" xfId="10349" xr:uid="{00000000-0005-0000-0000-0000043D0000}"/>
    <cellStyle name="Normal 41 2 2 2 2 2 4 3 2" xfId="40683" xr:uid="{00000000-0005-0000-0000-0000053D0000}"/>
    <cellStyle name="Normal 41 2 2 2 2 2 4 3 3" xfId="25450" xr:uid="{00000000-0005-0000-0000-0000063D0000}"/>
    <cellStyle name="Normal 41 2 2 2 2 2 4 4" xfId="35670" xr:uid="{00000000-0005-0000-0000-0000073D0000}"/>
    <cellStyle name="Normal 41 2 2 2 2 2 4 5" xfId="20437" xr:uid="{00000000-0005-0000-0000-0000083D0000}"/>
    <cellStyle name="Normal 41 2 2 2 2 2 5" xfId="12027" xr:uid="{00000000-0005-0000-0000-0000093D0000}"/>
    <cellStyle name="Normal 41 2 2 2 2 2 5 2" xfId="42358" xr:uid="{00000000-0005-0000-0000-00000A3D0000}"/>
    <cellStyle name="Normal 41 2 2 2 2 2 5 3" xfId="27125" xr:uid="{00000000-0005-0000-0000-00000B3D0000}"/>
    <cellStyle name="Normal 41 2 2 2 2 2 6" xfId="7006" xr:uid="{00000000-0005-0000-0000-00000C3D0000}"/>
    <cellStyle name="Normal 41 2 2 2 2 2 6 2" xfId="37341" xr:uid="{00000000-0005-0000-0000-00000D3D0000}"/>
    <cellStyle name="Normal 41 2 2 2 2 2 6 3" xfId="22108" xr:uid="{00000000-0005-0000-0000-00000E3D0000}"/>
    <cellStyle name="Normal 41 2 2 2 2 2 7" xfId="32329" xr:uid="{00000000-0005-0000-0000-00000F3D0000}"/>
    <cellStyle name="Normal 41 2 2 2 2 2 8" xfId="17095" xr:uid="{00000000-0005-0000-0000-0000103D0000}"/>
    <cellStyle name="Normal 41 2 2 2 2 3" xfId="2353" xr:uid="{00000000-0005-0000-0000-0000113D0000}"/>
    <cellStyle name="Normal 41 2 2 2 2 3 2" xfId="4043" xr:uid="{00000000-0005-0000-0000-0000123D0000}"/>
    <cellStyle name="Normal 41 2 2 2 2 3 2 2" xfId="14116" xr:uid="{00000000-0005-0000-0000-0000133D0000}"/>
    <cellStyle name="Normal 41 2 2 2 2 3 2 2 2" xfId="44447" xr:uid="{00000000-0005-0000-0000-0000143D0000}"/>
    <cellStyle name="Normal 41 2 2 2 2 3 2 2 3" xfId="29214" xr:uid="{00000000-0005-0000-0000-0000153D0000}"/>
    <cellStyle name="Normal 41 2 2 2 2 3 2 3" xfId="9096" xr:uid="{00000000-0005-0000-0000-0000163D0000}"/>
    <cellStyle name="Normal 41 2 2 2 2 3 2 3 2" xfId="39430" xr:uid="{00000000-0005-0000-0000-0000173D0000}"/>
    <cellStyle name="Normal 41 2 2 2 2 3 2 3 3" xfId="24197" xr:uid="{00000000-0005-0000-0000-0000183D0000}"/>
    <cellStyle name="Normal 41 2 2 2 2 3 2 4" xfId="34417" xr:uid="{00000000-0005-0000-0000-0000193D0000}"/>
    <cellStyle name="Normal 41 2 2 2 2 3 2 5" xfId="19184" xr:uid="{00000000-0005-0000-0000-00001A3D0000}"/>
    <cellStyle name="Normal 41 2 2 2 2 3 3" xfId="5735" xr:uid="{00000000-0005-0000-0000-00001B3D0000}"/>
    <cellStyle name="Normal 41 2 2 2 2 3 3 2" xfId="15787" xr:uid="{00000000-0005-0000-0000-00001C3D0000}"/>
    <cellStyle name="Normal 41 2 2 2 2 3 3 2 2" xfId="46118" xr:uid="{00000000-0005-0000-0000-00001D3D0000}"/>
    <cellStyle name="Normal 41 2 2 2 2 3 3 2 3" xfId="30885" xr:uid="{00000000-0005-0000-0000-00001E3D0000}"/>
    <cellStyle name="Normal 41 2 2 2 2 3 3 3" xfId="10767" xr:uid="{00000000-0005-0000-0000-00001F3D0000}"/>
    <cellStyle name="Normal 41 2 2 2 2 3 3 3 2" xfId="41101" xr:uid="{00000000-0005-0000-0000-0000203D0000}"/>
    <cellStyle name="Normal 41 2 2 2 2 3 3 3 3" xfId="25868" xr:uid="{00000000-0005-0000-0000-0000213D0000}"/>
    <cellStyle name="Normal 41 2 2 2 2 3 3 4" xfId="36088" xr:uid="{00000000-0005-0000-0000-0000223D0000}"/>
    <cellStyle name="Normal 41 2 2 2 2 3 3 5" xfId="20855" xr:uid="{00000000-0005-0000-0000-0000233D0000}"/>
    <cellStyle name="Normal 41 2 2 2 2 3 4" xfId="12445" xr:uid="{00000000-0005-0000-0000-0000243D0000}"/>
    <cellStyle name="Normal 41 2 2 2 2 3 4 2" xfId="42776" xr:uid="{00000000-0005-0000-0000-0000253D0000}"/>
    <cellStyle name="Normal 41 2 2 2 2 3 4 3" xfId="27543" xr:uid="{00000000-0005-0000-0000-0000263D0000}"/>
    <cellStyle name="Normal 41 2 2 2 2 3 5" xfId="7424" xr:uid="{00000000-0005-0000-0000-0000273D0000}"/>
    <cellStyle name="Normal 41 2 2 2 2 3 5 2" xfId="37759" xr:uid="{00000000-0005-0000-0000-0000283D0000}"/>
    <cellStyle name="Normal 41 2 2 2 2 3 5 3" xfId="22526" xr:uid="{00000000-0005-0000-0000-0000293D0000}"/>
    <cellStyle name="Normal 41 2 2 2 2 3 6" xfId="32747" xr:uid="{00000000-0005-0000-0000-00002A3D0000}"/>
    <cellStyle name="Normal 41 2 2 2 2 3 7" xfId="17513" xr:uid="{00000000-0005-0000-0000-00002B3D0000}"/>
    <cellStyle name="Normal 41 2 2 2 2 4" xfId="3206" xr:uid="{00000000-0005-0000-0000-00002C3D0000}"/>
    <cellStyle name="Normal 41 2 2 2 2 4 2" xfId="13280" xr:uid="{00000000-0005-0000-0000-00002D3D0000}"/>
    <cellStyle name="Normal 41 2 2 2 2 4 2 2" xfId="43611" xr:uid="{00000000-0005-0000-0000-00002E3D0000}"/>
    <cellStyle name="Normal 41 2 2 2 2 4 2 3" xfId="28378" xr:uid="{00000000-0005-0000-0000-00002F3D0000}"/>
    <cellStyle name="Normal 41 2 2 2 2 4 3" xfId="8260" xr:uid="{00000000-0005-0000-0000-0000303D0000}"/>
    <cellStyle name="Normal 41 2 2 2 2 4 3 2" xfId="38594" xr:uid="{00000000-0005-0000-0000-0000313D0000}"/>
    <cellStyle name="Normal 41 2 2 2 2 4 3 3" xfId="23361" xr:uid="{00000000-0005-0000-0000-0000323D0000}"/>
    <cellStyle name="Normal 41 2 2 2 2 4 4" xfId="33581" xr:uid="{00000000-0005-0000-0000-0000333D0000}"/>
    <cellStyle name="Normal 41 2 2 2 2 4 5" xfId="18348" xr:uid="{00000000-0005-0000-0000-0000343D0000}"/>
    <cellStyle name="Normal 41 2 2 2 2 5" xfId="4899" xr:uid="{00000000-0005-0000-0000-0000353D0000}"/>
    <cellStyle name="Normal 41 2 2 2 2 5 2" xfId="14951" xr:uid="{00000000-0005-0000-0000-0000363D0000}"/>
    <cellStyle name="Normal 41 2 2 2 2 5 2 2" xfId="45282" xr:uid="{00000000-0005-0000-0000-0000373D0000}"/>
    <cellStyle name="Normal 41 2 2 2 2 5 2 3" xfId="30049" xr:uid="{00000000-0005-0000-0000-0000383D0000}"/>
    <cellStyle name="Normal 41 2 2 2 2 5 3" xfId="9931" xr:uid="{00000000-0005-0000-0000-0000393D0000}"/>
    <cellStyle name="Normal 41 2 2 2 2 5 3 2" xfId="40265" xr:uid="{00000000-0005-0000-0000-00003A3D0000}"/>
    <cellStyle name="Normal 41 2 2 2 2 5 3 3" xfId="25032" xr:uid="{00000000-0005-0000-0000-00003B3D0000}"/>
    <cellStyle name="Normal 41 2 2 2 2 5 4" xfId="35252" xr:uid="{00000000-0005-0000-0000-00003C3D0000}"/>
    <cellStyle name="Normal 41 2 2 2 2 5 5" xfId="20019" xr:uid="{00000000-0005-0000-0000-00003D3D0000}"/>
    <cellStyle name="Normal 41 2 2 2 2 6" xfId="11609" xr:uid="{00000000-0005-0000-0000-00003E3D0000}"/>
    <cellStyle name="Normal 41 2 2 2 2 6 2" xfId="41940" xr:uid="{00000000-0005-0000-0000-00003F3D0000}"/>
    <cellStyle name="Normal 41 2 2 2 2 6 3" xfId="26707" xr:uid="{00000000-0005-0000-0000-0000403D0000}"/>
    <cellStyle name="Normal 41 2 2 2 2 7" xfId="6588" xr:uid="{00000000-0005-0000-0000-0000413D0000}"/>
    <cellStyle name="Normal 41 2 2 2 2 7 2" xfId="36923" xr:uid="{00000000-0005-0000-0000-0000423D0000}"/>
    <cellStyle name="Normal 41 2 2 2 2 7 3" xfId="21690" xr:uid="{00000000-0005-0000-0000-0000433D0000}"/>
    <cellStyle name="Normal 41 2 2 2 2 8" xfId="31911" xr:uid="{00000000-0005-0000-0000-0000443D0000}"/>
    <cellStyle name="Normal 41 2 2 2 2 9" xfId="16677" xr:uid="{00000000-0005-0000-0000-0000453D0000}"/>
    <cellStyle name="Normal 41 2 2 2 3" xfId="1724" xr:uid="{00000000-0005-0000-0000-0000463D0000}"/>
    <cellStyle name="Normal 41 2 2 2 3 2" xfId="2563" xr:uid="{00000000-0005-0000-0000-0000473D0000}"/>
    <cellStyle name="Normal 41 2 2 2 3 2 2" xfId="4253" xr:uid="{00000000-0005-0000-0000-0000483D0000}"/>
    <cellStyle name="Normal 41 2 2 2 3 2 2 2" xfId="14326" xr:uid="{00000000-0005-0000-0000-0000493D0000}"/>
    <cellStyle name="Normal 41 2 2 2 3 2 2 2 2" xfId="44657" xr:uid="{00000000-0005-0000-0000-00004A3D0000}"/>
    <cellStyle name="Normal 41 2 2 2 3 2 2 2 3" xfId="29424" xr:uid="{00000000-0005-0000-0000-00004B3D0000}"/>
    <cellStyle name="Normal 41 2 2 2 3 2 2 3" xfId="9306" xr:uid="{00000000-0005-0000-0000-00004C3D0000}"/>
    <cellStyle name="Normal 41 2 2 2 3 2 2 3 2" xfId="39640" xr:uid="{00000000-0005-0000-0000-00004D3D0000}"/>
    <cellStyle name="Normal 41 2 2 2 3 2 2 3 3" xfId="24407" xr:uid="{00000000-0005-0000-0000-00004E3D0000}"/>
    <cellStyle name="Normal 41 2 2 2 3 2 2 4" xfId="34627" xr:uid="{00000000-0005-0000-0000-00004F3D0000}"/>
    <cellStyle name="Normal 41 2 2 2 3 2 2 5" xfId="19394" xr:uid="{00000000-0005-0000-0000-0000503D0000}"/>
    <cellStyle name="Normal 41 2 2 2 3 2 3" xfId="5945" xr:uid="{00000000-0005-0000-0000-0000513D0000}"/>
    <cellStyle name="Normal 41 2 2 2 3 2 3 2" xfId="15997" xr:uid="{00000000-0005-0000-0000-0000523D0000}"/>
    <cellStyle name="Normal 41 2 2 2 3 2 3 2 2" xfId="46328" xr:uid="{00000000-0005-0000-0000-0000533D0000}"/>
    <cellStyle name="Normal 41 2 2 2 3 2 3 2 3" xfId="31095" xr:uid="{00000000-0005-0000-0000-0000543D0000}"/>
    <cellStyle name="Normal 41 2 2 2 3 2 3 3" xfId="10977" xr:uid="{00000000-0005-0000-0000-0000553D0000}"/>
    <cellStyle name="Normal 41 2 2 2 3 2 3 3 2" xfId="41311" xr:uid="{00000000-0005-0000-0000-0000563D0000}"/>
    <cellStyle name="Normal 41 2 2 2 3 2 3 3 3" xfId="26078" xr:uid="{00000000-0005-0000-0000-0000573D0000}"/>
    <cellStyle name="Normal 41 2 2 2 3 2 3 4" xfId="36298" xr:uid="{00000000-0005-0000-0000-0000583D0000}"/>
    <cellStyle name="Normal 41 2 2 2 3 2 3 5" xfId="21065" xr:uid="{00000000-0005-0000-0000-0000593D0000}"/>
    <cellStyle name="Normal 41 2 2 2 3 2 4" xfId="12655" xr:uid="{00000000-0005-0000-0000-00005A3D0000}"/>
    <cellStyle name="Normal 41 2 2 2 3 2 4 2" xfId="42986" xr:uid="{00000000-0005-0000-0000-00005B3D0000}"/>
    <cellStyle name="Normal 41 2 2 2 3 2 4 3" xfId="27753" xr:uid="{00000000-0005-0000-0000-00005C3D0000}"/>
    <cellStyle name="Normal 41 2 2 2 3 2 5" xfId="7634" xr:uid="{00000000-0005-0000-0000-00005D3D0000}"/>
    <cellStyle name="Normal 41 2 2 2 3 2 5 2" xfId="37969" xr:uid="{00000000-0005-0000-0000-00005E3D0000}"/>
    <cellStyle name="Normal 41 2 2 2 3 2 5 3" xfId="22736" xr:uid="{00000000-0005-0000-0000-00005F3D0000}"/>
    <cellStyle name="Normal 41 2 2 2 3 2 6" xfId="32957" xr:uid="{00000000-0005-0000-0000-0000603D0000}"/>
    <cellStyle name="Normal 41 2 2 2 3 2 7" xfId="17723" xr:uid="{00000000-0005-0000-0000-0000613D0000}"/>
    <cellStyle name="Normal 41 2 2 2 3 3" xfId="3416" xr:uid="{00000000-0005-0000-0000-0000623D0000}"/>
    <cellStyle name="Normal 41 2 2 2 3 3 2" xfId="13490" xr:uid="{00000000-0005-0000-0000-0000633D0000}"/>
    <cellStyle name="Normal 41 2 2 2 3 3 2 2" xfId="43821" xr:uid="{00000000-0005-0000-0000-0000643D0000}"/>
    <cellStyle name="Normal 41 2 2 2 3 3 2 3" xfId="28588" xr:uid="{00000000-0005-0000-0000-0000653D0000}"/>
    <cellStyle name="Normal 41 2 2 2 3 3 3" xfId="8470" xr:uid="{00000000-0005-0000-0000-0000663D0000}"/>
    <cellStyle name="Normal 41 2 2 2 3 3 3 2" xfId="38804" xr:uid="{00000000-0005-0000-0000-0000673D0000}"/>
    <cellStyle name="Normal 41 2 2 2 3 3 3 3" xfId="23571" xr:uid="{00000000-0005-0000-0000-0000683D0000}"/>
    <cellStyle name="Normal 41 2 2 2 3 3 4" xfId="33791" xr:uid="{00000000-0005-0000-0000-0000693D0000}"/>
    <cellStyle name="Normal 41 2 2 2 3 3 5" xfId="18558" xr:uid="{00000000-0005-0000-0000-00006A3D0000}"/>
    <cellStyle name="Normal 41 2 2 2 3 4" xfId="5109" xr:uid="{00000000-0005-0000-0000-00006B3D0000}"/>
    <cellStyle name="Normal 41 2 2 2 3 4 2" xfId="15161" xr:uid="{00000000-0005-0000-0000-00006C3D0000}"/>
    <cellStyle name="Normal 41 2 2 2 3 4 2 2" xfId="45492" xr:uid="{00000000-0005-0000-0000-00006D3D0000}"/>
    <cellStyle name="Normal 41 2 2 2 3 4 2 3" xfId="30259" xr:uid="{00000000-0005-0000-0000-00006E3D0000}"/>
    <cellStyle name="Normal 41 2 2 2 3 4 3" xfId="10141" xr:uid="{00000000-0005-0000-0000-00006F3D0000}"/>
    <cellStyle name="Normal 41 2 2 2 3 4 3 2" xfId="40475" xr:uid="{00000000-0005-0000-0000-0000703D0000}"/>
    <cellStyle name="Normal 41 2 2 2 3 4 3 3" xfId="25242" xr:uid="{00000000-0005-0000-0000-0000713D0000}"/>
    <cellStyle name="Normal 41 2 2 2 3 4 4" xfId="35462" xr:uid="{00000000-0005-0000-0000-0000723D0000}"/>
    <cellStyle name="Normal 41 2 2 2 3 4 5" xfId="20229" xr:uid="{00000000-0005-0000-0000-0000733D0000}"/>
    <cellStyle name="Normal 41 2 2 2 3 5" xfId="11819" xr:uid="{00000000-0005-0000-0000-0000743D0000}"/>
    <cellStyle name="Normal 41 2 2 2 3 5 2" xfId="42150" xr:uid="{00000000-0005-0000-0000-0000753D0000}"/>
    <cellStyle name="Normal 41 2 2 2 3 5 3" xfId="26917" xr:uid="{00000000-0005-0000-0000-0000763D0000}"/>
    <cellStyle name="Normal 41 2 2 2 3 6" xfId="6798" xr:uid="{00000000-0005-0000-0000-0000773D0000}"/>
    <cellStyle name="Normal 41 2 2 2 3 6 2" xfId="37133" xr:uid="{00000000-0005-0000-0000-0000783D0000}"/>
    <cellStyle name="Normal 41 2 2 2 3 6 3" xfId="21900" xr:uid="{00000000-0005-0000-0000-0000793D0000}"/>
    <cellStyle name="Normal 41 2 2 2 3 7" xfId="32121" xr:uid="{00000000-0005-0000-0000-00007A3D0000}"/>
    <cellStyle name="Normal 41 2 2 2 3 8" xfId="16887" xr:uid="{00000000-0005-0000-0000-00007B3D0000}"/>
    <cellStyle name="Normal 41 2 2 2 4" xfId="2145" xr:uid="{00000000-0005-0000-0000-00007C3D0000}"/>
    <cellStyle name="Normal 41 2 2 2 4 2" xfId="3835" xr:uid="{00000000-0005-0000-0000-00007D3D0000}"/>
    <cellStyle name="Normal 41 2 2 2 4 2 2" xfId="13908" xr:uid="{00000000-0005-0000-0000-00007E3D0000}"/>
    <cellStyle name="Normal 41 2 2 2 4 2 2 2" xfId="44239" xr:uid="{00000000-0005-0000-0000-00007F3D0000}"/>
    <cellStyle name="Normal 41 2 2 2 4 2 2 3" xfId="29006" xr:uid="{00000000-0005-0000-0000-0000803D0000}"/>
    <cellStyle name="Normal 41 2 2 2 4 2 3" xfId="8888" xr:uid="{00000000-0005-0000-0000-0000813D0000}"/>
    <cellStyle name="Normal 41 2 2 2 4 2 3 2" xfId="39222" xr:uid="{00000000-0005-0000-0000-0000823D0000}"/>
    <cellStyle name="Normal 41 2 2 2 4 2 3 3" xfId="23989" xr:uid="{00000000-0005-0000-0000-0000833D0000}"/>
    <cellStyle name="Normal 41 2 2 2 4 2 4" xfId="34209" xr:uid="{00000000-0005-0000-0000-0000843D0000}"/>
    <cellStyle name="Normal 41 2 2 2 4 2 5" xfId="18976" xr:uid="{00000000-0005-0000-0000-0000853D0000}"/>
    <cellStyle name="Normal 41 2 2 2 4 3" xfId="5527" xr:uid="{00000000-0005-0000-0000-0000863D0000}"/>
    <cellStyle name="Normal 41 2 2 2 4 3 2" xfId="15579" xr:uid="{00000000-0005-0000-0000-0000873D0000}"/>
    <cellStyle name="Normal 41 2 2 2 4 3 2 2" xfId="45910" xr:uid="{00000000-0005-0000-0000-0000883D0000}"/>
    <cellStyle name="Normal 41 2 2 2 4 3 2 3" xfId="30677" xr:uid="{00000000-0005-0000-0000-0000893D0000}"/>
    <cellStyle name="Normal 41 2 2 2 4 3 3" xfId="10559" xr:uid="{00000000-0005-0000-0000-00008A3D0000}"/>
    <cellStyle name="Normal 41 2 2 2 4 3 3 2" xfId="40893" xr:uid="{00000000-0005-0000-0000-00008B3D0000}"/>
    <cellStyle name="Normal 41 2 2 2 4 3 3 3" xfId="25660" xr:uid="{00000000-0005-0000-0000-00008C3D0000}"/>
    <cellStyle name="Normal 41 2 2 2 4 3 4" xfId="35880" xr:uid="{00000000-0005-0000-0000-00008D3D0000}"/>
    <cellStyle name="Normal 41 2 2 2 4 3 5" xfId="20647" xr:uid="{00000000-0005-0000-0000-00008E3D0000}"/>
    <cellStyle name="Normal 41 2 2 2 4 4" xfId="12237" xr:uid="{00000000-0005-0000-0000-00008F3D0000}"/>
    <cellStyle name="Normal 41 2 2 2 4 4 2" xfId="42568" xr:uid="{00000000-0005-0000-0000-0000903D0000}"/>
    <cellStyle name="Normal 41 2 2 2 4 4 3" xfId="27335" xr:uid="{00000000-0005-0000-0000-0000913D0000}"/>
    <cellStyle name="Normal 41 2 2 2 4 5" xfId="7216" xr:uid="{00000000-0005-0000-0000-0000923D0000}"/>
    <cellStyle name="Normal 41 2 2 2 4 5 2" xfId="37551" xr:uid="{00000000-0005-0000-0000-0000933D0000}"/>
    <cellStyle name="Normal 41 2 2 2 4 5 3" xfId="22318" xr:uid="{00000000-0005-0000-0000-0000943D0000}"/>
    <cellStyle name="Normal 41 2 2 2 4 6" xfId="32539" xr:uid="{00000000-0005-0000-0000-0000953D0000}"/>
    <cellStyle name="Normal 41 2 2 2 4 7" xfId="17305" xr:uid="{00000000-0005-0000-0000-0000963D0000}"/>
    <cellStyle name="Normal 41 2 2 2 5" xfId="2998" xr:uid="{00000000-0005-0000-0000-0000973D0000}"/>
    <cellStyle name="Normal 41 2 2 2 5 2" xfId="13072" xr:uid="{00000000-0005-0000-0000-0000983D0000}"/>
    <cellStyle name="Normal 41 2 2 2 5 2 2" xfId="43403" xr:uid="{00000000-0005-0000-0000-0000993D0000}"/>
    <cellStyle name="Normal 41 2 2 2 5 2 3" xfId="28170" xr:uid="{00000000-0005-0000-0000-00009A3D0000}"/>
    <cellStyle name="Normal 41 2 2 2 5 3" xfId="8052" xr:uid="{00000000-0005-0000-0000-00009B3D0000}"/>
    <cellStyle name="Normal 41 2 2 2 5 3 2" xfId="38386" xr:uid="{00000000-0005-0000-0000-00009C3D0000}"/>
    <cellStyle name="Normal 41 2 2 2 5 3 3" xfId="23153" xr:uid="{00000000-0005-0000-0000-00009D3D0000}"/>
    <cellStyle name="Normal 41 2 2 2 5 4" xfId="33373" xr:uid="{00000000-0005-0000-0000-00009E3D0000}"/>
    <cellStyle name="Normal 41 2 2 2 5 5" xfId="18140" xr:uid="{00000000-0005-0000-0000-00009F3D0000}"/>
    <cellStyle name="Normal 41 2 2 2 6" xfId="4691" xr:uid="{00000000-0005-0000-0000-0000A03D0000}"/>
    <cellStyle name="Normal 41 2 2 2 6 2" xfId="14743" xr:uid="{00000000-0005-0000-0000-0000A13D0000}"/>
    <cellStyle name="Normal 41 2 2 2 6 2 2" xfId="45074" xr:uid="{00000000-0005-0000-0000-0000A23D0000}"/>
    <cellStyle name="Normal 41 2 2 2 6 2 3" xfId="29841" xr:uid="{00000000-0005-0000-0000-0000A33D0000}"/>
    <cellStyle name="Normal 41 2 2 2 6 3" xfId="9723" xr:uid="{00000000-0005-0000-0000-0000A43D0000}"/>
    <cellStyle name="Normal 41 2 2 2 6 3 2" xfId="40057" xr:uid="{00000000-0005-0000-0000-0000A53D0000}"/>
    <cellStyle name="Normal 41 2 2 2 6 3 3" xfId="24824" xr:uid="{00000000-0005-0000-0000-0000A63D0000}"/>
    <cellStyle name="Normal 41 2 2 2 6 4" xfId="35044" xr:uid="{00000000-0005-0000-0000-0000A73D0000}"/>
    <cellStyle name="Normal 41 2 2 2 6 5" xfId="19811" xr:uid="{00000000-0005-0000-0000-0000A83D0000}"/>
    <cellStyle name="Normal 41 2 2 2 7" xfId="11401" xr:uid="{00000000-0005-0000-0000-0000A93D0000}"/>
    <cellStyle name="Normal 41 2 2 2 7 2" xfId="41732" xr:uid="{00000000-0005-0000-0000-0000AA3D0000}"/>
    <cellStyle name="Normal 41 2 2 2 7 3" xfId="26499" xr:uid="{00000000-0005-0000-0000-0000AB3D0000}"/>
    <cellStyle name="Normal 41 2 2 2 8" xfId="6380" xr:uid="{00000000-0005-0000-0000-0000AC3D0000}"/>
    <cellStyle name="Normal 41 2 2 2 8 2" xfId="36715" xr:uid="{00000000-0005-0000-0000-0000AD3D0000}"/>
    <cellStyle name="Normal 41 2 2 2 8 3" xfId="21482" xr:uid="{00000000-0005-0000-0000-0000AE3D0000}"/>
    <cellStyle name="Normal 41 2 2 2 9" xfId="31703" xr:uid="{00000000-0005-0000-0000-0000AF3D0000}"/>
    <cellStyle name="Normal 41 2 2 3" xfId="1407" xr:uid="{00000000-0005-0000-0000-0000B03D0000}"/>
    <cellStyle name="Normal 41 2 2 3 2" xfId="1828" xr:uid="{00000000-0005-0000-0000-0000B13D0000}"/>
    <cellStyle name="Normal 41 2 2 3 2 2" xfId="2667" xr:uid="{00000000-0005-0000-0000-0000B23D0000}"/>
    <cellStyle name="Normal 41 2 2 3 2 2 2" xfId="4357" xr:uid="{00000000-0005-0000-0000-0000B33D0000}"/>
    <cellStyle name="Normal 41 2 2 3 2 2 2 2" xfId="14430" xr:uid="{00000000-0005-0000-0000-0000B43D0000}"/>
    <cellStyle name="Normal 41 2 2 3 2 2 2 2 2" xfId="44761" xr:uid="{00000000-0005-0000-0000-0000B53D0000}"/>
    <cellStyle name="Normal 41 2 2 3 2 2 2 2 3" xfId="29528" xr:uid="{00000000-0005-0000-0000-0000B63D0000}"/>
    <cellStyle name="Normal 41 2 2 3 2 2 2 3" xfId="9410" xr:uid="{00000000-0005-0000-0000-0000B73D0000}"/>
    <cellStyle name="Normal 41 2 2 3 2 2 2 3 2" xfId="39744" xr:uid="{00000000-0005-0000-0000-0000B83D0000}"/>
    <cellStyle name="Normal 41 2 2 3 2 2 2 3 3" xfId="24511" xr:uid="{00000000-0005-0000-0000-0000B93D0000}"/>
    <cellStyle name="Normal 41 2 2 3 2 2 2 4" xfId="34731" xr:uid="{00000000-0005-0000-0000-0000BA3D0000}"/>
    <cellStyle name="Normal 41 2 2 3 2 2 2 5" xfId="19498" xr:uid="{00000000-0005-0000-0000-0000BB3D0000}"/>
    <cellStyle name="Normal 41 2 2 3 2 2 3" xfId="6049" xr:uid="{00000000-0005-0000-0000-0000BC3D0000}"/>
    <cellStyle name="Normal 41 2 2 3 2 2 3 2" xfId="16101" xr:uid="{00000000-0005-0000-0000-0000BD3D0000}"/>
    <cellStyle name="Normal 41 2 2 3 2 2 3 2 2" xfId="46432" xr:uid="{00000000-0005-0000-0000-0000BE3D0000}"/>
    <cellStyle name="Normal 41 2 2 3 2 2 3 2 3" xfId="31199" xr:uid="{00000000-0005-0000-0000-0000BF3D0000}"/>
    <cellStyle name="Normal 41 2 2 3 2 2 3 3" xfId="11081" xr:uid="{00000000-0005-0000-0000-0000C03D0000}"/>
    <cellStyle name="Normal 41 2 2 3 2 2 3 3 2" xfId="41415" xr:uid="{00000000-0005-0000-0000-0000C13D0000}"/>
    <cellStyle name="Normal 41 2 2 3 2 2 3 3 3" xfId="26182" xr:uid="{00000000-0005-0000-0000-0000C23D0000}"/>
    <cellStyle name="Normal 41 2 2 3 2 2 3 4" xfId="36402" xr:uid="{00000000-0005-0000-0000-0000C33D0000}"/>
    <cellStyle name="Normal 41 2 2 3 2 2 3 5" xfId="21169" xr:uid="{00000000-0005-0000-0000-0000C43D0000}"/>
    <cellStyle name="Normal 41 2 2 3 2 2 4" xfId="12759" xr:uid="{00000000-0005-0000-0000-0000C53D0000}"/>
    <cellStyle name="Normal 41 2 2 3 2 2 4 2" xfId="43090" xr:uid="{00000000-0005-0000-0000-0000C63D0000}"/>
    <cellStyle name="Normal 41 2 2 3 2 2 4 3" xfId="27857" xr:uid="{00000000-0005-0000-0000-0000C73D0000}"/>
    <cellStyle name="Normal 41 2 2 3 2 2 5" xfId="7738" xr:uid="{00000000-0005-0000-0000-0000C83D0000}"/>
    <cellStyle name="Normal 41 2 2 3 2 2 5 2" xfId="38073" xr:uid="{00000000-0005-0000-0000-0000C93D0000}"/>
    <cellStyle name="Normal 41 2 2 3 2 2 5 3" xfId="22840" xr:uid="{00000000-0005-0000-0000-0000CA3D0000}"/>
    <cellStyle name="Normal 41 2 2 3 2 2 6" xfId="33061" xr:uid="{00000000-0005-0000-0000-0000CB3D0000}"/>
    <cellStyle name="Normal 41 2 2 3 2 2 7" xfId="17827" xr:uid="{00000000-0005-0000-0000-0000CC3D0000}"/>
    <cellStyle name="Normal 41 2 2 3 2 3" xfId="3520" xr:uid="{00000000-0005-0000-0000-0000CD3D0000}"/>
    <cellStyle name="Normal 41 2 2 3 2 3 2" xfId="13594" xr:uid="{00000000-0005-0000-0000-0000CE3D0000}"/>
    <cellStyle name="Normal 41 2 2 3 2 3 2 2" xfId="43925" xr:uid="{00000000-0005-0000-0000-0000CF3D0000}"/>
    <cellStyle name="Normal 41 2 2 3 2 3 2 3" xfId="28692" xr:uid="{00000000-0005-0000-0000-0000D03D0000}"/>
    <cellStyle name="Normal 41 2 2 3 2 3 3" xfId="8574" xr:uid="{00000000-0005-0000-0000-0000D13D0000}"/>
    <cellStyle name="Normal 41 2 2 3 2 3 3 2" xfId="38908" xr:uid="{00000000-0005-0000-0000-0000D23D0000}"/>
    <cellStyle name="Normal 41 2 2 3 2 3 3 3" xfId="23675" xr:uid="{00000000-0005-0000-0000-0000D33D0000}"/>
    <cellStyle name="Normal 41 2 2 3 2 3 4" xfId="33895" xr:uid="{00000000-0005-0000-0000-0000D43D0000}"/>
    <cellStyle name="Normal 41 2 2 3 2 3 5" xfId="18662" xr:uid="{00000000-0005-0000-0000-0000D53D0000}"/>
    <cellStyle name="Normal 41 2 2 3 2 4" xfId="5213" xr:uid="{00000000-0005-0000-0000-0000D63D0000}"/>
    <cellStyle name="Normal 41 2 2 3 2 4 2" xfId="15265" xr:uid="{00000000-0005-0000-0000-0000D73D0000}"/>
    <cellStyle name="Normal 41 2 2 3 2 4 2 2" xfId="45596" xr:uid="{00000000-0005-0000-0000-0000D83D0000}"/>
    <cellStyle name="Normal 41 2 2 3 2 4 2 3" xfId="30363" xr:uid="{00000000-0005-0000-0000-0000D93D0000}"/>
    <cellStyle name="Normal 41 2 2 3 2 4 3" xfId="10245" xr:uid="{00000000-0005-0000-0000-0000DA3D0000}"/>
    <cellStyle name="Normal 41 2 2 3 2 4 3 2" xfId="40579" xr:uid="{00000000-0005-0000-0000-0000DB3D0000}"/>
    <cellStyle name="Normal 41 2 2 3 2 4 3 3" xfId="25346" xr:uid="{00000000-0005-0000-0000-0000DC3D0000}"/>
    <cellStyle name="Normal 41 2 2 3 2 4 4" xfId="35566" xr:uid="{00000000-0005-0000-0000-0000DD3D0000}"/>
    <cellStyle name="Normal 41 2 2 3 2 4 5" xfId="20333" xr:uid="{00000000-0005-0000-0000-0000DE3D0000}"/>
    <cellStyle name="Normal 41 2 2 3 2 5" xfId="11923" xr:uid="{00000000-0005-0000-0000-0000DF3D0000}"/>
    <cellStyle name="Normal 41 2 2 3 2 5 2" xfId="42254" xr:uid="{00000000-0005-0000-0000-0000E03D0000}"/>
    <cellStyle name="Normal 41 2 2 3 2 5 3" xfId="27021" xr:uid="{00000000-0005-0000-0000-0000E13D0000}"/>
    <cellStyle name="Normal 41 2 2 3 2 6" xfId="6902" xr:uid="{00000000-0005-0000-0000-0000E23D0000}"/>
    <cellStyle name="Normal 41 2 2 3 2 6 2" xfId="37237" xr:uid="{00000000-0005-0000-0000-0000E33D0000}"/>
    <cellStyle name="Normal 41 2 2 3 2 6 3" xfId="22004" xr:uid="{00000000-0005-0000-0000-0000E43D0000}"/>
    <cellStyle name="Normal 41 2 2 3 2 7" xfId="32225" xr:uid="{00000000-0005-0000-0000-0000E53D0000}"/>
    <cellStyle name="Normal 41 2 2 3 2 8" xfId="16991" xr:uid="{00000000-0005-0000-0000-0000E63D0000}"/>
    <cellStyle name="Normal 41 2 2 3 3" xfId="2249" xr:uid="{00000000-0005-0000-0000-0000E73D0000}"/>
    <cellStyle name="Normal 41 2 2 3 3 2" xfId="3939" xr:uid="{00000000-0005-0000-0000-0000E83D0000}"/>
    <cellStyle name="Normal 41 2 2 3 3 2 2" xfId="14012" xr:uid="{00000000-0005-0000-0000-0000E93D0000}"/>
    <cellStyle name="Normal 41 2 2 3 3 2 2 2" xfId="44343" xr:uid="{00000000-0005-0000-0000-0000EA3D0000}"/>
    <cellStyle name="Normal 41 2 2 3 3 2 2 3" xfId="29110" xr:uid="{00000000-0005-0000-0000-0000EB3D0000}"/>
    <cellStyle name="Normal 41 2 2 3 3 2 3" xfId="8992" xr:uid="{00000000-0005-0000-0000-0000EC3D0000}"/>
    <cellStyle name="Normal 41 2 2 3 3 2 3 2" xfId="39326" xr:uid="{00000000-0005-0000-0000-0000ED3D0000}"/>
    <cellStyle name="Normal 41 2 2 3 3 2 3 3" xfId="24093" xr:uid="{00000000-0005-0000-0000-0000EE3D0000}"/>
    <cellStyle name="Normal 41 2 2 3 3 2 4" xfId="34313" xr:uid="{00000000-0005-0000-0000-0000EF3D0000}"/>
    <cellStyle name="Normal 41 2 2 3 3 2 5" xfId="19080" xr:uid="{00000000-0005-0000-0000-0000F03D0000}"/>
    <cellStyle name="Normal 41 2 2 3 3 3" xfId="5631" xr:uid="{00000000-0005-0000-0000-0000F13D0000}"/>
    <cellStyle name="Normal 41 2 2 3 3 3 2" xfId="15683" xr:uid="{00000000-0005-0000-0000-0000F23D0000}"/>
    <cellStyle name="Normal 41 2 2 3 3 3 2 2" xfId="46014" xr:uid="{00000000-0005-0000-0000-0000F33D0000}"/>
    <cellStyle name="Normal 41 2 2 3 3 3 2 3" xfId="30781" xr:uid="{00000000-0005-0000-0000-0000F43D0000}"/>
    <cellStyle name="Normal 41 2 2 3 3 3 3" xfId="10663" xr:uid="{00000000-0005-0000-0000-0000F53D0000}"/>
    <cellStyle name="Normal 41 2 2 3 3 3 3 2" xfId="40997" xr:uid="{00000000-0005-0000-0000-0000F63D0000}"/>
    <cellStyle name="Normal 41 2 2 3 3 3 3 3" xfId="25764" xr:uid="{00000000-0005-0000-0000-0000F73D0000}"/>
    <cellStyle name="Normal 41 2 2 3 3 3 4" xfId="35984" xr:uid="{00000000-0005-0000-0000-0000F83D0000}"/>
    <cellStyle name="Normal 41 2 2 3 3 3 5" xfId="20751" xr:uid="{00000000-0005-0000-0000-0000F93D0000}"/>
    <cellStyle name="Normal 41 2 2 3 3 4" xfId="12341" xr:uid="{00000000-0005-0000-0000-0000FA3D0000}"/>
    <cellStyle name="Normal 41 2 2 3 3 4 2" xfId="42672" xr:uid="{00000000-0005-0000-0000-0000FB3D0000}"/>
    <cellStyle name="Normal 41 2 2 3 3 4 3" xfId="27439" xr:uid="{00000000-0005-0000-0000-0000FC3D0000}"/>
    <cellStyle name="Normal 41 2 2 3 3 5" xfId="7320" xr:uid="{00000000-0005-0000-0000-0000FD3D0000}"/>
    <cellStyle name="Normal 41 2 2 3 3 5 2" xfId="37655" xr:uid="{00000000-0005-0000-0000-0000FE3D0000}"/>
    <cellStyle name="Normal 41 2 2 3 3 5 3" xfId="22422" xr:uid="{00000000-0005-0000-0000-0000FF3D0000}"/>
    <cellStyle name="Normal 41 2 2 3 3 6" xfId="32643" xr:uid="{00000000-0005-0000-0000-0000003E0000}"/>
    <cellStyle name="Normal 41 2 2 3 3 7" xfId="17409" xr:uid="{00000000-0005-0000-0000-0000013E0000}"/>
    <cellStyle name="Normal 41 2 2 3 4" xfId="3102" xr:uid="{00000000-0005-0000-0000-0000023E0000}"/>
    <cellStyle name="Normal 41 2 2 3 4 2" xfId="13176" xr:uid="{00000000-0005-0000-0000-0000033E0000}"/>
    <cellStyle name="Normal 41 2 2 3 4 2 2" xfId="43507" xr:uid="{00000000-0005-0000-0000-0000043E0000}"/>
    <cellStyle name="Normal 41 2 2 3 4 2 3" xfId="28274" xr:uid="{00000000-0005-0000-0000-0000053E0000}"/>
    <cellStyle name="Normal 41 2 2 3 4 3" xfId="8156" xr:uid="{00000000-0005-0000-0000-0000063E0000}"/>
    <cellStyle name="Normal 41 2 2 3 4 3 2" xfId="38490" xr:uid="{00000000-0005-0000-0000-0000073E0000}"/>
    <cellStyle name="Normal 41 2 2 3 4 3 3" xfId="23257" xr:uid="{00000000-0005-0000-0000-0000083E0000}"/>
    <cellStyle name="Normal 41 2 2 3 4 4" xfId="33477" xr:uid="{00000000-0005-0000-0000-0000093E0000}"/>
    <cellStyle name="Normal 41 2 2 3 4 5" xfId="18244" xr:uid="{00000000-0005-0000-0000-00000A3E0000}"/>
    <cellStyle name="Normal 41 2 2 3 5" xfId="4795" xr:uid="{00000000-0005-0000-0000-00000B3E0000}"/>
    <cellStyle name="Normal 41 2 2 3 5 2" xfId="14847" xr:uid="{00000000-0005-0000-0000-00000C3E0000}"/>
    <cellStyle name="Normal 41 2 2 3 5 2 2" xfId="45178" xr:uid="{00000000-0005-0000-0000-00000D3E0000}"/>
    <cellStyle name="Normal 41 2 2 3 5 2 3" xfId="29945" xr:uid="{00000000-0005-0000-0000-00000E3E0000}"/>
    <cellStyle name="Normal 41 2 2 3 5 3" xfId="9827" xr:uid="{00000000-0005-0000-0000-00000F3E0000}"/>
    <cellStyle name="Normal 41 2 2 3 5 3 2" xfId="40161" xr:uid="{00000000-0005-0000-0000-0000103E0000}"/>
    <cellStyle name="Normal 41 2 2 3 5 3 3" xfId="24928" xr:uid="{00000000-0005-0000-0000-0000113E0000}"/>
    <cellStyle name="Normal 41 2 2 3 5 4" xfId="35148" xr:uid="{00000000-0005-0000-0000-0000123E0000}"/>
    <cellStyle name="Normal 41 2 2 3 5 5" xfId="19915" xr:uid="{00000000-0005-0000-0000-0000133E0000}"/>
    <cellStyle name="Normal 41 2 2 3 6" xfId="11505" xr:uid="{00000000-0005-0000-0000-0000143E0000}"/>
    <cellStyle name="Normal 41 2 2 3 6 2" xfId="41836" xr:uid="{00000000-0005-0000-0000-0000153E0000}"/>
    <cellStyle name="Normal 41 2 2 3 6 3" xfId="26603" xr:uid="{00000000-0005-0000-0000-0000163E0000}"/>
    <cellStyle name="Normal 41 2 2 3 7" xfId="6484" xr:uid="{00000000-0005-0000-0000-0000173E0000}"/>
    <cellStyle name="Normal 41 2 2 3 7 2" xfId="36819" xr:uid="{00000000-0005-0000-0000-0000183E0000}"/>
    <cellStyle name="Normal 41 2 2 3 7 3" xfId="21586" xr:uid="{00000000-0005-0000-0000-0000193E0000}"/>
    <cellStyle name="Normal 41 2 2 3 8" xfId="31807" xr:uid="{00000000-0005-0000-0000-00001A3E0000}"/>
    <cellStyle name="Normal 41 2 2 3 9" xfId="16573" xr:uid="{00000000-0005-0000-0000-00001B3E0000}"/>
    <cellStyle name="Normal 41 2 2 4" xfId="1620" xr:uid="{00000000-0005-0000-0000-00001C3E0000}"/>
    <cellStyle name="Normal 41 2 2 4 2" xfId="2459" xr:uid="{00000000-0005-0000-0000-00001D3E0000}"/>
    <cellStyle name="Normal 41 2 2 4 2 2" xfId="4149" xr:uid="{00000000-0005-0000-0000-00001E3E0000}"/>
    <cellStyle name="Normal 41 2 2 4 2 2 2" xfId="14222" xr:uid="{00000000-0005-0000-0000-00001F3E0000}"/>
    <cellStyle name="Normal 41 2 2 4 2 2 2 2" xfId="44553" xr:uid="{00000000-0005-0000-0000-0000203E0000}"/>
    <cellStyle name="Normal 41 2 2 4 2 2 2 3" xfId="29320" xr:uid="{00000000-0005-0000-0000-0000213E0000}"/>
    <cellStyle name="Normal 41 2 2 4 2 2 3" xfId="9202" xr:uid="{00000000-0005-0000-0000-0000223E0000}"/>
    <cellStyle name="Normal 41 2 2 4 2 2 3 2" xfId="39536" xr:uid="{00000000-0005-0000-0000-0000233E0000}"/>
    <cellStyle name="Normal 41 2 2 4 2 2 3 3" xfId="24303" xr:uid="{00000000-0005-0000-0000-0000243E0000}"/>
    <cellStyle name="Normal 41 2 2 4 2 2 4" xfId="34523" xr:uid="{00000000-0005-0000-0000-0000253E0000}"/>
    <cellStyle name="Normal 41 2 2 4 2 2 5" xfId="19290" xr:uid="{00000000-0005-0000-0000-0000263E0000}"/>
    <cellStyle name="Normal 41 2 2 4 2 3" xfId="5841" xr:uid="{00000000-0005-0000-0000-0000273E0000}"/>
    <cellStyle name="Normal 41 2 2 4 2 3 2" xfId="15893" xr:uid="{00000000-0005-0000-0000-0000283E0000}"/>
    <cellStyle name="Normal 41 2 2 4 2 3 2 2" xfId="46224" xr:uid="{00000000-0005-0000-0000-0000293E0000}"/>
    <cellStyle name="Normal 41 2 2 4 2 3 2 3" xfId="30991" xr:uid="{00000000-0005-0000-0000-00002A3E0000}"/>
    <cellStyle name="Normal 41 2 2 4 2 3 3" xfId="10873" xr:uid="{00000000-0005-0000-0000-00002B3E0000}"/>
    <cellStyle name="Normal 41 2 2 4 2 3 3 2" xfId="41207" xr:uid="{00000000-0005-0000-0000-00002C3E0000}"/>
    <cellStyle name="Normal 41 2 2 4 2 3 3 3" xfId="25974" xr:uid="{00000000-0005-0000-0000-00002D3E0000}"/>
    <cellStyle name="Normal 41 2 2 4 2 3 4" xfId="36194" xr:uid="{00000000-0005-0000-0000-00002E3E0000}"/>
    <cellStyle name="Normal 41 2 2 4 2 3 5" xfId="20961" xr:uid="{00000000-0005-0000-0000-00002F3E0000}"/>
    <cellStyle name="Normal 41 2 2 4 2 4" xfId="12551" xr:uid="{00000000-0005-0000-0000-0000303E0000}"/>
    <cellStyle name="Normal 41 2 2 4 2 4 2" xfId="42882" xr:uid="{00000000-0005-0000-0000-0000313E0000}"/>
    <cellStyle name="Normal 41 2 2 4 2 4 3" xfId="27649" xr:uid="{00000000-0005-0000-0000-0000323E0000}"/>
    <cellStyle name="Normal 41 2 2 4 2 5" xfId="7530" xr:uid="{00000000-0005-0000-0000-0000333E0000}"/>
    <cellStyle name="Normal 41 2 2 4 2 5 2" xfId="37865" xr:uid="{00000000-0005-0000-0000-0000343E0000}"/>
    <cellStyle name="Normal 41 2 2 4 2 5 3" xfId="22632" xr:uid="{00000000-0005-0000-0000-0000353E0000}"/>
    <cellStyle name="Normal 41 2 2 4 2 6" xfId="32853" xr:uid="{00000000-0005-0000-0000-0000363E0000}"/>
    <cellStyle name="Normal 41 2 2 4 2 7" xfId="17619" xr:uid="{00000000-0005-0000-0000-0000373E0000}"/>
    <cellStyle name="Normal 41 2 2 4 3" xfId="3312" xr:uid="{00000000-0005-0000-0000-0000383E0000}"/>
    <cellStyle name="Normal 41 2 2 4 3 2" xfId="13386" xr:uid="{00000000-0005-0000-0000-0000393E0000}"/>
    <cellStyle name="Normal 41 2 2 4 3 2 2" xfId="43717" xr:uid="{00000000-0005-0000-0000-00003A3E0000}"/>
    <cellStyle name="Normal 41 2 2 4 3 2 3" xfId="28484" xr:uid="{00000000-0005-0000-0000-00003B3E0000}"/>
    <cellStyle name="Normal 41 2 2 4 3 3" xfId="8366" xr:uid="{00000000-0005-0000-0000-00003C3E0000}"/>
    <cellStyle name="Normal 41 2 2 4 3 3 2" xfId="38700" xr:uid="{00000000-0005-0000-0000-00003D3E0000}"/>
    <cellStyle name="Normal 41 2 2 4 3 3 3" xfId="23467" xr:uid="{00000000-0005-0000-0000-00003E3E0000}"/>
    <cellStyle name="Normal 41 2 2 4 3 4" xfId="33687" xr:uid="{00000000-0005-0000-0000-00003F3E0000}"/>
    <cellStyle name="Normal 41 2 2 4 3 5" xfId="18454" xr:uid="{00000000-0005-0000-0000-0000403E0000}"/>
    <cellStyle name="Normal 41 2 2 4 4" xfId="5005" xr:uid="{00000000-0005-0000-0000-0000413E0000}"/>
    <cellStyle name="Normal 41 2 2 4 4 2" xfId="15057" xr:uid="{00000000-0005-0000-0000-0000423E0000}"/>
    <cellStyle name="Normal 41 2 2 4 4 2 2" xfId="45388" xr:uid="{00000000-0005-0000-0000-0000433E0000}"/>
    <cellStyle name="Normal 41 2 2 4 4 2 3" xfId="30155" xr:uid="{00000000-0005-0000-0000-0000443E0000}"/>
    <cellStyle name="Normal 41 2 2 4 4 3" xfId="10037" xr:uid="{00000000-0005-0000-0000-0000453E0000}"/>
    <cellStyle name="Normal 41 2 2 4 4 3 2" xfId="40371" xr:uid="{00000000-0005-0000-0000-0000463E0000}"/>
    <cellStyle name="Normal 41 2 2 4 4 3 3" xfId="25138" xr:uid="{00000000-0005-0000-0000-0000473E0000}"/>
    <cellStyle name="Normal 41 2 2 4 4 4" xfId="35358" xr:uid="{00000000-0005-0000-0000-0000483E0000}"/>
    <cellStyle name="Normal 41 2 2 4 4 5" xfId="20125" xr:uid="{00000000-0005-0000-0000-0000493E0000}"/>
    <cellStyle name="Normal 41 2 2 4 5" xfId="11715" xr:uid="{00000000-0005-0000-0000-00004A3E0000}"/>
    <cellStyle name="Normal 41 2 2 4 5 2" xfId="42046" xr:uid="{00000000-0005-0000-0000-00004B3E0000}"/>
    <cellStyle name="Normal 41 2 2 4 5 3" xfId="26813" xr:uid="{00000000-0005-0000-0000-00004C3E0000}"/>
    <cellStyle name="Normal 41 2 2 4 6" xfId="6694" xr:uid="{00000000-0005-0000-0000-00004D3E0000}"/>
    <cellStyle name="Normal 41 2 2 4 6 2" xfId="37029" xr:uid="{00000000-0005-0000-0000-00004E3E0000}"/>
    <cellStyle name="Normal 41 2 2 4 6 3" xfId="21796" xr:uid="{00000000-0005-0000-0000-00004F3E0000}"/>
    <cellStyle name="Normal 41 2 2 4 7" xfId="32017" xr:uid="{00000000-0005-0000-0000-0000503E0000}"/>
    <cellStyle name="Normal 41 2 2 4 8" xfId="16783" xr:uid="{00000000-0005-0000-0000-0000513E0000}"/>
    <cellStyle name="Normal 41 2 2 5" xfId="2041" xr:uid="{00000000-0005-0000-0000-0000523E0000}"/>
    <cellStyle name="Normal 41 2 2 5 2" xfId="3731" xr:uid="{00000000-0005-0000-0000-0000533E0000}"/>
    <cellStyle name="Normal 41 2 2 5 2 2" xfId="13804" xr:uid="{00000000-0005-0000-0000-0000543E0000}"/>
    <cellStyle name="Normal 41 2 2 5 2 2 2" xfId="44135" xr:uid="{00000000-0005-0000-0000-0000553E0000}"/>
    <cellStyle name="Normal 41 2 2 5 2 2 3" xfId="28902" xr:uid="{00000000-0005-0000-0000-0000563E0000}"/>
    <cellStyle name="Normal 41 2 2 5 2 3" xfId="8784" xr:uid="{00000000-0005-0000-0000-0000573E0000}"/>
    <cellStyle name="Normal 41 2 2 5 2 3 2" xfId="39118" xr:uid="{00000000-0005-0000-0000-0000583E0000}"/>
    <cellStyle name="Normal 41 2 2 5 2 3 3" xfId="23885" xr:uid="{00000000-0005-0000-0000-0000593E0000}"/>
    <cellStyle name="Normal 41 2 2 5 2 4" xfId="34105" xr:uid="{00000000-0005-0000-0000-00005A3E0000}"/>
    <cellStyle name="Normal 41 2 2 5 2 5" xfId="18872" xr:uid="{00000000-0005-0000-0000-00005B3E0000}"/>
    <cellStyle name="Normal 41 2 2 5 3" xfId="5423" xr:uid="{00000000-0005-0000-0000-00005C3E0000}"/>
    <cellStyle name="Normal 41 2 2 5 3 2" xfId="15475" xr:uid="{00000000-0005-0000-0000-00005D3E0000}"/>
    <cellStyle name="Normal 41 2 2 5 3 2 2" xfId="45806" xr:uid="{00000000-0005-0000-0000-00005E3E0000}"/>
    <cellStyle name="Normal 41 2 2 5 3 2 3" xfId="30573" xr:uid="{00000000-0005-0000-0000-00005F3E0000}"/>
    <cellStyle name="Normal 41 2 2 5 3 3" xfId="10455" xr:uid="{00000000-0005-0000-0000-0000603E0000}"/>
    <cellStyle name="Normal 41 2 2 5 3 3 2" xfId="40789" xr:uid="{00000000-0005-0000-0000-0000613E0000}"/>
    <cellStyle name="Normal 41 2 2 5 3 3 3" xfId="25556" xr:uid="{00000000-0005-0000-0000-0000623E0000}"/>
    <cellStyle name="Normal 41 2 2 5 3 4" xfId="35776" xr:uid="{00000000-0005-0000-0000-0000633E0000}"/>
    <cellStyle name="Normal 41 2 2 5 3 5" xfId="20543" xr:uid="{00000000-0005-0000-0000-0000643E0000}"/>
    <cellStyle name="Normal 41 2 2 5 4" xfId="12133" xr:uid="{00000000-0005-0000-0000-0000653E0000}"/>
    <cellStyle name="Normal 41 2 2 5 4 2" xfId="42464" xr:uid="{00000000-0005-0000-0000-0000663E0000}"/>
    <cellStyle name="Normal 41 2 2 5 4 3" xfId="27231" xr:uid="{00000000-0005-0000-0000-0000673E0000}"/>
    <cellStyle name="Normal 41 2 2 5 5" xfId="7112" xr:uid="{00000000-0005-0000-0000-0000683E0000}"/>
    <cellStyle name="Normal 41 2 2 5 5 2" xfId="37447" xr:uid="{00000000-0005-0000-0000-0000693E0000}"/>
    <cellStyle name="Normal 41 2 2 5 5 3" xfId="22214" xr:uid="{00000000-0005-0000-0000-00006A3E0000}"/>
    <cellStyle name="Normal 41 2 2 5 6" xfId="32435" xr:uid="{00000000-0005-0000-0000-00006B3E0000}"/>
    <cellStyle name="Normal 41 2 2 5 7" xfId="17201" xr:uid="{00000000-0005-0000-0000-00006C3E0000}"/>
    <cellStyle name="Normal 41 2 2 6" xfId="2894" xr:uid="{00000000-0005-0000-0000-00006D3E0000}"/>
    <cellStyle name="Normal 41 2 2 6 2" xfId="12968" xr:uid="{00000000-0005-0000-0000-00006E3E0000}"/>
    <cellStyle name="Normal 41 2 2 6 2 2" xfId="43299" xr:uid="{00000000-0005-0000-0000-00006F3E0000}"/>
    <cellStyle name="Normal 41 2 2 6 2 3" xfId="28066" xr:uid="{00000000-0005-0000-0000-0000703E0000}"/>
    <cellStyle name="Normal 41 2 2 6 3" xfId="7948" xr:uid="{00000000-0005-0000-0000-0000713E0000}"/>
    <cellStyle name="Normal 41 2 2 6 3 2" xfId="38282" xr:uid="{00000000-0005-0000-0000-0000723E0000}"/>
    <cellStyle name="Normal 41 2 2 6 3 3" xfId="23049" xr:uid="{00000000-0005-0000-0000-0000733E0000}"/>
    <cellStyle name="Normal 41 2 2 6 4" xfId="33269" xr:uid="{00000000-0005-0000-0000-0000743E0000}"/>
    <cellStyle name="Normal 41 2 2 6 5" xfId="18036" xr:uid="{00000000-0005-0000-0000-0000753E0000}"/>
    <cellStyle name="Normal 41 2 2 7" xfId="4587" xr:uid="{00000000-0005-0000-0000-0000763E0000}"/>
    <cellStyle name="Normal 41 2 2 7 2" xfId="14639" xr:uid="{00000000-0005-0000-0000-0000773E0000}"/>
    <cellStyle name="Normal 41 2 2 7 2 2" xfId="44970" xr:uid="{00000000-0005-0000-0000-0000783E0000}"/>
    <cellStyle name="Normal 41 2 2 7 2 3" xfId="29737" xr:uid="{00000000-0005-0000-0000-0000793E0000}"/>
    <cellStyle name="Normal 41 2 2 7 3" xfId="9619" xr:uid="{00000000-0005-0000-0000-00007A3E0000}"/>
    <cellStyle name="Normal 41 2 2 7 3 2" xfId="39953" xr:uid="{00000000-0005-0000-0000-00007B3E0000}"/>
    <cellStyle name="Normal 41 2 2 7 3 3" xfId="24720" xr:uid="{00000000-0005-0000-0000-00007C3E0000}"/>
    <cellStyle name="Normal 41 2 2 7 4" xfId="34940" xr:uid="{00000000-0005-0000-0000-00007D3E0000}"/>
    <cellStyle name="Normal 41 2 2 7 5" xfId="19707" xr:uid="{00000000-0005-0000-0000-00007E3E0000}"/>
    <cellStyle name="Normal 41 2 2 8" xfId="11297" xr:uid="{00000000-0005-0000-0000-00007F3E0000}"/>
    <cellStyle name="Normal 41 2 2 8 2" xfId="41628" xr:uid="{00000000-0005-0000-0000-0000803E0000}"/>
    <cellStyle name="Normal 41 2 2 8 3" xfId="26395" xr:uid="{00000000-0005-0000-0000-0000813E0000}"/>
    <cellStyle name="Normal 41 2 2 9" xfId="6276" xr:uid="{00000000-0005-0000-0000-0000823E0000}"/>
    <cellStyle name="Normal 41 2 2 9 2" xfId="36611" xr:uid="{00000000-0005-0000-0000-0000833E0000}"/>
    <cellStyle name="Normal 41 2 2 9 3" xfId="21378" xr:uid="{00000000-0005-0000-0000-0000843E0000}"/>
    <cellStyle name="Normal 41 2 3" xfId="1240" xr:uid="{00000000-0005-0000-0000-0000853E0000}"/>
    <cellStyle name="Normal 41 2 3 10" xfId="16417" xr:uid="{00000000-0005-0000-0000-0000863E0000}"/>
    <cellStyle name="Normal 41 2 3 2" xfId="1459" xr:uid="{00000000-0005-0000-0000-0000873E0000}"/>
    <cellStyle name="Normal 41 2 3 2 2" xfId="1880" xr:uid="{00000000-0005-0000-0000-0000883E0000}"/>
    <cellStyle name="Normal 41 2 3 2 2 2" xfId="2719" xr:uid="{00000000-0005-0000-0000-0000893E0000}"/>
    <cellStyle name="Normal 41 2 3 2 2 2 2" xfId="4409" xr:uid="{00000000-0005-0000-0000-00008A3E0000}"/>
    <cellStyle name="Normal 41 2 3 2 2 2 2 2" xfId="14482" xr:uid="{00000000-0005-0000-0000-00008B3E0000}"/>
    <cellStyle name="Normal 41 2 3 2 2 2 2 2 2" xfId="44813" xr:uid="{00000000-0005-0000-0000-00008C3E0000}"/>
    <cellStyle name="Normal 41 2 3 2 2 2 2 2 3" xfId="29580" xr:uid="{00000000-0005-0000-0000-00008D3E0000}"/>
    <cellStyle name="Normal 41 2 3 2 2 2 2 3" xfId="9462" xr:uid="{00000000-0005-0000-0000-00008E3E0000}"/>
    <cellStyle name="Normal 41 2 3 2 2 2 2 3 2" xfId="39796" xr:uid="{00000000-0005-0000-0000-00008F3E0000}"/>
    <cellStyle name="Normal 41 2 3 2 2 2 2 3 3" xfId="24563" xr:uid="{00000000-0005-0000-0000-0000903E0000}"/>
    <cellStyle name="Normal 41 2 3 2 2 2 2 4" xfId="34783" xr:uid="{00000000-0005-0000-0000-0000913E0000}"/>
    <cellStyle name="Normal 41 2 3 2 2 2 2 5" xfId="19550" xr:uid="{00000000-0005-0000-0000-0000923E0000}"/>
    <cellStyle name="Normal 41 2 3 2 2 2 3" xfId="6101" xr:uid="{00000000-0005-0000-0000-0000933E0000}"/>
    <cellStyle name="Normal 41 2 3 2 2 2 3 2" xfId="16153" xr:uid="{00000000-0005-0000-0000-0000943E0000}"/>
    <cellStyle name="Normal 41 2 3 2 2 2 3 2 2" xfId="46484" xr:uid="{00000000-0005-0000-0000-0000953E0000}"/>
    <cellStyle name="Normal 41 2 3 2 2 2 3 2 3" xfId="31251" xr:uid="{00000000-0005-0000-0000-0000963E0000}"/>
    <cellStyle name="Normal 41 2 3 2 2 2 3 3" xfId="11133" xr:uid="{00000000-0005-0000-0000-0000973E0000}"/>
    <cellStyle name="Normal 41 2 3 2 2 2 3 3 2" xfId="41467" xr:uid="{00000000-0005-0000-0000-0000983E0000}"/>
    <cellStyle name="Normal 41 2 3 2 2 2 3 3 3" xfId="26234" xr:uid="{00000000-0005-0000-0000-0000993E0000}"/>
    <cellStyle name="Normal 41 2 3 2 2 2 3 4" xfId="36454" xr:uid="{00000000-0005-0000-0000-00009A3E0000}"/>
    <cellStyle name="Normal 41 2 3 2 2 2 3 5" xfId="21221" xr:uid="{00000000-0005-0000-0000-00009B3E0000}"/>
    <cellStyle name="Normal 41 2 3 2 2 2 4" xfId="12811" xr:uid="{00000000-0005-0000-0000-00009C3E0000}"/>
    <cellStyle name="Normal 41 2 3 2 2 2 4 2" xfId="43142" xr:uid="{00000000-0005-0000-0000-00009D3E0000}"/>
    <cellStyle name="Normal 41 2 3 2 2 2 4 3" xfId="27909" xr:uid="{00000000-0005-0000-0000-00009E3E0000}"/>
    <cellStyle name="Normal 41 2 3 2 2 2 5" xfId="7790" xr:uid="{00000000-0005-0000-0000-00009F3E0000}"/>
    <cellStyle name="Normal 41 2 3 2 2 2 5 2" xfId="38125" xr:uid="{00000000-0005-0000-0000-0000A03E0000}"/>
    <cellStyle name="Normal 41 2 3 2 2 2 5 3" xfId="22892" xr:uid="{00000000-0005-0000-0000-0000A13E0000}"/>
    <cellStyle name="Normal 41 2 3 2 2 2 6" xfId="33113" xr:uid="{00000000-0005-0000-0000-0000A23E0000}"/>
    <cellStyle name="Normal 41 2 3 2 2 2 7" xfId="17879" xr:uid="{00000000-0005-0000-0000-0000A33E0000}"/>
    <cellStyle name="Normal 41 2 3 2 2 3" xfId="3572" xr:uid="{00000000-0005-0000-0000-0000A43E0000}"/>
    <cellStyle name="Normal 41 2 3 2 2 3 2" xfId="13646" xr:uid="{00000000-0005-0000-0000-0000A53E0000}"/>
    <cellStyle name="Normal 41 2 3 2 2 3 2 2" xfId="43977" xr:uid="{00000000-0005-0000-0000-0000A63E0000}"/>
    <cellStyle name="Normal 41 2 3 2 2 3 2 3" xfId="28744" xr:uid="{00000000-0005-0000-0000-0000A73E0000}"/>
    <cellStyle name="Normal 41 2 3 2 2 3 3" xfId="8626" xr:uid="{00000000-0005-0000-0000-0000A83E0000}"/>
    <cellStyle name="Normal 41 2 3 2 2 3 3 2" xfId="38960" xr:uid="{00000000-0005-0000-0000-0000A93E0000}"/>
    <cellStyle name="Normal 41 2 3 2 2 3 3 3" xfId="23727" xr:uid="{00000000-0005-0000-0000-0000AA3E0000}"/>
    <cellStyle name="Normal 41 2 3 2 2 3 4" xfId="33947" xr:uid="{00000000-0005-0000-0000-0000AB3E0000}"/>
    <cellStyle name="Normal 41 2 3 2 2 3 5" xfId="18714" xr:uid="{00000000-0005-0000-0000-0000AC3E0000}"/>
    <cellStyle name="Normal 41 2 3 2 2 4" xfId="5265" xr:uid="{00000000-0005-0000-0000-0000AD3E0000}"/>
    <cellStyle name="Normal 41 2 3 2 2 4 2" xfId="15317" xr:uid="{00000000-0005-0000-0000-0000AE3E0000}"/>
    <cellStyle name="Normal 41 2 3 2 2 4 2 2" xfId="45648" xr:uid="{00000000-0005-0000-0000-0000AF3E0000}"/>
    <cellStyle name="Normal 41 2 3 2 2 4 2 3" xfId="30415" xr:uid="{00000000-0005-0000-0000-0000B03E0000}"/>
    <cellStyle name="Normal 41 2 3 2 2 4 3" xfId="10297" xr:uid="{00000000-0005-0000-0000-0000B13E0000}"/>
    <cellStyle name="Normal 41 2 3 2 2 4 3 2" xfId="40631" xr:uid="{00000000-0005-0000-0000-0000B23E0000}"/>
    <cellStyle name="Normal 41 2 3 2 2 4 3 3" xfId="25398" xr:uid="{00000000-0005-0000-0000-0000B33E0000}"/>
    <cellStyle name="Normal 41 2 3 2 2 4 4" xfId="35618" xr:uid="{00000000-0005-0000-0000-0000B43E0000}"/>
    <cellStyle name="Normal 41 2 3 2 2 4 5" xfId="20385" xr:uid="{00000000-0005-0000-0000-0000B53E0000}"/>
    <cellStyle name="Normal 41 2 3 2 2 5" xfId="11975" xr:uid="{00000000-0005-0000-0000-0000B63E0000}"/>
    <cellStyle name="Normal 41 2 3 2 2 5 2" xfId="42306" xr:uid="{00000000-0005-0000-0000-0000B73E0000}"/>
    <cellStyle name="Normal 41 2 3 2 2 5 3" xfId="27073" xr:uid="{00000000-0005-0000-0000-0000B83E0000}"/>
    <cellStyle name="Normal 41 2 3 2 2 6" xfId="6954" xr:uid="{00000000-0005-0000-0000-0000B93E0000}"/>
    <cellStyle name="Normal 41 2 3 2 2 6 2" xfId="37289" xr:uid="{00000000-0005-0000-0000-0000BA3E0000}"/>
    <cellStyle name="Normal 41 2 3 2 2 6 3" xfId="22056" xr:uid="{00000000-0005-0000-0000-0000BB3E0000}"/>
    <cellStyle name="Normal 41 2 3 2 2 7" xfId="32277" xr:uid="{00000000-0005-0000-0000-0000BC3E0000}"/>
    <cellStyle name="Normal 41 2 3 2 2 8" xfId="17043" xr:uid="{00000000-0005-0000-0000-0000BD3E0000}"/>
    <cellStyle name="Normal 41 2 3 2 3" xfId="2301" xr:uid="{00000000-0005-0000-0000-0000BE3E0000}"/>
    <cellStyle name="Normal 41 2 3 2 3 2" xfId="3991" xr:uid="{00000000-0005-0000-0000-0000BF3E0000}"/>
    <cellStyle name="Normal 41 2 3 2 3 2 2" xfId="14064" xr:uid="{00000000-0005-0000-0000-0000C03E0000}"/>
    <cellStyle name="Normal 41 2 3 2 3 2 2 2" xfId="44395" xr:uid="{00000000-0005-0000-0000-0000C13E0000}"/>
    <cellStyle name="Normal 41 2 3 2 3 2 2 3" xfId="29162" xr:uid="{00000000-0005-0000-0000-0000C23E0000}"/>
    <cellStyle name="Normal 41 2 3 2 3 2 3" xfId="9044" xr:uid="{00000000-0005-0000-0000-0000C33E0000}"/>
    <cellStyle name="Normal 41 2 3 2 3 2 3 2" xfId="39378" xr:uid="{00000000-0005-0000-0000-0000C43E0000}"/>
    <cellStyle name="Normal 41 2 3 2 3 2 3 3" xfId="24145" xr:uid="{00000000-0005-0000-0000-0000C53E0000}"/>
    <cellStyle name="Normal 41 2 3 2 3 2 4" xfId="34365" xr:uid="{00000000-0005-0000-0000-0000C63E0000}"/>
    <cellStyle name="Normal 41 2 3 2 3 2 5" xfId="19132" xr:uid="{00000000-0005-0000-0000-0000C73E0000}"/>
    <cellStyle name="Normal 41 2 3 2 3 3" xfId="5683" xr:uid="{00000000-0005-0000-0000-0000C83E0000}"/>
    <cellStyle name="Normal 41 2 3 2 3 3 2" xfId="15735" xr:uid="{00000000-0005-0000-0000-0000C93E0000}"/>
    <cellStyle name="Normal 41 2 3 2 3 3 2 2" xfId="46066" xr:uid="{00000000-0005-0000-0000-0000CA3E0000}"/>
    <cellStyle name="Normal 41 2 3 2 3 3 2 3" xfId="30833" xr:uid="{00000000-0005-0000-0000-0000CB3E0000}"/>
    <cellStyle name="Normal 41 2 3 2 3 3 3" xfId="10715" xr:uid="{00000000-0005-0000-0000-0000CC3E0000}"/>
    <cellStyle name="Normal 41 2 3 2 3 3 3 2" xfId="41049" xr:uid="{00000000-0005-0000-0000-0000CD3E0000}"/>
    <cellStyle name="Normal 41 2 3 2 3 3 3 3" xfId="25816" xr:uid="{00000000-0005-0000-0000-0000CE3E0000}"/>
    <cellStyle name="Normal 41 2 3 2 3 3 4" xfId="36036" xr:uid="{00000000-0005-0000-0000-0000CF3E0000}"/>
    <cellStyle name="Normal 41 2 3 2 3 3 5" xfId="20803" xr:uid="{00000000-0005-0000-0000-0000D03E0000}"/>
    <cellStyle name="Normal 41 2 3 2 3 4" xfId="12393" xr:uid="{00000000-0005-0000-0000-0000D13E0000}"/>
    <cellStyle name="Normal 41 2 3 2 3 4 2" xfId="42724" xr:uid="{00000000-0005-0000-0000-0000D23E0000}"/>
    <cellStyle name="Normal 41 2 3 2 3 4 3" xfId="27491" xr:uid="{00000000-0005-0000-0000-0000D33E0000}"/>
    <cellStyle name="Normal 41 2 3 2 3 5" xfId="7372" xr:uid="{00000000-0005-0000-0000-0000D43E0000}"/>
    <cellStyle name="Normal 41 2 3 2 3 5 2" xfId="37707" xr:uid="{00000000-0005-0000-0000-0000D53E0000}"/>
    <cellStyle name="Normal 41 2 3 2 3 5 3" xfId="22474" xr:uid="{00000000-0005-0000-0000-0000D63E0000}"/>
    <cellStyle name="Normal 41 2 3 2 3 6" xfId="32695" xr:uid="{00000000-0005-0000-0000-0000D73E0000}"/>
    <cellStyle name="Normal 41 2 3 2 3 7" xfId="17461" xr:uid="{00000000-0005-0000-0000-0000D83E0000}"/>
    <cellStyle name="Normal 41 2 3 2 4" xfId="3154" xr:uid="{00000000-0005-0000-0000-0000D93E0000}"/>
    <cellStyle name="Normal 41 2 3 2 4 2" xfId="13228" xr:uid="{00000000-0005-0000-0000-0000DA3E0000}"/>
    <cellStyle name="Normal 41 2 3 2 4 2 2" xfId="43559" xr:uid="{00000000-0005-0000-0000-0000DB3E0000}"/>
    <cellStyle name="Normal 41 2 3 2 4 2 3" xfId="28326" xr:uid="{00000000-0005-0000-0000-0000DC3E0000}"/>
    <cellStyle name="Normal 41 2 3 2 4 3" xfId="8208" xr:uid="{00000000-0005-0000-0000-0000DD3E0000}"/>
    <cellStyle name="Normal 41 2 3 2 4 3 2" xfId="38542" xr:uid="{00000000-0005-0000-0000-0000DE3E0000}"/>
    <cellStyle name="Normal 41 2 3 2 4 3 3" xfId="23309" xr:uid="{00000000-0005-0000-0000-0000DF3E0000}"/>
    <cellStyle name="Normal 41 2 3 2 4 4" xfId="33529" xr:uid="{00000000-0005-0000-0000-0000E03E0000}"/>
    <cellStyle name="Normal 41 2 3 2 4 5" xfId="18296" xr:uid="{00000000-0005-0000-0000-0000E13E0000}"/>
    <cellStyle name="Normal 41 2 3 2 5" xfId="4847" xr:uid="{00000000-0005-0000-0000-0000E23E0000}"/>
    <cellStyle name="Normal 41 2 3 2 5 2" xfId="14899" xr:uid="{00000000-0005-0000-0000-0000E33E0000}"/>
    <cellStyle name="Normal 41 2 3 2 5 2 2" xfId="45230" xr:uid="{00000000-0005-0000-0000-0000E43E0000}"/>
    <cellStyle name="Normal 41 2 3 2 5 2 3" xfId="29997" xr:uid="{00000000-0005-0000-0000-0000E53E0000}"/>
    <cellStyle name="Normal 41 2 3 2 5 3" xfId="9879" xr:uid="{00000000-0005-0000-0000-0000E63E0000}"/>
    <cellStyle name="Normal 41 2 3 2 5 3 2" xfId="40213" xr:uid="{00000000-0005-0000-0000-0000E73E0000}"/>
    <cellStyle name="Normal 41 2 3 2 5 3 3" xfId="24980" xr:uid="{00000000-0005-0000-0000-0000E83E0000}"/>
    <cellStyle name="Normal 41 2 3 2 5 4" xfId="35200" xr:uid="{00000000-0005-0000-0000-0000E93E0000}"/>
    <cellStyle name="Normal 41 2 3 2 5 5" xfId="19967" xr:uid="{00000000-0005-0000-0000-0000EA3E0000}"/>
    <cellStyle name="Normal 41 2 3 2 6" xfId="11557" xr:uid="{00000000-0005-0000-0000-0000EB3E0000}"/>
    <cellStyle name="Normal 41 2 3 2 6 2" xfId="41888" xr:uid="{00000000-0005-0000-0000-0000EC3E0000}"/>
    <cellStyle name="Normal 41 2 3 2 6 3" xfId="26655" xr:uid="{00000000-0005-0000-0000-0000ED3E0000}"/>
    <cellStyle name="Normal 41 2 3 2 7" xfId="6536" xr:uid="{00000000-0005-0000-0000-0000EE3E0000}"/>
    <cellStyle name="Normal 41 2 3 2 7 2" xfId="36871" xr:uid="{00000000-0005-0000-0000-0000EF3E0000}"/>
    <cellStyle name="Normal 41 2 3 2 7 3" xfId="21638" xr:uid="{00000000-0005-0000-0000-0000F03E0000}"/>
    <cellStyle name="Normal 41 2 3 2 8" xfId="31859" xr:uid="{00000000-0005-0000-0000-0000F13E0000}"/>
    <cellStyle name="Normal 41 2 3 2 9" xfId="16625" xr:uid="{00000000-0005-0000-0000-0000F23E0000}"/>
    <cellStyle name="Normal 41 2 3 3" xfId="1672" xr:uid="{00000000-0005-0000-0000-0000F33E0000}"/>
    <cellStyle name="Normal 41 2 3 3 2" xfId="2511" xr:uid="{00000000-0005-0000-0000-0000F43E0000}"/>
    <cellStyle name="Normal 41 2 3 3 2 2" xfId="4201" xr:uid="{00000000-0005-0000-0000-0000F53E0000}"/>
    <cellStyle name="Normal 41 2 3 3 2 2 2" xfId="14274" xr:uid="{00000000-0005-0000-0000-0000F63E0000}"/>
    <cellStyle name="Normal 41 2 3 3 2 2 2 2" xfId="44605" xr:uid="{00000000-0005-0000-0000-0000F73E0000}"/>
    <cellStyle name="Normal 41 2 3 3 2 2 2 3" xfId="29372" xr:uid="{00000000-0005-0000-0000-0000F83E0000}"/>
    <cellStyle name="Normal 41 2 3 3 2 2 3" xfId="9254" xr:uid="{00000000-0005-0000-0000-0000F93E0000}"/>
    <cellStyle name="Normal 41 2 3 3 2 2 3 2" xfId="39588" xr:uid="{00000000-0005-0000-0000-0000FA3E0000}"/>
    <cellStyle name="Normal 41 2 3 3 2 2 3 3" xfId="24355" xr:uid="{00000000-0005-0000-0000-0000FB3E0000}"/>
    <cellStyle name="Normal 41 2 3 3 2 2 4" xfId="34575" xr:uid="{00000000-0005-0000-0000-0000FC3E0000}"/>
    <cellStyle name="Normal 41 2 3 3 2 2 5" xfId="19342" xr:uid="{00000000-0005-0000-0000-0000FD3E0000}"/>
    <cellStyle name="Normal 41 2 3 3 2 3" xfId="5893" xr:uid="{00000000-0005-0000-0000-0000FE3E0000}"/>
    <cellStyle name="Normal 41 2 3 3 2 3 2" xfId="15945" xr:uid="{00000000-0005-0000-0000-0000FF3E0000}"/>
    <cellStyle name="Normal 41 2 3 3 2 3 2 2" xfId="46276" xr:uid="{00000000-0005-0000-0000-0000003F0000}"/>
    <cellStyle name="Normal 41 2 3 3 2 3 2 3" xfId="31043" xr:uid="{00000000-0005-0000-0000-0000013F0000}"/>
    <cellStyle name="Normal 41 2 3 3 2 3 3" xfId="10925" xr:uid="{00000000-0005-0000-0000-0000023F0000}"/>
    <cellStyle name="Normal 41 2 3 3 2 3 3 2" xfId="41259" xr:uid="{00000000-0005-0000-0000-0000033F0000}"/>
    <cellStyle name="Normal 41 2 3 3 2 3 3 3" xfId="26026" xr:uid="{00000000-0005-0000-0000-0000043F0000}"/>
    <cellStyle name="Normal 41 2 3 3 2 3 4" xfId="36246" xr:uid="{00000000-0005-0000-0000-0000053F0000}"/>
    <cellStyle name="Normal 41 2 3 3 2 3 5" xfId="21013" xr:uid="{00000000-0005-0000-0000-0000063F0000}"/>
    <cellStyle name="Normal 41 2 3 3 2 4" xfId="12603" xr:uid="{00000000-0005-0000-0000-0000073F0000}"/>
    <cellStyle name="Normal 41 2 3 3 2 4 2" xfId="42934" xr:uid="{00000000-0005-0000-0000-0000083F0000}"/>
    <cellStyle name="Normal 41 2 3 3 2 4 3" xfId="27701" xr:uid="{00000000-0005-0000-0000-0000093F0000}"/>
    <cellStyle name="Normal 41 2 3 3 2 5" xfId="7582" xr:uid="{00000000-0005-0000-0000-00000A3F0000}"/>
    <cellStyle name="Normal 41 2 3 3 2 5 2" xfId="37917" xr:uid="{00000000-0005-0000-0000-00000B3F0000}"/>
    <cellStyle name="Normal 41 2 3 3 2 5 3" xfId="22684" xr:uid="{00000000-0005-0000-0000-00000C3F0000}"/>
    <cellStyle name="Normal 41 2 3 3 2 6" xfId="32905" xr:uid="{00000000-0005-0000-0000-00000D3F0000}"/>
    <cellStyle name="Normal 41 2 3 3 2 7" xfId="17671" xr:uid="{00000000-0005-0000-0000-00000E3F0000}"/>
    <cellStyle name="Normal 41 2 3 3 3" xfId="3364" xr:uid="{00000000-0005-0000-0000-00000F3F0000}"/>
    <cellStyle name="Normal 41 2 3 3 3 2" xfId="13438" xr:uid="{00000000-0005-0000-0000-0000103F0000}"/>
    <cellStyle name="Normal 41 2 3 3 3 2 2" xfId="43769" xr:uid="{00000000-0005-0000-0000-0000113F0000}"/>
    <cellStyle name="Normal 41 2 3 3 3 2 3" xfId="28536" xr:uid="{00000000-0005-0000-0000-0000123F0000}"/>
    <cellStyle name="Normal 41 2 3 3 3 3" xfId="8418" xr:uid="{00000000-0005-0000-0000-0000133F0000}"/>
    <cellStyle name="Normal 41 2 3 3 3 3 2" xfId="38752" xr:uid="{00000000-0005-0000-0000-0000143F0000}"/>
    <cellStyle name="Normal 41 2 3 3 3 3 3" xfId="23519" xr:uid="{00000000-0005-0000-0000-0000153F0000}"/>
    <cellStyle name="Normal 41 2 3 3 3 4" xfId="33739" xr:uid="{00000000-0005-0000-0000-0000163F0000}"/>
    <cellStyle name="Normal 41 2 3 3 3 5" xfId="18506" xr:uid="{00000000-0005-0000-0000-0000173F0000}"/>
    <cellStyle name="Normal 41 2 3 3 4" xfId="5057" xr:uid="{00000000-0005-0000-0000-0000183F0000}"/>
    <cellStyle name="Normal 41 2 3 3 4 2" xfId="15109" xr:uid="{00000000-0005-0000-0000-0000193F0000}"/>
    <cellStyle name="Normal 41 2 3 3 4 2 2" xfId="45440" xr:uid="{00000000-0005-0000-0000-00001A3F0000}"/>
    <cellStyle name="Normal 41 2 3 3 4 2 3" xfId="30207" xr:uid="{00000000-0005-0000-0000-00001B3F0000}"/>
    <cellStyle name="Normal 41 2 3 3 4 3" xfId="10089" xr:uid="{00000000-0005-0000-0000-00001C3F0000}"/>
    <cellStyle name="Normal 41 2 3 3 4 3 2" xfId="40423" xr:uid="{00000000-0005-0000-0000-00001D3F0000}"/>
    <cellStyle name="Normal 41 2 3 3 4 3 3" xfId="25190" xr:uid="{00000000-0005-0000-0000-00001E3F0000}"/>
    <cellStyle name="Normal 41 2 3 3 4 4" xfId="35410" xr:uid="{00000000-0005-0000-0000-00001F3F0000}"/>
    <cellStyle name="Normal 41 2 3 3 4 5" xfId="20177" xr:uid="{00000000-0005-0000-0000-0000203F0000}"/>
    <cellStyle name="Normal 41 2 3 3 5" xfId="11767" xr:uid="{00000000-0005-0000-0000-0000213F0000}"/>
    <cellStyle name="Normal 41 2 3 3 5 2" xfId="42098" xr:uid="{00000000-0005-0000-0000-0000223F0000}"/>
    <cellStyle name="Normal 41 2 3 3 5 3" xfId="26865" xr:uid="{00000000-0005-0000-0000-0000233F0000}"/>
    <cellStyle name="Normal 41 2 3 3 6" xfId="6746" xr:uid="{00000000-0005-0000-0000-0000243F0000}"/>
    <cellStyle name="Normal 41 2 3 3 6 2" xfId="37081" xr:uid="{00000000-0005-0000-0000-0000253F0000}"/>
    <cellStyle name="Normal 41 2 3 3 6 3" xfId="21848" xr:uid="{00000000-0005-0000-0000-0000263F0000}"/>
    <cellStyle name="Normal 41 2 3 3 7" xfId="32069" xr:uid="{00000000-0005-0000-0000-0000273F0000}"/>
    <cellStyle name="Normal 41 2 3 3 8" xfId="16835" xr:uid="{00000000-0005-0000-0000-0000283F0000}"/>
    <cellStyle name="Normal 41 2 3 4" xfId="2093" xr:uid="{00000000-0005-0000-0000-0000293F0000}"/>
    <cellStyle name="Normal 41 2 3 4 2" xfId="3783" xr:uid="{00000000-0005-0000-0000-00002A3F0000}"/>
    <cellStyle name="Normal 41 2 3 4 2 2" xfId="13856" xr:uid="{00000000-0005-0000-0000-00002B3F0000}"/>
    <cellStyle name="Normal 41 2 3 4 2 2 2" xfId="44187" xr:uid="{00000000-0005-0000-0000-00002C3F0000}"/>
    <cellStyle name="Normal 41 2 3 4 2 2 3" xfId="28954" xr:uid="{00000000-0005-0000-0000-00002D3F0000}"/>
    <cellStyle name="Normal 41 2 3 4 2 3" xfId="8836" xr:uid="{00000000-0005-0000-0000-00002E3F0000}"/>
    <cellStyle name="Normal 41 2 3 4 2 3 2" xfId="39170" xr:uid="{00000000-0005-0000-0000-00002F3F0000}"/>
    <cellStyle name="Normal 41 2 3 4 2 3 3" xfId="23937" xr:uid="{00000000-0005-0000-0000-0000303F0000}"/>
    <cellStyle name="Normal 41 2 3 4 2 4" xfId="34157" xr:uid="{00000000-0005-0000-0000-0000313F0000}"/>
    <cellStyle name="Normal 41 2 3 4 2 5" xfId="18924" xr:uid="{00000000-0005-0000-0000-0000323F0000}"/>
    <cellStyle name="Normal 41 2 3 4 3" xfId="5475" xr:uid="{00000000-0005-0000-0000-0000333F0000}"/>
    <cellStyle name="Normal 41 2 3 4 3 2" xfId="15527" xr:uid="{00000000-0005-0000-0000-0000343F0000}"/>
    <cellStyle name="Normal 41 2 3 4 3 2 2" xfId="45858" xr:uid="{00000000-0005-0000-0000-0000353F0000}"/>
    <cellStyle name="Normal 41 2 3 4 3 2 3" xfId="30625" xr:uid="{00000000-0005-0000-0000-0000363F0000}"/>
    <cellStyle name="Normal 41 2 3 4 3 3" xfId="10507" xr:uid="{00000000-0005-0000-0000-0000373F0000}"/>
    <cellStyle name="Normal 41 2 3 4 3 3 2" xfId="40841" xr:uid="{00000000-0005-0000-0000-0000383F0000}"/>
    <cellStyle name="Normal 41 2 3 4 3 3 3" xfId="25608" xr:uid="{00000000-0005-0000-0000-0000393F0000}"/>
    <cellStyle name="Normal 41 2 3 4 3 4" xfId="35828" xr:uid="{00000000-0005-0000-0000-00003A3F0000}"/>
    <cellStyle name="Normal 41 2 3 4 3 5" xfId="20595" xr:uid="{00000000-0005-0000-0000-00003B3F0000}"/>
    <cellStyle name="Normal 41 2 3 4 4" xfId="12185" xr:uid="{00000000-0005-0000-0000-00003C3F0000}"/>
    <cellStyle name="Normal 41 2 3 4 4 2" xfId="42516" xr:uid="{00000000-0005-0000-0000-00003D3F0000}"/>
    <cellStyle name="Normal 41 2 3 4 4 3" xfId="27283" xr:uid="{00000000-0005-0000-0000-00003E3F0000}"/>
    <cellStyle name="Normal 41 2 3 4 5" xfId="7164" xr:uid="{00000000-0005-0000-0000-00003F3F0000}"/>
    <cellStyle name="Normal 41 2 3 4 5 2" xfId="37499" xr:uid="{00000000-0005-0000-0000-0000403F0000}"/>
    <cellStyle name="Normal 41 2 3 4 5 3" xfId="22266" xr:uid="{00000000-0005-0000-0000-0000413F0000}"/>
    <cellStyle name="Normal 41 2 3 4 6" xfId="32487" xr:uid="{00000000-0005-0000-0000-0000423F0000}"/>
    <cellStyle name="Normal 41 2 3 4 7" xfId="17253" xr:uid="{00000000-0005-0000-0000-0000433F0000}"/>
    <cellStyle name="Normal 41 2 3 5" xfId="2946" xr:uid="{00000000-0005-0000-0000-0000443F0000}"/>
    <cellStyle name="Normal 41 2 3 5 2" xfId="13020" xr:uid="{00000000-0005-0000-0000-0000453F0000}"/>
    <cellStyle name="Normal 41 2 3 5 2 2" xfId="43351" xr:uid="{00000000-0005-0000-0000-0000463F0000}"/>
    <cellStyle name="Normal 41 2 3 5 2 3" xfId="28118" xr:uid="{00000000-0005-0000-0000-0000473F0000}"/>
    <cellStyle name="Normal 41 2 3 5 3" xfId="8000" xr:uid="{00000000-0005-0000-0000-0000483F0000}"/>
    <cellStyle name="Normal 41 2 3 5 3 2" xfId="38334" xr:uid="{00000000-0005-0000-0000-0000493F0000}"/>
    <cellStyle name="Normal 41 2 3 5 3 3" xfId="23101" xr:uid="{00000000-0005-0000-0000-00004A3F0000}"/>
    <cellStyle name="Normal 41 2 3 5 4" xfId="33321" xr:uid="{00000000-0005-0000-0000-00004B3F0000}"/>
    <cellStyle name="Normal 41 2 3 5 5" xfId="18088" xr:uid="{00000000-0005-0000-0000-00004C3F0000}"/>
    <cellStyle name="Normal 41 2 3 6" xfId="4639" xr:uid="{00000000-0005-0000-0000-00004D3F0000}"/>
    <cellStyle name="Normal 41 2 3 6 2" xfId="14691" xr:uid="{00000000-0005-0000-0000-00004E3F0000}"/>
    <cellStyle name="Normal 41 2 3 6 2 2" xfId="45022" xr:uid="{00000000-0005-0000-0000-00004F3F0000}"/>
    <cellStyle name="Normal 41 2 3 6 2 3" xfId="29789" xr:uid="{00000000-0005-0000-0000-0000503F0000}"/>
    <cellStyle name="Normal 41 2 3 6 3" xfId="9671" xr:uid="{00000000-0005-0000-0000-0000513F0000}"/>
    <cellStyle name="Normal 41 2 3 6 3 2" xfId="40005" xr:uid="{00000000-0005-0000-0000-0000523F0000}"/>
    <cellStyle name="Normal 41 2 3 6 3 3" xfId="24772" xr:uid="{00000000-0005-0000-0000-0000533F0000}"/>
    <cellStyle name="Normal 41 2 3 6 4" xfId="34992" xr:uid="{00000000-0005-0000-0000-0000543F0000}"/>
    <cellStyle name="Normal 41 2 3 6 5" xfId="19759" xr:uid="{00000000-0005-0000-0000-0000553F0000}"/>
    <cellStyle name="Normal 41 2 3 7" xfId="11349" xr:uid="{00000000-0005-0000-0000-0000563F0000}"/>
    <cellStyle name="Normal 41 2 3 7 2" xfId="41680" xr:uid="{00000000-0005-0000-0000-0000573F0000}"/>
    <cellStyle name="Normal 41 2 3 7 3" xfId="26447" xr:uid="{00000000-0005-0000-0000-0000583F0000}"/>
    <cellStyle name="Normal 41 2 3 8" xfId="6328" xr:uid="{00000000-0005-0000-0000-0000593F0000}"/>
    <cellStyle name="Normal 41 2 3 8 2" xfId="36663" xr:uid="{00000000-0005-0000-0000-00005A3F0000}"/>
    <cellStyle name="Normal 41 2 3 8 3" xfId="21430" xr:uid="{00000000-0005-0000-0000-00005B3F0000}"/>
    <cellStyle name="Normal 41 2 3 9" xfId="31652" xr:uid="{00000000-0005-0000-0000-00005C3F0000}"/>
    <cellStyle name="Normal 41 2 4" xfId="1353" xr:uid="{00000000-0005-0000-0000-00005D3F0000}"/>
    <cellStyle name="Normal 41 2 4 2" xfId="1776" xr:uid="{00000000-0005-0000-0000-00005E3F0000}"/>
    <cellStyle name="Normal 41 2 4 2 2" xfId="2615" xr:uid="{00000000-0005-0000-0000-00005F3F0000}"/>
    <cellStyle name="Normal 41 2 4 2 2 2" xfId="4305" xr:uid="{00000000-0005-0000-0000-0000603F0000}"/>
    <cellStyle name="Normal 41 2 4 2 2 2 2" xfId="14378" xr:uid="{00000000-0005-0000-0000-0000613F0000}"/>
    <cellStyle name="Normal 41 2 4 2 2 2 2 2" xfId="44709" xr:uid="{00000000-0005-0000-0000-0000623F0000}"/>
    <cellStyle name="Normal 41 2 4 2 2 2 2 3" xfId="29476" xr:uid="{00000000-0005-0000-0000-0000633F0000}"/>
    <cellStyle name="Normal 41 2 4 2 2 2 3" xfId="9358" xr:uid="{00000000-0005-0000-0000-0000643F0000}"/>
    <cellStyle name="Normal 41 2 4 2 2 2 3 2" xfId="39692" xr:uid="{00000000-0005-0000-0000-0000653F0000}"/>
    <cellStyle name="Normal 41 2 4 2 2 2 3 3" xfId="24459" xr:uid="{00000000-0005-0000-0000-0000663F0000}"/>
    <cellStyle name="Normal 41 2 4 2 2 2 4" xfId="34679" xr:uid="{00000000-0005-0000-0000-0000673F0000}"/>
    <cellStyle name="Normal 41 2 4 2 2 2 5" xfId="19446" xr:uid="{00000000-0005-0000-0000-0000683F0000}"/>
    <cellStyle name="Normal 41 2 4 2 2 3" xfId="5997" xr:uid="{00000000-0005-0000-0000-0000693F0000}"/>
    <cellStyle name="Normal 41 2 4 2 2 3 2" xfId="16049" xr:uid="{00000000-0005-0000-0000-00006A3F0000}"/>
    <cellStyle name="Normal 41 2 4 2 2 3 2 2" xfId="46380" xr:uid="{00000000-0005-0000-0000-00006B3F0000}"/>
    <cellStyle name="Normal 41 2 4 2 2 3 2 3" xfId="31147" xr:uid="{00000000-0005-0000-0000-00006C3F0000}"/>
    <cellStyle name="Normal 41 2 4 2 2 3 3" xfId="11029" xr:uid="{00000000-0005-0000-0000-00006D3F0000}"/>
    <cellStyle name="Normal 41 2 4 2 2 3 3 2" xfId="41363" xr:uid="{00000000-0005-0000-0000-00006E3F0000}"/>
    <cellStyle name="Normal 41 2 4 2 2 3 3 3" xfId="26130" xr:uid="{00000000-0005-0000-0000-00006F3F0000}"/>
    <cellStyle name="Normal 41 2 4 2 2 3 4" xfId="36350" xr:uid="{00000000-0005-0000-0000-0000703F0000}"/>
    <cellStyle name="Normal 41 2 4 2 2 3 5" xfId="21117" xr:uid="{00000000-0005-0000-0000-0000713F0000}"/>
    <cellStyle name="Normal 41 2 4 2 2 4" xfId="12707" xr:uid="{00000000-0005-0000-0000-0000723F0000}"/>
    <cellStyle name="Normal 41 2 4 2 2 4 2" xfId="43038" xr:uid="{00000000-0005-0000-0000-0000733F0000}"/>
    <cellStyle name="Normal 41 2 4 2 2 4 3" xfId="27805" xr:uid="{00000000-0005-0000-0000-0000743F0000}"/>
    <cellStyle name="Normal 41 2 4 2 2 5" xfId="7686" xr:uid="{00000000-0005-0000-0000-0000753F0000}"/>
    <cellStyle name="Normal 41 2 4 2 2 5 2" xfId="38021" xr:uid="{00000000-0005-0000-0000-0000763F0000}"/>
    <cellStyle name="Normal 41 2 4 2 2 5 3" xfId="22788" xr:uid="{00000000-0005-0000-0000-0000773F0000}"/>
    <cellStyle name="Normal 41 2 4 2 2 6" xfId="33009" xr:uid="{00000000-0005-0000-0000-0000783F0000}"/>
    <cellStyle name="Normal 41 2 4 2 2 7" xfId="17775" xr:uid="{00000000-0005-0000-0000-0000793F0000}"/>
    <cellStyle name="Normal 41 2 4 2 3" xfId="3468" xr:uid="{00000000-0005-0000-0000-00007A3F0000}"/>
    <cellStyle name="Normal 41 2 4 2 3 2" xfId="13542" xr:uid="{00000000-0005-0000-0000-00007B3F0000}"/>
    <cellStyle name="Normal 41 2 4 2 3 2 2" xfId="43873" xr:uid="{00000000-0005-0000-0000-00007C3F0000}"/>
    <cellStyle name="Normal 41 2 4 2 3 2 3" xfId="28640" xr:uid="{00000000-0005-0000-0000-00007D3F0000}"/>
    <cellStyle name="Normal 41 2 4 2 3 3" xfId="8522" xr:uid="{00000000-0005-0000-0000-00007E3F0000}"/>
    <cellStyle name="Normal 41 2 4 2 3 3 2" xfId="38856" xr:uid="{00000000-0005-0000-0000-00007F3F0000}"/>
    <cellStyle name="Normal 41 2 4 2 3 3 3" xfId="23623" xr:uid="{00000000-0005-0000-0000-0000803F0000}"/>
    <cellStyle name="Normal 41 2 4 2 3 4" xfId="33843" xr:uid="{00000000-0005-0000-0000-0000813F0000}"/>
    <cellStyle name="Normal 41 2 4 2 3 5" xfId="18610" xr:uid="{00000000-0005-0000-0000-0000823F0000}"/>
    <cellStyle name="Normal 41 2 4 2 4" xfId="5161" xr:uid="{00000000-0005-0000-0000-0000833F0000}"/>
    <cellStyle name="Normal 41 2 4 2 4 2" xfId="15213" xr:uid="{00000000-0005-0000-0000-0000843F0000}"/>
    <cellStyle name="Normal 41 2 4 2 4 2 2" xfId="45544" xr:uid="{00000000-0005-0000-0000-0000853F0000}"/>
    <cellStyle name="Normal 41 2 4 2 4 2 3" xfId="30311" xr:uid="{00000000-0005-0000-0000-0000863F0000}"/>
    <cellStyle name="Normal 41 2 4 2 4 3" xfId="10193" xr:uid="{00000000-0005-0000-0000-0000873F0000}"/>
    <cellStyle name="Normal 41 2 4 2 4 3 2" xfId="40527" xr:uid="{00000000-0005-0000-0000-0000883F0000}"/>
    <cellStyle name="Normal 41 2 4 2 4 3 3" xfId="25294" xr:uid="{00000000-0005-0000-0000-0000893F0000}"/>
    <cellStyle name="Normal 41 2 4 2 4 4" xfId="35514" xr:uid="{00000000-0005-0000-0000-00008A3F0000}"/>
    <cellStyle name="Normal 41 2 4 2 4 5" xfId="20281" xr:uid="{00000000-0005-0000-0000-00008B3F0000}"/>
    <cellStyle name="Normal 41 2 4 2 5" xfId="11871" xr:uid="{00000000-0005-0000-0000-00008C3F0000}"/>
    <cellStyle name="Normal 41 2 4 2 5 2" xfId="42202" xr:uid="{00000000-0005-0000-0000-00008D3F0000}"/>
    <cellStyle name="Normal 41 2 4 2 5 3" xfId="26969" xr:uid="{00000000-0005-0000-0000-00008E3F0000}"/>
    <cellStyle name="Normal 41 2 4 2 6" xfId="6850" xr:uid="{00000000-0005-0000-0000-00008F3F0000}"/>
    <cellStyle name="Normal 41 2 4 2 6 2" xfId="37185" xr:uid="{00000000-0005-0000-0000-0000903F0000}"/>
    <cellStyle name="Normal 41 2 4 2 6 3" xfId="21952" xr:uid="{00000000-0005-0000-0000-0000913F0000}"/>
    <cellStyle name="Normal 41 2 4 2 7" xfId="32173" xr:uid="{00000000-0005-0000-0000-0000923F0000}"/>
    <cellStyle name="Normal 41 2 4 2 8" xfId="16939" xr:uid="{00000000-0005-0000-0000-0000933F0000}"/>
    <cellStyle name="Normal 41 2 4 3" xfId="2197" xr:uid="{00000000-0005-0000-0000-0000943F0000}"/>
    <cellStyle name="Normal 41 2 4 3 2" xfId="3887" xr:uid="{00000000-0005-0000-0000-0000953F0000}"/>
    <cellStyle name="Normal 41 2 4 3 2 2" xfId="13960" xr:uid="{00000000-0005-0000-0000-0000963F0000}"/>
    <cellStyle name="Normal 41 2 4 3 2 2 2" xfId="44291" xr:uid="{00000000-0005-0000-0000-0000973F0000}"/>
    <cellStyle name="Normal 41 2 4 3 2 2 3" xfId="29058" xr:uid="{00000000-0005-0000-0000-0000983F0000}"/>
    <cellStyle name="Normal 41 2 4 3 2 3" xfId="8940" xr:uid="{00000000-0005-0000-0000-0000993F0000}"/>
    <cellStyle name="Normal 41 2 4 3 2 3 2" xfId="39274" xr:uid="{00000000-0005-0000-0000-00009A3F0000}"/>
    <cellStyle name="Normal 41 2 4 3 2 3 3" xfId="24041" xr:uid="{00000000-0005-0000-0000-00009B3F0000}"/>
    <cellStyle name="Normal 41 2 4 3 2 4" xfId="34261" xr:uid="{00000000-0005-0000-0000-00009C3F0000}"/>
    <cellStyle name="Normal 41 2 4 3 2 5" xfId="19028" xr:uid="{00000000-0005-0000-0000-00009D3F0000}"/>
    <cellStyle name="Normal 41 2 4 3 3" xfId="5579" xr:uid="{00000000-0005-0000-0000-00009E3F0000}"/>
    <cellStyle name="Normal 41 2 4 3 3 2" xfId="15631" xr:uid="{00000000-0005-0000-0000-00009F3F0000}"/>
    <cellStyle name="Normal 41 2 4 3 3 2 2" xfId="45962" xr:uid="{00000000-0005-0000-0000-0000A03F0000}"/>
    <cellStyle name="Normal 41 2 4 3 3 2 3" xfId="30729" xr:uid="{00000000-0005-0000-0000-0000A13F0000}"/>
    <cellStyle name="Normal 41 2 4 3 3 3" xfId="10611" xr:uid="{00000000-0005-0000-0000-0000A23F0000}"/>
    <cellStyle name="Normal 41 2 4 3 3 3 2" xfId="40945" xr:uid="{00000000-0005-0000-0000-0000A33F0000}"/>
    <cellStyle name="Normal 41 2 4 3 3 3 3" xfId="25712" xr:uid="{00000000-0005-0000-0000-0000A43F0000}"/>
    <cellStyle name="Normal 41 2 4 3 3 4" xfId="35932" xr:uid="{00000000-0005-0000-0000-0000A53F0000}"/>
    <cellStyle name="Normal 41 2 4 3 3 5" xfId="20699" xr:uid="{00000000-0005-0000-0000-0000A63F0000}"/>
    <cellStyle name="Normal 41 2 4 3 4" xfId="12289" xr:uid="{00000000-0005-0000-0000-0000A73F0000}"/>
    <cellStyle name="Normal 41 2 4 3 4 2" xfId="42620" xr:uid="{00000000-0005-0000-0000-0000A83F0000}"/>
    <cellStyle name="Normal 41 2 4 3 4 3" xfId="27387" xr:uid="{00000000-0005-0000-0000-0000A93F0000}"/>
    <cellStyle name="Normal 41 2 4 3 5" xfId="7268" xr:uid="{00000000-0005-0000-0000-0000AA3F0000}"/>
    <cellStyle name="Normal 41 2 4 3 5 2" xfId="37603" xr:uid="{00000000-0005-0000-0000-0000AB3F0000}"/>
    <cellStyle name="Normal 41 2 4 3 5 3" xfId="22370" xr:uid="{00000000-0005-0000-0000-0000AC3F0000}"/>
    <cellStyle name="Normal 41 2 4 3 6" xfId="32591" xr:uid="{00000000-0005-0000-0000-0000AD3F0000}"/>
    <cellStyle name="Normal 41 2 4 3 7" xfId="17357" xr:uid="{00000000-0005-0000-0000-0000AE3F0000}"/>
    <cellStyle name="Normal 41 2 4 4" xfId="3050" xr:uid="{00000000-0005-0000-0000-0000AF3F0000}"/>
    <cellStyle name="Normal 41 2 4 4 2" xfId="13124" xr:uid="{00000000-0005-0000-0000-0000B03F0000}"/>
    <cellStyle name="Normal 41 2 4 4 2 2" xfId="43455" xr:uid="{00000000-0005-0000-0000-0000B13F0000}"/>
    <cellStyle name="Normal 41 2 4 4 2 3" xfId="28222" xr:uid="{00000000-0005-0000-0000-0000B23F0000}"/>
    <cellStyle name="Normal 41 2 4 4 3" xfId="8104" xr:uid="{00000000-0005-0000-0000-0000B33F0000}"/>
    <cellStyle name="Normal 41 2 4 4 3 2" xfId="38438" xr:uid="{00000000-0005-0000-0000-0000B43F0000}"/>
    <cellStyle name="Normal 41 2 4 4 3 3" xfId="23205" xr:uid="{00000000-0005-0000-0000-0000B53F0000}"/>
    <cellStyle name="Normal 41 2 4 4 4" xfId="33425" xr:uid="{00000000-0005-0000-0000-0000B63F0000}"/>
    <cellStyle name="Normal 41 2 4 4 5" xfId="18192" xr:uid="{00000000-0005-0000-0000-0000B73F0000}"/>
    <cellStyle name="Normal 41 2 4 5" xfId="4743" xr:uid="{00000000-0005-0000-0000-0000B83F0000}"/>
    <cellStyle name="Normal 41 2 4 5 2" xfId="14795" xr:uid="{00000000-0005-0000-0000-0000B93F0000}"/>
    <cellStyle name="Normal 41 2 4 5 2 2" xfId="45126" xr:uid="{00000000-0005-0000-0000-0000BA3F0000}"/>
    <cellStyle name="Normal 41 2 4 5 2 3" xfId="29893" xr:uid="{00000000-0005-0000-0000-0000BB3F0000}"/>
    <cellStyle name="Normal 41 2 4 5 3" xfId="9775" xr:uid="{00000000-0005-0000-0000-0000BC3F0000}"/>
    <cellStyle name="Normal 41 2 4 5 3 2" xfId="40109" xr:uid="{00000000-0005-0000-0000-0000BD3F0000}"/>
    <cellStyle name="Normal 41 2 4 5 3 3" xfId="24876" xr:uid="{00000000-0005-0000-0000-0000BE3F0000}"/>
    <cellStyle name="Normal 41 2 4 5 4" xfId="35096" xr:uid="{00000000-0005-0000-0000-0000BF3F0000}"/>
    <cellStyle name="Normal 41 2 4 5 5" xfId="19863" xr:uid="{00000000-0005-0000-0000-0000C03F0000}"/>
    <cellStyle name="Normal 41 2 4 6" xfId="11453" xr:uid="{00000000-0005-0000-0000-0000C13F0000}"/>
    <cellStyle name="Normal 41 2 4 6 2" xfId="41784" xr:uid="{00000000-0005-0000-0000-0000C23F0000}"/>
    <cellStyle name="Normal 41 2 4 6 3" xfId="26551" xr:uid="{00000000-0005-0000-0000-0000C33F0000}"/>
    <cellStyle name="Normal 41 2 4 7" xfId="6432" xr:uid="{00000000-0005-0000-0000-0000C43F0000}"/>
    <cellStyle name="Normal 41 2 4 7 2" xfId="36767" xr:uid="{00000000-0005-0000-0000-0000C53F0000}"/>
    <cellStyle name="Normal 41 2 4 7 3" xfId="21534" xr:uid="{00000000-0005-0000-0000-0000C63F0000}"/>
    <cellStyle name="Normal 41 2 4 8" xfId="31755" xr:uid="{00000000-0005-0000-0000-0000C73F0000}"/>
    <cellStyle name="Normal 41 2 4 9" xfId="16521" xr:uid="{00000000-0005-0000-0000-0000C83F0000}"/>
    <cellStyle name="Normal 41 2 5" xfId="1566" xr:uid="{00000000-0005-0000-0000-0000C93F0000}"/>
    <cellStyle name="Normal 41 2 5 2" xfId="2407" xr:uid="{00000000-0005-0000-0000-0000CA3F0000}"/>
    <cellStyle name="Normal 41 2 5 2 2" xfId="4097" xr:uid="{00000000-0005-0000-0000-0000CB3F0000}"/>
    <cellStyle name="Normal 41 2 5 2 2 2" xfId="14170" xr:uid="{00000000-0005-0000-0000-0000CC3F0000}"/>
    <cellStyle name="Normal 41 2 5 2 2 2 2" xfId="44501" xr:uid="{00000000-0005-0000-0000-0000CD3F0000}"/>
    <cellStyle name="Normal 41 2 5 2 2 2 3" xfId="29268" xr:uid="{00000000-0005-0000-0000-0000CE3F0000}"/>
    <cellStyle name="Normal 41 2 5 2 2 3" xfId="9150" xr:uid="{00000000-0005-0000-0000-0000CF3F0000}"/>
    <cellStyle name="Normal 41 2 5 2 2 3 2" xfId="39484" xr:uid="{00000000-0005-0000-0000-0000D03F0000}"/>
    <cellStyle name="Normal 41 2 5 2 2 3 3" xfId="24251" xr:uid="{00000000-0005-0000-0000-0000D13F0000}"/>
    <cellStyle name="Normal 41 2 5 2 2 4" xfId="34471" xr:uid="{00000000-0005-0000-0000-0000D23F0000}"/>
    <cellStyle name="Normal 41 2 5 2 2 5" xfId="19238" xr:uid="{00000000-0005-0000-0000-0000D33F0000}"/>
    <cellStyle name="Normal 41 2 5 2 3" xfId="5789" xr:uid="{00000000-0005-0000-0000-0000D43F0000}"/>
    <cellStyle name="Normal 41 2 5 2 3 2" xfId="15841" xr:uid="{00000000-0005-0000-0000-0000D53F0000}"/>
    <cellStyle name="Normal 41 2 5 2 3 2 2" xfId="46172" xr:uid="{00000000-0005-0000-0000-0000D63F0000}"/>
    <cellStyle name="Normal 41 2 5 2 3 2 3" xfId="30939" xr:uid="{00000000-0005-0000-0000-0000D73F0000}"/>
    <cellStyle name="Normal 41 2 5 2 3 3" xfId="10821" xr:uid="{00000000-0005-0000-0000-0000D83F0000}"/>
    <cellStyle name="Normal 41 2 5 2 3 3 2" xfId="41155" xr:uid="{00000000-0005-0000-0000-0000D93F0000}"/>
    <cellStyle name="Normal 41 2 5 2 3 3 3" xfId="25922" xr:uid="{00000000-0005-0000-0000-0000DA3F0000}"/>
    <cellStyle name="Normal 41 2 5 2 3 4" xfId="36142" xr:uid="{00000000-0005-0000-0000-0000DB3F0000}"/>
    <cellStyle name="Normal 41 2 5 2 3 5" xfId="20909" xr:uid="{00000000-0005-0000-0000-0000DC3F0000}"/>
    <cellStyle name="Normal 41 2 5 2 4" xfId="12499" xr:uid="{00000000-0005-0000-0000-0000DD3F0000}"/>
    <cellStyle name="Normal 41 2 5 2 4 2" xfId="42830" xr:uid="{00000000-0005-0000-0000-0000DE3F0000}"/>
    <cellStyle name="Normal 41 2 5 2 4 3" xfId="27597" xr:uid="{00000000-0005-0000-0000-0000DF3F0000}"/>
    <cellStyle name="Normal 41 2 5 2 5" xfId="7478" xr:uid="{00000000-0005-0000-0000-0000E03F0000}"/>
    <cellStyle name="Normal 41 2 5 2 5 2" xfId="37813" xr:uid="{00000000-0005-0000-0000-0000E13F0000}"/>
    <cellStyle name="Normal 41 2 5 2 5 3" xfId="22580" xr:uid="{00000000-0005-0000-0000-0000E23F0000}"/>
    <cellStyle name="Normal 41 2 5 2 6" xfId="32801" xr:uid="{00000000-0005-0000-0000-0000E33F0000}"/>
    <cellStyle name="Normal 41 2 5 2 7" xfId="17567" xr:uid="{00000000-0005-0000-0000-0000E43F0000}"/>
    <cellStyle name="Normal 41 2 5 3" xfId="3260" xr:uid="{00000000-0005-0000-0000-0000E53F0000}"/>
    <cellStyle name="Normal 41 2 5 3 2" xfId="13334" xr:uid="{00000000-0005-0000-0000-0000E63F0000}"/>
    <cellStyle name="Normal 41 2 5 3 2 2" xfId="43665" xr:uid="{00000000-0005-0000-0000-0000E73F0000}"/>
    <cellStyle name="Normal 41 2 5 3 2 3" xfId="28432" xr:uid="{00000000-0005-0000-0000-0000E83F0000}"/>
    <cellStyle name="Normal 41 2 5 3 3" xfId="8314" xr:uid="{00000000-0005-0000-0000-0000E93F0000}"/>
    <cellStyle name="Normal 41 2 5 3 3 2" xfId="38648" xr:uid="{00000000-0005-0000-0000-0000EA3F0000}"/>
    <cellStyle name="Normal 41 2 5 3 3 3" xfId="23415" xr:uid="{00000000-0005-0000-0000-0000EB3F0000}"/>
    <cellStyle name="Normal 41 2 5 3 4" xfId="33635" xr:uid="{00000000-0005-0000-0000-0000EC3F0000}"/>
    <cellStyle name="Normal 41 2 5 3 5" xfId="18402" xr:uid="{00000000-0005-0000-0000-0000ED3F0000}"/>
    <cellStyle name="Normal 41 2 5 4" xfId="4953" xr:uid="{00000000-0005-0000-0000-0000EE3F0000}"/>
    <cellStyle name="Normal 41 2 5 4 2" xfId="15005" xr:uid="{00000000-0005-0000-0000-0000EF3F0000}"/>
    <cellStyle name="Normal 41 2 5 4 2 2" xfId="45336" xr:uid="{00000000-0005-0000-0000-0000F03F0000}"/>
    <cellStyle name="Normal 41 2 5 4 2 3" xfId="30103" xr:uid="{00000000-0005-0000-0000-0000F13F0000}"/>
    <cellStyle name="Normal 41 2 5 4 3" xfId="9985" xr:uid="{00000000-0005-0000-0000-0000F23F0000}"/>
    <cellStyle name="Normal 41 2 5 4 3 2" xfId="40319" xr:uid="{00000000-0005-0000-0000-0000F33F0000}"/>
    <cellStyle name="Normal 41 2 5 4 3 3" xfId="25086" xr:uid="{00000000-0005-0000-0000-0000F43F0000}"/>
    <cellStyle name="Normal 41 2 5 4 4" xfId="35306" xr:uid="{00000000-0005-0000-0000-0000F53F0000}"/>
    <cellStyle name="Normal 41 2 5 4 5" xfId="20073" xr:uid="{00000000-0005-0000-0000-0000F63F0000}"/>
    <cellStyle name="Normal 41 2 5 5" xfId="11663" xr:uid="{00000000-0005-0000-0000-0000F73F0000}"/>
    <cellStyle name="Normal 41 2 5 5 2" xfId="41994" xr:uid="{00000000-0005-0000-0000-0000F83F0000}"/>
    <cellStyle name="Normal 41 2 5 5 3" xfId="26761" xr:uid="{00000000-0005-0000-0000-0000F93F0000}"/>
    <cellStyle name="Normal 41 2 5 6" xfId="6642" xr:uid="{00000000-0005-0000-0000-0000FA3F0000}"/>
    <cellStyle name="Normal 41 2 5 6 2" xfId="36977" xr:uid="{00000000-0005-0000-0000-0000FB3F0000}"/>
    <cellStyle name="Normal 41 2 5 6 3" xfId="21744" xr:uid="{00000000-0005-0000-0000-0000FC3F0000}"/>
    <cellStyle name="Normal 41 2 5 7" xfId="31965" xr:uid="{00000000-0005-0000-0000-0000FD3F0000}"/>
    <cellStyle name="Normal 41 2 5 8" xfId="16731" xr:uid="{00000000-0005-0000-0000-0000FE3F0000}"/>
    <cellStyle name="Normal 41 2 6" xfId="1987" xr:uid="{00000000-0005-0000-0000-0000FF3F0000}"/>
    <cellStyle name="Normal 41 2 6 2" xfId="3679" xr:uid="{00000000-0005-0000-0000-000000400000}"/>
    <cellStyle name="Normal 41 2 6 2 2" xfId="13752" xr:uid="{00000000-0005-0000-0000-000001400000}"/>
    <cellStyle name="Normal 41 2 6 2 2 2" xfId="44083" xr:uid="{00000000-0005-0000-0000-000002400000}"/>
    <cellStyle name="Normal 41 2 6 2 2 3" xfId="28850" xr:uid="{00000000-0005-0000-0000-000003400000}"/>
    <cellStyle name="Normal 41 2 6 2 3" xfId="8732" xr:uid="{00000000-0005-0000-0000-000004400000}"/>
    <cellStyle name="Normal 41 2 6 2 3 2" xfId="39066" xr:uid="{00000000-0005-0000-0000-000005400000}"/>
    <cellStyle name="Normal 41 2 6 2 3 3" xfId="23833" xr:uid="{00000000-0005-0000-0000-000006400000}"/>
    <cellStyle name="Normal 41 2 6 2 4" xfId="34053" xr:uid="{00000000-0005-0000-0000-000007400000}"/>
    <cellStyle name="Normal 41 2 6 2 5" xfId="18820" xr:uid="{00000000-0005-0000-0000-000008400000}"/>
    <cellStyle name="Normal 41 2 6 3" xfId="5371" xr:uid="{00000000-0005-0000-0000-000009400000}"/>
    <cellStyle name="Normal 41 2 6 3 2" xfId="15423" xr:uid="{00000000-0005-0000-0000-00000A400000}"/>
    <cellStyle name="Normal 41 2 6 3 2 2" xfId="45754" xr:uid="{00000000-0005-0000-0000-00000B400000}"/>
    <cellStyle name="Normal 41 2 6 3 2 3" xfId="30521" xr:uid="{00000000-0005-0000-0000-00000C400000}"/>
    <cellStyle name="Normal 41 2 6 3 3" xfId="10403" xr:uid="{00000000-0005-0000-0000-00000D400000}"/>
    <cellStyle name="Normal 41 2 6 3 3 2" xfId="40737" xr:uid="{00000000-0005-0000-0000-00000E400000}"/>
    <cellStyle name="Normal 41 2 6 3 3 3" xfId="25504" xr:uid="{00000000-0005-0000-0000-00000F400000}"/>
    <cellStyle name="Normal 41 2 6 3 4" xfId="35724" xr:uid="{00000000-0005-0000-0000-000010400000}"/>
    <cellStyle name="Normal 41 2 6 3 5" xfId="20491" xr:uid="{00000000-0005-0000-0000-000011400000}"/>
    <cellStyle name="Normal 41 2 6 4" xfId="12081" xr:uid="{00000000-0005-0000-0000-000012400000}"/>
    <cellStyle name="Normal 41 2 6 4 2" xfId="42412" xr:uid="{00000000-0005-0000-0000-000013400000}"/>
    <cellStyle name="Normal 41 2 6 4 3" xfId="27179" xr:uid="{00000000-0005-0000-0000-000014400000}"/>
    <cellStyle name="Normal 41 2 6 5" xfId="7060" xr:uid="{00000000-0005-0000-0000-000015400000}"/>
    <cellStyle name="Normal 41 2 6 5 2" xfId="37395" xr:uid="{00000000-0005-0000-0000-000016400000}"/>
    <cellStyle name="Normal 41 2 6 5 3" xfId="22162" xr:uid="{00000000-0005-0000-0000-000017400000}"/>
    <cellStyle name="Normal 41 2 6 6" xfId="32383" xr:uid="{00000000-0005-0000-0000-000018400000}"/>
    <cellStyle name="Normal 41 2 6 7" xfId="17149" xr:uid="{00000000-0005-0000-0000-000019400000}"/>
    <cellStyle name="Normal 41 2 7" xfId="2838" xr:uid="{00000000-0005-0000-0000-00001A400000}"/>
    <cellStyle name="Normal 41 2 7 2" xfId="12916" xr:uid="{00000000-0005-0000-0000-00001B400000}"/>
    <cellStyle name="Normal 41 2 7 2 2" xfId="43247" xr:uid="{00000000-0005-0000-0000-00001C400000}"/>
    <cellStyle name="Normal 41 2 7 2 3" xfId="28014" xr:uid="{00000000-0005-0000-0000-00001D400000}"/>
    <cellStyle name="Normal 41 2 7 3" xfId="7896" xr:uid="{00000000-0005-0000-0000-00001E400000}"/>
    <cellStyle name="Normal 41 2 7 3 2" xfId="38230" xr:uid="{00000000-0005-0000-0000-00001F400000}"/>
    <cellStyle name="Normal 41 2 7 3 3" xfId="22997" xr:uid="{00000000-0005-0000-0000-000020400000}"/>
    <cellStyle name="Normal 41 2 7 4" xfId="33217" xr:uid="{00000000-0005-0000-0000-000021400000}"/>
    <cellStyle name="Normal 41 2 7 5" xfId="17984" xr:uid="{00000000-0005-0000-0000-000022400000}"/>
    <cellStyle name="Normal 41 2 8" xfId="4532" xr:uid="{00000000-0005-0000-0000-000023400000}"/>
    <cellStyle name="Normal 41 2 8 2" xfId="14587" xr:uid="{00000000-0005-0000-0000-000024400000}"/>
    <cellStyle name="Normal 41 2 8 2 2" xfId="44918" xr:uid="{00000000-0005-0000-0000-000025400000}"/>
    <cellStyle name="Normal 41 2 8 2 3" xfId="29685" xr:uid="{00000000-0005-0000-0000-000026400000}"/>
    <cellStyle name="Normal 41 2 8 3" xfId="9567" xr:uid="{00000000-0005-0000-0000-000027400000}"/>
    <cellStyle name="Normal 41 2 8 3 2" xfId="39901" xr:uid="{00000000-0005-0000-0000-000028400000}"/>
    <cellStyle name="Normal 41 2 8 3 3" xfId="24668" xr:uid="{00000000-0005-0000-0000-000029400000}"/>
    <cellStyle name="Normal 41 2 8 4" xfId="34888" xr:uid="{00000000-0005-0000-0000-00002A400000}"/>
    <cellStyle name="Normal 41 2 8 5" xfId="19655" xr:uid="{00000000-0005-0000-0000-00002B400000}"/>
    <cellStyle name="Normal 41 2 9" xfId="11243" xr:uid="{00000000-0005-0000-0000-00002C400000}"/>
    <cellStyle name="Normal 41 2 9 2" xfId="41576" xr:uid="{00000000-0005-0000-0000-00002D400000}"/>
    <cellStyle name="Normal 41 2 9 3" xfId="26343" xr:uid="{00000000-0005-0000-0000-00002E400000}"/>
    <cellStyle name="Normal 42" xfId="167" xr:uid="{00000000-0005-0000-0000-00002F400000}"/>
    <cellStyle name="Normal 42 2" xfId="858" xr:uid="{00000000-0005-0000-0000-000030400000}"/>
    <cellStyle name="Normal 42 2 10" xfId="6223" xr:uid="{00000000-0005-0000-0000-000031400000}"/>
    <cellStyle name="Normal 42 2 10 2" xfId="36560" xr:uid="{00000000-0005-0000-0000-000032400000}"/>
    <cellStyle name="Normal 42 2 10 3" xfId="21327" xr:uid="{00000000-0005-0000-0000-000033400000}"/>
    <cellStyle name="Normal 42 2 11" xfId="31551" xr:uid="{00000000-0005-0000-0000-000034400000}"/>
    <cellStyle name="Normal 42 2 12" xfId="16312" xr:uid="{00000000-0005-0000-0000-000035400000}"/>
    <cellStyle name="Normal 42 2 2" xfId="1187" xr:uid="{00000000-0005-0000-0000-000036400000}"/>
    <cellStyle name="Normal 42 2 2 10" xfId="31603" xr:uid="{00000000-0005-0000-0000-000037400000}"/>
    <cellStyle name="Normal 42 2 2 11" xfId="16366" xr:uid="{00000000-0005-0000-0000-000038400000}"/>
    <cellStyle name="Normal 42 2 2 2" xfId="1295" xr:uid="{00000000-0005-0000-0000-000039400000}"/>
    <cellStyle name="Normal 42 2 2 2 10" xfId="16470" xr:uid="{00000000-0005-0000-0000-00003A400000}"/>
    <cellStyle name="Normal 42 2 2 2 2" xfId="1512" xr:uid="{00000000-0005-0000-0000-00003B400000}"/>
    <cellStyle name="Normal 42 2 2 2 2 2" xfId="1933" xr:uid="{00000000-0005-0000-0000-00003C400000}"/>
    <cellStyle name="Normal 42 2 2 2 2 2 2" xfId="2772" xr:uid="{00000000-0005-0000-0000-00003D400000}"/>
    <cellStyle name="Normal 42 2 2 2 2 2 2 2" xfId="4462" xr:uid="{00000000-0005-0000-0000-00003E400000}"/>
    <cellStyle name="Normal 42 2 2 2 2 2 2 2 2" xfId="14535" xr:uid="{00000000-0005-0000-0000-00003F400000}"/>
    <cellStyle name="Normal 42 2 2 2 2 2 2 2 2 2" xfId="44866" xr:uid="{00000000-0005-0000-0000-000040400000}"/>
    <cellStyle name="Normal 42 2 2 2 2 2 2 2 2 3" xfId="29633" xr:uid="{00000000-0005-0000-0000-000041400000}"/>
    <cellStyle name="Normal 42 2 2 2 2 2 2 2 3" xfId="9515" xr:uid="{00000000-0005-0000-0000-000042400000}"/>
    <cellStyle name="Normal 42 2 2 2 2 2 2 2 3 2" xfId="39849" xr:uid="{00000000-0005-0000-0000-000043400000}"/>
    <cellStyle name="Normal 42 2 2 2 2 2 2 2 3 3" xfId="24616" xr:uid="{00000000-0005-0000-0000-000044400000}"/>
    <cellStyle name="Normal 42 2 2 2 2 2 2 2 4" xfId="34836" xr:uid="{00000000-0005-0000-0000-000045400000}"/>
    <cellStyle name="Normal 42 2 2 2 2 2 2 2 5" xfId="19603" xr:uid="{00000000-0005-0000-0000-000046400000}"/>
    <cellStyle name="Normal 42 2 2 2 2 2 2 3" xfId="6154" xr:uid="{00000000-0005-0000-0000-000047400000}"/>
    <cellStyle name="Normal 42 2 2 2 2 2 2 3 2" xfId="16206" xr:uid="{00000000-0005-0000-0000-000048400000}"/>
    <cellStyle name="Normal 42 2 2 2 2 2 2 3 2 2" xfId="46537" xr:uid="{00000000-0005-0000-0000-000049400000}"/>
    <cellStyle name="Normal 42 2 2 2 2 2 2 3 2 3" xfId="31304" xr:uid="{00000000-0005-0000-0000-00004A400000}"/>
    <cellStyle name="Normal 42 2 2 2 2 2 2 3 3" xfId="11186" xr:uid="{00000000-0005-0000-0000-00004B400000}"/>
    <cellStyle name="Normal 42 2 2 2 2 2 2 3 3 2" xfId="41520" xr:uid="{00000000-0005-0000-0000-00004C400000}"/>
    <cellStyle name="Normal 42 2 2 2 2 2 2 3 3 3" xfId="26287" xr:uid="{00000000-0005-0000-0000-00004D400000}"/>
    <cellStyle name="Normal 42 2 2 2 2 2 2 3 4" xfId="36507" xr:uid="{00000000-0005-0000-0000-00004E400000}"/>
    <cellStyle name="Normal 42 2 2 2 2 2 2 3 5" xfId="21274" xr:uid="{00000000-0005-0000-0000-00004F400000}"/>
    <cellStyle name="Normal 42 2 2 2 2 2 2 4" xfId="12864" xr:uid="{00000000-0005-0000-0000-000050400000}"/>
    <cellStyle name="Normal 42 2 2 2 2 2 2 4 2" xfId="43195" xr:uid="{00000000-0005-0000-0000-000051400000}"/>
    <cellStyle name="Normal 42 2 2 2 2 2 2 4 3" xfId="27962" xr:uid="{00000000-0005-0000-0000-000052400000}"/>
    <cellStyle name="Normal 42 2 2 2 2 2 2 5" xfId="7843" xr:uid="{00000000-0005-0000-0000-000053400000}"/>
    <cellStyle name="Normal 42 2 2 2 2 2 2 5 2" xfId="38178" xr:uid="{00000000-0005-0000-0000-000054400000}"/>
    <cellStyle name="Normal 42 2 2 2 2 2 2 5 3" xfId="22945" xr:uid="{00000000-0005-0000-0000-000055400000}"/>
    <cellStyle name="Normal 42 2 2 2 2 2 2 6" xfId="33166" xr:uid="{00000000-0005-0000-0000-000056400000}"/>
    <cellStyle name="Normal 42 2 2 2 2 2 2 7" xfId="17932" xr:uid="{00000000-0005-0000-0000-000057400000}"/>
    <cellStyle name="Normal 42 2 2 2 2 2 3" xfId="3625" xr:uid="{00000000-0005-0000-0000-000058400000}"/>
    <cellStyle name="Normal 42 2 2 2 2 2 3 2" xfId="13699" xr:uid="{00000000-0005-0000-0000-000059400000}"/>
    <cellStyle name="Normal 42 2 2 2 2 2 3 2 2" xfId="44030" xr:uid="{00000000-0005-0000-0000-00005A400000}"/>
    <cellStyle name="Normal 42 2 2 2 2 2 3 2 3" xfId="28797" xr:uid="{00000000-0005-0000-0000-00005B400000}"/>
    <cellStyle name="Normal 42 2 2 2 2 2 3 3" xfId="8679" xr:uid="{00000000-0005-0000-0000-00005C400000}"/>
    <cellStyle name="Normal 42 2 2 2 2 2 3 3 2" xfId="39013" xr:uid="{00000000-0005-0000-0000-00005D400000}"/>
    <cellStyle name="Normal 42 2 2 2 2 2 3 3 3" xfId="23780" xr:uid="{00000000-0005-0000-0000-00005E400000}"/>
    <cellStyle name="Normal 42 2 2 2 2 2 3 4" xfId="34000" xr:uid="{00000000-0005-0000-0000-00005F400000}"/>
    <cellStyle name="Normal 42 2 2 2 2 2 3 5" xfId="18767" xr:uid="{00000000-0005-0000-0000-000060400000}"/>
    <cellStyle name="Normal 42 2 2 2 2 2 4" xfId="5318" xr:uid="{00000000-0005-0000-0000-000061400000}"/>
    <cellStyle name="Normal 42 2 2 2 2 2 4 2" xfId="15370" xr:uid="{00000000-0005-0000-0000-000062400000}"/>
    <cellStyle name="Normal 42 2 2 2 2 2 4 2 2" xfId="45701" xr:uid="{00000000-0005-0000-0000-000063400000}"/>
    <cellStyle name="Normal 42 2 2 2 2 2 4 2 3" xfId="30468" xr:uid="{00000000-0005-0000-0000-000064400000}"/>
    <cellStyle name="Normal 42 2 2 2 2 2 4 3" xfId="10350" xr:uid="{00000000-0005-0000-0000-000065400000}"/>
    <cellStyle name="Normal 42 2 2 2 2 2 4 3 2" xfId="40684" xr:uid="{00000000-0005-0000-0000-000066400000}"/>
    <cellStyle name="Normal 42 2 2 2 2 2 4 3 3" xfId="25451" xr:uid="{00000000-0005-0000-0000-000067400000}"/>
    <cellStyle name="Normal 42 2 2 2 2 2 4 4" xfId="35671" xr:uid="{00000000-0005-0000-0000-000068400000}"/>
    <cellStyle name="Normal 42 2 2 2 2 2 4 5" xfId="20438" xr:uid="{00000000-0005-0000-0000-000069400000}"/>
    <cellStyle name="Normal 42 2 2 2 2 2 5" xfId="12028" xr:uid="{00000000-0005-0000-0000-00006A400000}"/>
    <cellStyle name="Normal 42 2 2 2 2 2 5 2" xfId="42359" xr:uid="{00000000-0005-0000-0000-00006B400000}"/>
    <cellStyle name="Normal 42 2 2 2 2 2 5 3" xfId="27126" xr:uid="{00000000-0005-0000-0000-00006C400000}"/>
    <cellStyle name="Normal 42 2 2 2 2 2 6" xfId="7007" xr:uid="{00000000-0005-0000-0000-00006D400000}"/>
    <cellStyle name="Normal 42 2 2 2 2 2 6 2" xfId="37342" xr:uid="{00000000-0005-0000-0000-00006E400000}"/>
    <cellStyle name="Normal 42 2 2 2 2 2 6 3" xfId="22109" xr:uid="{00000000-0005-0000-0000-00006F400000}"/>
    <cellStyle name="Normal 42 2 2 2 2 2 7" xfId="32330" xr:uid="{00000000-0005-0000-0000-000070400000}"/>
    <cellStyle name="Normal 42 2 2 2 2 2 8" xfId="17096" xr:uid="{00000000-0005-0000-0000-000071400000}"/>
    <cellStyle name="Normal 42 2 2 2 2 3" xfId="2354" xr:uid="{00000000-0005-0000-0000-000072400000}"/>
    <cellStyle name="Normal 42 2 2 2 2 3 2" xfId="4044" xr:uid="{00000000-0005-0000-0000-000073400000}"/>
    <cellStyle name="Normal 42 2 2 2 2 3 2 2" xfId="14117" xr:uid="{00000000-0005-0000-0000-000074400000}"/>
    <cellStyle name="Normal 42 2 2 2 2 3 2 2 2" xfId="44448" xr:uid="{00000000-0005-0000-0000-000075400000}"/>
    <cellStyle name="Normal 42 2 2 2 2 3 2 2 3" xfId="29215" xr:uid="{00000000-0005-0000-0000-000076400000}"/>
    <cellStyle name="Normal 42 2 2 2 2 3 2 3" xfId="9097" xr:uid="{00000000-0005-0000-0000-000077400000}"/>
    <cellStyle name="Normal 42 2 2 2 2 3 2 3 2" xfId="39431" xr:uid="{00000000-0005-0000-0000-000078400000}"/>
    <cellStyle name="Normal 42 2 2 2 2 3 2 3 3" xfId="24198" xr:uid="{00000000-0005-0000-0000-000079400000}"/>
    <cellStyle name="Normal 42 2 2 2 2 3 2 4" xfId="34418" xr:uid="{00000000-0005-0000-0000-00007A400000}"/>
    <cellStyle name="Normal 42 2 2 2 2 3 2 5" xfId="19185" xr:uid="{00000000-0005-0000-0000-00007B400000}"/>
    <cellStyle name="Normal 42 2 2 2 2 3 3" xfId="5736" xr:uid="{00000000-0005-0000-0000-00007C400000}"/>
    <cellStyle name="Normal 42 2 2 2 2 3 3 2" xfId="15788" xr:uid="{00000000-0005-0000-0000-00007D400000}"/>
    <cellStyle name="Normal 42 2 2 2 2 3 3 2 2" xfId="46119" xr:uid="{00000000-0005-0000-0000-00007E400000}"/>
    <cellStyle name="Normal 42 2 2 2 2 3 3 2 3" xfId="30886" xr:uid="{00000000-0005-0000-0000-00007F400000}"/>
    <cellStyle name="Normal 42 2 2 2 2 3 3 3" xfId="10768" xr:uid="{00000000-0005-0000-0000-000080400000}"/>
    <cellStyle name="Normal 42 2 2 2 2 3 3 3 2" xfId="41102" xr:uid="{00000000-0005-0000-0000-000081400000}"/>
    <cellStyle name="Normal 42 2 2 2 2 3 3 3 3" xfId="25869" xr:uid="{00000000-0005-0000-0000-000082400000}"/>
    <cellStyle name="Normal 42 2 2 2 2 3 3 4" xfId="36089" xr:uid="{00000000-0005-0000-0000-000083400000}"/>
    <cellStyle name="Normal 42 2 2 2 2 3 3 5" xfId="20856" xr:uid="{00000000-0005-0000-0000-000084400000}"/>
    <cellStyle name="Normal 42 2 2 2 2 3 4" xfId="12446" xr:uid="{00000000-0005-0000-0000-000085400000}"/>
    <cellStyle name="Normal 42 2 2 2 2 3 4 2" xfId="42777" xr:uid="{00000000-0005-0000-0000-000086400000}"/>
    <cellStyle name="Normal 42 2 2 2 2 3 4 3" xfId="27544" xr:uid="{00000000-0005-0000-0000-000087400000}"/>
    <cellStyle name="Normal 42 2 2 2 2 3 5" xfId="7425" xr:uid="{00000000-0005-0000-0000-000088400000}"/>
    <cellStyle name="Normal 42 2 2 2 2 3 5 2" xfId="37760" xr:uid="{00000000-0005-0000-0000-000089400000}"/>
    <cellStyle name="Normal 42 2 2 2 2 3 5 3" xfId="22527" xr:uid="{00000000-0005-0000-0000-00008A400000}"/>
    <cellStyle name="Normal 42 2 2 2 2 3 6" xfId="32748" xr:uid="{00000000-0005-0000-0000-00008B400000}"/>
    <cellStyle name="Normal 42 2 2 2 2 3 7" xfId="17514" xr:uid="{00000000-0005-0000-0000-00008C400000}"/>
    <cellStyle name="Normal 42 2 2 2 2 4" xfId="3207" xr:uid="{00000000-0005-0000-0000-00008D400000}"/>
    <cellStyle name="Normal 42 2 2 2 2 4 2" xfId="13281" xr:uid="{00000000-0005-0000-0000-00008E400000}"/>
    <cellStyle name="Normal 42 2 2 2 2 4 2 2" xfId="43612" xr:uid="{00000000-0005-0000-0000-00008F400000}"/>
    <cellStyle name="Normal 42 2 2 2 2 4 2 3" xfId="28379" xr:uid="{00000000-0005-0000-0000-000090400000}"/>
    <cellStyle name="Normal 42 2 2 2 2 4 3" xfId="8261" xr:uid="{00000000-0005-0000-0000-000091400000}"/>
    <cellStyle name="Normal 42 2 2 2 2 4 3 2" xfId="38595" xr:uid="{00000000-0005-0000-0000-000092400000}"/>
    <cellStyle name="Normal 42 2 2 2 2 4 3 3" xfId="23362" xr:uid="{00000000-0005-0000-0000-000093400000}"/>
    <cellStyle name="Normal 42 2 2 2 2 4 4" xfId="33582" xr:uid="{00000000-0005-0000-0000-000094400000}"/>
    <cellStyle name="Normal 42 2 2 2 2 4 5" xfId="18349" xr:uid="{00000000-0005-0000-0000-000095400000}"/>
    <cellStyle name="Normal 42 2 2 2 2 5" xfId="4900" xr:uid="{00000000-0005-0000-0000-000096400000}"/>
    <cellStyle name="Normal 42 2 2 2 2 5 2" xfId="14952" xr:uid="{00000000-0005-0000-0000-000097400000}"/>
    <cellStyle name="Normal 42 2 2 2 2 5 2 2" xfId="45283" xr:uid="{00000000-0005-0000-0000-000098400000}"/>
    <cellStyle name="Normal 42 2 2 2 2 5 2 3" xfId="30050" xr:uid="{00000000-0005-0000-0000-000099400000}"/>
    <cellStyle name="Normal 42 2 2 2 2 5 3" xfId="9932" xr:uid="{00000000-0005-0000-0000-00009A400000}"/>
    <cellStyle name="Normal 42 2 2 2 2 5 3 2" xfId="40266" xr:uid="{00000000-0005-0000-0000-00009B400000}"/>
    <cellStyle name="Normal 42 2 2 2 2 5 3 3" xfId="25033" xr:uid="{00000000-0005-0000-0000-00009C400000}"/>
    <cellStyle name="Normal 42 2 2 2 2 5 4" xfId="35253" xr:uid="{00000000-0005-0000-0000-00009D400000}"/>
    <cellStyle name="Normal 42 2 2 2 2 5 5" xfId="20020" xr:uid="{00000000-0005-0000-0000-00009E400000}"/>
    <cellStyle name="Normal 42 2 2 2 2 6" xfId="11610" xr:uid="{00000000-0005-0000-0000-00009F400000}"/>
    <cellStyle name="Normal 42 2 2 2 2 6 2" xfId="41941" xr:uid="{00000000-0005-0000-0000-0000A0400000}"/>
    <cellStyle name="Normal 42 2 2 2 2 6 3" xfId="26708" xr:uid="{00000000-0005-0000-0000-0000A1400000}"/>
    <cellStyle name="Normal 42 2 2 2 2 7" xfId="6589" xr:uid="{00000000-0005-0000-0000-0000A2400000}"/>
    <cellStyle name="Normal 42 2 2 2 2 7 2" xfId="36924" xr:uid="{00000000-0005-0000-0000-0000A3400000}"/>
    <cellStyle name="Normal 42 2 2 2 2 7 3" xfId="21691" xr:uid="{00000000-0005-0000-0000-0000A4400000}"/>
    <cellStyle name="Normal 42 2 2 2 2 8" xfId="31912" xr:uid="{00000000-0005-0000-0000-0000A5400000}"/>
    <cellStyle name="Normal 42 2 2 2 2 9" xfId="16678" xr:uid="{00000000-0005-0000-0000-0000A6400000}"/>
    <cellStyle name="Normal 42 2 2 2 3" xfId="1725" xr:uid="{00000000-0005-0000-0000-0000A7400000}"/>
    <cellStyle name="Normal 42 2 2 2 3 2" xfId="2564" xr:uid="{00000000-0005-0000-0000-0000A8400000}"/>
    <cellStyle name="Normal 42 2 2 2 3 2 2" xfId="4254" xr:uid="{00000000-0005-0000-0000-0000A9400000}"/>
    <cellStyle name="Normal 42 2 2 2 3 2 2 2" xfId="14327" xr:uid="{00000000-0005-0000-0000-0000AA400000}"/>
    <cellStyle name="Normal 42 2 2 2 3 2 2 2 2" xfId="44658" xr:uid="{00000000-0005-0000-0000-0000AB400000}"/>
    <cellStyle name="Normal 42 2 2 2 3 2 2 2 3" xfId="29425" xr:uid="{00000000-0005-0000-0000-0000AC400000}"/>
    <cellStyle name="Normal 42 2 2 2 3 2 2 3" xfId="9307" xr:uid="{00000000-0005-0000-0000-0000AD400000}"/>
    <cellStyle name="Normal 42 2 2 2 3 2 2 3 2" xfId="39641" xr:uid="{00000000-0005-0000-0000-0000AE400000}"/>
    <cellStyle name="Normal 42 2 2 2 3 2 2 3 3" xfId="24408" xr:uid="{00000000-0005-0000-0000-0000AF400000}"/>
    <cellStyle name="Normal 42 2 2 2 3 2 2 4" xfId="34628" xr:uid="{00000000-0005-0000-0000-0000B0400000}"/>
    <cellStyle name="Normal 42 2 2 2 3 2 2 5" xfId="19395" xr:uid="{00000000-0005-0000-0000-0000B1400000}"/>
    <cellStyle name="Normal 42 2 2 2 3 2 3" xfId="5946" xr:uid="{00000000-0005-0000-0000-0000B2400000}"/>
    <cellStyle name="Normal 42 2 2 2 3 2 3 2" xfId="15998" xr:uid="{00000000-0005-0000-0000-0000B3400000}"/>
    <cellStyle name="Normal 42 2 2 2 3 2 3 2 2" xfId="46329" xr:uid="{00000000-0005-0000-0000-0000B4400000}"/>
    <cellStyle name="Normal 42 2 2 2 3 2 3 2 3" xfId="31096" xr:uid="{00000000-0005-0000-0000-0000B5400000}"/>
    <cellStyle name="Normal 42 2 2 2 3 2 3 3" xfId="10978" xr:uid="{00000000-0005-0000-0000-0000B6400000}"/>
    <cellStyle name="Normal 42 2 2 2 3 2 3 3 2" xfId="41312" xr:uid="{00000000-0005-0000-0000-0000B7400000}"/>
    <cellStyle name="Normal 42 2 2 2 3 2 3 3 3" xfId="26079" xr:uid="{00000000-0005-0000-0000-0000B8400000}"/>
    <cellStyle name="Normal 42 2 2 2 3 2 3 4" xfId="36299" xr:uid="{00000000-0005-0000-0000-0000B9400000}"/>
    <cellStyle name="Normal 42 2 2 2 3 2 3 5" xfId="21066" xr:uid="{00000000-0005-0000-0000-0000BA400000}"/>
    <cellStyle name="Normal 42 2 2 2 3 2 4" xfId="12656" xr:uid="{00000000-0005-0000-0000-0000BB400000}"/>
    <cellStyle name="Normal 42 2 2 2 3 2 4 2" xfId="42987" xr:uid="{00000000-0005-0000-0000-0000BC400000}"/>
    <cellStyle name="Normal 42 2 2 2 3 2 4 3" xfId="27754" xr:uid="{00000000-0005-0000-0000-0000BD400000}"/>
    <cellStyle name="Normal 42 2 2 2 3 2 5" xfId="7635" xr:uid="{00000000-0005-0000-0000-0000BE400000}"/>
    <cellStyle name="Normal 42 2 2 2 3 2 5 2" xfId="37970" xr:uid="{00000000-0005-0000-0000-0000BF400000}"/>
    <cellStyle name="Normal 42 2 2 2 3 2 5 3" xfId="22737" xr:uid="{00000000-0005-0000-0000-0000C0400000}"/>
    <cellStyle name="Normal 42 2 2 2 3 2 6" xfId="32958" xr:uid="{00000000-0005-0000-0000-0000C1400000}"/>
    <cellStyle name="Normal 42 2 2 2 3 2 7" xfId="17724" xr:uid="{00000000-0005-0000-0000-0000C2400000}"/>
    <cellStyle name="Normal 42 2 2 2 3 3" xfId="3417" xr:uid="{00000000-0005-0000-0000-0000C3400000}"/>
    <cellStyle name="Normal 42 2 2 2 3 3 2" xfId="13491" xr:uid="{00000000-0005-0000-0000-0000C4400000}"/>
    <cellStyle name="Normal 42 2 2 2 3 3 2 2" xfId="43822" xr:uid="{00000000-0005-0000-0000-0000C5400000}"/>
    <cellStyle name="Normal 42 2 2 2 3 3 2 3" xfId="28589" xr:uid="{00000000-0005-0000-0000-0000C6400000}"/>
    <cellStyle name="Normal 42 2 2 2 3 3 3" xfId="8471" xr:uid="{00000000-0005-0000-0000-0000C7400000}"/>
    <cellStyle name="Normal 42 2 2 2 3 3 3 2" xfId="38805" xr:uid="{00000000-0005-0000-0000-0000C8400000}"/>
    <cellStyle name="Normal 42 2 2 2 3 3 3 3" xfId="23572" xr:uid="{00000000-0005-0000-0000-0000C9400000}"/>
    <cellStyle name="Normal 42 2 2 2 3 3 4" xfId="33792" xr:uid="{00000000-0005-0000-0000-0000CA400000}"/>
    <cellStyle name="Normal 42 2 2 2 3 3 5" xfId="18559" xr:uid="{00000000-0005-0000-0000-0000CB400000}"/>
    <cellStyle name="Normal 42 2 2 2 3 4" xfId="5110" xr:uid="{00000000-0005-0000-0000-0000CC400000}"/>
    <cellStyle name="Normal 42 2 2 2 3 4 2" xfId="15162" xr:uid="{00000000-0005-0000-0000-0000CD400000}"/>
    <cellStyle name="Normal 42 2 2 2 3 4 2 2" xfId="45493" xr:uid="{00000000-0005-0000-0000-0000CE400000}"/>
    <cellStyle name="Normal 42 2 2 2 3 4 2 3" xfId="30260" xr:uid="{00000000-0005-0000-0000-0000CF400000}"/>
    <cellStyle name="Normal 42 2 2 2 3 4 3" xfId="10142" xr:uid="{00000000-0005-0000-0000-0000D0400000}"/>
    <cellStyle name="Normal 42 2 2 2 3 4 3 2" xfId="40476" xr:uid="{00000000-0005-0000-0000-0000D1400000}"/>
    <cellStyle name="Normal 42 2 2 2 3 4 3 3" xfId="25243" xr:uid="{00000000-0005-0000-0000-0000D2400000}"/>
    <cellStyle name="Normal 42 2 2 2 3 4 4" xfId="35463" xr:uid="{00000000-0005-0000-0000-0000D3400000}"/>
    <cellStyle name="Normal 42 2 2 2 3 4 5" xfId="20230" xr:uid="{00000000-0005-0000-0000-0000D4400000}"/>
    <cellStyle name="Normal 42 2 2 2 3 5" xfId="11820" xr:uid="{00000000-0005-0000-0000-0000D5400000}"/>
    <cellStyle name="Normal 42 2 2 2 3 5 2" xfId="42151" xr:uid="{00000000-0005-0000-0000-0000D6400000}"/>
    <cellStyle name="Normal 42 2 2 2 3 5 3" xfId="26918" xr:uid="{00000000-0005-0000-0000-0000D7400000}"/>
    <cellStyle name="Normal 42 2 2 2 3 6" xfId="6799" xr:uid="{00000000-0005-0000-0000-0000D8400000}"/>
    <cellStyle name="Normal 42 2 2 2 3 6 2" xfId="37134" xr:uid="{00000000-0005-0000-0000-0000D9400000}"/>
    <cellStyle name="Normal 42 2 2 2 3 6 3" xfId="21901" xr:uid="{00000000-0005-0000-0000-0000DA400000}"/>
    <cellStyle name="Normal 42 2 2 2 3 7" xfId="32122" xr:uid="{00000000-0005-0000-0000-0000DB400000}"/>
    <cellStyle name="Normal 42 2 2 2 3 8" xfId="16888" xr:uid="{00000000-0005-0000-0000-0000DC400000}"/>
    <cellStyle name="Normal 42 2 2 2 4" xfId="2146" xr:uid="{00000000-0005-0000-0000-0000DD400000}"/>
    <cellStyle name="Normal 42 2 2 2 4 2" xfId="3836" xr:uid="{00000000-0005-0000-0000-0000DE400000}"/>
    <cellStyle name="Normal 42 2 2 2 4 2 2" xfId="13909" xr:uid="{00000000-0005-0000-0000-0000DF400000}"/>
    <cellStyle name="Normal 42 2 2 2 4 2 2 2" xfId="44240" xr:uid="{00000000-0005-0000-0000-0000E0400000}"/>
    <cellStyle name="Normal 42 2 2 2 4 2 2 3" xfId="29007" xr:uid="{00000000-0005-0000-0000-0000E1400000}"/>
    <cellStyle name="Normal 42 2 2 2 4 2 3" xfId="8889" xr:uid="{00000000-0005-0000-0000-0000E2400000}"/>
    <cellStyle name="Normal 42 2 2 2 4 2 3 2" xfId="39223" xr:uid="{00000000-0005-0000-0000-0000E3400000}"/>
    <cellStyle name="Normal 42 2 2 2 4 2 3 3" xfId="23990" xr:uid="{00000000-0005-0000-0000-0000E4400000}"/>
    <cellStyle name="Normal 42 2 2 2 4 2 4" xfId="34210" xr:uid="{00000000-0005-0000-0000-0000E5400000}"/>
    <cellStyle name="Normal 42 2 2 2 4 2 5" xfId="18977" xr:uid="{00000000-0005-0000-0000-0000E6400000}"/>
    <cellStyle name="Normal 42 2 2 2 4 3" xfId="5528" xr:uid="{00000000-0005-0000-0000-0000E7400000}"/>
    <cellStyle name="Normal 42 2 2 2 4 3 2" xfId="15580" xr:uid="{00000000-0005-0000-0000-0000E8400000}"/>
    <cellStyle name="Normal 42 2 2 2 4 3 2 2" xfId="45911" xr:uid="{00000000-0005-0000-0000-0000E9400000}"/>
    <cellStyle name="Normal 42 2 2 2 4 3 2 3" xfId="30678" xr:uid="{00000000-0005-0000-0000-0000EA400000}"/>
    <cellStyle name="Normal 42 2 2 2 4 3 3" xfId="10560" xr:uid="{00000000-0005-0000-0000-0000EB400000}"/>
    <cellStyle name="Normal 42 2 2 2 4 3 3 2" xfId="40894" xr:uid="{00000000-0005-0000-0000-0000EC400000}"/>
    <cellStyle name="Normal 42 2 2 2 4 3 3 3" xfId="25661" xr:uid="{00000000-0005-0000-0000-0000ED400000}"/>
    <cellStyle name="Normal 42 2 2 2 4 3 4" xfId="35881" xr:uid="{00000000-0005-0000-0000-0000EE400000}"/>
    <cellStyle name="Normal 42 2 2 2 4 3 5" xfId="20648" xr:uid="{00000000-0005-0000-0000-0000EF400000}"/>
    <cellStyle name="Normal 42 2 2 2 4 4" xfId="12238" xr:uid="{00000000-0005-0000-0000-0000F0400000}"/>
    <cellStyle name="Normal 42 2 2 2 4 4 2" xfId="42569" xr:uid="{00000000-0005-0000-0000-0000F1400000}"/>
    <cellStyle name="Normal 42 2 2 2 4 4 3" xfId="27336" xr:uid="{00000000-0005-0000-0000-0000F2400000}"/>
    <cellStyle name="Normal 42 2 2 2 4 5" xfId="7217" xr:uid="{00000000-0005-0000-0000-0000F3400000}"/>
    <cellStyle name="Normal 42 2 2 2 4 5 2" xfId="37552" xr:uid="{00000000-0005-0000-0000-0000F4400000}"/>
    <cellStyle name="Normal 42 2 2 2 4 5 3" xfId="22319" xr:uid="{00000000-0005-0000-0000-0000F5400000}"/>
    <cellStyle name="Normal 42 2 2 2 4 6" xfId="32540" xr:uid="{00000000-0005-0000-0000-0000F6400000}"/>
    <cellStyle name="Normal 42 2 2 2 4 7" xfId="17306" xr:uid="{00000000-0005-0000-0000-0000F7400000}"/>
    <cellStyle name="Normal 42 2 2 2 5" xfId="2999" xr:uid="{00000000-0005-0000-0000-0000F8400000}"/>
    <cellStyle name="Normal 42 2 2 2 5 2" xfId="13073" xr:uid="{00000000-0005-0000-0000-0000F9400000}"/>
    <cellStyle name="Normal 42 2 2 2 5 2 2" xfId="43404" xr:uid="{00000000-0005-0000-0000-0000FA400000}"/>
    <cellStyle name="Normal 42 2 2 2 5 2 3" xfId="28171" xr:uid="{00000000-0005-0000-0000-0000FB400000}"/>
    <cellStyle name="Normal 42 2 2 2 5 3" xfId="8053" xr:uid="{00000000-0005-0000-0000-0000FC400000}"/>
    <cellStyle name="Normal 42 2 2 2 5 3 2" xfId="38387" xr:uid="{00000000-0005-0000-0000-0000FD400000}"/>
    <cellStyle name="Normal 42 2 2 2 5 3 3" xfId="23154" xr:uid="{00000000-0005-0000-0000-0000FE400000}"/>
    <cellStyle name="Normal 42 2 2 2 5 4" xfId="33374" xr:uid="{00000000-0005-0000-0000-0000FF400000}"/>
    <cellStyle name="Normal 42 2 2 2 5 5" xfId="18141" xr:uid="{00000000-0005-0000-0000-000000410000}"/>
    <cellStyle name="Normal 42 2 2 2 6" xfId="4692" xr:uid="{00000000-0005-0000-0000-000001410000}"/>
    <cellStyle name="Normal 42 2 2 2 6 2" xfId="14744" xr:uid="{00000000-0005-0000-0000-000002410000}"/>
    <cellStyle name="Normal 42 2 2 2 6 2 2" xfId="45075" xr:uid="{00000000-0005-0000-0000-000003410000}"/>
    <cellStyle name="Normal 42 2 2 2 6 2 3" xfId="29842" xr:uid="{00000000-0005-0000-0000-000004410000}"/>
    <cellStyle name="Normal 42 2 2 2 6 3" xfId="9724" xr:uid="{00000000-0005-0000-0000-000005410000}"/>
    <cellStyle name="Normal 42 2 2 2 6 3 2" xfId="40058" xr:uid="{00000000-0005-0000-0000-000006410000}"/>
    <cellStyle name="Normal 42 2 2 2 6 3 3" xfId="24825" xr:uid="{00000000-0005-0000-0000-000007410000}"/>
    <cellStyle name="Normal 42 2 2 2 6 4" xfId="35045" xr:uid="{00000000-0005-0000-0000-000008410000}"/>
    <cellStyle name="Normal 42 2 2 2 6 5" xfId="19812" xr:uid="{00000000-0005-0000-0000-000009410000}"/>
    <cellStyle name="Normal 42 2 2 2 7" xfId="11402" xr:uid="{00000000-0005-0000-0000-00000A410000}"/>
    <cellStyle name="Normal 42 2 2 2 7 2" xfId="41733" xr:uid="{00000000-0005-0000-0000-00000B410000}"/>
    <cellStyle name="Normal 42 2 2 2 7 3" xfId="26500" xr:uid="{00000000-0005-0000-0000-00000C410000}"/>
    <cellStyle name="Normal 42 2 2 2 8" xfId="6381" xr:uid="{00000000-0005-0000-0000-00000D410000}"/>
    <cellStyle name="Normal 42 2 2 2 8 2" xfId="36716" xr:uid="{00000000-0005-0000-0000-00000E410000}"/>
    <cellStyle name="Normal 42 2 2 2 8 3" xfId="21483" xr:uid="{00000000-0005-0000-0000-00000F410000}"/>
    <cellStyle name="Normal 42 2 2 2 9" xfId="31704" xr:uid="{00000000-0005-0000-0000-000010410000}"/>
    <cellStyle name="Normal 42 2 2 3" xfId="1408" xr:uid="{00000000-0005-0000-0000-000011410000}"/>
    <cellStyle name="Normal 42 2 2 3 2" xfId="1829" xr:uid="{00000000-0005-0000-0000-000012410000}"/>
    <cellStyle name="Normal 42 2 2 3 2 2" xfId="2668" xr:uid="{00000000-0005-0000-0000-000013410000}"/>
    <cellStyle name="Normal 42 2 2 3 2 2 2" xfId="4358" xr:uid="{00000000-0005-0000-0000-000014410000}"/>
    <cellStyle name="Normal 42 2 2 3 2 2 2 2" xfId="14431" xr:uid="{00000000-0005-0000-0000-000015410000}"/>
    <cellStyle name="Normal 42 2 2 3 2 2 2 2 2" xfId="44762" xr:uid="{00000000-0005-0000-0000-000016410000}"/>
    <cellStyle name="Normal 42 2 2 3 2 2 2 2 3" xfId="29529" xr:uid="{00000000-0005-0000-0000-000017410000}"/>
    <cellStyle name="Normal 42 2 2 3 2 2 2 3" xfId="9411" xr:uid="{00000000-0005-0000-0000-000018410000}"/>
    <cellStyle name="Normal 42 2 2 3 2 2 2 3 2" xfId="39745" xr:uid="{00000000-0005-0000-0000-000019410000}"/>
    <cellStyle name="Normal 42 2 2 3 2 2 2 3 3" xfId="24512" xr:uid="{00000000-0005-0000-0000-00001A410000}"/>
    <cellStyle name="Normal 42 2 2 3 2 2 2 4" xfId="34732" xr:uid="{00000000-0005-0000-0000-00001B410000}"/>
    <cellStyle name="Normal 42 2 2 3 2 2 2 5" xfId="19499" xr:uid="{00000000-0005-0000-0000-00001C410000}"/>
    <cellStyle name="Normal 42 2 2 3 2 2 3" xfId="6050" xr:uid="{00000000-0005-0000-0000-00001D410000}"/>
    <cellStyle name="Normal 42 2 2 3 2 2 3 2" xfId="16102" xr:uid="{00000000-0005-0000-0000-00001E410000}"/>
    <cellStyle name="Normal 42 2 2 3 2 2 3 2 2" xfId="46433" xr:uid="{00000000-0005-0000-0000-00001F410000}"/>
    <cellStyle name="Normal 42 2 2 3 2 2 3 2 3" xfId="31200" xr:uid="{00000000-0005-0000-0000-000020410000}"/>
    <cellStyle name="Normal 42 2 2 3 2 2 3 3" xfId="11082" xr:uid="{00000000-0005-0000-0000-000021410000}"/>
    <cellStyle name="Normal 42 2 2 3 2 2 3 3 2" xfId="41416" xr:uid="{00000000-0005-0000-0000-000022410000}"/>
    <cellStyle name="Normal 42 2 2 3 2 2 3 3 3" xfId="26183" xr:uid="{00000000-0005-0000-0000-000023410000}"/>
    <cellStyle name="Normal 42 2 2 3 2 2 3 4" xfId="36403" xr:uid="{00000000-0005-0000-0000-000024410000}"/>
    <cellStyle name="Normal 42 2 2 3 2 2 3 5" xfId="21170" xr:uid="{00000000-0005-0000-0000-000025410000}"/>
    <cellStyle name="Normal 42 2 2 3 2 2 4" xfId="12760" xr:uid="{00000000-0005-0000-0000-000026410000}"/>
    <cellStyle name="Normal 42 2 2 3 2 2 4 2" xfId="43091" xr:uid="{00000000-0005-0000-0000-000027410000}"/>
    <cellStyle name="Normal 42 2 2 3 2 2 4 3" xfId="27858" xr:uid="{00000000-0005-0000-0000-000028410000}"/>
    <cellStyle name="Normal 42 2 2 3 2 2 5" xfId="7739" xr:uid="{00000000-0005-0000-0000-000029410000}"/>
    <cellStyle name="Normal 42 2 2 3 2 2 5 2" xfId="38074" xr:uid="{00000000-0005-0000-0000-00002A410000}"/>
    <cellStyle name="Normal 42 2 2 3 2 2 5 3" xfId="22841" xr:uid="{00000000-0005-0000-0000-00002B410000}"/>
    <cellStyle name="Normal 42 2 2 3 2 2 6" xfId="33062" xr:uid="{00000000-0005-0000-0000-00002C410000}"/>
    <cellStyle name="Normal 42 2 2 3 2 2 7" xfId="17828" xr:uid="{00000000-0005-0000-0000-00002D410000}"/>
    <cellStyle name="Normal 42 2 2 3 2 3" xfId="3521" xr:uid="{00000000-0005-0000-0000-00002E410000}"/>
    <cellStyle name="Normal 42 2 2 3 2 3 2" xfId="13595" xr:uid="{00000000-0005-0000-0000-00002F410000}"/>
    <cellStyle name="Normal 42 2 2 3 2 3 2 2" xfId="43926" xr:uid="{00000000-0005-0000-0000-000030410000}"/>
    <cellStyle name="Normal 42 2 2 3 2 3 2 3" xfId="28693" xr:uid="{00000000-0005-0000-0000-000031410000}"/>
    <cellStyle name="Normal 42 2 2 3 2 3 3" xfId="8575" xr:uid="{00000000-0005-0000-0000-000032410000}"/>
    <cellStyle name="Normal 42 2 2 3 2 3 3 2" xfId="38909" xr:uid="{00000000-0005-0000-0000-000033410000}"/>
    <cellStyle name="Normal 42 2 2 3 2 3 3 3" xfId="23676" xr:uid="{00000000-0005-0000-0000-000034410000}"/>
    <cellStyle name="Normal 42 2 2 3 2 3 4" xfId="33896" xr:uid="{00000000-0005-0000-0000-000035410000}"/>
    <cellStyle name="Normal 42 2 2 3 2 3 5" xfId="18663" xr:uid="{00000000-0005-0000-0000-000036410000}"/>
    <cellStyle name="Normal 42 2 2 3 2 4" xfId="5214" xr:uid="{00000000-0005-0000-0000-000037410000}"/>
    <cellStyle name="Normal 42 2 2 3 2 4 2" xfId="15266" xr:uid="{00000000-0005-0000-0000-000038410000}"/>
    <cellStyle name="Normal 42 2 2 3 2 4 2 2" xfId="45597" xr:uid="{00000000-0005-0000-0000-000039410000}"/>
    <cellStyle name="Normal 42 2 2 3 2 4 2 3" xfId="30364" xr:uid="{00000000-0005-0000-0000-00003A410000}"/>
    <cellStyle name="Normal 42 2 2 3 2 4 3" xfId="10246" xr:uid="{00000000-0005-0000-0000-00003B410000}"/>
    <cellStyle name="Normal 42 2 2 3 2 4 3 2" xfId="40580" xr:uid="{00000000-0005-0000-0000-00003C410000}"/>
    <cellStyle name="Normal 42 2 2 3 2 4 3 3" xfId="25347" xr:uid="{00000000-0005-0000-0000-00003D410000}"/>
    <cellStyle name="Normal 42 2 2 3 2 4 4" xfId="35567" xr:uid="{00000000-0005-0000-0000-00003E410000}"/>
    <cellStyle name="Normal 42 2 2 3 2 4 5" xfId="20334" xr:uid="{00000000-0005-0000-0000-00003F410000}"/>
    <cellStyle name="Normal 42 2 2 3 2 5" xfId="11924" xr:uid="{00000000-0005-0000-0000-000040410000}"/>
    <cellStyle name="Normal 42 2 2 3 2 5 2" xfId="42255" xr:uid="{00000000-0005-0000-0000-000041410000}"/>
    <cellStyle name="Normal 42 2 2 3 2 5 3" xfId="27022" xr:uid="{00000000-0005-0000-0000-000042410000}"/>
    <cellStyle name="Normal 42 2 2 3 2 6" xfId="6903" xr:uid="{00000000-0005-0000-0000-000043410000}"/>
    <cellStyle name="Normal 42 2 2 3 2 6 2" xfId="37238" xr:uid="{00000000-0005-0000-0000-000044410000}"/>
    <cellStyle name="Normal 42 2 2 3 2 6 3" xfId="22005" xr:uid="{00000000-0005-0000-0000-000045410000}"/>
    <cellStyle name="Normal 42 2 2 3 2 7" xfId="32226" xr:uid="{00000000-0005-0000-0000-000046410000}"/>
    <cellStyle name="Normal 42 2 2 3 2 8" xfId="16992" xr:uid="{00000000-0005-0000-0000-000047410000}"/>
    <cellStyle name="Normal 42 2 2 3 3" xfId="2250" xr:uid="{00000000-0005-0000-0000-000048410000}"/>
    <cellStyle name="Normal 42 2 2 3 3 2" xfId="3940" xr:uid="{00000000-0005-0000-0000-000049410000}"/>
    <cellStyle name="Normal 42 2 2 3 3 2 2" xfId="14013" xr:uid="{00000000-0005-0000-0000-00004A410000}"/>
    <cellStyle name="Normal 42 2 2 3 3 2 2 2" xfId="44344" xr:uid="{00000000-0005-0000-0000-00004B410000}"/>
    <cellStyle name="Normal 42 2 2 3 3 2 2 3" xfId="29111" xr:uid="{00000000-0005-0000-0000-00004C410000}"/>
    <cellStyle name="Normal 42 2 2 3 3 2 3" xfId="8993" xr:uid="{00000000-0005-0000-0000-00004D410000}"/>
    <cellStyle name="Normal 42 2 2 3 3 2 3 2" xfId="39327" xr:uid="{00000000-0005-0000-0000-00004E410000}"/>
    <cellStyle name="Normal 42 2 2 3 3 2 3 3" xfId="24094" xr:uid="{00000000-0005-0000-0000-00004F410000}"/>
    <cellStyle name="Normal 42 2 2 3 3 2 4" xfId="34314" xr:uid="{00000000-0005-0000-0000-000050410000}"/>
    <cellStyle name="Normal 42 2 2 3 3 2 5" xfId="19081" xr:uid="{00000000-0005-0000-0000-000051410000}"/>
    <cellStyle name="Normal 42 2 2 3 3 3" xfId="5632" xr:uid="{00000000-0005-0000-0000-000052410000}"/>
    <cellStyle name="Normal 42 2 2 3 3 3 2" xfId="15684" xr:uid="{00000000-0005-0000-0000-000053410000}"/>
    <cellStyle name="Normal 42 2 2 3 3 3 2 2" xfId="46015" xr:uid="{00000000-0005-0000-0000-000054410000}"/>
    <cellStyle name="Normal 42 2 2 3 3 3 2 3" xfId="30782" xr:uid="{00000000-0005-0000-0000-000055410000}"/>
    <cellStyle name="Normal 42 2 2 3 3 3 3" xfId="10664" xr:uid="{00000000-0005-0000-0000-000056410000}"/>
    <cellStyle name="Normal 42 2 2 3 3 3 3 2" xfId="40998" xr:uid="{00000000-0005-0000-0000-000057410000}"/>
    <cellStyle name="Normal 42 2 2 3 3 3 3 3" xfId="25765" xr:uid="{00000000-0005-0000-0000-000058410000}"/>
    <cellStyle name="Normal 42 2 2 3 3 3 4" xfId="35985" xr:uid="{00000000-0005-0000-0000-000059410000}"/>
    <cellStyle name="Normal 42 2 2 3 3 3 5" xfId="20752" xr:uid="{00000000-0005-0000-0000-00005A410000}"/>
    <cellStyle name="Normal 42 2 2 3 3 4" xfId="12342" xr:uid="{00000000-0005-0000-0000-00005B410000}"/>
    <cellStyle name="Normal 42 2 2 3 3 4 2" xfId="42673" xr:uid="{00000000-0005-0000-0000-00005C410000}"/>
    <cellStyle name="Normal 42 2 2 3 3 4 3" xfId="27440" xr:uid="{00000000-0005-0000-0000-00005D410000}"/>
    <cellStyle name="Normal 42 2 2 3 3 5" xfId="7321" xr:uid="{00000000-0005-0000-0000-00005E410000}"/>
    <cellStyle name="Normal 42 2 2 3 3 5 2" xfId="37656" xr:uid="{00000000-0005-0000-0000-00005F410000}"/>
    <cellStyle name="Normal 42 2 2 3 3 5 3" xfId="22423" xr:uid="{00000000-0005-0000-0000-000060410000}"/>
    <cellStyle name="Normal 42 2 2 3 3 6" xfId="32644" xr:uid="{00000000-0005-0000-0000-000061410000}"/>
    <cellStyle name="Normal 42 2 2 3 3 7" xfId="17410" xr:uid="{00000000-0005-0000-0000-000062410000}"/>
    <cellStyle name="Normal 42 2 2 3 4" xfId="3103" xr:uid="{00000000-0005-0000-0000-000063410000}"/>
    <cellStyle name="Normal 42 2 2 3 4 2" xfId="13177" xr:uid="{00000000-0005-0000-0000-000064410000}"/>
    <cellStyle name="Normal 42 2 2 3 4 2 2" xfId="43508" xr:uid="{00000000-0005-0000-0000-000065410000}"/>
    <cellStyle name="Normal 42 2 2 3 4 2 3" xfId="28275" xr:uid="{00000000-0005-0000-0000-000066410000}"/>
    <cellStyle name="Normal 42 2 2 3 4 3" xfId="8157" xr:uid="{00000000-0005-0000-0000-000067410000}"/>
    <cellStyle name="Normal 42 2 2 3 4 3 2" xfId="38491" xr:uid="{00000000-0005-0000-0000-000068410000}"/>
    <cellStyle name="Normal 42 2 2 3 4 3 3" xfId="23258" xr:uid="{00000000-0005-0000-0000-000069410000}"/>
    <cellStyle name="Normal 42 2 2 3 4 4" xfId="33478" xr:uid="{00000000-0005-0000-0000-00006A410000}"/>
    <cellStyle name="Normal 42 2 2 3 4 5" xfId="18245" xr:uid="{00000000-0005-0000-0000-00006B410000}"/>
    <cellStyle name="Normal 42 2 2 3 5" xfId="4796" xr:uid="{00000000-0005-0000-0000-00006C410000}"/>
    <cellStyle name="Normal 42 2 2 3 5 2" xfId="14848" xr:uid="{00000000-0005-0000-0000-00006D410000}"/>
    <cellStyle name="Normal 42 2 2 3 5 2 2" xfId="45179" xr:uid="{00000000-0005-0000-0000-00006E410000}"/>
    <cellStyle name="Normal 42 2 2 3 5 2 3" xfId="29946" xr:uid="{00000000-0005-0000-0000-00006F410000}"/>
    <cellStyle name="Normal 42 2 2 3 5 3" xfId="9828" xr:uid="{00000000-0005-0000-0000-000070410000}"/>
    <cellStyle name="Normal 42 2 2 3 5 3 2" xfId="40162" xr:uid="{00000000-0005-0000-0000-000071410000}"/>
    <cellStyle name="Normal 42 2 2 3 5 3 3" xfId="24929" xr:uid="{00000000-0005-0000-0000-000072410000}"/>
    <cellStyle name="Normal 42 2 2 3 5 4" xfId="35149" xr:uid="{00000000-0005-0000-0000-000073410000}"/>
    <cellStyle name="Normal 42 2 2 3 5 5" xfId="19916" xr:uid="{00000000-0005-0000-0000-000074410000}"/>
    <cellStyle name="Normal 42 2 2 3 6" xfId="11506" xr:uid="{00000000-0005-0000-0000-000075410000}"/>
    <cellStyle name="Normal 42 2 2 3 6 2" xfId="41837" xr:uid="{00000000-0005-0000-0000-000076410000}"/>
    <cellStyle name="Normal 42 2 2 3 6 3" xfId="26604" xr:uid="{00000000-0005-0000-0000-000077410000}"/>
    <cellStyle name="Normal 42 2 2 3 7" xfId="6485" xr:uid="{00000000-0005-0000-0000-000078410000}"/>
    <cellStyle name="Normal 42 2 2 3 7 2" xfId="36820" xr:uid="{00000000-0005-0000-0000-000079410000}"/>
    <cellStyle name="Normal 42 2 2 3 7 3" xfId="21587" xr:uid="{00000000-0005-0000-0000-00007A410000}"/>
    <cellStyle name="Normal 42 2 2 3 8" xfId="31808" xr:uid="{00000000-0005-0000-0000-00007B410000}"/>
    <cellStyle name="Normal 42 2 2 3 9" xfId="16574" xr:uid="{00000000-0005-0000-0000-00007C410000}"/>
    <cellStyle name="Normal 42 2 2 4" xfId="1621" xr:uid="{00000000-0005-0000-0000-00007D410000}"/>
    <cellStyle name="Normal 42 2 2 4 2" xfId="2460" xr:uid="{00000000-0005-0000-0000-00007E410000}"/>
    <cellStyle name="Normal 42 2 2 4 2 2" xfId="4150" xr:uid="{00000000-0005-0000-0000-00007F410000}"/>
    <cellStyle name="Normal 42 2 2 4 2 2 2" xfId="14223" xr:uid="{00000000-0005-0000-0000-000080410000}"/>
    <cellStyle name="Normal 42 2 2 4 2 2 2 2" xfId="44554" xr:uid="{00000000-0005-0000-0000-000081410000}"/>
    <cellStyle name="Normal 42 2 2 4 2 2 2 3" xfId="29321" xr:uid="{00000000-0005-0000-0000-000082410000}"/>
    <cellStyle name="Normal 42 2 2 4 2 2 3" xfId="9203" xr:uid="{00000000-0005-0000-0000-000083410000}"/>
    <cellStyle name="Normal 42 2 2 4 2 2 3 2" xfId="39537" xr:uid="{00000000-0005-0000-0000-000084410000}"/>
    <cellStyle name="Normal 42 2 2 4 2 2 3 3" xfId="24304" xr:uid="{00000000-0005-0000-0000-000085410000}"/>
    <cellStyle name="Normal 42 2 2 4 2 2 4" xfId="34524" xr:uid="{00000000-0005-0000-0000-000086410000}"/>
    <cellStyle name="Normal 42 2 2 4 2 2 5" xfId="19291" xr:uid="{00000000-0005-0000-0000-000087410000}"/>
    <cellStyle name="Normal 42 2 2 4 2 3" xfId="5842" xr:uid="{00000000-0005-0000-0000-000088410000}"/>
    <cellStyle name="Normal 42 2 2 4 2 3 2" xfId="15894" xr:uid="{00000000-0005-0000-0000-000089410000}"/>
    <cellStyle name="Normal 42 2 2 4 2 3 2 2" xfId="46225" xr:uid="{00000000-0005-0000-0000-00008A410000}"/>
    <cellStyle name="Normal 42 2 2 4 2 3 2 3" xfId="30992" xr:uid="{00000000-0005-0000-0000-00008B410000}"/>
    <cellStyle name="Normal 42 2 2 4 2 3 3" xfId="10874" xr:uid="{00000000-0005-0000-0000-00008C410000}"/>
    <cellStyle name="Normal 42 2 2 4 2 3 3 2" xfId="41208" xr:uid="{00000000-0005-0000-0000-00008D410000}"/>
    <cellStyle name="Normal 42 2 2 4 2 3 3 3" xfId="25975" xr:uid="{00000000-0005-0000-0000-00008E410000}"/>
    <cellStyle name="Normal 42 2 2 4 2 3 4" xfId="36195" xr:uid="{00000000-0005-0000-0000-00008F410000}"/>
    <cellStyle name="Normal 42 2 2 4 2 3 5" xfId="20962" xr:uid="{00000000-0005-0000-0000-000090410000}"/>
    <cellStyle name="Normal 42 2 2 4 2 4" xfId="12552" xr:uid="{00000000-0005-0000-0000-000091410000}"/>
    <cellStyle name="Normal 42 2 2 4 2 4 2" xfId="42883" xr:uid="{00000000-0005-0000-0000-000092410000}"/>
    <cellStyle name="Normal 42 2 2 4 2 4 3" xfId="27650" xr:uid="{00000000-0005-0000-0000-000093410000}"/>
    <cellStyle name="Normal 42 2 2 4 2 5" xfId="7531" xr:uid="{00000000-0005-0000-0000-000094410000}"/>
    <cellStyle name="Normal 42 2 2 4 2 5 2" xfId="37866" xr:uid="{00000000-0005-0000-0000-000095410000}"/>
    <cellStyle name="Normal 42 2 2 4 2 5 3" xfId="22633" xr:uid="{00000000-0005-0000-0000-000096410000}"/>
    <cellStyle name="Normal 42 2 2 4 2 6" xfId="32854" xr:uid="{00000000-0005-0000-0000-000097410000}"/>
    <cellStyle name="Normal 42 2 2 4 2 7" xfId="17620" xr:uid="{00000000-0005-0000-0000-000098410000}"/>
    <cellStyle name="Normal 42 2 2 4 3" xfId="3313" xr:uid="{00000000-0005-0000-0000-000099410000}"/>
    <cellStyle name="Normal 42 2 2 4 3 2" xfId="13387" xr:uid="{00000000-0005-0000-0000-00009A410000}"/>
    <cellStyle name="Normal 42 2 2 4 3 2 2" xfId="43718" xr:uid="{00000000-0005-0000-0000-00009B410000}"/>
    <cellStyle name="Normal 42 2 2 4 3 2 3" xfId="28485" xr:uid="{00000000-0005-0000-0000-00009C410000}"/>
    <cellStyle name="Normal 42 2 2 4 3 3" xfId="8367" xr:uid="{00000000-0005-0000-0000-00009D410000}"/>
    <cellStyle name="Normal 42 2 2 4 3 3 2" xfId="38701" xr:uid="{00000000-0005-0000-0000-00009E410000}"/>
    <cellStyle name="Normal 42 2 2 4 3 3 3" xfId="23468" xr:uid="{00000000-0005-0000-0000-00009F410000}"/>
    <cellStyle name="Normal 42 2 2 4 3 4" xfId="33688" xr:uid="{00000000-0005-0000-0000-0000A0410000}"/>
    <cellStyle name="Normal 42 2 2 4 3 5" xfId="18455" xr:uid="{00000000-0005-0000-0000-0000A1410000}"/>
    <cellStyle name="Normal 42 2 2 4 4" xfId="5006" xr:uid="{00000000-0005-0000-0000-0000A2410000}"/>
    <cellStyle name="Normal 42 2 2 4 4 2" xfId="15058" xr:uid="{00000000-0005-0000-0000-0000A3410000}"/>
    <cellStyle name="Normal 42 2 2 4 4 2 2" xfId="45389" xr:uid="{00000000-0005-0000-0000-0000A4410000}"/>
    <cellStyle name="Normal 42 2 2 4 4 2 3" xfId="30156" xr:uid="{00000000-0005-0000-0000-0000A5410000}"/>
    <cellStyle name="Normal 42 2 2 4 4 3" xfId="10038" xr:uid="{00000000-0005-0000-0000-0000A6410000}"/>
    <cellStyle name="Normal 42 2 2 4 4 3 2" xfId="40372" xr:uid="{00000000-0005-0000-0000-0000A7410000}"/>
    <cellStyle name="Normal 42 2 2 4 4 3 3" xfId="25139" xr:uid="{00000000-0005-0000-0000-0000A8410000}"/>
    <cellStyle name="Normal 42 2 2 4 4 4" xfId="35359" xr:uid="{00000000-0005-0000-0000-0000A9410000}"/>
    <cellStyle name="Normal 42 2 2 4 4 5" xfId="20126" xr:uid="{00000000-0005-0000-0000-0000AA410000}"/>
    <cellStyle name="Normal 42 2 2 4 5" xfId="11716" xr:uid="{00000000-0005-0000-0000-0000AB410000}"/>
    <cellStyle name="Normal 42 2 2 4 5 2" xfId="42047" xr:uid="{00000000-0005-0000-0000-0000AC410000}"/>
    <cellStyle name="Normal 42 2 2 4 5 3" xfId="26814" xr:uid="{00000000-0005-0000-0000-0000AD410000}"/>
    <cellStyle name="Normal 42 2 2 4 6" xfId="6695" xr:uid="{00000000-0005-0000-0000-0000AE410000}"/>
    <cellStyle name="Normal 42 2 2 4 6 2" xfId="37030" xr:uid="{00000000-0005-0000-0000-0000AF410000}"/>
    <cellStyle name="Normal 42 2 2 4 6 3" xfId="21797" xr:uid="{00000000-0005-0000-0000-0000B0410000}"/>
    <cellStyle name="Normal 42 2 2 4 7" xfId="32018" xr:uid="{00000000-0005-0000-0000-0000B1410000}"/>
    <cellStyle name="Normal 42 2 2 4 8" xfId="16784" xr:uid="{00000000-0005-0000-0000-0000B2410000}"/>
    <cellStyle name="Normal 42 2 2 5" xfId="2042" xr:uid="{00000000-0005-0000-0000-0000B3410000}"/>
    <cellStyle name="Normal 42 2 2 5 2" xfId="3732" xr:uid="{00000000-0005-0000-0000-0000B4410000}"/>
    <cellStyle name="Normal 42 2 2 5 2 2" xfId="13805" xr:uid="{00000000-0005-0000-0000-0000B5410000}"/>
    <cellStyle name="Normal 42 2 2 5 2 2 2" xfId="44136" xr:uid="{00000000-0005-0000-0000-0000B6410000}"/>
    <cellStyle name="Normal 42 2 2 5 2 2 3" xfId="28903" xr:uid="{00000000-0005-0000-0000-0000B7410000}"/>
    <cellStyle name="Normal 42 2 2 5 2 3" xfId="8785" xr:uid="{00000000-0005-0000-0000-0000B8410000}"/>
    <cellStyle name="Normal 42 2 2 5 2 3 2" xfId="39119" xr:uid="{00000000-0005-0000-0000-0000B9410000}"/>
    <cellStyle name="Normal 42 2 2 5 2 3 3" xfId="23886" xr:uid="{00000000-0005-0000-0000-0000BA410000}"/>
    <cellStyle name="Normal 42 2 2 5 2 4" xfId="34106" xr:uid="{00000000-0005-0000-0000-0000BB410000}"/>
    <cellStyle name="Normal 42 2 2 5 2 5" xfId="18873" xr:uid="{00000000-0005-0000-0000-0000BC410000}"/>
    <cellStyle name="Normal 42 2 2 5 3" xfId="5424" xr:uid="{00000000-0005-0000-0000-0000BD410000}"/>
    <cellStyle name="Normal 42 2 2 5 3 2" xfId="15476" xr:uid="{00000000-0005-0000-0000-0000BE410000}"/>
    <cellStyle name="Normal 42 2 2 5 3 2 2" xfId="45807" xr:uid="{00000000-0005-0000-0000-0000BF410000}"/>
    <cellStyle name="Normal 42 2 2 5 3 2 3" xfId="30574" xr:uid="{00000000-0005-0000-0000-0000C0410000}"/>
    <cellStyle name="Normal 42 2 2 5 3 3" xfId="10456" xr:uid="{00000000-0005-0000-0000-0000C1410000}"/>
    <cellStyle name="Normal 42 2 2 5 3 3 2" xfId="40790" xr:uid="{00000000-0005-0000-0000-0000C2410000}"/>
    <cellStyle name="Normal 42 2 2 5 3 3 3" xfId="25557" xr:uid="{00000000-0005-0000-0000-0000C3410000}"/>
    <cellStyle name="Normal 42 2 2 5 3 4" xfId="35777" xr:uid="{00000000-0005-0000-0000-0000C4410000}"/>
    <cellStyle name="Normal 42 2 2 5 3 5" xfId="20544" xr:uid="{00000000-0005-0000-0000-0000C5410000}"/>
    <cellStyle name="Normal 42 2 2 5 4" xfId="12134" xr:uid="{00000000-0005-0000-0000-0000C6410000}"/>
    <cellStyle name="Normal 42 2 2 5 4 2" xfId="42465" xr:uid="{00000000-0005-0000-0000-0000C7410000}"/>
    <cellStyle name="Normal 42 2 2 5 4 3" xfId="27232" xr:uid="{00000000-0005-0000-0000-0000C8410000}"/>
    <cellStyle name="Normal 42 2 2 5 5" xfId="7113" xr:uid="{00000000-0005-0000-0000-0000C9410000}"/>
    <cellStyle name="Normal 42 2 2 5 5 2" xfId="37448" xr:uid="{00000000-0005-0000-0000-0000CA410000}"/>
    <cellStyle name="Normal 42 2 2 5 5 3" xfId="22215" xr:uid="{00000000-0005-0000-0000-0000CB410000}"/>
    <cellStyle name="Normal 42 2 2 5 6" xfId="32436" xr:uid="{00000000-0005-0000-0000-0000CC410000}"/>
    <cellStyle name="Normal 42 2 2 5 7" xfId="17202" xr:uid="{00000000-0005-0000-0000-0000CD410000}"/>
    <cellStyle name="Normal 42 2 2 6" xfId="2895" xr:uid="{00000000-0005-0000-0000-0000CE410000}"/>
    <cellStyle name="Normal 42 2 2 6 2" xfId="12969" xr:uid="{00000000-0005-0000-0000-0000CF410000}"/>
    <cellStyle name="Normal 42 2 2 6 2 2" xfId="43300" xr:uid="{00000000-0005-0000-0000-0000D0410000}"/>
    <cellStyle name="Normal 42 2 2 6 2 3" xfId="28067" xr:uid="{00000000-0005-0000-0000-0000D1410000}"/>
    <cellStyle name="Normal 42 2 2 6 3" xfId="7949" xr:uid="{00000000-0005-0000-0000-0000D2410000}"/>
    <cellStyle name="Normal 42 2 2 6 3 2" xfId="38283" xr:uid="{00000000-0005-0000-0000-0000D3410000}"/>
    <cellStyle name="Normal 42 2 2 6 3 3" xfId="23050" xr:uid="{00000000-0005-0000-0000-0000D4410000}"/>
    <cellStyle name="Normal 42 2 2 6 4" xfId="33270" xr:uid="{00000000-0005-0000-0000-0000D5410000}"/>
    <cellStyle name="Normal 42 2 2 6 5" xfId="18037" xr:uid="{00000000-0005-0000-0000-0000D6410000}"/>
    <cellStyle name="Normal 42 2 2 7" xfId="4588" xr:uid="{00000000-0005-0000-0000-0000D7410000}"/>
    <cellStyle name="Normal 42 2 2 7 2" xfId="14640" xr:uid="{00000000-0005-0000-0000-0000D8410000}"/>
    <cellStyle name="Normal 42 2 2 7 2 2" xfId="44971" xr:uid="{00000000-0005-0000-0000-0000D9410000}"/>
    <cellStyle name="Normal 42 2 2 7 2 3" xfId="29738" xr:uid="{00000000-0005-0000-0000-0000DA410000}"/>
    <cellStyle name="Normal 42 2 2 7 3" xfId="9620" xr:uid="{00000000-0005-0000-0000-0000DB410000}"/>
    <cellStyle name="Normal 42 2 2 7 3 2" xfId="39954" xr:uid="{00000000-0005-0000-0000-0000DC410000}"/>
    <cellStyle name="Normal 42 2 2 7 3 3" xfId="24721" xr:uid="{00000000-0005-0000-0000-0000DD410000}"/>
    <cellStyle name="Normal 42 2 2 7 4" xfId="34941" xr:uid="{00000000-0005-0000-0000-0000DE410000}"/>
    <cellStyle name="Normal 42 2 2 7 5" xfId="19708" xr:uid="{00000000-0005-0000-0000-0000DF410000}"/>
    <cellStyle name="Normal 42 2 2 8" xfId="11298" xr:uid="{00000000-0005-0000-0000-0000E0410000}"/>
    <cellStyle name="Normal 42 2 2 8 2" xfId="41629" xr:uid="{00000000-0005-0000-0000-0000E1410000}"/>
    <cellStyle name="Normal 42 2 2 8 3" xfId="26396" xr:uid="{00000000-0005-0000-0000-0000E2410000}"/>
    <cellStyle name="Normal 42 2 2 9" xfId="6277" xr:uid="{00000000-0005-0000-0000-0000E3410000}"/>
    <cellStyle name="Normal 42 2 2 9 2" xfId="36612" xr:uid="{00000000-0005-0000-0000-0000E4410000}"/>
    <cellStyle name="Normal 42 2 2 9 3" xfId="21379" xr:uid="{00000000-0005-0000-0000-0000E5410000}"/>
    <cellStyle name="Normal 42 2 3" xfId="1241" xr:uid="{00000000-0005-0000-0000-0000E6410000}"/>
    <cellStyle name="Normal 42 2 3 10" xfId="16418" xr:uid="{00000000-0005-0000-0000-0000E7410000}"/>
    <cellStyle name="Normal 42 2 3 2" xfId="1460" xr:uid="{00000000-0005-0000-0000-0000E8410000}"/>
    <cellStyle name="Normal 42 2 3 2 2" xfId="1881" xr:uid="{00000000-0005-0000-0000-0000E9410000}"/>
    <cellStyle name="Normal 42 2 3 2 2 2" xfId="2720" xr:uid="{00000000-0005-0000-0000-0000EA410000}"/>
    <cellStyle name="Normal 42 2 3 2 2 2 2" xfId="4410" xr:uid="{00000000-0005-0000-0000-0000EB410000}"/>
    <cellStyle name="Normal 42 2 3 2 2 2 2 2" xfId="14483" xr:uid="{00000000-0005-0000-0000-0000EC410000}"/>
    <cellStyle name="Normal 42 2 3 2 2 2 2 2 2" xfId="44814" xr:uid="{00000000-0005-0000-0000-0000ED410000}"/>
    <cellStyle name="Normal 42 2 3 2 2 2 2 2 3" xfId="29581" xr:uid="{00000000-0005-0000-0000-0000EE410000}"/>
    <cellStyle name="Normal 42 2 3 2 2 2 2 3" xfId="9463" xr:uid="{00000000-0005-0000-0000-0000EF410000}"/>
    <cellStyle name="Normal 42 2 3 2 2 2 2 3 2" xfId="39797" xr:uid="{00000000-0005-0000-0000-0000F0410000}"/>
    <cellStyle name="Normal 42 2 3 2 2 2 2 3 3" xfId="24564" xr:uid="{00000000-0005-0000-0000-0000F1410000}"/>
    <cellStyle name="Normal 42 2 3 2 2 2 2 4" xfId="34784" xr:uid="{00000000-0005-0000-0000-0000F2410000}"/>
    <cellStyle name="Normal 42 2 3 2 2 2 2 5" xfId="19551" xr:uid="{00000000-0005-0000-0000-0000F3410000}"/>
    <cellStyle name="Normal 42 2 3 2 2 2 3" xfId="6102" xr:uid="{00000000-0005-0000-0000-0000F4410000}"/>
    <cellStyle name="Normal 42 2 3 2 2 2 3 2" xfId="16154" xr:uid="{00000000-0005-0000-0000-0000F5410000}"/>
    <cellStyle name="Normal 42 2 3 2 2 2 3 2 2" xfId="46485" xr:uid="{00000000-0005-0000-0000-0000F6410000}"/>
    <cellStyle name="Normal 42 2 3 2 2 2 3 2 3" xfId="31252" xr:uid="{00000000-0005-0000-0000-0000F7410000}"/>
    <cellStyle name="Normal 42 2 3 2 2 2 3 3" xfId="11134" xr:uid="{00000000-0005-0000-0000-0000F8410000}"/>
    <cellStyle name="Normal 42 2 3 2 2 2 3 3 2" xfId="41468" xr:uid="{00000000-0005-0000-0000-0000F9410000}"/>
    <cellStyle name="Normal 42 2 3 2 2 2 3 3 3" xfId="26235" xr:uid="{00000000-0005-0000-0000-0000FA410000}"/>
    <cellStyle name="Normal 42 2 3 2 2 2 3 4" xfId="36455" xr:uid="{00000000-0005-0000-0000-0000FB410000}"/>
    <cellStyle name="Normal 42 2 3 2 2 2 3 5" xfId="21222" xr:uid="{00000000-0005-0000-0000-0000FC410000}"/>
    <cellStyle name="Normal 42 2 3 2 2 2 4" xfId="12812" xr:uid="{00000000-0005-0000-0000-0000FD410000}"/>
    <cellStyle name="Normal 42 2 3 2 2 2 4 2" xfId="43143" xr:uid="{00000000-0005-0000-0000-0000FE410000}"/>
    <cellStyle name="Normal 42 2 3 2 2 2 4 3" xfId="27910" xr:uid="{00000000-0005-0000-0000-0000FF410000}"/>
    <cellStyle name="Normal 42 2 3 2 2 2 5" xfId="7791" xr:uid="{00000000-0005-0000-0000-000000420000}"/>
    <cellStyle name="Normal 42 2 3 2 2 2 5 2" xfId="38126" xr:uid="{00000000-0005-0000-0000-000001420000}"/>
    <cellStyle name="Normal 42 2 3 2 2 2 5 3" xfId="22893" xr:uid="{00000000-0005-0000-0000-000002420000}"/>
    <cellStyle name="Normal 42 2 3 2 2 2 6" xfId="33114" xr:uid="{00000000-0005-0000-0000-000003420000}"/>
    <cellStyle name="Normal 42 2 3 2 2 2 7" xfId="17880" xr:uid="{00000000-0005-0000-0000-000004420000}"/>
    <cellStyle name="Normal 42 2 3 2 2 3" xfId="3573" xr:uid="{00000000-0005-0000-0000-000005420000}"/>
    <cellStyle name="Normal 42 2 3 2 2 3 2" xfId="13647" xr:uid="{00000000-0005-0000-0000-000006420000}"/>
    <cellStyle name="Normal 42 2 3 2 2 3 2 2" xfId="43978" xr:uid="{00000000-0005-0000-0000-000007420000}"/>
    <cellStyle name="Normal 42 2 3 2 2 3 2 3" xfId="28745" xr:uid="{00000000-0005-0000-0000-000008420000}"/>
    <cellStyle name="Normal 42 2 3 2 2 3 3" xfId="8627" xr:uid="{00000000-0005-0000-0000-000009420000}"/>
    <cellStyle name="Normal 42 2 3 2 2 3 3 2" xfId="38961" xr:uid="{00000000-0005-0000-0000-00000A420000}"/>
    <cellStyle name="Normal 42 2 3 2 2 3 3 3" xfId="23728" xr:uid="{00000000-0005-0000-0000-00000B420000}"/>
    <cellStyle name="Normal 42 2 3 2 2 3 4" xfId="33948" xr:uid="{00000000-0005-0000-0000-00000C420000}"/>
    <cellStyle name="Normal 42 2 3 2 2 3 5" xfId="18715" xr:uid="{00000000-0005-0000-0000-00000D420000}"/>
    <cellStyle name="Normal 42 2 3 2 2 4" xfId="5266" xr:uid="{00000000-0005-0000-0000-00000E420000}"/>
    <cellStyle name="Normal 42 2 3 2 2 4 2" xfId="15318" xr:uid="{00000000-0005-0000-0000-00000F420000}"/>
    <cellStyle name="Normal 42 2 3 2 2 4 2 2" xfId="45649" xr:uid="{00000000-0005-0000-0000-000010420000}"/>
    <cellStyle name="Normal 42 2 3 2 2 4 2 3" xfId="30416" xr:uid="{00000000-0005-0000-0000-000011420000}"/>
    <cellStyle name="Normal 42 2 3 2 2 4 3" xfId="10298" xr:uid="{00000000-0005-0000-0000-000012420000}"/>
    <cellStyle name="Normal 42 2 3 2 2 4 3 2" xfId="40632" xr:uid="{00000000-0005-0000-0000-000013420000}"/>
    <cellStyle name="Normal 42 2 3 2 2 4 3 3" xfId="25399" xr:uid="{00000000-0005-0000-0000-000014420000}"/>
    <cellStyle name="Normal 42 2 3 2 2 4 4" xfId="35619" xr:uid="{00000000-0005-0000-0000-000015420000}"/>
    <cellStyle name="Normal 42 2 3 2 2 4 5" xfId="20386" xr:uid="{00000000-0005-0000-0000-000016420000}"/>
    <cellStyle name="Normal 42 2 3 2 2 5" xfId="11976" xr:uid="{00000000-0005-0000-0000-000017420000}"/>
    <cellStyle name="Normal 42 2 3 2 2 5 2" xfId="42307" xr:uid="{00000000-0005-0000-0000-000018420000}"/>
    <cellStyle name="Normal 42 2 3 2 2 5 3" xfId="27074" xr:uid="{00000000-0005-0000-0000-000019420000}"/>
    <cellStyle name="Normal 42 2 3 2 2 6" xfId="6955" xr:uid="{00000000-0005-0000-0000-00001A420000}"/>
    <cellStyle name="Normal 42 2 3 2 2 6 2" xfId="37290" xr:uid="{00000000-0005-0000-0000-00001B420000}"/>
    <cellStyle name="Normal 42 2 3 2 2 6 3" xfId="22057" xr:uid="{00000000-0005-0000-0000-00001C420000}"/>
    <cellStyle name="Normal 42 2 3 2 2 7" xfId="32278" xr:uid="{00000000-0005-0000-0000-00001D420000}"/>
    <cellStyle name="Normal 42 2 3 2 2 8" xfId="17044" xr:uid="{00000000-0005-0000-0000-00001E420000}"/>
    <cellStyle name="Normal 42 2 3 2 3" xfId="2302" xr:uid="{00000000-0005-0000-0000-00001F420000}"/>
    <cellStyle name="Normal 42 2 3 2 3 2" xfId="3992" xr:uid="{00000000-0005-0000-0000-000020420000}"/>
    <cellStyle name="Normal 42 2 3 2 3 2 2" xfId="14065" xr:uid="{00000000-0005-0000-0000-000021420000}"/>
    <cellStyle name="Normal 42 2 3 2 3 2 2 2" xfId="44396" xr:uid="{00000000-0005-0000-0000-000022420000}"/>
    <cellStyle name="Normal 42 2 3 2 3 2 2 3" xfId="29163" xr:uid="{00000000-0005-0000-0000-000023420000}"/>
    <cellStyle name="Normal 42 2 3 2 3 2 3" xfId="9045" xr:uid="{00000000-0005-0000-0000-000024420000}"/>
    <cellStyle name="Normal 42 2 3 2 3 2 3 2" xfId="39379" xr:uid="{00000000-0005-0000-0000-000025420000}"/>
    <cellStyle name="Normal 42 2 3 2 3 2 3 3" xfId="24146" xr:uid="{00000000-0005-0000-0000-000026420000}"/>
    <cellStyle name="Normal 42 2 3 2 3 2 4" xfId="34366" xr:uid="{00000000-0005-0000-0000-000027420000}"/>
    <cellStyle name="Normal 42 2 3 2 3 2 5" xfId="19133" xr:uid="{00000000-0005-0000-0000-000028420000}"/>
    <cellStyle name="Normal 42 2 3 2 3 3" xfId="5684" xr:uid="{00000000-0005-0000-0000-000029420000}"/>
    <cellStyle name="Normal 42 2 3 2 3 3 2" xfId="15736" xr:uid="{00000000-0005-0000-0000-00002A420000}"/>
    <cellStyle name="Normal 42 2 3 2 3 3 2 2" xfId="46067" xr:uid="{00000000-0005-0000-0000-00002B420000}"/>
    <cellStyle name="Normal 42 2 3 2 3 3 2 3" xfId="30834" xr:uid="{00000000-0005-0000-0000-00002C420000}"/>
    <cellStyle name="Normal 42 2 3 2 3 3 3" xfId="10716" xr:uid="{00000000-0005-0000-0000-00002D420000}"/>
    <cellStyle name="Normal 42 2 3 2 3 3 3 2" xfId="41050" xr:uid="{00000000-0005-0000-0000-00002E420000}"/>
    <cellStyle name="Normal 42 2 3 2 3 3 3 3" xfId="25817" xr:uid="{00000000-0005-0000-0000-00002F420000}"/>
    <cellStyle name="Normal 42 2 3 2 3 3 4" xfId="36037" xr:uid="{00000000-0005-0000-0000-000030420000}"/>
    <cellStyle name="Normal 42 2 3 2 3 3 5" xfId="20804" xr:uid="{00000000-0005-0000-0000-000031420000}"/>
    <cellStyle name="Normal 42 2 3 2 3 4" xfId="12394" xr:uid="{00000000-0005-0000-0000-000032420000}"/>
    <cellStyle name="Normal 42 2 3 2 3 4 2" xfId="42725" xr:uid="{00000000-0005-0000-0000-000033420000}"/>
    <cellStyle name="Normal 42 2 3 2 3 4 3" xfId="27492" xr:uid="{00000000-0005-0000-0000-000034420000}"/>
    <cellStyle name="Normal 42 2 3 2 3 5" xfId="7373" xr:uid="{00000000-0005-0000-0000-000035420000}"/>
    <cellStyle name="Normal 42 2 3 2 3 5 2" xfId="37708" xr:uid="{00000000-0005-0000-0000-000036420000}"/>
    <cellStyle name="Normal 42 2 3 2 3 5 3" xfId="22475" xr:uid="{00000000-0005-0000-0000-000037420000}"/>
    <cellStyle name="Normal 42 2 3 2 3 6" xfId="32696" xr:uid="{00000000-0005-0000-0000-000038420000}"/>
    <cellStyle name="Normal 42 2 3 2 3 7" xfId="17462" xr:uid="{00000000-0005-0000-0000-000039420000}"/>
    <cellStyle name="Normal 42 2 3 2 4" xfId="3155" xr:uid="{00000000-0005-0000-0000-00003A420000}"/>
    <cellStyle name="Normal 42 2 3 2 4 2" xfId="13229" xr:uid="{00000000-0005-0000-0000-00003B420000}"/>
    <cellStyle name="Normal 42 2 3 2 4 2 2" xfId="43560" xr:uid="{00000000-0005-0000-0000-00003C420000}"/>
    <cellStyle name="Normal 42 2 3 2 4 2 3" xfId="28327" xr:uid="{00000000-0005-0000-0000-00003D420000}"/>
    <cellStyle name="Normal 42 2 3 2 4 3" xfId="8209" xr:uid="{00000000-0005-0000-0000-00003E420000}"/>
    <cellStyle name="Normal 42 2 3 2 4 3 2" xfId="38543" xr:uid="{00000000-0005-0000-0000-00003F420000}"/>
    <cellStyle name="Normal 42 2 3 2 4 3 3" xfId="23310" xr:uid="{00000000-0005-0000-0000-000040420000}"/>
    <cellStyle name="Normal 42 2 3 2 4 4" xfId="33530" xr:uid="{00000000-0005-0000-0000-000041420000}"/>
    <cellStyle name="Normal 42 2 3 2 4 5" xfId="18297" xr:uid="{00000000-0005-0000-0000-000042420000}"/>
    <cellStyle name="Normal 42 2 3 2 5" xfId="4848" xr:uid="{00000000-0005-0000-0000-000043420000}"/>
    <cellStyle name="Normal 42 2 3 2 5 2" xfId="14900" xr:uid="{00000000-0005-0000-0000-000044420000}"/>
    <cellStyle name="Normal 42 2 3 2 5 2 2" xfId="45231" xr:uid="{00000000-0005-0000-0000-000045420000}"/>
    <cellStyle name="Normal 42 2 3 2 5 2 3" xfId="29998" xr:uid="{00000000-0005-0000-0000-000046420000}"/>
    <cellStyle name="Normal 42 2 3 2 5 3" xfId="9880" xr:uid="{00000000-0005-0000-0000-000047420000}"/>
    <cellStyle name="Normal 42 2 3 2 5 3 2" xfId="40214" xr:uid="{00000000-0005-0000-0000-000048420000}"/>
    <cellStyle name="Normal 42 2 3 2 5 3 3" xfId="24981" xr:uid="{00000000-0005-0000-0000-000049420000}"/>
    <cellStyle name="Normal 42 2 3 2 5 4" xfId="35201" xr:uid="{00000000-0005-0000-0000-00004A420000}"/>
    <cellStyle name="Normal 42 2 3 2 5 5" xfId="19968" xr:uid="{00000000-0005-0000-0000-00004B420000}"/>
    <cellStyle name="Normal 42 2 3 2 6" xfId="11558" xr:uid="{00000000-0005-0000-0000-00004C420000}"/>
    <cellStyle name="Normal 42 2 3 2 6 2" xfId="41889" xr:uid="{00000000-0005-0000-0000-00004D420000}"/>
    <cellStyle name="Normal 42 2 3 2 6 3" xfId="26656" xr:uid="{00000000-0005-0000-0000-00004E420000}"/>
    <cellStyle name="Normal 42 2 3 2 7" xfId="6537" xr:uid="{00000000-0005-0000-0000-00004F420000}"/>
    <cellStyle name="Normal 42 2 3 2 7 2" xfId="36872" xr:uid="{00000000-0005-0000-0000-000050420000}"/>
    <cellStyle name="Normal 42 2 3 2 7 3" xfId="21639" xr:uid="{00000000-0005-0000-0000-000051420000}"/>
    <cellStyle name="Normal 42 2 3 2 8" xfId="31860" xr:uid="{00000000-0005-0000-0000-000052420000}"/>
    <cellStyle name="Normal 42 2 3 2 9" xfId="16626" xr:uid="{00000000-0005-0000-0000-000053420000}"/>
    <cellStyle name="Normal 42 2 3 3" xfId="1673" xr:uid="{00000000-0005-0000-0000-000054420000}"/>
    <cellStyle name="Normal 42 2 3 3 2" xfId="2512" xr:uid="{00000000-0005-0000-0000-000055420000}"/>
    <cellStyle name="Normal 42 2 3 3 2 2" xfId="4202" xr:uid="{00000000-0005-0000-0000-000056420000}"/>
    <cellStyle name="Normal 42 2 3 3 2 2 2" xfId="14275" xr:uid="{00000000-0005-0000-0000-000057420000}"/>
    <cellStyle name="Normal 42 2 3 3 2 2 2 2" xfId="44606" xr:uid="{00000000-0005-0000-0000-000058420000}"/>
    <cellStyle name="Normal 42 2 3 3 2 2 2 3" xfId="29373" xr:uid="{00000000-0005-0000-0000-000059420000}"/>
    <cellStyle name="Normal 42 2 3 3 2 2 3" xfId="9255" xr:uid="{00000000-0005-0000-0000-00005A420000}"/>
    <cellStyle name="Normal 42 2 3 3 2 2 3 2" xfId="39589" xr:uid="{00000000-0005-0000-0000-00005B420000}"/>
    <cellStyle name="Normal 42 2 3 3 2 2 3 3" xfId="24356" xr:uid="{00000000-0005-0000-0000-00005C420000}"/>
    <cellStyle name="Normal 42 2 3 3 2 2 4" xfId="34576" xr:uid="{00000000-0005-0000-0000-00005D420000}"/>
    <cellStyle name="Normal 42 2 3 3 2 2 5" xfId="19343" xr:uid="{00000000-0005-0000-0000-00005E420000}"/>
    <cellStyle name="Normal 42 2 3 3 2 3" xfId="5894" xr:uid="{00000000-0005-0000-0000-00005F420000}"/>
    <cellStyle name="Normal 42 2 3 3 2 3 2" xfId="15946" xr:uid="{00000000-0005-0000-0000-000060420000}"/>
    <cellStyle name="Normal 42 2 3 3 2 3 2 2" xfId="46277" xr:uid="{00000000-0005-0000-0000-000061420000}"/>
    <cellStyle name="Normal 42 2 3 3 2 3 2 3" xfId="31044" xr:uid="{00000000-0005-0000-0000-000062420000}"/>
    <cellStyle name="Normal 42 2 3 3 2 3 3" xfId="10926" xr:uid="{00000000-0005-0000-0000-000063420000}"/>
    <cellStyle name="Normal 42 2 3 3 2 3 3 2" xfId="41260" xr:uid="{00000000-0005-0000-0000-000064420000}"/>
    <cellStyle name="Normal 42 2 3 3 2 3 3 3" xfId="26027" xr:uid="{00000000-0005-0000-0000-000065420000}"/>
    <cellStyle name="Normal 42 2 3 3 2 3 4" xfId="36247" xr:uid="{00000000-0005-0000-0000-000066420000}"/>
    <cellStyle name="Normal 42 2 3 3 2 3 5" xfId="21014" xr:uid="{00000000-0005-0000-0000-000067420000}"/>
    <cellStyle name="Normal 42 2 3 3 2 4" xfId="12604" xr:uid="{00000000-0005-0000-0000-000068420000}"/>
    <cellStyle name="Normal 42 2 3 3 2 4 2" xfId="42935" xr:uid="{00000000-0005-0000-0000-000069420000}"/>
    <cellStyle name="Normal 42 2 3 3 2 4 3" xfId="27702" xr:uid="{00000000-0005-0000-0000-00006A420000}"/>
    <cellStyle name="Normal 42 2 3 3 2 5" xfId="7583" xr:uid="{00000000-0005-0000-0000-00006B420000}"/>
    <cellStyle name="Normal 42 2 3 3 2 5 2" xfId="37918" xr:uid="{00000000-0005-0000-0000-00006C420000}"/>
    <cellStyle name="Normal 42 2 3 3 2 5 3" xfId="22685" xr:uid="{00000000-0005-0000-0000-00006D420000}"/>
    <cellStyle name="Normal 42 2 3 3 2 6" xfId="32906" xr:uid="{00000000-0005-0000-0000-00006E420000}"/>
    <cellStyle name="Normal 42 2 3 3 2 7" xfId="17672" xr:uid="{00000000-0005-0000-0000-00006F420000}"/>
    <cellStyle name="Normal 42 2 3 3 3" xfId="3365" xr:uid="{00000000-0005-0000-0000-000070420000}"/>
    <cellStyle name="Normal 42 2 3 3 3 2" xfId="13439" xr:uid="{00000000-0005-0000-0000-000071420000}"/>
    <cellStyle name="Normal 42 2 3 3 3 2 2" xfId="43770" xr:uid="{00000000-0005-0000-0000-000072420000}"/>
    <cellStyle name="Normal 42 2 3 3 3 2 3" xfId="28537" xr:uid="{00000000-0005-0000-0000-000073420000}"/>
    <cellStyle name="Normal 42 2 3 3 3 3" xfId="8419" xr:uid="{00000000-0005-0000-0000-000074420000}"/>
    <cellStyle name="Normal 42 2 3 3 3 3 2" xfId="38753" xr:uid="{00000000-0005-0000-0000-000075420000}"/>
    <cellStyle name="Normal 42 2 3 3 3 3 3" xfId="23520" xr:uid="{00000000-0005-0000-0000-000076420000}"/>
    <cellStyle name="Normal 42 2 3 3 3 4" xfId="33740" xr:uid="{00000000-0005-0000-0000-000077420000}"/>
    <cellStyle name="Normal 42 2 3 3 3 5" xfId="18507" xr:uid="{00000000-0005-0000-0000-000078420000}"/>
    <cellStyle name="Normal 42 2 3 3 4" xfId="5058" xr:uid="{00000000-0005-0000-0000-000079420000}"/>
    <cellStyle name="Normal 42 2 3 3 4 2" xfId="15110" xr:uid="{00000000-0005-0000-0000-00007A420000}"/>
    <cellStyle name="Normal 42 2 3 3 4 2 2" xfId="45441" xr:uid="{00000000-0005-0000-0000-00007B420000}"/>
    <cellStyle name="Normal 42 2 3 3 4 2 3" xfId="30208" xr:uid="{00000000-0005-0000-0000-00007C420000}"/>
    <cellStyle name="Normal 42 2 3 3 4 3" xfId="10090" xr:uid="{00000000-0005-0000-0000-00007D420000}"/>
    <cellStyle name="Normal 42 2 3 3 4 3 2" xfId="40424" xr:uid="{00000000-0005-0000-0000-00007E420000}"/>
    <cellStyle name="Normal 42 2 3 3 4 3 3" xfId="25191" xr:uid="{00000000-0005-0000-0000-00007F420000}"/>
    <cellStyle name="Normal 42 2 3 3 4 4" xfId="35411" xr:uid="{00000000-0005-0000-0000-000080420000}"/>
    <cellStyle name="Normal 42 2 3 3 4 5" xfId="20178" xr:uid="{00000000-0005-0000-0000-000081420000}"/>
    <cellStyle name="Normal 42 2 3 3 5" xfId="11768" xr:uid="{00000000-0005-0000-0000-000082420000}"/>
    <cellStyle name="Normal 42 2 3 3 5 2" xfId="42099" xr:uid="{00000000-0005-0000-0000-000083420000}"/>
    <cellStyle name="Normal 42 2 3 3 5 3" xfId="26866" xr:uid="{00000000-0005-0000-0000-000084420000}"/>
    <cellStyle name="Normal 42 2 3 3 6" xfId="6747" xr:uid="{00000000-0005-0000-0000-000085420000}"/>
    <cellStyle name="Normal 42 2 3 3 6 2" xfId="37082" xr:uid="{00000000-0005-0000-0000-000086420000}"/>
    <cellStyle name="Normal 42 2 3 3 6 3" xfId="21849" xr:uid="{00000000-0005-0000-0000-000087420000}"/>
    <cellStyle name="Normal 42 2 3 3 7" xfId="32070" xr:uid="{00000000-0005-0000-0000-000088420000}"/>
    <cellStyle name="Normal 42 2 3 3 8" xfId="16836" xr:uid="{00000000-0005-0000-0000-000089420000}"/>
    <cellStyle name="Normal 42 2 3 4" xfId="2094" xr:uid="{00000000-0005-0000-0000-00008A420000}"/>
    <cellStyle name="Normal 42 2 3 4 2" xfId="3784" xr:uid="{00000000-0005-0000-0000-00008B420000}"/>
    <cellStyle name="Normal 42 2 3 4 2 2" xfId="13857" xr:uid="{00000000-0005-0000-0000-00008C420000}"/>
    <cellStyle name="Normal 42 2 3 4 2 2 2" xfId="44188" xr:uid="{00000000-0005-0000-0000-00008D420000}"/>
    <cellStyle name="Normal 42 2 3 4 2 2 3" xfId="28955" xr:uid="{00000000-0005-0000-0000-00008E420000}"/>
    <cellStyle name="Normal 42 2 3 4 2 3" xfId="8837" xr:uid="{00000000-0005-0000-0000-00008F420000}"/>
    <cellStyle name="Normal 42 2 3 4 2 3 2" xfId="39171" xr:uid="{00000000-0005-0000-0000-000090420000}"/>
    <cellStyle name="Normal 42 2 3 4 2 3 3" xfId="23938" xr:uid="{00000000-0005-0000-0000-000091420000}"/>
    <cellStyle name="Normal 42 2 3 4 2 4" xfId="34158" xr:uid="{00000000-0005-0000-0000-000092420000}"/>
    <cellStyle name="Normal 42 2 3 4 2 5" xfId="18925" xr:uid="{00000000-0005-0000-0000-000093420000}"/>
    <cellStyle name="Normal 42 2 3 4 3" xfId="5476" xr:uid="{00000000-0005-0000-0000-000094420000}"/>
    <cellStyle name="Normal 42 2 3 4 3 2" xfId="15528" xr:uid="{00000000-0005-0000-0000-000095420000}"/>
    <cellStyle name="Normal 42 2 3 4 3 2 2" xfId="45859" xr:uid="{00000000-0005-0000-0000-000096420000}"/>
    <cellStyle name="Normal 42 2 3 4 3 2 3" xfId="30626" xr:uid="{00000000-0005-0000-0000-000097420000}"/>
    <cellStyle name="Normal 42 2 3 4 3 3" xfId="10508" xr:uid="{00000000-0005-0000-0000-000098420000}"/>
    <cellStyle name="Normal 42 2 3 4 3 3 2" xfId="40842" xr:uid="{00000000-0005-0000-0000-000099420000}"/>
    <cellStyle name="Normal 42 2 3 4 3 3 3" xfId="25609" xr:uid="{00000000-0005-0000-0000-00009A420000}"/>
    <cellStyle name="Normal 42 2 3 4 3 4" xfId="35829" xr:uid="{00000000-0005-0000-0000-00009B420000}"/>
    <cellStyle name="Normal 42 2 3 4 3 5" xfId="20596" xr:uid="{00000000-0005-0000-0000-00009C420000}"/>
    <cellStyle name="Normal 42 2 3 4 4" xfId="12186" xr:uid="{00000000-0005-0000-0000-00009D420000}"/>
    <cellStyle name="Normal 42 2 3 4 4 2" xfId="42517" xr:uid="{00000000-0005-0000-0000-00009E420000}"/>
    <cellStyle name="Normal 42 2 3 4 4 3" xfId="27284" xr:uid="{00000000-0005-0000-0000-00009F420000}"/>
    <cellStyle name="Normal 42 2 3 4 5" xfId="7165" xr:uid="{00000000-0005-0000-0000-0000A0420000}"/>
    <cellStyle name="Normal 42 2 3 4 5 2" xfId="37500" xr:uid="{00000000-0005-0000-0000-0000A1420000}"/>
    <cellStyle name="Normal 42 2 3 4 5 3" xfId="22267" xr:uid="{00000000-0005-0000-0000-0000A2420000}"/>
    <cellStyle name="Normal 42 2 3 4 6" xfId="32488" xr:uid="{00000000-0005-0000-0000-0000A3420000}"/>
    <cellStyle name="Normal 42 2 3 4 7" xfId="17254" xr:uid="{00000000-0005-0000-0000-0000A4420000}"/>
    <cellStyle name="Normal 42 2 3 5" xfId="2947" xr:uid="{00000000-0005-0000-0000-0000A5420000}"/>
    <cellStyle name="Normal 42 2 3 5 2" xfId="13021" xr:uid="{00000000-0005-0000-0000-0000A6420000}"/>
    <cellStyle name="Normal 42 2 3 5 2 2" xfId="43352" xr:uid="{00000000-0005-0000-0000-0000A7420000}"/>
    <cellStyle name="Normal 42 2 3 5 2 3" xfId="28119" xr:uid="{00000000-0005-0000-0000-0000A8420000}"/>
    <cellStyle name="Normal 42 2 3 5 3" xfId="8001" xr:uid="{00000000-0005-0000-0000-0000A9420000}"/>
    <cellStyle name="Normal 42 2 3 5 3 2" xfId="38335" xr:uid="{00000000-0005-0000-0000-0000AA420000}"/>
    <cellStyle name="Normal 42 2 3 5 3 3" xfId="23102" xr:uid="{00000000-0005-0000-0000-0000AB420000}"/>
    <cellStyle name="Normal 42 2 3 5 4" xfId="33322" xr:uid="{00000000-0005-0000-0000-0000AC420000}"/>
    <cellStyle name="Normal 42 2 3 5 5" xfId="18089" xr:uid="{00000000-0005-0000-0000-0000AD420000}"/>
    <cellStyle name="Normal 42 2 3 6" xfId="4640" xr:uid="{00000000-0005-0000-0000-0000AE420000}"/>
    <cellStyle name="Normal 42 2 3 6 2" xfId="14692" xr:uid="{00000000-0005-0000-0000-0000AF420000}"/>
    <cellStyle name="Normal 42 2 3 6 2 2" xfId="45023" xr:uid="{00000000-0005-0000-0000-0000B0420000}"/>
    <cellStyle name="Normal 42 2 3 6 2 3" xfId="29790" xr:uid="{00000000-0005-0000-0000-0000B1420000}"/>
    <cellStyle name="Normal 42 2 3 6 3" xfId="9672" xr:uid="{00000000-0005-0000-0000-0000B2420000}"/>
    <cellStyle name="Normal 42 2 3 6 3 2" xfId="40006" xr:uid="{00000000-0005-0000-0000-0000B3420000}"/>
    <cellStyle name="Normal 42 2 3 6 3 3" xfId="24773" xr:uid="{00000000-0005-0000-0000-0000B4420000}"/>
    <cellStyle name="Normal 42 2 3 6 4" xfId="34993" xr:uid="{00000000-0005-0000-0000-0000B5420000}"/>
    <cellStyle name="Normal 42 2 3 6 5" xfId="19760" xr:uid="{00000000-0005-0000-0000-0000B6420000}"/>
    <cellStyle name="Normal 42 2 3 7" xfId="11350" xr:uid="{00000000-0005-0000-0000-0000B7420000}"/>
    <cellStyle name="Normal 42 2 3 7 2" xfId="41681" xr:uid="{00000000-0005-0000-0000-0000B8420000}"/>
    <cellStyle name="Normal 42 2 3 7 3" xfId="26448" xr:uid="{00000000-0005-0000-0000-0000B9420000}"/>
    <cellStyle name="Normal 42 2 3 8" xfId="6329" xr:uid="{00000000-0005-0000-0000-0000BA420000}"/>
    <cellStyle name="Normal 42 2 3 8 2" xfId="36664" xr:uid="{00000000-0005-0000-0000-0000BB420000}"/>
    <cellStyle name="Normal 42 2 3 8 3" xfId="21431" xr:uid="{00000000-0005-0000-0000-0000BC420000}"/>
    <cellStyle name="Normal 42 2 3 9" xfId="31653" xr:uid="{00000000-0005-0000-0000-0000BD420000}"/>
    <cellStyle name="Normal 42 2 4" xfId="1354" xr:uid="{00000000-0005-0000-0000-0000BE420000}"/>
    <cellStyle name="Normal 42 2 4 2" xfId="1777" xr:uid="{00000000-0005-0000-0000-0000BF420000}"/>
    <cellStyle name="Normal 42 2 4 2 2" xfId="2616" xr:uid="{00000000-0005-0000-0000-0000C0420000}"/>
    <cellStyle name="Normal 42 2 4 2 2 2" xfId="4306" xr:uid="{00000000-0005-0000-0000-0000C1420000}"/>
    <cellStyle name="Normal 42 2 4 2 2 2 2" xfId="14379" xr:uid="{00000000-0005-0000-0000-0000C2420000}"/>
    <cellStyle name="Normal 42 2 4 2 2 2 2 2" xfId="44710" xr:uid="{00000000-0005-0000-0000-0000C3420000}"/>
    <cellStyle name="Normal 42 2 4 2 2 2 2 3" xfId="29477" xr:uid="{00000000-0005-0000-0000-0000C4420000}"/>
    <cellStyle name="Normal 42 2 4 2 2 2 3" xfId="9359" xr:uid="{00000000-0005-0000-0000-0000C5420000}"/>
    <cellStyle name="Normal 42 2 4 2 2 2 3 2" xfId="39693" xr:uid="{00000000-0005-0000-0000-0000C6420000}"/>
    <cellStyle name="Normal 42 2 4 2 2 2 3 3" xfId="24460" xr:uid="{00000000-0005-0000-0000-0000C7420000}"/>
    <cellStyle name="Normal 42 2 4 2 2 2 4" xfId="34680" xr:uid="{00000000-0005-0000-0000-0000C8420000}"/>
    <cellStyle name="Normal 42 2 4 2 2 2 5" xfId="19447" xr:uid="{00000000-0005-0000-0000-0000C9420000}"/>
    <cellStyle name="Normal 42 2 4 2 2 3" xfId="5998" xr:uid="{00000000-0005-0000-0000-0000CA420000}"/>
    <cellStyle name="Normal 42 2 4 2 2 3 2" xfId="16050" xr:uid="{00000000-0005-0000-0000-0000CB420000}"/>
    <cellStyle name="Normal 42 2 4 2 2 3 2 2" xfId="46381" xr:uid="{00000000-0005-0000-0000-0000CC420000}"/>
    <cellStyle name="Normal 42 2 4 2 2 3 2 3" xfId="31148" xr:uid="{00000000-0005-0000-0000-0000CD420000}"/>
    <cellStyle name="Normal 42 2 4 2 2 3 3" xfId="11030" xr:uid="{00000000-0005-0000-0000-0000CE420000}"/>
    <cellStyle name="Normal 42 2 4 2 2 3 3 2" xfId="41364" xr:uid="{00000000-0005-0000-0000-0000CF420000}"/>
    <cellStyle name="Normal 42 2 4 2 2 3 3 3" xfId="26131" xr:uid="{00000000-0005-0000-0000-0000D0420000}"/>
    <cellStyle name="Normal 42 2 4 2 2 3 4" xfId="36351" xr:uid="{00000000-0005-0000-0000-0000D1420000}"/>
    <cellStyle name="Normal 42 2 4 2 2 3 5" xfId="21118" xr:uid="{00000000-0005-0000-0000-0000D2420000}"/>
    <cellStyle name="Normal 42 2 4 2 2 4" xfId="12708" xr:uid="{00000000-0005-0000-0000-0000D3420000}"/>
    <cellStyle name="Normal 42 2 4 2 2 4 2" xfId="43039" xr:uid="{00000000-0005-0000-0000-0000D4420000}"/>
    <cellStyle name="Normal 42 2 4 2 2 4 3" xfId="27806" xr:uid="{00000000-0005-0000-0000-0000D5420000}"/>
    <cellStyle name="Normal 42 2 4 2 2 5" xfId="7687" xr:uid="{00000000-0005-0000-0000-0000D6420000}"/>
    <cellStyle name="Normal 42 2 4 2 2 5 2" xfId="38022" xr:uid="{00000000-0005-0000-0000-0000D7420000}"/>
    <cellStyle name="Normal 42 2 4 2 2 5 3" xfId="22789" xr:uid="{00000000-0005-0000-0000-0000D8420000}"/>
    <cellStyle name="Normal 42 2 4 2 2 6" xfId="33010" xr:uid="{00000000-0005-0000-0000-0000D9420000}"/>
    <cellStyle name="Normal 42 2 4 2 2 7" xfId="17776" xr:uid="{00000000-0005-0000-0000-0000DA420000}"/>
    <cellStyle name="Normal 42 2 4 2 3" xfId="3469" xr:uid="{00000000-0005-0000-0000-0000DB420000}"/>
    <cellStyle name="Normal 42 2 4 2 3 2" xfId="13543" xr:uid="{00000000-0005-0000-0000-0000DC420000}"/>
    <cellStyle name="Normal 42 2 4 2 3 2 2" xfId="43874" xr:uid="{00000000-0005-0000-0000-0000DD420000}"/>
    <cellStyle name="Normal 42 2 4 2 3 2 3" xfId="28641" xr:uid="{00000000-0005-0000-0000-0000DE420000}"/>
    <cellStyle name="Normal 42 2 4 2 3 3" xfId="8523" xr:uid="{00000000-0005-0000-0000-0000DF420000}"/>
    <cellStyle name="Normal 42 2 4 2 3 3 2" xfId="38857" xr:uid="{00000000-0005-0000-0000-0000E0420000}"/>
    <cellStyle name="Normal 42 2 4 2 3 3 3" xfId="23624" xr:uid="{00000000-0005-0000-0000-0000E1420000}"/>
    <cellStyle name="Normal 42 2 4 2 3 4" xfId="33844" xr:uid="{00000000-0005-0000-0000-0000E2420000}"/>
    <cellStyle name="Normal 42 2 4 2 3 5" xfId="18611" xr:uid="{00000000-0005-0000-0000-0000E3420000}"/>
    <cellStyle name="Normal 42 2 4 2 4" xfId="5162" xr:uid="{00000000-0005-0000-0000-0000E4420000}"/>
    <cellStyle name="Normal 42 2 4 2 4 2" xfId="15214" xr:uid="{00000000-0005-0000-0000-0000E5420000}"/>
    <cellStyle name="Normal 42 2 4 2 4 2 2" xfId="45545" xr:uid="{00000000-0005-0000-0000-0000E6420000}"/>
    <cellStyle name="Normal 42 2 4 2 4 2 3" xfId="30312" xr:uid="{00000000-0005-0000-0000-0000E7420000}"/>
    <cellStyle name="Normal 42 2 4 2 4 3" xfId="10194" xr:uid="{00000000-0005-0000-0000-0000E8420000}"/>
    <cellStyle name="Normal 42 2 4 2 4 3 2" xfId="40528" xr:uid="{00000000-0005-0000-0000-0000E9420000}"/>
    <cellStyle name="Normal 42 2 4 2 4 3 3" xfId="25295" xr:uid="{00000000-0005-0000-0000-0000EA420000}"/>
    <cellStyle name="Normal 42 2 4 2 4 4" xfId="35515" xr:uid="{00000000-0005-0000-0000-0000EB420000}"/>
    <cellStyle name="Normal 42 2 4 2 4 5" xfId="20282" xr:uid="{00000000-0005-0000-0000-0000EC420000}"/>
    <cellStyle name="Normal 42 2 4 2 5" xfId="11872" xr:uid="{00000000-0005-0000-0000-0000ED420000}"/>
    <cellStyle name="Normal 42 2 4 2 5 2" xfId="42203" xr:uid="{00000000-0005-0000-0000-0000EE420000}"/>
    <cellStyle name="Normal 42 2 4 2 5 3" xfId="26970" xr:uid="{00000000-0005-0000-0000-0000EF420000}"/>
    <cellStyle name="Normal 42 2 4 2 6" xfId="6851" xr:uid="{00000000-0005-0000-0000-0000F0420000}"/>
    <cellStyle name="Normal 42 2 4 2 6 2" xfId="37186" xr:uid="{00000000-0005-0000-0000-0000F1420000}"/>
    <cellStyle name="Normal 42 2 4 2 6 3" xfId="21953" xr:uid="{00000000-0005-0000-0000-0000F2420000}"/>
    <cellStyle name="Normal 42 2 4 2 7" xfId="32174" xr:uid="{00000000-0005-0000-0000-0000F3420000}"/>
    <cellStyle name="Normal 42 2 4 2 8" xfId="16940" xr:uid="{00000000-0005-0000-0000-0000F4420000}"/>
    <cellStyle name="Normal 42 2 4 3" xfId="2198" xr:uid="{00000000-0005-0000-0000-0000F5420000}"/>
    <cellStyle name="Normal 42 2 4 3 2" xfId="3888" xr:uid="{00000000-0005-0000-0000-0000F6420000}"/>
    <cellStyle name="Normal 42 2 4 3 2 2" xfId="13961" xr:uid="{00000000-0005-0000-0000-0000F7420000}"/>
    <cellStyle name="Normal 42 2 4 3 2 2 2" xfId="44292" xr:uid="{00000000-0005-0000-0000-0000F8420000}"/>
    <cellStyle name="Normal 42 2 4 3 2 2 3" xfId="29059" xr:uid="{00000000-0005-0000-0000-0000F9420000}"/>
    <cellStyle name="Normal 42 2 4 3 2 3" xfId="8941" xr:uid="{00000000-0005-0000-0000-0000FA420000}"/>
    <cellStyle name="Normal 42 2 4 3 2 3 2" xfId="39275" xr:uid="{00000000-0005-0000-0000-0000FB420000}"/>
    <cellStyle name="Normal 42 2 4 3 2 3 3" xfId="24042" xr:uid="{00000000-0005-0000-0000-0000FC420000}"/>
    <cellStyle name="Normal 42 2 4 3 2 4" xfId="34262" xr:uid="{00000000-0005-0000-0000-0000FD420000}"/>
    <cellStyle name="Normal 42 2 4 3 2 5" xfId="19029" xr:uid="{00000000-0005-0000-0000-0000FE420000}"/>
    <cellStyle name="Normal 42 2 4 3 3" xfId="5580" xr:uid="{00000000-0005-0000-0000-0000FF420000}"/>
    <cellStyle name="Normal 42 2 4 3 3 2" xfId="15632" xr:uid="{00000000-0005-0000-0000-000000430000}"/>
    <cellStyle name="Normal 42 2 4 3 3 2 2" xfId="45963" xr:uid="{00000000-0005-0000-0000-000001430000}"/>
    <cellStyle name="Normal 42 2 4 3 3 2 3" xfId="30730" xr:uid="{00000000-0005-0000-0000-000002430000}"/>
    <cellStyle name="Normal 42 2 4 3 3 3" xfId="10612" xr:uid="{00000000-0005-0000-0000-000003430000}"/>
    <cellStyle name="Normal 42 2 4 3 3 3 2" xfId="40946" xr:uid="{00000000-0005-0000-0000-000004430000}"/>
    <cellStyle name="Normal 42 2 4 3 3 3 3" xfId="25713" xr:uid="{00000000-0005-0000-0000-000005430000}"/>
    <cellStyle name="Normal 42 2 4 3 3 4" xfId="35933" xr:uid="{00000000-0005-0000-0000-000006430000}"/>
    <cellStyle name="Normal 42 2 4 3 3 5" xfId="20700" xr:uid="{00000000-0005-0000-0000-000007430000}"/>
    <cellStyle name="Normal 42 2 4 3 4" xfId="12290" xr:uid="{00000000-0005-0000-0000-000008430000}"/>
    <cellStyle name="Normal 42 2 4 3 4 2" xfId="42621" xr:uid="{00000000-0005-0000-0000-000009430000}"/>
    <cellStyle name="Normal 42 2 4 3 4 3" xfId="27388" xr:uid="{00000000-0005-0000-0000-00000A430000}"/>
    <cellStyle name="Normal 42 2 4 3 5" xfId="7269" xr:uid="{00000000-0005-0000-0000-00000B430000}"/>
    <cellStyle name="Normal 42 2 4 3 5 2" xfId="37604" xr:uid="{00000000-0005-0000-0000-00000C430000}"/>
    <cellStyle name="Normal 42 2 4 3 5 3" xfId="22371" xr:uid="{00000000-0005-0000-0000-00000D430000}"/>
    <cellStyle name="Normal 42 2 4 3 6" xfId="32592" xr:uid="{00000000-0005-0000-0000-00000E430000}"/>
    <cellStyle name="Normal 42 2 4 3 7" xfId="17358" xr:uid="{00000000-0005-0000-0000-00000F430000}"/>
    <cellStyle name="Normal 42 2 4 4" xfId="3051" xr:uid="{00000000-0005-0000-0000-000010430000}"/>
    <cellStyle name="Normal 42 2 4 4 2" xfId="13125" xr:uid="{00000000-0005-0000-0000-000011430000}"/>
    <cellStyle name="Normal 42 2 4 4 2 2" xfId="43456" xr:uid="{00000000-0005-0000-0000-000012430000}"/>
    <cellStyle name="Normal 42 2 4 4 2 3" xfId="28223" xr:uid="{00000000-0005-0000-0000-000013430000}"/>
    <cellStyle name="Normal 42 2 4 4 3" xfId="8105" xr:uid="{00000000-0005-0000-0000-000014430000}"/>
    <cellStyle name="Normal 42 2 4 4 3 2" xfId="38439" xr:uid="{00000000-0005-0000-0000-000015430000}"/>
    <cellStyle name="Normal 42 2 4 4 3 3" xfId="23206" xr:uid="{00000000-0005-0000-0000-000016430000}"/>
    <cellStyle name="Normal 42 2 4 4 4" xfId="33426" xr:uid="{00000000-0005-0000-0000-000017430000}"/>
    <cellStyle name="Normal 42 2 4 4 5" xfId="18193" xr:uid="{00000000-0005-0000-0000-000018430000}"/>
    <cellStyle name="Normal 42 2 4 5" xfId="4744" xr:uid="{00000000-0005-0000-0000-000019430000}"/>
    <cellStyle name="Normal 42 2 4 5 2" xfId="14796" xr:uid="{00000000-0005-0000-0000-00001A430000}"/>
    <cellStyle name="Normal 42 2 4 5 2 2" xfId="45127" xr:uid="{00000000-0005-0000-0000-00001B430000}"/>
    <cellStyle name="Normal 42 2 4 5 2 3" xfId="29894" xr:uid="{00000000-0005-0000-0000-00001C430000}"/>
    <cellStyle name="Normal 42 2 4 5 3" xfId="9776" xr:uid="{00000000-0005-0000-0000-00001D430000}"/>
    <cellStyle name="Normal 42 2 4 5 3 2" xfId="40110" xr:uid="{00000000-0005-0000-0000-00001E430000}"/>
    <cellStyle name="Normal 42 2 4 5 3 3" xfId="24877" xr:uid="{00000000-0005-0000-0000-00001F430000}"/>
    <cellStyle name="Normal 42 2 4 5 4" xfId="35097" xr:uid="{00000000-0005-0000-0000-000020430000}"/>
    <cellStyle name="Normal 42 2 4 5 5" xfId="19864" xr:uid="{00000000-0005-0000-0000-000021430000}"/>
    <cellStyle name="Normal 42 2 4 6" xfId="11454" xr:uid="{00000000-0005-0000-0000-000022430000}"/>
    <cellStyle name="Normal 42 2 4 6 2" xfId="41785" xr:uid="{00000000-0005-0000-0000-000023430000}"/>
    <cellStyle name="Normal 42 2 4 6 3" xfId="26552" xr:uid="{00000000-0005-0000-0000-000024430000}"/>
    <cellStyle name="Normal 42 2 4 7" xfId="6433" xr:uid="{00000000-0005-0000-0000-000025430000}"/>
    <cellStyle name="Normal 42 2 4 7 2" xfId="36768" xr:uid="{00000000-0005-0000-0000-000026430000}"/>
    <cellStyle name="Normal 42 2 4 7 3" xfId="21535" xr:uid="{00000000-0005-0000-0000-000027430000}"/>
    <cellStyle name="Normal 42 2 4 8" xfId="31756" xr:uid="{00000000-0005-0000-0000-000028430000}"/>
    <cellStyle name="Normal 42 2 4 9" xfId="16522" xr:uid="{00000000-0005-0000-0000-000029430000}"/>
    <cellStyle name="Normal 42 2 5" xfId="1567" xr:uid="{00000000-0005-0000-0000-00002A430000}"/>
    <cellStyle name="Normal 42 2 5 2" xfId="2408" xr:uid="{00000000-0005-0000-0000-00002B430000}"/>
    <cellStyle name="Normal 42 2 5 2 2" xfId="4098" xr:uid="{00000000-0005-0000-0000-00002C430000}"/>
    <cellStyle name="Normal 42 2 5 2 2 2" xfId="14171" xr:uid="{00000000-0005-0000-0000-00002D430000}"/>
    <cellStyle name="Normal 42 2 5 2 2 2 2" xfId="44502" xr:uid="{00000000-0005-0000-0000-00002E430000}"/>
    <cellStyle name="Normal 42 2 5 2 2 2 3" xfId="29269" xr:uid="{00000000-0005-0000-0000-00002F430000}"/>
    <cellStyle name="Normal 42 2 5 2 2 3" xfId="9151" xr:uid="{00000000-0005-0000-0000-000030430000}"/>
    <cellStyle name="Normal 42 2 5 2 2 3 2" xfId="39485" xr:uid="{00000000-0005-0000-0000-000031430000}"/>
    <cellStyle name="Normal 42 2 5 2 2 3 3" xfId="24252" xr:uid="{00000000-0005-0000-0000-000032430000}"/>
    <cellStyle name="Normal 42 2 5 2 2 4" xfId="34472" xr:uid="{00000000-0005-0000-0000-000033430000}"/>
    <cellStyle name="Normal 42 2 5 2 2 5" xfId="19239" xr:uid="{00000000-0005-0000-0000-000034430000}"/>
    <cellStyle name="Normal 42 2 5 2 3" xfId="5790" xr:uid="{00000000-0005-0000-0000-000035430000}"/>
    <cellStyle name="Normal 42 2 5 2 3 2" xfId="15842" xr:uid="{00000000-0005-0000-0000-000036430000}"/>
    <cellStyle name="Normal 42 2 5 2 3 2 2" xfId="46173" xr:uid="{00000000-0005-0000-0000-000037430000}"/>
    <cellStyle name="Normal 42 2 5 2 3 2 3" xfId="30940" xr:uid="{00000000-0005-0000-0000-000038430000}"/>
    <cellStyle name="Normal 42 2 5 2 3 3" xfId="10822" xr:uid="{00000000-0005-0000-0000-000039430000}"/>
    <cellStyle name="Normal 42 2 5 2 3 3 2" xfId="41156" xr:uid="{00000000-0005-0000-0000-00003A430000}"/>
    <cellStyle name="Normal 42 2 5 2 3 3 3" xfId="25923" xr:uid="{00000000-0005-0000-0000-00003B430000}"/>
    <cellStyle name="Normal 42 2 5 2 3 4" xfId="36143" xr:uid="{00000000-0005-0000-0000-00003C430000}"/>
    <cellStyle name="Normal 42 2 5 2 3 5" xfId="20910" xr:uid="{00000000-0005-0000-0000-00003D430000}"/>
    <cellStyle name="Normal 42 2 5 2 4" xfId="12500" xr:uid="{00000000-0005-0000-0000-00003E430000}"/>
    <cellStyle name="Normal 42 2 5 2 4 2" xfId="42831" xr:uid="{00000000-0005-0000-0000-00003F430000}"/>
    <cellStyle name="Normal 42 2 5 2 4 3" xfId="27598" xr:uid="{00000000-0005-0000-0000-000040430000}"/>
    <cellStyle name="Normal 42 2 5 2 5" xfId="7479" xr:uid="{00000000-0005-0000-0000-000041430000}"/>
    <cellStyle name="Normal 42 2 5 2 5 2" xfId="37814" xr:uid="{00000000-0005-0000-0000-000042430000}"/>
    <cellStyle name="Normal 42 2 5 2 5 3" xfId="22581" xr:uid="{00000000-0005-0000-0000-000043430000}"/>
    <cellStyle name="Normal 42 2 5 2 6" xfId="32802" xr:uid="{00000000-0005-0000-0000-000044430000}"/>
    <cellStyle name="Normal 42 2 5 2 7" xfId="17568" xr:uid="{00000000-0005-0000-0000-000045430000}"/>
    <cellStyle name="Normal 42 2 5 3" xfId="3261" xr:uid="{00000000-0005-0000-0000-000046430000}"/>
    <cellStyle name="Normal 42 2 5 3 2" xfId="13335" xr:uid="{00000000-0005-0000-0000-000047430000}"/>
    <cellStyle name="Normal 42 2 5 3 2 2" xfId="43666" xr:uid="{00000000-0005-0000-0000-000048430000}"/>
    <cellStyle name="Normal 42 2 5 3 2 3" xfId="28433" xr:uid="{00000000-0005-0000-0000-000049430000}"/>
    <cellStyle name="Normal 42 2 5 3 3" xfId="8315" xr:uid="{00000000-0005-0000-0000-00004A430000}"/>
    <cellStyle name="Normal 42 2 5 3 3 2" xfId="38649" xr:uid="{00000000-0005-0000-0000-00004B430000}"/>
    <cellStyle name="Normal 42 2 5 3 3 3" xfId="23416" xr:uid="{00000000-0005-0000-0000-00004C430000}"/>
    <cellStyle name="Normal 42 2 5 3 4" xfId="33636" xr:uid="{00000000-0005-0000-0000-00004D430000}"/>
    <cellStyle name="Normal 42 2 5 3 5" xfId="18403" xr:uid="{00000000-0005-0000-0000-00004E430000}"/>
    <cellStyle name="Normal 42 2 5 4" xfId="4954" xr:uid="{00000000-0005-0000-0000-00004F430000}"/>
    <cellStyle name="Normal 42 2 5 4 2" xfId="15006" xr:uid="{00000000-0005-0000-0000-000050430000}"/>
    <cellStyle name="Normal 42 2 5 4 2 2" xfId="45337" xr:uid="{00000000-0005-0000-0000-000051430000}"/>
    <cellStyle name="Normal 42 2 5 4 2 3" xfId="30104" xr:uid="{00000000-0005-0000-0000-000052430000}"/>
    <cellStyle name="Normal 42 2 5 4 3" xfId="9986" xr:uid="{00000000-0005-0000-0000-000053430000}"/>
    <cellStyle name="Normal 42 2 5 4 3 2" xfId="40320" xr:uid="{00000000-0005-0000-0000-000054430000}"/>
    <cellStyle name="Normal 42 2 5 4 3 3" xfId="25087" xr:uid="{00000000-0005-0000-0000-000055430000}"/>
    <cellStyle name="Normal 42 2 5 4 4" xfId="35307" xr:uid="{00000000-0005-0000-0000-000056430000}"/>
    <cellStyle name="Normal 42 2 5 4 5" xfId="20074" xr:uid="{00000000-0005-0000-0000-000057430000}"/>
    <cellStyle name="Normal 42 2 5 5" xfId="11664" xr:uid="{00000000-0005-0000-0000-000058430000}"/>
    <cellStyle name="Normal 42 2 5 5 2" xfId="41995" xr:uid="{00000000-0005-0000-0000-000059430000}"/>
    <cellStyle name="Normal 42 2 5 5 3" xfId="26762" xr:uid="{00000000-0005-0000-0000-00005A430000}"/>
    <cellStyle name="Normal 42 2 5 6" xfId="6643" xr:uid="{00000000-0005-0000-0000-00005B430000}"/>
    <cellStyle name="Normal 42 2 5 6 2" xfId="36978" xr:uid="{00000000-0005-0000-0000-00005C430000}"/>
    <cellStyle name="Normal 42 2 5 6 3" xfId="21745" xr:uid="{00000000-0005-0000-0000-00005D430000}"/>
    <cellStyle name="Normal 42 2 5 7" xfId="31966" xr:uid="{00000000-0005-0000-0000-00005E430000}"/>
    <cellStyle name="Normal 42 2 5 8" xfId="16732" xr:uid="{00000000-0005-0000-0000-00005F430000}"/>
    <cellStyle name="Normal 42 2 6" xfId="1988" xr:uid="{00000000-0005-0000-0000-000060430000}"/>
    <cellStyle name="Normal 42 2 6 2" xfId="3680" xr:uid="{00000000-0005-0000-0000-000061430000}"/>
    <cellStyle name="Normal 42 2 6 2 2" xfId="13753" xr:uid="{00000000-0005-0000-0000-000062430000}"/>
    <cellStyle name="Normal 42 2 6 2 2 2" xfId="44084" xr:uid="{00000000-0005-0000-0000-000063430000}"/>
    <cellStyle name="Normal 42 2 6 2 2 3" xfId="28851" xr:uid="{00000000-0005-0000-0000-000064430000}"/>
    <cellStyle name="Normal 42 2 6 2 3" xfId="8733" xr:uid="{00000000-0005-0000-0000-000065430000}"/>
    <cellStyle name="Normal 42 2 6 2 3 2" xfId="39067" xr:uid="{00000000-0005-0000-0000-000066430000}"/>
    <cellStyle name="Normal 42 2 6 2 3 3" xfId="23834" xr:uid="{00000000-0005-0000-0000-000067430000}"/>
    <cellStyle name="Normal 42 2 6 2 4" xfId="34054" xr:uid="{00000000-0005-0000-0000-000068430000}"/>
    <cellStyle name="Normal 42 2 6 2 5" xfId="18821" xr:uid="{00000000-0005-0000-0000-000069430000}"/>
    <cellStyle name="Normal 42 2 6 3" xfId="5372" xr:uid="{00000000-0005-0000-0000-00006A430000}"/>
    <cellStyle name="Normal 42 2 6 3 2" xfId="15424" xr:uid="{00000000-0005-0000-0000-00006B430000}"/>
    <cellStyle name="Normal 42 2 6 3 2 2" xfId="45755" xr:uid="{00000000-0005-0000-0000-00006C430000}"/>
    <cellStyle name="Normal 42 2 6 3 2 3" xfId="30522" xr:uid="{00000000-0005-0000-0000-00006D430000}"/>
    <cellStyle name="Normal 42 2 6 3 3" xfId="10404" xr:uid="{00000000-0005-0000-0000-00006E430000}"/>
    <cellStyle name="Normal 42 2 6 3 3 2" xfId="40738" xr:uid="{00000000-0005-0000-0000-00006F430000}"/>
    <cellStyle name="Normal 42 2 6 3 3 3" xfId="25505" xr:uid="{00000000-0005-0000-0000-000070430000}"/>
    <cellStyle name="Normal 42 2 6 3 4" xfId="35725" xr:uid="{00000000-0005-0000-0000-000071430000}"/>
    <cellStyle name="Normal 42 2 6 3 5" xfId="20492" xr:uid="{00000000-0005-0000-0000-000072430000}"/>
    <cellStyle name="Normal 42 2 6 4" xfId="12082" xr:uid="{00000000-0005-0000-0000-000073430000}"/>
    <cellStyle name="Normal 42 2 6 4 2" xfId="42413" xr:uid="{00000000-0005-0000-0000-000074430000}"/>
    <cellStyle name="Normal 42 2 6 4 3" xfId="27180" xr:uid="{00000000-0005-0000-0000-000075430000}"/>
    <cellStyle name="Normal 42 2 6 5" xfId="7061" xr:uid="{00000000-0005-0000-0000-000076430000}"/>
    <cellStyle name="Normal 42 2 6 5 2" xfId="37396" xr:uid="{00000000-0005-0000-0000-000077430000}"/>
    <cellStyle name="Normal 42 2 6 5 3" xfId="22163" xr:uid="{00000000-0005-0000-0000-000078430000}"/>
    <cellStyle name="Normal 42 2 6 6" xfId="32384" xr:uid="{00000000-0005-0000-0000-000079430000}"/>
    <cellStyle name="Normal 42 2 6 7" xfId="17150" xr:uid="{00000000-0005-0000-0000-00007A430000}"/>
    <cellStyle name="Normal 42 2 7" xfId="2839" xr:uid="{00000000-0005-0000-0000-00007B430000}"/>
    <cellStyle name="Normal 42 2 7 2" xfId="12917" xr:uid="{00000000-0005-0000-0000-00007C430000}"/>
    <cellStyle name="Normal 42 2 7 2 2" xfId="43248" xr:uid="{00000000-0005-0000-0000-00007D430000}"/>
    <cellStyle name="Normal 42 2 7 2 3" xfId="28015" xr:uid="{00000000-0005-0000-0000-00007E430000}"/>
    <cellStyle name="Normal 42 2 7 3" xfId="7897" xr:uid="{00000000-0005-0000-0000-00007F430000}"/>
    <cellStyle name="Normal 42 2 7 3 2" xfId="38231" xr:uid="{00000000-0005-0000-0000-000080430000}"/>
    <cellStyle name="Normal 42 2 7 3 3" xfId="22998" xr:uid="{00000000-0005-0000-0000-000081430000}"/>
    <cellStyle name="Normal 42 2 7 4" xfId="33218" xr:uid="{00000000-0005-0000-0000-000082430000}"/>
    <cellStyle name="Normal 42 2 7 5" xfId="17985" xr:uid="{00000000-0005-0000-0000-000083430000}"/>
    <cellStyle name="Normal 42 2 8" xfId="4533" xr:uid="{00000000-0005-0000-0000-000084430000}"/>
    <cellStyle name="Normal 42 2 8 2" xfId="14588" xr:uid="{00000000-0005-0000-0000-000085430000}"/>
    <cellStyle name="Normal 42 2 8 2 2" xfId="44919" xr:uid="{00000000-0005-0000-0000-000086430000}"/>
    <cellStyle name="Normal 42 2 8 2 3" xfId="29686" xr:uid="{00000000-0005-0000-0000-000087430000}"/>
    <cellStyle name="Normal 42 2 8 3" xfId="9568" xr:uid="{00000000-0005-0000-0000-000088430000}"/>
    <cellStyle name="Normal 42 2 8 3 2" xfId="39902" xr:uid="{00000000-0005-0000-0000-000089430000}"/>
    <cellStyle name="Normal 42 2 8 3 3" xfId="24669" xr:uid="{00000000-0005-0000-0000-00008A430000}"/>
    <cellStyle name="Normal 42 2 8 4" xfId="34889" xr:uid="{00000000-0005-0000-0000-00008B430000}"/>
    <cellStyle name="Normal 42 2 8 5" xfId="19656" xr:uid="{00000000-0005-0000-0000-00008C430000}"/>
    <cellStyle name="Normal 42 2 9" xfId="11244" xr:uid="{00000000-0005-0000-0000-00008D430000}"/>
    <cellStyle name="Normal 42 2 9 2" xfId="41577" xr:uid="{00000000-0005-0000-0000-00008E430000}"/>
    <cellStyle name="Normal 42 2 9 3" xfId="26344" xr:uid="{00000000-0005-0000-0000-00008F430000}"/>
    <cellStyle name="Normal 43" xfId="168" xr:uid="{00000000-0005-0000-0000-000090430000}"/>
    <cellStyle name="Normal 43 2" xfId="859" xr:uid="{00000000-0005-0000-0000-000091430000}"/>
    <cellStyle name="Normal 43 2 10" xfId="6224" xr:uid="{00000000-0005-0000-0000-000092430000}"/>
    <cellStyle name="Normal 43 2 10 2" xfId="36561" xr:uid="{00000000-0005-0000-0000-000093430000}"/>
    <cellStyle name="Normal 43 2 10 3" xfId="21328" xr:uid="{00000000-0005-0000-0000-000094430000}"/>
    <cellStyle name="Normal 43 2 11" xfId="31552" xr:uid="{00000000-0005-0000-0000-000095430000}"/>
    <cellStyle name="Normal 43 2 12" xfId="16313" xr:uid="{00000000-0005-0000-0000-000096430000}"/>
    <cellStyle name="Normal 43 2 2" xfId="1188" xr:uid="{00000000-0005-0000-0000-000097430000}"/>
    <cellStyle name="Normal 43 2 2 10" xfId="31604" xr:uid="{00000000-0005-0000-0000-000098430000}"/>
    <cellStyle name="Normal 43 2 2 11" xfId="16367" xr:uid="{00000000-0005-0000-0000-000099430000}"/>
    <cellStyle name="Normal 43 2 2 2" xfId="1296" xr:uid="{00000000-0005-0000-0000-00009A430000}"/>
    <cellStyle name="Normal 43 2 2 2 10" xfId="16471" xr:uid="{00000000-0005-0000-0000-00009B430000}"/>
    <cellStyle name="Normal 43 2 2 2 2" xfId="1513" xr:uid="{00000000-0005-0000-0000-00009C430000}"/>
    <cellStyle name="Normal 43 2 2 2 2 2" xfId="1934" xr:uid="{00000000-0005-0000-0000-00009D430000}"/>
    <cellStyle name="Normal 43 2 2 2 2 2 2" xfId="2773" xr:uid="{00000000-0005-0000-0000-00009E430000}"/>
    <cellStyle name="Normal 43 2 2 2 2 2 2 2" xfId="4463" xr:uid="{00000000-0005-0000-0000-00009F430000}"/>
    <cellStyle name="Normal 43 2 2 2 2 2 2 2 2" xfId="14536" xr:uid="{00000000-0005-0000-0000-0000A0430000}"/>
    <cellStyle name="Normal 43 2 2 2 2 2 2 2 2 2" xfId="44867" xr:uid="{00000000-0005-0000-0000-0000A1430000}"/>
    <cellStyle name="Normal 43 2 2 2 2 2 2 2 2 3" xfId="29634" xr:uid="{00000000-0005-0000-0000-0000A2430000}"/>
    <cellStyle name="Normal 43 2 2 2 2 2 2 2 3" xfId="9516" xr:uid="{00000000-0005-0000-0000-0000A3430000}"/>
    <cellStyle name="Normal 43 2 2 2 2 2 2 2 3 2" xfId="39850" xr:uid="{00000000-0005-0000-0000-0000A4430000}"/>
    <cellStyle name="Normal 43 2 2 2 2 2 2 2 3 3" xfId="24617" xr:uid="{00000000-0005-0000-0000-0000A5430000}"/>
    <cellStyle name="Normal 43 2 2 2 2 2 2 2 4" xfId="34837" xr:uid="{00000000-0005-0000-0000-0000A6430000}"/>
    <cellStyle name="Normal 43 2 2 2 2 2 2 2 5" xfId="19604" xr:uid="{00000000-0005-0000-0000-0000A7430000}"/>
    <cellStyle name="Normal 43 2 2 2 2 2 2 3" xfId="6155" xr:uid="{00000000-0005-0000-0000-0000A8430000}"/>
    <cellStyle name="Normal 43 2 2 2 2 2 2 3 2" xfId="16207" xr:uid="{00000000-0005-0000-0000-0000A9430000}"/>
    <cellStyle name="Normal 43 2 2 2 2 2 2 3 2 2" xfId="46538" xr:uid="{00000000-0005-0000-0000-0000AA430000}"/>
    <cellStyle name="Normal 43 2 2 2 2 2 2 3 2 3" xfId="31305" xr:uid="{00000000-0005-0000-0000-0000AB430000}"/>
    <cellStyle name="Normal 43 2 2 2 2 2 2 3 3" xfId="11187" xr:uid="{00000000-0005-0000-0000-0000AC430000}"/>
    <cellStyle name="Normal 43 2 2 2 2 2 2 3 3 2" xfId="41521" xr:uid="{00000000-0005-0000-0000-0000AD430000}"/>
    <cellStyle name="Normal 43 2 2 2 2 2 2 3 3 3" xfId="26288" xr:uid="{00000000-0005-0000-0000-0000AE430000}"/>
    <cellStyle name="Normal 43 2 2 2 2 2 2 3 4" xfId="36508" xr:uid="{00000000-0005-0000-0000-0000AF430000}"/>
    <cellStyle name="Normal 43 2 2 2 2 2 2 3 5" xfId="21275" xr:uid="{00000000-0005-0000-0000-0000B0430000}"/>
    <cellStyle name="Normal 43 2 2 2 2 2 2 4" xfId="12865" xr:uid="{00000000-0005-0000-0000-0000B1430000}"/>
    <cellStyle name="Normal 43 2 2 2 2 2 2 4 2" xfId="43196" xr:uid="{00000000-0005-0000-0000-0000B2430000}"/>
    <cellStyle name="Normal 43 2 2 2 2 2 2 4 3" xfId="27963" xr:uid="{00000000-0005-0000-0000-0000B3430000}"/>
    <cellStyle name="Normal 43 2 2 2 2 2 2 5" xfId="7844" xr:uid="{00000000-0005-0000-0000-0000B4430000}"/>
    <cellStyle name="Normal 43 2 2 2 2 2 2 5 2" xfId="38179" xr:uid="{00000000-0005-0000-0000-0000B5430000}"/>
    <cellStyle name="Normal 43 2 2 2 2 2 2 5 3" xfId="22946" xr:uid="{00000000-0005-0000-0000-0000B6430000}"/>
    <cellStyle name="Normal 43 2 2 2 2 2 2 6" xfId="33167" xr:uid="{00000000-0005-0000-0000-0000B7430000}"/>
    <cellStyle name="Normal 43 2 2 2 2 2 2 7" xfId="17933" xr:uid="{00000000-0005-0000-0000-0000B8430000}"/>
    <cellStyle name="Normal 43 2 2 2 2 2 3" xfId="3626" xr:uid="{00000000-0005-0000-0000-0000B9430000}"/>
    <cellStyle name="Normal 43 2 2 2 2 2 3 2" xfId="13700" xr:uid="{00000000-0005-0000-0000-0000BA430000}"/>
    <cellStyle name="Normal 43 2 2 2 2 2 3 2 2" xfId="44031" xr:uid="{00000000-0005-0000-0000-0000BB430000}"/>
    <cellStyle name="Normal 43 2 2 2 2 2 3 2 3" xfId="28798" xr:uid="{00000000-0005-0000-0000-0000BC430000}"/>
    <cellStyle name="Normal 43 2 2 2 2 2 3 3" xfId="8680" xr:uid="{00000000-0005-0000-0000-0000BD430000}"/>
    <cellStyle name="Normal 43 2 2 2 2 2 3 3 2" xfId="39014" xr:uid="{00000000-0005-0000-0000-0000BE430000}"/>
    <cellStyle name="Normal 43 2 2 2 2 2 3 3 3" xfId="23781" xr:uid="{00000000-0005-0000-0000-0000BF430000}"/>
    <cellStyle name="Normal 43 2 2 2 2 2 3 4" xfId="34001" xr:uid="{00000000-0005-0000-0000-0000C0430000}"/>
    <cellStyle name="Normal 43 2 2 2 2 2 3 5" xfId="18768" xr:uid="{00000000-0005-0000-0000-0000C1430000}"/>
    <cellStyle name="Normal 43 2 2 2 2 2 4" xfId="5319" xr:uid="{00000000-0005-0000-0000-0000C2430000}"/>
    <cellStyle name="Normal 43 2 2 2 2 2 4 2" xfId="15371" xr:uid="{00000000-0005-0000-0000-0000C3430000}"/>
    <cellStyle name="Normal 43 2 2 2 2 2 4 2 2" xfId="45702" xr:uid="{00000000-0005-0000-0000-0000C4430000}"/>
    <cellStyle name="Normal 43 2 2 2 2 2 4 2 3" xfId="30469" xr:uid="{00000000-0005-0000-0000-0000C5430000}"/>
    <cellStyle name="Normal 43 2 2 2 2 2 4 3" xfId="10351" xr:uid="{00000000-0005-0000-0000-0000C6430000}"/>
    <cellStyle name="Normal 43 2 2 2 2 2 4 3 2" xfId="40685" xr:uid="{00000000-0005-0000-0000-0000C7430000}"/>
    <cellStyle name="Normal 43 2 2 2 2 2 4 3 3" xfId="25452" xr:uid="{00000000-0005-0000-0000-0000C8430000}"/>
    <cellStyle name="Normal 43 2 2 2 2 2 4 4" xfId="35672" xr:uid="{00000000-0005-0000-0000-0000C9430000}"/>
    <cellStyle name="Normal 43 2 2 2 2 2 4 5" xfId="20439" xr:uid="{00000000-0005-0000-0000-0000CA430000}"/>
    <cellStyle name="Normal 43 2 2 2 2 2 5" xfId="12029" xr:uid="{00000000-0005-0000-0000-0000CB430000}"/>
    <cellStyle name="Normal 43 2 2 2 2 2 5 2" xfId="42360" xr:uid="{00000000-0005-0000-0000-0000CC430000}"/>
    <cellStyle name="Normal 43 2 2 2 2 2 5 3" xfId="27127" xr:uid="{00000000-0005-0000-0000-0000CD430000}"/>
    <cellStyle name="Normal 43 2 2 2 2 2 6" xfId="7008" xr:uid="{00000000-0005-0000-0000-0000CE430000}"/>
    <cellStyle name="Normal 43 2 2 2 2 2 6 2" xfId="37343" xr:uid="{00000000-0005-0000-0000-0000CF430000}"/>
    <cellStyle name="Normal 43 2 2 2 2 2 6 3" xfId="22110" xr:uid="{00000000-0005-0000-0000-0000D0430000}"/>
    <cellStyle name="Normal 43 2 2 2 2 2 7" xfId="32331" xr:uid="{00000000-0005-0000-0000-0000D1430000}"/>
    <cellStyle name="Normal 43 2 2 2 2 2 8" xfId="17097" xr:uid="{00000000-0005-0000-0000-0000D2430000}"/>
    <cellStyle name="Normal 43 2 2 2 2 3" xfId="2355" xr:uid="{00000000-0005-0000-0000-0000D3430000}"/>
    <cellStyle name="Normal 43 2 2 2 2 3 2" xfId="4045" xr:uid="{00000000-0005-0000-0000-0000D4430000}"/>
    <cellStyle name="Normal 43 2 2 2 2 3 2 2" xfId="14118" xr:uid="{00000000-0005-0000-0000-0000D5430000}"/>
    <cellStyle name="Normal 43 2 2 2 2 3 2 2 2" xfId="44449" xr:uid="{00000000-0005-0000-0000-0000D6430000}"/>
    <cellStyle name="Normal 43 2 2 2 2 3 2 2 3" xfId="29216" xr:uid="{00000000-0005-0000-0000-0000D7430000}"/>
    <cellStyle name="Normal 43 2 2 2 2 3 2 3" xfId="9098" xr:uid="{00000000-0005-0000-0000-0000D8430000}"/>
    <cellStyle name="Normal 43 2 2 2 2 3 2 3 2" xfId="39432" xr:uid="{00000000-0005-0000-0000-0000D9430000}"/>
    <cellStyle name="Normal 43 2 2 2 2 3 2 3 3" xfId="24199" xr:uid="{00000000-0005-0000-0000-0000DA430000}"/>
    <cellStyle name="Normal 43 2 2 2 2 3 2 4" xfId="34419" xr:uid="{00000000-0005-0000-0000-0000DB430000}"/>
    <cellStyle name="Normal 43 2 2 2 2 3 2 5" xfId="19186" xr:uid="{00000000-0005-0000-0000-0000DC430000}"/>
    <cellStyle name="Normal 43 2 2 2 2 3 3" xfId="5737" xr:uid="{00000000-0005-0000-0000-0000DD430000}"/>
    <cellStyle name="Normal 43 2 2 2 2 3 3 2" xfId="15789" xr:uid="{00000000-0005-0000-0000-0000DE430000}"/>
    <cellStyle name="Normal 43 2 2 2 2 3 3 2 2" xfId="46120" xr:uid="{00000000-0005-0000-0000-0000DF430000}"/>
    <cellStyle name="Normal 43 2 2 2 2 3 3 2 3" xfId="30887" xr:uid="{00000000-0005-0000-0000-0000E0430000}"/>
    <cellStyle name="Normal 43 2 2 2 2 3 3 3" xfId="10769" xr:uid="{00000000-0005-0000-0000-0000E1430000}"/>
    <cellStyle name="Normal 43 2 2 2 2 3 3 3 2" xfId="41103" xr:uid="{00000000-0005-0000-0000-0000E2430000}"/>
    <cellStyle name="Normal 43 2 2 2 2 3 3 3 3" xfId="25870" xr:uid="{00000000-0005-0000-0000-0000E3430000}"/>
    <cellStyle name="Normal 43 2 2 2 2 3 3 4" xfId="36090" xr:uid="{00000000-0005-0000-0000-0000E4430000}"/>
    <cellStyle name="Normal 43 2 2 2 2 3 3 5" xfId="20857" xr:uid="{00000000-0005-0000-0000-0000E5430000}"/>
    <cellStyle name="Normal 43 2 2 2 2 3 4" xfId="12447" xr:uid="{00000000-0005-0000-0000-0000E6430000}"/>
    <cellStyle name="Normal 43 2 2 2 2 3 4 2" xfId="42778" xr:uid="{00000000-0005-0000-0000-0000E7430000}"/>
    <cellStyle name="Normal 43 2 2 2 2 3 4 3" xfId="27545" xr:uid="{00000000-0005-0000-0000-0000E8430000}"/>
    <cellStyle name="Normal 43 2 2 2 2 3 5" xfId="7426" xr:uid="{00000000-0005-0000-0000-0000E9430000}"/>
    <cellStyle name="Normal 43 2 2 2 2 3 5 2" xfId="37761" xr:uid="{00000000-0005-0000-0000-0000EA430000}"/>
    <cellStyle name="Normal 43 2 2 2 2 3 5 3" xfId="22528" xr:uid="{00000000-0005-0000-0000-0000EB430000}"/>
    <cellStyle name="Normal 43 2 2 2 2 3 6" xfId="32749" xr:uid="{00000000-0005-0000-0000-0000EC430000}"/>
    <cellStyle name="Normal 43 2 2 2 2 3 7" xfId="17515" xr:uid="{00000000-0005-0000-0000-0000ED430000}"/>
    <cellStyle name="Normal 43 2 2 2 2 4" xfId="3208" xr:uid="{00000000-0005-0000-0000-0000EE430000}"/>
    <cellStyle name="Normal 43 2 2 2 2 4 2" xfId="13282" xr:uid="{00000000-0005-0000-0000-0000EF430000}"/>
    <cellStyle name="Normal 43 2 2 2 2 4 2 2" xfId="43613" xr:uid="{00000000-0005-0000-0000-0000F0430000}"/>
    <cellStyle name="Normal 43 2 2 2 2 4 2 3" xfId="28380" xr:uid="{00000000-0005-0000-0000-0000F1430000}"/>
    <cellStyle name="Normal 43 2 2 2 2 4 3" xfId="8262" xr:uid="{00000000-0005-0000-0000-0000F2430000}"/>
    <cellStyle name="Normal 43 2 2 2 2 4 3 2" xfId="38596" xr:uid="{00000000-0005-0000-0000-0000F3430000}"/>
    <cellStyle name="Normal 43 2 2 2 2 4 3 3" xfId="23363" xr:uid="{00000000-0005-0000-0000-0000F4430000}"/>
    <cellStyle name="Normal 43 2 2 2 2 4 4" xfId="33583" xr:uid="{00000000-0005-0000-0000-0000F5430000}"/>
    <cellStyle name="Normal 43 2 2 2 2 4 5" xfId="18350" xr:uid="{00000000-0005-0000-0000-0000F6430000}"/>
    <cellStyle name="Normal 43 2 2 2 2 5" xfId="4901" xr:uid="{00000000-0005-0000-0000-0000F7430000}"/>
    <cellStyle name="Normal 43 2 2 2 2 5 2" xfId="14953" xr:uid="{00000000-0005-0000-0000-0000F8430000}"/>
    <cellStyle name="Normal 43 2 2 2 2 5 2 2" xfId="45284" xr:uid="{00000000-0005-0000-0000-0000F9430000}"/>
    <cellStyle name="Normal 43 2 2 2 2 5 2 3" xfId="30051" xr:uid="{00000000-0005-0000-0000-0000FA430000}"/>
    <cellStyle name="Normal 43 2 2 2 2 5 3" xfId="9933" xr:uid="{00000000-0005-0000-0000-0000FB430000}"/>
    <cellStyle name="Normal 43 2 2 2 2 5 3 2" xfId="40267" xr:uid="{00000000-0005-0000-0000-0000FC430000}"/>
    <cellStyle name="Normal 43 2 2 2 2 5 3 3" xfId="25034" xr:uid="{00000000-0005-0000-0000-0000FD430000}"/>
    <cellStyle name="Normal 43 2 2 2 2 5 4" xfId="35254" xr:uid="{00000000-0005-0000-0000-0000FE430000}"/>
    <cellStyle name="Normal 43 2 2 2 2 5 5" xfId="20021" xr:uid="{00000000-0005-0000-0000-0000FF430000}"/>
    <cellStyle name="Normal 43 2 2 2 2 6" xfId="11611" xr:uid="{00000000-0005-0000-0000-000000440000}"/>
    <cellStyle name="Normal 43 2 2 2 2 6 2" xfId="41942" xr:uid="{00000000-0005-0000-0000-000001440000}"/>
    <cellStyle name="Normal 43 2 2 2 2 6 3" xfId="26709" xr:uid="{00000000-0005-0000-0000-000002440000}"/>
    <cellStyle name="Normal 43 2 2 2 2 7" xfId="6590" xr:uid="{00000000-0005-0000-0000-000003440000}"/>
    <cellStyle name="Normal 43 2 2 2 2 7 2" xfId="36925" xr:uid="{00000000-0005-0000-0000-000004440000}"/>
    <cellStyle name="Normal 43 2 2 2 2 7 3" xfId="21692" xr:uid="{00000000-0005-0000-0000-000005440000}"/>
    <cellStyle name="Normal 43 2 2 2 2 8" xfId="31913" xr:uid="{00000000-0005-0000-0000-000006440000}"/>
    <cellStyle name="Normal 43 2 2 2 2 9" xfId="16679" xr:uid="{00000000-0005-0000-0000-000007440000}"/>
    <cellStyle name="Normal 43 2 2 2 3" xfId="1726" xr:uid="{00000000-0005-0000-0000-000008440000}"/>
    <cellStyle name="Normal 43 2 2 2 3 2" xfId="2565" xr:uid="{00000000-0005-0000-0000-000009440000}"/>
    <cellStyle name="Normal 43 2 2 2 3 2 2" xfId="4255" xr:uid="{00000000-0005-0000-0000-00000A440000}"/>
    <cellStyle name="Normal 43 2 2 2 3 2 2 2" xfId="14328" xr:uid="{00000000-0005-0000-0000-00000B440000}"/>
    <cellStyle name="Normal 43 2 2 2 3 2 2 2 2" xfId="44659" xr:uid="{00000000-0005-0000-0000-00000C440000}"/>
    <cellStyle name="Normal 43 2 2 2 3 2 2 2 3" xfId="29426" xr:uid="{00000000-0005-0000-0000-00000D440000}"/>
    <cellStyle name="Normal 43 2 2 2 3 2 2 3" xfId="9308" xr:uid="{00000000-0005-0000-0000-00000E440000}"/>
    <cellStyle name="Normal 43 2 2 2 3 2 2 3 2" xfId="39642" xr:uid="{00000000-0005-0000-0000-00000F440000}"/>
    <cellStyle name="Normal 43 2 2 2 3 2 2 3 3" xfId="24409" xr:uid="{00000000-0005-0000-0000-000010440000}"/>
    <cellStyle name="Normal 43 2 2 2 3 2 2 4" xfId="34629" xr:uid="{00000000-0005-0000-0000-000011440000}"/>
    <cellStyle name="Normal 43 2 2 2 3 2 2 5" xfId="19396" xr:uid="{00000000-0005-0000-0000-000012440000}"/>
    <cellStyle name="Normal 43 2 2 2 3 2 3" xfId="5947" xr:uid="{00000000-0005-0000-0000-000013440000}"/>
    <cellStyle name="Normal 43 2 2 2 3 2 3 2" xfId="15999" xr:uid="{00000000-0005-0000-0000-000014440000}"/>
    <cellStyle name="Normal 43 2 2 2 3 2 3 2 2" xfId="46330" xr:uid="{00000000-0005-0000-0000-000015440000}"/>
    <cellStyle name="Normal 43 2 2 2 3 2 3 2 3" xfId="31097" xr:uid="{00000000-0005-0000-0000-000016440000}"/>
    <cellStyle name="Normal 43 2 2 2 3 2 3 3" xfId="10979" xr:uid="{00000000-0005-0000-0000-000017440000}"/>
    <cellStyle name="Normal 43 2 2 2 3 2 3 3 2" xfId="41313" xr:uid="{00000000-0005-0000-0000-000018440000}"/>
    <cellStyle name="Normal 43 2 2 2 3 2 3 3 3" xfId="26080" xr:uid="{00000000-0005-0000-0000-000019440000}"/>
    <cellStyle name="Normal 43 2 2 2 3 2 3 4" xfId="36300" xr:uid="{00000000-0005-0000-0000-00001A440000}"/>
    <cellStyle name="Normal 43 2 2 2 3 2 3 5" xfId="21067" xr:uid="{00000000-0005-0000-0000-00001B440000}"/>
    <cellStyle name="Normal 43 2 2 2 3 2 4" xfId="12657" xr:uid="{00000000-0005-0000-0000-00001C440000}"/>
    <cellStyle name="Normal 43 2 2 2 3 2 4 2" xfId="42988" xr:uid="{00000000-0005-0000-0000-00001D440000}"/>
    <cellStyle name="Normal 43 2 2 2 3 2 4 3" xfId="27755" xr:uid="{00000000-0005-0000-0000-00001E440000}"/>
    <cellStyle name="Normal 43 2 2 2 3 2 5" xfId="7636" xr:uid="{00000000-0005-0000-0000-00001F440000}"/>
    <cellStyle name="Normal 43 2 2 2 3 2 5 2" xfId="37971" xr:uid="{00000000-0005-0000-0000-000020440000}"/>
    <cellStyle name="Normal 43 2 2 2 3 2 5 3" xfId="22738" xr:uid="{00000000-0005-0000-0000-000021440000}"/>
    <cellStyle name="Normal 43 2 2 2 3 2 6" xfId="32959" xr:uid="{00000000-0005-0000-0000-000022440000}"/>
    <cellStyle name="Normal 43 2 2 2 3 2 7" xfId="17725" xr:uid="{00000000-0005-0000-0000-000023440000}"/>
    <cellStyle name="Normal 43 2 2 2 3 3" xfId="3418" xr:uid="{00000000-0005-0000-0000-000024440000}"/>
    <cellStyle name="Normal 43 2 2 2 3 3 2" xfId="13492" xr:uid="{00000000-0005-0000-0000-000025440000}"/>
    <cellStyle name="Normal 43 2 2 2 3 3 2 2" xfId="43823" xr:uid="{00000000-0005-0000-0000-000026440000}"/>
    <cellStyle name="Normal 43 2 2 2 3 3 2 3" xfId="28590" xr:uid="{00000000-0005-0000-0000-000027440000}"/>
    <cellStyle name="Normal 43 2 2 2 3 3 3" xfId="8472" xr:uid="{00000000-0005-0000-0000-000028440000}"/>
    <cellStyle name="Normal 43 2 2 2 3 3 3 2" xfId="38806" xr:uid="{00000000-0005-0000-0000-000029440000}"/>
    <cellStyle name="Normal 43 2 2 2 3 3 3 3" xfId="23573" xr:uid="{00000000-0005-0000-0000-00002A440000}"/>
    <cellStyle name="Normal 43 2 2 2 3 3 4" xfId="33793" xr:uid="{00000000-0005-0000-0000-00002B440000}"/>
    <cellStyle name="Normal 43 2 2 2 3 3 5" xfId="18560" xr:uid="{00000000-0005-0000-0000-00002C440000}"/>
    <cellStyle name="Normal 43 2 2 2 3 4" xfId="5111" xr:uid="{00000000-0005-0000-0000-00002D440000}"/>
    <cellStyle name="Normal 43 2 2 2 3 4 2" xfId="15163" xr:uid="{00000000-0005-0000-0000-00002E440000}"/>
    <cellStyle name="Normal 43 2 2 2 3 4 2 2" xfId="45494" xr:uid="{00000000-0005-0000-0000-00002F440000}"/>
    <cellStyle name="Normal 43 2 2 2 3 4 2 3" xfId="30261" xr:uid="{00000000-0005-0000-0000-000030440000}"/>
    <cellStyle name="Normal 43 2 2 2 3 4 3" xfId="10143" xr:uid="{00000000-0005-0000-0000-000031440000}"/>
    <cellStyle name="Normal 43 2 2 2 3 4 3 2" xfId="40477" xr:uid="{00000000-0005-0000-0000-000032440000}"/>
    <cellStyle name="Normal 43 2 2 2 3 4 3 3" xfId="25244" xr:uid="{00000000-0005-0000-0000-000033440000}"/>
    <cellStyle name="Normal 43 2 2 2 3 4 4" xfId="35464" xr:uid="{00000000-0005-0000-0000-000034440000}"/>
    <cellStyle name="Normal 43 2 2 2 3 4 5" xfId="20231" xr:uid="{00000000-0005-0000-0000-000035440000}"/>
    <cellStyle name="Normal 43 2 2 2 3 5" xfId="11821" xr:uid="{00000000-0005-0000-0000-000036440000}"/>
    <cellStyle name="Normal 43 2 2 2 3 5 2" xfId="42152" xr:uid="{00000000-0005-0000-0000-000037440000}"/>
    <cellStyle name="Normal 43 2 2 2 3 5 3" xfId="26919" xr:uid="{00000000-0005-0000-0000-000038440000}"/>
    <cellStyle name="Normal 43 2 2 2 3 6" xfId="6800" xr:uid="{00000000-0005-0000-0000-000039440000}"/>
    <cellStyle name="Normal 43 2 2 2 3 6 2" xfId="37135" xr:uid="{00000000-0005-0000-0000-00003A440000}"/>
    <cellStyle name="Normal 43 2 2 2 3 6 3" xfId="21902" xr:uid="{00000000-0005-0000-0000-00003B440000}"/>
    <cellStyle name="Normal 43 2 2 2 3 7" xfId="32123" xr:uid="{00000000-0005-0000-0000-00003C440000}"/>
    <cellStyle name="Normal 43 2 2 2 3 8" xfId="16889" xr:uid="{00000000-0005-0000-0000-00003D440000}"/>
    <cellStyle name="Normal 43 2 2 2 4" xfId="2147" xr:uid="{00000000-0005-0000-0000-00003E440000}"/>
    <cellStyle name="Normal 43 2 2 2 4 2" xfId="3837" xr:uid="{00000000-0005-0000-0000-00003F440000}"/>
    <cellStyle name="Normal 43 2 2 2 4 2 2" xfId="13910" xr:uid="{00000000-0005-0000-0000-000040440000}"/>
    <cellStyle name="Normal 43 2 2 2 4 2 2 2" xfId="44241" xr:uid="{00000000-0005-0000-0000-000041440000}"/>
    <cellStyle name="Normal 43 2 2 2 4 2 2 3" xfId="29008" xr:uid="{00000000-0005-0000-0000-000042440000}"/>
    <cellStyle name="Normal 43 2 2 2 4 2 3" xfId="8890" xr:uid="{00000000-0005-0000-0000-000043440000}"/>
    <cellStyle name="Normal 43 2 2 2 4 2 3 2" xfId="39224" xr:uid="{00000000-0005-0000-0000-000044440000}"/>
    <cellStyle name="Normal 43 2 2 2 4 2 3 3" xfId="23991" xr:uid="{00000000-0005-0000-0000-000045440000}"/>
    <cellStyle name="Normal 43 2 2 2 4 2 4" xfId="34211" xr:uid="{00000000-0005-0000-0000-000046440000}"/>
    <cellStyle name="Normal 43 2 2 2 4 2 5" xfId="18978" xr:uid="{00000000-0005-0000-0000-000047440000}"/>
    <cellStyle name="Normal 43 2 2 2 4 3" xfId="5529" xr:uid="{00000000-0005-0000-0000-000048440000}"/>
    <cellStyle name="Normal 43 2 2 2 4 3 2" xfId="15581" xr:uid="{00000000-0005-0000-0000-000049440000}"/>
    <cellStyle name="Normal 43 2 2 2 4 3 2 2" xfId="45912" xr:uid="{00000000-0005-0000-0000-00004A440000}"/>
    <cellStyle name="Normal 43 2 2 2 4 3 2 3" xfId="30679" xr:uid="{00000000-0005-0000-0000-00004B440000}"/>
    <cellStyle name="Normal 43 2 2 2 4 3 3" xfId="10561" xr:uid="{00000000-0005-0000-0000-00004C440000}"/>
    <cellStyle name="Normal 43 2 2 2 4 3 3 2" xfId="40895" xr:uid="{00000000-0005-0000-0000-00004D440000}"/>
    <cellStyle name="Normal 43 2 2 2 4 3 3 3" xfId="25662" xr:uid="{00000000-0005-0000-0000-00004E440000}"/>
    <cellStyle name="Normal 43 2 2 2 4 3 4" xfId="35882" xr:uid="{00000000-0005-0000-0000-00004F440000}"/>
    <cellStyle name="Normal 43 2 2 2 4 3 5" xfId="20649" xr:uid="{00000000-0005-0000-0000-000050440000}"/>
    <cellStyle name="Normal 43 2 2 2 4 4" xfId="12239" xr:uid="{00000000-0005-0000-0000-000051440000}"/>
    <cellStyle name="Normal 43 2 2 2 4 4 2" xfId="42570" xr:uid="{00000000-0005-0000-0000-000052440000}"/>
    <cellStyle name="Normal 43 2 2 2 4 4 3" xfId="27337" xr:uid="{00000000-0005-0000-0000-000053440000}"/>
    <cellStyle name="Normal 43 2 2 2 4 5" xfId="7218" xr:uid="{00000000-0005-0000-0000-000054440000}"/>
    <cellStyle name="Normal 43 2 2 2 4 5 2" xfId="37553" xr:uid="{00000000-0005-0000-0000-000055440000}"/>
    <cellStyle name="Normal 43 2 2 2 4 5 3" xfId="22320" xr:uid="{00000000-0005-0000-0000-000056440000}"/>
    <cellStyle name="Normal 43 2 2 2 4 6" xfId="32541" xr:uid="{00000000-0005-0000-0000-000057440000}"/>
    <cellStyle name="Normal 43 2 2 2 4 7" xfId="17307" xr:uid="{00000000-0005-0000-0000-000058440000}"/>
    <cellStyle name="Normal 43 2 2 2 5" xfId="3000" xr:uid="{00000000-0005-0000-0000-000059440000}"/>
    <cellStyle name="Normal 43 2 2 2 5 2" xfId="13074" xr:uid="{00000000-0005-0000-0000-00005A440000}"/>
    <cellStyle name="Normal 43 2 2 2 5 2 2" xfId="43405" xr:uid="{00000000-0005-0000-0000-00005B440000}"/>
    <cellStyle name="Normal 43 2 2 2 5 2 3" xfId="28172" xr:uid="{00000000-0005-0000-0000-00005C440000}"/>
    <cellStyle name="Normal 43 2 2 2 5 3" xfId="8054" xr:uid="{00000000-0005-0000-0000-00005D440000}"/>
    <cellStyle name="Normal 43 2 2 2 5 3 2" xfId="38388" xr:uid="{00000000-0005-0000-0000-00005E440000}"/>
    <cellStyle name="Normal 43 2 2 2 5 3 3" xfId="23155" xr:uid="{00000000-0005-0000-0000-00005F440000}"/>
    <cellStyle name="Normal 43 2 2 2 5 4" xfId="33375" xr:uid="{00000000-0005-0000-0000-000060440000}"/>
    <cellStyle name="Normal 43 2 2 2 5 5" xfId="18142" xr:uid="{00000000-0005-0000-0000-000061440000}"/>
    <cellStyle name="Normal 43 2 2 2 6" xfId="4693" xr:uid="{00000000-0005-0000-0000-000062440000}"/>
    <cellStyle name="Normal 43 2 2 2 6 2" xfId="14745" xr:uid="{00000000-0005-0000-0000-000063440000}"/>
    <cellStyle name="Normal 43 2 2 2 6 2 2" xfId="45076" xr:uid="{00000000-0005-0000-0000-000064440000}"/>
    <cellStyle name="Normal 43 2 2 2 6 2 3" xfId="29843" xr:uid="{00000000-0005-0000-0000-000065440000}"/>
    <cellStyle name="Normal 43 2 2 2 6 3" xfId="9725" xr:uid="{00000000-0005-0000-0000-000066440000}"/>
    <cellStyle name="Normal 43 2 2 2 6 3 2" xfId="40059" xr:uid="{00000000-0005-0000-0000-000067440000}"/>
    <cellStyle name="Normal 43 2 2 2 6 3 3" xfId="24826" xr:uid="{00000000-0005-0000-0000-000068440000}"/>
    <cellStyle name="Normal 43 2 2 2 6 4" xfId="35046" xr:uid="{00000000-0005-0000-0000-000069440000}"/>
    <cellStyle name="Normal 43 2 2 2 6 5" xfId="19813" xr:uid="{00000000-0005-0000-0000-00006A440000}"/>
    <cellStyle name="Normal 43 2 2 2 7" xfId="11403" xr:uid="{00000000-0005-0000-0000-00006B440000}"/>
    <cellStyle name="Normal 43 2 2 2 7 2" xfId="41734" xr:uid="{00000000-0005-0000-0000-00006C440000}"/>
    <cellStyle name="Normal 43 2 2 2 7 3" xfId="26501" xr:uid="{00000000-0005-0000-0000-00006D440000}"/>
    <cellStyle name="Normal 43 2 2 2 8" xfId="6382" xr:uid="{00000000-0005-0000-0000-00006E440000}"/>
    <cellStyle name="Normal 43 2 2 2 8 2" xfId="36717" xr:uid="{00000000-0005-0000-0000-00006F440000}"/>
    <cellStyle name="Normal 43 2 2 2 8 3" xfId="21484" xr:uid="{00000000-0005-0000-0000-000070440000}"/>
    <cellStyle name="Normal 43 2 2 2 9" xfId="31705" xr:uid="{00000000-0005-0000-0000-000071440000}"/>
    <cellStyle name="Normal 43 2 2 3" xfId="1409" xr:uid="{00000000-0005-0000-0000-000072440000}"/>
    <cellStyle name="Normal 43 2 2 3 2" xfId="1830" xr:uid="{00000000-0005-0000-0000-000073440000}"/>
    <cellStyle name="Normal 43 2 2 3 2 2" xfId="2669" xr:uid="{00000000-0005-0000-0000-000074440000}"/>
    <cellStyle name="Normal 43 2 2 3 2 2 2" xfId="4359" xr:uid="{00000000-0005-0000-0000-000075440000}"/>
    <cellStyle name="Normal 43 2 2 3 2 2 2 2" xfId="14432" xr:uid="{00000000-0005-0000-0000-000076440000}"/>
    <cellStyle name="Normal 43 2 2 3 2 2 2 2 2" xfId="44763" xr:uid="{00000000-0005-0000-0000-000077440000}"/>
    <cellStyle name="Normal 43 2 2 3 2 2 2 2 3" xfId="29530" xr:uid="{00000000-0005-0000-0000-000078440000}"/>
    <cellStyle name="Normal 43 2 2 3 2 2 2 3" xfId="9412" xr:uid="{00000000-0005-0000-0000-000079440000}"/>
    <cellStyle name="Normal 43 2 2 3 2 2 2 3 2" xfId="39746" xr:uid="{00000000-0005-0000-0000-00007A440000}"/>
    <cellStyle name="Normal 43 2 2 3 2 2 2 3 3" xfId="24513" xr:uid="{00000000-0005-0000-0000-00007B440000}"/>
    <cellStyle name="Normal 43 2 2 3 2 2 2 4" xfId="34733" xr:uid="{00000000-0005-0000-0000-00007C440000}"/>
    <cellStyle name="Normal 43 2 2 3 2 2 2 5" xfId="19500" xr:uid="{00000000-0005-0000-0000-00007D440000}"/>
    <cellStyle name="Normal 43 2 2 3 2 2 3" xfId="6051" xr:uid="{00000000-0005-0000-0000-00007E440000}"/>
    <cellStyle name="Normal 43 2 2 3 2 2 3 2" xfId="16103" xr:uid="{00000000-0005-0000-0000-00007F440000}"/>
    <cellStyle name="Normal 43 2 2 3 2 2 3 2 2" xfId="46434" xr:uid="{00000000-0005-0000-0000-000080440000}"/>
    <cellStyle name="Normal 43 2 2 3 2 2 3 2 3" xfId="31201" xr:uid="{00000000-0005-0000-0000-000081440000}"/>
    <cellStyle name="Normal 43 2 2 3 2 2 3 3" xfId="11083" xr:uid="{00000000-0005-0000-0000-000082440000}"/>
    <cellStyle name="Normal 43 2 2 3 2 2 3 3 2" xfId="41417" xr:uid="{00000000-0005-0000-0000-000083440000}"/>
    <cellStyle name="Normal 43 2 2 3 2 2 3 3 3" xfId="26184" xr:uid="{00000000-0005-0000-0000-000084440000}"/>
    <cellStyle name="Normal 43 2 2 3 2 2 3 4" xfId="36404" xr:uid="{00000000-0005-0000-0000-000085440000}"/>
    <cellStyle name="Normal 43 2 2 3 2 2 3 5" xfId="21171" xr:uid="{00000000-0005-0000-0000-000086440000}"/>
    <cellStyle name="Normal 43 2 2 3 2 2 4" xfId="12761" xr:uid="{00000000-0005-0000-0000-000087440000}"/>
    <cellStyle name="Normal 43 2 2 3 2 2 4 2" xfId="43092" xr:uid="{00000000-0005-0000-0000-000088440000}"/>
    <cellStyle name="Normal 43 2 2 3 2 2 4 3" xfId="27859" xr:uid="{00000000-0005-0000-0000-000089440000}"/>
    <cellStyle name="Normal 43 2 2 3 2 2 5" xfId="7740" xr:uid="{00000000-0005-0000-0000-00008A440000}"/>
    <cellStyle name="Normal 43 2 2 3 2 2 5 2" xfId="38075" xr:uid="{00000000-0005-0000-0000-00008B440000}"/>
    <cellStyle name="Normal 43 2 2 3 2 2 5 3" xfId="22842" xr:uid="{00000000-0005-0000-0000-00008C440000}"/>
    <cellStyle name="Normal 43 2 2 3 2 2 6" xfId="33063" xr:uid="{00000000-0005-0000-0000-00008D440000}"/>
    <cellStyle name="Normal 43 2 2 3 2 2 7" xfId="17829" xr:uid="{00000000-0005-0000-0000-00008E440000}"/>
    <cellStyle name="Normal 43 2 2 3 2 3" xfId="3522" xr:uid="{00000000-0005-0000-0000-00008F440000}"/>
    <cellStyle name="Normal 43 2 2 3 2 3 2" xfId="13596" xr:uid="{00000000-0005-0000-0000-000090440000}"/>
    <cellStyle name="Normal 43 2 2 3 2 3 2 2" xfId="43927" xr:uid="{00000000-0005-0000-0000-000091440000}"/>
    <cellStyle name="Normal 43 2 2 3 2 3 2 3" xfId="28694" xr:uid="{00000000-0005-0000-0000-000092440000}"/>
    <cellStyle name="Normal 43 2 2 3 2 3 3" xfId="8576" xr:uid="{00000000-0005-0000-0000-000093440000}"/>
    <cellStyle name="Normal 43 2 2 3 2 3 3 2" xfId="38910" xr:uid="{00000000-0005-0000-0000-000094440000}"/>
    <cellStyle name="Normal 43 2 2 3 2 3 3 3" xfId="23677" xr:uid="{00000000-0005-0000-0000-000095440000}"/>
    <cellStyle name="Normal 43 2 2 3 2 3 4" xfId="33897" xr:uid="{00000000-0005-0000-0000-000096440000}"/>
    <cellStyle name="Normal 43 2 2 3 2 3 5" xfId="18664" xr:uid="{00000000-0005-0000-0000-000097440000}"/>
    <cellStyle name="Normal 43 2 2 3 2 4" xfId="5215" xr:uid="{00000000-0005-0000-0000-000098440000}"/>
    <cellStyle name="Normal 43 2 2 3 2 4 2" xfId="15267" xr:uid="{00000000-0005-0000-0000-000099440000}"/>
    <cellStyle name="Normal 43 2 2 3 2 4 2 2" xfId="45598" xr:uid="{00000000-0005-0000-0000-00009A440000}"/>
    <cellStyle name="Normal 43 2 2 3 2 4 2 3" xfId="30365" xr:uid="{00000000-0005-0000-0000-00009B440000}"/>
    <cellStyle name="Normal 43 2 2 3 2 4 3" xfId="10247" xr:uid="{00000000-0005-0000-0000-00009C440000}"/>
    <cellStyle name="Normal 43 2 2 3 2 4 3 2" xfId="40581" xr:uid="{00000000-0005-0000-0000-00009D440000}"/>
    <cellStyle name="Normal 43 2 2 3 2 4 3 3" xfId="25348" xr:uid="{00000000-0005-0000-0000-00009E440000}"/>
    <cellStyle name="Normal 43 2 2 3 2 4 4" xfId="35568" xr:uid="{00000000-0005-0000-0000-00009F440000}"/>
    <cellStyle name="Normal 43 2 2 3 2 4 5" xfId="20335" xr:uid="{00000000-0005-0000-0000-0000A0440000}"/>
    <cellStyle name="Normal 43 2 2 3 2 5" xfId="11925" xr:uid="{00000000-0005-0000-0000-0000A1440000}"/>
    <cellStyle name="Normal 43 2 2 3 2 5 2" xfId="42256" xr:uid="{00000000-0005-0000-0000-0000A2440000}"/>
    <cellStyle name="Normal 43 2 2 3 2 5 3" xfId="27023" xr:uid="{00000000-0005-0000-0000-0000A3440000}"/>
    <cellStyle name="Normal 43 2 2 3 2 6" xfId="6904" xr:uid="{00000000-0005-0000-0000-0000A4440000}"/>
    <cellStyle name="Normal 43 2 2 3 2 6 2" xfId="37239" xr:uid="{00000000-0005-0000-0000-0000A5440000}"/>
    <cellStyle name="Normal 43 2 2 3 2 6 3" xfId="22006" xr:uid="{00000000-0005-0000-0000-0000A6440000}"/>
    <cellStyle name="Normal 43 2 2 3 2 7" xfId="32227" xr:uid="{00000000-0005-0000-0000-0000A7440000}"/>
    <cellStyle name="Normal 43 2 2 3 2 8" xfId="16993" xr:uid="{00000000-0005-0000-0000-0000A8440000}"/>
    <cellStyle name="Normal 43 2 2 3 3" xfId="2251" xr:uid="{00000000-0005-0000-0000-0000A9440000}"/>
    <cellStyle name="Normal 43 2 2 3 3 2" xfId="3941" xr:uid="{00000000-0005-0000-0000-0000AA440000}"/>
    <cellStyle name="Normal 43 2 2 3 3 2 2" xfId="14014" xr:uid="{00000000-0005-0000-0000-0000AB440000}"/>
    <cellStyle name="Normal 43 2 2 3 3 2 2 2" xfId="44345" xr:uid="{00000000-0005-0000-0000-0000AC440000}"/>
    <cellStyle name="Normal 43 2 2 3 3 2 2 3" xfId="29112" xr:uid="{00000000-0005-0000-0000-0000AD440000}"/>
    <cellStyle name="Normal 43 2 2 3 3 2 3" xfId="8994" xr:uid="{00000000-0005-0000-0000-0000AE440000}"/>
    <cellStyle name="Normal 43 2 2 3 3 2 3 2" xfId="39328" xr:uid="{00000000-0005-0000-0000-0000AF440000}"/>
    <cellStyle name="Normal 43 2 2 3 3 2 3 3" xfId="24095" xr:uid="{00000000-0005-0000-0000-0000B0440000}"/>
    <cellStyle name="Normal 43 2 2 3 3 2 4" xfId="34315" xr:uid="{00000000-0005-0000-0000-0000B1440000}"/>
    <cellStyle name="Normal 43 2 2 3 3 2 5" xfId="19082" xr:uid="{00000000-0005-0000-0000-0000B2440000}"/>
    <cellStyle name="Normal 43 2 2 3 3 3" xfId="5633" xr:uid="{00000000-0005-0000-0000-0000B3440000}"/>
    <cellStyle name="Normal 43 2 2 3 3 3 2" xfId="15685" xr:uid="{00000000-0005-0000-0000-0000B4440000}"/>
    <cellStyle name="Normal 43 2 2 3 3 3 2 2" xfId="46016" xr:uid="{00000000-0005-0000-0000-0000B5440000}"/>
    <cellStyle name="Normal 43 2 2 3 3 3 2 3" xfId="30783" xr:uid="{00000000-0005-0000-0000-0000B6440000}"/>
    <cellStyle name="Normal 43 2 2 3 3 3 3" xfId="10665" xr:uid="{00000000-0005-0000-0000-0000B7440000}"/>
    <cellStyle name="Normal 43 2 2 3 3 3 3 2" xfId="40999" xr:uid="{00000000-0005-0000-0000-0000B8440000}"/>
    <cellStyle name="Normal 43 2 2 3 3 3 3 3" xfId="25766" xr:uid="{00000000-0005-0000-0000-0000B9440000}"/>
    <cellStyle name="Normal 43 2 2 3 3 3 4" xfId="35986" xr:uid="{00000000-0005-0000-0000-0000BA440000}"/>
    <cellStyle name="Normal 43 2 2 3 3 3 5" xfId="20753" xr:uid="{00000000-0005-0000-0000-0000BB440000}"/>
    <cellStyle name="Normal 43 2 2 3 3 4" xfId="12343" xr:uid="{00000000-0005-0000-0000-0000BC440000}"/>
    <cellStyle name="Normal 43 2 2 3 3 4 2" xfId="42674" xr:uid="{00000000-0005-0000-0000-0000BD440000}"/>
    <cellStyle name="Normal 43 2 2 3 3 4 3" xfId="27441" xr:uid="{00000000-0005-0000-0000-0000BE440000}"/>
    <cellStyle name="Normal 43 2 2 3 3 5" xfId="7322" xr:uid="{00000000-0005-0000-0000-0000BF440000}"/>
    <cellStyle name="Normal 43 2 2 3 3 5 2" xfId="37657" xr:uid="{00000000-0005-0000-0000-0000C0440000}"/>
    <cellStyle name="Normal 43 2 2 3 3 5 3" xfId="22424" xr:uid="{00000000-0005-0000-0000-0000C1440000}"/>
    <cellStyle name="Normal 43 2 2 3 3 6" xfId="32645" xr:uid="{00000000-0005-0000-0000-0000C2440000}"/>
    <cellStyle name="Normal 43 2 2 3 3 7" xfId="17411" xr:uid="{00000000-0005-0000-0000-0000C3440000}"/>
    <cellStyle name="Normal 43 2 2 3 4" xfId="3104" xr:uid="{00000000-0005-0000-0000-0000C4440000}"/>
    <cellStyle name="Normal 43 2 2 3 4 2" xfId="13178" xr:uid="{00000000-0005-0000-0000-0000C5440000}"/>
    <cellStyle name="Normal 43 2 2 3 4 2 2" xfId="43509" xr:uid="{00000000-0005-0000-0000-0000C6440000}"/>
    <cellStyle name="Normal 43 2 2 3 4 2 3" xfId="28276" xr:uid="{00000000-0005-0000-0000-0000C7440000}"/>
    <cellStyle name="Normal 43 2 2 3 4 3" xfId="8158" xr:uid="{00000000-0005-0000-0000-0000C8440000}"/>
    <cellStyle name="Normal 43 2 2 3 4 3 2" xfId="38492" xr:uid="{00000000-0005-0000-0000-0000C9440000}"/>
    <cellStyle name="Normal 43 2 2 3 4 3 3" xfId="23259" xr:uid="{00000000-0005-0000-0000-0000CA440000}"/>
    <cellStyle name="Normal 43 2 2 3 4 4" xfId="33479" xr:uid="{00000000-0005-0000-0000-0000CB440000}"/>
    <cellStyle name="Normal 43 2 2 3 4 5" xfId="18246" xr:uid="{00000000-0005-0000-0000-0000CC440000}"/>
    <cellStyle name="Normal 43 2 2 3 5" xfId="4797" xr:uid="{00000000-0005-0000-0000-0000CD440000}"/>
    <cellStyle name="Normal 43 2 2 3 5 2" xfId="14849" xr:uid="{00000000-0005-0000-0000-0000CE440000}"/>
    <cellStyle name="Normal 43 2 2 3 5 2 2" xfId="45180" xr:uid="{00000000-0005-0000-0000-0000CF440000}"/>
    <cellStyle name="Normal 43 2 2 3 5 2 3" xfId="29947" xr:uid="{00000000-0005-0000-0000-0000D0440000}"/>
    <cellStyle name="Normal 43 2 2 3 5 3" xfId="9829" xr:uid="{00000000-0005-0000-0000-0000D1440000}"/>
    <cellStyle name="Normal 43 2 2 3 5 3 2" xfId="40163" xr:uid="{00000000-0005-0000-0000-0000D2440000}"/>
    <cellStyle name="Normal 43 2 2 3 5 3 3" xfId="24930" xr:uid="{00000000-0005-0000-0000-0000D3440000}"/>
    <cellStyle name="Normal 43 2 2 3 5 4" xfId="35150" xr:uid="{00000000-0005-0000-0000-0000D4440000}"/>
    <cellStyle name="Normal 43 2 2 3 5 5" xfId="19917" xr:uid="{00000000-0005-0000-0000-0000D5440000}"/>
    <cellStyle name="Normal 43 2 2 3 6" xfId="11507" xr:uid="{00000000-0005-0000-0000-0000D6440000}"/>
    <cellStyle name="Normal 43 2 2 3 6 2" xfId="41838" xr:uid="{00000000-0005-0000-0000-0000D7440000}"/>
    <cellStyle name="Normal 43 2 2 3 6 3" xfId="26605" xr:uid="{00000000-0005-0000-0000-0000D8440000}"/>
    <cellStyle name="Normal 43 2 2 3 7" xfId="6486" xr:uid="{00000000-0005-0000-0000-0000D9440000}"/>
    <cellStyle name="Normal 43 2 2 3 7 2" xfId="36821" xr:uid="{00000000-0005-0000-0000-0000DA440000}"/>
    <cellStyle name="Normal 43 2 2 3 7 3" xfId="21588" xr:uid="{00000000-0005-0000-0000-0000DB440000}"/>
    <cellStyle name="Normal 43 2 2 3 8" xfId="31809" xr:uid="{00000000-0005-0000-0000-0000DC440000}"/>
    <cellStyle name="Normal 43 2 2 3 9" xfId="16575" xr:uid="{00000000-0005-0000-0000-0000DD440000}"/>
    <cellStyle name="Normal 43 2 2 4" xfId="1622" xr:uid="{00000000-0005-0000-0000-0000DE440000}"/>
    <cellStyle name="Normal 43 2 2 4 2" xfId="2461" xr:uid="{00000000-0005-0000-0000-0000DF440000}"/>
    <cellStyle name="Normal 43 2 2 4 2 2" xfId="4151" xr:uid="{00000000-0005-0000-0000-0000E0440000}"/>
    <cellStyle name="Normal 43 2 2 4 2 2 2" xfId="14224" xr:uid="{00000000-0005-0000-0000-0000E1440000}"/>
    <cellStyle name="Normal 43 2 2 4 2 2 2 2" xfId="44555" xr:uid="{00000000-0005-0000-0000-0000E2440000}"/>
    <cellStyle name="Normal 43 2 2 4 2 2 2 3" xfId="29322" xr:uid="{00000000-0005-0000-0000-0000E3440000}"/>
    <cellStyle name="Normal 43 2 2 4 2 2 3" xfId="9204" xr:uid="{00000000-0005-0000-0000-0000E4440000}"/>
    <cellStyle name="Normal 43 2 2 4 2 2 3 2" xfId="39538" xr:uid="{00000000-0005-0000-0000-0000E5440000}"/>
    <cellStyle name="Normal 43 2 2 4 2 2 3 3" xfId="24305" xr:uid="{00000000-0005-0000-0000-0000E6440000}"/>
    <cellStyle name="Normal 43 2 2 4 2 2 4" xfId="34525" xr:uid="{00000000-0005-0000-0000-0000E7440000}"/>
    <cellStyle name="Normal 43 2 2 4 2 2 5" xfId="19292" xr:uid="{00000000-0005-0000-0000-0000E8440000}"/>
    <cellStyle name="Normal 43 2 2 4 2 3" xfId="5843" xr:uid="{00000000-0005-0000-0000-0000E9440000}"/>
    <cellStyle name="Normal 43 2 2 4 2 3 2" xfId="15895" xr:uid="{00000000-0005-0000-0000-0000EA440000}"/>
    <cellStyle name="Normal 43 2 2 4 2 3 2 2" xfId="46226" xr:uid="{00000000-0005-0000-0000-0000EB440000}"/>
    <cellStyle name="Normal 43 2 2 4 2 3 2 3" xfId="30993" xr:uid="{00000000-0005-0000-0000-0000EC440000}"/>
    <cellStyle name="Normal 43 2 2 4 2 3 3" xfId="10875" xr:uid="{00000000-0005-0000-0000-0000ED440000}"/>
    <cellStyle name="Normal 43 2 2 4 2 3 3 2" xfId="41209" xr:uid="{00000000-0005-0000-0000-0000EE440000}"/>
    <cellStyle name="Normal 43 2 2 4 2 3 3 3" xfId="25976" xr:uid="{00000000-0005-0000-0000-0000EF440000}"/>
    <cellStyle name="Normal 43 2 2 4 2 3 4" xfId="36196" xr:uid="{00000000-0005-0000-0000-0000F0440000}"/>
    <cellStyle name="Normal 43 2 2 4 2 3 5" xfId="20963" xr:uid="{00000000-0005-0000-0000-0000F1440000}"/>
    <cellStyle name="Normal 43 2 2 4 2 4" xfId="12553" xr:uid="{00000000-0005-0000-0000-0000F2440000}"/>
    <cellStyle name="Normal 43 2 2 4 2 4 2" xfId="42884" xr:uid="{00000000-0005-0000-0000-0000F3440000}"/>
    <cellStyle name="Normal 43 2 2 4 2 4 3" xfId="27651" xr:uid="{00000000-0005-0000-0000-0000F4440000}"/>
    <cellStyle name="Normal 43 2 2 4 2 5" xfId="7532" xr:uid="{00000000-0005-0000-0000-0000F5440000}"/>
    <cellStyle name="Normal 43 2 2 4 2 5 2" xfId="37867" xr:uid="{00000000-0005-0000-0000-0000F6440000}"/>
    <cellStyle name="Normal 43 2 2 4 2 5 3" xfId="22634" xr:uid="{00000000-0005-0000-0000-0000F7440000}"/>
    <cellStyle name="Normal 43 2 2 4 2 6" xfId="32855" xr:uid="{00000000-0005-0000-0000-0000F8440000}"/>
    <cellStyle name="Normal 43 2 2 4 2 7" xfId="17621" xr:uid="{00000000-0005-0000-0000-0000F9440000}"/>
    <cellStyle name="Normal 43 2 2 4 3" xfId="3314" xr:uid="{00000000-0005-0000-0000-0000FA440000}"/>
    <cellStyle name="Normal 43 2 2 4 3 2" xfId="13388" xr:uid="{00000000-0005-0000-0000-0000FB440000}"/>
    <cellStyle name="Normal 43 2 2 4 3 2 2" xfId="43719" xr:uid="{00000000-0005-0000-0000-0000FC440000}"/>
    <cellStyle name="Normal 43 2 2 4 3 2 3" xfId="28486" xr:uid="{00000000-0005-0000-0000-0000FD440000}"/>
    <cellStyle name="Normal 43 2 2 4 3 3" xfId="8368" xr:uid="{00000000-0005-0000-0000-0000FE440000}"/>
    <cellStyle name="Normal 43 2 2 4 3 3 2" xfId="38702" xr:uid="{00000000-0005-0000-0000-0000FF440000}"/>
    <cellStyle name="Normal 43 2 2 4 3 3 3" xfId="23469" xr:uid="{00000000-0005-0000-0000-000000450000}"/>
    <cellStyle name="Normal 43 2 2 4 3 4" xfId="33689" xr:uid="{00000000-0005-0000-0000-000001450000}"/>
    <cellStyle name="Normal 43 2 2 4 3 5" xfId="18456" xr:uid="{00000000-0005-0000-0000-000002450000}"/>
    <cellStyle name="Normal 43 2 2 4 4" xfId="5007" xr:uid="{00000000-0005-0000-0000-000003450000}"/>
    <cellStyle name="Normal 43 2 2 4 4 2" xfId="15059" xr:uid="{00000000-0005-0000-0000-000004450000}"/>
    <cellStyle name="Normal 43 2 2 4 4 2 2" xfId="45390" xr:uid="{00000000-0005-0000-0000-000005450000}"/>
    <cellStyle name="Normal 43 2 2 4 4 2 3" xfId="30157" xr:uid="{00000000-0005-0000-0000-000006450000}"/>
    <cellStyle name="Normal 43 2 2 4 4 3" xfId="10039" xr:uid="{00000000-0005-0000-0000-000007450000}"/>
    <cellStyle name="Normal 43 2 2 4 4 3 2" xfId="40373" xr:uid="{00000000-0005-0000-0000-000008450000}"/>
    <cellStyle name="Normal 43 2 2 4 4 3 3" xfId="25140" xr:uid="{00000000-0005-0000-0000-000009450000}"/>
    <cellStyle name="Normal 43 2 2 4 4 4" xfId="35360" xr:uid="{00000000-0005-0000-0000-00000A450000}"/>
    <cellStyle name="Normal 43 2 2 4 4 5" xfId="20127" xr:uid="{00000000-0005-0000-0000-00000B450000}"/>
    <cellStyle name="Normal 43 2 2 4 5" xfId="11717" xr:uid="{00000000-0005-0000-0000-00000C450000}"/>
    <cellStyle name="Normal 43 2 2 4 5 2" xfId="42048" xr:uid="{00000000-0005-0000-0000-00000D450000}"/>
    <cellStyle name="Normal 43 2 2 4 5 3" xfId="26815" xr:uid="{00000000-0005-0000-0000-00000E450000}"/>
    <cellStyle name="Normal 43 2 2 4 6" xfId="6696" xr:uid="{00000000-0005-0000-0000-00000F450000}"/>
    <cellStyle name="Normal 43 2 2 4 6 2" xfId="37031" xr:uid="{00000000-0005-0000-0000-000010450000}"/>
    <cellStyle name="Normal 43 2 2 4 6 3" xfId="21798" xr:uid="{00000000-0005-0000-0000-000011450000}"/>
    <cellStyle name="Normal 43 2 2 4 7" xfId="32019" xr:uid="{00000000-0005-0000-0000-000012450000}"/>
    <cellStyle name="Normal 43 2 2 4 8" xfId="16785" xr:uid="{00000000-0005-0000-0000-000013450000}"/>
    <cellStyle name="Normal 43 2 2 5" xfId="2043" xr:uid="{00000000-0005-0000-0000-000014450000}"/>
    <cellStyle name="Normal 43 2 2 5 2" xfId="3733" xr:uid="{00000000-0005-0000-0000-000015450000}"/>
    <cellStyle name="Normal 43 2 2 5 2 2" xfId="13806" xr:uid="{00000000-0005-0000-0000-000016450000}"/>
    <cellStyle name="Normal 43 2 2 5 2 2 2" xfId="44137" xr:uid="{00000000-0005-0000-0000-000017450000}"/>
    <cellStyle name="Normal 43 2 2 5 2 2 3" xfId="28904" xr:uid="{00000000-0005-0000-0000-000018450000}"/>
    <cellStyle name="Normal 43 2 2 5 2 3" xfId="8786" xr:uid="{00000000-0005-0000-0000-000019450000}"/>
    <cellStyle name="Normal 43 2 2 5 2 3 2" xfId="39120" xr:uid="{00000000-0005-0000-0000-00001A450000}"/>
    <cellStyle name="Normal 43 2 2 5 2 3 3" xfId="23887" xr:uid="{00000000-0005-0000-0000-00001B450000}"/>
    <cellStyle name="Normal 43 2 2 5 2 4" xfId="34107" xr:uid="{00000000-0005-0000-0000-00001C450000}"/>
    <cellStyle name="Normal 43 2 2 5 2 5" xfId="18874" xr:uid="{00000000-0005-0000-0000-00001D450000}"/>
    <cellStyle name="Normal 43 2 2 5 3" xfId="5425" xr:uid="{00000000-0005-0000-0000-00001E450000}"/>
    <cellStyle name="Normal 43 2 2 5 3 2" xfId="15477" xr:uid="{00000000-0005-0000-0000-00001F450000}"/>
    <cellStyle name="Normal 43 2 2 5 3 2 2" xfId="45808" xr:uid="{00000000-0005-0000-0000-000020450000}"/>
    <cellStyle name="Normal 43 2 2 5 3 2 3" xfId="30575" xr:uid="{00000000-0005-0000-0000-000021450000}"/>
    <cellStyle name="Normal 43 2 2 5 3 3" xfId="10457" xr:uid="{00000000-0005-0000-0000-000022450000}"/>
    <cellStyle name="Normal 43 2 2 5 3 3 2" xfId="40791" xr:uid="{00000000-0005-0000-0000-000023450000}"/>
    <cellStyle name="Normal 43 2 2 5 3 3 3" xfId="25558" xr:uid="{00000000-0005-0000-0000-000024450000}"/>
    <cellStyle name="Normal 43 2 2 5 3 4" xfId="35778" xr:uid="{00000000-0005-0000-0000-000025450000}"/>
    <cellStyle name="Normal 43 2 2 5 3 5" xfId="20545" xr:uid="{00000000-0005-0000-0000-000026450000}"/>
    <cellStyle name="Normal 43 2 2 5 4" xfId="12135" xr:uid="{00000000-0005-0000-0000-000027450000}"/>
    <cellStyle name="Normal 43 2 2 5 4 2" xfId="42466" xr:uid="{00000000-0005-0000-0000-000028450000}"/>
    <cellStyle name="Normal 43 2 2 5 4 3" xfId="27233" xr:uid="{00000000-0005-0000-0000-000029450000}"/>
    <cellStyle name="Normal 43 2 2 5 5" xfId="7114" xr:uid="{00000000-0005-0000-0000-00002A450000}"/>
    <cellStyle name="Normal 43 2 2 5 5 2" xfId="37449" xr:uid="{00000000-0005-0000-0000-00002B450000}"/>
    <cellStyle name="Normal 43 2 2 5 5 3" xfId="22216" xr:uid="{00000000-0005-0000-0000-00002C450000}"/>
    <cellStyle name="Normal 43 2 2 5 6" xfId="32437" xr:uid="{00000000-0005-0000-0000-00002D450000}"/>
    <cellStyle name="Normal 43 2 2 5 7" xfId="17203" xr:uid="{00000000-0005-0000-0000-00002E450000}"/>
    <cellStyle name="Normal 43 2 2 6" xfId="2896" xr:uid="{00000000-0005-0000-0000-00002F450000}"/>
    <cellStyle name="Normal 43 2 2 6 2" xfId="12970" xr:uid="{00000000-0005-0000-0000-000030450000}"/>
    <cellStyle name="Normal 43 2 2 6 2 2" xfId="43301" xr:uid="{00000000-0005-0000-0000-000031450000}"/>
    <cellStyle name="Normal 43 2 2 6 2 3" xfId="28068" xr:uid="{00000000-0005-0000-0000-000032450000}"/>
    <cellStyle name="Normal 43 2 2 6 3" xfId="7950" xr:uid="{00000000-0005-0000-0000-000033450000}"/>
    <cellStyle name="Normal 43 2 2 6 3 2" xfId="38284" xr:uid="{00000000-0005-0000-0000-000034450000}"/>
    <cellStyle name="Normal 43 2 2 6 3 3" xfId="23051" xr:uid="{00000000-0005-0000-0000-000035450000}"/>
    <cellStyle name="Normal 43 2 2 6 4" xfId="33271" xr:uid="{00000000-0005-0000-0000-000036450000}"/>
    <cellStyle name="Normal 43 2 2 6 5" xfId="18038" xr:uid="{00000000-0005-0000-0000-000037450000}"/>
    <cellStyle name="Normal 43 2 2 7" xfId="4589" xr:uid="{00000000-0005-0000-0000-000038450000}"/>
    <cellStyle name="Normal 43 2 2 7 2" xfId="14641" xr:uid="{00000000-0005-0000-0000-000039450000}"/>
    <cellStyle name="Normal 43 2 2 7 2 2" xfId="44972" xr:uid="{00000000-0005-0000-0000-00003A450000}"/>
    <cellStyle name="Normal 43 2 2 7 2 3" xfId="29739" xr:uid="{00000000-0005-0000-0000-00003B450000}"/>
    <cellStyle name="Normal 43 2 2 7 3" xfId="9621" xr:uid="{00000000-0005-0000-0000-00003C450000}"/>
    <cellStyle name="Normal 43 2 2 7 3 2" xfId="39955" xr:uid="{00000000-0005-0000-0000-00003D450000}"/>
    <cellStyle name="Normal 43 2 2 7 3 3" xfId="24722" xr:uid="{00000000-0005-0000-0000-00003E450000}"/>
    <cellStyle name="Normal 43 2 2 7 4" xfId="34942" xr:uid="{00000000-0005-0000-0000-00003F450000}"/>
    <cellStyle name="Normal 43 2 2 7 5" xfId="19709" xr:uid="{00000000-0005-0000-0000-000040450000}"/>
    <cellStyle name="Normal 43 2 2 8" xfId="11299" xr:uid="{00000000-0005-0000-0000-000041450000}"/>
    <cellStyle name="Normal 43 2 2 8 2" xfId="41630" xr:uid="{00000000-0005-0000-0000-000042450000}"/>
    <cellStyle name="Normal 43 2 2 8 3" xfId="26397" xr:uid="{00000000-0005-0000-0000-000043450000}"/>
    <cellStyle name="Normal 43 2 2 9" xfId="6278" xr:uid="{00000000-0005-0000-0000-000044450000}"/>
    <cellStyle name="Normal 43 2 2 9 2" xfId="36613" xr:uid="{00000000-0005-0000-0000-000045450000}"/>
    <cellStyle name="Normal 43 2 2 9 3" xfId="21380" xr:uid="{00000000-0005-0000-0000-000046450000}"/>
    <cellStyle name="Normal 43 2 3" xfId="1242" xr:uid="{00000000-0005-0000-0000-000047450000}"/>
    <cellStyle name="Normal 43 2 3 10" xfId="16419" xr:uid="{00000000-0005-0000-0000-000048450000}"/>
    <cellStyle name="Normal 43 2 3 2" xfId="1461" xr:uid="{00000000-0005-0000-0000-000049450000}"/>
    <cellStyle name="Normal 43 2 3 2 2" xfId="1882" xr:uid="{00000000-0005-0000-0000-00004A450000}"/>
    <cellStyle name="Normal 43 2 3 2 2 2" xfId="2721" xr:uid="{00000000-0005-0000-0000-00004B450000}"/>
    <cellStyle name="Normal 43 2 3 2 2 2 2" xfId="4411" xr:uid="{00000000-0005-0000-0000-00004C450000}"/>
    <cellStyle name="Normal 43 2 3 2 2 2 2 2" xfId="14484" xr:uid="{00000000-0005-0000-0000-00004D450000}"/>
    <cellStyle name="Normal 43 2 3 2 2 2 2 2 2" xfId="44815" xr:uid="{00000000-0005-0000-0000-00004E450000}"/>
    <cellStyle name="Normal 43 2 3 2 2 2 2 2 3" xfId="29582" xr:uid="{00000000-0005-0000-0000-00004F450000}"/>
    <cellStyle name="Normal 43 2 3 2 2 2 2 3" xfId="9464" xr:uid="{00000000-0005-0000-0000-000050450000}"/>
    <cellStyle name="Normal 43 2 3 2 2 2 2 3 2" xfId="39798" xr:uid="{00000000-0005-0000-0000-000051450000}"/>
    <cellStyle name="Normal 43 2 3 2 2 2 2 3 3" xfId="24565" xr:uid="{00000000-0005-0000-0000-000052450000}"/>
    <cellStyle name="Normal 43 2 3 2 2 2 2 4" xfId="34785" xr:uid="{00000000-0005-0000-0000-000053450000}"/>
    <cellStyle name="Normal 43 2 3 2 2 2 2 5" xfId="19552" xr:uid="{00000000-0005-0000-0000-000054450000}"/>
    <cellStyle name="Normal 43 2 3 2 2 2 3" xfId="6103" xr:uid="{00000000-0005-0000-0000-000055450000}"/>
    <cellStyle name="Normal 43 2 3 2 2 2 3 2" xfId="16155" xr:uid="{00000000-0005-0000-0000-000056450000}"/>
    <cellStyle name="Normal 43 2 3 2 2 2 3 2 2" xfId="46486" xr:uid="{00000000-0005-0000-0000-000057450000}"/>
    <cellStyle name="Normal 43 2 3 2 2 2 3 2 3" xfId="31253" xr:uid="{00000000-0005-0000-0000-000058450000}"/>
    <cellStyle name="Normal 43 2 3 2 2 2 3 3" xfId="11135" xr:uid="{00000000-0005-0000-0000-000059450000}"/>
    <cellStyle name="Normal 43 2 3 2 2 2 3 3 2" xfId="41469" xr:uid="{00000000-0005-0000-0000-00005A450000}"/>
    <cellStyle name="Normal 43 2 3 2 2 2 3 3 3" xfId="26236" xr:uid="{00000000-0005-0000-0000-00005B450000}"/>
    <cellStyle name="Normal 43 2 3 2 2 2 3 4" xfId="36456" xr:uid="{00000000-0005-0000-0000-00005C450000}"/>
    <cellStyle name="Normal 43 2 3 2 2 2 3 5" xfId="21223" xr:uid="{00000000-0005-0000-0000-00005D450000}"/>
    <cellStyle name="Normal 43 2 3 2 2 2 4" xfId="12813" xr:uid="{00000000-0005-0000-0000-00005E450000}"/>
    <cellStyle name="Normal 43 2 3 2 2 2 4 2" xfId="43144" xr:uid="{00000000-0005-0000-0000-00005F450000}"/>
    <cellStyle name="Normal 43 2 3 2 2 2 4 3" xfId="27911" xr:uid="{00000000-0005-0000-0000-000060450000}"/>
    <cellStyle name="Normal 43 2 3 2 2 2 5" xfId="7792" xr:uid="{00000000-0005-0000-0000-000061450000}"/>
    <cellStyle name="Normal 43 2 3 2 2 2 5 2" xfId="38127" xr:uid="{00000000-0005-0000-0000-000062450000}"/>
    <cellStyle name="Normal 43 2 3 2 2 2 5 3" xfId="22894" xr:uid="{00000000-0005-0000-0000-000063450000}"/>
    <cellStyle name="Normal 43 2 3 2 2 2 6" xfId="33115" xr:uid="{00000000-0005-0000-0000-000064450000}"/>
    <cellStyle name="Normal 43 2 3 2 2 2 7" xfId="17881" xr:uid="{00000000-0005-0000-0000-000065450000}"/>
    <cellStyle name="Normal 43 2 3 2 2 3" xfId="3574" xr:uid="{00000000-0005-0000-0000-000066450000}"/>
    <cellStyle name="Normal 43 2 3 2 2 3 2" xfId="13648" xr:uid="{00000000-0005-0000-0000-000067450000}"/>
    <cellStyle name="Normal 43 2 3 2 2 3 2 2" xfId="43979" xr:uid="{00000000-0005-0000-0000-000068450000}"/>
    <cellStyle name="Normal 43 2 3 2 2 3 2 3" xfId="28746" xr:uid="{00000000-0005-0000-0000-000069450000}"/>
    <cellStyle name="Normal 43 2 3 2 2 3 3" xfId="8628" xr:uid="{00000000-0005-0000-0000-00006A450000}"/>
    <cellStyle name="Normal 43 2 3 2 2 3 3 2" xfId="38962" xr:uid="{00000000-0005-0000-0000-00006B450000}"/>
    <cellStyle name="Normal 43 2 3 2 2 3 3 3" xfId="23729" xr:uid="{00000000-0005-0000-0000-00006C450000}"/>
    <cellStyle name="Normal 43 2 3 2 2 3 4" xfId="33949" xr:uid="{00000000-0005-0000-0000-00006D450000}"/>
    <cellStyle name="Normal 43 2 3 2 2 3 5" xfId="18716" xr:uid="{00000000-0005-0000-0000-00006E450000}"/>
    <cellStyle name="Normal 43 2 3 2 2 4" xfId="5267" xr:uid="{00000000-0005-0000-0000-00006F450000}"/>
    <cellStyle name="Normal 43 2 3 2 2 4 2" xfId="15319" xr:uid="{00000000-0005-0000-0000-000070450000}"/>
    <cellStyle name="Normal 43 2 3 2 2 4 2 2" xfId="45650" xr:uid="{00000000-0005-0000-0000-000071450000}"/>
    <cellStyle name="Normal 43 2 3 2 2 4 2 3" xfId="30417" xr:uid="{00000000-0005-0000-0000-000072450000}"/>
    <cellStyle name="Normal 43 2 3 2 2 4 3" xfId="10299" xr:uid="{00000000-0005-0000-0000-000073450000}"/>
    <cellStyle name="Normal 43 2 3 2 2 4 3 2" xfId="40633" xr:uid="{00000000-0005-0000-0000-000074450000}"/>
    <cellStyle name="Normal 43 2 3 2 2 4 3 3" xfId="25400" xr:uid="{00000000-0005-0000-0000-000075450000}"/>
    <cellStyle name="Normal 43 2 3 2 2 4 4" xfId="35620" xr:uid="{00000000-0005-0000-0000-000076450000}"/>
    <cellStyle name="Normal 43 2 3 2 2 4 5" xfId="20387" xr:uid="{00000000-0005-0000-0000-000077450000}"/>
    <cellStyle name="Normal 43 2 3 2 2 5" xfId="11977" xr:uid="{00000000-0005-0000-0000-000078450000}"/>
    <cellStyle name="Normal 43 2 3 2 2 5 2" xfId="42308" xr:uid="{00000000-0005-0000-0000-000079450000}"/>
    <cellStyle name="Normal 43 2 3 2 2 5 3" xfId="27075" xr:uid="{00000000-0005-0000-0000-00007A450000}"/>
    <cellStyle name="Normal 43 2 3 2 2 6" xfId="6956" xr:uid="{00000000-0005-0000-0000-00007B450000}"/>
    <cellStyle name="Normal 43 2 3 2 2 6 2" xfId="37291" xr:uid="{00000000-0005-0000-0000-00007C450000}"/>
    <cellStyle name="Normal 43 2 3 2 2 6 3" xfId="22058" xr:uid="{00000000-0005-0000-0000-00007D450000}"/>
    <cellStyle name="Normal 43 2 3 2 2 7" xfId="32279" xr:uid="{00000000-0005-0000-0000-00007E450000}"/>
    <cellStyle name="Normal 43 2 3 2 2 8" xfId="17045" xr:uid="{00000000-0005-0000-0000-00007F450000}"/>
    <cellStyle name="Normal 43 2 3 2 3" xfId="2303" xr:uid="{00000000-0005-0000-0000-000080450000}"/>
    <cellStyle name="Normal 43 2 3 2 3 2" xfId="3993" xr:uid="{00000000-0005-0000-0000-000081450000}"/>
    <cellStyle name="Normal 43 2 3 2 3 2 2" xfId="14066" xr:uid="{00000000-0005-0000-0000-000082450000}"/>
    <cellStyle name="Normal 43 2 3 2 3 2 2 2" xfId="44397" xr:uid="{00000000-0005-0000-0000-000083450000}"/>
    <cellStyle name="Normal 43 2 3 2 3 2 2 3" xfId="29164" xr:uid="{00000000-0005-0000-0000-000084450000}"/>
    <cellStyle name="Normal 43 2 3 2 3 2 3" xfId="9046" xr:uid="{00000000-0005-0000-0000-000085450000}"/>
    <cellStyle name="Normal 43 2 3 2 3 2 3 2" xfId="39380" xr:uid="{00000000-0005-0000-0000-000086450000}"/>
    <cellStyle name="Normal 43 2 3 2 3 2 3 3" xfId="24147" xr:uid="{00000000-0005-0000-0000-000087450000}"/>
    <cellStyle name="Normal 43 2 3 2 3 2 4" xfId="34367" xr:uid="{00000000-0005-0000-0000-000088450000}"/>
    <cellStyle name="Normal 43 2 3 2 3 2 5" xfId="19134" xr:uid="{00000000-0005-0000-0000-000089450000}"/>
    <cellStyle name="Normal 43 2 3 2 3 3" xfId="5685" xr:uid="{00000000-0005-0000-0000-00008A450000}"/>
    <cellStyle name="Normal 43 2 3 2 3 3 2" xfId="15737" xr:uid="{00000000-0005-0000-0000-00008B450000}"/>
    <cellStyle name="Normal 43 2 3 2 3 3 2 2" xfId="46068" xr:uid="{00000000-0005-0000-0000-00008C450000}"/>
    <cellStyle name="Normal 43 2 3 2 3 3 2 3" xfId="30835" xr:uid="{00000000-0005-0000-0000-00008D450000}"/>
    <cellStyle name="Normal 43 2 3 2 3 3 3" xfId="10717" xr:uid="{00000000-0005-0000-0000-00008E450000}"/>
    <cellStyle name="Normal 43 2 3 2 3 3 3 2" xfId="41051" xr:uid="{00000000-0005-0000-0000-00008F450000}"/>
    <cellStyle name="Normal 43 2 3 2 3 3 3 3" xfId="25818" xr:uid="{00000000-0005-0000-0000-000090450000}"/>
    <cellStyle name="Normal 43 2 3 2 3 3 4" xfId="36038" xr:uid="{00000000-0005-0000-0000-000091450000}"/>
    <cellStyle name="Normal 43 2 3 2 3 3 5" xfId="20805" xr:uid="{00000000-0005-0000-0000-000092450000}"/>
    <cellStyle name="Normal 43 2 3 2 3 4" xfId="12395" xr:uid="{00000000-0005-0000-0000-000093450000}"/>
    <cellStyle name="Normal 43 2 3 2 3 4 2" xfId="42726" xr:uid="{00000000-0005-0000-0000-000094450000}"/>
    <cellStyle name="Normal 43 2 3 2 3 4 3" xfId="27493" xr:uid="{00000000-0005-0000-0000-000095450000}"/>
    <cellStyle name="Normal 43 2 3 2 3 5" xfId="7374" xr:uid="{00000000-0005-0000-0000-000096450000}"/>
    <cellStyle name="Normal 43 2 3 2 3 5 2" xfId="37709" xr:uid="{00000000-0005-0000-0000-000097450000}"/>
    <cellStyle name="Normal 43 2 3 2 3 5 3" xfId="22476" xr:uid="{00000000-0005-0000-0000-000098450000}"/>
    <cellStyle name="Normal 43 2 3 2 3 6" xfId="32697" xr:uid="{00000000-0005-0000-0000-000099450000}"/>
    <cellStyle name="Normal 43 2 3 2 3 7" xfId="17463" xr:uid="{00000000-0005-0000-0000-00009A450000}"/>
    <cellStyle name="Normal 43 2 3 2 4" xfId="3156" xr:uid="{00000000-0005-0000-0000-00009B450000}"/>
    <cellStyle name="Normal 43 2 3 2 4 2" xfId="13230" xr:uid="{00000000-0005-0000-0000-00009C450000}"/>
    <cellStyle name="Normal 43 2 3 2 4 2 2" xfId="43561" xr:uid="{00000000-0005-0000-0000-00009D450000}"/>
    <cellStyle name="Normal 43 2 3 2 4 2 3" xfId="28328" xr:uid="{00000000-0005-0000-0000-00009E450000}"/>
    <cellStyle name="Normal 43 2 3 2 4 3" xfId="8210" xr:uid="{00000000-0005-0000-0000-00009F450000}"/>
    <cellStyle name="Normal 43 2 3 2 4 3 2" xfId="38544" xr:uid="{00000000-0005-0000-0000-0000A0450000}"/>
    <cellStyle name="Normal 43 2 3 2 4 3 3" xfId="23311" xr:uid="{00000000-0005-0000-0000-0000A1450000}"/>
    <cellStyle name="Normal 43 2 3 2 4 4" xfId="33531" xr:uid="{00000000-0005-0000-0000-0000A2450000}"/>
    <cellStyle name="Normal 43 2 3 2 4 5" xfId="18298" xr:uid="{00000000-0005-0000-0000-0000A3450000}"/>
    <cellStyle name="Normal 43 2 3 2 5" xfId="4849" xr:uid="{00000000-0005-0000-0000-0000A4450000}"/>
    <cellStyle name="Normal 43 2 3 2 5 2" xfId="14901" xr:uid="{00000000-0005-0000-0000-0000A5450000}"/>
    <cellStyle name="Normal 43 2 3 2 5 2 2" xfId="45232" xr:uid="{00000000-0005-0000-0000-0000A6450000}"/>
    <cellStyle name="Normal 43 2 3 2 5 2 3" xfId="29999" xr:uid="{00000000-0005-0000-0000-0000A7450000}"/>
    <cellStyle name="Normal 43 2 3 2 5 3" xfId="9881" xr:uid="{00000000-0005-0000-0000-0000A8450000}"/>
    <cellStyle name="Normal 43 2 3 2 5 3 2" xfId="40215" xr:uid="{00000000-0005-0000-0000-0000A9450000}"/>
    <cellStyle name="Normal 43 2 3 2 5 3 3" xfId="24982" xr:uid="{00000000-0005-0000-0000-0000AA450000}"/>
    <cellStyle name="Normal 43 2 3 2 5 4" xfId="35202" xr:uid="{00000000-0005-0000-0000-0000AB450000}"/>
    <cellStyle name="Normal 43 2 3 2 5 5" xfId="19969" xr:uid="{00000000-0005-0000-0000-0000AC450000}"/>
    <cellStyle name="Normal 43 2 3 2 6" xfId="11559" xr:uid="{00000000-0005-0000-0000-0000AD450000}"/>
    <cellStyle name="Normal 43 2 3 2 6 2" xfId="41890" xr:uid="{00000000-0005-0000-0000-0000AE450000}"/>
    <cellStyle name="Normal 43 2 3 2 6 3" xfId="26657" xr:uid="{00000000-0005-0000-0000-0000AF450000}"/>
    <cellStyle name="Normal 43 2 3 2 7" xfId="6538" xr:uid="{00000000-0005-0000-0000-0000B0450000}"/>
    <cellStyle name="Normal 43 2 3 2 7 2" xfId="36873" xr:uid="{00000000-0005-0000-0000-0000B1450000}"/>
    <cellStyle name="Normal 43 2 3 2 7 3" xfId="21640" xr:uid="{00000000-0005-0000-0000-0000B2450000}"/>
    <cellStyle name="Normal 43 2 3 2 8" xfId="31861" xr:uid="{00000000-0005-0000-0000-0000B3450000}"/>
    <cellStyle name="Normal 43 2 3 2 9" xfId="16627" xr:uid="{00000000-0005-0000-0000-0000B4450000}"/>
    <cellStyle name="Normal 43 2 3 3" xfId="1674" xr:uid="{00000000-0005-0000-0000-0000B5450000}"/>
    <cellStyle name="Normal 43 2 3 3 2" xfId="2513" xr:uid="{00000000-0005-0000-0000-0000B6450000}"/>
    <cellStyle name="Normal 43 2 3 3 2 2" xfId="4203" xr:uid="{00000000-0005-0000-0000-0000B7450000}"/>
    <cellStyle name="Normal 43 2 3 3 2 2 2" xfId="14276" xr:uid="{00000000-0005-0000-0000-0000B8450000}"/>
    <cellStyle name="Normal 43 2 3 3 2 2 2 2" xfId="44607" xr:uid="{00000000-0005-0000-0000-0000B9450000}"/>
    <cellStyle name="Normal 43 2 3 3 2 2 2 3" xfId="29374" xr:uid="{00000000-0005-0000-0000-0000BA450000}"/>
    <cellStyle name="Normal 43 2 3 3 2 2 3" xfId="9256" xr:uid="{00000000-0005-0000-0000-0000BB450000}"/>
    <cellStyle name="Normal 43 2 3 3 2 2 3 2" xfId="39590" xr:uid="{00000000-0005-0000-0000-0000BC450000}"/>
    <cellStyle name="Normal 43 2 3 3 2 2 3 3" xfId="24357" xr:uid="{00000000-0005-0000-0000-0000BD450000}"/>
    <cellStyle name="Normal 43 2 3 3 2 2 4" xfId="34577" xr:uid="{00000000-0005-0000-0000-0000BE450000}"/>
    <cellStyle name="Normal 43 2 3 3 2 2 5" xfId="19344" xr:uid="{00000000-0005-0000-0000-0000BF450000}"/>
    <cellStyle name="Normal 43 2 3 3 2 3" xfId="5895" xr:uid="{00000000-0005-0000-0000-0000C0450000}"/>
    <cellStyle name="Normal 43 2 3 3 2 3 2" xfId="15947" xr:uid="{00000000-0005-0000-0000-0000C1450000}"/>
    <cellStyle name="Normal 43 2 3 3 2 3 2 2" xfId="46278" xr:uid="{00000000-0005-0000-0000-0000C2450000}"/>
    <cellStyle name="Normal 43 2 3 3 2 3 2 3" xfId="31045" xr:uid="{00000000-0005-0000-0000-0000C3450000}"/>
    <cellStyle name="Normal 43 2 3 3 2 3 3" xfId="10927" xr:uid="{00000000-0005-0000-0000-0000C4450000}"/>
    <cellStyle name="Normal 43 2 3 3 2 3 3 2" xfId="41261" xr:uid="{00000000-0005-0000-0000-0000C5450000}"/>
    <cellStyle name="Normal 43 2 3 3 2 3 3 3" xfId="26028" xr:uid="{00000000-0005-0000-0000-0000C6450000}"/>
    <cellStyle name="Normal 43 2 3 3 2 3 4" xfId="36248" xr:uid="{00000000-0005-0000-0000-0000C7450000}"/>
    <cellStyle name="Normal 43 2 3 3 2 3 5" xfId="21015" xr:uid="{00000000-0005-0000-0000-0000C8450000}"/>
    <cellStyle name="Normal 43 2 3 3 2 4" xfId="12605" xr:uid="{00000000-0005-0000-0000-0000C9450000}"/>
    <cellStyle name="Normal 43 2 3 3 2 4 2" xfId="42936" xr:uid="{00000000-0005-0000-0000-0000CA450000}"/>
    <cellStyle name="Normal 43 2 3 3 2 4 3" xfId="27703" xr:uid="{00000000-0005-0000-0000-0000CB450000}"/>
    <cellStyle name="Normal 43 2 3 3 2 5" xfId="7584" xr:uid="{00000000-0005-0000-0000-0000CC450000}"/>
    <cellStyle name="Normal 43 2 3 3 2 5 2" xfId="37919" xr:uid="{00000000-0005-0000-0000-0000CD450000}"/>
    <cellStyle name="Normal 43 2 3 3 2 5 3" xfId="22686" xr:uid="{00000000-0005-0000-0000-0000CE450000}"/>
    <cellStyle name="Normal 43 2 3 3 2 6" xfId="32907" xr:uid="{00000000-0005-0000-0000-0000CF450000}"/>
    <cellStyle name="Normal 43 2 3 3 2 7" xfId="17673" xr:uid="{00000000-0005-0000-0000-0000D0450000}"/>
    <cellStyle name="Normal 43 2 3 3 3" xfId="3366" xr:uid="{00000000-0005-0000-0000-0000D1450000}"/>
    <cellStyle name="Normal 43 2 3 3 3 2" xfId="13440" xr:uid="{00000000-0005-0000-0000-0000D2450000}"/>
    <cellStyle name="Normal 43 2 3 3 3 2 2" xfId="43771" xr:uid="{00000000-0005-0000-0000-0000D3450000}"/>
    <cellStyle name="Normal 43 2 3 3 3 2 3" xfId="28538" xr:uid="{00000000-0005-0000-0000-0000D4450000}"/>
    <cellStyle name="Normal 43 2 3 3 3 3" xfId="8420" xr:uid="{00000000-0005-0000-0000-0000D5450000}"/>
    <cellStyle name="Normal 43 2 3 3 3 3 2" xfId="38754" xr:uid="{00000000-0005-0000-0000-0000D6450000}"/>
    <cellStyle name="Normal 43 2 3 3 3 3 3" xfId="23521" xr:uid="{00000000-0005-0000-0000-0000D7450000}"/>
    <cellStyle name="Normal 43 2 3 3 3 4" xfId="33741" xr:uid="{00000000-0005-0000-0000-0000D8450000}"/>
    <cellStyle name="Normal 43 2 3 3 3 5" xfId="18508" xr:uid="{00000000-0005-0000-0000-0000D9450000}"/>
    <cellStyle name="Normal 43 2 3 3 4" xfId="5059" xr:uid="{00000000-0005-0000-0000-0000DA450000}"/>
    <cellStyle name="Normal 43 2 3 3 4 2" xfId="15111" xr:uid="{00000000-0005-0000-0000-0000DB450000}"/>
    <cellStyle name="Normal 43 2 3 3 4 2 2" xfId="45442" xr:uid="{00000000-0005-0000-0000-0000DC450000}"/>
    <cellStyle name="Normal 43 2 3 3 4 2 3" xfId="30209" xr:uid="{00000000-0005-0000-0000-0000DD450000}"/>
    <cellStyle name="Normal 43 2 3 3 4 3" xfId="10091" xr:uid="{00000000-0005-0000-0000-0000DE450000}"/>
    <cellStyle name="Normal 43 2 3 3 4 3 2" xfId="40425" xr:uid="{00000000-0005-0000-0000-0000DF450000}"/>
    <cellStyle name="Normal 43 2 3 3 4 3 3" xfId="25192" xr:uid="{00000000-0005-0000-0000-0000E0450000}"/>
    <cellStyle name="Normal 43 2 3 3 4 4" xfId="35412" xr:uid="{00000000-0005-0000-0000-0000E1450000}"/>
    <cellStyle name="Normal 43 2 3 3 4 5" xfId="20179" xr:uid="{00000000-0005-0000-0000-0000E2450000}"/>
    <cellStyle name="Normal 43 2 3 3 5" xfId="11769" xr:uid="{00000000-0005-0000-0000-0000E3450000}"/>
    <cellStyle name="Normal 43 2 3 3 5 2" xfId="42100" xr:uid="{00000000-0005-0000-0000-0000E4450000}"/>
    <cellStyle name="Normal 43 2 3 3 5 3" xfId="26867" xr:uid="{00000000-0005-0000-0000-0000E5450000}"/>
    <cellStyle name="Normal 43 2 3 3 6" xfId="6748" xr:uid="{00000000-0005-0000-0000-0000E6450000}"/>
    <cellStyle name="Normal 43 2 3 3 6 2" xfId="37083" xr:uid="{00000000-0005-0000-0000-0000E7450000}"/>
    <cellStyle name="Normal 43 2 3 3 6 3" xfId="21850" xr:uid="{00000000-0005-0000-0000-0000E8450000}"/>
    <cellStyle name="Normal 43 2 3 3 7" xfId="32071" xr:uid="{00000000-0005-0000-0000-0000E9450000}"/>
    <cellStyle name="Normal 43 2 3 3 8" xfId="16837" xr:uid="{00000000-0005-0000-0000-0000EA450000}"/>
    <cellStyle name="Normal 43 2 3 4" xfId="2095" xr:uid="{00000000-0005-0000-0000-0000EB450000}"/>
    <cellStyle name="Normal 43 2 3 4 2" xfId="3785" xr:uid="{00000000-0005-0000-0000-0000EC450000}"/>
    <cellStyle name="Normal 43 2 3 4 2 2" xfId="13858" xr:uid="{00000000-0005-0000-0000-0000ED450000}"/>
    <cellStyle name="Normal 43 2 3 4 2 2 2" xfId="44189" xr:uid="{00000000-0005-0000-0000-0000EE450000}"/>
    <cellStyle name="Normal 43 2 3 4 2 2 3" xfId="28956" xr:uid="{00000000-0005-0000-0000-0000EF450000}"/>
    <cellStyle name="Normal 43 2 3 4 2 3" xfId="8838" xr:uid="{00000000-0005-0000-0000-0000F0450000}"/>
    <cellStyle name="Normal 43 2 3 4 2 3 2" xfId="39172" xr:uid="{00000000-0005-0000-0000-0000F1450000}"/>
    <cellStyle name="Normal 43 2 3 4 2 3 3" xfId="23939" xr:uid="{00000000-0005-0000-0000-0000F2450000}"/>
    <cellStyle name="Normal 43 2 3 4 2 4" xfId="34159" xr:uid="{00000000-0005-0000-0000-0000F3450000}"/>
    <cellStyle name="Normal 43 2 3 4 2 5" xfId="18926" xr:uid="{00000000-0005-0000-0000-0000F4450000}"/>
    <cellStyle name="Normal 43 2 3 4 3" xfId="5477" xr:uid="{00000000-0005-0000-0000-0000F5450000}"/>
    <cellStyle name="Normal 43 2 3 4 3 2" xfId="15529" xr:uid="{00000000-0005-0000-0000-0000F6450000}"/>
    <cellStyle name="Normal 43 2 3 4 3 2 2" xfId="45860" xr:uid="{00000000-0005-0000-0000-0000F7450000}"/>
    <cellStyle name="Normal 43 2 3 4 3 2 3" xfId="30627" xr:uid="{00000000-0005-0000-0000-0000F8450000}"/>
    <cellStyle name="Normal 43 2 3 4 3 3" xfId="10509" xr:uid="{00000000-0005-0000-0000-0000F9450000}"/>
    <cellStyle name="Normal 43 2 3 4 3 3 2" xfId="40843" xr:uid="{00000000-0005-0000-0000-0000FA450000}"/>
    <cellStyle name="Normal 43 2 3 4 3 3 3" xfId="25610" xr:uid="{00000000-0005-0000-0000-0000FB450000}"/>
    <cellStyle name="Normal 43 2 3 4 3 4" xfId="35830" xr:uid="{00000000-0005-0000-0000-0000FC450000}"/>
    <cellStyle name="Normal 43 2 3 4 3 5" xfId="20597" xr:uid="{00000000-0005-0000-0000-0000FD450000}"/>
    <cellStyle name="Normal 43 2 3 4 4" xfId="12187" xr:uid="{00000000-0005-0000-0000-0000FE450000}"/>
    <cellStyle name="Normal 43 2 3 4 4 2" xfId="42518" xr:uid="{00000000-0005-0000-0000-0000FF450000}"/>
    <cellStyle name="Normal 43 2 3 4 4 3" xfId="27285" xr:uid="{00000000-0005-0000-0000-000000460000}"/>
    <cellStyle name="Normal 43 2 3 4 5" xfId="7166" xr:uid="{00000000-0005-0000-0000-000001460000}"/>
    <cellStyle name="Normal 43 2 3 4 5 2" xfId="37501" xr:uid="{00000000-0005-0000-0000-000002460000}"/>
    <cellStyle name="Normal 43 2 3 4 5 3" xfId="22268" xr:uid="{00000000-0005-0000-0000-000003460000}"/>
    <cellStyle name="Normal 43 2 3 4 6" xfId="32489" xr:uid="{00000000-0005-0000-0000-000004460000}"/>
    <cellStyle name="Normal 43 2 3 4 7" xfId="17255" xr:uid="{00000000-0005-0000-0000-000005460000}"/>
    <cellStyle name="Normal 43 2 3 5" xfId="2948" xr:uid="{00000000-0005-0000-0000-000006460000}"/>
    <cellStyle name="Normal 43 2 3 5 2" xfId="13022" xr:uid="{00000000-0005-0000-0000-000007460000}"/>
    <cellStyle name="Normal 43 2 3 5 2 2" xfId="43353" xr:uid="{00000000-0005-0000-0000-000008460000}"/>
    <cellStyle name="Normal 43 2 3 5 2 3" xfId="28120" xr:uid="{00000000-0005-0000-0000-000009460000}"/>
    <cellStyle name="Normal 43 2 3 5 3" xfId="8002" xr:uid="{00000000-0005-0000-0000-00000A460000}"/>
    <cellStyle name="Normal 43 2 3 5 3 2" xfId="38336" xr:uid="{00000000-0005-0000-0000-00000B460000}"/>
    <cellStyle name="Normal 43 2 3 5 3 3" xfId="23103" xr:uid="{00000000-0005-0000-0000-00000C460000}"/>
    <cellStyle name="Normal 43 2 3 5 4" xfId="33323" xr:uid="{00000000-0005-0000-0000-00000D460000}"/>
    <cellStyle name="Normal 43 2 3 5 5" xfId="18090" xr:uid="{00000000-0005-0000-0000-00000E460000}"/>
    <cellStyle name="Normal 43 2 3 6" xfId="4641" xr:uid="{00000000-0005-0000-0000-00000F460000}"/>
    <cellStyle name="Normal 43 2 3 6 2" xfId="14693" xr:uid="{00000000-0005-0000-0000-000010460000}"/>
    <cellStyle name="Normal 43 2 3 6 2 2" xfId="45024" xr:uid="{00000000-0005-0000-0000-000011460000}"/>
    <cellStyle name="Normal 43 2 3 6 2 3" xfId="29791" xr:uid="{00000000-0005-0000-0000-000012460000}"/>
    <cellStyle name="Normal 43 2 3 6 3" xfId="9673" xr:uid="{00000000-0005-0000-0000-000013460000}"/>
    <cellStyle name="Normal 43 2 3 6 3 2" xfId="40007" xr:uid="{00000000-0005-0000-0000-000014460000}"/>
    <cellStyle name="Normal 43 2 3 6 3 3" xfId="24774" xr:uid="{00000000-0005-0000-0000-000015460000}"/>
    <cellStyle name="Normal 43 2 3 6 4" xfId="34994" xr:uid="{00000000-0005-0000-0000-000016460000}"/>
    <cellStyle name="Normal 43 2 3 6 5" xfId="19761" xr:uid="{00000000-0005-0000-0000-000017460000}"/>
    <cellStyle name="Normal 43 2 3 7" xfId="11351" xr:uid="{00000000-0005-0000-0000-000018460000}"/>
    <cellStyle name="Normal 43 2 3 7 2" xfId="41682" xr:uid="{00000000-0005-0000-0000-000019460000}"/>
    <cellStyle name="Normal 43 2 3 7 3" xfId="26449" xr:uid="{00000000-0005-0000-0000-00001A460000}"/>
    <cellStyle name="Normal 43 2 3 8" xfId="6330" xr:uid="{00000000-0005-0000-0000-00001B460000}"/>
    <cellStyle name="Normal 43 2 3 8 2" xfId="36665" xr:uid="{00000000-0005-0000-0000-00001C460000}"/>
    <cellStyle name="Normal 43 2 3 8 3" xfId="21432" xr:uid="{00000000-0005-0000-0000-00001D460000}"/>
    <cellStyle name="Normal 43 2 3 9" xfId="31654" xr:uid="{00000000-0005-0000-0000-00001E460000}"/>
    <cellStyle name="Normal 43 2 4" xfId="1355" xr:uid="{00000000-0005-0000-0000-00001F460000}"/>
    <cellStyle name="Normal 43 2 4 2" xfId="1778" xr:uid="{00000000-0005-0000-0000-000020460000}"/>
    <cellStyle name="Normal 43 2 4 2 2" xfId="2617" xr:uid="{00000000-0005-0000-0000-000021460000}"/>
    <cellStyle name="Normal 43 2 4 2 2 2" xfId="4307" xr:uid="{00000000-0005-0000-0000-000022460000}"/>
    <cellStyle name="Normal 43 2 4 2 2 2 2" xfId="14380" xr:uid="{00000000-0005-0000-0000-000023460000}"/>
    <cellStyle name="Normal 43 2 4 2 2 2 2 2" xfId="44711" xr:uid="{00000000-0005-0000-0000-000024460000}"/>
    <cellStyle name="Normal 43 2 4 2 2 2 2 3" xfId="29478" xr:uid="{00000000-0005-0000-0000-000025460000}"/>
    <cellStyle name="Normal 43 2 4 2 2 2 3" xfId="9360" xr:uid="{00000000-0005-0000-0000-000026460000}"/>
    <cellStyle name="Normal 43 2 4 2 2 2 3 2" xfId="39694" xr:uid="{00000000-0005-0000-0000-000027460000}"/>
    <cellStyle name="Normal 43 2 4 2 2 2 3 3" xfId="24461" xr:uid="{00000000-0005-0000-0000-000028460000}"/>
    <cellStyle name="Normal 43 2 4 2 2 2 4" xfId="34681" xr:uid="{00000000-0005-0000-0000-000029460000}"/>
    <cellStyle name="Normal 43 2 4 2 2 2 5" xfId="19448" xr:uid="{00000000-0005-0000-0000-00002A460000}"/>
    <cellStyle name="Normal 43 2 4 2 2 3" xfId="5999" xr:uid="{00000000-0005-0000-0000-00002B460000}"/>
    <cellStyle name="Normal 43 2 4 2 2 3 2" xfId="16051" xr:uid="{00000000-0005-0000-0000-00002C460000}"/>
    <cellStyle name="Normal 43 2 4 2 2 3 2 2" xfId="46382" xr:uid="{00000000-0005-0000-0000-00002D460000}"/>
    <cellStyle name="Normal 43 2 4 2 2 3 2 3" xfId="31149" xr:uid="{00000000-0005-0000-0000-00002E460000}"/>
    <cellStyle name="Normal 43 2 4 2 2 3 3" xfId="11031" xr:uid="{00000000-0005-0000-0000-00002F460000}"/>
    <cellStyle name="Normal 43 2 4 2 2 3 3 2" xfId="41365" xr:uid="{00000000-0005-0000-0000-000030460000}"/>
    <cellStyle name="Normal 43 2 4 2 2 3 3 3" xfId="26132" xr:uid="{00000000-0005-0000-0000-000031460000}"/>
    <cellStyle name="Normal 43 2 4 2 2 3 4" xfId="36352" xr:uid="{00000000-0005-0000-0000-000032460000}"/>
    <cellStyle name="Normal 43 2 4 2 2 3 5" xfId="21119" xr:uid="{00000000-0005-0000-0000-000033460000}"/>
    <cellStyle name="Normal 43 2 4 2 2 4" xfId="12709" xr:uid="{00000000-0005-0000-0000-000034460000}"/>
    <cellStyle name="Normal 43 2 4 2 2 4 2" xfId="43040" xr:uid="{00000000-0005-0000-0000-000035460000}"/>
    <cellStyle name="Normal 43 2 4 2 2 4 3" xfId="27807" xr:uid="{00000000-0005-0000-0000-000036460000}"/>
    <cellStyle name="Normal 43 2 4 2 2 5" xfId="7688" xr:uid="{00000000-0005-0000-0000-000037460000}"/>
    <cellStyle name="Normal 43 2 4 2 2 5 2" xfId="38023" xr:uid="{00000000-0005-0000-0000-000038460000}"/>
    <cellStyle name="Normal 43 2 4 2 2 5 3" xfId="22790" xr:uid="{00000000-0005-0000-0000-000039460000}"/>
    <cellStyle name="Normal 43 2 4 2 2 6" xfId="33011" xr:uid="{00000000-0005-0000-0000-00003A460000}"/>
    <cellStyle name="Normal 43 2 4 2 2 7" xfId="17777" xr:uid="{00000000-0005-0000-0000-00003B460000}"/>
    <cellStyle name="Normal 43 2 4 2 3" xfId="3470" xr:uid="{00000000-0005-0000-0000-00003C460000}"/>
    <cellStyle name="Normal 43 2 4 2 3 2" xfId="13544" xr:uid="{00000000-0005-0000-0000-00003D460000}"/>
    <cellStyle name="Normal 43 2 4 2 3 2 2" xfId="43875" xr:uid="{00000000-0005-0000-0000-00003E460000}"/>
    <cellStyle name="Normal 43 2 4 2 3 2 3" xfId="28642" xr:uid="{00000000-0005-0000-0000-00003F460000}"/>
    <cellStyle name="Normal 43 2 4 2 3 3" xfId="8524" xr:uid="{00000000-0005-0000-0000-000040460000}"/>
    <cellStyle name="Normal 43 2 4 2 3 3 2" xfId="38858" xr:uid="{00000000-0005-0000-0000-000041460000}"/>
    <cellStyle name="Normal 43 2 4 2 3 3 3" xfId="23625" xr:uid="{00000000-0005-0000-0000-000042460000}"/>
    <cellStyle name="Normal 43 2 4 2 3 4" xfId="33845" xr:uid="{00000000-0005-0000-0000-000043460000}"/>
    <cellStyle name="Normal 43 2 4 2 3 5" xfId="18612" xr:uid="{00000000-0005-0000-0000-000044460000}"/>
    <cellStyle name="Normal 43 2 4 2 4" xfId="5163" xr:uid="{00000000-0005-0000-0000-000045460000}"/>
    <cellStyle name="Normal 43 2 4 2 4 2" xfId="15215" xr:uid="{00000000-0005-0000-0000-000046460000}"/>
    <cellStyle name="Normal 43 2 4 2 4 2 2" xfId="45546" xr:uid="{00000000-0005-0000-0000-000047460000}"/>
    <cellStyle name="Normal 43 2 4 2 4 2 3" xfId="30313" xr:uid="{00000000-0005-0000-0000-000048460000}"/>
    <cellStyle name="Normal 43 2 4 2 4 3" xfId="10195" xr:uid="{00000000-0005-0000-0000-000049460000}"/>
    <cellStyle name="Normal 43 2 4 2 4 3 2" xfId="40529" xr:uid="{00000000-0005-0000-0000-00004A460000}"/>
    <cellStyle name="Normal 43 2 4 2 4 3 3" xfId="25296" xr:uid="{00000000-0005-0000-0000-00004B460000}"/>
    <cellStyle name="Normal 43 2 4 2 4 4" xfId="35516" xr:uid="{00000000-0005-0000-0000-00004C460000}"/>
    <cellStyle name="Normal 43 2 4 2 4 5" xfId="20283" xr:uid="{00000000-0005-0000-0000-00004D460000}"/>
    <cellStyle name="Normal 43 2 4 2 5" xfId="11873" xr:uid="{00000000-0005-0000-0000-00004E460000}"/>
    <cellStyle name="Normal 43 2 4 2 5 2" xfId="42204" xr:uid="{00000000-0005-0000-0000-00004F460000}"/>
    <cellStyle name="Normal 43 2 4 2 5 3" xfId="26971" xr:uid="{00000000-0005-0000-0000-000050460000}"/>
    <cellStyle name="Normal 43 2 4 2 6" xfId="6852" xr:uid="{00000000-0005-0000-0000-000051460000}"/>
    <cellStyle name="Normal 43 2 4 2 6 2" xfId="37187" xr:uid="{00000000-0005-0000-0000-000052460000}"/>
    <cellStyle name="Normal 43 2 4 2 6 3" xfId="21954" xr:uid="{00000000-0005-0000-0000-000053460000}"/>
    <cellStyle name="Normal 43 2 4 2 7" xfId="32175" xr:uid="{00000000-0005-0000-0000-000054460000}"/>
    <cellStyle name="Normal 43 2 4 2 8" xfId="16941" xr:uid="{00000000-0005-0000-0000-000055460000}"/>
    <cellStyle name="Normal 43 2 4 3" xfId="2199" xr:uid="{00000000-0005-0000-0000-000056460000}"/>
    <cellStyle name="Normal 43 2 4 3 2" xfId="3889" xr:uid="{00000000-0005-0000-0000-000057460000}"/>
    <cellStyle name="Normal 43 2 4 3 2 2" xfId="13962" xr:uid="{00000000-0005-0000-0000-000058460000}"/>
    <cellStyle name="Normal 43 2 4 3 2 2 2" xfId="44293" xr:uid="{00000000-0005-0000-0000-000059460000}"/>
    <cellStyle name="Normal 43 2 4 3 2 2 3" xfId="29060" xr:uid="{00000000-0005-0000-0000-00005A460000}"/>
    <cellStyle name="Normal 43 2 4 3 2 3" xfId="8942" xr:uid="{00000000-0005-0000-0000-00005B460000}"/>
    <cellStyle name="Normal 43 2 4 3 2 3 2" xfId="39276" xr:uid="{00000000-0005-0000-0000-00005C460000}"/>
    <cellStyle name="Normal 43 2 4 3 2 3 3" xfId="24043" xr:uid="{00000000-0005-0000-0000-00005D460000}"/>
    <cellStyle name="Normal 43 2 4 3 2 4" xfId="34263" xr:uid="{00000000-0005-0000-0000-00005E460000}"/>
    <cellStyle name="Normal 43 2 4 3 2 5" xfId="19030" xr:uid="{00000000-0005-0000-0000-00005F460000}"/>
    <cellStyle name="Normal 43 2 4 3 3" xfId="5581" xr:uid="{00000000-0005-0000-0000-000060460000}"/>
    <cellStyle name="Normal 43 2 4 3 3 2" xfId="15633" xr:uid="{00000000-0005-0000-0000-000061460000}"/>
    <cellStyle name="Normal 43 2 4 3 3 2 2" xfId="45964" xr:uid="{00000000-0005-0000-0000-000062460000}"/>
    <cellStyle name="Normal 43 2 4 3 3 2 3" xfId="30731" xr:uid="{00000000-0005-0000-0000-000063460000}"/>
    <cellStyle name="Normal 43 2 4 3 3 3" xfId="10613" xr:uid="{00000000-0005-0000-0000-000064460000}"/>
    <cellStyle name="Normal 43 2 4 3 3 3 2" xfId="40947" xr:uid="{00000000-0005-0000-0000-000065460000}"/>
    <cellStyle name="Normal 43 2 4 3 3 3 3" xfId="25714" xr:uid="{00000000-0005-0000-0000-000066460000}"/>
    <cellStyle name="Normal 43 2 4 3 3 4" xfId="35934" xr:uid="{00000000-0005-0000-0000-000067460000}"/>
    <cellStyle name="Normal 43 2 4 3 3 5" xfId="20701" xr:uid="{00000000-0005-0000-0000-000068460000}"/>
    <cellStyle name="Normal 43 2 4 3 4" xfId="12291" xr:uid="{00000000-0005-0000-0000-000069460000}"/>
    <cellStyle name="Normal 43 2 4 3 4 2" xfId="42622" xr:uid="{00000000-0005-0000-0000-00006A460000}"/>
    <cellStyle name="Normal 43 2 4 3 4 3" xfId="27389" xr:uid="{00000000-0005-0000-0000-00006B460000}"/>
    <cellStyle name="Normal 43 2 4 3 5" xfId="7270" xr:uid="{00000000-0005-0000-0000-00006C460000}"/>
    <cellStyle name="Normal 43 2 4 3 5 2" xfId="37605" xr:uid="{00000000-0005-0000-0000-00006D460000}"/>
    <cellStyle name="Normal 43 2 4 3 5 3" xfId="22372" xr:uid="{00000000-0005-0000-0000-00006E460000}"/>
    <cellStyle name="Normal 43 2 4 3 6" xfId="32593" xr:uid="{00000000-0005-0000-0000-00006F460000}"/>
    <cellStyle name="Normal 43 2 4 3 7" xfId="17359" xr:uid="{00000000-0005-0000-0000-000070460000}"/>
    <cellStyle name="Normal 43 2 4 4" xfId="3052" xr:uid="{00000000-0005-0000-0000-000071460000}"/>
    <cellStyle name="Normal 43 2 4 4 2" xfId="13126" xr:uid="{00000000-0005-0000-0000-000072460000}"/>
    <cellStyle name="Normal 43 2 4 4 2 2" xfId="43457" xr:uid="{00000000-0005-0000-0000-000073460000}"/>
    <cellStyle name="Normal 43 2 4 4 2 3" xfId="28224" xr:uid="{00000000-0005-0000-0000-000074460000}"/>
    <cellStyle name="Normal 43 2 4 4 3" xfId="8106" xr:uid="{00000000-0005-0000-0000-000075460000}"/>
    <cellStyle name="Normal 43 2 4 4 3 2" xfId="38440" xr:uid="{00000000-0005-0000-0000-000076460000}"/>
    <cellStyle name="Normal 43 2 4 4 3 3" xfId="23207" xr:uid="{00000000-0005-0000-0000-000077460000}"/>
    <cellStyle name="Normal 43 2 4 4 4" xfId="33427" xr:uid="{00000000-0005-0000-0000-000078460000}"/>
    <cellStyle name="Normal 43 2 4 4 5" xfId="18194" xr:uid="{00000000-0005-0000-0000-000079460000}"/>
    <cellStyle name="Normal 43 2 4 5" xfId="4745" xr:uid="{00000000-0005-0000-0000-00007A460000}"/>
    <cellStyle name="Normal 43 2 4 5 2" xfId="14797" xr:uid="{00000000-0005-0000-0000-00007B460000}"/>
    <cellStyle name="Normal 43 2 4 5 2 2" xfId="45128" xr:uid="{00000000-0005-0000-0000-00007C460000}"/>
    <cellStyle name="Normal 43 2 4 5 2 3" xfId="29895" xr:uid="{00000000-0005-0000-0000-00007D460000}"/>
    <cellStyle name="Normal 43 2 4 5 3" xfId="9777" xr:uid="{00000000-0005-0000-0000-00007E460000}"/>
    <cellStyle name="Normal 43 2 4 5 3 2" xfId="40111" xr:uid="{00000000-0005-0000-0000-00007F460000}"/>
    <cellStyle name="Normal 43 2 4 5 3 3" xfId="24878" xr:uid="{00000000-0005-0000-0000-000080460000}"/>
    <cellStyle name="Normal 43 2 4 5 4" xfId="35098" xr:uid="{00000000-0005-0000-0000-000081460000}"/>
    <cellStyle name="Normal 43 2 4 5 5" xfId="19865" xr:uid="{00000000-0005-0000-0000-000082460000}"/>
    <cellStyle name="Normal 43 2 4 6" xfId="11455" xr:uid="{00000000-0005-0000-0000-000083460000}"/>
    <cellStyle name="Normal 43 2 4 6 2" xfId="41786" xr:uid="{00000000-0005-0000-0000-000084460000}"/>
    <cellStyle name="Normal 43 2 4 6 3" xfId="26553" xr:uid="{00000000-0005-0000-0000-000085460000}"/>
    <cellStyle name="Normal 43 2 4 7" xfId="6434" xr:uid="{00000000-0005-0000-0000-000086460000}"/>
    <cellStyle name="Normal 43 2 4 7 2" xfId="36769" xr:uid="{00000000-0005-0000-0000-000087460000}"/>
    <cellStyle name="Normal 43 2 4 7 3" xfId="21536" xr:uid="{00000000-0005-0000-0000-000088460000}"/>
    <cellStyle name="Normal 43 2 4 8" xfId="31757" xr:uid="{00000000-0005-0000-0000-000089460000}"/>
    <cellStyle name="Normal 43 2 4 9" xfId="16523" xr:uid="{00000000-0005-0000-0000-00008A460000}"/>
    <cellStyle name="Normal 43 2 5" xfId="1568" xr:uid="{00000000-0005-0000-0000-00008B460000}"/>
    <cellStyle name="Normal 43 2 5 2" xfId="2409" xr:uid="{00000000-0005-0000-0000-00008C460000}"/>
    <cellStyle name="Normal 43 2 5 2 2" xfId="4099" xr:uid="{00000000-0005-0000-0000-00008D460000}"/>
    <cellStyle name="Normal 43 2 5 2 2 2" xfId="14172" xr:uid="{00000000-0005-0000-0000-00008E460000}"/>
    <cellStyle name="Normal 43 2 5 2 2 2 2" xfId="44503" xr:uid="{00000000-0005-0000-0000-00008F460000}"/>
    <cellStyle name="Normal 43 2 5 2 2 2 3" xfId="29270" xr:uid="{00000000-0005-0000-0000-000090460000}"/>
    <cellStyle name="Normal 43 2 5 2 2 3" xfId="9152" xr:uid="{00000000-0005-0000-0000-000091460000}"/>
    <cellStyle name="Normal 43 2 5 2 2 3 2" xfId="39486" xr:uid="{00000000-0005-0000-0000-000092460000}"/>
    <cellStyle name="Normal 43 2 5 2 2 3 3" xfId="24253" xr:uid="{00000000-0005-0000-0000-000093460000}"/>
    <cellStyle name="Normal 43 2 5 2 2 4" xfId="34473" xr:uid="{00000000-0005-0000-0000-000094460000}"/>
    <cellStyle name="Normal 43 2 5 2 2 5" xfId="19240" xr:uid="{00000000-0005-0000-0000-000095460000}"/>
    <cellStyle name="Normal 43 2 5 2 3" xfId="5791" xr:uid="{00000000-0005-0000-0000-000096460000}"/>
    <cellStyle name="Normal 43 2 5 2 3 2" xfId="15843" xr:uid="{00000000-0005-0000-0000-000097460000}"/>
    <cellStyle name="Normal 43 2 5 2 3 2 2" xfId="46174" xr:uid="{00000000-0005-0000-0000-000098460000}"/>
    <cellStyle name="Normal 43 2 5 2 3 2 3" xfId="30941" xr:uid="{00000000-0005-0000-0000-000099460000}"/>
    <cellStyle name="Normal 43 2 5 2 3 3" xfId="10823" xr:uid="{00000000-0005-0000-0000-00009A460000}"/>
    <cellStyle name="Normal 43 2 5 2 3 3 2" xfId="41157" xr:uid="{00000000-0005-0000-0000-00009B460000}"/>
    <cellStyle name="Normal 43 2 5 2 3 3 3" xfId="25924" xr:uid="{00000000-0005-0000-0000-00009C460000}"/>
    <cellStyle name="Normal 43 2 5 2 3 4" xfId="36144" xr:uid="{00000000-0005-0000-0000-00009D460000}"/>
    <cellStyle name="Normal 43 2 5 2 3 5" xfId="20911" xr:uid="{00000000-0005-0000-0000-00009E460000}"/>
    <cellStyle name="Normal 43 2 5 2 4" xfId="12501" xr:uid="{00000000-0005-0000-0000-00009F460000}"/>
    <cellStyle name="Normal 43 2 5 2 4 2" xfId="42832" xr:uid="{00000000-0005-0000-0000-0000A0460000}"/>
    <cellStyle name="Normal 43 2 5 2 4 3" xfId="27599" xr:uid="{00000000-0005-0000-0000-0000A1460000}"/>
    <cellStyle name="Normal 43 2 5 2 5" xfId="7480" xr:uid="{00000000-0005-0000-0000-0000A2460000}"/>
    <cellStyle name="Normal 43 2 5 2 5 2" xfId="37815" xr:uid="{00000000-0005-0000-0000-0000A3460000}"/>
    <cellStyle name="Normal 43 2 5 2 5 3" xfId="22582" xr:uid="{00000000-0005-0000-0000-0000A4460000}"/>
    <cellStyle name="Normal 43 2 5 2 6" xfId="32803" xr:uid="{00000000-0005-0000-0000-0000A5460000}"/>
    <cellStyle name="Normal 43 2 5 2 7" xfId="17569" xr:uid="{00000000-0005-0000-0000-0000A6460000}"/>
    <cellStyle name="Normal 43 2 5 3" xfId="3262" xr:uid="{00000000-0005-0000-0000-0000A7460000}"/>
    <cellStyle name="Normal 43 2 5 3 2" xfId="13336" xr:uid="{00000000-0005-0000-0000-0000A8460000}"/>
    <cellStyle name="Normal 43 2 5 3 2 2" xfId="43667" xr:uid="{00000000-0005-0000-0000-0000A9460000}"/>
    <cellStyle name="Normal 43 2 5 3 2 3" xfId="28434" xr:uid="{00000000-0005-0000-0000-0000AA460000}"/>
    <cellStyle name="Normal 43 2 5 3 3" xfId="8316" xr:uid="{00000000-0005-0000-0000-0000AB460000}"/>
    <cellStyle name="Normal 43 2 5 3 3 2" xfId="38650" xr:uid="{00000000-0005-0000-0000-0000AC460000}"/>
    <cellStyle name="Normal 43 2 5 3 3 3" xfId="23417" xr:uid="{00000000-0005-0000-0000-0000AD460000}"/>
    <cellStyle name="Normal 43 2 5 3 4" xfId="33637" xr:uid="{00000000-0005-0000-0000-0000AE460000}"/>
    <cellStyle name="Normal 43 2 5 3 5" xfId="18404" xr:uid="{00000000-0005-0000-0000-0000AF460000}"/>
    <cellStyle name="Normal 43 2 5 4" xfId="4955" xr:uid="{00000000-0005-0000-0000-0000B0460000}"/>
    <cellStyle name="Normal 43 2 5 4 2" xfId="15007" xr:uid="{00000000-0005-0000-0000-0000B1460000}"/>
    <cellStyle name="Normal 43 2 5 4 2 2" xfId="45338" xr:uid="{00000000-0005-0000-0000-0000B2460000}"/>
    <cellStyle name="Normal 43 2 5 4 2 3" xfId="30105" xr:uid="{00000000-0005-0000-0000-0000B3460000}"/>
    <cellStyle name="Normal 43 2 5 4 3" xfId="9987" xr:uid="{00000000-0005-0000-0000-0000B4460000}"/>
    <cellStyle name="Normal 43 2 5 4 3 2" xfId="40321" xr:uid="{00000000-0005-0000-0000-0000B5460000}"/>
    <cellStyle name="Normal 43 2 5 4 3 3" xfId="25088" xr:uid="{00000000-0005-0000-0000-0000B6460000}"/>
    <cellStyle name="Normal 43 2 5 4 4" xfId="35308" xr:uid="{00000000-0005-0000-0000-0000B7460000}"/>
    <cellStyle name="Normal 43 2 5 4 5" xfId="20075" xr:uid="{00000000-0005-0000-0000-0000B8460000}"/>
    <cellStyle name="Normal 43 2 5 5" xfId="11665" xr:uid="{00000000-0005-0000-0000-0000B9460000}"/>
    <cellStyle name="Normal 43 2 5 5 2" xfId="41996" xr:uid="{00000000-0005-0000-0000-0000BA460000}"/>
    <cellStyle name="Normal 43 2 5 5 3" xfId="26763" xr:uid="{00000000-0005-0000-0000-0000BB460000}"/>
    <cellStyle name="Normal 43 2 5 6" xfId="6644" xr:uid="{00000000-0005-0000-0000-0000BC460000}"/>
    <cellStyle name="Normal 43 2 5 6 2" xfId="36979" xr:uid="{00000000-0005-0000-0000-0000BD460000}"/>
    <cellStyle name="Normal 43 2 5 6 3" xfId="21746" xr:uid="{00000000-0005-0000-0000-0000BE460000}"/>
    <cellStyle name="Normal 43 2 5 7" xfId="31967" xr:uid="{00000000-0005-0000-0000-0000BF460000}"/>
    <cellStyle name="Normal 43 2 5 8" xfId="16733" xr:uid="{00000000-0005-0000-0000-0000C0460000}"/>
    <cellStyle name="Normal 43 2 6" xfId="1989" xr:uid="{00000000-0005-0000-0000-0000C1460000}"/>
    <cellStyle name="Normal 43 2 6 2" xfId="3681" xr:uid="{00000000-0005-0000-0000-0000C2460000}"/>
    <cellStyle name="Normal 43 2 6 2 2" xfId="13754" xr:uid="{00000000-0005-0000-0000-0000C3460000}"/>
    <cellStyle name="Normal 43 2 6 2 2 2" xfId="44085" xr:uid="{00000000-0005-0000-0000-0000C4460000}"/>
    <cellStyle name="Normal 43 2 6 2 2 3" xfId="28852" xr:uid="{00000000-0005-0000-0000-0000C5460000}"/>
    <cellStyle name="Normal 43 2 6 2 3" xfId="8734" xr:uid="{00000000-0005-0000-0000-0000C6460000}"/>
    <cellStyle name="Normal 43 2 6 2 3 2" xfId="39068" xr:uid="{00000000-0005-0000-0000-0000C7460000}"/>
    <cellStyle name="Normal 43 2 6 2 3 3" xfId="23835" xr:uid="{00000000-0005-0000-0000-0000C8460000}"/>
    <cellStyle name="Normal 43 2 6 2 4" xfId="34055" xr:uid="{00000000-0005-0000-0000-0000C9460000}"/>
    <cellStyle name="Normal 43 2 6 2 5" xfId="18822" xr:uid="{00000000-0005-0000-0000-0000CA460000}"/>
    <cellStyle name="Normal 43 2 6 3" xfId="5373" xr:uid="{00000000-0005-0000-0000-0000CB460000}"/>
    <cellStyle name="Normal 43 2 6 3 2" xfId="15425" xr:uid="{00000000-0005-0000-0000-0000CC460000}"/>
    <cellStyle name="Normal 43 2 6 3 2 2" xfId="45756" xr:uid="{00000000-0005-0000-0000-0000CD460000}"/>
    <cellStyle name="Normal 43 2 6 3 2 3" xfId="30523" xr:uid="{00000000-0005-0000-0000-0000CE460000}"/>
    <cellStyle name="Normal 43 2 6 3 3" xfId="10405" xr:uid="{00000000-0005-0000-0000-0000CF460000}"/>
    <cellStyle name="Normal 43 2 6 3 3 2" xfId="40739" xr:uid="{00000000-0005-0000-0000-0000D0460000}"/>
    <cellStyle name="Normal 43 2 6 3 3 3" xfId="25506" xr:uid="{00000000-0005-0000-0000-0000D1460000}"/>
    <cellStyle name="Normal 43 2 6 3 4" xfId="35726" xr:uid="{00000000-0005-0000-0000-0000D2460000}"/>
    <cellStyle name="Normal 43 2 6 3 5" xfId="20493" xr:uid="{00000000-0005-0000-0000-0000D3460000}"/>
    <cellStyle name="Normal 43 2 6 4" xfId="12083" xr:uid="{00000000-0005-0000-0000-0000D4460000}"/>
    <cellStyle name="Normal 43 2 6 4 2" xfId="42414" xr:uid="{00000000-0005-0000-0000-0000D5460000}"/>
    <cellStyle name="Normal 43 2 6 4 3" xfId="27181" xr:uid="{00000000-0005-0000-0000-0000D6460000}"/>
    <cellStyle name="Normal 43 2 6 5" xfId="7062" xr:uid="{00000000-0005-0000-0000-0000D7460000}"/>
    <cellStyle name="Normal 43 2 6 5 2" xfId="37397" xr:uid="{00000000-0005-0000-0000-0000D8460000}"/>
    <cellStyle name="Normal 43 2 6 5 3" xfId="22164" xr:uid="{00000000-0005-0000-0000-0000D9460000}"/>
    <cellStyle name="Normal 43 2 6 6" xfId="32385" xr:uid="{00000000-0005-0000-0000-0000DA460000}"/>
    <cellStyle name="Normal 43 2 6 7" xfId="17151" xr:uid="{00000000-0005-0000-0000-0000DB460000}"/>
    <cellStyle name="Normal 43 2 7" xfId="2840" xr:uid="{00000000-0005-0000-0000-0000DC460000}"/>
    <cellStyle name="Normal 43 2 7 2" xfId="12918" xr:uid="{00000000-0005-0000-0000-0000DD460000}"/>
    <cellStyle name="Normal 43 2 7 2 2" xfId="43249" xr:uid="{00000000-0005-0000-0000-0000DE460000}"/>
    <cellStyle name="Normal 43 2 7 2 3" xfId="28016" xr:uid="{00000000-0005-0000-0000-0000DF460000}"/>
    <cellStyle name="Normal 43 2 7 3" xfId="7898" xr:uid="{00000000-0005-0000-0000-0000E0460000}"/>
    <cellStyle name="Normal 43 2 7 3 2" xfId="38232" xr:uid="{00000000-0005-0000-0000-0000E1460000}"/>
    <cellStyle name="Normal 43 2 7 3 3" xfId="22999" xr:uid="{00000000-0005-0000-0000-0000E2460000}"/>
    <cellStyle name="Normal 43 2 7 4" xfId="33219" xr:uid="{00000000-0005-0000-0000-0000E3460000}"/>
    <cellStyle name="Normal 43 2 7 5" xfId="17986" xr:uid="{00000000-0005-0000-0000-0000E4460000}"/>
    <cellStyle name="Normal 43 2 8" xfId="4534" xr:uid="{00000000-0005-0000-0000-0000E5460000}"/>
    <cellStyle name="Normal 43 2 8 2" xfId="14589" xr:uid="{00000000-0005-0000-0000-0000E6460000}"/>
    <cellStyle name="Normal 43 2 8 2 2" xfId="44920" xr:uid="{00000000-0005-0000-0000-0000E7460000}"/>
    <cellStyle name="Normal 43 2 8 2 3" xfId="29687" xr:uid="{00000000-0005-0000-0000-0000E8460000}"/>
    <cellStyle name="Normal 43 2 8 3" xfId="9569" xr:uid="{00000000-0005-0000-0000-0000E9460000}"/>
    <cellStyle name="Normal 43 2 8 3 2" xfId="39903" xr:uid="{00000000-0005-0000-0000-0000EA460000}"/>
    <cellStyle name="Normal 43 2 8 3 3" xfId="24670" xr:uid="{00000000-0005-0000-0000-0000EB460000}"/>
    <cellStyle name="Normal 43 2 8 4" xfId="34890" xr:uid="{00000000-0005-0000-0000-0000EC460000}"/>
    <cellStyle name="Normal 43 2 8 5" xfId="19657" xr:uid="{00000000-0005-0000-0000-0000ED460000}"/>
    <cellStyle name="Normal 43 2 9" xfId="11245" xr:uid="{00000000-0005-0000-0000-0000EE460000}"/>
    <cellStyle name="Normal 43 2 9 2" xfId="41578" xr:uid="{00000000-0005-0000-0000-0000EF460000}"/>
    <cellStyle name="Normal 43 2 9 3" xfId="26345" xr:uid="{00000000-0005-0000-0000-0000F0460000}"/>
    <cellStyle name="Normal 44" xfId="169" xr:uid="{00000000-0005-0000-0000-0000F1460000}"/>
    <cellStyle name="Normal 44 2" xfId="860" xr:uid="{00000000-0005-0000-0000-0000F2460000}"/>
    <cellStyle name="Normal 44 2 10" xfId="6225" xr:uid="{00000000-0005-0000-0000-0000F3460000}"/>
    <cellStyle name="Normal 44 2 10 2" xfId="36562" xr:uid="{00000000-0005-0000-0000-0000F4460000}"/>
    <cellStyle name="Normal 44 2 10 3" xfId="21329" xr:uid="{00000000-0005-0000-0000-0000F5460000}"/>
    <cellStyle name="Normal 44 2 11" xfId="31553" xr:uid="{00000000-0005-0000-0000-0000F6460000}"/>
    <cellStyle name="Normal 44 2 12" xfId="16314" xr:uid="{00000000-0005-0000-0000-0000F7460000}"/>
    <cellStyle name="Normal 44 2 2" xfId="1189" xr:uid="{00000000-0005-0000-0000-0000F8460000}"/>
    <cellStyle name="Normal 44 2 2 10" xfId="31605" xr:uid="{00000000-0005-0000-0000-0000F9460000}"/>
    <cellStyle name="Normal 44 2 2 11" xfId="16368" xr:uid="{00000000-0005-0000-0000-0000FA460000}"/>
    <cellStyle name="Normal 44 2 2 2" xfId="1297" xr:uid="{00000000-0005-0000-0000-0000FB460000}"/>
    <cellStyle name="Normal 44 2 2 2 10" xfId="16472" xr:uid="{00000000-0005-0000-0000-0000FC460000}"/>
    <cellStyle name="Normal 44 2 2 2 2" xfId="1514" xr:uid="{00000000-0005-0000-0000-0000FD460000}"/>
    <cellStyle name="Normal 44 2 2 2 2 2" xfId="1935" xr:uid="{00000000-0005-0000-0000-0000FE460000}"/>
    <cellStyle name="Normal 44 2 2 2 2 2 2" xfId="2774" xr:uid="{00000000-0005-0000-0000-0000FF460000}"/>
    <cellStyle name="Normal 44 2 2 2 2 2 2 2" xfId="4464" xr:uid="{00000000-0005-0000-0000-000000470000}"/>
    <cellStyle name="Normal 44 2 2 2 2 2 2 2 2" xfId="14537" xr:uid="{00000000-0005-0000-0000-000001470000}"/>
    <cellStyle name="Normal 44 2 2 2 2 2 2 2 2 2" xfId="44868" xr:uid="{00000000-0005-0000-0000-000002470000}"/>
    <cellStyle name="Normal 44 2 2 2 2 2 2 2 2 3" xfId="29635" xr:uid="{00000000-0005-0000-0000-000003470000}"/>
    <cellStyle name="Normal 44 2 2 2 2 2 2 2 3" xfId="9517" xr:uid="{00000000-0005-0000-0000-000004470000}"/>
    <cellStyle name="Normal 44 2 2 2 2 2 2 2 3 2" xfId="39851" xr:uid="{00000000-0005-0000-0000-000005470000}"/>
    <cellStyle name="Normal 44 2 2 2 2 2 2 2 3 3" xfId="24618" xr:uid="{00000000-0005-0000-0000-000006470000}"/>
    <cellStyle name="Normal 44 2 2 2 2 2 2 2 4" xfId="34838" xr:uid="{00000000-0005-0000-0000-000007470000}"/>
    <cellStyle name="Normal 44 2 2 2 2 2 2 2 5" xfId="19605" xr:uid="{00000000-0005-0000-0000-000008470000}"/>
    <cellStyle name="Normal 44 2 2 2 2 2 2 3" xfId="6156" xr:uid="{00000000-0005-0000-0000-000009470000}"/>
    <cellStyle name="Normal 44 2 2 2 2 2 2 3 2" xfId="16208" xr:uid="{00000000-0005-0000-0000-00000A470000}"/>
    <cellStyle name="Normal 44 2 2 2 2 2 2 3 2 2" xfId="46539" xr:uid="{00000000-0005-0000-0000-00000B470000}"/>
    <cellStyle name="Normal 44 2 2 2 2 2 2 3 2 3" xfId="31306" xr:uid="{00000000-0005-0000-0000-00000C470000}"/>
    <cellStyle name="Normal 44 2 2 2 2 2 2 3 3" xfId="11188" xr:uid="{00000000-0005-0000-0000-00000D470000}"/>
    <cellStyle name="Normal 44 2 2 2 2 2 2 3 3 2" xfId="41522" xr:uid="{00000000-0005-0000-0000-00000E470000}"/>
    <cellStyle name="Normal 44 2 2 2 2 2 2 3 3 3" xfId="26289" xr:uid="{00000000-0005-0000-0000-00000F470000}"/>
    <cellStyle name="Normal 44 2 2 2 2 2 2 3 4" xfId="36509" xr:uid="{00000000-0005-0000-0000-000010470000}"/>
    <cellStyle name="Normal 44 2 2 2 2 2 2 3 5" xfId="21276" xr:uid="{00000000-0005-0000-0000-000011470000}"/>
    <cellStyle name="Normal 44 2 2 2 2 2 2 4" xfId="12866" xr:uid="{00000000-0005-0000-0000-000012470000}"/>
    <cellStyle name="Normal 44 2 2 2 2 2 2 4 2" xfId="43197" xr:uid="{00000000-0005-0000-0000-000013470000}"/>
    <cellStyle name="Normal 44 2 2 2 2 2 2 4 3" xfId="27964" xr:uid="{00000000-0005-0000-0000-000014470000}"/>
    <cellStyle name="Normal 44 2 2 2 2 2 2 5" xfId="7845" xr:uid="{00000000-0005-0000-0000-000015470000}"/>
    <cellStyle name="Normal 44 2 2 2 2 2 2 5 2" xfId="38180" xr:uid="{00000000-0005-0000-0000-000016470000}"/>
    <cellStyle name="Normal 44 2 2 2 2 2 2 5 3" xfId="22947" xr:uid="{00000000-0005-0000-0000-000017470000}"/>
    <cellStyle name="Normal 44 2 2 2 2 2 2 6" xfId="33168" xr:uid="{00000000-0005-0000-0000-000018470000}"/>
    <cellStyle name="Normal 44 2 2 2 2 2 2 7" xfId="17934" xr:uid="{00000000-0005-0000-0000-000019470000}"/>
    <cellStyle name="Normal 44 2 2 2 2 2 3" xfId="3627" xr:uid="{00000000-0005-0000-0000-00001A470000}"/>
    <cellStyle name="Normal 44 2 2 2 2 2 3 2" xfId="13701" xr:uid="{00000000-0005-0000-0000-00001B470000}"/>
    <cellStyle name="Normal 44 2 2 2 2 2 3 2 2" xfId="44032" xr:uid="{00000000-0005-0000-0000-00001C470000}"/>
    <cellStyle name="Normal 44 2 2 2 2 2 3 2 3" xfId="28799" xr:uid="{00000000-0005-0000-0000-00001D470000}"/>
    <cellStyle name="Normal 44 2 2 2 2 2 3 3" xfId="8681" xr:uid="{00000000-0005-0000-0000-00001E470000}"/>
    <cellStyle name="Normal 44 2 2 2 2 2 3 3 2" xfId="39015" xr:uid="{00000000-0005-0000-0000-00001F470000}"/>
    <cellStyle name="Normal 44 2 2 2 2 2 3 3 3" xfId="23782" xr:uid="{00000000-0005-0000-0000-000020470000}"/>
    <cellStyle name="Normal 44 2 2 2 2 2 3 4" xfId="34002" xr:uid="{00000000-0005-0000-0000-000021470000}"/>
    <cellStyle name="Normal 44 2 2 2 2 2 3 5" xfId="18769" xr:uid="{00000000-0005-0000-0000-000022470000}"/>
    <cellStyle name="Normal 44 2 2 2 2 2 4" xfId="5320" xr:uid="{00000000-0005-0000-0000-000023470000}"/>
    <cellStyle name="Normal 44 2 2 2 2 2 4 2" xfId="15372" xr:uid="{00000000-0005-0000-0000-000024470000}"/>
    <cellStyle name="Normal 44 2 2 2 2 2 4 2 2" xfId="45703" xr:uid="{00000000-0005-0000-0000-000025470000}"/>
    <cellStyle name="Normal 44 2 2 2 2 2 4 2 3" xfId="30470" xr:uid="{00000000-0005-0000-0000-000026470000}"/>
    <cellStyle name="Normal 44 2 2 2 2 2 4 3" xfId="10352" xr:uid="{00000000-0005-0000-0000-000027470000}"/>
    <cellStyle name="Normal 44 2 2 2 2 2 4 3 2" xfId="40686" xr:uid="{00000000-0005-0000-0000-000028470000}"/>
    <cellStyle name="Normal 44 2 2 2 2 2 4 3 3" xfId="25453" xr:uid="{00000000-0005-0000-0000-000029470000}"/>
    <cellStyle name="Normal 44 2 2 2 2 2 4 4" xfId="35673" xr:uid="{00000000-0005-0000-0000-00002A470000}"/>
    <cellStyle name="Normal 44 2 2 2 2 2 4 5" xfId="20440" xr:uid="{00000000-0005-0000-0000-00002B470000}"/>
    <cellStyle name="Normal 44 2 2 2 2 2 5" xfId="12030" xr:uid="{00000000-0005-0000-0000-00002C470000}"/>
    <cellStyle name="Normal 44 2 2 2 2 2 5 2" xfId="42361" xr:uid="{00000000-0005-0000-0000-00002D470000}"/>
    <cellStyle name="Normal 44 2 2 2 2 2 5 3" xfId="27128" xr:uid="{00000000-0005-0000-0000-00002E470000}"/>
    <cellStyle name="Normal 44 2 2 2 2 2 6" xfId="7009" xr:uid="{00000000-0005-0000-0000-00002F470000}"/>
    <cellStyle name="Normal 44 2 2 2 2 2 6 2" xfId="37344" xr:uid="{00000000-0005-0000-0000-000030470000}"/>
    <cellStyle name="Normal 44 2 2 2 2 2 6 3" xfId="22111" xr:uid="{00000000-0005-0000-0000-000031470000}"/>
    <cellStyle name="Normal 44 2 2 2 2 2 7" xfId="32332" xr:uid="{00000000-0005-0000-0000-000032470000}"/>
    <cellStyle name="Normal 44 2 2 2 2 2 8" xfId="17098" xr:uid="{00000000-0005-0000-0000-000033470000}"/>
    <cellStyle name="Normal 44 2 2 2 2 3" xfId="2356" xr:uid="{00000000-0005-0000-0000-000034470000}"/>
    <cellStyle name="Normal 44 2 2 2 2 3 2" xfId="4046" xr:uid="{00000000-0005-0000-0000-000035470000}"/>
    <cellStyle name="Normal 44 2 2 2 2 3 2 2" xfId="14119" xr:uid="{00000000-0005-0000-0000-000036470000}"/>
    <cellStyle name="Normal 44 2 2 2 2 3 2 2 2" xfId="44450" xr:uid="{00000000-0005-0000-0000-000037470000}"/>
    <cellStyle name="Normal 44 2 2 2 2 3 2 2 3" xfId="29217" xr:uid="{00000000-0005-0000-0000-000038470000}"/>
    <cellStyle name="Normal 44 2 2 2 2 3 2 3" xfId="9099" xr:uid="{00000000-0005-0000-0000-000039470000}"/>
    <cellStyle name="Normal 44 2 2 2 2 3 2 3 2" xfId="39433" xr:uid="{00000000-0005-0000-0000-00003A470000}"/>
    <cellStyle name="Normal 44 2 2 2 2 3 2 3 3" xfId="24200" xr:uid="{00000000-0005-0000-0000-00003B470000}"/>
    <cellStyle name="Normal 44 2 2 2 2 3 2 4" xfId="34420" xr:uid="{00000000-0005-0000-0000-00003C470000}"/>
    <cellStyle name="Normal 44 2 2 2 2 3 2 5" xfId="19187" xr:uid="{00000000-0005-0000-0000-00003D470000}"/>
    <cellStyle name="Normal 44 2 2 2 2 3 3" xfId="5738" xr:uid="{00000000-0005-0000-0000-00003E470000}"/>
    <cellStyle name="Normal 44 2 2 2 2 3 3 2" xfId="15790" xr:uid="{00000000-0005-0000-0000-00003F470000}"/>
    <cellStyle name="Normal 44 2 2 2 2 3 3 2 2" xfId="46121" xr:uid="{00000000-0005-0000-0000-000040470000}"/>
    <cellStyle name="Normal 44 2 2 2 2 3 3 2 3" xfId="30888" xr:uid="{00000000-0005-0000-0000-000041470000}"/>
    <cellStyle name="Normal 44 2 2 2 2 3 3 3" xfId="10770" xr:uid="{00000000-0005-0000-0000-000042470000}"/>
    <cellStyle name="Normal 44 2 2 2 2 3 3 3 2" xfId="41104" xr:uid="{00000000-0005-0000-0000-000043470000}"/>
    <cellStyle name="Normal 44 2 2 2 2 3 3 3 3" xfId="25871" xr:uid="{00000000-0005-0000-0000-000044470000}"/>
    <cellStyle name="Normal 44 2 2 2 2 3 3 4" xfId="36091" xr:uid="{00000000-0005-0000-0000-000045470000}"/>
    <cellStyle name="Normal 44 2 2 2 2 3 3 5" xfId="20858" xr:uid="{00000000-0005-0000-0000-000046470000}"/>
    <cellStyle name="Normal 44 2 2 2 2 3 4" xfId="12448" xr:uid="{00000000-0005-0000-0000-000047470000}"/>
    <cellStyle name="Normal 44 2 2 2 2 3 4 2" xfId="42779" xr:uid="{00000000-0005-0000-0000-000048470000}"/>
    <cellStyle name="Normal 44 2 2 2 2 3 4 3" xfId="27546" xr:uid="{00000000-0005-0000-0000-000049470000}"/>
    <cellStyle name="Normal 44 2 2 2 2 3 5" xfId="7427" xr:uid="{00000000-0005-0000-0000-00004A470000}"/>
    <cellStyle name="Normal 44 2 2 2 2 3 5 2" xfId="37762" xr:uid="{00000000-0005-0000-0000-00004B470000}"/>
    <cellStyle name="Normal 44 2 2 2 2 3 5 3" xfId="22529" xr:uid="{00000000-0005-0000-0000-00004C470000}"/>
    <cellStyle name="Normal 44 2 2 2 2 3 6" xfId="32750" xr:uid="{00000000-0005-0000-0000-00004D470000}"/>
    <cellStyle name="Normal 44 2 2 2 2 3 7" xfId="17516" xr:uid="{00000000-0005-0000-0000-00004E470000}"/>
    <cellStyle name="Normal 44 2 2 2 2 4" xfId="3209" xr:uid="{00000000-0005-0000-0000-00004F470000}"/>
    <cellStyle name="Normal 44 2 2 2 2 4 2" xfId="13283" xr:uid="{00000000-0005-0000-0000-000050470000}"/>
    <cellStyle name="Normal 44 2 2 2 2 4 2 2" xfId="43614" xr:uid="{00000000-0005-0000-0000-000051470000}"/>
    <cellStyle name="Normal 44 2 2 2 2 4 2 3" xfId="28381" xr:uid="{00000000-0005-0000-0000-000052470000}"/>
    <cellStyle name="Normal 44 2 2 2 2 4 3" xfId="8263" xr:uid="{00000000-0005-0000-0000-000053470000}"/>
    <cellStyle name="Normal 44 2 2 2 2 4 3 2" xfId="38597" xr:uid="{00000000-0005-0000-0000-000054470000}"/>
    <cellStyle name="Normal 44 2 2 2 2 4 3 3" xfId="23364" xr:uid="{00000000-0005-0000-0000-000055470000}"/>
    <cellStyle name="Normal 44 2 2 2 2 4 4" xfId="33584" xr:uid="{00000000-0005-0000-0000-000056470000}"/>
    <cellStyle name="Normal 44 2 2 2 2 4 5" xfId="18351" xr:uid="{00000000-0005-0000-0000-000057470000}"/>
    <cellStyle name="Normal 44 2 2 2 2 5" xfId="4902" xr:uid="{00000000-0005-0000-0000-000058470000}"/>
    <cellStyle name="Normal 44 2 2 2 2 5 2" xfId="14954" xr:uid="{00000000-0005-0000-0000-000059470000}"/>
    <cellStyle name="Normal 44 2 2 2 2 5 2 2" xfId="45285" xr:uid="{00000000-0005-0000-0000-00005A470000}"/>
    <cellStyle name="Normal 44 2 2 2 2 5 2 3" xfId="30052" xr:uid="{00000000-0005-0000-0000-00005B470000}"/>
    <cellStyle name="Normal 44 2 2 2 2 5 3" xfId="9934" xr:uid="{00000000-0005-0000-0000-00005C470000}"/>
    <cellStyle name="Normal 44 2 2 2 2 5 3 2" xfId="40268" xr:uid="{00000000-0005-0000-0000-00005D470000}"/>
    <cellStyle name="Normal 44 2 2 2 2 5 3 3" xfId="25035" xr:uid="{00000000-0005-0000-0000-00005E470000}"/>
    <cellStyle name="Normal 44 2 2 2 2 5 4" xfId="35255" xr:uid="{00000000-0005-0000-0000-00005F470000}"/>
    <cellStyle name="Normal 44 2 2 2 2 5 5" xfId="20022" xr:uid="{00000000-0005-0000-0000-000060470000}"/>
    <cellStyle name="Normal 44 2 2 2 2 6" xfId="11612" xr:uid="{00000000-0005-0000-0000-000061470000}"/>
    <cellStyle name="Normal 44 2 2 2 2 6 2" xfId="41943" xr:uid="{00000000-0005-0000-0000-000062470000}"/>
    <cellStyle name="Normal 44 2 2 2 2 6 3" xfId="26710" xr:uid="{00000000-0005-0000-0000-000063470000}"/>
    <cellStyle name="Normal 44 2 2 2 2 7" xfId="6591" xr:uid="{00000000-0005-0000-0000-000064470000}"/>
    <cellStyle name="Normal 44 2 2 2 2 7 2" xfId="36926" xr:uid="{00000000-0005-0000-0000-000065470000}"/>
    <cellStyle name="Normal 44 2 2 2 2 7 3" xfId="21693" xr:uid="{00000000-0005-0000-0000-000066470000}"/>
    <cellStyle name="Normal 44 2 2 2 2 8" xfId="31914" xr:uid="{00000000-0005-0000-0000-000067470000}"/>
    <cellStyle name="Normal 44 2 2 2 2 9" xfId="16680" xr:uid="{00000000-0005-0000-0000-000068470000}"/>
    <cellStyle name="Normal 44 2 2 2 3" xfId="1727" xr:uid="{00000000-0005-0000-0000-000069470000}"/>
    <cellStyle name="Normal 44 2 2 2 3 2" xfId="2566" xr:uid="{00000000-0005-0000-0000-00006A470000}"/>
    <cellStyle name="Normal 44 2 2 2 3 2 2" xfId="4256" xr:uid="{00000000-0005-0000-0000-00006B470000}"/>
    <cellStyle name="Normal 44 2 2 2 3 2 2 2" xfId="14329" xr:uid="{00000000-0005-0000-0000-00006C470000}"/>
    <cellStyle name="Normal 44 2 2 2 3 2 2 2 2" xfId="44660" xr:uid="{00000000-0005-0000-0000-00006D470000}"/>
    <cellStyle name="Normal 44 2 2 2 3 2 2 2 3" xfId="29427" xr:uid="{00000000-0005-0000-0000-00006E470000}"/>
    <cellStyle name="Normal 44 2 2 2 3 2 2 3" xfId="9309" xr:uid="{00000000-0005-0000-0000-00006F470000}"/>
    <cellStyle name="Normal 44 2 2 2 3 2 2 3 2" xfId="39643" xr:uid="{00000000-0005-0000-0000-000070470000}"/>
    <cellStyle name="Normal 44 2 2 2 3 2 2 3 3" xfId="24410" xr:uid="{00000000-0005-0000-0000-000071470000}"/>
    <cellStyle name="Normal 44 2 2 2 3 2 2 4" xfId="34630" xr:uid="{00000000-0005-0000-0000-000072470000}"/>
    <cellStyle name="Normal 44 2 2 2 3 2 2 5" xfId="19397" xr:uid="{00000000-0005-0000-0000-000073470000}"/>
    <cellStyle name="Normal 44 2 2 2 3 2 3" xfId="5948" xr:uid="{00000000-0005-0000-0000-000074470000}"/>
    <cellStyle name="Normal 44 2 2 2 3 2 3 2" xfId="16000" xr:uid="{00000000-0005-0000-0000-000075470000}"/>
    <cellStyle name="Normal 44 2 2 2 3 2 3 2 2" xfId="46331" xr:uid="{00000000-0005-0000-0000-000076470000}"/>
    <cellStyle name="Normal 44 2 2 2 3 2 3 2 3" xfId="31098" xr:uid="{00000000-0005-0000-0000-000077470000}"/>
    <cellStyle name="Normal 44 2 2 2 3 2 3 3" xfId="10980" xr:uid="{00000000-0005-0000-0000-000078470000}"/>
    <cellStyle name="Normal 44 2 2 2 3 2 3 3 2" xfId="41314" xr:uid="{00000000-0005-0000-0000-000079470000}"/>
    <cellStyle name="Normal 44 2 2 2 3 2 3 3 3" xfId="26081" xr:uid="{00000000-0005-0000-0000-00007A470000}"/>
    <cellStyle name="Normal 44 2 2 2 3 2 3 4" xfId="36301" xr:uid="{00000000-0005-0000-0000-00007B470000}"/>
    <cellStyle name="Normal 44 2 2 2 3 2 3 5" xfId="21068" xr:uid="{00000000-0005-0000-0000-00007C470000}"/>
    <cellStyle name="Normal 44 2 2 2 3 2 4" xfId="12658" xr:uid="{00000000-0005-0000-0000-00007D470000}"/>
    <cellStyle name="Normal 44 2 2 2 3 2 4 2" xfId="42989" xr:uid="{00000000-0005-0000-0000-00007E470000}"/>
    <cellStyle name="Normal 44 2 2 2 3 2 4 3" xfId="27756" xr:uid="{00000000-0005-0000-0000-00007F470000}"/>
    <cellStyle name="Normal 44 2 2 2 3 2 5" xfId="7637" xr:uid="{00000000-0005-0000-0000-000080470000}"/>
    <cellStyle name="Normal 44 2 2 2 3 2 5 2" xfId="37972" xr:uid="{00000000-0005-0000-0000-000081470000}"/>
    <cellStyle name="Normal 44 2 2 2 3 2 5 3" xfId="22739" xr:uid="{00000000-0005-0000-0000-000082470000}"/>
    <cellStyle name="Normal 44 2 2 2 3 2 6" xfId="32960" xr:uid="{00000000-0005-0000-0000-000083470000}"/>
    <cellStyle name="Normal 44 2 2 2 3 2 7" xfId="17726" xr:uid="{00000000-0005-0000-0000-000084470000}"/>
    <cellStyle name="Normal 44 2 2 2 3 3" xfId="3419" xr:uid="{00000000-0005-0000-0000-000085470000}"/>
    <cellStyle name="Normal 44 2 2 2 3 3 2" xfId="13493" xr:uid="{00000000-0005-0000-0000-000086470000}"/>
    <cellStyle name="Normal 44 2 2 2 3 3 2 2" xfId="43824" xr:uid="{00000000-0005-0000-0000-000087470000}"/>
    <cellStyle name="Normal 44 2 2 2 3 3 2 3" xfId="28591" xr:uid="{00000000-0005-0000-0000-000088470000}"/>
    <cellStyle name="Normal 44 2 2 2 3 3 3" xfId="8473" xr:uid="{00000000-0005-0000-0000-000089470000}"/>
    <cellStyle name="Normal 44 2 2 2 3 3 3 2" xfId="38807" xr:uid="{00000000-0005-0000-0000-00008A470000}"/>
    <cellStyle name="Normal 44 2 2 2 3 3 3 3" xfId="23574" xr:uid="{00000000-0005-0000-0000-00008B470000}"/>
    <cellStyle name="Normal 44 2 2 2 3 3 4" xfId="33794" xr:uid="{00000000-0005-0000-0000-00008C470000}"/>
    <cellStyle name="Normal 44 2 2 2 3 3 5" xfId="18561" xr:uid="{00000000-0005-0000-0000-00008D470000}"/>
    <cellStyle name="Normal 44 2 2 2 3 4" xfId="5112" xr:uid="{00000000-0005-0000-0000-00008E470000}"/>
    <cellStyle name="Normal 44 2 2 2 3 4 2" xfId="15164" xr:uid="{00000000-0005-0000-0000-00008F470000}"/>
    <cellStyle name="Normal 44 2 2 2 3 4 2 2" xfId="45495" xr:uid="{00000000-0005-0000-0000-000090470000}"/>
    <cellStyle name="Normal 44 2 2 2 3 4 2 3" xfId="30262" xr:uid="{00000000-0005-0000-0000-000091470000}"/>
    <cellStyle name="Normal 44 2 2 2 3 4 3" xfId="10144" xr:uid="{00000000-0005-0000-0000-000092470000}"/>
    <cellStyle name="Normal 44 2 2 2 3 4 3 2" xfId="40478" xr:uid="{00000000-0005-0000-0000-000093470000}"/>
    <cellStyle name="Normal 44 2 2 2 3 4 3 3" xfId="25245" xr:uid="{00000000-0005-0000-0000-000094470000}"/>
    <cellStyle name="Normal 44 2 2 2 3 4 4" xfId="35465" xr:uid="{00000000-0005-0000-0000-000095470000}"/>
    <cellStyle name="Normal 44 2 2 2 3 4 5" xfId="20232" xr:uid="{00000000-0005-0000-0000-000096470000}"/>
    <cellStyle name="Normal 44 2 2 2 3 5" xfId="11822" xr:uid="{00000000-0005-0000-0000-000097470000}"/>
    <cellStyle name="Normal 44 2 2 2 3 5 2" xfId="42153" xr:uid="{00000000-0005-0000-0000-000098470000}"/>
    <cellStyle name="Normal 44 2 2 2 3 5 3" xfId="26920" xr:uid="{00000000-0005-0000-0000-000099470000}"/>
    <cellStyle name="Normal 44 2 2 2 3 6" xfId="6801" xr:uid="{00000000-0005-0000-0000-00009A470000}"/>
    <cellStyle name="Normal 44 2 2 2 3 6 2" xfId="37136" xr:uid="{00000000-0005-0000-0000-00009B470000}"/>
    <cellStyle name="Normal 44 2 2 2 3 6 3" xfId="21903" xr:uid="{00000000-0005-0000-0000-00009C470000}"/>
    <cellStyle name="Normal 44 2 2 2 3 7" xfId="32124" xr:uid="{00000000-0005-0000-0000-00009D470000}"/>
    <cellStyle name="Normal 44 2 2 2 3 8" xfId="16890" xr:uid="{00000000-0005-0000-0000-00009E470000}"/>
    <cellStyle name="Normal 44 2 2 2 4" xfId="2148" xr:uid="{00000000-0005-0000-0000-00009F470000}"/>
    <cellStyle name="Normal 44 2 2 2 4 2" xfId="3838" xr:uid="{00000000-0005-0000-0000-0000A0470000}"/>
    <cellStyle name="Normal 44 2 2 2 4 2 2" xfId="13911" xr:uid="{00000000-0005-0000-0000-0000A1470000}"/>
    <cellStyle name="Normal 44 2 2 2 4 2 2 2" xfId="44242" xr:uid="{00000000-0005-0000-0000-0000A2470000}"/>
    <cellStyle name="Normal 44 2 2 2 4 2 2 3" xfId="29009" xr:uid="{00000000-0005-0000-0000-0000A3470000}"/>
    <cellStyle name="Normal 44 2 2 2 4 2 3" xfId="8891" xr:uid="{00000000-0005-0000-0000-0000A4470000}"/>
    <cellStyle name="Normal 44 2 2 2 4 2 3 2" xfId="39225" xr:uid="{00000000-0005-0000-0000-0000A5470000}"/>
    <cellStyle name="Normal 44 2 2 2 4 2 3 3" xfId="23992" xr:uid="{00000000-0005-0000-0000-0000A6470000}"/>
    <cellStyle name="Normal 44 2 2 2 4 2 4" xfId="34212" xr:uid="{00000000-0005-0000-0000-0000A7470000}"/>
    <cellStyle name="Normal 44 2 2 2 4 2 5" xfId="18979" xr:uid="{00000000-0005-0000-0000-0000A8470000}"/>
    <cellStyle name="Normal 44 2 2 2 4 3" xfId="5530" xr:uid="{00000000-0005-0000-0000-0000A9470000}"/>
    <cellStyle name="Normal 44 2 2 2 4 3 2" xfId="15582" xr:uid="{00000000-0005-0000-0000-0000AA470000}"/>
    <cellStyle name="Normal 44 2 2 2 4 3 2 2" xfId="45913" xr:uid="{00000000-0005-0000-0000-0000AB470000}"/>
    <cellStyle name="Normal 44 2 2 2 4 3 2 3" xfId="30680" xr:uid="{00000000-0005-0000-0000-0000AC470000}"/>
    <cellStyle name="Normal 44 2 2 2 4 3 3" xfId="10562" xr:uid="{00000000-0005-0000-0000-0000AD470000}"/>
    <cellStyle name="Normal 44 2 2 2 4 3 3 2" xfId="40896" xr:uid="{00000000-0005-0000-0000-0000AE470000}"/>
    <cellStyle name="Normal 44 2 2 2 4 3 3 3" xfId="25663" xr:uid="{00000000-0005-0000-0000-0000AF470000}"/>
    <cellStyle name="Normal 44 2 2 2 4 3 4" xfId="35883" xr:uid="{00000000-0005-0000-0000-0000B0470000}"/>
    <cellStyle name="Normal 44 2 2 2 4 3 5" xfId="20650" xr:uid="{00000000-0005-0000-0000-0000B1470000}"/>
    <cellStyle name="Normal 44 2 2 2 4 4" xfId="12240" xr:uid="{00000000-0005-0000-0000-0000B2470000}"/>
    <cellStyle name="Normal 44 2 2 2 4 4 2" xfId="42571" xr:uid="{00000000-0005-0000-0000-0000B3470000}"/>
    <cellStyle name="Normal 44 2 2 2 4 4 3" xfId="27338" xr:uid="{00000000-0005-0000-0000-0000B4470000}"/>
    <cellStyle name="Normal 44 2 2 2 4 5" xfId="7219" xr:uid="{00000000-0005-0000-0000-0000B5470000}"/>
    <cellStyle name="Normal 44 2 2 2 4 5 2" xfId="37554" xr:uid="{00000000-0005-0000-0000-0000B6470000}"/>
    <cellStyle name="Normal 44 2 2 2 4 5 3" xfId="22321" xr:uid="{00000000-0005-0000-0000-0000B7470000}"/>
    <cellStyle name="Normal 44 2 2 2 4 6" xfId="32542" xr:uid="{00000000-0005-0000-0000-0000B8470000}"/>
    <cellStyle name="Normal 44 2 2 2 4 7" xfId="17308" xr:uid="{00000000-0005-0000-0000-0000B9470000}"/>
    <cellStyle name="Normal 44 2 2 2 5" xfId="3001" xr:uid="{00000000-0005-0000-0000-0000BA470000}"/>
    <cellStyle name="Normal 44 2 2 2 5 2" xfId="13075" xr:uid="{00000000-0005-0000-0000-0000BB470000}"/>
    <cellStyle name="Normal 44 2 2 2 5 2 2" xfId="43406" xr:uid="{00000000-0005-0000-0000-0000BC470000}"/>
    <cellStyle name="Normal 44 2 2 2 5 2 3" xfId="28173" xr:uid="{00000000-0005-0000-0000-0000BD470000}"/>
    <cellStyle name="Normal 44 2 2 2 5 3" xfId="8055" xr:uid="{00000000-0005-0000-0000-0000BE470000}"/>
    <cellStyle name="Normal 44 2 2 2 5 3 2" xfId="38389" xr:uid="{00000000-0005-0000-0000-0000BF470000}"/>
    <cellStyle name="Normal 44 2 2 2 5 3 3" xfId="23156" xr:uid="{00000000-0005-0000-0000-0000C0470000}"/>
    <cellStyle name="Normal 44 2 2 2 5 4" xfId="33376" xr:uid="{00000000-0005-0000-0000-0000C1470000}"/>
    <cellStyle name="Normal 44 2 2 2 5 5" xfId="18143" xr:uid="{00000000-0005-0000-0000-0000C2470000}"/>
    <cellStyle name="Normal 44 2 2 2 6" xfId="4694" xr:uid="{00000000-0005-0000-0000-0000C3470000}"/>
    <cellStyle name="Normal 44 2 2 2 6 2" xfId="14746" xr:uid="{00000000-0005-0000-0000-0000C4470000}"/>
    <cellStyle name="Normal 44 2 2 2 6 2 2" xfId="45077" xr:uid="{00000000-0005-0000-0000-0000C5470000}"/>
    <cellStyle name="Normal 44 2 2 2 6 2 3" xfId="29844" xr:uid="{00000000-0005-0000-0000-0000C6470000}"/>
    <cellStyle name="Normal 44 2 2 2 6 3" xfId="9726" xr:uid="{00000000-0005-0000-0000-0000C7470000}"/>
    <cellStyle name="Normal 44 2 2 2 6 3 2" xfId="40060" xr:uid="{00000000-0005-0000-0000-0000C8470000}"/>
    <cellStyle name="Normal 44 2 2 2 6 3 3" xfId="24827" xr:uid="{00000000-0005-0000-0000-0000C9470000}"/>
    <cellStyle name="Normal 44 2 2 2 6 4" xfId="35047" xr:uid="{00000000-0005-0000-0000-0000CA470000}"/>
    <cellStyle name="Normal 44 2 2 2 6 5" xfId="19814" xr:uid="{00000000-0005-0000-0000-0000CB470000}"/>
    <cellStyle name="Normal 44 2 2 2 7" xfId="11404" xr:uid="{00000000-0005-0000-0000-0000CC470000}"/>
    <cellStyle name="Normal 44 2 2 2 7 2" xfId="41735" xr:uid="{00000000-0005-0000-0000-0000CD470000}"/>
    <cellStyle name="Normal 44 2 2 2 7 3" xfId="26502" xr:uid="{00000000-0005-0000-0000-0000CE470000}"/>
    <cellStyle name="Normal 44 2 2 2 8" xfId="6383" xr:uid="{00000000-0005-0000-0000-0000CF470000}"/>
    <cellStyle name="Normal 44 2 2 2 8 2" xfId="36718" xr:uid="{00000000-0005-0000-0000-0000D0470000}"/>
    <cellStyle name="Normal 44 2 2 2 8 3" xfId="21485" xr:uid="{00000000-0005-0000-0000-0000D1470000}"/>
    <cellStyle name="Normal 44 2 2 2 9" xfId="31706" xr:uid="{00000000-0005-0000-0000-0000D2470000}"/>
    <cellStyle name="Normal 44 2 2 3" xfId="1410" xr:uid="{00000000-0005-0000-0000-0000D3470000}"/>
    <cellStyle name="Normal 44 2 2 3 2" xfId="1831" xr:uid="{00000000-0005-0000-0000-0000D4470000}"/>
    <cellStyle name="Normal 44 2 2 3 2 2" xfId="2670" xr:uid="{00000000-0005-0000-0000-0000D5470000}"/>
    <cellStyle name="Normal 44 2 2 3 2 2 2" xfId="4360" xr:uid="{00000000-0005-0000-0000-0000D6470000}"/>
    <cellStyle name="Normal 44 2 2 3 2 2 2 2" xfId="14433" xr:uid="{00000000-0005-0000-0000-0000D7470000}"/>
    <cellStyle name="Normal 44 2 2 3 2 2 2 2 2" xfId="44764" xr:uid="{00000000-0005-0000-0000-0000D8470000}"/>
    <cellStyle name="Normal 44 2 2 3 2 2 2 2 3" xfId="29531" xr:uid="{00000000-0005-0000-0000-0000D9470000}"/>
    <cellStyle name="Normal 44 2 2 3 2 2 2 3" xfId="9413" xr:uid="{00000000-0005-0000-0000-0000DA470000}"/>
    <cellStyle name="Normal 44 2 2 3 2 2 2 3 2" xfId="39747" xr:uid="{00000000-0005-0000-0000-0000DB470000}"/>
    <cellStyle name="Normal 44 2 2 3 2 2 2 3 3" xfId="24514" xr:uid="{00000000-0005-0000-0000-0000DC470000}"/>
    <cellStyle name="Normal 44 2 2 3 2 2 2 4" xfId="34734" xr:uid="{00000000-0005-0000-0000-0000DD470000}"/>
    <cellStyle name="Normal 44 2 2 3 2 2 2 5" xfId="19501" xr:uid="{00000000-0005-0000-0000-0000DE470000}"/>
    <cellStyle name="Normal 44 2 2 3 2 2 3" xfId="6052" xr:uid="{00000000-0005-0000-0000-0000DF470000}"/>
    <cellStyle name="Normal 44 2 2 3 2 2 3 2" xfId="16104" xr:uid="{00000000-0005-0000-0000-0000E0470000}"/>
    <cellStyle name="Normal 44 2 2 3 2 2 3 2 2" xfId="46435" xr:uid="{00000000-0005-0000-0000-0000E1470000}"/>
    <cellStyle name="Normal 44 2 2 3 2 2 3 2 3" xfId="31202" xr:uid="{00000000-0005-0000-0000-0000E2470000}"/>
    <cellStyle name="Normal 44 2 2 3 2 2 3 3" xfId="11084" xr:uid="{00000000-0005-0000-0000-0000E3470000}"/>
    <cellStyle name="Normal 44 2 2 3 2 2 3 3 2" xfId="41418" xr:uid="{00000000-0005-0000-0000-0000E4470000}"/>
    <cellStyle name="Normal 44 2 2 3 2 2 3 3 3" xfId="26185" xr:uid="{00000000-0005-0000-0000-0000E5470000}"/>
    <cellStyle name="Normal 44 2 2 3 2 2 3 4" xfId="36405" xr:uid="{00000000-0005-0000-0000-0000E6470000}"/>
    <cellStyle name="Normal 44 2 2 3 2 2 3 5" xfId="21172" xr:uid="{00000000-0005-0000-0000-0000E7470000}"/>
    <cellStyle name="Normal 44 2 2 3 2 2 4" xfId="12762" xr:uid="{00000000-0005-0000-0000-0000E8470000}"/>
    <cellStyle name="Normal 44 2 2 3 2 2 4 2" xfId="43093" xr:uid="{00000000-0005-0000-0000-0000E9470000}"/>
    <cellStyle name="Normal 44 2 2 3 2 2 4 3" xfId="27860" xr:uid="{00000000-0005-0000-0000-0000EA470000}"/>
    <cellStyle name="Normal 44 2 2 3 2 2 5" xfId="7741" xr:uid="{00000000-0005-0000-0000-0000EB470000}"/>
    <cellStyle name="Normal 44 2 2 3 2 2 5 2" xfId="38076" xr:uid="{00000000-0005-0000-0000-0000EC470000}"/>
    <cellStyle name="Normal 44 2 2 3 2 2 5 3" xfId="22843" xr:uid="{00000000-0005-0000-0000-0000ED470000}"/>
    <cellStyle name="Normal 44 2 2 3 2 2 6" xfId="33064" xr:uid="{00000000-0005-0000-0000-0000EE470000}"/>
    <cellStyle name="Normal 44 2 2 3 2 2 7" xfId="17830" xr:uid="{00000000-0005-0000-0000-0000EF470000}"/>
    <cellStyle name="Normal 44 2 2 3 2 3" xfId="3523" xr:uid="{00000000-0005-0000-0000-0000F0470000}"/>
    <cellStyle name="Normal 44 2 2 3 2 3 2" xfId="13597" xr:uid="{00000000-0005-0000-0000-0000F1470000}"/>
    <cellStyle name="Normal 44 2 2 3 2 3 2 2" xfId="43928" xr:uid="{00000000-0005-0000-0000-0000F2470000}"/>
    <cellStyle name="Normal 44 2 2 3 2 3 2 3" xfId="28695" xr:uid="{00000000-0005-0000-0000-0000F3470000}"/>
    <cellStyle name="Normal 44 2 2 3 2 3 3" xfId="8577" xr:uid="{00000000-0005-0000-0000-0000F4470000}"/>
    <cellStyle name="Normal 44 2 2 3 2 3 3 2" xfId="38911" xr:uid="{00000000-0005-0000-0000-0000F5470000}"/>
    <cellStyle name="Normal 44 2 2 3 2 3 3 3" xfId="23678" xr:uid="{00000000-0005-0000-0000-0000F6470000}"/>
    <cellStyle name="Normal 44 2 2 3 2 3 4" xfId="33898" xr:uid="{00000000-0005-0000-0000-0000F7470000}"/>
    <cellStyle name="Normal 44 2 2 3 2 3 5" xfId="18665" xr:uid="{00000000-0005-0000-0000-0000F8470000}"/>
    <cellStyle name="Normal 44 2 2 3 2 4" xfId="5216" xr:uid="{00000000-0005-0000-0000-0000F9470000}"/>
    <cellStyle name="Normal 44 2 2 3 2 4 2" xfId="15268" xr:uid="{00000000-0005-0000-0000-0000FA470000}"/>
    <cellStyle name="Normal 44 2 2 3 2 4 2 2" xfId="45599" xr:uid="{00000000-0005-0000-0000-0000FB470000}"/>
    <cellStyle name="Normal 44 2 2 3 2 4 2 3" xfId="30366" xr:uid="{00000000-0005-0000-0000-0000FC470000}"/>
    <cellStyle name="Normal 44 2 2 3 2 4 3" xfId="10248" xr:uid="{00000000-0005-0000-0000-0000FD470000}"/>
    <cellStyle name="Normal 44 2 2 3 2 4 3 2" xfId="40582" xr:uid="{00000000-0005-0000-0000-0000FE470000}"/>
    <cellStyle name="Normal 44 2 2 3 2 4 3 3" xfId="25349" xr:uid="{00000000-0005-0000-0000-0000FF470000}"/>
    <cellStyle name="Normal 44 2 2 3 2 4 4" xfId="35569" xr:uid="{00000000-0005-0000-0000-000000480000}"/>
    <cellStyle name="Normal 44 2 2 3 2 4 5" xfId="20336" xr:uid="{00000000-0005-0000-0000-000001480000}"/>
    <cellStyle name="Normal 44 2 2 3 2 5" xfId="11926" xr:uid="{00000000-0005-0000-0000-000002480000}"/>
    <cellStyle name="Normal 44 2 2 3 2 5 2" xfId="42257" xr:uid="{00000000-0005-0000-0000-000003480000}"/>
    <cellStyle name="Normal 44 2 2 3 2 5 3" xfId="27024" xr:uid="{00000000-0005-0000-0000-000004480000}"/>
    <cellStyle name="Normal 44 2 2 3 2 6" xfId="6905" xr:uid="{00000000-0005-0000-0000-000005480000}"/>
    <cellStyle name="Normal 44 2 2 3 2 6 2" xfId="37240" xr:uid="{00000000-0005-0000-0000-000006480000}"/>
    <cellStyle name="Normal 44 2 2 3 2 6 3" xfId="22007" xr:uid="{00000000-0005-0000-0000-000007480000}"/>
    <cellStyle name="Normal 44 2 2 3 2 7" xfId="32228" xr:uid="{00000000-0005-0000-0000-000008480000}"/>
    <cellStyle name="Normal 44 2 2 3 2 8" xfId="16994" xr:uid="{00000000-0005-0000-0000-000009480000}"/>
    <cellStyle name="Normal 44 2 2 3 3" xfId="2252" xr:uid="{00000000-0005-0000-0000-00000A480000}"/>
    <cellStyle name="Normal 44 2 2 3 3 2" xfId="3942" xr:uid="{00000000-0005-0000-0000-00000B480000}"/>
    <cellStyle name="Normal 44 2 2 3 3 2 2" xfId="14015" xr:uid="{00000000-0005-0000-0000-00000C480000}"/>
    <cellStyle name="Normal 44 2 2 3 3 2 2 2" xfId="44346" xr:uid="{00000000-0005-0000-0000-00000D480000}"/>
    <cellStyle name="Normal 44 2 2 3 3 2 2 3" xfId="29113" xr:uid="{00000000-0005-0000-0000-00000E480000}"/>
    <cellStyle name="Normal 44 2 2 3 3 2 3" xfId="8995" xr:uid="{00000000-0005-0000-0000-00000F480000}"/>
    <cellStyle name="Normal 44 2 2 3 3 2 3 2" xfId="39329" xr:uid="{00000000-0005-0000-0000-000010480000}"/>
    <cellStyle name="Normal 44 2 2 3 3 2 3 3" xfId="24096" xr:uid="{00000000-0005-0000-0000-000011480000}"/>
    <cellStyle name="Normal 44 2 2 3 3 2 4" xfId="34316" xr:uid="{00000000-0005-0000-0000-000012480000}"/>
    <cellStyle name="Normal 44 2 2 3 3 2 5" xfId="19083" xr:uid="{00000000-0005-0000-0000-000013480000}"/>
    <cellStyle name="Normal 44 2 2 3 3 3" xfId="5634" xr:uid="{00000000-0005-0000-0000-000014480000}"/>
    <cellStyle name="Normal 44 2 2 3 3 3 2" xfId="15686" xr:uid="{00000000-0005-0000-0000-000015480000}"/>
    <cellStyle name="Normal 44 2 2 3 3 3 2 2" xfId="46017" xr:uid="{00000000-0005-0000-0000-000016480000}"/>
    <cellStyle name="Normal 44 2 2 3 3 3 2 3" xfId="30784" xr:uid="{00000000-0005-0000-0000-000017480000}"/>
    <cellStyle name="Normal 44 2 2 3 3 3 3" xfId="10666" xr:uid="{00000000-0005-0000-0000-000018480000}"/>
    <cellStyle name="Normal 44 2 2 3 3 3 3 2" xfId="41000" xr:uid="{00000000-0005-0000-0000-000019480000}"/>
    <cellStyle name="Normal 44 2 2 3 3 3 3 3" xfId="25767" xr:uid="{00000000-0005-0000-0000-00001A480000}"/>
    <cellStyle name="Normal 44 2 2 3 3 3 4" xfId="35987" xr:uid="{00000000-0005-0000-0000-00001B480000}"/>
    <cellStyle name="Normal 44 2 2 3 3 3 5" xfId="20754" xr:uid="{00000000-0005-0000-0000-00001C480000}"/>
    <cellStyle name="Normal 44 2 2 3 3 4" xfId="12344" xr:uid="{00000000-0005-0000-0000-00001D480000}"/>
    <cellStyle name="Normal 44 2 2 3 3 4 2" xfId="42675" xr:uid="{00000000-0005-0000-0000-00001E480000}"/>
    <cellStyle name="Normal 44 2 2 3 3 4 3" xfId="27442" xr:uid="{00000000-0005-0000-0000-00001F480000}"/>
    <cellStyle name="Normal 44 2 2 3 3 5" xfId="7323" xr:uid="{00000000-0005-0000-0000-000020480000}"/>
    <cellStyle name="Normal 44 2 2 3 3 5 2" xfId="37658" xr:uid="{00000000-0005-0000-0000-000021480000}"/>
    <cellStyle name="Normal 44 2 2 3 3 5 3" xfId="22425" xr:uid="{00000000-0005-0000-0000-000022480000}"/>
    <cellStyle name="Normal 44 2 2 3 3 6" xfId="32646" xr:uid="{00000000-0005-0000-0000-000023480000}"/>
    <cellStyle name="Normal 44 2 2 3 3 7" xfId="17412" xr:uid="{00000000-0005-0000-0000-000024480000}"/>
    <cellStyle name="Normal 44 2 2 3 4" xfId="3105" xr:uid="{00000000-0005-0000-0000-000025480000}"/>
    <cellStyle name="Normal 44 2 2 3 4 2" xfId="13179" xr:uid="{00000000-0005-0000-0000-000026480000}"/>
    <cellStyle name="Normal 44 2 2 3 4 2 2" xfId="43510" xr:uid="{00000000-0005-0000-0000-000027480000}"/>
    <cellStyle name="Normal 44 2 2 3 4 2 3" xfId="28277" xr:uid="{00000000-0005-0000-0000-000028480000}"/>
    <cellStyle name="Normal 44 2 2 3 4 3" xfId="8159" xr:uid="{00000000-0005-0000-0000-000029480000}"/>
    <cellStyle name="Normal 44 2 2 3 4 3 2" xfId="38493" xr:uid="{00000000-0005-0000-0000-00002A480000}"/>
    <cellStyle name="Normal 44 2 2 3 4 3 3" xfId="23260" xr:uid="{00000000-0005-0000-0000-00002B480000}"/>
    <cellStyle name="Normal 44 2 2 3 4 4" xfId="33480" xr:uid="{00000000-0005-0000-0000-00002C480000}"/>
    <cellStyle name="Normal 44 2 2 3 4 5" xfId="18247" xr:uid="{00000000-0005-0000-0000-00002D480000}"/>
    <cellStyle name="Normal 44 2 2 3 5" xfId="4798" xr:uid="{00000000-0005-0000-0000-00002E480000}"/>
    <cellStyle name="Normal 44 2 2 3 5 2" xfId="14850" xr:uid="{00000000-0005-0000-0000-00002F480000}"/>
    <cellStyle name="Normal 44 2 2 3 5 2 2" xfId="45181" xr:uid="{00000000-0005-0000-0000-000030480000}"/>
    <cellStyle name="Normal 44 2 2 3 5 2 3" xfId="29948" xr:uid="{00000000-0005-0000-0000-000031480000}"/>
    <cellStyle name="Normal 44 2 2 3 5 3" xfId="9830" xr:uid="{00000000-0005-0000-0000-000032480000}"/>
    <cellStyle name="Normal 44 2 2 3 5 3 2" xfId="40164" xr:uid="{00000000-0005-0000-0000-000033480000}"/>
    <cellStyle name="Normal 44 2 2 3 5 3 3" xfId="24931" xr:uid="{00000000-0005-0000-0000-000034480000}"/>
    <cellStyle name="Normal 44 2 2 3 5 4" xfId="35151" xr:uid="{00000000-0005-0000-0000-000035480000}"/>
    <cellStyle name="Normal 44 2 2 3 5 5" xfId="19918" xr:uid="{00000000-0005-0000-0000-000036480000}"/>
    <cellStyle name="Normal 44 2 2 3 6" xfId="11508" xr:uid="{00000000-0005-0000-0000-000037480000}"/>
    <cellStyle name="Normal 44 2 2 3 6 2" xfId="41839" xr:uid="{00000000-0005-0000-0000-000038480000}"/>
    <cellStyle name="Normal 44 2 2 3 6 3" xfId="26606" xr:uid="{00000000-0005-0000-0000-000039480000}"/>
    <cellStyle name="Normal 44 2 2 3 7" xfId="6487" xr:uid="{00000000-0005-0000-0000-00003A480000}"/>
    <cellStyle name="Normal 44 2 2 3 7 2" xfId="36822" xr:uid="{00000000-0005-0000-0000-00003B480000}"/>
    <cellStyle name="Normal 44 2 2 3 7 3" xfId="21589" xr:uid="{00000000-0005-0000-0000-00003C480000}"/>
    <cellStyle name="Normal 44 2 2 3 8" xfId="31810" xr:uid="{00000000-0005-0000-0000-00003D480000}"/>
    <cellStyle name="Normal 44 2 2 3 9" xfId="16576" xr:uid="{00000000-0005-0000-0000-00003E480000}"/>
    <cellStyle name="Normal 44 2 2 4" xfId="1623" xr:uid="{00000000-0005-0000-0000-00003F480000}"/>
    <cellStyle name="Normal 44 2 2 4 2" xfId="2462" xr:uid="{00000000-0005-0000-0000-000040480000}"/>
    <cellStyle name="Normal 44 2 2 4 2 2" xfId="4152" xr:uid="{00000000-0005-0000-0000-000041480000}"/>
    <cellStyle name="Normal 44 2 2 4 2 2 2" xfId="14225" xr:uid="{00000000-0005-0000-0000-000042480000}"/>
    <cellStyle name="Normal 44 2 2 4 2 2 2 2" xfId="44556" xr:uid="{00000000-0005-0000-0000-000043480000}"/>
    <cellStyle name="Normal 44 2 2 4 2 2 2 3" xfId="29323" xr:uid="{00000000-0005-0000-0000-000044480000}"/>
    <cellStyle name="Normal 44 2 2 4 2 2 3" xfId="9205" xr:uid="{00000000-0005-0000-0000-000045480000}"/>
    <cellStyle name="Normal 44 2 2 4 2 2 3 2" xfId="39539" xr:uid="{00000000-0005-0000-0000-000046480000}"/>
    <cellStyle name="Normal 44 2 2 4 2 2 3 3" xfId="24306" xr:uid="{00000000-0005-0000-0000-000047480000}"/>
    <cellStyle name="Normal 44 2 2 4 2 2 4" xfId="34526" xr:uid="{00000000-0005-0000-0000-000048480000}"/>
    <cellStyle name="Normal 44 2 2 4 2 2 5" xfId="19293" xr:uid="{00000000-0005-0000-0000-000049480000}"/>
    <cellStyle name="Normal 44 2 2 4 2 3" xfId="5844" xr:uid="{00000000-0005-0000-0000-00004A480000}"/>
    <cellStyle name="Normal 44 2 2 4 2 3 2" xfId="15896" xr:uid="{00000000-0005-0000-0000-00004B480000}"/>
    <cellStyle name="Normal 44 2 2 4 2 3 2 2" xfId="46227" xr:uid="{00000000-0005-0000-0000-00004C480000}"/>
    <cellStyle name="Normal 44 2 2 4 2 3 2 3" xfId="30994" xr:uid="{00000000-0005-0000-0000-00004D480000}"/>
    <cellStyle name="Normal 44 2 2 4 2 3 3" xfId="10876" xr:uid="{00000000-0005-0000-0000-00004E480000}"/>
    <cellStyle name="Normal 44 2 2 4 2 3 3 2" xfId="41210" xr:uid="{00000000-0005-0000-0000-00004F480000}"/>
    <cellStyle name="Normal 44 2 2 4 2 3 3 3" xfId="25977" xr:uid="{00000000-0005-0000-0000-000050480000}"/>
    <cellStyle name="Normal 44 2 2 4 2 3 4" xfId="36197" xr:uid="{00000000-0005-0000-0000-000051480000}"/>
    <cellStyle name="Normal 44 2 2 4 2 3 5" xfId="20964" xr:uid="{00000000-0005-0000-0000-000052480000}"/>
    <cellStyle name="Normal 44 2 2 4 2 4" xfId="12554" xr:uid="{00000000-0005-0000-0000-000053480000}"/>
    <cellStyle name="Normal 44 2 2 4 2 4 2" xfId="42885" xr:uid="{00000000-0005-0000-0000-000054480000}"/>
    <cellStyle name="Normal 44 2 2 4 2 4 3" xfId="27652" xr:uid="{00000000-0005-0000-0000-000055480000}"/>
    <cellStyle name="Normal 44 2 2 4 2 5" xfId="7533" xr:uid="{00000000-0005-0000-0000-000056480000}"/>
    <cellStyle name="Normal 44 2 2 4 2 5 2" xfId="37868" xr:uid="{00000000-0005-0000-0000-000057480000}"/>
    <cellStyle name="Normal 44 2 2 4 2 5 3" xfId="22635" xr:uid="{00000000-0005-0000-0000-000058480000}"/>
    <cellStyle name="Normal 44 2 2 4 2 6" xfId="32856" xr:uid="{00000000-0005-0000-0000-000059480000}"/>
    <cellStyle name="Normal 44 2 2 4 2 7" xfId="17622" xr:uid="{00000000-0005-0000-0000-00005A480000}"/>
    <cellStyle name="Normal 44 2 2 4 3" xfId="3315" xr:uid="{00000000-0005-0000-0000-00005B480000}"/>
    <cellStyle name="Normal 44 2 2 4 3 2" xfId="13389" xr:uid="{00000000-0005-0000-0000-00005C480000}"/>
    <cellStyle name="Normal 44 2 2 4 3 2 2" xfId="43720" xr:uid="{00000000-0005-0000-0000-00005D480000}"/>
    <cellStyle name="Normal 44 2 2 4 3 2 3" xfId="28487" xr:uid="{00000000-0005-0000-0000-00005E480000}"/>
    <cellStyle name="Normal 44 2 2 4 3 3" xfId="8369" xr:uid="{00000000-0005-0000-0000-00005F480000}"/>
    <cellStyle name="Normal 44 2 2 4 3 3 2" xfId="38703" xr:uid="{00000000-0005-0000-0000-000060480000}"/>
    <cellStyle name="Normal 44 2 2 4 3 3 3" xfId="23470" xr:uid="{00000000-0005-0000-0000-000061480000}"/>
    <cellStyle name="Normal 44 2 2 4 3 4" xfId="33690" xr:uid="{00000000-0005-0000-0000-000062480000}"/>
    <cellStyle name="Normal 44 2 2 4 3 5" xfId="18457" xr:uid="{00000000-0005-0000-0000-000063480000}"/>
    <cellStyle name="Normal 44 2 2 4 4" xfId="5008" xr:uid="{00000000-0005-0000-0000-000064480000}"/>
    <cellStyle name="Normal 44 2 2 4 4 2" xfId="15060" xr:uid="{00000000-0005-0000-0000-000065480000}"/>
    <cellStyle name="Normal 44 2 2 4 4 2 2" xfId="45391" xr:uid="{00000000-0005-0000-0000-000066480000}"/>
    <cellStyle name="Normal 44 2 2 4 4 2 3" xfId="30158" xr:uid="{00000000-0005-0000-0000-000067480000}"/>
    <cellStyle name="Normal 44 2 2 4 4 3" xfId="10040" xr:uid="{00000000-0005-0000-0000-000068480000}"/>
    <cellStyle name="Normal 44 2 2 4 4 3 2" xfId="40374" xr:uid="{00000000-0005-0000-0000-000069480000}"/>
    <cellStyle name="Normal 44 2 2 4 4 3 3" xfId="25141" xr:uid="{00000000-0005-0000-0000-00006A480000}"/>
    <cellStyle name="Normal 44 2 2 4 4 4" xfId="35361" xr:uid="{00000000-0005-0000-0000-00006B480000}"/>
    <cellStyle name="Normal 44 2 2 4 4 5" xfId="20128" xr:uid="{00000000-0005-0000-0000-00006C480000}"/>
    <cellStyle name="Normal 44 2 2 4 5" xfId="11718" xr:uid="{00000000-0005-0000-0000-00006D480000}"/>
    <cellStyle name="Normal 44 2 2 4 5 2" xfId="42049" xr:uid="{00000000-0005-0000-0000-00006E480000}"/>
    <cellStyle name="Normal 44 2 2 4 5 3" xfId="26816" xr:uid="{00000000-0005-0000-0000-00006F480000}"/>
    <cellStyle name="Normal 44 2 2 4 6" xfId="6697" xr:uid="{00000000-0005-0000-0000-000070480000}"/>
    <cellStyle name="Normal 44 2 2 4 6 2" xfId="37032" xr:uid="{00000000-0005-0000-0000-000071480000}"/>
    <cellStyle name="Normal 44 2 2 4 6 3" xfId="21799" xr:uid="{00000000-0005-0000-0000-000072480000}"/>
    <cellStyle name="Normal 44 2 2 4 7" xfId="32020" xr:uid="{00000000-0005-0000-0000-000073480000}"/>
    <cellStyle name="Normal 44 2 2 4 8" xfId="16786" xr:uid="{00000000-0005-0000-0000-000074480000}"/>
    <cellStyle name="Normal 44 2 2 5" xfId="2044" xr:uid="{00000000-0005-0000-0000-000075480000}"/>
    <cellStyle name="Normal 44 2 2 5 2" xfId="3734" xr:uid="{00000000-0005-0000-0000-000076480000}"/>
    <cellStyle name="Normal 44 2 2 5 2 2" xfId="13807" xr:uid="{00000000-0005-0000-0000-000077480000}"/>
    <cellStyle name="Normal 44 2 2 5 2 2 2" xfId="44138" xr:uid="{00000000-0005-0000-0000-000078480000}"/>
    <cellStyle name="Normal 44 2 2 5 2 2 3" xfId="28905" xr:uid="{00000000-0005-0000-0000-000079480000}"/>
    <cellStyle name="Normal 44 2 2 5 2 3" xfId="8787" xr:uid="{00000000-0005-0000-0000-00007A480000}"/>
    <cellStyle name="Normal 44 2 2 5 2 3 2" xfId="39121" xr:uid="{00000000-0005-0000-0000-00007B480000}"/>
    <cellStyle name="Normal 44 2 2 5 2 3 3" xfId="23888" xr:uid="{00000000-0005-0000-0000-00007C480000}"/>
    <cellStyle name="Normal 44 2 2 5 2 4" xfId="34108" xr:uid="{00000000-0005-0000-0000-00007D480000}"/>
    <cellStyle name="Normal 44 2 2 5 2 5" xfId="18875" xr:uid="{00000000-0005-0000-0000-00007E480000}"/>
    <cellStyle name="Normal 44 2 2 5 3" xfId="5426" xr:uid="{00000000-0005-0000-0000-00007F480000}"/>
    <cellStyle name="Normal 44 2 2 5 3 2" xfId="15478" xr:uid="{00000000-0005-0000-0000-000080480000}"/>
    <cellStyle name="Normal 44 2 2 5 3 2 2" xfId="45809" xr:uid="{00000000-0005-0000-0000-000081480000}"/>
    <cellStyle name="Normal 44 2 2 5 3 2 3" xfId="30576" xr:uid="{00000000-0005-0000-0000-000082480000}"/>
    <cellStyle name="Normal 44 2 2 5 3 3" xfId="10458" xr:uid="{00000000-0005-0000-0000-000083480000}"/>
    <cellStyle name="Normal 44 2 2 5 3 3 2" xfId="40792" xr:uid="{00000000-0005-0000-0000-000084480000}"/>
    <cellStyle name="Normal 44 2 2 5 3 3 3" xfId="25559" xr:uid="{00000000-0005-0000-0000-000085480000}"/>
    <cellStyle name="Normal 44 2 2 5 3 4" xfId="35779" xr:uid="{00000000-0005-0000-0000-000086480000}"/>
    <cellStyle name="Normal 44 2 2 5 3 5" xfId="20546" xr:uid="{00000000-0005-0000-0000-000087480000}"/>
    <cellStyle name="Normal 44 2 2 5 4" xfId="12136" xr:uid="{00000000-0005-0000-0000-000088480000}"/>
    <cellStyle name="Normal 44 2 2 5 4 2" xfId="42467" xr:uid="{00000000-0005-0000-0000-000089480000}"/>
    <cellStyle name="Normal 44 2 2 5 4 3" xfId="27234" xr:uid="{00000000-0005-0000-0000-00008A480000}"/>
    <cellStyle name="Normal 44 2 2 5 5" xfId="7115" xr:uid="{00000000-0005-0000-0000-00008B480000}"/>
    <cellStyle name="Normal 44 2 2 5 5 2" xfId="37450" xr:uid="{00000000-0005-0000-0000-00008C480000}"/>
    <cellStyle name="Normal 44 2 2 5 5 3" xfId="22217" xr:uid="{00000000-0005-0000-0000-00008D480000}"/>
    <cellStyle name="Normal 44 2 2 5 6" xfId="32438" xr:uid="{00000000-0005-0000-0000-00008E480000}"/>
    <cellStyle name="Normal 44 2 2 5 7" xfId="17204" xr:uid="{00000000-0005-0000-0000-00008F480000}"/>
    <cellStyle name="Normal 44 2 2 6" xfId="2897" xr:uid="{00000000-0005-0000-0000-000090480000}"/>
    <cellStyle name="Normal 44 2 2 6 2" xfId="12971" xr:uid="{00000000-0005-0000-0000-000091480000}"/>
    <cellStyle name="Normal 44 2 2 6 2 2" xfId="43302" xr:uid="{00000000-0005-0000-0000-000092480000}"/>
    <cellStyle name="Normal 44 2 2 6 2 3" xfId="28069" xr:uid="{00000000-0005-0000-0000-000093480000}"/>
    <cellStyle name="Normal 44 2 2 6 3" xfId="7951" xr:uid="{00000000-0005-0000-0000-000094480000}"/>
    <cellStyle name="Normal 44 2 2 6 3 2" xfId="38285" xr:uid="{00000000-0005-0000-0000-000095480000}"/>
    <cellStyle name="Normal 44 2 2 6 3 3" xfId="23052" xr:uid="{00000000-0005-0000-0000-000096480000}"/>
    <cellStyle name="Normal 44 2 2 6 4" xfId="33272" xr:uid="{00000000-0005-0000-0000-000097480000}"/>
    <cellStyle name="Normal 44 2 2 6 5" xfId="18039" xr:uid="{00000000-0005-0000-0000-000098480000}"/>
    <cellStyle name="Normal 44 2 2 7" xfId="4590" xr:uid="{00000000-0005-0000-0000-000099480000}"/>
    <cellStyle name="Normal 44 2 2 7 2" xfId="14642" xr:uid="{00000000-0005-0000-0000-00009A480000}"/>
    <cellStyle name="Normal 44 2 2 7 2 2" xfId="44973" xr:uid="{00000000-0005-0000-0000-00009B480000}"/>
    <cellStyle name="Normal 44 2 2 7 2 3" xfId="29740" xr:uid="{00000000-0005-0000-0000-00009C480000}"/>
    <cellStyle name="Normal 44 2 2 7 3" xfId="9622" xr:uid="{00000000-0005-0000-0000-00009D480000}"/>
    <cellStyle name="Normal 44 2 2 7 3 2" xfId="39956" xr:uid="{00000000-0005-0000-0000-00009E480000}"/>
    <cellStyle name="Normal 44 2 2 7 3 3" xfId="24723" xr:uid="{00000000-0005-0000-0000-00009F480000}"/>
    <cellStyle name="Normal 44 2 2 7 4" xfId="34943" xr:uid="{00000000-0005-0000-0000-0000A0480000}"/>
    <cellStyle name="Normal 44 2 2 7 5" xfId="19710" xr:uid="{00000000-0005-0000-0000-0000A1480000}"/>
    <cellStyle name="Normal 44 2 2 8" xfId="11300" xr:uid="{00000000-0005-0000-0000-0000A2480000}"/>
    <cellStyle name="Normal 44 2 2 8 2" xfId="41631" xr:uid="{00000000-0005-0000-0000-0000A3480000}"/>
    <cellStyle name="Normal 44 2 2 8 3" xfId="26398" xr:uid="{00000000-0005-0000-0000-0000A4480000}"/>
    <cellStyle name="Normal 44 2 2 9" xfId="6279" xr:uid="{00000000-0005-0000-0000-0000A5480000}"/>
    <cellStyle name="Normal 44 2 2 9 2" xfId="36614" xr:uid="{00000000-0005-0000-0000-0000A6480000}"/>
    <cellStyle name="Normal 44 2 2 9 3" xfId="21381" xr:uid="{00000000-0005-0000-0000-0000A7480000}"/>
    <cellStyle name="Normal 44 2 3" xfId="1243" xr:uid="{00000000-0005-0000-0000-0000A8480000}"/>
    <cellStyle name="Normal 44 2 3 10" xfId="16420" xr:uid="{00000000-0005-0000-0000-0000A9480000}"/>
    <cellStyle name="Normal 44 2 3 2" xfId="1462" xr:uid="{00000000-0005-0000-0000-0000AA480000}"/>
    <cellStyle name="Normal 44 2 3 2 2" xfId="1883" xr:uid="{00000000-0005-0000-0000-0000AB480000}"/>
    <cellStyle name="Normal 44 2 3 2 2 2" xfId="2722" xr:uid="{00000000-0005-0000-0000-0000AC480000}"/>
    <cellStyle name="Normal 44 2 3 2 2 2 2" xfId="4412" xr:uid="{00000000-0005-0000-0000-0000AD480000}"/>
    <cellStyle name="Normal 44 2 3 2 2 2 2 2" xfId="14485" xr:uid="{00000000-0005-0000-0000-0000AE480000}"/>
    <cellStyle name="Normal 44 2 3 2 2 2 2 2 2" xfId="44816" xr:uid="{00000000-0005-0000-0000-0000AF480000}"/>
    <cellStyle name="Normal 44 2 3 2 2 2 2 2 3" xfId="29583" xr:uid="{00000000-0005-0000-0000-0000B0480000}"/>
    <cellStyle name="Normal 44 2 3 2 2 2 2 3" xfId="9465" xr:uid="{00000000-0005-0000-0000-0000B1480000}"/>
    <cellStyle name="Normal 44 2 3 2 2 2 2 3 2" xfId="39799" xr:uid="{00000000-0005-0000-0000-0000B2480000}"/>
    <cellStyle name="Normal 44 2 3 2 2 2 2 3 3" xfId="24566" xr:uid="{00000000-0005-0000-0000-0000B3480000}"/>
    <cellStyle name="Normal 44 2 3 2 2 2 2 4" xfId="34786" xr:uid="{00000000-0005-0000-0000-0000B4480000}"/>
    <cellStyle name="Normal 44 2 3 2 2 2 2 5" xfId="19553" xr:uid="{00000000-0005-0000-0000-0000B5480000}"/>
    <cellStyle name="Normal 44 2 3 2 2 2 3" xfId="6104" xr:uid="{00000000-0005-0000-0000-0000B6480000}"/>
    <cellStyle name="Normal 44 2 3 2 2 2 3 2" xfId="16156" xr:uid="{00000000-0005-0000-0000-0000B7480000}"/>
    <cellStyle name="Normal 44 2 3 2 2 2 3 2 2" xfId="46487" xr:uid="{00000000-0005-0000-0000-0000B8480000}"/>
    <cellStyle name="Normal 44 2 3 2 2 2 3 2 3" xfId="31254" xr:uid="{00000000-0005-0000-0000-0000B9480000}"/>
    <cellStyle name="Normal 44 2 3 2 2 2 3 3" xfId="11136" xr:uid="{00000000-0005-0000-0000-0000BA480000}"/>
    <cellStyle name="Normal 44 2 3 2 2 2 3 3 2" xfId="41470" xr:uid="{00000000-0005-0000-0000-0000BB480000}"/>
    <cellStyle name="Normal 44 2 3 2 2 2 3 3 3" xfId="26237" xr:uid="{00000000-0005-0000-0000-0000BC480000}"/>
    <cellStyle name="Normal 44 2 3 2 2 2 3 4" xfId="36457" xr:uid="{00000000-0005-0000-0000-0000BD480000}"/>
    <cellStyle name="Normal 44 2 3 2 2 2 3 5" xfId="21224" xr:uid="{00000000-0005-0000-0000-0000BE480000}"/>
    <cellStyle name="Normal 44 2 3 2 2 2 4" xfId="12814" xr:uid="{00000000-0005-0000-0000-0000BF480000}"/>
    <cellStyle name="Normal 44 2 3 2 2 2 4 2" xfId="43145" xr:uid="{00000000-0005-0000-0000-0000C0480000}"/>
    <cellStyle name="Normal 44 2 3 2 2 2 4 3" xfId="27912" xr:uid="{00000000-0005-0000-0000-0000C1480000}"/>
    <cellStyle name="Normal 44 2 3 2 2 2 5" xfId="7793" xr:uid="{00000000-0005-0000-0000-0000C2480000}"/>
    <cellStyle name="Normal 44 2 3 2 2 2 5 2" xfId="38128" xr:uid="{00000000-0005-0000-0000-0000C3480000}"/>
    <cellStyle name="Normal 44 2 3 2 2 2 5 3" xfId="22895" xr:uid="{00000000-0005-0000-0000-0000C4480000}"/>
    <cellStyle name="Normal 44 2 3 2 2 2 6" xfId="33116" xr:uid="{00000000-0005-0000-0000-0000C5480000}"/>
    <cellStyle name="Normal 44 2 3 2 2 2 7" xfId="17882" xr:uid="{00000000-0005-0000-0000-0000C6480000}"/>
    <cellStyle name="Normal 44 2 3 2 2 3" xfId="3575" xr:uid="{00000000-0005-0000-0000-0000C7480000}"/>
    <cellStyle name="Normal 44 2 3 2 2 3 2" xfId="13649" xr:uid="{00000000-0005-0000-0000-0000C8480000}"/>
    <cellStyle name="Normal 44 2 3 2 2 3 2 2" xfId="43980" xr:uid="{00000000-0005-0000-0000-0000C9480000}"/>
    <cellStyle name="Normal 44 2 3 2 2 3 2 3" xfId="28747" xr:uid="{00000000-0005-0000-0000-0000CA480000}"/>
    <cellStyle name="Normal 44 2 3 2 2 3 3" xfId="8629" xr:uid="{00000000-0005-0000-0000-0000CB480000}"/>
    <cellStyle name="Normal 44 2 3 2 2 3 3 2" xfId="38963" xr:uid="{00000000-0005-0000-0000-0000CC480000}"/>
    <cellStyle name="Normal 44 2 3 2 2 3 3 3" xfId="23730" xr:uid="{00000000-0005-0000-0000-0000CD480000}"/>
    <cellStyle name="Normal 44 2 3 2 2 3 4" xfId="33950" xr:uid="{00000000-0005-0000-0000-0000CE480000}"/>
    <cellStyle name="Normal 44 2 3 2 2 3 5" xfId="18717" xr:uid="{00000000-0005-0000-0000-0000CF480000}"/>
    <cellStyle name="Normal 44 2 3 2 2 4" xfId="5268" xr:uid="{00000000-0005-0000-0000-0000D0480000}"/>
    <cellStyle name="Normal 44 2 3 2 2 4 2" xfId="15320" xr:uid="{00000000-0005-0000-0000-0000D1480000}"/>
    <cellStyle name="Normal 44 2 3 2 2 4 2 2" xfId="45651" xr:uid="{00000000-0005-0000-0000-0000D2480000}"/>
    <cellStyle name="Normal 44 2 3 2 2 4 2 3" xfId="30418" xr:uid="{00000000-0005-0000-0000-0000D3480000}"/>
    <cellStyle name="Normal 44 2 3 2 2 4 3" xfId="10300" xr:uid="{00000000-0005-0000-0000-0000D4480000}"/>
    <cellStyle name="Normal 44 2 3 2 2 4 3 2" xfId="40634" xr:uid="{00000000-0005-0000-0000-0000D5480000}"/>
    <cellStyle name="Normal 44 2 3 2 2 4 3 3" xfId="25401" xr:uid="{00000000-0005-0000-0000-0000D6480000}"/>
    <cellStyle name="Normal 44 2 3 2 2 4 4" xfId="35621" xr:uid="{00000000-0005-0000-0000-0000D7480000}"/>
    <cellStyle name="Normal 44 2 3 2 2 4 5" xfId="20388" xr:uid="{00000000-0005-0000-0000-0000D8480000}"/>
    <cellStyle name="Normal 44 2 3 2 2 5" xfId="11978" xr:uid="{00000000-0005-0000-0000-0000D9480000}"/>
    <cellStyle name="Normal 44 2 3 2 2 5 2" xfId="42309" xr:uid="{00000000-0005-0000-0000-0000DA480000}"/>
    <cellStyle name="Normal 44 2 3 2 2 5 3" xfId="27076" xr:uid="{00000000-0005-0000-0000-0000DB480000}"/>
    <cellStyle name="Normal 44 2 3 2 2 6" xfId="6957" xr:uid="{00000000-0005-0000-0000-0000DC480000}"/>
    <cellStyle name="Normal 44 2 3 2 2 6 2" xfId="37292" xr:uid="{00000000-0005-0000-0000-0000DD480000}"/>
    <cellStyle name="Normal 44 2 3 2 2 6 3" xfId="22059" xr:uid="{00000000-0005-0000-0000-0000DE480000}"/>
    <cellStyle name="Normal 44 2 3 2 2 7" xfId="32280" xr:uid="{00000000-0005-0000-0000-0000DF480000}"/>
    <cellStyle name="Normal 44 2 3 2 2 8" xfId="17046" xr:uid="{00000000-0005-0000-0000-0000E0480000}"/>
    <cellStyle name="Normal 44 2 3 2 3" xfId="2304" xr:uid="{00000000-0005-0000-0000-0000E1480000}"/>
    <cellStyle name="Normal 44 2 3 2 3 2" xfId="3994" xr:uid="{00000000-0005-0000-0000-0000E2480000}"/>
    <cellStyle name="Normal 44 2 3 2 3 2 2" xfId="14067" xr:uid="{00000000-0005-0000-0000-0000E3480000}"/>
    <cellStyle name="Normal 44 2 3 2 3 2 2 2" xfId="44398" xr:uid="{00000000-0005-0000-0000-0000E4480000}"/>
    <cellStyle name="Normal 44 2 3 2 3 2 2 3" xfId="29165" xr:uid="{00000000-0005-0000-0000-0000E5480000}"/>
    <cellStyle name="Normal 44 2 3 2 3 2 3" xfId="9047" xr:uid="{00000000-0005-0000-0000-0000E6480000}"/>
    <cellStyle name="Normal 44 2 3 2 3 2 3 2" xfId="39381" xr:uid="{00000000-0005-0000-0000-0000E7480000}"/>
    <cellStyle name="Normal 44 2 3 2 3 2 3 3" xfId="24148" xr:uid="{00000000-0005-0000-0000-0000E8480000}"/>
    <cellStyle name="Normal 44 2 3 2 3 2 4" xfId="34368" xr:uid="{00000000-0005-0000-0000-0000E9480000}"/>
    <cellStyle name="Normal 44 2 3 2 3 2 5" xfId="19135" xr:uid="{00000000-0005-0000-0000-0000EA480000}"/>
    <cellStyle name="Normal 44 2 3 2 3 3" xfId="5686" xr:uid="{00000000-0005-0000-0000-0000EB480000}"/>
    <cellStyle name="Normal 44 2 3 2 3 3 2" xfId="15738" xr:uid="{00000000-0005-0000-0000-0000EC480000}"/>
    <cellStyle name="Normal 44 2 3 2 3 3 2 2" xfId="46069" xr:uid="{00000000-0005-0000-0000-0000ED480000}"/>
    <cellStyle name="Normal 44 2 3 2 3 3 2 3" xfId="30836" xr:uid="{00000000-0005-0000-0000-0000EE480000}"/>
    <cellStyle name="Normal 44 2 3 2 3 3 3" xfId="10718" xr:uid="{00000000-0005-0000-0000-0000EF480000}"/>
    <cellStyle name="Normal 44 2 3 2 3 3 3 2" xfId="41052" xr:uid="{00000000-0005-0000-0000-0000F0480000}"/>
    <cellStyle name="Normal 44 2 3 2 3 3 3 3" xfId="25819" xr:uid="{00000000-0005-0000-0000-0000F1480000}"/>
    <cellStyle name="Normal 44 2 3 2 3 3 4" xfId="36039" xr:uid="{00000000-0005-0000-0000-0000F2480000}"/>
    <cellStyle name="Normal 44 2 3 2 3 3 5" xfId="20806" xr:uid="{00000000-0005-0000-0000-0000F3480000}"/>
    <cellStyle name="Normal 44 2 3 2 3 4" xfId="12396" xr:uid="{00000000-0005-0000-0000-0000F4480000}"/>
    <cellStyle name="Normal 44 2 3 2 3 4 2" xfId="42727" xr:uid="{00000000-0005-0000-0000-0000F5480000}"/>
    <cellStyle name="Normal 44 2 3 2 3 4 3" xfId="27494" xr:uid="{00000000-0005-0000-0000-0000F6480000}"/>
    <cellStyle name="Normal 44 2 3 2 3 5" xfId="7375" xr:uid="{00000000-0005-0000-0000-0000F7480000}"/>
    <cellStyle name="Normal 44 2 3 2 3 5 2" xfId="37710" xr:uid="{00000000-0005-0000-0000-0000F8480000}"/>
    <cellStyle name="Normal 44 2 3 2 3 5 3" xfId="22477" xr:uid="{00000000-0005-0000-0000-0000F9480000}"/>
    <cellStyle name="Normal 44 2 3 2 3 6" xfId="32698" xr:uid="{00000000-0005-0000-0000-0000FA480000}"/>
    <cellStyle name="Normal 44 2 3 2 3 7" xfId="17464" xr:uid="{00000000-0005-0000-0000-0000FB480000}"/>
    <cellStyle name="Normal 44 2 3 2 4" xfId="3157" xr:uid="{00000000-0005-0000-0000-0000FC480000}"/>
    <cellStyle name="Normal 44 2 3 2 4 2" xfId="13231" xr:uid="{00000000-0005-0000-0000-0000FD480000}"/>
    <cellStyle name="Normal 44 2 3 2 4 2 2" xfId="43562" xr:uid="{00000000-0005-0000-0000-0000FE480000}"/>
    <cellStyle name="Normal 44 2 3 2 4 2 3" xfId="28329" xr:uid="{00000000-0005-0000-0000-0000FF480000}"/>
    <cellStyle name="Normal 44 2 3 2 4 3" xfId="8211" xr:uid="{00000000-0005-0000-0000-000000490000}"/>
    <cellStyle name="Normal 44 2 3 2 4 3 2" xfId="38545" xr:uid="{00000000-0005-0000-0000-000001490000}"/>
    <cellStyle name="Normal 44 2 3 2 4 3 3" xfId="23312" xr:uid="{00000000-0005-0000-0000-000002490000}"/>
    <cellStyle name="Normal 44 2 3 2 4 4" xfId="33532" xr:uid="{00000000-0005-0000-0000-000003490000}"/>
    <cellStyle name="Normal 44 2 3 2 4 5" xfId="18299" xr:uid="{00000000-0005-0000-0000-000004490000}"/>
    <cellStyle name="Normal 44 2 3 2 5" xfId="4850" xr:uid="{00000000-0005-0000-0000-000005490000}"/>
    <cellStyle name="Normal 44 2 3 2 5 2" xfId="14902" xr:uid="{00000000-0005-0000-0000-000006490000}"/>
    <cellStyle name="Normal 44 2 3 2 5 2 2" xfId="45233" xr:uid="{00000000-0005-0000-0000-000007490000}"/>
    <cellStyle name="Normal 44 2 3 2 5 2 3" xfId="30000" xr:uid="{00000000-0005-0000-0000-000008490000}"/>
    <cellStyle name="Normal 44 2 3 2 5 3" xfId="9882" xr:uid="{00000000-0005-0000-0000-000009490000}"/>
    <cellStyle name="Normal 44 2 3 2 5 3 2" xfId="40216" xr:uid="{00000000-0005-0000-0000-00000A490000}"/>
    <cellStyle name="Normal 44 2 3 2 5 3 3" xfId="24983" xr:uid="{00000000-0005-0000-0000-00000B490000}"/>
    <cellStyle name="Normal 44 2 3 2 5 4" xfId="35203" xr:uid="{00000000-0005-0000-0000-00000C490000}"/>
    <cellStyle name="Normal 44 2 3 2 5 5" xfId="19970" xr:uid="{00000000-0005-0000-0000-00000D490000}"/>
    <cellStyle name="Normal 44 2 3 2 6" xfId="11560" xr:uid="{00000000-0005-0000-0000-00000E490000}"/>
    <cellStyle name="Normal 44 2 3 2 6 2" xfId="41891" xr:uid="{00000000-0005-0000-0000-00000F490000}"/>
    <cellStyle name="Normal 44 2 3 2 6 3" xfId="26658" xr:uid="{00000000-0005-0000-0000-000010490000}"/>
    <cellStyle name="Normal 44 2 3 2 7" xfId="6539" xr:uid="{00000000-0005-0000-0000-000011490000}"/>
    <cellStyle name="Normal 44 2 3 2 7 2" xfId="36874" xr:uid="{00000000-0005-0000-0000-000012490000}"/>
    <cellStyle name="Normal 44 2 3 2 7 3" xfId="21641" xr:uid="{00000000-0005-0000-0000-000013490000}"/>
    <cellStyle name="Normal 44 2 3 2 8" xfId="31862" xr:uid="{00000000-0005-0000-0000-000014490000}"/>
    <cellStyle name="Normal 44 2 3 2 9" xfId="16628" xr:uid="{00000000-0005-0000-0000-000015490000}"/>
    <cellStyle name="Normal 44 2 3 3" xfId="1675" xr:uid="{00000000-0005-0000-0000-000016490000}"/>
    <cellStyle name="Normal 44 2 3 3 2" xfId="2514" xr:uid="{00000000-0005-0000-0000-000017490000}"/>
    <cellStyle name="Normal 44 2 3 3 2 2" xfId="4204" xr:uid="{00000000-0005-0000-0000-000018490000}"/>
    <cellStyle name="Normal 44 2 3 3 2 2 2" xfId="14277" xr:uid="{00000000-0005-0000-0000-000019490000}"/>
    <cellStyle name="Normal 44 2 3 3 2 2 2 2" xfId="44608" xr:uid="{00000000-0005-0000-0000-00001A490000}"/>
    <cellStyle name="Normal 44 2 3 3 2 2 2 3" xfId="29375" xr:uid="{00000000-0005-0000-0000-00001B490000}"/>
    <cellStyle name="Normal 44 2 3 3 2 2 3" xfId="9257" xr:uid="{00000000-0005-0000-0000-00001C490000}"/>
    <cellStyle name="Normal 44 2 3 3 2 2 3 2" xfId="39591" xr:uid="{00000000-0005-0000-0000-00001D490000}"/>
    <cellStyle name="Normal 44 2 3 3 2 2 3 3" xfId="24358" xr:uid="{00000000-0005-0000-0000-00001E490000}"/>
    <cellStyle name="Normal 44 2 3 3 2 2 4" xfId="34578" xr:uid="{00000000-0005-0000-0000-00001F490000}"/>
    <cellStyle name="Normal 44 2 3 3 2 2 5" xfId="19345" xr:uid="{00000000-0005-0000-0000-000020490000}"/>
    <cellStyle name="Normal 44 2 3 3 2 3" xfId="5896" xr:uid="{00000000-0005-0000-0000-000021490000}"/>
    <cellStyle name="Normal 44 2 3 3 2 3 2" xfId="15948" xr:uid="{00000000-0005-0000-0000-000022490000}"/>
    <cellStyle name="Normal 44 2 3 3 2 3 2 2" xfId="46279" xr:uid="{00000000-0005-0000-0000-000023490000}"/>
    <cellStyle name="Normal 44 2 3 3 2 3 2 3" xfId="31046" xr:uid="{00000000-0005-0000-0000-000024490000}"/>
    <cellStyle name="Normal 44 2 3 3 2 3 3" xfId="10928" xr:uid="{00000000-0005-0000-0000-000025490000}"/>
    <cellStyle name="Normal 44 2 3 3 2 3 3 2" xfId="41262" xr:uid="{00000000-0005-0000-0000-000026490000}"/>
    <cellStyle name="Normal 44 2 3 3 2 3 3 3" xfId="26029" xr:uid="{00000000-0005-0000-0000-000027490000}"/>
    <cellStyle name="Normal 44 2 3 3 2 3 4" xfId="36249" xr:uid="{00000000-0005-0000-0000-000028490000}"/>
    <cellStyle name="Normal 44 2 3 3 2 3 5" xfId="21016" xr:uid="{00000000-0005-0000-0000-000029490000}"/>
    <cellStyle name="Normal 44 2 3 3 2 4" xfId="12606" xr:uid="{00000000-0005-0000-0000-00002A490000}"/>
    <cellStyle name="Normal 44 2 3 3 2 4 2" xfId="42937" xr:uid="{00000000-0005-0000-0000-00002B490000}"/>
    <cellStyle name="Normal 44 2 3 3 2 4 3" xfId="27704" xr:uid="{00000000-0005-0000-0000-00002C490000}"/>
    <cellStyle name="Normal 44 2 3 3 2 5" xfId="7585" xr:uid="{00000000-0005-0000-0000-00002D490000}"/>
    <cellStyle name="Normal 44 2 3 3 2 5 2" xfId="37920" xr:uid="{00000000-0005-0000-0000-00002E490000}"/>
    <cellStyle name="Normal 44 2 3 3 2 5 3" xfId="22687" xr:uid="{00000000-0005-0000-0000-00002F490000}"/>
    <cellStyle name="Normal 44 2 3 3 2 6" xfId="32908" xr:uid="{00000000-0005-0000-0000-000030490000}"/>
    <cellStyle name="Normal 44 2 3 3 2 7" xfId="17674" xr:uid="{00000000-0005-0000-0000-000031490000}"/>
    <cellStyle name="Normal 44 2 3 3 3" xfId="3367" xr:uid="{00000000-0005-0000-0000-000032490000}"/>
    <cellStyle name="Normal 44 2 3 3 3 2" xfId="13441" xr:uid="{00000000-0005-0000-0000-000033490000}"/>
    <cellStyle name="Normal 44 2 3 3 3 2 2" xfId="43772" xr:uid="{00000000-0005-0000-0000-000034490000}"/>
    <cellStyle name="Normal 44 2 3 3 3 2 3" xfId="28539" xr:uid="{00000000-0005-0000-0000-000035490000}"/>
    <cellStyle name="Normal 44 2 3 3 3 3" xfId="8421" xr:uid="{00000000-0005-0000-0000-000036490000}"/>
    <cellStyle name="Normal 44 2 3 3 3 3 2" xfId="38755" xr:uid="{00000000-0005-0000-0000-000037490000}"/>
    <cellStyle name="Normal 44 2 3 3 3 3 3" xfId="23522" xr:uid="{00000000-0005-0000-0000-000038490000}"/>
    <cellStyle name="Normal 44 2 3 3 3 4" xfId="33742" xr:uid="{00000000-0005-0000-0000-000039490000}"/>
    <cellStyle name="Normal 44 2 3 3 3 5" xfId="18509" xr:uid="{00000000-0005-0000-0000-00003A490000}"/>
    <cellStyle name="Normal 44 2 3 3 4" xfId="5060" xr:uid="{00000000-0005-0000-0000-00003B490000}"/>
    <cellStyle name="Normal 44 2 3 3 4 2" xfId="15112" xr:uid="{00000000-0005-0000-0000-00003C490000}"/>
    <cellStyle name="Normal 44 2 3 3 4 2 2" xfId="45443" xr:uid="{00000000-0005-0000-0000-00003D490000}"/>
    <cellStyle name="Normal 44 2 3 3 4 2 3" xfId="30210" xr:uid="{00000000-0005-0000-0000-00003E490000}"/>
    <cellStyle name="Normal 44 2 3 3 4 3" xfId="10092" xr:uid="{00000000-0005-0000-0000-00003F490000}"/>
    <cellStyle name="Normal 44 2 3 3 4 3 2" xfId="40426" xr:uid="{00000000-0005-0000-0000-000040490000}"/>
    <cellStyle name="Normal 44 2 3 3 4 3 3" xfId="25193" xr:uid="{00000000-0005-0000-0000-000041490000}"/>
    <cellStyle name="Normal 44 2 3 3 4 4" xfId="35413" xr:uid="{00000000-0005-0000-0000-000042490000}"/>
    <cellStyle name="Normal 44 2 3 3 4 5" xfId="20180" xr:uid="{00000000-0005-0000-0000-000043490000}"/>
    <cellStyle name="Normal 44 2 3 3 5" xfId="11770" xr:uid="{00000000-0005-0000-0000-000044490000}"/>
    <cellStyle name="Normal 44 2 3 3 5 2" xfId="42101" xr:uid="{00000000-0005-0000-0000-000045490000}"/>
    <cellStyle name="Normal 44 2 3 3 5 3" xfId="26868" xr:uid="{00000000-0005-0000-0000-000046490000}"/>
    <cellStyle name="Normal 44 2 3 3 6" xfId="6749" xr:uid="{00000000-0005-0000-0000-000047490000}"/>
    <cellStyle name="Normal 44 2 3 3 6 2" xfId="37084" xr:uid="{00000000-0005-0000-0000-000048490000}"/>
    <cellStyle name="Normal 44 2 3 3 6 3" xfId="21851" xr:uid="{00000000-0005-0000-0000-000049490000}"/>
    <cellStyle name="Normal 44 2 3 3 7" xfId="32072" xr:uid="{00000000-0005-0000-0000-00004A490000}"/>
    <cellStyle name="Normal 44 2 3 3 8" xfId="16838" xr:uid="{00000000-0005-0000-0000-00004B490000}"/>
    <cellStyle name="Normal 44 2 3 4" xfId="2096" xr:uid="{00000000-0005-0000-0000-00004C490000}"/>
    <cellStyle name="Normal 44 2 3 4 2" xfId="3786" xr:uid="{00000000-0005-0000-0000-00004D490000}"/>
    <cellStyle name="Normal 44 2 3 4 2 2" xfId="13859" xr:uid="{00000000-0005-0000-0000-00004E490000}"/>
    <cellStyle name="Normal 44 2 3 4 2 2 2" xfId="44190" xr:uid="{00000000-0005-0000-0000-00004F490000}"/>
    <cellStyle name="Normal 44 2 3 4 2 2 3" xfId="28957" xr:uid="{00000000-0005-0000-0000-000050490000}"/>
    <cellStyle name="Normal 44 2 3 4 2 3" xfId="8839" xr:uid="{00000000-0005-0000-0000-000051490000}"/>
    <cellStyle name="Normal 44 2 3 4 2 3 2" xfId="39173" xr:uid="{00000000-0005-0000-0000-000052490000}"/>
    <cellStyle name="Normal 44 2 3 4 2 3 3" xfId="23940" xr:uid="{00000000-0005-0000-0000-000053490000}"/>
    <cellStyle name="Normal 44 2 3 4 2 4" xfId="34160" xr:uid="{00000000-0005-0000-0000-000054490000}"/>
    <cellStyle name="Normal 44 2 3 4 2 5" xfId="18927" xr:uid="{00000000-0005-0000-0000-000055490000}"/>
    <cellStyle name="Normal 44 2 3 4 3" xfId="5478" xr:uid="{00000000-0005-0000-0000-000056490000}"/>
    <cellStyle name="Normal 44 2 3 4 3 2" xfId="15530" xr:uid="{00000000-0005-0000-0000-000057490000}"/>
    <cellStyle name="Normal 44 2 3 4 3 2 2" xfId="45861" xr:uid="{00000000-0005-0000-0000-000058490000}"/>
    <cellStyle name="Normal 44 2 3 4 3 2 3" xfId="30628" xr:uid="{00000000-0005-0000-0000-000059490000}"/>
    <cellStyle name="Normal 44 2 3 4 3 3" xfId="10510" xr:uid="{00000000-0005-0000-0000-00005A490000}"/>
    <cellStyle name="Normal 44 2 3 4 3 3 2" xfId="40844" xr:uid="{00000000-0005-0000-0000-00005B490000}"/>
    <cellStyle name="Normal 44 2 3 4 3 3 3" xfId="25611" xr:uid="{00000000-0005-0000-0000-00005C490000}"/>
    <cellStyle name="Normal 44 2 3 4 3 4" xfId="35831" xr:uid="{00000000-0005-0000-0000-00005D490000}"/>
    <cellStyle name="Normal 44 2 3 4 3 5" xfId="20598" xr:uid="{00000000-0005-0000-0000-00005E490000}"/>
    <cellStyle name="Normal 44 2 3 4 4" xfId="12188" xr:uid="{00000000-0005-0000-0000-00005F490000}"/>
    <cellStyle name="Normal 44 2 3 4 4 2" xfId="42519" xr:uid="{00000000-0005-0000-0000-000060490000}"/>
    <cellStyle name="Normal 44 2 3 4 4 3" xfId="27286" xr:uid="{00000000-0005-0000-0000-000061490000}"/>
    <cellStyle name="Normal 44 2 3 4 5" xfId="7167" xr:uid="{00000000-0005-0000-0000-000062490000}"/>
    <cellStyle name="Normal 44 2 3 4 5 2" xfId="37502" xr:uid="{00000000-0005-0000-0000-000063490000}"/>
    <cellStyle name="Normal 44 2 3 4 5 3" xfId="22269" xr:uid="{00000000-0005-0000-0000-000064490000}"/>
    <cellStyle name="Normal 44 2 3 4 6" xfId="32490" xr:uid="{00000000-0005-0000-0000-000065490000}"/>
    <cellStyle name="Normal 44 2 3 4 7" xfId="17256" xr:uid="{00000000-0005-0000-0000-000066490000}"/>
    <cellStyle name="Normal 44 2 3 5" xfId="2949" xr:uid="{00000000-0005-0000-0000-000067490000}"/>
    <cellStyle name="Normal 44 2 3 5 2" xfId="13023" xr:uid="{00000000-0005-0000-0000-000068490000}"/>
    <cellStyle name="Normal 44 2 3 5 2 2" xfId="43354" xr:uid="{00000000-0005-0000-0000-000069490000}"/>
    <cellStyle name="Normal 44 2 3 5 2 3" xfId="28121" xr:uid="{00000000-0005-0000-0000-00006A490000}"/>
    <cellStyle name="Normal 44 2 3 5 3" xfId="8003" xr:uid="{00000000-0005-0000-0000-00006B490000}"/>
    <cellStyle name="Normal 44 2 3 5 3 2" xfId="38337" xr:uid="{00000000-0005-0000-0000-00006C490000}"/>
    <cellStyle name="Normal 44 2 3 5 3 3" xfId="23104" xr:uid="{00000000-0005-0000-0000-00006D490000}"/>
    <cellStyle name="Normal 44 2 3 5 4" xfId="33324" xr:uid="{00000000-0005-0000-0000-00006E490000}"/>
    <cellStyle name="Normal 44 2 3 5 5" xfId="18091" xr:uid="{00000000-0005-0000-0000-00006F490000}"/>
    <cellStyle name="Normal 44 2 3 6" xfId="4642" xr:uid="{00000000-0005-0000-0000-000070490000}"/>
    <cellStyle name="Normal 44 2 3 6 2" xfId="14694" xr:uid="{00000000-0005-0000-0000-000071490000}"/>
    <cellStyle name="Normal 44 2 3 6 2 2" xfId="45025" xr:uid="{00000000-0005-0000-0000-000072490000}"/>
    <cellStyle name="Normal 44 2 3 6 2 3" xfId="29792" xr:uid="{00000000-0005-0000-0000-000073490000}"/>
    <cellStyle name="Normal 44 2 3 6 3" xfId="9674" xr:uid="{00000000-0005-0000-0000-000074490000}"/>
    <cellStyle name="Normal 44 2 3 6 3 2" xfId="40008" xr:uid="{00000000-0005-0000-0000-000075490000}"/>
    <cellStyle name="Normal 44 2 3 6 3 3" xfId="24775" xr:uid="{00000000-0005-0000-0000-000076490000}"/>
    <cellStyle name="Normal 44 2 3 6 4" xfId="34995" xr:uid="{00000000-0005-0000-0000-000077490000}"/>
    <cellStyle name="Normal 44 2 3 6 5" xfId="19762" xr:uid="{00000000-0005-0000-0000-000078490000}"/>
    <cellStyle name="Normal 44 2 3 7" xfId="11352" xr:uid="{00000000-0005-0000-0000-000079490000}"/>
    <cellStyle name="Normal 44 2 3 7 2" xfId="41683" xr:uid="{00000000-0005-0000-0000-00007A490000}"/>
    <cellStyle name="Normal 44 2 3 7 3" xfId="26450" xr:uid="{00000000-0005-0000-0000-00007B490000}"/>
    <cellStyle name="Normal 44 2 3 8" xfId="6331" xr:uid="{00000000-0005-0000-0000-00007C490000}"/>
    <cellStyle name="Normal 44 2 3 8 2" xfId="36666" xr:uid="{00000000-0005-0000-0000-00007D490000}"/>
    <cellStyle name="Normal 44 2 3 8 3" xfId="21433" xr:uid="{00000000-0005-0000-0000-00007E490000}"/>
    <cellStyle name="Normal 44 2 3 9" xfId="31655" xr:uid="{00000000-0005-0000-0000-00007F490000}"/>
    <cellStyle name="Normal 44 2 4" xfId="1356" xr:uid="{00000000-0005-0000-0000-000080490000}"/>
    <cellStyle name="Normal 44 2 4 2" xfId="1779" xr:uid="{00000000-0005-0000-0000-000081490000}"/>
    <cellStyle name="Normal 44 2 4 2 2" xfId="2618" xr:uid="{00000000-0005-0000-0000-000082490000}"/>
    <cellStyle name="Normal 44 2 4 2 2 2" xfId="4308" xr:uid="{00000000-0005-0000-0000-000083490000}"/>
    <cellStyle name="Normal 44 2 4 2 2 2 2" xfId="14381" xr:uid="{00000000-0005-0000-0000-000084490000}"/>
    <cellStyle name="Normal 44 2 4 2 2 2 2 2" xfId="44712" xr:uid="{00000000-0005-0000-0000-000085490000}"/>
    <cellStyle name="Normal 44 2 4 2 2 2 2 3" xfId="29479" xr:uid="{00000000-0005-0000-0000-000086490000}"/>
    <cellStyle name="Normal 44 2 4 2 2 2 3" xfId="9361" xr:uid="{00000000-0005-0000-0000-000087490000}"/>
    <cellStyle name="Normal 44 2 4 2 2 2 3 2" xfId="39695" xr:uid="{00000000-0005-0000-0000-000088490000}"/>
    <cellStyle name="Normal 44 2 4 2 2 2 3 3" xfId="24462" xr:uid="{00000000-0005-0000-0000-000089490000}"/>
    <cellStyle name="Normal 44 2 4 2 2 2 4" xfId="34682" xr:uid="{00000000-0005-0000-0000-00008A490000}"/>
    <cellStyle name="Normal 44 2 4 2 2 2 5" xfId="19449" xr:uid="{00000000-0005-0000-0000-00008B490000}"/>
    <cellStyle name="Normal 44 2 4 2 2 3" xfId="6000" xr:uid="{00000000-0005-0000-0000-00008C490000}"/>
    <cellStyle name="Normal 44 2 4 2 2 3 2" xfId="16052" xr:uid="{00000000-0005-0000-0000-00008D490000}"/>
    <cellStyle name="Normal 44 2 4 2 2 3 2 2" xfId="46383" xr:uid="{00000000-0005-0000-0000-00008E490000}"/>
    <cellStyle name="Normal 44 2 4 2 2 3 2 3" xfId="31150" xr:uid="{00000000-0005-0000-0000-00008F490000}"/>
    <cellStyle name="Normal 44 2 4 2 2 3 3" xfId="11032" xr:uid="{00000000-0005-0000-0000-000090490000}"/>
    <cellStyle name="Normal 44 2 4 2 2 3 3 2" xfId="41366" xr:uid="{00000000-0005-0000-0000-000091490000}"/>
    <cellStyle name="Normal 44 2 4 2 2 3 3 3" xfId="26133" xr:uid="{00000000-0005-0000-0000-000092490000}"/>
    <cellStyle name="Normal 44 2 4 2 2 3 4" xfId="36353" xr:uid="{00000000-0005-0000-0000-000093490000}"/>
    <cellStyle name="Normal 44 2 4 2 2 3 5" xfId="21120" xr:uid="{00000000-0005-0000-0000-000094490000}"/>
    <cellStyle name="Normal 44 2 4 2 2 4" xfId="12710" xr:uid="{00000000-0005-0000-0000-000095490000}"/>
    <cellStyle name="Normal 44 2 4 2 2 4 2" xfId="43041" xr:uid="{00000000-0005-0000-0000-000096490000}"/>
    <cellStyle name="Normal 44 2 4 2 2 4 3" xfId="27808" xr:uid="{00000000-0005-0000-0000-000097490000}"/>
    <cellStyle name="Normal 44 2 4 2 2 5" xfId="7689" xr:uid="{00000000-0005-0000-0000-000098490000}"/>
    <cellStyle name="Normal 44 2 4 2 2 5 2" xfId="38024" xr:uid="{00000000-0005-0000-0000-000099490000}"/>
    <cellStyle name="Normal 44 2 4 2 2 5 3" xfId="22791" xr:uid="{00000000-0005-0000-0000-00009A490000}"/>
    <cellStyle name="Normal 44 2 4 2 2 6" xfId="33012" xr:uid="{00000000-0005-0000-0000-00009B490000}"/>
    <cellStyle name="Normal 44 2 4 2 2 7" xfId="17778" xr:uid="{00000000-0005-0000-0000-00009C490000}"/>
    <cellStyle name="Normal 44 2 4 2 3" xfId="3471" xr:uid="{00000000-0005-0000-0000-00009D490000}"/>
    <cellStyle name="Normal 44 2 4 2 3 2" xfId="13545" xr:uid="{00000000-0005-0000-0000-00009E490000}"/>
    <cellStyle name="Normal 44 2 4 2 3 2 2" xfId="43876" xr:uid="{00000000-0005-0000-0000-00009F490000}"/>
    <cellStyle name="Normal 44 2 4 2 3 2 3" xfId="28643" xr:uid="{00000000-0005-0000-0000-0000A0490000}"/>
    <cellStyle name="Normal 44 2 4 2 3 3" xfId="8525" xr:uid="{00000000-0005-0000-0000-0000A1490000}"/>
    <cellStyle name="Normal 44 2 4 2 3 3 2" xfId="38859" xr:uid="{00000000-0005-0000-0000-0000A2490000}"/>
    <cellStyle name="Normal 44 2 4 2 3 3 3" xfId="23626" xr:uid="{00000000-0005-0000-0000-0000A3490000}"/>
    <cellStyle name="Normal 44 2 4 2 3 4" xfId="33846" xr:uid="{00000000-0005-0000-0000-0000A4490000}"/>
    <cellStyle name="Normal 44 2 4 2 3 5" xfId="18613" xr:uid="{00000000-0005-0000-0000-0000A5490000}"/>
    <cellStyle name="Normal 44 2 4 2 4" xfId="5164" xr:uid="{00000000-0005-0000-0000-0000A6490000}"/>
    <cellStyle name="Normal 44 2 4 2 4 2" xfId="15216" xr:uid="{00000000-0005-0000-0000-0000A7490000}"/>
    <cellStyle name="Normal 44 2 4 2 4 2 2" xfId="45547" xr:uid="{00000000-0005-0000-0000-0000A8490000}"/>
    <cellStyle name="Normal 44 2 4 2 4 2 3" xfId="30314" xr:uid="{00000000-0005-0000-0000-0000A9490000}"/>
    <cellStyle name="Normal 44 2 4 2 4 3" xfId="10196" xr:uid="{00000000-0005-0000-0000-0000AA490000}"/>
    <cellStyle name="Normal 44 2 4 2 4 3 2" xfId="40530" xr:uid="{00000000-0005-0000-0000-0000AB490000}"/>
    <cellStyle name="Normal 44 2 4 2 4 3 3" xfId="25297" xr:uid="{00000000-0005-0000-0000-0000AC490000}"/>
    <cellStyle name="Normal 44 2 4 2 4 4" xfId="35517" xr:uid="{00000000-0005-0000-0000-0000AD490000}"/>
    <cellStyle name="Normal 44 2 4 2 4 5" xfId="20284" xr:uid="{00000000-0005-0000-0000-0000AE490000}"/>
    <cellStyle name="Normal 44 2 4 2 5" xfId="11874" xr:uid="{00000000-0005-0000-0000-0000AF490000}"/>
    <cellStyle name="Normal 44 2 4 2 5 2" xfId="42205" xr:uid="{00000000-0005-0000-0000-0000B0490000}"/>
    <cellStyle name="Normal 44 2 4 2 5 3" xfId="26972" xr:uid="{00000000-0005-0000-0000-0000B1490000}"/>
    <cellStyle name="Normal 44 2 4 2 6" xfId="6853" xr:uid="{00000000-0005-0000-0000-0000B2490000}"/>
    <cellStyle name="Normal 44 2 4 2 6 2" xfId="37188" xr:uid="{00000000-0005-0000-0000-0000B3490000}"/>
    <cellStyle name="Normal 44 2 4 2 6 3" xfId="21955" xr:uid="{00000000-0005-0000-0000-0000B4490000}"/>
    <cellStyle name="Normal 44 2 4 2 7" xfId="32176" xr:uid="{00000000-0005-0000-0000-0000B5490000}"/>
    <cellStyle name="Normal 44 2 4 2 8" xfId="16942" xr:uid="{00000000-0005-0000-0000-0000B6490000}"/>
    <cellStyle name="Normal 44 2 4 3" xfId="2200" xr:uid="{00000000-0005-0000-0000-0000B7490000}"/>
    <cellStyle name="Normal 44 2 4 3 2" xfId="3890" xr:uid="{00000000-0005-0000-0000-0000B8490000}"/>
    <cellStyle name="Normal 44 2 4 3 2 2" xfId="13963" xr:uid="{00000000-0005-0000-0000-0000B9490000}"/>
    <cellStyle name="Normal 44 2 4 3 2 2 2" xfId="44294" xr:uid="{00000000-0005-0000-0000-0000BA490000}"/>
    <cellStyle name="Normal 44 2 4 3 2 2 3" xfId="29061" xr:uid="{00000000-0005-0000-0000-0000BB490000}"/>
    <cellStyle name="Normal 44 2 4 3 2 3" xfId="8943" xr:uid="{00000000-0005-0000-0000-0000BC490000}"/>
    <cellStyle name="Normal 44 2 4 3 2 3 2" xfId="39277" xr:uid="{00000000-0005-0000-0000-0000BD490000}"/>
    <cellStyle name="Normal 44 2 4 3 2 3 3" xfId="24044" xr:uid="{00000000-0005-0000-0000-0000BE490000}"/>
    <cellStyle name="Normal 44 2 4 3 2 4" xfId="34264" xr:uid="{00000000-0005-0000-0000-0000BF490000}"/>
    <cellStyle name="Normal 44 2 4 3 2 5" xfId="19031" xr:uid="{00000000-0005-0000-0000-0000C0490000}"/>
    <cellStyle name="Normal 44 2 4 3 3" xfId="5582" xr:uid="{00000000-0005-0000-0000-0000C1490000}"/>
    <cellStyle name="Normal 44 2 4 3 3 2" xfId="15634" xr:uid="{00000000-0005-0000-0000-0000C2490000}"/>
    <cellStyle name="Normal 44 2 4 3 3 2 2" xfId="45965" xr:uid="{00000000-0005-0000-0000-0000C3490000}"/>
    <cellStyle name="Normal 44 2 4 3 3 2 3" xfId="30732" xr:uid="{00000000-0005-0000-0000-0000C4490000}"/>
    <cellStyle name="Normal 44 2 4 3 3 3" xfId="10614" xr:uid="{00000000-0005-0000-0000-0000C5490000}"/>
    <cellStyle name="Normal 44 2 4 3 3 3 2" xfId="40948" xr:uid="{00000000-0005-0000-0000-0000C6490000}"/>
    <cellStyle name="Normal 44 2 4 3 3 3 3" xfId="25715" xr:uid="{00000000-0005-0000-0000-0000C7490000}"/>
    <cellStyle name="Normal 44 2 4 3 3 4" xfId="35935" xr:uid="{00000000-0005-0000-0000-0000C8490000}"/>
    <cellStyle name="Normal 44 2 4 3 3 5" xfId="20702" xr:uid="{00000000-0005-0000-0000-0000C9490000}"/>
    <cellStyle name="Normal 44 2 4 3 4" xfId="12292" xr:uid="{00000000-0005-0000-0000-0000CA490000}"/>
    <cellStyle name="Normal 44 2 4 3 4 2" xfId="42623" xr:uid="{00000000-0005-0000-0000-0000CB490000}"/>
    <cellStyle name="Normal 44 2 4 3 4 3" xfId="27390" xr:uid="{00000000-0005-0000-0000-0000CC490000}"/>
    <cellStyle name="Normal 44 2 4 3 5" xfId="7271" xr:uid="{00000000-0005-0000-0000-0000CD490000}"/>
    <cellStyle name="Normal 44 2 4 3 5 2" xfId="37606" xr:uid="{00000000-0005-0000-0000-0000CE490000}"/>
    <cellStyle name="Normal 44 2 4 3 5 3" xfId="22373" xr:uid="{00000000-0005-0000-0000-0000CF490000}"/>
    <cellStyle name="Normal 44 2 4 3 6" xfId="32594" xr:uid="{00000000-0005-0000-0000-0000D0490000}"/>
    <cellStyle name="Normal 44 2 4 3 7" xfId="17360" xr:uid="{00000000-0005-0000-0000-0000D1490000}"/>
    <cellStyle name="Normal 44 2 4 4" xfId="3053" xr:uid="{00000000-0005-0000-0000-0000D2490000}"/>
    <cellStyle name="Normal 44 2 4 4 2" xfId="13127" xr:uid="{00000000-0005-0000-0000-0000D3490000}"/>
    <cellStyle name="Normal 44 2 4 4 2 2" xfId="43458" xr:uid="{00000000-0005-0000-0000-0000D4490000}"/>
    <cellStyle name="Normal 44 2 4 4 2 3" xfId="28225" xr:uid="{00000000-0005-0000-0000-0000D5490000}"/>
    <cellStyle name="Normal 44 2 4 4 3" xfId="8107" xr:uid="{00000000-0005-0000-0000-0000D6490000}"/>
    <cellStyle name="Normal 44 2 4 4 3 2" xfId="38441" xr:uid="{00000000-0005-0000-0000-0000D7490000}"/>
    <cellStyle name="Normal 44 2 4 4 3 3" xfId="23208" xr:uid="{00000000-0005-0000-0000-0000D8490000}"/>
    <cellStyle name="Normal 44 2 4 4 4" xfId="33428" xr:uid="{00000000-0005-0000-0000-0000D9490000}"/>
    <cellStyle name="Normal 44 2 4 4 5" xfId="18195" xr:uid="{00000000-0005-0000-0000-0000DA490000}"/>
    <cellStyle name="Normal 44 2 4 5" xfId="4746" xr:uid="{00000000-0005-0000-0000-0000DB490000}"/>
    <cellStyle name="Normal 44 2 4 5 2" xfId="14798" xr:uid="{00000000-0005-0000-0000-0000DC490000}"/>
    <cellStyle name="Normal 44 2 4 5 2 2" xfId="45129" xr:uid="{00000000-0005-0000-0000-0000DD490000}"/>
    <cellStyle name="Normal 44 2 4 5 2 3" xfId="29896" xr:uid="{00000000-0005-0000-0000-0000DE490000}"/>
    <cellStyle name="Normal 44 2 4 5 3" xfId="9778" xr:uid="{00000000-0005-0000-0000-0000DF490000}"/>
    <cellStyle name="Normal 44 2 4 5 3 2" xfId="40112" xr:uid="{00000000-0005-0000-0000-0000E0490000}"/>
    <cellStyle name="Normal 44 2 4 5 3 3" xfId="24879" xr:uid="{00000000-0005-0000-0000-0000E1490000}"/>
    <cellStyle name="Normal 44 2 4 5 4" xfId="35099" xr:uid="{00000000-0005-0000-0000-0000E2490000}"/>
    <cellStyle name="Normal 44 2 4 5 5" xfId="19866" xr:uid="{00000000-0005-0000-0000-0000E3490000}"/>
    <cellStyle name="Normal 44 2 4 6" xfId="11456" xr:uid="{00000000-0005-0000-0000-0000E4490000}"/>
    <cellStyle name="Normal 44 2 4 6 2" xfId="41787" xr:uid="{00000000-0005-0000-0000-0000E5490000}"/>
    <cellStyle name="Normal 44 2 4 6 3" xfId="26554" xr:uid="{00000000-0005-0000-0000-0000E6490000}"/>
    <cellStyle name="Normal 44 2 4 7" xfId="6435" xr:uid="{00000000-0005-0000-0000-0000E7490000}"/>
    <cellStyle name="Normal 44 2 4 7 2" xfId="36770" xr:uid="{00000000-0005-0000-0000-0000E8490000}"/>
    <cellStyle name="Normal 44 2 4 7 3" xfId="21537" xr:uid="{00000000-0005-0000-0000-0000E9490000}"/>
    <cellStyle name="Normal 44 2 4 8" xfId="31758" xr:uid="{00000000-0005-0000-0000-0000EA490000}"/>
    <cellStyle name="Normal 44 2 4 9" xfId="16524" xr:uid="{00000000-0005-0000-0000-0000EB490000}"/>
    <cellStyle name="Normal 44 2 5" xfId="1569" xr:uid="{00000000-0005-0000-0000-0000EC490000}"/>
    <cellStyle name="Normal 44 2 5 2" xfId="2410" xr:uid="{00000000-0005-0000-0000-0000ED490000}"/>
    <cellStyle name="Normal 44 2 5 2 2" xfId="4100" xr:uid="{00000000-0005-0000-0000-0000EE490000}"/>
    <cellStyle name="Normal 44 2 5 2 2 2" xfId="14173" xr:uid="{00000000-0005-0000-0000-0000EF490000}"/>
    <cellStyle name="Normal 44 2 5 2 2 2 2" xfId="44504" xr:uid="{00000000-0005-0000-0000-0000F0490000}"/>
    <cellStyle name="Normal 44 2 5 2 2 2 3" xfId="29271" xr:uid="{00000000-0005-0000-0000-0000F1490000}"/>
    <cellStyle name="Normal 44 2 5 2 2 3" xfId="9153" xr:uid="{00000000-0005-0000-0000-0000F2490000}"/>
    <cellStyle name="Normal 44 2 5 2 2 3 2" xfId="39487" xr:uid="{00000000-0005-0000-0000-0000F3490000}"/>
    <cellStyle name="Normal 44 2 5 2 2 3 3" xfId="24254" xr:uid="{00000000-0005-0000-0000-0000F4490000}"/>
    <cellStyle name="Normal 44 2 5 2 2 4" xfId="34474" xr:uid="{00000000-0005-0000-0000-0000F5490000}"/>
    <cellStyle name="Normal 44 2 5 2 2 5" xfId="19241" xr:uid="{00000000-0005-0000-0000-0000F6490000}"/>
    <cellStyle name="Normal 44 2 5 2 3" xfId="5792" xr:uid="{00000000-0005-0000-0000-0000F7490000}"/>
    <cellStyle name="Normal 44 2 5 2 3 2" xfId="15844" xr:uid="{00000000-0005-0000-0000-0000F8490000}"/>
    <cellStyle name="Normal 44 2 5 2 3 2 2" xfId="46175" xr:uid="{00000000-0005-0000-0000-0000F9490000}"/>
    <cellStyle name="Normal 44 2 5 2 3 2 3" xfId="30942" xr:uid="{00000000-0005-0000-0000-0000FA490000}"/>
    <cellStyle name="Normal 44 2 5 2 3 3" xfId="10824" xr:uid="{00000000-0005-0000-0000-0000FB490000}"/>
    <cellStyle name="Normal 44 2 5 2 3 3 2" xfId="41158" xr:uid="{00000000-0005-0000-0000-0000FC490000}"/>
    <cellStyle name="Normal 44 2 5 2 3 3 3" xfId="25925" xr:uid="{00000000-0005-0000-0000-0000FD490000}"/>
    <cellStyle name="Normal 44 2 5 2 3 4" xfId="36145" xr:uid="{00000000-0005-0000-0000-0000FE490000}"/>
    <cellStyle name="Normal 44 2 5 2 3 5" xfId="20912" xr:uid="{00000000-0005-0000-0000-0000FF490000}"/>
    <cellStyle name="Normal 44 2 5 2 4" xfId="12502" xr:uid="{00000000-0005-0000-0000-0000004A0000}"/>
    <cellStyle name="Normal 44 2 5 2 4 2" xfId="42833" xr:uid="{00000000-0005-0000-0000-0000014A0000}"/>
    <cellStyle name="Normal 44 2 5 2 4 3" xfId="27600" xr:uid="{00000000-0005-0000-0000-0000024A0000}"/>
    <cellStyle name="Normal 44 2 5 2 5" xfId="7481" xr:uid="{00000000-0005-0000-0000-0000034A0000}"/>
    <cellStyle name="Normal 44 2 5 2 5 2" xfId="37816" xr:uid="{00000000-0005-0000-0000-0000044A0000}"/>
    <cellStyle name="Normal 44 2 5 2 5 3" xfId="22583" xr:uid="{00000000-0005-0000-0000-0000054A0000}"/>
    <cellStyle name="Normal 44 2 5 2 6" xfId="32804" xr:uid="{00000000-0005-0000-0000-0000064A0000}"/>
    <cellStyle name="Normal 44 2 5 2 7" xfId="17570" xr:uid="{00000000-0005-0000-0000-0000074A0000}"/>
    <cellStyle name="Normal 44 2 5 3" xfId="3263" xr:uid="{00000000-0005-0000-0000-0000084A0000}"/>
    <cellStyle name="Normal 44 2 5 3 2" xfId="13337" xr:uid="{00000000-0005-0000-0000-0000094A0000}"/>
    <cellStyle name="Normal 44 2 5 3 2 2" xfId="43668" xr:uid="{00000000-0005-0000-0000-00000A4A0000}"/>
    <cellStyle name="Normal 44 2 5 3 2 3" xfId="28435" xr:uid="{00000000-0005-0000-0000-00000B4A0000}"/>
    <cellStyle name="Normal 44 2 5 3 3" xfId="8317" xr:uid="{00000000-0005-0000-0000-00000C4A0000}"/>
    <cellStyle name="Normal 44 2 5 3 3 2" xfId="38651" xr:uid="{00000000-0005-0000-0000-00000D4A0000}"/>
    <cellStyle name="Normal 44 2 5 3 3 3" xfId="23418" xr:uid="{00000000-0005-0000-0000-00000E4A0000}"/>
    <cellStyle name="Normal 44 2 5 3 4" xfId="33638" xr:uid="{00000000-0005-0000-0000-00000F4A0000}"/>
    <cellStyle name="Normal 44 2 5 3 5" xfId="18405" xr:uid="{00000000-0005-0000-0000-0000104A0000}"/>
    <cellStyle name="Normal 44 2 5 4" xfId="4956" xr:uid="{00000000-0005-0000-0000-0000114A0000}"/>
    <cellStyle name="Normal 44 2 5 4 2" xfId="15008" xr:uid="{00000000-0005-0000-0000-0000124A0000}"/>
    <cellStyle name="Normal 44 2 5 4 2 2" xfId="45339" xr:uid="{00000000-0005-0000-0000-0000134A0000}"/>
    <cellStyle name="Normal 44 2 5 4 2 3" xfId="30106" xr:uid="{00000000-0005-0000-0000-0000144A0000}"/>
    <cellStyle name="Normal 44 2 5 4 3" xfId="9988" xr:uid="{00000000-0005-0000-0000-0000154A0000}"/>
    <cellStyle name="Normal 44 2 5 4 3 2" xfId="40322" xr:uid="{00000000-0005-0000-0000-0000164A0000}"/>
    <cellStyle name="Normal 44 2 5 4 3 3" xfId="25089" xr:uid="{00000000-0005-0000-0000-0000174A0000}"/>
    <cellStyle name="Normal 44 2 5 4 4" xfId="35309" xr:uid="{00000000-0005-0000-0000-0000184A0000}"/>
    <cellStyle name="Normal 44 2 5 4 5" xfId="20076" xr:uid="{00000000-0005-0000-0000-0000194A0000}"/>
    <cellStyle name="Normal 44 2 5 5" xfId="11666" xr:uid="{00000000-0005-0000-0000-00001A4A0000}"/>
    <cellStyle name="Normal 44 2 5 5 2" xfId="41997" xr:uid="{00000000-0005-0000-0000-00001B4A0000}"/>
    <cellStyle name="Normal 44 2 5 5 3" xfId="26764" xr:uid="{00000000-0005-0000-0000-00001C4A0000}"/>
    <cellStyle name="Normal 44 2 5 6" xfId="6645" xr:uid="{00000000-0005-0000-0000-00001D4A0000}"/>
    <cellStyle name="Normal 44 2 5 6 2" xfId="36980" xr:uid="{00000000-0005-0000-0000-00001E4A0000}"/>
    <cellStyle name="Normal 44 2 5 6 3" xfId="21747" xr:uid="{00000000-0005-0000-0000-00001F4A0000}"/>
    <cellStyle name="Normal 44 2 5 7" xfId="31968" xr:uid="{00000000-0005-0000-0000-0000204A0000}"/>
    <cellStyle name="Normal 44 2 5 8" xfId="16734" xr:uid="{00000000-0005-0000-0000-0000214A0000}"/>
    <cellStyle name="Normal 44 2 6" xfId="1990" xr:uid="{00000000-0005-0000-0000-0000224A0000}"/>
    <cellStyle name="Normal 44 2 6 2" xfId="3682" xr:uid="{00000000-0005-0000-0000-0000234A0000}"/>
    <cellStyle name="Normal 44 2 6 2 2" xfId="13755" xr:uid="{00000000-0005-0000-0000-0000244A0000}"/>
    <cellStyle name="Normal 44 2 6 2 2 2" xfId="44086" xr:uid="{00000000-0005-0000-0000-0000254A0000}"/>
    <cellStyle name="Normal 44 2 6 2 2 3" xfId="28853" xr:uid="{00000000-0005-0000-0000-0000264A0000}"/>
    <cellStyle name="Normal 44 2 6 2 3" xfId="8735" xr:uid="{00000000-0005-0000-0000-0000274A0000}"/>
    <cellStyle name="Normal 44 2 6 2 3 2" xfId="39069" xr:uid="{00000000-0005-0000-0000-0000284A0000}"/>
    <cellStyle name="Normal 44 2 6 2 3 3" xfId="23836" xr:uid="{00000000-0005-0000-0000-0000294A0000}"/>
    <cellStyle name="Normal 44 2 6 2 4" xfId="34056" xr:uid="{00000000-0005-0000-0000-00002A4A0000}"/>
    <cellStyle name="Normal 44 2 6 2 5" xfId="18823" xr:uid="{00000000-0005-0000-0000-00002B4A0000}"/>
    <cellStyle name="Normal 44 2 6 3" xfId="5374" xr:uid="{00000000-0005-0000-0000-00002C4A0000}"/>
    <cellStyle name="Normal 44 2 6 3 2" xfId="15426" xr:uid="{00000000-0005-0000-0000-00002D4A0000}"/>
    <cellStyle name="Normal 44 2 6 3 2 2" xfId="45757" xr:uid="{00000000-0005-0000-0000-00002E4A0000}"/>
    <cellStyle name="Normal 44 2 6 3 2 3" xfId="30524" xr:uid="{00000000-0005-0000-0000-00002F4A0000}"/>
    <cellStyle name="Normal 44 2 6 3 3" xfId="10406" xr:uid="{00000000-0005-0000-0000-0000304A0000}"/>
    <cellStyle name="Normal 44 2 6 3 3 2" xfId="40740" xr:uid="{00000000-0005-0000-0000-0000314A0000}"/>
    <cellStyle name="Normal 44 2 6 3 3 3" xfId="25507" xr:uid="{00000000-0005-0000-0000-0000324A0000}"/>
    <cellStyle name="Normal 44 2 6 3 4" xfId="35727" xr:uid="{00000000-0005-0000-0000-0000334A0000}"/>
    <cellStyle name="Normal 44 2 6 3 5" xfId="20494" xr:uid="{00000000-0005-0000-0000-0000344A0000}"/>
    <cellStyle name="Normal 44 2 6 4" xfId="12084" xr:uid="{00000000-0005-0000-0000-0000354A0000}"/>
    <cellStyle name="Normal 44 2 6 4 2" xfId="42415" xr:uid="{00000000-0005-0000-0000-0000364A0000}"/>
    <cellStyle name="Normal 44 2 6 4 3" xfId="27182" xr:uid="{00000000-0005-0000-0000-0000374A0000}"/>
    <cellStyle name="Normal 44 2 6 5" xfId="7063" xr:uid="{00000000-0005-0000-0000-0000384A0000}"/>
    <cellStyle name="Normal 44 2 6 5 2" xfId="37398" xr:uid="{00000000-0005-0000-0000-0000394A0000}"/>
    <cellStyle name="Normal 44 2 6 5 3" xfId="22165" xr:uid="{00000000-0005-0000-0000-00003A4A0000}"/>
    <cellStyle name="Normal 44 2 6 6" xfId="32386" xr:uid="{00000000-0005-0000-0000-00003B4A0000}"/>
    <cellStyle name="Normal 44 2 6 7" xfId="17152" xr:uid="{00000000-0005-0000-0000-00003C4A0000}"/>
    <cellStyle name="Normal 44 2 7" xfId="2841" xr:uid="{00000000-0005-0000-0000-00003D4A0000}"/>
    <cellStyle name="Normal 44 2 7 2" xfId="12919" xr:uid="{00000000-0005-0000-0000-00003E4A0000}"/>
    <cellStyle name="Normal 44 2 7 2 2" xfId="43250" xr:uid="{00000000-0005-0000-0000-00003F4A0000}"/>
    <cellStyle name="Normal 44 2 7 2 3" xfId="28017" xr:uid="{00000000-0005-0000-0000-0000404A0000}"/>
    <cellStyle name="Normal 44 2 7 3" xfId="7899" xr:uid="{00000000-0005-0000-0000-0000414A0000}"/>
    <cellStyle name="Normal 44 2 7 3 2" xfId="38233" xr:uid="{00000000-0005-0000-0000-0000424A0000}"/>
    <cellStyle name="Normal 44 2 7 3 3" xfId="23000" xr:uid="{00000000-0005-0000-0000-0000434A0000}"/>
    <cellStyle name="Normal 44 2 7 4" xfId="33220" xr:uid="{00000000-0005-0000-0000-0000444A0000}"/>
    <cellStyle name="Normal 44 2 7 5" xfId="17987" xr:uid="{00000000-0005-0000-0000-0000454A0000}"/>
    <cellStyle name="Normal 44 2 8" xfId="4535" xr:uid="{00000000-0005-0000-0000-0000464A0000}"/>
    <cellStyle name="Normal 44 2 8 2" xfId="14590" xr:uid="{00000000-0005-0000-0000-0000474A0000}"/>
    <cellStyle name="Normal 44 2 8 2 2" xfId="44921" xr:uid="{00000000-0005-0000-0000-0000484A0000}"/>
    <cellStyle name="Normal 44 2 8 2 3" xfId="29688" xr:uid="{00000000-0005-0000-0000-0000494A0000}"/>
    <cellStyle name="Normal 44 2 8 3" xfId="9570" xr:uid="{00000000-0005-0000-0000-00004A4A0000}"/>
    <cellStyle name="Normal 44 2 8 3 2" xfId="39904" xr:uid="{00000000-0005-0000-0000-00004B4A0000}"/>
    <cellStyle name="Normal 44 2 8 3 3" xfId="24671" xr:uid="{00000000-0005-0000-0000-00004C4A0000}"/>
    <cellStyle name="Normal 44 2 8 4" xfId="34891" xr:uid="{00000000-0005-0000-0000-00004D4A0000}"/>
    <cellStyle name="Normal 44 2 8 5" xfId="19658" xr:uid="{00000000-0005-0000-0000-00004E4A0000}"/>
    <cellStyle name="Normal 44 2 9" xfId="11246" xr:uid="{00000000-0005-0000-0000-00004F4A0000}"/>
    <cellStyle name="Normal 44 2 9 2" xfId="41579" xr:uid="{00000000-0005-0000-0000-0000504A0000}"/>
    <cellStyle name="Normal 44 2 9 3" xfId="26346" xr:uid="{00000000-0005-0000-0000-0000514A0000}"/>
    <cellStyle name="Normal 45" xfId="170" xr:uid="{00000000-0005-0000-0000-0000524A0000}"/>
    <cellStyle name="Normal 45 2" xfId="861" xr:uid="{00000000-0005-0000-0000-0000534A0000}"/>
    <cellStyle name="Normal 45 2 10" xfId="6226" xr:uid="{00000000-0005-0000-0000-0000544A0000}"/>
    <cellStyle name="Normal 45 2 10 2" xfId="36563" xr:uid="{00000000-0005-0000-0000-0000554A0000}"/>
    <cellStyle name="Normal 45 2 10 3" xfId="21330" xr:uid="{00000000-0005-0000-0000-0000564A0000}"/>
    <cellStyle name="Normal 45 2 11" xfId="31554" xr:uid="{00000000-0005-0000-0000-0000574A0000}"/>
    <cellStyle name="Normal 45 2 12" xfId="16315" xr:uid="{00000000-0005-0000-0000-0000584A0000}"/>
    <cellStyle name="Normal 45 2 2" xfId="1190" xr:uid="{00000000-0005-0000-0000-0000594A0000}"/>
    <cellStyle name="Normal 45 2 2 10" xfId="31606" xr:uid="{00000000-0005-0000-0000-00005A4A0000}"/>
    <cellStyle name="Normal 45 2 2 11" xfId="16369" xr:uid="{00000000-0005-0000-0000-00005B4A0000}"/>
    <cellStyle name="Normal 45 2 2 2" xfId="1298" xr:uid="{00000000-0005-0000-0000-00005C4A0000}"/>
    <cellStyle name="Normal 45 2 2 2 10" xfId="16473" xr:uid="{00000000-0005-0000-0000-00005D4A0000}"/>
    <cellStyle name="Normal 45 2 2 2 2" xfId="1515" xr:uid="{00000000-0005-0000-0000-00005E4A0000}"/>
    <cellStyle name="Normal 45 2 2 2 2 2" xfId="1936" xr:uid="{00000000-0005-0000-0000-00005F4A0000}"/>
    <cellStyle name="Normal 45 2 2 2 2 2 2" xfId="2775" xr:uid="{00000000-0005-0000-0000-0000604A0000}"/>
    <cellStyle name="Normal 45 2 2 2 2 2 2 2" xfId="4465" xr:uid="{00000000-0005-0000-0000-0000614A0000}"/>
    <cellStyle name="Normal 45 2 2 2 2 2 2 2 2" xfId="14538" xr:uid="{00000000-0005-0000-0000-0000624A0000}"/>
    <cellStyle name="Normal 45 2 2 2 2 2 2 2 2 2" xfId="44869" xr:uid="{00000000-0005-0000-0000-0000634A0000}"/>
    <cellStyle name="Normal 45 2 2 2 2 2 2 2 2 3" xfId="29636" xr:uid="{00000000-0005-0000-0000-0000644A0000}"/>
    <cellStyle name="Normal 45 2 2 2 2 2 2 2 3" xfId="9518" xr:uid="{00000000-0005-0000-0000-0000654A0000}"/>
    <cellStyle name="Normal 45 2 2 2 2 2 2 2 3 2" xfId="39852" xr:uid="{00000000-0005-0000-0000-0000664A0000}"/>
    <cellStyle name="Normal 45 2 2 2 2 2 2 2 3 3" xfId="24619" xr:uid="{00000000-0005-0000-0000-0000674A0000}"/>
    <cellStyle name="Normal 45 2 2 2 2 2 2 2 4" xfId="34839" xr:uid="{00000000-0005-0000-0000-0000684A0000}"/>
    <cellStyle name="Normal 45 2 2 2 2 2 2 2 5" xfId="19606" xr:uid="{00000000-0005-0000-0000-0000694A0000}"/>
    <cellStyle name="Normal 45 2 2 2 2 2 2 3" xfId="6157" xr:uid="{00000000-0005-0000-0000-00006A4A0000}"/>
    <cellStyle name="Normal 45 2 2 2 2 2 2 3 2" xfId="16209" xr:uid="{00000000-0005-0000-0000-00006B4A0000}"/>
    <cellStyle name="Normal 45 2 2 2 2 2 2 3 2 2" xfId="46540" xr:uid="{00000000-0005-0000-0000-00006C4A0000}"/>
    <cellStyle name="Normal 45 2 2 2 2 2 2 3 2 3" xfId="31307" xr:uid="{00000000-0005-0000-0000-00006D4A0000}"/>
    <cellStyle name="Normal 45 2 2 2 2 2 2 3 3" xfId="11189" xr:uid="{00000000-0005-0000-0000-00006E4A0000}"/>
    <cellStyle name="Normal 45 2 2 2 2 2 2 3 3 2" xfId="41523" xr:uid="{00000000-0005-0000-0000-00006F4A0000}"/>
    <cellStyle name="Normal 45 2 2 2 2 2 2 3 3 3" xfId="26290" xr:uid="{00000000-0005-0000-0000-0000704A0000}"/>
    <cellStyle name="Normal 45 2 2 2 2 2 2 3 4" xfId="36510" xr:uid="{00000000-0005-0000-0000-0000714A0000}"/>
    <cellStyle name="Normal 45 2 2 2 2 2 2 3 5" xfId="21277" xr:uid="{00000000-0005-0000-0000-0000724A0000}"/>
    <cellStyle name="Normal 45 2 2 2 2 2 2 4" xfId="12867" xr:uid="{00000000-0005-0000-0000-0000734A0000}"/>
    <cellStyle name="Normal 45 2 2 2 2 2 2 4 2" xfId="43198" xr:uid="{00000000-0005-0000-0000-0000744A0000}"/>
    <cellStyle name="Normal 45 2 2 2 2 2 2 4 3" xfId="27965" xr:uid="{00000000-0005-0000-0000-0000754A0000}"/>
    <cellStyle name="Normal 45 2 2 2 2 2 2 5" xfId="7846" xr:uid="{00000000-0005-0000-0000-0000764A0000}"/>
    <cellStyle name="Normal 45 2 2 2 2 2 2 5 2" xfId="38181" xr:uid="{00000000-0005-0000-0000-0000774A0000}"/>
    <cellStyle name="Normal 45 2 2 2 2 2 2 5 3" xfId="22948" xr:uid="{00000000-0005-0000-0000-0000784A0000}"/>
    <cellStyle name="Normal 45 2 2 2 2 2 2 6" xfId="33169" xr:uid="{00000000-0005-0000-0000-0000794A0000}"/>
    <cellStyle name="Normal 45 2 2 2 2 2 2 7" xfId="17935" xr:uid="{00000000-0005-0000-0000-00007A4A0000}"/>
    <cellStyle name="Normal 45 2 2 2 2 2 3" xfId="3628" xr:uid="{00000000-0005-0000-0000-00007B4A0000}"/>
    <cellStyle name="Normal 45 2 2 2 2 2 3 2" xfId="13702" xr:uid="{00000000-0005-0000-0000-00007C4A0000}"/>
    <cellStyle name="Normal 45 2 2 2 2 2 3 2 2" xfId="44033" xr:uid="{00000000-0005-0000-0000-00007D4A0000}"/>
    <cellStyle name="Normal 45 2 2 2 2 2 3 2 3" xfId="28800" xr:uid="{00000000-0005-0000-0000-00007E4A0000}"/>
    <cellStyle name="Normal 45 2 2 2 2 2 3 3" xfId="8682" xr:uid="{00000000-0005-0000-0000-00007F4A0000}"/>
    <cellStyle name="Normal 45 2 2 2 2 2 3 3 2" xfId="39016" xr:uid="{00000000-0005-0000-0000-0000804A0000}"/>
    <cellStyle name="Normal 45 2 2 2 2 2 3 3 3" xfId="23783" xr:uid="{00000000-0005-0000-0000-0000814A0000}"/>
    <cellStyle name="Normal 45 2 2 2 2 2 3 4" xfId="34003" xr:uid="{00000000-0005-0000-0000-0000824A0000}"/>
    <cellStyle name="Normal 45 2 2 2 2 2 3 5" xfId="18770" xr:uid="{00000000-0005-0000-0000-0000834A0000}"/>
    <cellStyle name="Normal 45 2 2 2 2 2 4" xfId="5321" xr:uid="{00000000-0005-0000-0000-0000844A0000}"/>
    <cellStyle name="Normal 45 2 2 2 2 2 4 2" xfId="15373" xr:uid="{00000000-0005-0000-0000-0000854A0000}"/>
    <cellStyle name="Normal 45 2 2 2 2 2 4 2 2" xfId="45704" xr:uid="{00000000-0005-0000-0000-0000864A0000}"/>
    <cellStyle name="Normal 45 2 2 2 2 2 4 2 3" xfId="30471" xr:uid="{00000000-0005-0000-0000-0000874A0000}"/>
    <cellStyle name="Normal 45 2 2 2 2 2 4 3" xfId="10353" xr:uid="{00000000-0005-0000-0000-0000884A0000}"/>
    <cellStyle name="Normal 45 2 2 2 2 2 4 3 2" xfId="40687" xr:uid="{00000000-0005-0000-0000-0000894A0000}"/>
    <cellStyle name="Normal 45 2 2 2 2 2 4 3 3" xfId="25454" xr:uid="{00000000-0005-0000-0000-00008A4A0000}"/>
    <cellStyle name="Normal 45 2 2 2 2 2 4 4" xfId="35674" xr:uid="{00000000-0005-0000-0000-00008B4A0000}"/>
    <cellStyle name="Normal 45 2 2 2 2 2 4 5" xfId="20441" xr:uid="{00000000-0005-0000-0000-00008C4A0000}"/>
    <cellStyle name="Normal 45 2 2 2 2 2 5" xfId="12031" xr:uid="{00000000-0005-0000-0000-00008D4A0000}"/>
    <cellStyle name="Normal 45 2 2 2 2 2 5 2" xfId="42362" xr:uid="{00000000-0005-0000-0000-00008E4A0000}"/>
    <cellStyle name="Normal 45 2 2 2 2 2 5 3" xfId="27129" xr:uid="{00000000-0005-0000-0000-00008F4A0000}"/>
    <cellStyle name="Normal 45 2 2 2 2 2 6" xfId="7010" xr:uid="{00000000-0005-0000-0000-0000904A0000}"/>
    <cellStyle name="Normal 45 2 2 2 2 2 6 2" xfId="37345" xr:uid="{00000000-0005-0000-0000-0000914A0000}"/>
    <cellStyle name="Normal 45 2 2 2 2 2 6 3" xfId="22112" xr:uid="{00000000-0005-0000-0000-0000924A0000}"/>
    <cellStyle name="Normal 45 2 2 2 2 2 7" xfId="32333" xr:uid="{00000000-0005-0000-0000-0000934A0000}"/>
    <cellStyle name="Normal 45 2 2 2 2 2 8" xfId="17099" xr:uid="{00000000-0005-0000-0000-0000944A0000}"/>
    <cellStyle name="Normal 45 2 2 2 2 3" xfId="2357" xr:uid="{00000000-0005-0000-0000-0000954A0000}"/>
    <cellStyle name="Normal 45 2 2 2 2 3 2" xfId="4047" xr:uid="{00000000-0005-0000-0000-0000964A0000}"/>
    <cellStyle name="Normal 45 2 2 2 2 3 2 2" xfId="14120" xr:uid="{00000000-0005-0000-0000-0000974A0000}"/>
    <cellStyle name="Normal 45 2 2 2 2 3 2 2 2" xfId="44451" xr:uid="{00000000-0005-0000-0000-0000984A0000}"/>
    <cellStyle name="Normal 45 2 2 2 2 3 2 2 3" xfId="29218" xr:uid="{00000000-0005-0000-0000-0000994A0000}"/>
    <cellStyle name="Normal 45 2 2 2 2 3 2 3" xfId="9100" xr:uid="{00000000-0005-0000-0000-00009A4A0000}"/>
    <cellStyle name="Normal 45 2 2 2 2 3 2 3 2" xfId="39434" xr:uid="{00000000-0005-0000-0000-00009B4A0000}"/>
    <cellStyle name="Normal 45 2 2 2 2 3 2 3 3" xfId="24201" xr:uid="{00000000-0005-0000-0000-00009C4A0000}"/>
    <cellStyle name="Normal 45 2 2 2 2 3 2 4" xfId="34421" xr:uid="{00000000-0005-0000-0000-00009D4A0000}"/>
    <cellStyle name="Normal 45 2 2 2 2 3 2 5" xfId="19188" xr:uid="{00000000-0005-0000-0000-00009E4A0000}"/>
    <cellStyle name="Normal 45 2 2 2 2 3 3" xfId="5739" xr:uid="{00000000-0005-0000-0000-00009F4A0000}"/>
    <cellStyle name="Normal 45 2 2 2 2 3 3 2" xfId="15791" xr:uid="{00000000-0005-0000-0000-0000A04A0000}"/>
    <cellStyle name="Normal 45 2 2 2 2 3 3 2 2" xfId="46122" xr:uid="{00000000-0005-0000-0000-0000A14A0000}"/>
    <cellStyle name="Normal 45 2 2 2 2 3 3 2 3" xfId="30889" xr:uid="{00000000-0005-0000-0000-0000A24A0000}"/>
    <cellStyle name="Normal 45 2 2 2 2 3 3 3" xfId="10771" xr:uid="{00000000-0005-0000-0000-0000A34A0000}"/>
    <cellStyle name="Normal 45 2 2 2 2 3 3 3 2" xfId="41105" xr:uid="{00000000-0005-0000-0000-0000A44A0000}"/>
    <cellStyle name="Normal 45 2 2 2 2 3 3 3 3" xfId="25872" xr:uid="{00000000-0005-0000-0000-0000A54A0000}"/>
    <cellStyle name="Normal 45 2 2 2 2 3 3 4" xfId="36092" xr:uid="{00000000-0005-0000-0000-0000A64A0000}"/>
    <cellStyle name="Normal 45 2 2 2 2 3 3 5" xfId="20859" xr:uid="{00000000-0005-0000-0000-0000A74A0000}"/>
    <cellStyle name="Normal 45 2 2 2 2 3 4" xfId="12449" xr:uid="{00000000-0005-0000-0000-0000A84A0000}"/>
    <cellStyle name="Normal 45 2 2 2 2 3 4 2" xfId="42780" xr:uid="{00000000-0005-0000-0000-0000A94A0000}"/>
    <cellStyle name="Normal 45 2 2 2 2 3 4 3" xfId="27547" xr:uid="{00000000-0005-0000-0000-0000AA4A0000}"/>
    <cellStyle name="Normal 45 2 2 2 2 3 5" xfId="7428" xr:uid="{00000000-0005-0000-0000-0000AB4A0000}"/>
    <cellStyle name="Normal 45 2 2 2 2 3 5 2" xfId="37763" xr:uid="{00000000-0005-0000-0000-0000AC4A0000}"/>
    <cellStyle name="Normal 45 2 2 2 2 3 5 3" xfId="22530" xr:uid="{00000000-0005-0000-0000-0000AD4A0000}"/>
    <cellStyle name="Normal 45 2 2 2 2 3 6" xfId="32751" xr:uid="{00000000-0005-0000-0000-0000AE4A0000}"/>
    <cellStyle name="Normal 45 2 2 2 2 3 7" xfId="17517" xr:uid="{00000000-0005-0000-0000-0000AF4A0000}"/>
    <cellStyle name="Normal 45 2 2 2 2 4" xfId="3210" xr:uid="{00000000-0005-0000-0000-0000B04A0000}"/>
    <cellStyle name="Normal 45 2 2 2 2 4 2" xfId="13284" xr:uid="{00000000-0005-0000-0000-0000B14A0000}"/>
    <cellStyle name="Normal 45 2 2 2 2 4 2 2" xfId="43615" xr:uid="{00000000-0005-0000-0000-0000B24A0000}"/>
    <cellStyle name="Normal 45 2 2 2 2 4 2 3" xfId="28382" xr:uid="{00000000-0005-0000-0000-0000B34A0000}"/>
    <cellStyle name="Normal 45 2 2 2 2 4 3" xfId="8264" xr:uid="{00000000-0005-0000-0000-0000B44A0000}"/>
    <cellStyle name="Normal 45 2 2 2 2 4 3 2" xfId="38598" xr:uid="{00000000-0005-0000-0000-0000B54A0000}"/>
    <cellStyle name="Normal 45 2 2 2 2 4 3 3" xfId="23365" xr:uid="{00000000-0005-0000-0000-0000B64A0000}"/>
    <cellStyle name="Normal 45 2 2 2 2 4 4" xfId="33585" xr:uid="{00000000-0005-0000-0000-0000B74A0000}"/>
    <cellStyle name="Normal 45 2 2 2 2 4 5" xfId="18352" xr:uid="{00000000-0005-0000-0000-0000B84A0000}"/>
    <cellStyle name="Normal 45 2 2 2 2 5" xfId="4903" xr:uid="{00000000-0005-0000-0000-0000B94A0000}"/>
    <cellStyle name="Normal 45 2 2 2 2 5 2" xfId="14955" xr:uid="{00000000-0005-0000-0000-0000BA4A0000}"/>
    <cellStyle name="Normal 45 2 2 2 2 5 2 2" xfId="45286" xr:uid="{00000000-0005-0000-0000-0000BB4A0000}"/>
    <cellStyle name="Normal 45 2 2 2 2 5 2 3" xfId="30053" xr:uid="{00000000-0005-0000-0000-0000BC4A0000}"/>
    <cellStyle name="Normal 45 2 2 2 2 5 3" xfId="9935" xr:uid="{00000000-0005-0000-0000-0000BD4A0000}"/>
    <cellStyle name="Normal 45 2 2 2 2 5 3 2" xfId="40269" xr:uid="{00000000-0005-0000-0000-0000BE4A0000}"/>
    <cellStyle name="Normal 45 2 2 2 2 5 3 3" xfId="25036" xr:uid="{00000000-0005-0000-0000-0000BF4A0000}"/>
    <cellStyle name="Normal 45 2 2 2 2 5 4" xfId="35256" xr:uid="{00000000-0005-0000-0000-0000C04A0000}"/>
    <cellStyle name="Normal 45 2 2 2 2 5 5" xfId="20023" xr:uid="{00000000-0005-0000-0000-0000C14A0000}"/>
    <cellStyle name="Normal 45 2 2 2 2 6" xfId="11613" xr:uid="{00000000-0005-0000-0000-0000C24A0000}"/>
    <cellStyle name="Normal 45 2 2 2 2 6 2" xfId="41944" xr:uid="{00000000-0005-0000-0000-0000C34A0000}"/>
    <cellStyle name="Normal 45 2 2 2 2 6 3" xfId="26711" xr:uid="{00000000-0005-0000-0000-0000C44A0000}"/>
    <cellStyle name="Normal 45 2 2 2 2 7" xfId="6592" xr:uid="{00000000-0005-0000-0000-0000C54A0000}"/>
    <cellStyle name="Normal 45 2 2 2 2 7 2" xfId="36927" xr:uid="{00000000-0005-0000-0000-0000C64A0000}"/>
    <cellStyle name="Normal 45 2 2 2 2 7 3" xfId="21694" xr:uid="{00000000-0005-0000-0000-0000C74A0000}"/>
    <cellStyle name="Normal 45 2 2 2 2 8" xfId="31915" xr:uid="{00000000-0005-0000-0000-0000C84A0000}"/>
    <cellStyle name="Normal 45 2 2 2 2 9" xfId="16681" xr:uid="{00000000-0005-0000-0000-0000C94A0000}"/>
    <cellStyle name="Normal 45 2 2 2 3" xfId="1728" xr:uid="{00000000-0005-0000-0000-0000CA4A0000}"/>
    <cellStyle name="Normal 45 2 2 2 3 2" xfId="2567" xr:uid="{00000000-0005-0000-0000-0000CB4A0000}"/>
    <cellStyle name="Normal 45 2 2 2 3 2 2" xfId="4257" xr:uid="{00000000-0005-0000-0000-0000CC4A0000}"/>
    <cellStyle name="Normal 45 2 2 2 3 2 2 2" xfId="14330" xr:uid="{00000000-0005-0000-0000-0000CD4A0000}"/>
    <cellStyle name="Normal 45 2 2 2 3 2 2 2 2" xfId="44661" xr:uid="{00000000-0005-0000-0000-0000CE4A0000}"/>
    <cellStyle name="Normal 45 2 2 2 3 2 2 2 3" xfId="29428" xr:uid="{00000000-0005-0000-0000-0000CF4A0000}"/>
    <cellStyle name="Normal 45 2 2 2 3 2 2 3" xfId="9310" xr:uid="{00000000-0005-0000-0000-0000D04A0000}"/>
    <cellStyle name="Normal 45 2 2 2 3 2 2 3 2" xfId="39644" xr:uid="{00000000-0005-0000-0000-0000D14A0000}"/>
    <cellStyle name="Normal 45 2 2 2 3 2 2 3 3" xfId="24411" xr:uid="{00000000-0005-0000-0000-0000D24A0000}"/>
    <cellStyle name="Normal 45 2 2 2 3 2 2 4" xfId="34631" xr:uid="{00000000-0005-0000-0000-0000D34A0000}"/>
    <cellStyle name="Normal 45 2 2 2 3 2 2 5" xfId="19398" xr:uid="{00000000-0005-0000-0000-0000D44A0000}"/>
    <cellStyle name="Normal 45 2 2 2 3 2 3" xfId="5949" xr:uid="{00000000-0005-0000-0000-0000D54A0000}"/>
    <cellStyle name="Normal 45 2 2 2 3 2 3 2" xfId="16001" xr:uid="{00000000-0005-0000-0000-0000D64A0000}"/>
    <cellStyle name="Normal 45 2 2 2 3 2 3 2 2" xfId="46332" xr:uid="{00000000-0005-0000-0000-0000D74A0000}"/>
    <cellStyle name="Normal 45 2 2 2 3 2 3 2 3" xfId="31099" xr:uid="{00000000-0005-0000-0000-0000D84A0000}"/>
    <cellStyle name="Normal 45 2 2 2 3 2 3 3" xfId="10981" xr:uid="{00000000-0005-0000-0000-0000D94A0000}"/>
    <cellStyle name="Normal 45 2 2 2 3 2 3 3 2" xfId="41315" xr:uid="{00000000-0005-0000-0000-0000DA4A0000}"/>
    <cellStyle name="Normal 45 2 2 2 3 2 3 3 3" xfId="26082" xr:uid="{00000000-0005-0000-0000-0000DB4A0000}"/>
    <cellStyle name="Normal 45 2 2 2 3 2 3 4" xfId="36302" xr:uid="{00000000-0005-0000-0000-0000DC4A0000}"/>
    <cellStyle name="Normal 45 2 2 2 3 2 3 5" xfId="21069" xr:uid="{00000000-0005-0000-0000-0000DD4A0000}"/>
    <cellStyle name="Normal 45 2 2 2 3 2 4" xfId="12659" xr:uid="{00000000-0005-0000-0000-0000DE4A0000}"/>
    <cellStyle name="Normal 45 2 2 2 3 2 4 2" xfId="42990" xr:uid="{00000000-0005-0000-0000-0000DF4A0000}"/>
    <cellStyle name="Normal 45 2 2 2 3 2 4 3" xfId="27757" xr:uid="{00000000-0005-0000-0000-0000E04A0000}"/>
    <cellStyle name="Normal 45 2 2 2 3 2 5" xfId="7638" xr:uid="{00000000-0005-0000-0000-0000E14A0000}"/>
    <cellStyle name="Normal 45 2 2 2 3 2 5 2" xfId="37973" xr:uid="{00000000-0005-0000-0000-0000E24A0000}"/>
    <cellStyle name="Normal 45 2 2 2 3 2 5 3" xfId="22740" xr:uid="{00000000-0005-0000-0000-0000E34A0000}"/>
    <cellStyle name="Normal 45 2 2 2 3 2 6" xfId="32961" xr:uid="{00000000-0005-0000-0000-0000E44A0000}"/>
    <cellStyle name="Normal 45 2 2 2 3 2 7" xfId="17727" xr:uid="{00000000-0005-0000-0000-0000E54A0000}"/>
    <cellStyle name="Normal 45 2 2 2 3 3" xfId="3420" xr:uid="{00000000-0005-0000-0000-0000E64A0000}"/>
    <cellStyle name="Normal 45 2 2 2 3 3 2" xfId="13494" xr:uid="{00000000-0005-0000-0000-0000E74A0000}"/>
    <cellStyle name="Normal 45 2 2 2 3 3 2 2" xfId="43825" xr:uid="{00000000-0005-0000-0000-0000E84A0000}"/>
    <cellStyle name="Normal 45 2 2 2 3 3 2 3" xfId="28592" xr:uid="{00000000-0005-0000-0000-0000E94A0000}"/>
    <cellStyle name="Normal 45 2 2 2 3 3 3" xfId="8474" xr:uid="{00000000-0005-0000-0000-0000EA4A0000}"/>
    <cellStyle name="Normal 45 2 2 2 3 3 3 2" xfId="38808" xr:uid="{00000000-0005-0000-0000-0000EB4A0000}"/>
    <cellStyle name="Normal 45 2 2 2 3 3 3 3" xfId="23575" xr:uid="{00000000-0005-0000-0000-0000EC4A0000}"/>
    <cellStyle name="Normal 45 2 2 2 3 3 4" xfId="33795" xr:uid="{00000000-0005-0000-0000-0000ED4A0000}"/>
    <cellStyle name="Normal 45 2 2 2 3 3 5" xfId="18562" xr:uid="{00000000-0005-0000-0000-0000EE4A0000}"/>
    <cellStyle name="Normal 45 2 2 2 3 4" xfId="5113" xr:uid="{00000000-0005-0000-0000-0000EF4A0000}"/>
    <cellStyle name="Normal 45 2 2 2 3 4 2" xfId="15165" xr:uid="{00000000-0005-0000-0000-0000F04A0000}"/>
    <cellStyle name="Normal 45 2 2 2 3 4 2 2" xfId="45496" xr:uid="{00000000-0005-0000-0000-0000F14A0000}"/>
    <cellStyle name="Normal 45 2 2 2 3 4 2 3" xfId="30263" xr:uid="{00000000-0005-0000-0000-0000F24A0000}"/>
    <cellStyle name="Normal 45 2 2 2 3 4 3" xfId="10145" xr:uid="{00000000-0005-0000-0000-0000F34A0000}"/>
    <cellStyle name="Normal 45 2 2 2 3 4 3 2" xfId="40479" xr:uid="{00000000-0005-0000-0000-0000F44A0000}"/>
    <cellStyle name="Normal 45 2 2 2 3 4 3 3" xfId="25246" xr:uid="{00000000-0005-0000-0000-0000F54A0000}"/>
    <cellStyle name="Normal 45 2 2 2 3 4 4" xfId="35466" xr:uid="{00000000-0005-0000-0000-0000F64A0000}"/>
    <cellStyle name="Normal 45 2 2 2 3 4 5" xfId="20233" xr:uid="{00000000-0005-0000-0000-0000F74A0000}"/>
    <cellStyle name="Normal 45 2 2 2 3 5" xfId="11823" xr:uid="{00000000-0005-0000-0000-0000F84A0000}"/>
    <cellStyle name="Normal 45 2 2 2 3 5 2" xfId="42154" xr:uid="{00000000-0005-0000-0000-0000F94A0000}"/>
    <cellStyle name="Normal 45 2 2 2 3 5 3" xfId="26921" xr:uid="{00000000-0005-0000-0000-0000FA4A0000}"/>
    <cellStyle name="Normal 45 2 2 2 3 6" xfId="6802" xr:uid="{00000000-0005-0000-0000-0000FB4A0000}"/>
    <cellStyle name="Normal 45 2 2 2 3 6 2" xfId="37137" xr:uid="{00000000-0005-0000-0000-0000FC4A0000}"/>
    <cellStyle name="Normal 45 2 2 2 3 6 3" xfId="21904" xr:uid="{00000000-0005-0000-0000-0000FD4A0000}"/>
    <cellStyle name="Normal 45 2 2 2 3 7" xfId="32125" xr:uid="{00000000-0005-0000-0000-0000FE4A0000}"/>
    <cellStyle name="Normal 45 2 2 2 3 8" xfId="16891" xr:uid="{00000000-0005-0000-0000-0000FF4A0000}"/>
    <cellStyle name="Normal 45 2 2 2 4" xfId="2149" xr:uid="{00000000-0005-0000-0000-0000004B0000}"/>
    <cellStyle name="Normal 45 2 2 2 4 2" xfId="3839" xr:uid="{00000000-0005-0000-0000-0000014B0000}"/>
    <cellStyle name="Normal 45 2 2 2 4 2 2" xfId="13912" xr:uid="{00000000-0005-0000-0000-0000024B0000}"/>
    <cellStyle name="Normal 45 2 2 2 4 2 2 2" xfId="44243" xr:uid="{00000000-0005-0000-0000-0000034B0000}"/>
    <cellStyle name="Normal 45 2 2 2 4 2 2 3" xfId="29010" xr:uid="{00000000-0005-0000-0000-0000044B0000}"/>
    <cellStyle name="Normal 45 2 2 2 4 2 3" xfId="8892" xr:uid="{00000000-0005-0000-0000-0000054B0000}"/>
    <cellStyle name="Normal 45 2 2 2 4 2 3 2" xfId="39226" xr:uid="{00000000-0005-0000-0000-0000064B0000}"/>
    <cellStyle name="Normal 45 2 2 2 4 2 3 3" xfId="23993" xr:uid="{00000000-0005-0000-0000-0000074B0000}"/>
    <cellStyle name="Normal 45 2 2 2 4 2 4" xfId="34213" xr:uid="{00000000-0005-0000-0000-0000084B0000}"/>
    <cellStyle name="Normal 45 2 2 2 4 2 5" xfId="18980" xr:uid="{00000000-0005-0000-0000-0000094B0000}"/>
    <cellStyle name="Normal 45 2 2 2 4 3" xfId="5531" xr:uid="{00000000-0005-0000-0000-00000A4B0000}"/>
    <cellStyle name="Normal 45 2 2 2 4 3 2" xfId="15583" xr:uid="{00000000-0005-0000-0000-00000B4B0000}"/>
    <cellStyle name="Normal 45 2 2 2 4 3 2 2" xfId="45914" xr:uid="{00000000-0005-0000-0000-00000C4B0000}"/>
    <cellStyle name="Normal 45 2 2 2 4 3 2 3" xfId="30681" xr:uid="{00000000-0005-0000-0000-00000D4B0000}"/>
    <cellStyle name="Normal 45 2 2 2 4 3 3" xfId="10563" xr:uid="{00000000-0005-0000-0000-00000E4B0000}"/>
    <cellStyle name="Normal 45 2 2 2 4 3 3 2" xfId="40897" xr:uid="{00000000-0005-0000-0000-00000F4B0000}"/>
    <cellStyle name="Normal 45 2 2 2 4 3 3 3" xfId="25664" xr:uid="{00000000-0005-0000-0000-0000104B0000}"/>
    <cellStyle name="Normal 45 2 2 2 4 3 4" xfId="35884" xr:uid="{00000000-0005-0000-0000-0000114B0000}"/>
    <cellStyle name="Normal 45 2 2 2 4 3 5" xfId="20651" xr:uid="{00000000-0005-0000-0000-0000124B0000}"/>
    <cellStyle name="Normal 45 2 2 2 4 4" xfId="12241" xr:uid="{00000000-0005-0000-0000-0000134B0000}"/>
    <cellStyle name="Normal 45 2 2 2 4 4 2" xfId="42572" xr:uid="{00000000-0005-0000-0000-0000144B0000}"/>
    <cellStyle name="Normal 45 2 2 2 4 4 3" xfId="27339" xr:uid="{00000000-0005-0000-0000-0000154B0000}"/>
    <cellStyle name="Normal 45 2 2 2 4 5" xfId="7220" xr:uid="{00000000-0005-0000-0000-0000164B0000}"/>
    <cellStyle name="Normal 45 2 2 2 4 5 2" xfId="37555" xr:uid="{00000000-0005-0000-0000-0000174B0000}"/>
    <cellStyle name="Normal 45 2 2 2 4 5 3" xfId="22322" xr:uid="{00000000-0005-0000-0000-0000184B0000}"/>
    <cellStyle name="Normal 45 2 2 2 4 6" xfId="32543" xr:uid="{00000000-0005-0000-0000-0000194B0000}"/>
    <cellStyle name="Normal 45 2 2 2 4 7" xfId="17309" xr:uid="{00000000-0005-0000-0000-00001A4B0000}"/>
    <cellStyle name="Normal 45 2 2 2 5" xfId="3002" xr:uid="{00000000-0005-0000-0000-00001B4B0000}"/>
    <cellStyle name="Normal 45 2 2 2 5 2" xfId="13076" xr:uid="{00000000-0005-0000-0000-00001C4B0000}"/>
    <cellStyle name="Normal 45 2 2 2 5 2 2" xfId="43407" xr:uid="{00000000-0005-0000-0000-00001D4B0000}"/>
    <cellStyle name="Normal 45 2 2 2 5 2 3" xfId="28174" xr:uid="{00000000-0005-0000-0000-00001E4B0000}"/>
    <cellStyle name="Normal 45 2 2 2 5 3" xfId="8056" xr:uid="{00000000-0005-0000-0000-00001F4B0000}"/>
    <cellStyle name="Normal 45 2 2 2 5 3 2" xfId="38390" xr:uid="{00000000-0005-0000-0000-0000204B0000}"/>
    <cellStyle name="Normal 45 2 2 2 5 3 3" xfId="23157" xr:uid="{00000000-0005-0000-0000-0000214B0000}"/>
    <cellStyle name="Normal 45 2 2 2 5 4" xfId="33377" xr:uid="{00000000-0005-0000-0000-0000224B0000}"/>
    <cellStyle name="Normal 45 2 2 2 5 5" xfId="18144" xr:uid="{00000000-0005-0000-0000-0000234B0000}"/>
    <cellStyle name="Normal 45 2 2 2 6" xfId="4695" xr:uid="{00000000-0005-0000-0000-0000244B0000}"/>
    <cellStyle name="Normal 45 2 2 2 6 2" xfId="14747" xr:uid="{00000000-0005-0000-0000-0000254B0000}"/>
    <cellStyle name="Normal 45 2 2 2 6 2 2" xfId="45078" xr:uid="{00000000-0005-0000-0000-0000264B0000}"/>
    <cellStyle name="Normal 45 2 2 2 6 2 3" xfId="29845" xr:uid="{00000000-0005-0000-0000-0000274B0000}"/>
    <cellStyle name="Normal 45 2 2 2 6 3" xfId="9727" xr:uid="{00000000-0005-0000-0000-0000284B0000}"/>
    <cellStyle name="Normal 45 2 2 2 6 3 2" xfId="40061" xr:uid="{00000000-0005-0000-0000-0000294B0000}"/>
    <cellStyle name="Normal 45 2 2 2 6 3 3" xfId="24828" xr:uid="{00000000-0005-0000-0000-00002A4B0000}"/>
    <cellStyle name="Normal 45 2 2 2 6 4" xfId="35048" xr:uid="{00000000-0005-0000-0000-00002B4B0000}"/>
    <cellStyle name="Normal 45 2 2 2 6 5" xfId="19815" xr:uid="{00000000-0005-0000-0000-00002C4B0000}"/>
    <cellStyle name="Normal 45 2 2 2 7" xfId="11405" xr:uid="{00000000-0005-0000-0000-00002D4B0000}"/>
    <cellStyle name="Normal 45 2 2 2 7 2" xfId="41736" xr:uid="{00000000-0005-0000-0000-00002E4B0000}"/>
    <cellStyle name="Normal 45 2 2 2 7 3" xfId="26503" xr:uid="{00000000-0005-0000-0000-00002F4B0000}"/>
    <cellStyle name="Normal 45 2 2 2 8" xfId="6384" xr:uid="{00000000-0005-0000-0000-0000304B0000}"/>
    <cellStyle name="Normal 45 2 2 2 8 2" xfId="36719" xr:uid="{00000000-0005-0000-0000-0000314B0000}"/>
    <cellStyle name="Normal 45 2 2 2 8 3" xfId="21486" xr:uid="{00000000-0005-0000-0000-0000324B0000}"/>
    <cellStyle name="Normal 45 2 2 2 9" xfId="31707" xr:uid="{00000000-0005-0000-0000-0000334B0000}"/>
    <cellStyle name="Normal 45 2 2 3" xfId="1411" xr:uid="{00000000-0005-0000-0000-0000344B0000}"/>
    <cellStyle name="Normal 45 2 2 3 2" xfId="1832" xr:uid="{00000000-0005-0000-0000-0000354B0000}"/>
    <cellStyle name="Normal 45 2 2 3 2 2" xfId="2671" xr:uid="{00000000-0005-0000-0000-0000364B0000}"/>
    <cellStyle name="Normal 45 2 2 3 2 2 2" xfId="4361" xr:uid="{00000000-0005-0000-0000-0000374B0000}"/>
    <cellStyle name="Normal 45 2 2 3 2 2 2 2" xfId="14434" xr:uid="{00000000-0005-0000-0000-0000384B0000}"/>
    <cellStyle name="Normal 45 2 2 3 2 2 2 2 2" xfId="44765" xr:uid="{00000000-0005-0000-0000-0000394B0000}"/>
    <cellStyle name="Normal 45 2 2 3 2 2 2 2 3" xfId="29532" xr:uid="{00000000-0005-0000-0000-00003A4B0000}"/>
    <cellStyle name="Normal 45 2 2 3 2 2 2 3" xfId="9414" xr:uid="{00000000-0005-0000-0000-00003B4B0000}"/>
    <cellStyle name="Normal 45 2 2 3 2 2 2 3 2" xfId="39748" xr:uid="{00000000-0005-0000-0000-00003C4B0000}"/>
    <cellStyle name="Normal 45 2 2 3 2 2 2 3 3" xfId="24515" xr:uid="{00000000-0005-0000-0000-00003D4B0000}"/>
    <cellStyle name="Normal 45 2 2 3 2 2 2 4" xfId="34735" xr:uid="{00000000-0005-0000-0000-00003E4B0000}"/>
    <cellStyle name="Normal 45 2 2 3 2 2 2 5" xfId="19502" xr:uid="{00000000-0005-0000-0000-00003F4B0000}"/>
    <cellStyle name="Normal 45 2 2 3 2 2 3" xfId="6053" xr:uid="{00000000-0005-0000-0000-0000404B0000}"/>
    <cellStyle name="Normal 45 2 2 3 2 2 3 2" xfId="16105" xr:uid="{00000000-0005-0000-0000-0000414B0000}"/>
    <cellStyle name="Normal 45 2 2 3 2 2 3 2 2" xfId="46436" xr:uid="{00000000-0005-0000-0000-0000424B0000}"/>
    <cellStyle name="Normal 45 2 2 3 2 2 3 2 3" xfId="31203" xr:uid="{00000000-0005-0000-0000-0000434B0000}"/>
    <cellStyle name="Normal 45 2 2 3 2 2 3 3" xfId="11085" xr:uid="{00000000-0005-0000-0000-0000444B0000}"/>
    <cellStyle name="Normal 45 2 2 3 2 2 3 3 2" xfId="41419" xr:uid="{00000000-0005-0000-0000-0000454B0000}"/>
    <cellStyle name="Normal 45 2 2 3 2 2 3 3 3" xfId="26186" xr:uid="{00000000-0005-0000-0000-0000464B0000}"/>
    <cellStyle name="Normal 45 2 2 3 2 2 3 4" xfId="36406" xr:uid="{00000000-0005-0000-0000-0000474B0000}"/>
    <cellStyle name="Normal 45 2 2 3 2 2 3 5" xfId="21173" xr:uid="{00000000-0005-0000-0000-0000484B0000}"/>
    <cellStyle name="Normal 45 2 2 3 2 2 4" xfId="12763" xr:uid="{00000000-0005-0000-0000-0000494B0000}"/>
    <cellStyle name="Normal 45 2 2 3 2 2 4 2" xfId="43094" xr:uid="{00000000-0005-0000-0000-00004A4B0000}"/>
    <cellStyle name="Normal 45 2 2 3 2 2 4 3" xfId="27861" xr:uid="{00000000-0005-0000-0000-00004B4B0000}"/>
    <cellStyle name="Normal 45 2 2 3 2 2 5" xfId="7742" xr:uid="{00000000-0005-0000-0000-00004C4B0000}"/>
    <cellStyle name="Normal 45 2 2 3 2 2 5 2" xfId="38077" xr:uid="{00000000-0005-0000-0000-00004D4B0000}"/>
    <cellStyle name="Normal 45 2 2 3 2 2 5 3" xfId="22844" xr:uid="{00000000-0005-0000-0000-00004E4B0000}"/>
    <cellStyle name="Normal 45 2 2 3 2 2 6" xfId="33065" xr:uid="{00000000-0005-0000-0000-00004F4B0000}"/>
    <cellStyle name="Normal 45 2 2 3 2 2 7" xfId="17831" xr:uid="{00000000-0005-0000-0000-0000504B0000}"/>
    <cellStyle name="Normal 45 2 2 3 2 3" xfId="3524" xr:uid="{00000000-0005-0000-0000-0000514B0000}"/>
    <cellStyle name="Normal 45 2 2 3 2 3 2" xfId="13598" xr:uid="{00000000-0005-0000-0000-0000524B0000}"/>
    <cellStyle name="Normal 45 2 2 3 2 3 2 2" xfId="43929" xr:uid="{00000000-0005-0000-0000-0000534B0000}"/>
    <cellStyle name="Normal 45 2 2 3 2 3 2 3" xfId="28696" xr:uid="{00000000-0005-0000-0000-0000544B0000}"/>
    <cellStyle name="Normal 45 2 2 3 2 3 3" xfId="8578" xr:uid="{00000000-0005-0000-0000-0000554B0000}"/>
    <cellStyle name="Normal 45 2 2 3 2 3 3 2" xfId="38912" xr:uid="{00000000-0005-0000-0000-0000564B0000}"/>
    <cellStyle name="Normal 45 2 2 3 2 3 3 3" xfId="23679" xr:uid="{00000000-0005-0000-0000-0000574B0000}"/>
    <cellStyle name="Normal 45 2 2 3 2 3 4" xfId="33899" xr:uid="{00000000-0005-0000-0000-0000584B0000}"/>
    <cellStyle name="Normal 45 2 2 3 2 3 5" xfId="18666" xr:uid="{00000000-0005-0000-0000-0000594B0000}"/>
    <cellStyle name="Normal 45 2 2 3 2 4" xfId="5217" xr:uid="{00000000-0005-0000-0000-00005A4B0000}"/>
    <cellStyle name="Normal 45 2 2 3 2 4 2" xfId="15269" xr:uid="{00000000-0005-0000-0000-00005B4B0000}"/>
    <cellStyle name="Normal 45 2 2 3 2 4 2 2" xfId="45600" xr:uid="{00000000-0005-0000-0000-00005C4B0000}"/>
    <cellStyle name="Normal 45 2 2 3 2 4 2 3" xfId="30367" xr:uid="{00000000-0005-0000-0000-00005D4B0000}"/>
    <cellStyle name="Normal 45 2 2 3 2 4 3" xfId="10249" xr:uid="{00000000-0005-0000-0000-00005E4B0000}"/>
    <cellStyle name="Normal 45 2 2 3 2 4 3 2" xfId="40583" xr:uid="{00000000-0005-0000-0000-00005F4B0000}"/>
    <cellStyle name="Normal 45 2 2 3 2 4 3 3" xfId="25350" xr:uid="{00000000-0005-0000-0000-0000604B0000}"/>
    <cellStyle name="Normal 45 2 2 3 2 4 4" xfId="35570" xr:uid="{00000000-0005-0000-0000-0000614B0000}"/>
    <cellStyle name="Normal 45 2 2 3 2 4 5" xfId="20337" xr:uid="{00000000-0005-0000-0000-0000624B0000}"/>
    <cellStyle name="Normal 45 2 2 3 2 5" xfId="11927" xr:uid="{00000000-0005-0000-0000-0000634B0000}"/>
    <cellStyle name="Normal 45 2 2 3 2 5 2" xfId="42258" xr:uid="{00000000-0005-0000-0000-0000644B0000}"/>
    <cellStyle name="Normal 45 2 2 3 2 5 3" xfId="27025" xr:uid="{00000000-0005-0000-0000-0000654B0000}"/>
    <cellStyle name="Normal 45 2 2 3 2 6" xfId="6906" xr:uid="{00000000-0005-0000-0000-0000664B0000}"/>
    <cellStyle name="Normal 45 2 2 3 2 6 2" xfId="37241" xr:uid="{00000000-0005-0000-0000-0000674B0000}"/>
    <cellStyle name="Normal 45 2 2 3 2 6 3" xfId="22008" xr:uid="{00000000-0005-0000-0000-0000684B0000}"/>
    <cellStyle name="Normal 45 2 2 3 2 7" xfId="32229" xr:uid="{00000000-0005-0000-0000-0000694B0000}"/>
    <cellStyle name="Normal 45 2 2 3 2 8" xfId="16995" xr:uid="{00000000-0005-0000-0000-00006A4B0000}"/>
    <cellStyle name="Normal 45 2 2 3 3" xfId="2253" xr:uid="{00000000-0005-0000-0000-00006B4B0000}"/>
    <cellStyle name="Normal 45 2 2 3 3 2" xfId="3943" xr:uid="{00000000-0005-0000-0000-00006C4B0000}"/>
    <cellStyle name="Normal 45 2 2 3 3 2 2" xfId="14016" xr:uid="{00000000-0005-0000-0000-00006D4B0000}"/>
    <cellStyle name="Normal 45 2 2 3 3 2 2 2" xfId="44347" xr:uid="{00000000-0005-0000-0000-00006E4B0000}"/>
    <cellStyle name="Normal 45 2 2 3 3 2 2 3" xfId="29114" xr:uid="{00000000-0005-0000-0000-00006F4B0000}"/>
    <cellStyle name="Normal 45 2 2 3 3 2 3" xfId="8996" xr:uid="{00000000-0005-0000-0000-0000704B0000}"/>
    <cellStyle name="Normal 45 2 2 3 3 2 3 2" xfId="39330" xr:uid="{00000000-0005-0000-0000-0000714B0000}"/>
    <cellStyle name="Normal 45 2 2 3 3 2 3 3" xfId="24097" xr:uid="{00000000-0005-0000-0000-0000724B0000}"/>
    <cellStyle name="Normal 45 2 2 3 3 2 4" xfId="34317" xr:uid="{00000000-0005-0000-0000-0000734B0000}"/>
    <cellStyle name="Normal 45 2 2 3 3 2 5" xfId="19084" xr:uid="{00000000-0005-0000-0000-0000744B0000}"/>
    <cellStyle name="Normal 45 2 2 3 3 3" xfId="5635" xr:uid="{00000000-0005-0000-0000-0000754B0000}"/>
    <cellStyle name="Normal 45 2 2 3 3 3 2" xfId="15687" xr:uid="{00000000-0005-0000-0000-0000764B0000}"/>
    <cellStyle name="Normal 45 2 2 3 3 3 2 2" xfId="46018" xr:uid="{00000000-0005-0000-0000-0000774B0000}"/>
    <cellStyle name="Normal 45 2 2 3 3 3 2 3" xfId="30785" xr:uid="{00000000-0005-0000-0000-0000784B0000}"/>
    <cellStyle name="Normal 45 2 2 3 3 3 3" xfId="10667" xr:uid="{00000000-0005-0000-0000-0000794B0000}"/>
    <cellStyle name="Normal 45 2 2 3 3 3 3 2" xfId="41001" xr:uid="{00000000-0005-0000-0000-00007A4B0000}"/>
    <cellStyle name="Normal 45 2 2 3 3 3 3 3" xfId="25768" xr:uid="{00000000-0005-0000-0000-00007B4B0000}"/>
    <cellStyle name="Normal 45 2 2 3 3 3 4" xfId="35988" xr:uid="{00000000-0005-0000-0000-00007C4B0000}"/>
    <cellStyle name="Normal 45 2 2 3 3 3 5" xfId="20755" xr:uid="{00000000-0005-0000-0000-00007D4B0000}"/>
    <cellStyle name="Normal 45 2 2 3 3 4" xfId="12345" xr:uid="{00000000-0005-0000-0000-00007E4B0000}"/>
    <cellStyle name="Normal 45 2 2 3 3 4 2" xfId="42676" xr:uid="{00000000-0005-0000-0000-00007F4B0000}"/>
    <cellStyle name="Normal 45 2 2 3 3 4 3" xfId="27443" xr:uid="{00000000-0005-0000-0000-0000804B0000}"/>
    <cellStyle name="Normal 45 2 2 3 3 5" xfId="7324" xr:uid="{00000000-0005-0000-0000-0000814B0000}"/>
    <cellStyle name="Normal 45 2 2 3 3 5 2" xfId="37659" xr:uid="{00000000-0005-0000-0000-0000824B0000}"/>
    <cellStyle name="Normal 45 2 2 3 3 5 3" xfId="22426" xr:uid="{00000000-0005-0000-0000-0000834B0000}"/>
    <cellStyle name="Normal 45 2 2 3 3 6" xfId="32647" xr:uid="{00000000-0005-0000-0000-0000844B0000}"/>
    <cellStyle name="Normal 45 2 2 3 3 7" xfId="17413" xr:uid="{00000000-0005-0000-0000-0000854B0000}"/>
    <cellStyle name="Normal 45 2 2 3 4" xfId="3106" xr:uid="{00000000-0005-0000-0000-0000864B0000}"/>
    <cellStyle name="Normal 45 2 2 3 4 2" xfId="13180" xr:uid="{00000000-0005-0000-0000-0000874B0000}"/>
    <cellStyle name="Normal 45 2 2 3 4 2 2" xfId="43511" xr:uid="{00000000-0005-0000-0000-0000884B0000}"/>
    <cellStyle name="Normal 45 2 2 3 4 2 3" xfId="28278" xr:uid="{00000000-0005-0000-0000-0000894B0000}"/>
    <cellStyle name="Normal 45 2 2 3 4 3" xfId="8160" xr:uid="{00000000-0005-0000-0000-00008A4B0000}"/>
    <cellStyle name="Normal 45 2 2 3 4 3 2" xfId="38494" xr:uid="{00000000-0005-0000-0000-00008B4B0000}"/>
    <cellStyle name="Normal 45 2 2 3 4 3 3" xfId="23261" xr:uid="{00000000-0005-0000-0000-00008C4B0000}"/>
    <cellStyle name="Normal 45 2 2 3 4 4" xfId="33481" xr:uid="{00000000-0005-0000-0000-00008D4B0000}"/>
    <cellStyle name="Normal 45 2 2 3 4 5" xfId="18248" xr:uid="{00000000-0005-0000-0000-00008E4B0000}"/>
    <cellStyle name="Normal 45 2 2 3 5" xfId="4799" xr:uid="{00000000-0005-0000-0000-00008F4B0000}"/>
    <cellStyle name="Normal 45 2 2 3 5 2" xfId="14851" xr:uid="{00000000-0005-0000-0000-0000904B0000}"/>
    <cellStyle name="Normal 45 2 2 3 5 2 2" xfId="45182" xr:uid="{00000000-0005-0000-0000-0000914B0000}"/>
    <cellStyle name="Normal 45 2 2 3 5 2 3" xfId="29949" xr:uid="{00000000-0005-0000-0000-0000924B0000}"/>
    <cellStyle name="Normal 45 2 2 3 5 3" xfId="9831" xr:uid="{00000000-0005-0000-0000-0000934B0000}"/>
    <cellStyle name="Normal 45 2 2 3 5 3 2" xfId="40165" xr:uid="{00000000-0005-0000-0000-0000944B0000}"/>
    <cellStyle name="Normal 45 2 2 3 5 3 3" xfId="24932" xr:uid="{00000000-0005-0000-0000-0000954B0000}"/>
    <cellStyle name="Normal 45 2 2 3 5 4" xfId="35152" xr:uid="{00000000-0005-0000-0000-0000964B0000}"/>
    <cellStyle name="Normal 45 2 2 3 5 5" xfId="19919" xr:uid="{00000000-0005-0000-0000-0000974B0000}"/>
    <cellStyle name="Normal 45 2 2 3 6" xfId="11509" xr:uid="{00000000-0005-0000-0000-0000984B0000}"/>
    <cellStyle name="Normal 45 2 2 3 6 2" xfId="41840" xr:uid="{00000000-0005-0000-0000-0000994B0000}"/>
    <cellStyle name="Normal 45 2 2 3 6 3" xfId="26607" xr:uid="{00000000-0005-0000-0000-00009A4B0000}"/>
    <cellStyle name="Normal 45 2 2 3 7" xfId="6488" xr:uid="{00000000-0005-0000-0000-00009B4B0000}"/>
    <cellStyle name="Normal 45 2 2 3 7 2" xfId="36823" xr:uid="{00000000-0005-0000-0000-00009C4B0000}"/>
    <cellStyle name="Normal 45 2 2 3 7 3" xfId="21590" xr:uid="{00000000-0005-0000-0000-00009D4B0000}"/>
    <cellStyle name="Normal 45 2 2 3 8" xfId="31811" xr:uid="{00000000-0005-0000-0000-00009E4B0000}"/>
    <cellStyle name="Normal 45 2 2 3 9" xfId="16577" xr:uid="{00000000-0005-0000-0000-00009F4B0000}"/>
    <cellStyle name="Normal 45 2 2 4" xfId="1624" xr:uid="{00000000-0005-0000-0000-0000A04B0000}"/>
    <cellStyle name="Normal 45 2 2 4 2" xfId="2463" xr:uid="{00000000-0005-0000-0000-0000A14B0000}"/>
    <cellStyle name="Normal 45 2 2 4 2 2" xfId="4153" xr:uid="{00000000-0005-0000-0000-0000A24B0000}"/>
    <cellStyle name="Normal 45 2 2 4 2 2 2" xfId="14226" xr:uid="{00000000-0005-0000-0000-0000A34B0000}"/>
    <cellStyle name="Normal 45 2 2 4 2 2 2 2" xfId="44557" xr:uid="{00000000-0005-0000-0000-0000A44B0000}"/>
    <cellStyle name="Normal 45 2 2 4 2 2 2 3" xfId="29324" xr:uid="{00000000-0005-0000-0000-0000A54B0000}"/>
    <cellStyle name="Normal 45 2 2 4 2 2 3" xfId="9206" xr:uid="{00000000-0005-0000-0000-0000A64B0000}"/>
    <cellStyle name="Normal 45 2 2 4 2 2 3 2" xfId="39540" xr:uid="{00000000-0005-0000-0000-0000A74B0000}"/>
    <cellStyle name="Normal 45 2 2 4 2 2 3 3" xfId="24307" xr:uid="{00000000-0005-0000-0000-0000A84B0000}"/>
    <cellStyle name="Normal 45 2 2 4 2 2 4" xfId="34527" xr:uid="{00000000-0005-0000-0000-0000A94B0000}"/>
    <cellStyle name="Normal 45 2 2 4 2 2 5" xfId="19294" xr:uid="{00000000-0005-0000-0000-0000AA4B0000}"/>
    <cellStyle name="Normal 45 2 2 4 2 3" xfId="5845" xr:uid="{00000000-0005-0000-0000-0000AB4B0000}"/>
    <cellStyle name="Normal 45 2 2 4 2 3 2" xfId="15897" xr:uid="{00000000-0005-0000-0000-0000AC4B0000}"/>
    <cellStyle name="Normal 45 2 2 4 2 3 2 2" xfId="46228" xr:uid="{00000000-0005-0000-0000-0000AD4B0000}"/>
    <cellStyle name="Normal 45 2 2 4 2 3 2 3" xfId="30995" xr:uid="{00000000-0005-0000-0000-0000AE4B0000}"/>
    <cellStyle name="Normal 45 2 2 4 2 3 3" xfId="10877" xr:uid="{00000000-0005-0000-0000-0000AF4B0000}"/>
    <cellStyle name="Normal 45 2 2 4 2 3 3 2" xfId="41211" xr:uid="{00000000-0005-0000-0000-0000B04B0000}"/>
    <cellStyle name="Normal 45 2 2 4 2 3 3 3" xfId="25978" xr:uid="{00000000-0005-0000-0000-0000B14B0000}"/>
    <cellStyle name="Normal 45 2 2 4 2 3 4" xfId="36198" xr:uid="{00000000-0005-0000-0000-0000B24B0000}"/>
    <cellStyle name="Normal 45 2 2 4 2 3 5" xfId="20965" xr:uid="{00000000-0005-0000-0000-0000B34B0000}"/>
    <cellStyle name="Normal 45 2 2 4 2 4" xfId="12555" xr:uid="{00000000-0005-0000-0000-0000B44B0000}"/>
    <cellStyle name="Normal 45 2 2 4 2 4 2" xfId="42886" xr:uid="{00000000-0005-0000-0000-0000B54B0000}"/>
    <cellStyle name="Normal 45 2 2 4 2 4 3" xfId="27653" xr:uid="{00000000-0005-0000-0000-0000B64B0000}"/>
    <cellStyle name="Normal 45 2 2 4 2 5" xfId="7534" xr:uid="{00000000-0005-0000-0000-0000B74B0000}"/>
    <cellStyle name="Normal 45 2 2 4 2 5 2" xfId="37869" xr:uid="{00000000-0005-0000-0000-0000B84B0000}"/>
    <cellStyle name="Normal 45 2 2 4 2 5 3" xfId="22636" xr:uid="{00000000-0005-0000-0000-0000B94B0000}"/>
    <cellStyle name="Normal 45 2 2 4 2 6" xfId="32857" xr:uid="{00000000-0005-0000-0000-0000BA4B0000}"/>
    <cellStyle name="Normal 45 2 2 4 2 7" xfId="17623" xr:uid="{00000000-0005-0000-0000-0000BB4B0000}"/>
    <cellStyle name="Normal 45 2 2 4 3" xfId="3316" xr:uid="{00000000-0005-0000-0000-0000BC4B0000}"/>
    <cellStyle name="Normal 45 2 2 4 3 2" xfId="13390" xr:uid="{00000000-0005-0000-0000-0000BD4B0000}"/>
    <cellStyle name="Normal 45 2 2 4 3 2 2" xfId="43721" xr:uid="{00000000-0005-0000-0000-0000BE4B0000}"/>
    <cellStyle name="Normal 45 2 2 4 3 2 3" xfId="28488" xr:uid="{00000000-0005-0000-0000-0000BF4B0000}"/>
    <cellStyle name="Normal 45 2 2 4 3 3" xfId="8370" xr:uid="{00000000-0005-0000-0000-0000C04B0000}"/>
    <cellStyle name="Normal 45 2 2 4 3 3 2" xfId="38704" xr:uid="{00000000-0005-0000-0000-0000C14B0000}"/>
    <cellStyle name="Normal 45 2 2 4 3 3 3" xfId="23471" xr:uid="{00000000-0005-0000-0000-0000C24B0000}"/>
    <cellStyle name="Normal 45 2 2 4 3 4" xfId="33691" xr:uid="{00000000-0005-0000-0000-0000C34B0000}"/>
    <cellStyle name="Normal 45 2 2 4 3 5" xfId="18458" xr:uid="{00000000-0005-0000-0000-0000C44B0000}"/>
    <cellStyle name="Normal 45 2 2 4 4" xfId="5009" xr:uid="{00000000-0005-0000-0000-0000C54B0000}"/>
    <cellStyle name="Normal 45 2 2 4 4 2" xfId="15061" xr:uid="{00000000-0005-0000-0000-0000C64B0000}"/>
    <cellStyle name="Normal 45 2 2 4 4 2 2" xfId="45392" xr:uid="{00000000-0005-0000-0000-0000C74B0000}"/>
    <cellStyle name="Normal 45 2 2 4 4 2 3" xfId="30159" xr:uid="{00000000-0005-0000-0000-0000C84B0000}"/>
    <cellStyle name="Normal 45 2 2 4 4 3" xfId="10041" xr:uid="{00000000-0005-0000-0000-0000C94B0000}"/>
    <cellStyle name="Normal 45 2 2 4 4 3 2" xfId="40375" xr:uid="{00000000-0005-0000-0000-0000CA4B0000}"/>
    <cellStyle name="Normal 45 2 2 4 4 3 3" xfId="25142" xr:uid="{00000000-0005-0000-0000-0000CB4B0000}"/>
    <cellStyle name="Normal 45 2 2 4 4 4" xfId="35362" xr:uid="{00000000-0005-0000-0000-0000CC4B0000}"/>
    <cellStyle name="Normal 45 2 2 4 4 5" xfId="20129" xr:uid="{00000000-0005-0000-0000-0000CD4B0000}"/>
    <cellStyle name="Normal 45 2 2 4 5" xfId="11719" xr:uid="{00000000-0005-0000-0000-0000CE4B0000}"/>
    <cellStyle name="Normal 45 2 2 4 5 2" xfId="42050" xr:uid="{00000000-0005-0000-0000-0000CF4B0000}"/>
    <cellStyle name="Normal 45 2 2 4 5 3" xfId="26817" xr:uid="{00000000-0005-0000-0000-0000D04B0000}"/>
    <cellStyle name="Normal 45 2 2 4 6" xfId="6698" xr:uid="{00000000-0005-0000-0000-0000D14B0000}"/>
    <cellStyle name="Normal 45 2 2 4 6 2" xfId="37033" xr:uid="{00000000-0005-0000-0000-0000D24B0000}"/>
    <cellStyle name="Normal 45 2 2 4 6 3" xfId="21800" xr:uid="{00000000-0005-0000-0000-0000D34B0000}"/>
    <cellStyle name="Normal 45 2 2 4 7" xfId="32021" xr:uid="{00000000-0005-0000-0000-0000D44B0000}"/>
    <cellStyle name="Normal 45 2 2 4 8" xfId="16787" xr:uid="{00000000-0005-0000-0000-0000D54B0000}"/>
    <cellStyle name="Normal 45 2 2 5" xfId="2045" xr:uid="{00000000-0005-0000-0000-0000D64B0000}"/>
    <cellStyle name="Normal 45 2 2 5 2" xfId="3735" xr:uid="{00000000-0005-0000-0000-0000D74B0000}"/>
    <cellStyle name="Normal 45 2 2 5 2 2" xfId="13808" xr:uid="{00000000-0005-0000-0000-0000D84B0000}"/>
    <cellStyle name="Normal 45 2 2 5 2 2 2" xfId="44139" xr:uid="{00000000-0005-0000-0000-0000D94B0000}"/>
    <cellStyle name="Normal 45 2 2 5 2 2 3" xfId="28906" xr:uid="{00000000-0005-0000-0000-0000DA4B0000}"/>
    <cellStyle name="Normal 45 2 2 5 2 3" xfId="8788" xr:uid="{00000000-0005-0000-0000-0000DB4B0000}"/>
    <cellStyle name="Normal 45 2 2 5 2 3 2" xfId="39122" xr:uid="{00000000-0005-0000-0000-0000DC4B0000}"/>
    <cellStyle name="Normal 45 2 2 5 2 3 3" xfId="23889" xr:uid="{00000000-0005-0000-0000-0000DD4B0000}"/>
    <cellStyle name="Normal 45 2 2 5 2 4" xfId="34109" xr:uid="{00000000-0005-0000-0000-0000DE4B0000}"/>
    <cellStyle name="Normal 45 2 2 5 2 5" xfId="18876" xr:uid="{00000000-0005-0000-0000-0000DF4B0000}"/>
    <cellStyle name="Normal 45 2 2 5 3" xfId="5427" xr:uid="{00000000-0005-0000-0000-0000E04B0000}"/>
    <cellStyle name="Normal 45 2 2 5 3 2" xfId="15479" xr:uid="{00000000-0005-0000-0000-0000E14B0000}"/>
    <cellStyle name="Normal 45 2 2 5 3 2 2" xfId="45810" xr:uid="{00000000-0005-0000-0000-0000E24B0000}"/>
    <cellStyle name="Normal 45 2 2 5 3 2 3" xfId="30577" xr:uid="{00000000-0005-0000-0000-0000E34B0000}"/>
    <cellStyle name="Normal 45 2 2 5 3 3" xfId="10459" xr:uid="{00000000-0005-0000-0000-0000E44B0000}"/>
    <cellStyle name="Normal 45 2 2 5 3 3 2" xfId="40793" xr:uid="{00000000-0005-0000-0000-0000E54B0000}"/>
    <cellStyle name="Normal 45 2 2 5 3 3 3" xfId="25560" xr:uid="{00000000-0005-0000-0000-0000E64B0000}"/>
    <cellStyle name="Normal 45 2 2 5 3 4" xfId="35780" xr:uid="{00000000-0005-0000-0000-0000E74B0000}"/>
    <cellStyle name="Normal 45 2 2 5 3 5" xfId="20547" xr:uid="{00000000-0005-0000-0000-0000E84B0000}"/>
    <cellStyle name="Normal 45 2 2 5 4" xfId="12137" xr:uid="{00000000-0005-0000-0000-0000E94B0000}"/>
    <cellStyle name="Normal 45 2 2 5 4 2" xfId="42468" xr:uid="{00000000-0005-0000-0000-0000EA4B0000}"/>
    <cellStyle name="Normal 45 2 2 5 4 3" xfId="27235" xr:uid="{00000000-0005-0000-0000-0000EB4B0000}"/>
    <cellStyle name="Normal 45 2 2 5 5" xfId="7116" xr:uid="{00000000-0005-0000-0000-0000EC4B0000}"/>
    <cellStyle name="Normal 45 2 2 5 5 2" xfId="37451" xr:uid="{00000000-0005-0000-0000-0000ED4B0000}"/>
    <cellStyle name="Normal 45 2 2 5 5 3" xfId="22218" xr:uid="{00000000-0005-0000-0000-0000EE4B0000}"/>
    <cellStyle name="Normal 45 2 2 5 6" xfId="32439" xr:uid="{00000000-0005-0000-0000-0000EF4B0000}"/>
    <cellStyle name="Normal 45 2 2 5 7" xfId="17205" xr:uid="{00000000-0005-0000-0000-0000F04B0000}"/>
    <cellStyle name="Normal 45 2 2 6" xfId="2898" xr:uid="{00000000-0005-0000-0000-0000F14B0000}"/>
    <cellStyle name="Normal 45 2 2 6 2" xfId="12972" xr:uid="{00000000-0005-0000-0000-0000F24B0000}"/>
    <cellStyle name="Normal 45 2 2 6 2 2" xfId="43303" xr:uid="{00000000-0005-0000-0000-0000F34B0000}"/>
    <cellStyle name="Normal 45 2 2 6 2 3" xfId="28070" xr:uid="{00000000-0005-0000-0000-0000F44B0000}"/>
    <cellStyle name="Normal 45 2 2 6 3" xfId="7952" xr:uid="{00000000-0005-0000-0000-0000F54B0000}"/>
    <cellStyle name="Normal 45 2 2 6 3 2" xfId="38286" xr:uid="{00000000-0005-0000-0000-0000F64B0000}"/>
    <cellStyle name="Normal 45 2 2 6 3 3" xfId="23053" xr:uid="{00000000-0005-0000-0000-0000F74B0000}"/>
    <cellStyle name="Normal 45 2 2 6 4" xfId="33273" xr:uid="{00000000-0005-0000-0000-0000F84B0000}"/>
    <cellStyle name="Normal 45 2 2 6 5" xfId="18040" xr:uid="{00000000-0005-0000-0000-0000F94B0000}"/>
    <cellStyle name="Normal 45 2 2 7" xfId="4591" xr:uid="{00000000-0005-0000-0000-0000FA4B0000}"/>
    <cellStyle name="Normal 45 2 2 7 2" xfId="14643" xr:uid="{00000000-0005-0000-0000-0000FB4B0000}"/>
    <cellStyle name="Normal 45 2 2 7 2 2" xfId="44974" xr:uid="{00000000-0005-0000-0000-0000FC4B0000}"/>
    <cellStyle name="Normal 45 2 2 7 2 3" xfId="29741" xr:uid="{00000000-0005-0000-0000-0000FD4B0000}"/>
    <cellStyle name="Normal 45 2 2 7 3" xfId="9623" xr:uid="{00000000-0005-0000-0000-0000FE4B0000}"/>
    <cellStyle name="Normal 45 2 2 7 3 2" xfId="39957" xr:uid="{00000000-0005-0000-0000-0000FF4B0000}"/>
    <cellStyle name="Normal 45 2 2 7 3 3" xfId="24724" xr:uid="{00000000-0005-0000-0000-0000004C0000}"/>
    <cellStyle name="Normal 45 2 2 7 4" xfId="34944" xr:uid="{00000000-0005-0000-0000-0000014C0000}"/>
    <cellStyle name="Normal 45 2 2 7 5" xfId="19711" xr:uid="{00000000-0005-0000-0000-0000024C0000}"/>
    <cellStyle name="Normal 45 2 2 8" xfId="11301" xr:uid="{00000000-0005-0000-0000-0000034C0000}"/>
    <cellStyle name="Normal 45 2 2 8 2" xfId="41632" xr:uid="{00000000-0005-0000-0000-0000044C0000}"/>
    <cellStyle name="Normal 45 2 2 8 3" xfId="26399" xr:uid="{00000000-0005-0000-0000-0000054C0000}"/>
    <cellStyle name="Normal 45 2 2 9" xfId="6280" xr:uid="{00000000-0005-0000-0000-0000064C0000}"/>
    <cellStyle name="Normal 45 2 2 9 2" xfId="36615" xr:uid="{00000000-0005-0000-0000-0000074C0000}"/>
    <cellStyle name="Normal 45 2 2 9 3" xfId="21382" xr:uid="{00000000-0005-0000-0000-0000084C0000}"/>
    <cellStyle name="Normal 45 2 3" xfId="1244" xr:uid="{00000000-0005-0000-0000-0000094C0000}"/>
    <cellStyle name="Normal 45 2 3 10" xfId="16421" xr:uid="{00000000-0005-0000-0000-00000A4C0000}"/>
    <cellStyle name="Normal 45 2 3 2" xfId="1463" xr:uid="{00000000-0005-0000-0000-00000B4C0000}"/>
    <cellStyle name="Normal 45 2 3 2 2" xfId="1884" xr:uid="{00000000-0005-0000-0000-00000C4C0000}"/>
    <cellStyle name="Normal 45 2 3 2 2 2" xfId="2723" xr:uid="{00000000-0005-0000-0000-00000D4C0000}"/>
    <cellStyle name="Normal 45 2 3 2 2 2 2" xfId="4413" xr:uid="{00000000-0005-0000-0000-00000E4C0000}"/>
    <cellStyle name="Normal 45 2 3 2 2 2 2 2" xfId="14486" xr:uid="{00000000-0005-0000-0000-00000F4C0000}"/>
    <cellStyle name="Normal 45 2 3 2 2 2 2 2 2" xfId="44817" xr:uid="{00000000-0005-0000-0000-0000104C0000}"/>
    <cellStyle name="Normal 45 2 3 2 2 2 2 2 3" xfId="29584" xr:uid="{00000000-0005-0000-0000-0000114C0000}"/>
    <cellStyle name="Normal 45 2 3 2 2 2 2 3" xfId="9466" xr:uid="{00000000-0005-0000-0000-0000124C0000}"/>
    <cellStyle name="Normal 45 2 3 2 2 2 2 3 2" xfId="39800" xr:uid="{00000000-0005-0000-0000-0000134C0000}"/>
    <cellStyle name="Normal 45 2 3 2 2 2 2 3 3" xfId="24567" xr:uid="{00000000-0005-0000-0000-0000144C0000}"/>
    <cellStyle name="Normal 45 2 3 2 2 2 2 4" xfId="34787" xr:uid="{00000000-0005-0000-0000-0000154C0000}"/>
    <cellStyle name="Normal 45 2 3 2 2 2 2 5" xfId="19554" xr:uid="{00000000-0005-0000-0000-0000164C0000}"/>
    <cellStyle name="Normal 45 2 3 2 2 2 3" xfId="6105" xr:uid="{00000000-0005-0000-0000-0000174C0000}"/>
    <cellStyle name="Normal 45 2 3 2 2 2 3 2" xfId="16157" xr:uid="{00000000-0005-0000-0000-0000184C0000}"/>
    <cellStyle name="Normal 45 2 3 2 2 2 3 2 2" xfId="46488" xr:uid="{00000000-0005-0000-0000-0000194C0000}"/>
    <cellStyle name="Normal 45 2 3 2 2 2 3 2 3" xfId="31255" xr:uid="{00000000-0005-0000-0000-00001A4C0000}"/>
    <cellStyle name="Normal 45 2 3 2 2 2 3 3" xfId="11137" xr:uid="{00000000-0005-0000-0000-00001B4C0000}"/>
    <cellStyle name="Normal 45 2 3 2 2 2 3 3 2" xfId="41471" xr:uid="{00000000-0005-0000-0000-00001C4C0000}"/>
    <cellStyle name="Normal 45 2 3 2 2 2 3 3 3" xfId="26238" xr:uid="{00000000-0005-0000-0000-00001D4C0000}"/>
    <cellStyle name="Normal 45 2 3 2 2 2 3 4" xfId="36458" xr:uid="{00000000-0005-0000-0000-00001E4C0000}"/>
    <cellStyle name="Normal 45 2 3 2 2 2 3 5" xfId="21225" xr:uid="{00000000-0005-0000-0000-00001F4C0000}"/>
    <cellStyle name="Normal 45 2 3 2 2 2 4" xfId="12815" xr:uid="{00000000-0005-0000-0000-0000204C0000}"/>
    <cellStyle name="Normal 45 2 3 2 2 2 4 2" xfId="43146" xr:uid="{00000000-0005-0000-0000-0000214C0000}"/>
    <cellStyle name="Normal 45 2 3 2 2 2 4 3" xfId="27913" xr:uid="{00000000-0005-0000-0000-0000224C0000}"/>
    <cellStyle name="Normal 45 2 3 2 2 2 5" xfId="7794" xr:uid="{00000000-0005-0000-0000-0000234C0000}"/>
    <cellStyle name="Normal 45 2 3 2 2 2 5 2" xfId="38129" xr:uid="{00000000-0005-0000-0000-0000244C0000}"/>
    <cellStyle name="Normal 45 2 3 2 2 2 5 3" xfId="22896" xr:uid="{00000000-0005-0000-0000-0000254C0000}"/>
    <cellStyle name="Normal 45 2 3 2 2 2 6" xfId="33117" xr:uid="{00000000-0005-0000-0000-0000264C0000}"/>
    <cellStyle name="Normal 45 2 3 2 2 2 7" xfId="17883" xr:uid="{00000000-0005-0000-0000-0000274C0000}"/>
    <cellStyle name="Normal 45 2 3 2 2 3" xfId="3576" xr:uid="{00000000-0005-0000-0000-0000284C0000}"/>
    <cellStyle name="Normal 45 2 3 2 2 3 2" xfId="13650" xr:uid="{00000000-0005-0000-0000-0000294C0000}"/>
    <cellStyle name="Normal 45 2 3 2 2 3 2 2" xfId="43981" xr:uid="{00000000-0005-0000-0000-00002A4C0000}"/>
    <cellStyle name="Normal 45 2 3 2 2 3 2 3" xfId="28748" xr:uid="{00000000-0005-0000-0000-00002B4C0000}"/>
    <cellStyle name="Normal 45 2 3 2 2 3 3" xfId="8630" xr:uid="{00000000-0005-0000-0000-00002C4C0000}"/>
    <cellStyle name="Normal 45 2 3 2 2 3 3 2" xfId="38964" xr:uid="{00000000-0005-0000-0000-00002D4C0000}"/>
    <cellStyle name="Normal 45 2 3 2 2 3 3 3" xfId="23731" xr:uid="{00000000-0005-0000-0000-00002E4C0000}"/>
    <cellStyle name="Normal 45 2 3 2 2 3 4" xfId="33951" xr:uid="{00000000-0005-0000-0000-00002F4C0000}"/>
    <cellStyle name="Normal 45 2 3 2 2 3 5" xfId="18718" xr:uid="{00000000-0005-0000-0000-0000304C0000}"/>
    <cellStyle name="Normal 45 2 3 2 2 4" xfId="5269" xr:uid="{00000000-0005-0000-0000-0000314C0000}"/>
    <cellStyle name="Normal 45 2 3 2 2 4 2" xfId="15321" xr:uid="{00000000-0005-0000-0000-0000324C0000}"/>
    <cellStyle name="Normal 45 2 3 2 2 4 2 2" xfId="45652" xr:uid="{00000000-0005-0000-0000-0000334C0000}"/>
    <cellStyle name="Normal 45 2 3 2 2 4 2 3" xfId="30419" xr:uid="{00000000-0005-0000-0000-0000344C0000}"/>
    <cellStyle name="Normal 45 2 3 2 2 4 3" xfId="10301" xr:uid="{00000000-0005-0000-0000-0000354C0000}"/>
    <cellStyle name="Normal 45 2 3 2 2 4 3 2" xfId="40635" xr:uid="{00000000-0005-0000-0000-0000364C0000}"/>
    <cellStyle name="Normal 45 2 3 2 2 4 3 3" xfId="25402" xr:uid="{00000000-0005-0000-0000-0000374C0000}"/>
    <cellStyle name="Normal 45 2 3 2 2 4 4" xfId="35622" xr:uid="{00000000-0005-0000-0000-0000384C0000}"/>
    <cellStyle name="Normal 45 2 3 2 2 4 5" xfId="20389" xr:uid="{00000000-0005-0000-0000-0000394C0000}"/>
    <cellStyle name="Normal 45 2 3 2 2 5" xfId="11979" xr:uid="{00000000-0005-0000-0000-00003A4C0000}"/>
    <cellStyle name="Normal 45 2 3 2 2 5 2" xfId="42310" xr:uid="{00000000-0005-0000-0000-00003B4C0000}"/>
    <cellStyle name="Normal 45 2 3 2 2 5 3" xfId="27077" xr:uid="{00000000-0005-0000-0000-00003C4C0000}"/>
    <cellStyle name="Normal 45 2 3 2 2 6" xfId="6958" xr:uid="{00000000-0005-0000-0000-00003D4C0000}"/>
    <cellStyle name="Normal 45 2 3 2 2 6 2" xfId="37293" xr:uid="{00000000-0005-0000-0000-00003E4C0000}"/>
    <cellStyle name="Normal 45 2 3 2 2 6 3" xfId="22060" xr:uid="{00000000-0005-0000-0000-00003F4C0000}"/>
    <cellStyle name="Normal 45 2 3 2 2 7" xfId="32281" xr:uid="{00000000-0005-0000-0000-0000404C0000}"/>
    <cellStyle name="Normal 45 2 3 2 2 8" xfId="17047" xr:uid="{00000000-0005-0000-0000-0000414C0000}"/>
    <cellStyle name="Normal 45 2 3 2 3" xfId="2305" xr:uid="{00000000-0005-0000-0000-0000424C0000}"/>
    <cellStyle name="Normal 45 2 3 2 3 2" xfId="3995" xr:uid="{00000000-0005-0000-0000-0000434C0000}"/>
    <cellStyle name="Normal 45 2 3 2 3 2 2" xfId="14068" xr:uid="{00000000-0005-0000-0000-0000444C0000}"/>
    <cellStyle name="Normal 45 2 3 2 3 2 2 2" xfId="44399" xr:uid="{00000000-0005-0000-0000-0000454C0000}"/>
    <cellStyle name="Normal 45 2 3 2 3 2 2 3" xfId="29166" xr:uid="{00000000-0005-0000-0000-0000464C0000}"/>
    <cellStyle name="Normal 45 2 3 2 3 2 3" xfId="9048" xr:uid="{00000000-0005-0000-0000-0000474C0000}"/>
    <cellStyle name="Normal 45 2 3 2 3 2 3 2" xfId="39382" xr:uid="{00000000-0005-0000-0000-0000484C0000}"/>
    <cellStyle name="Normal 45 2 3 2 3 2 3 3" xfId="24149" xr:uid="{00000000-0005-0000-0000-0000494C0000}"/>
    <cellStyle name="Normal 45 2 3 2 3 2 4" xfId="34369" xr:uid="{00000000-0005-0000-0000-00004A4C0000}"/>
    <cellStyle name="Normal 45 2 3 2 3 2 5" xfId="19136" xr:uid="{00000000-0005-0000-0000-00004B4C0000}"/>
    <cellStyle name="Normal 45 2 3 2 3 3" xfId="5687" xr:uid="{00000000-0005-0000-0000-00004C4C0000}"/>
    <cellStyle name="Normal 45 2 3 2 3 3 2" xfId="15739" xr:uid="{00000000-0005-0000-0000-00004D4C0000}"/>
    <cellStyle name="Normal 45 2 3 2 3 3 2 2" xfId="46070" xr:uid="{00000000-0005-0000-0000-00004E4C0000}"/>
    <cellStyle name="Normal 45 2 3 2 3 3 2 3" xfId="30837" xr:uid="{00000000-0005-0000-0000-00004F4C0000}"/>
    <cellStyle name="Normal 45 2 3 2 3 3 3" xfId="10719" xr:uid="{00000000-0005-0000-0000-0000504C0000}"/>
    <cellStyle name="Normal 45 2 3 2 3 3 3 2" xfId="41053" xr:uid="{00000000-0005-0000-0000-0000514C0000}"/>
    <cellStyle name="Normal 45 2 3 2 3 3 3 3" xfId="25820" xr:uid="{00000000-0005-0000-0000-0000524C0000}"/>
    <cellStyle name="Normal 45 2 3 2 3 3 4" xfId="36040" xr:uid="{00000000-0005-0000-0000-0000534C0000}"/>
    <cellStyle name="Normal 45 2 3 2 3 3 5" xfId="20807" xr:uid="{00000000-0005-0000-0000-0000544C0000}"/>
    <cellStyle name="Normal 45 2 3 2 3 4" xfId="12397" xr:uid="{00000000-0005-0000-0000-0000554C0000}"/>
    <cellStyle name="Normal 45 2 3 2 3 4 2" xfId="42728" xr:uid="{00000000-0005-0000-0000-0000564C0000}"/>
    <cellStyle name="Normal 45 2 3 2 3 4 3" xfId="27495" xr:uid="{00000000-0005-0000-0000-0000574C0000}"/>
    <cellStyle name="Normal 45 2 3 2 3 5" xfId="7376" xr:uid="{00000000-0005-0000-0000-0000584C0000}"/>
    <cellStyle name="Normal 45 2 3 2 3 5 2" xfId="37711" xr:uid="{00000000-0005-0000-0000-0000594C0000}"/>
    <cellStyle name="Normal 45 2 3 2 3 5 3" xfId="22478" xr:uid="{00000000-0005-0000-0000-00005A4C0000}"/>
    <cellStyle name="Normal 45 2 3 2 3 6" xfId="32699" xr:uid="{00000000-0005-0000-0000-00005B4C0000}"/>
    <cellStyle name="Normal 45 2 3 2 3 7" xfId="17465" xr:uid="{00000000-0005-0000-0000-00005C4C0000}"/>
    <cellStyle name="Normal 45 2 3 2 4" xfId="3158" xr:uid="{00000000-0005-0000-0000-00005D4C0000}"/>
    <cellStyle name="Normal 45 2 3 2 4 2" xfId="13232" xr:uid="{00000000-0005-0000-0000-00005E4C0000}"/>
    <cellStyle name="Normal 45 2 3 2 4 2 2" xfId="43563" xr:uid="{00000000-0005-0000-0000-00005F4C0000}"/>
    <cellStyle name="Normal 45 2 3 2 4 2 3" xfId="28330" xr:uid="{00000000-0005-0000-0000-0000604C0000}"/>
    <cellStyle name="Normal 45 2 3 2 4 3" xfId="8212" xr:uid="{00000000-0005-0000-0000-0000614C0000}"/>
    <cellStyle name="Normal 45 2 3 2 4 3 2" xfId="38546" xr:uid="{00000000-0005-0000-0000-0000624C0000}"/>
    <cellStyle name="Normal 45 2 3 2 4 3 3" xfId="23313" xr:uid="{00000000-0005-0000-0000-0000634C0000}"/>
    <cellStyle name="Normal 45 2 3 2 4 4" xfId="33533" xr:uid="{00000000-0005-0000-0000-0000644C0000}"/>
    <cellStyle name="Normal 45 2 3 2 4 5" xfId="18300" xr:uid="{00000000-0005-0000-0000-0000654C0000}"/>
    <cellStyle name="Normal 45 2 3 2 5" xfId="4851" xr:uid="{00000000-0005-0000-0000-0000664C0000}"/>
    <cellStyle name="Normal 45 2 3 2 5 2" xfId="14903" xr:uid="{00000000-0005-0000-0000-0000674C0000}"/>
    <cellStyle name="Normal 45 2 3 2 5 2 2" xfId="45234" xr:uid="{00000000-0005-0000-0000-0000684C0000}"/>
    <cellStyle name="Normal 45 2 3 2 5 2 3" xfId="30001" xr:uid="{00000000-0005-0000-0000-0000694C0000}"/>
    <cellStyle name="Normal 45 2 3 2 5 3" xfId="9883" xr:uid="{00000000-0005-0000-0000-00006A4C0000}"/>
    <cellStyle name="Normal 45 2 3 2 5 3 2" xfId="40217" xr:uid="{00000000-0005-0000-0000-00006B4C0000}"/>
    <cellStyle name="Normal 45 2 3 2 5 3 3" xfId="24984" xr:uid="{00000000-0005-0000-0000-00006C4C0000}"/>
    <cellStyle name="Normal 45 2 3 2 5 4" xfId="35204" xr:uid="{00000000-0005-0000-0000-00006D4C0000}"/>
    <cellStyle name="Normal 45 2 3 2 5 5" xfId="19971" xr:uid="{00000000-0005-0000-0000-00006E4C0000}"/>
    <cellStyle name="Normal 45 2 3 2 6" xfId="11561" xr:uid="{00000000-0005-0000-0000-00006F4C0000}"/>
    <cellStyle name="Normal 45 2 3 2 6 2" xfId="41892" xr:uid="{00000000-0005-0000-0000-0000704C0000}"/>
    <cellStyle name="Normal 45 2 3 2 6 3" xfId="26659" xr:uid="{00000000-0005-0000-0000-0000714C0000}"/>
    <cellStyle name="Normal 45 2 3 2 7" xfId="6540" xr:uid="{00000000-0005-0000-0000-0000724C0000}"/>
    <cellStyle name="Normal 45 2 3 2 7 2" xfId="36875" xr:uid="{00000000-0005-0000-0000-0000734C0000}"/>
    <cellStyle name="Normal 45 2 3 2 7 3" xfId="21642" xr:uid="{00000000-0005-0000-0000-0000744C0000}"/>
    <cellStyle name="Normal 45 2 3 2 8" xfId="31863" xr:uid="{00000000-0005-0000-0000-0000754C0000}"/>
    <cellStyle name="Normal 45 2 3 2 9" xfId="16629" xr:uid="{00000000-0005-0000-0000-0000764C0000}"/>
    <cellStyle name="Normal 45 2 3 3" xfId="1676" xr:uid="{00000000-0005-0000-0000-0000774C0000}"/>
    <cellStyle name="Normal 45 2 3 3 2" xfId="2515" xr:uid="{00000000-0005-0000-0000-0000784C0000}"/>
    <cellStyle name="Normal 45 2 3 3 2 2" xfId="4205" xr:uid="{00000000-0005-0000-0000-0000794C0000}"/>
    <cellStyle name="Normal 45 2 3 3 2 2 2" xfId="14278" xr:uid="{00000000-0005-0000-0000-00007A4C0000}"/>
    <cellStyle name="Normal 45 2 3 3 2 2 2 2" xfId="44609" xr:uid="{00000000-0005-0000-0000-00007B4C0000}"/>
    <cellStyle name="Normal 45 2 3 3 2 2 2 3" xfId="29376" xr:uid="{00000000-0005-0000-0000-00007C4C0000}"/>
    <cellStyle name="Normal 45 2 3 3 2 2 3" xfId="9258" xr:uid="{00000000-0005-0000-0000-00007D4C0000}"/>
    <cellStyle name="Normal 45 2 3 3 2 2 3 2" xfId="39592" xr:uid="{00000000-0005-0000-0000-00007E4C0000}"/>
    <cellStyle name="Normal 45 2 3 3 2 2 3 3" xfId="24359" xr:uid="{00000000-0005-0000-0000-00007F4C0000}"/>
    <cellStyle name="Normal 45 2 3 3 2 2 4" xfId="34579" xr:uid="{00000000-0005-0000-0000-0000804C0000}"/>
    <cellStyle name="Normal 45 2 3 3 2 2 5" xfId="19346" xr:uid="{00000000-0005-0000-0000-0000814C0000}"/>
    <cellStyle name="Normal 45 2 3 3 2 3" xfId="5897" xr:uid="{00000000-0005-0000-0000-0000824C0000}"/>
    <cellStyle name="Normal 45 2 3 3 2 3 2" xfId="15949" xr:uid="{00000000-0005-0000-0000-0000834C0000}"/>
    <cellStyle name="Normal 45 2 3 3 2 3 2 2" xfId="46280" xr:uid="{00000000-0005-0000-0000-0000844C0000}"/>
    <cellStyle name="Normal 45 2 3 3 2 3 2 3" xfId="31047" xr:uid="{00000000-0005-0000-0000-0000854C0000}"/>
    <cellStyle name="Normal 45 2 3 3 2 3 3" xfId="10929" xr:uid="{00000000-0005-0000-0000-0000864C0000}"/>
    <cellStyle name="Normal 45 2 3 3 2 3 3 2" xfId="41263" xr:uid="{00000000-0005-0000-0000-0000874C0000}"/>
    <cellStyle name="Normal 45 2 3 3 2 3 3 3" xfId="26030" xr:uid="{00000000-0005-0000-0000-0000884C0000}"/>
    <cellStyle name="Normal 45 2 3 3 2 3 4" xfId="36250" xr:uid="{00000000-0005-0000-0000-0000894C0000}"/>
    <cellStyle name="Normal 45 2 3 3 2 3 5" xfId="21017" xr:uid="{00000000-0005-0000-0000-00008A4C0000}"/>
    <cellStyle name="Normal 45 2 3 3 2 4" xfId="12607" xr:uid="{00000000-0005-0000-0000-00008B4C0000}"/>
    <cellStyle name="Normal 45 2 3 3 2 4 2" xfId="42938" xr:uid="{00000000-0005-0000-0000-00008C4C0000}"/>
    <cellStyle name="Normal 45 2 3 3 2 4 3" xfId="27705" xr:uid="{00000000-0005-0000-0000-00008D4C0000}"/>
    <cellStyle name="Normal 45 2 3 3 2 5" xfId="7586" xr:uid="{00000000-0005-0000-0000-00008E4C0000}"/>
    <cellStyle name="Normal 45 2 3 3 2 5 2" xfId="37921" xr:uid="{00000000-0005-0000-0000-00008F4C0000}"/>
    <cellStyle name="Normal 45 2 3 3 2 5 3" xfId="22688" xr:uid="{00000000-0005-0000-0000-0000904C0000}"/>
    <cellStyle name="Normal 45 2 3 3 2 6" xfId="32909" xr:uid="{00000000-0005-0000-0000-0000914C0000}"/>
    <cellStyle name="Normal 45 2 3 3 2 7" xfId="17675" xr:uid="{00000000-0005-0000-0000-0000924C0000}"/>
    <cellStyle name="Normal 45 2 3 3 3" xfId="3368" xr:uid="{00000000-0005-0000-0000-0000934C0000}"/>
    <cellStyle name="Normal 45 2 3 3 3 2" xfId="13442" xr:uid="{00000000-0005-0000-0000-0000944C0000}"/>
    <cellStyle name="Normal 45 2 3 3 3 2 2" xfId="43773" xr:uid="{00000000-0005-0000-0000-0000954C0000}"/>
    <cellStyle name="Normal 45 2 3 3 3 2 3" xfId="28540" xr:uid="{00000000-0005-0000-0000-0000964C0000}"/>
    <cellStyle name="Normal 45 2 3 3 3 3" xfId="8422" xr:uid="{00000000-0005-0000-0000-0000974C0000}"/>
    <cellStyle name="Normal 45 2 3 3 3 3 2" xfId="38756" xr:uid="{00000000-0005-0000-0000-0000984C0000}"/>
    <cellStyle name="Normal 45 2 3 3 3 3 3" xfId="23523" xr:uid="{00000000-0005-0000-0000-0000994C0000}"/>
    <cellStyle name="Normal 45 2 3 3 3 4" xfId="33743" xr:uid="{00000000-0005-0000-0000-00009A4C0000}"/>
    <cellStyle name="Normal 45 2 3 3 3 5" xfId="18510" xr:uid="{00000000-0005-0000-0000-00009B4C0000}"/>
    <cellStyle name="Normal 45 2 3 3 4" xfId="5061" xr:uid="{00000000-0005-0000-0000-00009C4C0000}"/>
    <cellStyle name="Normal 45 2 3 3 4 2" xfId="15113" xr:uid="{00000000-0005-0000-0000-00009D4C0000}"/>
    <cellStyle name="Normal 45 2 3 3 4 2 2" xfId="45444" xr:uid="{00000000-0005-0000-0000-00009E4C0000}"/>
    <cellStyle name="Normal 45 2 3 3 4 2 3" xfId="30211" xr:uid="{00000000-0005-0000-0000-00009F4C0000}"/>
    <cellStyle name="Normal 45 2 3 3 4 3" xfId="10093" xr:uid="{00000000-0005-0000-0000-0000A04C0000}"/>
    <cellStyle name="Normal 45 2 3 3 4 3 2" xfId="40427" xr:uid="{00000000-0005-0000-0000-0000A14C0000}"/>
    <cellStyle name="Normal 45 2 3 3 4 3 3" xfId="25194" xr:uid="{00000000-0005-0000-0000-0000A24C0000}"/>
    <cellStyle name="Normal 45 2 3 3 4 4" xfId="35414" xr:uid="{00000000-0005-0000-0000-0000A34C0000}"/>
    <cellStyle name="Normal 45 2 3 3 4 5" xfId="20181" xr:uid="{00000000-0005-0000-0000-0000A44C0000}"/>
    <cellStyle name="Normal 45 2 3 3 5" xfId="11771" xr:uid="{00000000-0005-0000-0000-0000A54C0000}"/>
    <cellStyle name="Normal 45 2 3 3 5 2" xfId="42102" xr:uid="{00000000-0005-0000-0000-0000A64C0000}"/>
    <cellStyle name="Normal 45 2 3 3 5 3" xfId="26869" xr:uid="{00000000-0005-0000-0000-0000A74C0000}"/>
    <cellStyle name="Normal 45 2 3 3 6" xfId="6750" xr:uid="{00000000-0005-0000-0000-0000A84C0000}"/>
    <cellStyle name="Normal 45 2 3 3 6 2" xfId="37085" xr:uid="{00000000-0005-0000-0000-0000A94C0000}"/>
    <cellStyle name="Normal 45 2 3 3 6 3" xfId="21852" xr:uid="{00000000-0005-0000-0000-0000AA4C0000}"/>
    <cellStyle name="Normal 45 2 3 3 7" xfId="32073" xr:uid="{00000000-0005-0000-0000-0000AB4C0000}"/>
    <cellStyle name="Normal 45 2 3 3 8" xfId="16839" xr:uid="{00000000-0005-0000-0000-0000AC4C0000}"/>
    <cellStyle name="Normal 45 2 3 4" xfId="2097" xr:uid="{00000000-0005-0000-0000-0000AD4C0000}"/>
    <cellStyle name="Normal 45 2 3 4 2" xfId="3787" xr:uid="{00000000-0005-0000-0000-0000AE4C0000}"/>
    <cellStyle name="Normal 45 2 3 4 2 2" xfId="13860" xr:uid="{00000000-0005-0000-0000-0000AF4C0000}"/>
    <cellStyle name="Normal 45 2 3 4 2 2 2" xfId="44191" xr:uid="{00000000-0005-0000-0000-0000B04C0000}"/>
    <cellStyle name="Normal 45 2 3 4 2 2 3" xfId="28958" xr:uid="{00000000-0005-0000-0000-0000B14C0000}"/>
    <cellStyle name="Normal 45 2 3 4 2 3" xfId="8840" xr:uid="{00000000-0005-0000-0000-0000B24C0000}"/>
    <cellStyle name="Normal 45 2 3 4 2 3 2" xfId="39174" xr:uid="{00000000-0005-0000-0000-0000B34C0000}"/>
    <cellStyle name="Normal 45 2 3 4 2 3 3" xfId="23941" xr:uid="{00000000-0005-0000-0000-0000B44C0000}"/>
    <cellStyle name="Normal 45 2 3 4 2 4" xfId="34161" xr:uid="{00000000-0005-0000-0000-0000B54C0000}"/>
    <cellStyle name="Normal 45 2 3 4 2 5" xfId="18928" xr:uid="{00000000-0005-0000-0000-0000B64C0000}"/>
    <cellStyle name="Normal 45 2 3 4 3" xfId="5479" xr:uid="{00000000-0005-0000-0000-0000B74C0000}"/>
    <cellStyle name="Normal 45 2 3 4 3 2" xfId="15531" xr:uid="{00000000-0005-0000-0000-0000B84C0000}"/>
    <cellStyle name="Normal 45 2 3 4 3 2 2" xfId="45862" xr:uid="{00000000-0005-0000-0000-0000B94C0000}"/>
    <cellStyle name="Normal 45 2 3 4 3 2 3" xfId="30629" xr:uid="{00000000-0005-0000-0000-0000BA4C0000}"/>
    <cellStyle name="Normal 45 2 3 4 3 3" xfId="10511" xr:uid="{00000000-0005-0000-0000-0000BB4C0000}"/>
    <cellStyle name="Normal 45 2 3 4 3 3 2" xfId="40845" xr:uid="{00000000-0005-0000-0000-0000BC4C0000}"/>
    <cellStyle name="Normal 45 2 3 4 3 3 3" xfId="25612" xr:uid="{00000000-0005-0000-0000-0000BD4C0000}"/>
    <cellStyle name="Normal 45 2 3 4 3 4" xfId="35832" xr:uid="{00000000-0005-0000-0000-0000BE4C0000}"/>
    <cellStyle name="Normal 45 2 3 4 3 5" xfId="20599" xr:uid="{00000000-0005-0000-0000-0000BF4C0000}"/>
    <cellStyle name="Normal 45 2 3 4 4" xfId="12189" xr:uid="{00000000-0005-0000-0000-0000C04C0000}"/>
    <cellStyle name="Normal 45 2 3 4 4 2" xfId="42520" xr:uid="{00000000-0005-0000-0000-0000C14C0000}"/>
    <cellStyle name="Normal 45 2 3 4 4 3" xfId="27287" xr:uid="{00000000-0005-0000-0000-0000C24C0000}"/>
    <cellStyle name="Normal 45 2 3 4 5" xfId="7168" xr:uid="{00000000-0005-0000-0000-0000C34C0000}"/>
    <cellStyle name="Normal 45 2 3 4 5 2" xfId="37503" xr:uid="{00000000-0005-0000-0000-0000C44C0000}"/>
    <cellStyle name="Normal 45 2 3 4 5 3" xfId="22270" xr:uid="{00000000-0005-0000-0000-0000C54C0000}"/>
    <cellStyle name="Normal 45 2 3 4 6" xfId="32491" xr:uid="{00000000-0005-0000-0000-0000C64C0000}"/>
    <cellStyle name="Normal 45 2 3 4 7" xfId="17257" xr:uid="{00000000-0005-0000-0000-0000C74C0000}"/>
    <cellStyle name="Normal 45 2 3 5" xfId="2950" xr:uid="{00000000-0005-0000-0000-0000C84C0000}"/>
    <cellStyle name="Normal 45 2 3 5 2" xfId="13024" xr:uid="{00000000-0005-0000-0000-0000C94C0000}"/>
    <cellStyle name="Normal 45 2 3 5 2 2" xfId="43355" xr:uid="{00000000-0005-0000-0000-0000CA4C0000}"/>
    <cellStyle name="Normal 45 2 3 5 2 3" xfId="28122" xr:uid="{00000000-0005-0000-0000-0000CB4C0000}"/>
    <cellStyle name="Normal 45 2 3 5 3" xfId="8004" xr:uid="{00000000-0005-0000-0000-0000CC4C0000}"/>
    <cellStyle name="Normal 45 2 3 5 3 2" xfId="38338" xr:uid="{00000000-0005-0000-0000-0000CD4C0000}"/>
    <cellStyle name="Normal 45 2 3 5 3 3" xfId="23105" xr:uid="{00000000-0005-0000-0000-0000CE4C0000}"/>
    <cellStyle name="Normal 45 2 3 5 4" xfId="33325" xr:uid="{00000000-0005-0000-0000-0000CF4C0000}"/>
    <cellStyle name="Normal 45 2 3 5 5" xfId="18092" xr:uid="{00000000-0005-0000-0000-0000D04C0000}"/>
    <cellStyle name="Normal 45 2 3 6" xfId="4643" xr:uid="{00000000-0005-0000-0000-0000D14C0000}"/>
    <cellStyle name="Normal 45 2 3 6 2" xfId="14695" xr:uid="{00000000-0005-0000-0000-0000D24C0000}"/>
    <cellStyle name="Normal 45 2 3 6 2 2" xfId="45026" xr:uid="{00000000-0005-0000-0000-0000D34C0000}"/>
    <cellStyle name="Normal 45 2 3 6 2 3" xfId="29793" xr:uid="{00000000-0005-0000-0000-0000D44C0000}"/>
    <cellStyle name="Normal 45 2 3 6 3" xfId="9675" xr:uid="{00000000-0005-0000-0000-0000D54C0000}"/>
    <cellStyle name="Normal 45 2 3 6 3 2" xfId="40009" xr:uid="{00000000-0005-0000-0000-0000D64C0000}"/>
    <cellStyle name="Normal 45 2 3 6 3 3" xfId="24776" xr:uid="{00000000-0005-0000-0000-0000D74C0000}"/>
    <cellStyle name="Normal 45 2 3 6 4" xfId="34996" xr:uid="{00000000-0005-0000-0000-0000D84C0000}"/>
    <cellStyle name="Normal 45 2 3 6 5" xfId="19763" xr:uid="{00000000-0005-0000-0000-0000D94C0000}"/>
    <cellStyle name="Normal 45 2 3 7" xfId="11353" xr:uid="{00000000-0005-0000-0000-0000DA4C0000}"/>
    <cellStyle name="Normal 45 2 3 7 2" xfId="41684" xr:uid="{00000000-0005-0000-0000-0000DB4C0000}"/>
    <cellStyle name="Normal 45 2 3 7 3" xfId="26451" xr:uid="{00000000-0005-0000-0000-0000DC4C0000}"/>
    <cellStyle name="Normal 45 2 3 8" xfId="6332" xr:uid="{00000000-0005-0000-0000-0000DD4C0000}"/>
    <cellStyle name="Normal 45 2 3 8 2" xfId="36667" xr:uid="{00000000-0005-0000-0000-0000DE4C0000}"/>
    <cellStyle name="Normal 45 2 3 8 3" xfId="21434" xr:uid="{00000000-0005-0000-0000-0000DF4C0000}"/>
    <cellStyle name="Normal 45 2 3 9" xfId="31656" xr:uid="{00000000-0005-0000-0000-0000E04C0000}"/>
    <cellStyle name="Normal 45 2 4" xfId="1357" xr:uid="{00000000-0005-0000-0000-0000E14C0000}"/>
    <cellStyle name="Normal 45 2 4 2" xfId="1780" xr:uid="{00000000-0005-0000-0000-0000E24C0000}"/>
    <cellStyle name="Normal 45 2 4 2 2" xfId="2619" xr:uid="{00000000-0005-0000-0000-0000E34C0000}"/>
    <cellStyle name="Normal 45 2 4 2 2 2" xfId="4309" xr:uid="{00000000-0005-0000-0000-0000E44C0000}"/>
    <cellStyle name="Normal 45 2 4 2 2 2 2" xfId="14382" xr:uid="{00000000-0005-0000-0000-0000E54C0000}"/>
    <cellStyle name="Normal 45 2 4 2 2 2 2 2" xfId="44713" xr:uid="{00000000-0005-0000-0000-0000E64C0000}"/>
    <cellStyle name="Normal 45 2 4 2 2 2 2 3" xfId="29480" xr:uid="{00000000-0005-0000-0000-0000E74C0000}"/>
    <cellStyle name="Normal 45 2 4 2 2 2 3" xfId="9362" xr:uid="{00000000-0005-0000-0000-0000E84C0000}"/>
    <cellStyle name="Normal 45 2 4 2 2 2 3 2" xfId="39696" xr:uid="{00000000-0005-0000-0000-0000E94C0000}"/>
    <cellStyle name="Normal 45 2 4 2 2 2 3 3" xfId="24463" xr:uid="{00000000-0005-0000-0000-0000EA4C0000}"/>
    <cellStyle name="Normal 45 2 4 2 2 2 4" xfId="34683" xr:uid="{00000000-0005-0000-0000-0000EB4C0000}"/>
    <cellStyle name="Normal 45 2 4 2 2 2 5" xfId="19450" xr:uid="{00000000-0005-0000-0000-0000EC4C0000}"/>
    <cellStyle name="Normal 45 2 4 2 2 3" xfId="6001" xr:uid="{00000000-0005-0000-0000-0000ED4C0000}"/>
    <cellStyle name="Normal 45 2 4 2 2 3 2" xfId="16053" xr:uid="{00000000-0005-0000-0000-0000EE4C0000}"/>
    <cellStyle name="Normal 45 2 4 2 2 3 2 2" xfId="46384" xr:uid="{00000000-0005-0000-0000-0000EF4C0000}"/>
    <cellStyle name="Normal 45 2 4 2 2 3 2 3" xfId="31151" xr:uid="{00000000-0005-0000-0000-0000F04C0000}"/>
    <cellStyle name="Normal 45 2 4 2 2 3 3" xfId="11033" xr:uid="{00000000-0005-0000-0000-0000F14C0000}"/>
    <cellStyle name="Normal 45 2 4 2 2 3 3 2" xfId="41367" xr:uid="{00000000-0005-0000-0000-0000F24C0000}"/>
    <cellStyle name="Normal 45 2 4 2 2 3 3 3" xfId="26134" xr:uid="{00000000-0005-0000-0000-0000F34C0000}"/>
    <cellStyle name="Normal 45 2 4 2 2 3 4" xfId="36354" xr:uid="{00000000-0005-0000-0000-0000F44C0000}"/>
    <cellStyle name="Normal 45 2 4 2 2 3 5" xfId="21121" xr:uid="{00000000-0005-0000-0000-0000F54C0000}"/>
    <cellStyle name="Normal 45 2 4 2 2 4" xfId="12711" xr:uid="{00000000-0005-0000-0000-0000F64C0000}"/>
    <cellStyle name="Normal 45 2 4 2 2 4 2" xfId="43042" xr:uid="{00000000-0005-0000-0000-0000F74C0000}"/>
    <cellStyle name="Normal 45 2 4 2 2 4 3" xfId="27809" xr:uid="{00000000-0005-0000-0000-0000F84C0000}"/>
    <cellStyle name="Normal 45 2 4 2 2 5" xfId="7690" xr:uid="{00000000-0005-0000-0000-0000F94C0000}"/>
    <cellStyle name="Normal 45 2 4 2 2 5 2" xfId="38025" xr:uid="{00000000-0005-0000-0000-0000FA4C0000}"/>
    <cellStyle name="Normal 45 2 4 2 2 5 3" xfId="22792" xr:uid="{00000000-0005-0000-0000-0000FB4C0000}"/>
    <cellStyle name="Normal 45 2 4 2 2 6" xfId="33013" xr:uid="{00000000-0005-0000-0000-0000FC4C0000}"/>
    <cellStyle name="Normal 45 2 4 2 2 7" xfId="17779" xr:uid="{00000000-0005-0000-0000-0000FD4C0000}"/>
    <cellStyle name="Normal 45 2 4 2 3" xfId="3472" xr:uid="{00000000-0005-0000-0000-0000FE4C0000}"/>
    <cellStyle name="Normal 45 2 4 2 3 2" xfId="13546" xr:uid="{00000000-0005-0000-0000-0000FF4C0000}"/>
    <cellStyle name="Normal 45 2 4 2 3 2 2" xfId="43877" xr:uid="{00000000-0005-0000-0000-0000004D0000}"/>
    <cellStyle name="Normal 45 2 4 2 3 2 3" xfId="28644" xr:uid="{00000000-0005-0000-0000-0000014D0000}"/>
    <cellStyle name="Normal 45 2 4 2 3 3" xfId="8526" xr:uid="{00000000-0005-0000-0000-0000024D0000}"/>
    <cellStyle name="Normal 45 2 4 2 3 3 2" xfId="38860" xr:uid="{00000000-0005-0000-0000-0000034D0000}"/>
    <cellStyle name="Normal 45 2 4 2 3 3 3" xfId="23627" xr:uid="{00000000-0005-0000-0000-0000044D0000}"/>
    <cellStyle name="Normal 45 2 4 2 3 4" xfId="33847" xr:uid="{00000000-0005-0000-0000-0000054D0000}"/>
    <cellStyle name="Normal 45 2 4 2 3 5" xfId="18614" xr:uid="{00000000-0005-0000-0000-0000064D0000}"/>
    <cellStyle name="Normal 45 2 4 2 4" xfId="5165" xr:uid="{00000000-0005-0000-0000-0000074D0000}"/>
    <cellStyle name="Normal 45 2 4 2 4 2" xfId="15217" xr:uid="{00000000-0005-0000-0000-0000084D0000}"/>
    <cellStyle name="Normal 45 2 4 2 4 2 2" xfId="45548" xr:uid="{00000000-0005-0000-0000-0000094D0000}"/>
    <cellStyle name="Normal 45 2 4 2 4 2 3" xfId="30315" xr:uid="{00000000-0005-0000-0000-00000A4D0000}"/>
    <cellStyle name="Normal 45 2 4 2 4 3" xfId="10197" xr:uid="{00000000-0005-0000-0000-00000B4D0000}"/>
    <cellStyle name="Normal 45 2 4 2 4 3 2" xfId="40531" xr:uid="{00000000-0005-0000-0000-00000C4D0000}"/>
    <cellStyle name="Normal 45 2 4 2 4 3 3" xfId="25298" xr:uid="{00000000-0005-0000-0000-00000D4D0000}"/>
    <cellStyle name="Normal 45 2 4 2 4 4" xfId="35518" xr:uid="{00000000-0005-0000-0000-00000E4D0000}"/>
    <cellStyle name="Normal 45 2 4 2 4 5" xfId="20285" xr:uid="{00000000-0005-0000-0000-00000F4D0000}"/>
    <cellStyle name="Normal 45 2 4 2 5" xfId="11875" xr:uid="{00000000-0005-0000-0000-0000104D0000}"/>
    <cellStyle name="Normal 45 2 4 2 5 2" xfId="42206" xr:uid="{00000000-0005-0000-0000-0000114D0000}"/>
    <cellStyle name="Normal 45 2 4 2 5 3" xfId="26973" xr:uid="{00000000-0005-0000-0000-0000124D0000}"/>
    <cellStyle name="Normal 45 2 4 2 6" xfId="6854" xr:uid="{00000000-0005-0000-0000-0000134D0000}"/>
    <cellStyle name="Normal 45 2 4 2 6 2" xfId="37189" xr:uid="{00000000-0005-0000-0000-0000144D0000}"/>
    <cellStyle name="Normal 45 2 4 2 6 3" xfId="21956" xr:uid="{00000000-0005-0000-0000-0000154D0000}"/>
    <cellStyle name="Normal 45 2 4 2 7" xfId="32177" xr:uid="{00000000-0005-0000-0000-0000164D0000}"/>
    <cellStyle name="Normal 45 2 4 2 8" xfId="16943" xr:uid="{00000000-0005-0000-0000-0000174D0000}"/>
    <cellStyle name="Normal 45 2 4 3" xfId="2201" xr:uid="{00000000-0005-0000-0000-0000184D0000}"/>
    <cellStyle name="Normal 45 2 4 3 2" xfId="3891" xr:uid="{00000000-0005-0000-0000-0000194D0000}"/>
    <cellStyle name="Normal 45 2 4 3 2 2" xfId="13964" xr:uid="{00000000-0005-0000-0000-00001A4D0000}"/>
    <cellStyle name="Normal 45 2 4 3 2 2 2" xfId="44295" xr:uid="{00000000-0005-0000-0000-00001B4D0000}"/>
    <cellStyle name="Normal 45 2 4 3 2 2 3" xfId="29062" xr:uid="{00000000-0005-0000-0000-00001C4D0000}"/>
    <cellStyle name="Normal 45 2 4 3 2 3" xfId="8944" xr:uid="{00000000-0005-0000-0000-00001D4D0000}"/>
    <cellStyle name="Normal 45 2 4 3 2 3 2" xfId="39278" xr:uid="{00000000-0005-0000-0000-00001E4D0000}"/>
    <cellStyle name="Normal 45 2 4 3 2 3 3" xfId="24045" xr:uid="{00000000-0005-0000-0000-00001F4D0000}"/>
    <cellStyle name="Normal 45 2 4 3 2 4" xfId="34265" xr:uid="{00000000-0005-0000-0000-0000204D0000}"/>
    <cellStyle name="Normal 45 2 4 3 2 5" xfId="19032" xr:uid="{00000000-0005-0000-0000-0000214D0000}"/>
    <cellStyle name="Normal 45 2 4 3 3" xfId="5583" xr:uid="{00000000-0005-0000-0000-0000224D0000}"/>
    <cellStyle name="Normal 45 2 4 3 3 2" xfId="15635" xr:uid="{00000000-0005-0000-0000-0000234D0000}"/>
    <cellStyle name="Normal 45 2 4 3 3 2 2" xfId="45966" xr:uid="{00000000-0005-0000-0000-0000244D0000}"/>
    <cellStyle name="Normal 45 2 4 3 3 2 3" xfId="30733" xr:uid="{00000000-0005-0000-0000-0000254D0000}"/>
    <cellStyle name="Normal 45 2 4 3 3 3" xfId="10615" xr:uid="{00000000-0005-0000-0000-0000264D0000}"/>
    <cellStyle name="Normal 45 2 4 3 3 3 2" xfId="40949" xr:uid="{00000000-0005-0000-0000-0000274D0000}"/>
    <cellStyle name="Normal 45 2 4 3 3 3 3" xfId="25716" xr:uid="{00000000-0005-0000-0000-0000284D0000}"/>
    <cellStyle name="Normal 45 2 4 3 3 4" xfId="35936" xr:uid="{00000000-0005-0000-0000-0000294D0000}"/>
    <cellStyle name="Normal 45 2 4 3 3 5" xfId="20703" xr:uid="{00000000-0005-0000-0000-00002A4D0000}"/>
    <cellStyle name="Normal 45 2 4 3 4" xfId="12293" xr:uid="{00000000-0005-0000-0000-00002B4D0000}"/>
    <cellStyle name="Normal 45 2 4 3 4 2" xfId="42624" xr:uid="{00000000-0005-0000-0000-00002C4D0000}"/>
    <cellStyle name="Normal 45 2 4 3 4 3" xfId="27391" xr:uid="{00000000-0005-0000-0000-00002D4D0000}"/>
    <cellStyle name="Normal 45 2 4 3 5" xfId="7272" xr:uid="{00000000-0005-0000-0000-00002E4D0000}"/>
    <cellStyle name="Normal 45 2 4 3 5 2" xfId="37607" xr:uid="{00000000-0005-0000-0000-00002F4D0000}"/>
    <cellStyle name="Normal 45 2 4 3 5 3" xfId="22374" xr:uid="{00000000-0005-0000-0000-0000304D0000}"/>
    <cellStyle name="Normal 45 2 4 3 6" xfId="32595" xr:uid="{00000000-0005-0000-0000-0000314D0000}"/>
    <cellStyle name="Normal 45 2 4 3 7" xfId="17361" xr:uid="{00000000-0005-0000-0000-0000324D0000}"/>
    <cellStyle name="Normal 45 2 4 4" xfId="3054" xr:uid="{00000000-0005-0000-0000-0000334D0000}"/>
    <cellStyle name="Normal 45 2 4 4 2" xfId="13128" xr:uid="{00000000-0005-0000-0000-0000344D0000}"/>
    <cellStyle name="Normal 45 2 4 4 2 2" xfId="43459" xr:uid="{00000000-0005-0000-0000-0000354D0000}"/>
    <cellStyle name="Normal 45 2 4 4 2 3" xfId="28226" xr:uid="{00000000-0005-0000-0000-0000364D0000}"/>
    <cellStyle name="Normal 45 2 4 4 3" xfId="8108" xr:uid="{00000000-0005-0000-0000-0000374D0000}"/>
    <cellStyle name="Normal 45 2 4 4 3 2" xfId="38442" xr:uid="{00000000-0005-0000-0000-0000384D0000}"/>
    <cellStyle name="Normal 45 2 4 4 3 3" xfId="23209" xr:uid="{00000000-0005-0000-0000-0000394D0000}"/>
    <cellStyle name="Normal 45 2 4 4 4" xfId="33429" xr:uid="{00000000-0005-0000-0000-00003A4D0000}"/>
    <cellStyle name="Normal 45 2 4 4 5" xfId="18196" xr:uid="{00000000-0005-0000-0000-00003B4D0000}"/>
    <cellStyle name="Normal 45 2 4 5" xfId="4747" xr:uid="{00000000-0005-0000-0000-00003C4D0000}"/>
    <cellStyle name="Normal 45 2 4 5 2" xfId="14799" xr:uid="{00000000-0005-0000-0000-00003D4D0000}"/>
    <cellStyle name="Normal 45 2 4 5 2 2" xfId="45130" xr:uid="{00000000-0005-0000-0000-00003E4D0000}"/>
    <cellStyle name="Normal 45 2 4 5 2 3" xfId="29897" xr:uid="{00000000-0005-0000-0000-00003F4D0000}"/>
    <cellStyle name="Normal 45 2 4 5 3" xfId="9779" xr:uid="{00000000-0005-0000-0000-0000404D0000}"/>
    <cellStyle name="Normal 45 2 4 5 3 2" xfId="40113" xr:uid="{00000000-0005-0000-0000-0000414D0000}"/>
    <cellStyle name="Normal 45 2 4 5 3 3" xfId="24880" xr:uid="{00000000-0005-0000-0000-0000424D0000}"/>
    <cellStyle name="Normal 45 2 4 5 4" xfId="35100" xr:uid="{00000000-0005-0000-0000-0000434D0000}"/>
    <cellStyle name="Normal 45 2 4 5 5" xfId="19867" xr:uid="{00000000-0005-0000-0000-0000444D0000}"/>
    <cellStyle name="Normal 45 2 4 6" xfId="11457" xr:uid="{00000000-0005-0000-0000-0000454D0000}"/>
    <cellStyle name="Normal 45 2 4 6 2" xfId="41788" xr:uid="{00000000-0005-0000-0000-0000464D0000}"/>
    <cellStyle name="Normal 45 2 4 6 3" xfId="26555" xr:uid="{00000000-0005-0000-0000-0000474D0000}"/>
    <cellStyle name="Normal 45 2 4 7" xfId="6436" xr:uid="{00000000-0005-0000-0000-0000484D0000}"/>
    <cellStyle name="Normal 45 2 4 7 2" xfId="36771" xr:uid="{00000000-0005-0000-0000-0000494D0000}"/>
    <cellStyle name="Normal 45 2 4 7 3" xfId="21538" xr:uid="{00000000-0005-0000-0000-00004A4D0000}"/>
    <cellStyle name="Normal 45 2 4 8" xfId="31759" xr:uid="{00000000-0005-0000-0000-00004B4D0000}"/>
    <cellStyle name="Normal 45 2 4 9" xfId="16525" xr:uid="{00000000-0005-0000-0000-00004C4D0000}"/>
    <cellStyle name="Normal 45 2 5" xfId="1570" xr:uid="{00000000-0005-0000-0000-00004D4D0000}"/>
    <cellStyle name="Normal 45 2 5 2" xfId="2411" xr:uid="{00000000-0005-0000-0000-00004E4D0000}"/>
    <cellStyle name="Normal 45 2 5 2 2" xfId="4101" xr:uid="{00000000-0005-0000-0000-00004F4D0000}"/>
    <cellStyle name="Normal 45 2 5 2 2 2" xfId="14174" xr:uid="{00000000-0005-0000-0000-0000504D0000}"/>
    <cellStyle name="Normal 45 2 5 2 2 2 2" xfId="44505" xr:uid="{00000000-0005-0000-0000-0000514D0000}"/>
    <cellStyle name="Normal 45 2 5 2 2 2 3" xfId="29272" xr:uid="{00000000-0005-0000-0000-0000524D0000}"/>
    <cellStyle name="Normal 45 2 5 2 2 3" xfId="9154" xr:uid="{00000000-0005-0000-0000-0000534D0000}"/>
    <cellStyle name="Normal 45 2 5 2 2 3 2" xfId="39488" xr:uid="{00000000-0005-0000-0000-0000544D0000}"/>
    <cellStyle name="Normal 45 2 5 2 2 3 3" xfId="24255" xr:uid="{00000000-0005-0000-0000-0000554D0000}"/>
    <cellStyle name="Normal 45 2 5 2 2 4" xfId="34475" xr:uid="{00000000-0005-0000-0000-0000564D0000}"/>
    <cellStyle name="Normal 45 2 5 2 2 5" xfId="19242" xr:uid="{00000000-0005-0000-0000-0000574D0000}"/>
    <cellStyle name="Normal 45 2 5 2 3" xfId="5793" xr:uid="{00000000-0005-0000-0000-0000584D0000}"/>
    <cellStyle name="Normal 45 2 5 2 3 2" xfId="15845" xr:uid="{00000000-0005-0000-0000-0000594D0000}"/>
    <cellStyle name="Normal 45 2 5 2 3 2 2" xfId="46176" xr:uid="{00000000-0005-0000-0000-00005A4D0000}"/>
    <cellStyle name="Normal 45 2 5 2 3 2 3" xfId="30943" xr:uid="{00000000-0005-0000-0000-00005B4D0000}"/>
    <cellStyle name="Normal 45 2 5 2 3 3" xfId="10825" xr:uid="{00000000-0005-0000-0000-00005C4D0000}"/>
    <cellStyle name="Normal 45 2 5 2 3 3 2" xfId="41159" xr:uid="{00000000-0005-0000-0000-00005D4D0000}"/>
    <cellStyle name="Normal 45 2 5 2 3 3 3" xfId="25926" xr:uid="{00000000-0005-0000-0000-00005E4D0000}"/>
    <cellStyle name="Normal 45 2 5 2 3 4" xfId="36146" xr:uid="{00000000-0005-0000-0000-00005F4D0000}"/>
    <cellStyle name="Normal 45 2 5 2 3 5" xfId="20913" xr:uid="{00000000-0005-0000-0000-0000604D0000}"/>
    <cellStyle name="Normal 45 2 5 2 4" xfId="12503" xr:uid="{00000000-0005-0000-0000-0000614D0000}"/>
    <cellStyle name="Normal 45 2 5 2 4 2" xfId="42834" xr:uid="{00000000-0005-0000-0000-0000624D0000}"/>
    <cellStyle name="Normal 45 2 5 2 4 3" xfId="27601" xr:uid="{00000000-0005-0000-0000-0000634D0000}"/>
    <cellStyle name="Normal 45 2 5 2 5" xfId="7482" xr:uid="{00000000-0005-0000-0000-0000644D0000}"/>
    <cellStyle name="Normal 45 2 5 2 5 2" xfId="37817" xr:uid="{00000000-0005-0000-0000-0000654D0000}"/>
    <cellStyle name="Normal 45 2 5 2 5 3" xfId="22584" xr:uid="{00000000-0005-0000-0000-0000664D0000}"/>
    <cellStyle name="Normal 45 2 5 2 6" xfId="32805" xr:uid="{00000000-0005-0000-0000-0000674D0000}"/>
    <cellStyle name="Normal 45 2 5 2 7" xfId="17571" xr:uid="{00000000-0005-0000-0000-0000684D0000}"/>
    <cellStyle name="Normal 45 2 5 3" xfId="3264" xr:uid="{00000000-0005-0000-0000-0000694D0000}"/>
    <cellStyle name="Normal 45 2 5 3 2" xfId="13338" xr:uid="{00000000-0005-0000-0000-00006A4D0000}"/>
    <cellStyle name="Normal 45 2 5 3 2 2" xfId="43669" xr:uid="{00000000-0005-0000-0000-00006B4D0000}"/>
    <cellStyle name="Normal 45 2 5 3 2 3" xfId="28436" xr:uid="{00000000-0005-0000-0000-00006C4D0000}"/>
    <cellStyle name="Normal 45 2 5 3 3" xfId="8318" xr:uid="{00000000-0005-0000-0000-00006D4D0000}"/>
    <cellStyle name="Normal 45 2 5 3 3 2" xfId="38652" xr:uid="{00000000-0005-0000-0000-00006E4D0000}"/>
    <cellStyle name="Normal 45 2 5 3 3 3" xfId="23419" xr:uid="{00000000-0005-0000-0000-00006F4D0000}"/>
    <cellStyle name="Normal 45 2 5 3 4" xfId="33639" xr:uid="{00000000-0005-0000-0000-0000704D0000}"/>
    <cellStyle name="Normal 45 2 5 3 5" xfId="18406" xr:uid="{00000000-0005-0000-0000-0000714D0000}"/>
    <cellStyle name="Normal 45 2 5 4" xfId="4957" xr:uid="{00000000-0005-0000-0000-0000724D0000}"/>
    <cellStyle name="Normal 45 2 5 4 2" xfId="15009" xr:uid="{00000000-0005-0000-0000-0000734D0000}"/>
    <cellStyle name="Normal 45 2 5 4 2 2" xfId="45340" xr:uid="{00000000-0005-0000-0000-0000744D0000}"/>
    <cellStyle name="Normal 45 2 5 4 2 3" xfId="30107" xr:uid="{00000000-0005-0000-0000-0000754D0000}"/>
    <cellStyle name="Normal 45 2 5 4 3" xfId="9989" xr:uid="{00000000-0005-0000-0000-0000764D0000}"/>
    <cellStyle name="Normal 45 2 5 4 3 2" xfId="40323" xr:uid="{00000000-0005-0000-0000-0000774D0000}"/>
    <cellStyle name="Normal 45 2 5 4 3 3" xfId="25090" xr:uid="{00000000-0005-0000-0000-0000784D0000}"/>
    <cellStyle name="Normal 45 2 5 4 4" xfId="35310" xr:uid="{00000000-0005-0000-0000-0000794D0000}"/>
    <cellStyle name="Normal 45 2 5 4 5" xfId="20077" xr:uid="{00000000-0005-0000-0000-00007A4D0000}"/>
    <cellStyle name="Normal 45 2 5 5" xfId="11667" xr:uid="{00000000-0005-0000-0000-00007B4D0000}"/>
    <cellStyle name="Normal 45 2 5 5 2" xfId="41998" xr:uid="{00000000-0005-0000-0000-00007C4D0000}"/>
    <cellStyle name="Normal 45 2 5 5 3" xfId="26765" xr:uid="{00000000-0005-0000-0000-00007D4D0000}"/>
    <cellStyle name="Normal 45 2 5 6" xfId="6646" xr:uid="{00000000-0005-0000-0000-00007E4D0000}"/>
    <cellStyle name="Normal 45 2 5 6 2" xfId="36981" xr:uid="{00000000-0005-0000-0000-00007F4D0000}"/>
    <cellStyle name="Normal 45 2 5 6 3" xfId="21748" xr:uid="{00000000-0005-0000-0000-0000804D0000}"/>
    <cellStyle name="Normal 45 2 5 7" xfId="31969" xr:uid="{00000000-0005-0000-0000-0000814D0000}"/>
    <cellStyle name="Normal 45 2 5 8" xfId="16735" xr:uid="{00000000-0005-0000-0000-0000824D0000}"/>
    <cellStyle name="Normal 45 2 6" xfId="1991" xr:uid="{00000000-0005-0000-0000-0000834D0000}"/>
    <cellStyle name="Normal 45 2 6 2" xfId="3683" xr:uid="{00000000-0005-0000-0000-0000844D0000}"/>
    <cellStyle name="Normal 45 2 6 2 2" xfId="13756" xr:uid="{00000000-0005-0000-0000-0000854D0000}"/>
    <cellStyle name="Normal 45 2 6 2 2 2" xfId="44087" xr:uid="{00000000-0005-0000-0000-0000864D0000}"/>
    <cellStyle name="Normal 45 2 6 2 2 3" xfId="28854" xr:uid="{00000000-0005-0000-0000-0000874D0000}"/>
    <cellStyle name="Normal 45 2 6 2 3" xfId="8736" xr:uid="{00000000-0005-0000-0000-0000884D0000}"/>
    <cellStyle name="Normal 45 2 6 2 3 2" xfId="39070" xr:uid="{00000000-0005-0000-0000-0000894D0000}"/>
    <cellStyle name="Normal 45 2 6 2 3 3" xfId="23837" xr:uid="{00000000-0005-0000-0000-00008A4D0000}"/>
    <cellStyle name="Normal 45 2 6 2 4" xfId="34057" xr:uid="{00000000-0005-0000-0000-00008B4D0000}"/>
    <cellStyle name="Normal 45 2 6 2 5" xfId="18824" xr:uid="{00000000-0005-0000-0000-00008C4D0000}"/>
    <cellStyle name="Normal 45 2 6 3" xfId="5375" xr:uid="{00000000-0005-0000-0000-00008D4D0000}"/>
    <cellStyle name="Normal 45 2 6 3 2" xfId="15427" xr:uid="{00000000-0005-0000-0000-00008E4D0000}"/>
    <cellStyle name="Normal 45 2 6 3 2 2" xfId="45758" xr:uid="{00000000-0005-0000-0000-00008F4D0000}"/>
    <cellStyle name="Normal 45 2 6 3 2 3" xfId="30525" xr:uid="{00000000-0005-0000-0000-0000904D0000}"/>
    <cellStyle name="Normal 45 2 6 3 3" xfId="10407" xr:uid="{00000000-0005-0000-0000-0000914D0000}"/>
    <cellStyle name="Normal 45 2 6 3 3 2" xfId="40741" xr:uid="{00000000-0005-0000-0000-0000924D0000}"/>
    <cellStyle name="Normal 45 2 6 3 3 3" xfId="25508" xr:uid="{00000000-0005-0000-0000-0000934D0000}"/>
    <cellStyle name="Normal 45 2 6 3 4" xfId="35728" xr:uid="{00000000-0005-0000-0000-0000944D0000}"/>
    <cellStyle name="Normal 45 2 6 3 5" xfId="20495" xr:uid="{00000000-0005-0000-0000-0000954D0000}"/>
    <cellStyle name="Normal 45 2 6 4" xfId="12085" xr:uid="{00000000-0005-0000-0000-0000964D0000}"/>
    <cellStyle name="Normal 45 2 6 4 2" xfId="42416" xr:uid="{00000000-0005-0000-0000-0000974D0000}"/>
    <cellStyle name="Normal 45 2 6 4 3" xfId="27183" xr:uid="{00000000-0005-0000-0000-0000984D0000}"/>
    <cellStyle name="Normal 45 2 6 5" xfId="7064" xr:uid="{00000000-0005-0000-0000-0000994D0000}"/>
    <cellStyle name="Normal 45 2 6 5 2" xfId="37399" xr:uid="{00000000-0005-0000-0000-00009A4D0000}"/>
    <cellStyle name="Normal 45 2 6 5 3" xfId="22166" xr:uid="{00000000-0005-0000-0000-00009B4D0000}"/>
    <cellStyle name="Normal 45 2 6 6" xfId="32387" xr:uid="{00000000-0005-0000-0000-00009C4D0000}"/>
    <cellStyle name="Normal 45 2 6 7" xfId="17153" xr:uid="{00000000-0005-0000-0000-00009D4D0000}"/>
    <cellStyle name="Normal 45 2 7" xfId="2842" xr:uid="{00000000-0005-0000-0000-00009E4D0000}"/>
    <cellStyle name="Normal 45 2 7 2" xfId="12920" xr:uid="{00000000-0005-0000-0000-00009F4D0000}"/>
    <cellStyle name="Normal 45 2 7 2 2" xfId="43251" xr:uid="{00000000-0005-0000-0000-0000A04D0000}"/>
    <cellStyle name="Normal 45 2 7 2 3" xfId="28018" xr:uid="{00000000-0005-0000-0000-0000A14D0000}"/>
    <cellStyle name="Normal 45 2 7 3" xfId="7900" xr:uid="{00000000-0005-0000-0000-0000A24D0000}"/>
    <cellStyle name="Normal 45 2 7 3 2" xfId="38234" xr:uid="{00000000-0005-0000-0000-0000A34D0000}"/>
    <cellStyle name="Normal 45 2 7 3 3" xfId="23001" xr:uid="{00000000-0005-0000-0000-0000A44D0000}"/>
    <cellStyle name="Normal 45 2 7 4" xfId="33221" xr:uid="{00000000-0005-0000-0000-0000A54D0000}"/>
    <cellStyle name="Normal 45 2 7 5" xfId="17988" xr:uid="{00000000-0005-0000-0000-0000A64D0000}"/>
    <cellStyle name="Normal 45 2 8" xfId="4536" xr:uid="{00000000-0005-0000-0000-0000A74D0000}"/>
    <cellStyle name="Normal 45 2 8 2" xfId="14591" xr:uid="{00000000-0005-0000-0000-0000A84D0000}"/>
    <cellStyle name="Normal 45 2 8 2 2" xfId="44922" xr:uid="{00000000-0005-0000-0000-0000A94D0000}"/>
    <cellStyle name="Normal 45 2 8 2 3" xfId="29689" xr:uid="{00000000-0005-0000-0000-0000AA4D0000}"/>
    <cellStyle name="Normal 45 2 8 3" xfId="9571" xr:uid="{00000000-0005-0000-0000-0000AB4D0000}"/>
    <cellStyle name="Normal 45 2 8 3 2" xfId="39905" xr:uid="{00000000-0005-0000-0000-0000AC4D0000}"/>
    <cellStyle name="Normal 45 2 8 3 3" xfId="24672" xr:uid="{00000000-0005-0000-0000-0000AD4D0000}"/>
    <cellStyle name="Normal 45 2 8 4" xfId="34892" xr:uid="{00000000-0005-0000-0000-0000AE4D0000}"/>
    <cellStyle name="Normal 45 2 8 5" xfId="19659" xr:uid="{00000000-0005-0000-0000-0000AF4D0000}"/>
    <cellStyle name="Normal 45 2 9" xfId="11247" xr:uid="{00000000-0005-0000-0000-0000B04D0000}"/>
    <cellStyle name="Normal 45 2 9 2" xfId="41580" xr:uid="{00000000-0005-0000-0000-0000B14D0000}"/>
    <cellStyle name="Normal 45 2 9 3" xfId="26347" xr:uid="{00000000-0005-0000-0000-0000B24D0000}"/>
    <cellStyle name="Normal 46" xfId="353" xr:uid="{00000000-0005-0000-0000-0000B34D0000}"/>
    <cellStyle name="Normal 46 2" xfId="862" xr:uid="{00000000-0005-0000-0000-0000B44D0000}"/>
    <cellStyle name="Normal 46 2 10" xfId="6227" xr:uid="{00000000-0005-0000-0000-0000B54D0000}"/>
    <cellStyle name="Normal 46 2 10 2" xfId="36564" xr:uid="{00000000-0005-0000-0000-0000B64D0000}"/>
    <cellStyle name="Normal 46 2 10 3" xfId="21331" xr:uid="{00000000-0005-0000-0000-0000B74D0000}"/>
    <cellStyle name="Normal 46 2 11" xfId="31555" xr:uid="{00000000-0005-0000-0000-0000B84D0000}"/>
    <cellStyle name="Normal 46 2 12" xfId="16316" xr:uid="{00000000-0005-0000-0000-0000B94D0000}"/>
    <cellStyle name="Normal 46 2 2" xfId="1191" xr:uid="{00000000-0005-0000-0000-0000BA4D0000}"/>
    <cellStyle name="Normal 46 2 2 10" xfId="31607" xr:uid="{00000000-0005-0000-0000-0000BB4D0000}"/>
    <cellStyle name="Normal 46 2 2 11" xfId="16370" xr:uid="{00000000-0005-0000-0000-0000BC4D0000}"/>
    <cellStyle name="Normal 46 2 2 2" xfId="1299" xr:uid="{00000000-0005-0000-0000-0000BD4D0000}"/>
    <cellStyle name="Normal 46 2 2 2 10" xfId="16474" xr:uid="{00000000-0005-0000-0000-0000BE4D0000}"/>
    <cellStyle name="Normal 46 2 2 2 2" xfId="1516" xr:uid="{00000000-0005-0000-0000-0000BF4D0000}"/>
    <cellStyle name="Normal 46 2 2 2 2 2" xfId="1937" xr:uid="{00000000-0005-0000-0000-0000C04D0000}"/>
    <cellStyle name="Normal 46 2 2 2 2 2 2" xfId="2776" xr:uid="{00000000-0005-0000-0000-0000C14D0000}"/>
    <cellStyle name="Normal 46 2 2 2 2 2 2 2" xfId="4466" xr:uid="{00000000-0005-0000-0000-0000C24D0000}"/>
    <cellStyle name="Normal 46 2 2 2 2 2 2 2 2" xfId="14539" xr:uid="{00000000-0005-0000-0000-0000C34D0000}"/>
    <cellStyle name="Normal 46 2 2 2 2 2 2 2 2 2" xfId="44870" xr:uid="{00000000-0005-0000-0000-0000C44D0000}"/>
    <cellStyle name="Normal 46 2 2 2 2 2 2 2 2 3" xfId="29637" xr:uid="{00000000-0005-0000-0000-0000C54D0000}"/>
    <cellStyle name="Normal 46 2 2 2 2 2 2 2 3" xfId="9519" xr:uid="{00000000-0005-0000-0000-0000C64D0000}"/>
    <cellStyle name="Normal 46 2 2 2 2 2 2 2 3 2" xfId="39853" xr:uid="{00000000-0005-0000-0000-0000C74D0000}"/>
    <cellStyle name="Normal 46 2 2 2 2 2 2 2 3 3" xfId="24620" xr:uid="{00000000-0005-0000-0000-0000C84D0000}"/>
    <cellStyle name="Normal 46 2 2 2 2 2 2 2 4" xfId="34840" xr:uid="{00000000-0005-0000-0000-0000C94D0000}"/>
    <cellStyle name="Normal 46 2 2 2 2 2 2 2 5" xfId="19607" xr:uid="{00000000-0005-0000-0000-0000CA4D0000}"/>
    <cellStyle name="Normal 46 2 2 2 2 2 2 3" xfId="6158" xr:uid="{00000000-0005-0000-0000-0000CB4D0000}"/>
    <cellStyle name="Normal 46 2 2 2 2 2 2 3 2" xfId="16210" xr:uid="{00000000-0005-0000-0000-0000CC4D0000}"/>
    <cellStyle name="Normal 46 2 2 2 2 2 2 3 2 2" xfId="46541" xr:uid="{00000000-0005-0000-0000-0000CD4D0000}"/>
    <cellStyle name="Normal 46 2 2 2 2 2 2 3 2 3" xfId="31308" xr:uid="{00000000-0005-0000-0000-0000CE4D0000}"/>
    <cellStyle name="Normal 46 2 2 2 2 2 2 3 3" xfId="11190" xr:uid="{00000000-0005-0000-0000-0000CF4D0000}"/>
    <cellStyle name="Normal 46 2 2 2 2 2 2 3 3 2" xfId="41524" xr:uid="{00000000-0005-0000-0000-0000D04D0000}"/>
    <cellStyle name="Normal 46 2 2 2 2 2 2 3 3 3" xfId="26291" xr:uid="{00000000-0005-0000-0000-0000D14D0000}"/>
    <cellStyle name="Normal 46 2 2 2 2 2 2 3 4" xfId="36511" xr:uid="{00000000-0005-0000-0000-0000D24D0000}"/>
    <cellStyle name="Normal 46 2 2 2 2 2 2 3 5" xfId="21278" xr:uid="{00000000-0005-0000-0000-0000D34D0000}"/>
    <cellStyle name="Normal 46 2 2 2 2 2 2 4" xfId="12868" xr:uid="{00000000-0005-0000-0000-0000D44D0000}"/>
    <cellStyle name="Normal 46 2 2 2 2 2 2 4 2" xfId="43199" xr:uid="{00000000-0005-0000-0000-0000D54D0000}"/>
    <cellStyle name="Normal 46 2 2 2 2 2 2 4 3" xfId="27966" xr:uid="{00000000-0005-0000-0000-0000D64D0000}"/>
    <cellStyle name="Normal 46 2 2 2 2 2 2 5" xfId="7847" xr:uid="{00000000-0005-0000-0000-0000D74D0000}"/>
    <cellStyle name="Normal 46 2 2 2 2 2 2 5 2" xfId="38182" xr:uid="{00000000-0005-0000-0000-0000D84D0000}"/>
    <cellStyle name="Normal 46 2 2 2 2 2 2 5 3" xfId="22949" xr:uid="{00000000-0005-0000-0000-0000D94D0000}"/>
    <cellStyle name="Normal 46 2 2 2 2 2 2 6" xfId="33170" xr:uid="{00000000-0005-0000-0000-0000DA4D0000}"/>
    <cellStyle name="Normal 46 2 2 2 2 2 2 7" xfId="17936" xr:uid="{00000000-0005-0000-0000-0000DB4D0000}"/>
    <cellStyle name="Normal 46 2 2 2 2 2 3" xfId="3629" xr:uid="{00000000-0005-0000-0000-0000DC4D0000}"/>
    <cellStyle name="Normal 46 2 2 2 2 2 3 2" xfId="13703" xr:uid="{00000000-0005-0000-0000-0000DD4D0000}"/>
    <cellStyle name="Normal 46 2 2 2 2 2 3 2 2" xfId="44034" xr:uid="{00000000-0005-0000-0000-0000DE4D0000}"/>
    <cellStyle name="Normal 46 2 2 2 2 2 3 2 3" xfId="28801" xr:uid="{00000000-0005-0000-0000-0000DF4D0000}"/>
    <cellStyle name="Normal 46 2 2 2 2 2 3 3" xfId="8683" xr:uid="{00000000-0005-0000-0000-0000E04D0000}"/>
    <cellStyle name="Normal 46 2 2 2 2 2 3 3 2" xfId="39017" xr:uid="{00000000-0005-0000-0000-0000E14D0000}"/>
    <cellStyle name="Normal 46 2 2 2 2 2 3 3 3" xfId="23784" xr:uid="{00000000-0005-0000-0000-0000E24D0000}"/>
    <cellStyle name="Normal 46 2 2 2 2 2 3 4" xfId="34004" xr:uid="{00000000-0005-0000-0000-0000E34D0000}"/>
    <cellStyle name="Normal 46 2 2 2 2 2 3 5" xfId="18771" xr:uid="{00000000-0005-0000-0000-0000E44D0000}"/>
    <cellStyle name="Normal 46 2 2 2 2 2 4" xfId="5322" xr:uid="{00000000-0005-0000-0000-0000E54D0000}"/>
    <cellStyle name="Normal 46 2 2 2 2 2 4 2" xfId="15374" xr:uid="{00000000-0005-0000-0000-0000E64D0000}"/>
    <cellStyle name="Normal 46 2 2 2 2 2 4 2 2" xfId="45705" xr:uid="{00000000-0005-0000-0000-0000E74D0000}"/>
    <cellStyle name="Normal 46 2 2 2 2 2 4 2 3" xfId="30472" xr:uid="{00000000-0005-0000-0000-0000E84D0000}"/>
    <cellStyle name="Normal 46 2 2 2 2 2 4 3" xfId="10354" xr:uid="{00000000-0005-0000-0000-0000E94D0000}"/>
    <cellStyle name="Normal 46 2 2 2 2 2 4 3 2" xfId="40688" xr:uid="{00000000-0005-0000-0000-0000EA4D0000}"/>
    <cellStyle name="Normal 46 2 2 2 2 2 4 3 3" xfId="25455" xr:uid="{00000000-0005-0000-0000-0000EB4D0000}"/>
    <cellStyle name="Normal 46 2 2 2 2 2 4 4" xfId="35675" xr:uid="{00000000-0005-0000-0000-0000EC4D0000}"/>
    <cellStyle name="Normal 46 2 2 2 2 2 4 5" xfId="20442" xr:uid="{00000000-0005-0000-0000-0000ED4D0000}"/>
    <cellStyle name="Normal 46 2 2 2 2 2 5" xfId="12032" xr:uid="{00000000-0005-0000-0000-0000EE4D0000}"/>
    <cellStyle name="Normal 46 2 2 2 2 2 5 2" xfId="42363" xr:uid="{00000000-0005-0000-0000-0000EF4D0000}"/>
    <cellStyle name="Normal 46 2 2 2 2 2 5 3" xfId="27130" xr:uid="{00000000-0005-0000-0000-0000F04D0000}"/>
    <cellStyle name="Normal 46 2 2 2 2 2 6" xfId="7011" xr:uid="{00000000-0005-0000-0000-0000F14D0000}"/>
    <cellStyle name="Normal 46 2 2 2 2 2 6 2" xfId="37346" xr:uid="{00000000-0005-0000-0000-0000F24D0000}"/>
    <cellStyle name="Normal 46 2 2 2 2 2 6 3" xfId="22113" xr:uid="{00000000-0005-0000-0000-0000F34D0000}"/>
    <cellStyle name="Normal 46 2 2 2 2 2 7" xfId="32334" xr:uid="{00000000-0005-0000-0000-0000F44D0000}"/>
    <cellStyle name="Normal 46 2 2 2 2 2 8" xfId="17100" xr:uid="{00000000-0005-0000-0000-0000F54D0000}"/>
    <cellStyle name="Normal 46 2 2 2 2 3" xfId="2358" xr:uid="{00000000-0005-0000-0000-0000F64D0000}"/>
    <cellStyle name="Normal 46 2 2 2 2 3 2" xfId="4048" xr:uid="{00000000-0005-0000-0000-0000F74D0000}"/>
    <cellStyle name="Normal 46 2 2 2 2 3 2 2" xfId="14121" xr:uid="{00000000-0005-0000-0000-0000F84D0000}"/>
    <cellStyle name="Normal 46 2 2 2 2 3 2 2 2" xfId="44452" xr:uid="{00000000-0005-0000-0000-0000F94D0000}"/>
    <cellStyle name="Normal 46 2 2 2 2 3 2 2 3" xfId="29219" xr:uid="{00000000-0005-0000-0000-0000FA4D0000}"/>
    <cellStyle name="Normal 46 2 2 2 2 3 2 3" xfId="9101" xr:uid="{00000000-0005-0000-0000-0000FB4D0000}"/>
    <cellStyle name="Normal 46 2 2 2 2 3 2 3 2" xfId="39435" xr:uid="{00000000-0005-0000-0000-0000FC4D0000}"/>
    <cellStyle name="Normal 46 2 2 2 2 3 2 3 3" xfId="24202" xr:uid="{00000000-0005-0000-0000-0000FD4D0000}"/>
    <cellStyle name="Normal 46 2 2 2 2 3 2 4" xfId="34422" xr:uid="{00000000-0005-0000-0000-0000FE4D0000}"/>
    <cellStyle name="Normal 46 2 2 2 2 3 2 5" xfId="19189" xr:uid="{00000000-0005-0000-0000-0000FF4D0000}"/>
    <cellStyle name="Normal 46 2 2 2 2 3 3" xfId="5740" xr:uid="{00000000-0005-0000-0000-0000004E0000}"/>
    <cellStyle name="Normal 46 2 2 2 2 3 3 2" xfId="15792" xr:uid="{00000000-0005-0000-0000-0000014E0000}"/>
    <cellStyle name="Normal 46 2 2 2 2 3 3 2 2" xfId="46123" xr:uid="{00000000-0005-0000-0000-0000024E0000}"/>
    <cellStyle name="Normal 46 2 2 2 2 3 3 2 3" xfId="30890" xr:uid="{00000000-0005-0000-0000-0000034E0000}"/>
    <cellStyle name="Normal 46 2 2 2 2 3 3 3" xfId="10772" xr:uid="{00000000-0005-0000-0000-0000044E0000}"/>
    <cellStyle name="Normal 46 2 2 2 2 3 3 3 2" xfId="41106" xr:uid="{00000000-0005-0000-0000-0000054E0000}"/>
    <cellStyle name="Normal 46 2 2 2 2 3 3 3 3" xfId="25873" xr:uid="{00000000-0005-0000-0000-0000064E0000}"/>
    <cellStyle name="Normal 46 2 2 2 2 3 3 4" xfId="36093" xr:uid="{00000000-0005-0000-0000-0000074E0000}"/>
    <cellStyle name="Normal 46 2 2 2 2 3 3 5" xfId="20860" xr:uid="{00000000-0005-0000-0000-0000084E0000}"/>
    <cellStyle name="Normal 46 2 2 2 2 3 4" xfId="12450" xr:uid="{00000000-0005-0000-0000-0000094E0000}"/>
    <cellStyle name="Normal 46 2 2 2 2 3 4 2" xfId="42781" xr:uid="{00000000-0005-0000-0000-00000A4E0000}"/>
    <cellStyle name="Normal 46 2 2 2 2 3 4 3" xfId="27548" xr:uid="{00000000-0005-0000-0000-00000B4E0000}"/>
    <cellStyle name="Normal 46 2 2 2 2 3 5" xfId="7429" xr:uid="{00000000-0005-0000-0000-00000C4E0000}"/>
    <cellStyle name="Normal 46 2 2 2 2 3 5 2" xfId="37764" xr:uid="{00000000-0005-0000-0000-00000D4E0000}"/>
    <cellStyle name="Normal 46 2 2 2 2 3 5 3" xfId="22531" xr:uid="{00000000-0005-0000-0000-00000E4E0000}"/>
    <cellStyle name="Normal 46 2 2 2 2 3 6" xfId="32752" xr:uid="{00000000-0005-0000-0000-00000F4E0000}"/>
    <cellStyle name="Normal 46 2 2 2 2 3 7" xfId="17518" xr:uid="{00000000-0005-0000-0000-0000104E0000}"/>
    <cellStyle name="Normal 46 2 2 2 2 4" xfId="3211" xr:uid="{00000000-0005-0000-0000-0000114E0000}"/>
    <cellStyle name="Normal 46 2 2 2 2 4 2" xfId="13285" xr:uid="{00000000-0005-0000-0000-0000124E0000}"/>
    <cellStyle name="Normal 46 2 2 2 2 4 2 2" xfId="43616" xr:uid="{00000000-0005-0000-0000-0000134E0000}"/>
    <cellStyle name="Normal 46 2 2 2 2 4 2 3" xfId="28383" xr:uid="{00000000-0005-0000-0000-0000144E0000}"/>
    <cellStyle name="Normal 46 2 2 2 2 4 3" xfId="8265" xr:uid="{00000000-0005-0000-0000-0000154E0000}"/>
    <cellStyle name="Normal 46 2 2 2 2 4 3 2" xfId="38599" xr:uid="{00000000-0005-0000-0000-0000164E0000}"/>
    <cellStyle name="Normal 46 2 2 2 2 4 3 3" xfId="23366" xr:uid="{00000000-0005-0000-0000-0000174E0000}"/>
    <cellStyle name="Normal 46 2 2 2 2 4 4" xfId="33586" xr:uid="{00000000-0005-0000-0000-0000184E0000}"/>
    <cellStyle name="Normal 46 2 2 2 2 4 5" xfId="18353" xr:uid="{00000000-0005-0000-0000-0000194E0000}"/>
    <cellStyle name="Normal 46 2 2 2 2 5" xfId="4904" xr:uid="{00000000-0005-0000-0000-00001A4E0000}"/>
    <cellStyle name="Normal 46 2 2 2 2 5 2" xfId="14956" xr:uid="{00000000-0005-0000-0000-00001B4E0000}"/>
    <cellStyle name="Normal 46 2 2 2 2 5 2 2" xfId="45287" xr:uid="{00000000-0005-0000-0000-00001C4E0000}"/>
    <cellStyle name="Normal 46 2 2 2 2 5 2 3" xfId="30054" xr:uid="{00000000-0005-0000-0000-00001D4E0000}"/>
    <cellStyle name="Normal 46 2 2 2 2 5 3" xfId="9936" xr:uid="{00000000-0005-0000-0000-00001E4E0000}"/>
    <cellStyle name="Normal 46 2 2 2 2 5 3 2" xfId="40270" xr:uid="{00000000-0005-0000-0000-00001F4E0000}"/>
    <cellStyle name="Normal 46 2 2 2 2 5 3 3" xfId="25037" xr:uid="{00000000-0005-0000-0000-0000204E0000}"/>
    <cellStyle name="Normal 46 2 2 2 2 5 4" xfId="35257" xr:uid="{00000000-0005-0000-0000-0000214E0000}"/>
    <cellStyle name="Normal 46 2 2 2 2 5 5" xfId="20024" xr:uid="{00000000-0005-0000-0000-0000224E0000}"/>
    <cellStyle name="Normal 46 2 2 2 2 6" xfId="11614" xr:uid="{00000000-0005-0000-0000-0000234E0000}"/>
    <cellStyle name="Normal 46 2 2 2 2 6 2" xfId="41945" xr:uid="{00000000-0005-0000-0000-0000244E0000}"/>
    <cellStyle name="Normal 46 2 2 2 2 6 3" xfId="26712" xr:uid="{00000000-0005-0000-0000-0000254E0000}"/>
    <cellStyle name="Normal 46 2 2 2 2 7" xfId="6593" xr:uid="{00000000-0005-0000-0000-0000264E0000}"/>
    <cellStyle name="Normal 46 2 2 2 2 7 2" xfId="36928" xr:uid="{00000000-0005-0000-0000-0000274E0000}"/>
    <cellStyle name="Normal 46 2 2 2 2 7 3" xfId="21695" xr:uid="{00000000-0005-0000-0000-0000284E0000}"/>
    <cellStyle name="Normal 46 2 2 2 2 8" xfId="31916" xr:uid="{00000000-0005-0000-0000-0000294E0000}"/>
    <cellStyle name="Normal 46 2 2 2 2 9" xfId="16682" xr:uid="{00000000-0005-0000-0000-00002A4E0000}"/>
    <cellStyle name="Normal 46 2 2 2 3" xfId="1729" xr:uid="{00000000-0005-0000-0000-00002B4E0000}"/>
    <cellStyle name="Normal 46 2 2 2 3 2" xfId="2568" xr:uid="{00000000-0005-0000-0000-00002C4E0000}"/>
    <cellStyle name="Normal 46 2 2 2 3 2 2" xfId="4258" xr:uid="{00000000-0005-0000-0000-00002D4E0000}"/>
    <cellStyle name="Normal 46 2 2 2 3 2 2 2" xfId="14331" xr:uid="{00000000-0005-0000-0000-00002E4E0000}"/>
    <cellStyle name="Normal 46 2 2 2 3 2 2 2 2" xfId="44662" xr:uid="{00000000-0005-0000-0000-00002F4E0000}"/>
    <cellStyle name="Normal 46 2 2 2 3 2 2 2 3" xfId="29429" xr:uid="{00000000-0005-0000-0000-0000304E0000}"/>
    <cellStyle name="Normal 46 2 2 2 3 2 2 3" xfId="9311" xr:uid="{00000000-0005-0000-0000-0000314E0000}"/>
    <cellStyle name="Normal 46 2 2 2 3 2 2 3 2" xfId="39645" xr:uid="{00000000-0005-0000-0000-0000324E0000}"/>
    <cellStyle name="Normal 46 2 2 2 3 2 2 3 3" xfId="24412" xr:uid="{00000000-0005-0000-0000-0000334E0000}"/>
    <cellStyle name="Normal 46 2 2 2 3 2 2 4" xfId="34632" xr:uid="{00000000-0005-0000-0000-0000344E0000}"/>
    <cellStyle name="Normal 46 2 2 2 3 2 2 5" xfId="19399" xr:uid="{00000000-0005-0000-0000-0000354E0000}"/>
    <cellStyle name="Normal 46 2 2 2 3 2 3" xfId="5950" xr:uid="{00000000-0005-0000-0000-0000364E0000}"/>
    <cellStyle name="Normal 46 2 2 2 3 2 3 2" xfId="16002" xr:uid="{00000000-0005-0000-0000-0000374E0000}"/>
    <cellStyle name="Normal 46 2 2 2 3 2 3 2 2" xfId="46333" xr:uid="{00000000-0005-0000-0000-0000384E0000}"/>
    <cellStyle name="Normal 46 2 2 2 3 2 3 2 3" xfId="31100" xr:uid="{00000000-0005-0000-0000-0000394E0000}"/>
    <cellStyle name="Normal 46 2 2 2 3 2 3 3" xfId="10982" xr:uid="{00000000-0005-0000-0000-00003A4E0000}"/>
    <cellStyle name="Normal 46 2 2 2 3 2 3 3 2" xfId="41316" xr:uid="{00000000-0005-0000-0000-00003B4E0000}"/>
    <cellStyle name="Normal 46 2 2 2 3 2 3 3 3" xfId="26083" xr:uid="{00000000-0005-0000-0000-00003C4E0000}"/>
    <cellStyle name="Normal 46 2 2 2 3 2 3 4" xfId="36303" xr:uid="{00000000-0005-0000-0000-00003D4E0000}"/>
    <cellStyle name="Normal 46 2 2 2 3 2 3 5" xfId="21070" xr:uid="{00000000-0005-0000-0000-00003E4E0000}"/>
    <cellStyle name="Normal 46 2 2 2 3 2 4" xfId="12660" xr:uid="{00000000-0005-0000-0000-00003F4E0000}"/>
    <cellStyle name="Normal 46 2 2 2 3 2 4 2" xfId="42991" xr:uid="{00000000-0005-0000-0000-0000404E0000}"/>
    <cellStyle name="Normal 46 2 2 2 3 2 4 3" xfId="27758" xr:uid="{00000000-0005-0000-0000-0000414E0000}"/>
    <cellStyle name="Normal 46 2 2 2 3 2 5" xfId="7639" xr:uid="{00000000-0005-0000-0000-0000424E0000}"/>
    <cellStyle name="Normal 46 2 2 2 3 2 5 2" xfId="37974" xr:uid="{00000000-0005-0000-0000-0000434E0000}"/>
    <cellStyle name="Normal 46 2 2 2 3 2 5 3" xfId="22741" xr:uid="{00000000-0005-0000-0000-0000444E0000}"/>
    <cellStyle name="Normal 46 2 2 2 3 2 6" xfId="32962" xr:uid="{00000000-0005-0000-0000-0000454E0000}"/>
    <cellStyle name="Normal 46 2 2 2 3 2 7" xfId="17728" xr:uid="{00000000-0005-0000-0000-0000464E0000}"/>
    <cellStyle name="Normal 46 2 2 2 3 3" xfId="3421" xr:uid="{00000000-0005-0000-0000-0000474E0000}"/>
    <cellStyle name="Normal 46 2 2 2 3 3 2" xfId="13495" xr:uid="{00000000-0005-0000-0000-0000484E0000}"/>
    <cellStyle name="Normal 46 2 2 2 3 3 2 2" xfId="43826" xr:uid="{00000000-0005-0000-0000-0000494E0000}"/>
    <cellStyle name="Normal 46 2 2 2 3 3 2 3" xfId="28593" xr:uid="{00000000-0005-0000-0000-00004A4E0000}"/>
    <cellStyle name="Normal 46 2 2 2 3 3 3" xfId="8475" xr:uid="{00000000-0005-0000-0000-00004B4E0000}"/>
    <cellStyle name="Normal 46 2 2 2 3 3 3 2" xfId="38809" xr:uid="{00000000-0005-0000-0000-00004C4E0000}"/>
    <cellStyle name="Normal 46 2 2 2 3 3 3 3" xfId="23576" xr:uid="{00000000-0005-0000-0000-00004D4E0000}"/>
    <cellStyle name="Normal 46 2 2 2 3 3 4" xfId="33796" xr:uid="{00000000-0005-0000-0000-00004E4E0000}"/>
    <cellStyle name="Normal 46 2 2 2 3 3 5" xfId="18563" xr:uid="{00000000-0005-0000-0000-00004F4E0000}"/>
    <cellStyle name="Normal 46 2 2 2 3 4" xfId="5114" xr:uid="{00000000-0005-0000-0000-0000504E0000}"/>
    <cellStyle name="Normal 46 2 2 2 3 4 2" xfId="15166" xr:uid="{00000000-0005-0000-0000-0000514E0000}"/>
    <cellStyle name="Normal 46 2 2 2 3 4 2 2" xfId="45497" xr:uid="{00000000-0005-0000-0000-0000524E0000}"/>
    <cellStyle name="Normal 46 2 2 2 3 4 2 3" xfId="30264" xr:uid="{00000000-0005-0000-0000-0000534E0000}"/>
    <cellStyle name="Normal 46 2 2 2 3 4 3" xfId="10146" xr:uid="{00000000-0005-0000-0000-0000544E0000}"/>
    <cellStyle name="Normal 46 2 2 2 3 4 3 2" xfId="40480" xr:uid="{00000000-0005-0000-0000-0000554E0000}"/>
    <cellStyle name="Normal 46 2 2 2 3 4 3 3" xfId="25247" xr:uid="{00000000-0005-0000-0000-0000564E0000}"/>
    <cellStyle name="Normal 46 2 2 2 3 4 4" xfId="35467" xr:uid="{00000000-0005-0000-0000-0000574E0000}"/>
    <cellStyle name="Normal 46 2 2 2 3 4 5" xfId="20234" xr:uid="{00000000-0005-0000-0000-0000584E0000}"/>
    <cellStyle name="Normal 46 2 2 2 3 5" xfId="11824" xr:uid="{00000000-0005-0000-0000-0000594E0000}"/>
    <cellStyle name="Normal 46 2 2 2 3 5 2" xfId="42155" xr:uid="{00000000-0005-0000-0000-00005A4E0000}"/>
    <cellStyle name="Normal 46 2 2 2 3 5 3" xfId="26922" xr:uid="{00000000-0005-0000-0000-00005B4E0000}"/>
    <cellStyle name="Normal 46 2 2 2 3 6" xfId="6803" xr:uid="{00000000-0005-0000-0000-00005C4E0000}"/>
    <cellStyle name="Normal 46 2 2 2 3 6 2" xfId="37138" xr:uid="{00000000-0005-0000-0000-00005D4E0000}"/>
    <cellStyle name="Normal 46 2 2 2 3 6 3" xfId="21905" xr:uid="{00000000-0005-0000-0000-00005E4E0000}"/>
    <cellStyle name="Normal 46 2 2 2 3 7" xfId="32126" xr:uid="{00000000-0005-0000-0000-00005F4E0000}"/>
    <cellStyle name="Normal 46 2 2 2 3 8" xfId="16892" xr:uid="{00000000-0005-0000-0000-0000604E0000}"/>
    <cellStyle name="Normal 46 2 2 2 4" xfId="2150" xr:uid="{00000000-0005-0000-0000-0000614E0000}"/>
    <cellStyle name="Normal 46 2 2 2 4 2" xfId="3840" xr:uid="{00000000-0005-0000-0000-0000624E0000}"/>
    <cellStyle name="Normal 46 2 2 2 4 2 2" xfId="13913" xr:uid="{00000000-0005-0000-0000-0000634E0000}"/>
    <cellStyle name="Normal 46 2 2 2 4 2 2 2" xfId="44244" xr:uid="{00000000-0005-0000-0000-0000644E0000}"/>
    <cellStyle name="Normal 46 2 2 2 4 2 2 3" xfId="29011" xr:uid="{00000000-0005-0000-0000-0000654E0000}"/>
    <cellStyle name="Normal 46 2 2 2 4 2 3" xfId="8893" xr:uid="{00000000-0005-0000-0000-0000664E0000}"/>
    <cellStyle name="Normal 46 2 2 2 4 2 3 2" xfId="39227" xr:uid="{00000000-0005-0000-0000-0000674E0000}"/>
    <cellStyle name="Normal 46 2 2 2 4 2 3 3" xfId="23994" xr:uid="{00000000-0005-0000-0000-0000684E0000}"/>
    <cellStyle name="Normal 46 2 2 2 4 2 4" xfId="34214" xr:uid="{00000000-0005-0000-0000-0000694E0000}"/>
    <cellStyle name="Normal 46 2 2 2 4 2 5" xfId="18981" xr:uid="{00000000-0005-0000-0000-00006A4E0000}"/>
    <cellStyle name="Normal 46 2 2 2 4 3" xfId="5532" xr:uid="{00000000-0005-0000-0000-00006B4E0000}"/>
    <cellStyle name="Normal 46 2 2 2 4 3 2" xfId="15584" xr:uid="{00000000-0005-0000-0000-00006C4E0000}"/>
    <cellStyle name="Normal 46 2 2 2 4 3 2 2" xfId="45915" xr:uid="{00000000-0005-0000-0000-00006D4E0000}"/>
    <cellStyle name="Normal 46 2 2 2 4 3 2 3" xfId="30682" xr:uid="{00000000-0005-0000-0000-00006E4E0000}"/>
    <cellStyle name="Normal 46 2 2 2 4 3 3" xfId="10564" xr:uid="{00000000-0005-0000-0000-00006F4E0000}"/>
    <cellStyle name="Normal 46 2 2 2 4 3 3 2" xfId="40898" xr:uid="{00000000-0005-0000-0000-0000704E0000}"/>
    <cellStyle name="Normal 46 2 2 2 4 3 3 3" xfId="25665" xr:uid="{00000000-0005-0000-0000-0000714E0000}"/>
    <cellStyle name="Normal 46 2 2 2 4 3 4" xfId="35885" xr:uid="{00000000-0005-0000-0000-0000724E0000}"/>
    <cellStyle name="Normal 46 2 2 2 4 3 5" xfId="20652" xr:uid="{00000000-0005-0000-0000-0000734E0000}"/>
    <cellStyle name="Normal 46 2 2 2 4 4" xfId="12242" xr:uid="{00000000-0005-0000-0000-0000744E0000}"/>
    <cellStyle name="Normal 46 2 2 2 4 4 2" xfId="42573" xr:uid="{00000000-0005-0000-0000-0000754E0000}"/>
    <cellStyle name="Normal 46 2 2 2 4 4 3" xfId="27340" xr:uid="{00000000-0005-0000-0000-0000764E0000}"/>
    <cellStyle name="Normal 46 2 2 2 4 5" xfId="7221" xr:uid="{00000000-0005-0000-0000-0000774E0000}"/>
    <cellStyle name="Normal 46 2 2 2 4 5 2" xfId="37556" xr:uid="{00000000-0005-0000-0000-0000784E0000}"/>
    <cellStyle name="Normal 46 2 2 2 4 5 3" xfId="22323" xr:uid="{00000000-0005-0000-0000-0000794E0000}"/>
    <cellStyle name="Normal 46 2 2 2 4 6" xfId="32544" xr:uid="{00000000-0005-0000-0000-00007A4E0000}"/>
    <cellStyle name="Normal 46 2 2 2 4 7" xfId="17310" xr:uid="{00000000-0005-0000-0000-00007B4E0000}"/>
    <cellStyle name="Normal 46 2 2 2 5" xfId="3003" xr:uid="{00000000-0005-0000-0000-00007C4E0000}"/>
    <cellStyle name="Normal 46 2 2 2 5 2" xfId="13077" xr:uid="{00000000-0005-0000-0000-00007D4E0000}"/>
    <cellStyle name="Normal 46 2 2 2 5 2 2" xfId="43408" xr:uid="{00000000-0005-0000-0000-00007E4E0000}"/>
    <cellStyle name="Normal 46 2 2 2 5 2 3" xfId="28175" xr:uid="{00000000-0005-0000-0000-00007F4E0000}"/>
    <cellStyle name="Normal 46 2 2 2 5 3" xfId="8057" xr:uid="{00000000-0005-0000-0000-0000804E0000}"/>
    <cellStyle name="Normal 46 2 2 2 5 3 2" xfId="38391" xr:uid="{00000000-0005-0000-0000-0000814E0000}"/>
    <cellStyle name="Normal 46 2 2 2 5 3 3" xfId="23158" xr:uid="{00000000-0005-0000-0000-0000824E0000}"/>
    <cellStyle name="Normal 46 2 2 2 5 4" xfId="33378" xr:uid="{00000000-0005-0000-0000-0000834E0000}"/>
    <cellStyle name="Normal 46 2 2 2 5 5" xfId="18145" xr:uid="{00000000-0005-0000-0000-0000844E0000}"/>
    <cellStyle name="Normal 46 2 2 2 6" xfId="4696" xr:uid="{00000000-0005-0000-0000-0000854E0000}"/>
    <cellStyle name="Normal 46 2 2 2 6 2" xfId="14748" xr:uid="{00000000-0005-0000-0000-0000864E0000}"/>
    <cellStyle name="Normal 46 2 2 2 6 2 2" xfId="45079" xr:uid="{00000000-0005-0000-0000-0000874E0000}"/>
    <cellStyle name="Normal 46 2 2 2 6 2 3" xfId="29846" xr:uid="{00000000-0005-0000-0000-0000884E0000}"/>
    <cellStyle name="Normal 46 2 2 2 6 3" xfId="9728" xr:uid="{00000000-0005-0000-0000-0000894E0000}"/>
    <cellStyle name="Normal 46 2 2 2 6 3 2" xfId="40062" xr:uid="{00000000-0005-0000-0000-00008A4E0000}"/>
    <cellStyle name="Normal 46 2 2 2 6 3 3" xfId="24829" xr:uid="{00000000-0005-0000-0000-00008B4E0000}"/>
    <cellStyle name="Normal 46 2 2 2 6 4" xfId="35049" xr:uid="{00000000-0005-0000-0000-00008C4E0000}"/>
    <cellStyle name="Normal 46 2 2 2 6 5" xfId="19816" xr:uid="{00000000-0005-0000-0000-00008D4E0000}"/>
    <cellStyle name="Normal 46 2 2 2 7" xfId="11406" xr:uid="{00000000-0005-0000-0000-00008E4E0000}"/>
    <cellStyle name="Normal 46 2 2 2 7 2" xfId="41737" xr:uid="{00000000-0005-0000-0000-00008F4E0000}"/>
    <cellStyle name="Normal 46 2 2 2 7 3" xfId="26504" xr:uid="{00000000-0005-0000-0000-0000904E0000}"/>
    <cellStyle name="Normal 46 2 2 2 8" xfId="6385" xr:uid="{00000000-0005-0000-0000-0000914E0000}"/>
    <cellStyle name="Normal 46 2 2 2 8 2" xfId="36720" xr:uid="{00000000-0005-0000-0000-0000924E0000}"/>
    <cellStyle name="Normal 46 2 2 2 8 3" xfId="21487" xr:uid="{00000000-0005-0000-0000-0000934E0000}"/>
    <cellStyle name="Normal 46 2 2 2 9" xfId="31708" xr:uid="{00000000-0005-0000-0000-0000944E0000}"/>
    <cellStyle name="Normal 46 2 2 3" xfId="1412" xr:uid="{00000000-0005-0000-0000-0000954E0000}"/>
    <cellStyle name="Normal 46 2 2 3 2" xfId="1833" xr:uid="{00000000-0005-0000-0000-0000964E0000}"/>
    <cellStyle name="Normal 46 2 2 3 2 2" xfId="2672" xr:uid="{00000000-0005-0000-0000-0000974E0000}"/>
    <cellStyle name="Normal 46 2 2 3 2 2 2" xfId="4362" xr:uid="{00000000-0005-0000-0000-0000984E0000}"/>
    <cellStyle name="Normal 46 2 2 3 2 2 2 2" xfId="14435" xr:uid="{00000000-0005-0000-0000-0000994E0000}"/>
    <cellStyle name="Normal 46 2 2 3 2 2 2 2 2" xfId="44766" xr:uid="{00000000-0005-0000-0000-00009A4E0000}"/>
    <cellStyle name="Normal 46 2 2 3 2 2 2 2 3" xfId="29533" xr:uid="{00000000-0005-0000-0000-00009B4E0000}"/>
    <cellStyle name="Normal 46 2 2 3 2 2 2 3" xfId="9415" xr:uid="{00000000-0005-0000-0000-00009C4E0000}"/>
    <cellStyle name="Normal 46 2 2 3 2 2 2 3 2" xfId="39749" xr:uid="{00000000-0005-0000-0000-00009D4E0000}"/>
    <cellStyle name="Normal 46 2 2 3 2 2 2 3 3" xfId="24516" xr:uid="{00000000-0005-0000-0000-00009E4E0000}"/>
    <cellStyle name="Normal 46 2 2 3 2 2 2 4" xfId="34736" xr:uid="{00000000-0005-0000-0000-00009F4E0000}"/>
    <cellStyle name="Normal 46 2 2 3 2 2 2 5" xfId="19503" xr:uid="{00000000-0005-0000-0000-0000A04E0000}"/>
    <cellStyle name="Normal 46 2 2 3 2 2 3" xfId="6054" xr:uid="{00000000-0005-0000-0000-0000A14E0000}"/>
    <cellStyle name="Normal 46 2 2 3 2 2 3 2" xfId="16106" xr:uid="{00000000-0005-0000-0000-0000A24E0000}"/>
    <cellStyle name="Normal 46 2 2 3 2 2 3 2 2" xfId="46437" xr:uid="{00000000-0005-0000-0000-0000A34E0000}"/>
    <cellStyle name="Normal 46 2 2 3 2 2 3 2 3" xfId="31204" xr:uid="{00000000-0005-0000-0000-0000A44E0000}"/>
    <cellStyle name="Normal 46 2 2 3 2 2 3 3" xfId="11086" xr:uid="{00000000-0005-0000-0000-0000A54E0000}"/>
    <cellStyle name="Normal 46 2 2 3 2 2 3 3 2" xfId="41420" xr:uid="{00000000-0005-0000-0000-0000A64E0000}"/>
    <cellStyle name="Normal 46 2 2 3 2 2 3 3 3" xfId="26187" xr:uid="{00000000-0005-0000-0000-0000A74E0000}"/>
    <cellStyle name="Normal 46 2 2 3 2 2 3 4" xfId="36407" xr:uid="{00000000-0005-0000-0000-0000A84E0000}"/>
    <cellStyle name="Normal 46 2 2 3 2 2 3 5" xfId="21174" xr:uid="{00000000-0005-0000-0000-0000A94E0000}"/>
    <cellStyle name="Normal 46 2 2 3 2 2 4" xfId="12764" xr:uid="{00000000-0005-0000-0000-0000AA4E0000}"/>
    <cellStyle name="Normal 46 2 2 3 2 2 4 2" xfId="43095" xr:uid="{00000000-0005-0000-0000-0000AB4E0000}"/>
    <cellStyle name="Normal 46 2 2 3 2 2 4 3" xfId="27862" xr:uid="{00000000-0005-0000-0000-0000AC4E0000}"/>
    <cellStyle name="Normal 46 2 2 3 2 2 5" xfId="7743" xr:uid="{00000000-0005-0000-0000-0000AD4E0000}"/>
    <cellStyle name="Normal 46 2 2 3 2 2 5 2" xfId="38078" xr:uid="{00000000-0005-0000-0000-0000AE4E0000}"/>
    <cellStyle name="Normal 46 2 2 3 2 2 5 3" xfId="22845" xr:uid="{00000000-0005-0000-0000-0000AF4E0000}"/>
    <cellStyle name="Normal 46 2 2 3 2 2 6" xfId="33066" xr:uid="{00000000-0005-0000-0000-0000B04E0000}"/>
    <cellStyle name="Normal 46 2 2 3 2 2 7" xfId="17832" xr:uid="{00000000-0005-0000-0000-0000B14E0000}"/>
    <cellStyle name="Normal 46 2 2 3 2 3" xfId="3525" xr:uid="{00000000-0005-0000-0000-0000B24E0000}"/>
    <cellStyle name="Normal 46 2 2 3 2 3 2" xfId="13599" xr:uid="{00000000-0005-0000-0000-0000B34E0000}"/>
    <cellStyle name="Normal 46 2 2 3 2 3 2 2" xfId="43930" xr:uid="{00000000-0005-0000-0000-0000B44E0000}"/>
    <cellStyle name="Normal 46 2 2 3 2 3 2 3" xfId="28697" xr:uid="{00000000-0005-0000-0000-0000B54E0000}"/>
    <cellStyle name="Normal 46 2 2 3 2 3 3" xfId="8579" xr:uid="{00000000-0005-0000-0000-0000B64E0000}"/>
    <cellStyle name="Normal 46 2 2 3 2 3 3 2" xfId="38913" xr:uid="{00000000-0005-0000-0000-0000B74E0000}"/>
    <cellStyle name="Normal 46 2 2 3 2 3 3 3" xfId="23680" xr:uid="{00000000-0005-0000-0000-0000B84E0000}"/>
    <cellStyle name="Normal 46 2 2 3 2 3 4" xfId="33900" xr:uid="{00000000-0005-0000-0000-0000B94E0000}"/>
    <cellStyle name="Normal 46 2 2 3 2 3 5" xfId="18667" xr:uid="{00000000-0005-0000-0000-0000BA4E0000}"/>
    <cellStyle name="Normal 46 2 2 3 2 4" xfId="5218" xr:uid="{00000000-0005-0000-0000-0000BB4E0000}"/>
    <cellStyle name="Normal 46 2 2 3 2 4 2" xfId="15270" xr:uid="{00000000-0005-0000-0000-0000BC4E0000}"/>
    <cellStyle name="Normal 46 2 2 3 2 4 2 2" xfId="45601" xr:uid="{00000000-0005-0000-0000-0000BD4E0000}"/>
    <cellStyle name="Normal 46 2 2 3 2 4 2 3" xfId="30368" xr:uid="{00000000-0005-0000-0000-0000BE4E0000}"/>
    <cellStyle name="Normal 46 2 2 3 2 4 3" xfId="10250" xr:uid="{00000000-0005-0000-0000-0000BF4E0000}"/>
    <cellStyle name="Normal 46 2 2 3 2 4 3 2" xfId="40584" xr:uid="{00000000-0005-0000-0000-0000C04E0000}"/>
    <cellStyle name="Normal 46 2 2 3 2 4 3 3" xfId="25351" xr:uid="{00000000-0005-0000-0000-0000C14E0000}"/>
    <cellStyle name="Normal 46 2 2 3 2 4 4" xfId="35571" xr:uid="{00000000-0005-0000-0000-0000C24E0000}"/>
    <cellStyle name="Normal 46 2 2 3 2 4 5" xfId="20338" xr:uid="{00000000-0005-0000-0000-0000C34E0000}"/>
    <cellStyle name="Normal 46 2 2 3 2 5" xfId="11928" xr:uid="{00000000-0005-0000-0000-0000C44E0000}"/>
    <cellStyle name="Normal 46 2 2 3 2 5 2" xfId="42259" xr:uid="{00000000-0005-0000-0000-0000C54E0000}"/>
    <cellStyle name="Normal 46 2 2 3 2 5 3" xfId="27026" xr:uid="{00000000-0005-0000-0000-0000C64E0000}"/>
    <cellStyle name="Normal 46 2 2 3 2 6" xfId="6907" xr:uid="{00000000-0005-0000-0000-0000C74E0000}"/>
    <cellStyle name="Normal 46 2 2 3 2 6 2" xfId="37242" xr:uid="{00000000-0005-0000-0000-0000C84E0000}"/>
    <cellStyle name="Normal 46 2 2 3 2 6 3" xfId="22009" xr:uid="{00000000-0005-0000-0000-0000C94E0000}"/>
    <cellStyle name="Normal 46 2 2 3 2 7" xfId="32230" xr:uid="{00000000-0005-0000-0000-0000CA4E0000}"/>
    <cellStyle name="Normal 46 2 2 3 2 8" xfId="16996" xr:uid="{00000000-0005-0000-0000-0000CB4E0000}"/>
    <cellStyle name="Normal 46 2 2 3 3" xfId="2254" xr:uid="{00000000-0005-0000-0000-0000CC4E0000}"/>
    <cellStyle name="Normal 46 2 2 3 3 2" xfId="3944" xr:uid="{00000000-0005-0000-0000-0000CD4E0000}"/>
    <cellStyle name="Normal 46 2 2 3 3 2 2" xfId="14017" xr:uid="{00000000-0005-0000-0000-0000CE4E0000}"/>
    <cellStyle name="Normal 46 2 2 3 3 2 2 2" xfId="44348" xr:uid="{00000000-0005-0000-0000-0000CF4E0000}"/>
    <cellStyle name="Normal 46 2 2 3 3 2 2 3" xfId="29115" xr:uid="{00000000-0005-0000-0000-0000D04E0000}"/>
    <cellStyle name="Normal 46 2 2 3 3 2 3" xfId="8997" xr:uid="{00000000-0005-0000-0000-0000D14E0000}"/>
    <cellStyle name="Normal 46 2 2 3 3 2 3 2" xfId="39331" xr:uid="{00000000-0005-0000-0000-0000D24E0000}"/>
    <cellStyle name="Normal 46 2 2 3 3 2 3 3" xfId="24098" xr:uid="{00000000-0005-0000-0000-0000D34E0000}"/>
    <cellStyle name="Normal 46 2 2 3 3 2 4" xfId="34318" xr:uid="{00000000-0005-0000-0000-0000D44E0000}"/>
    <cellStyle name="Normal 46 2 2 3 3 2 5" xfId="19085" xr:uid="{00000000-0005-0000-0000-0000D54E0000}"/>
    <cellStyle name="Normal 46 2 2 3 3 3" xfId="5636" xr:uid="{00000000-0005-0000-0000-0000D64E0000}"/>
    <cellStyle name="Normal 46 2 2 3 3 3 2" xfId="15688" xr:uid="{00000000-0005-0000-0000-0000D74E0000}"/>
    <cellStyle name="Normal 46 2 2 3 3 3 2 2" xfId="46019" xr:uid="{00000000-0005-0000-0000-0000D84E0000}"/>
    <cellStyle name="Normal 46 2 2 3 3 3 2 3" xfId="30786" xr:uid="{00000000-0005-0000-0000-0000D94E0000}"/>
    <cellStyle name="Normal 46 2 2 3 3 3 3" xfId="10668" xr:uid="{00000000-0005-0000-0000-0000DA4E0000}"/>
    <cellStyle name="Normal 46 2 2 3 3 3 3 2" xfId="41002" xr:uid="{00000000-0005-0000-0000-0000DB4E0000}"/>
    <cellStyle name="Normal 46 2 2 3 3 3 3 3" xfId="25769" xr:uid="{00000000-0005-0000-0000-0000DC4E0000}"/>
    <cellStyle name="Normal 46 2 2 3 3 3 4" xfId="35989" xr:uid="{00000000-0005-0000-0000-0000DD4E0000}"/>
    <cellStyle name="Normal 46 2 2 3 3 3 5" xfId="20756" xr:uid="{00000000-0005-0000-0000-0000DE4E0000}"/>
    <cellStyle name="Normal 46 2 2 3 3 4" xfId="12346" xr:uid="{00000000-0005-0000-0000-0000DF4E0000}"/>
    <cellStyle name="Normal 46 2 2 3 3 4 2" xfId="42677" xr:uid="{00000000-0005-0000-0000-0000E04E0000}"/>
    <cellStyle name="Normal 46 2 2 3 3 4 3" xfId="27444" xr:uid="{00000000-0005-0000-0000-0000E14E0000}"/>
    <cellStyle name="Normal 46 2 2 3 3 5" xfId="7325" xr:uid="{00000000-0005-0000-0000-0000E24E0000}"/>
    <cellStyle name="Normal 46 2 2 3 3 5 2" xfId="37660" xr:uid="{00000000-0005-0000-0000-0000E34E0000}"/>
    <cellStyle name="Normal 46 2 2 3 3 5 3" xfId="22427" xr:uid="{00000000-0005-0000-0000-0000E44E0000}"/>
    <cellStyle name="Normal 46 2 2 3 3 6" xfId="32648" xr:uid="{00000000-0005-0000-0000-0000E54E0000}"/>
    <cellStyle name="Normal 46 2 2 3 3 7" xfId="17414" xr:uid="{00000000-0005-0000-0000-0000E64E0000}"/>
    <cellStyle name="Normal 46 2 2 3 4" xfId="3107" xr:uid="{00000000-0005-0000-0000-0000E74E0000}"/>
    <cellStyle name="Normal 46 2 2 3 4 2" xfId="13181" xr:uid="{00000000-0005-0000-0000-0000E84E0000}"/>
    <cellStyle name="Normal 46 2 2 3 4 2 2" xfId="43512" xr:uid="{00000000-0005-0000-0000-0000E94E0000}"/>
    <cellStyle name="Normal 46 2 2 3 4 2 3" xfId="28279" xr:uid="{00000000-0005-0000-0000-0000EA4E0000}"/>
    <cellStyle name="Normal 46 2 2 3 4 3" xfId="8161" xr:uid="{00000000-0005-0000-0000-0000EB4E0000}"/>
    <cellStyle name="Normal 46 2 2 3 4 3 2" xfId="38495" xr:uid="{00000000-0005-0000-0000-0000EC4E0000}"/>
    <cellStyle name="Normal 46 2 2 3 4 3 3" xfId="23262" xr:uid="{00000000-0005-0000-0000-0000ED4E0000}"/>
    <cellStyle name="Normal 46 2 2 3 4 4" xfId="33482" xr:uid="{00000000-0005-0000-0000-0000EE4E0000}"/>
    <cellStyle name="Normal 46 2 2 3 4 5" xfId="18249" xr:uid="{00000000-0005-0000-0000-0000EF4E0000}"/>
    <cellStyle name="Normal 46 2 2 3 5" xfId="4800" xr:uid="{00000000-0005-0000-0000-0000F04E0000}"/>
    <cellStyle name="Normal 46 2 2 3 5 2" xfId="14852" xr:uid="{00000000-0005-0000-0000-0000F14E0000}"/>
    <cellStyle name="Normal 46 2 2 3 5 2 2" xfId="45183" xr:uid="{00000000-0005-0000-0000-0000F24E0000}"/>
    <cellStyle name="Normal 46 2 2 3 5 2 3" xfId="29950" xr:uid="{00000000-0005-0000-0000-0000F34E0000}"/>
    <cellStyle name="Normal 46 2 2 3 5 3" xfId="9832" xr:uid="{00000000-0005-0000-0000-0000F44E0000}"/>
    <cellStyle name="Normal 46 2 2 3 5 3 2" xfId="40166" xr:uid="{00000000-0005-0000-0000-0000F54E0000}"/>
    <cellStyle name="Normal 46 2 2 3 5 3 3" xfId="24933" xr:uid="{00000000-0005-0000-0000-0000F64E0000}"/>
    <cellStyle name="Normal 46 2 2 3 5 4" xfId="35153" xr:uid="{00000000-0005-0000-0000-0000F74E0000}"/>
    <cellStyle name="Normal 46 2 2 3 5 5" xfId="19920" xr:uid="{00000000-0005-0000-0000-0000F84E0000}"/>
    <cellStyle name="Normal 46 2 2 3 6" xfId="11510" xr:uid="{00000000-0005-0000-0000-0000F94E0000}"/>
    <cellStyle name="Normal 46 2 2 3 6 2" xfId="41841" xr:uid="{00000000-0005-0000-0000-0000FA4E0000}"/>
    <cellStyle name="Normal 46 2 2 3 6 3" xfId="26608" xr:uid="{00000000-0005-0000-0000-0000FB4E0000}"/>
    <cellStyle name="Normal 46 2 2 3 7" xfId="6489" xr:uid="{00000000-0005-0000-0000-0000FC4E0000}"/>
    <cellStyle name="Normal 46 2 2 3 7 2" xfId="36824" xr:uid="{00000000-0005-0000-0000-0000FD4E0000}"/>
    <cellStyle name="Normal 46 2 2 3 7 3" xfId="21591" xr:uid="{00000000-0005-0000-0000-0000FE4E0000}"/>
    <cellStyle name="Normal 46 2 2 3 8" xfId="31812" xr:uid="{00000000-0005-0000-0000-0000FF4E0000}"/>
    <cellStyle name="Normal 46 2 2 3 9" xfId="16578" xr:uid="{00000000-0005-0000-0000-0000004F0000}"/>
    <cellStyle name="Normal 46 2 2 4" xfId="1625" xr:uid="{00000000-0005-0000-0000-0000014F0000}"/>
    <cellStyle name="Normal 46 2 2 4 2" xfId="2464" xr:uid="{00000000-0005-0000-0000-0000024F0000}"/>
    <cellStyle name="Normal 46 2 2 4 2 2" xfId="4154" xr:uid="{00000000-0005-0000-0000-0000034F0000}"/>
    <cellStyle name="Normal 46 2 2 4 2 2 2" xfId="14227" xr:uid="{00000000-0005-0000-0000-0000044F0000}"/>
    <cellStyle name="Normal 46 2 2 4 2 2 2 2" xfId="44558" xr:uid="{00000000-0005-0000-0000-0000054F0000}"/>
    <cellStyle name="Normal 46 2 2 4 2 2 2 3" xfId="29325" xr:uid="{00000000-0005-0000-0000-0000064F0000}"/>
    <cellStyle name="Normal 46 2 2 4 2 2 3" xfId="9207" xr:uid="{00000000-0005-0000-0000-0000074F0000}"/>
    <cellStyle name="Normal 46 2 2 4 2 2 3 2" xfId="39541" xr:uid="{00000000-0005-0000-0000-0000084F0000}"/>
    <cellStyle name="Normal 46 2 2 4 2 2 3 3" xfId="24308" xr:uid="{00000000-0005-0000-0000-0000094F0000}"/>
    <cellStyle name="Normal 46 2 2 4 2 2 4" xfId="34528" xr:uid="{00000000-0005-0000-0000-00000A4F0000}"/>
    <cellStyle name="Normal 46 2 2 4 2 2 5" xfId="19295" xr:uid="{00000000-0005-0000-0000-00000B4F0000}"/>
    <cellStyle name="Normal 46 2 2 4 2 3" xfId="5846" xr:uid="{00000000-0005-0000-0000-00000C4F0000}"/>
    <cellStyle name="Normal 46 2 2 4 2 3 2" xfId="15898" xr:uid="{00000000-0005-0000-0000-00000D4F0000}"/>
    <cellStyle name="Normal 46 2 2 4 2 3 2 2" xfId="46229" xr:uid="{00000000-0005-0000-0000-00000E4F0000}"/>
    <cellStyle name="Normal 46 2 2 4 2 3 2 3" xfId="30996" xr:uid="{00000000-0005-0000-0000-00000F4F0000}"/>
    <cellStyle name="Normal 46 2 2 4 2 3 3" xfId="10878" xr:uid="{00000000-0005-0000-0000-0000104F0000}"/>
    <cellStyle name="Normal 46 2 2 4 2 3 3 2" xfId="41212" xr:uid="{00000000-0005-0000-0000-0000114F0000}"/>
    <cellStyle name="Normal 46 2 2 4 2 3 3 3" xfId="25979" xr:uid="{00000000-0005-0000-0000-0000124F0000}"/>
    <cellStyle name="Normal 46 2 2 4 2 3 4" xfId="36199" xr:uid="{00000000-0005-0000-0000-0000134F0000}"/>
    <cellStyle name="Normal 46 2 2 4 2 3 5" xfId="20966" xr:uid="{00000000-0005-0000-0000-0000144F0000}"/>
    <cellStyle name="Normal 46 2 2 4 2 4" xfId="12556" xr:uid="{00000000-0005-0000-0000-0000154F0000}"/>
    <cellStyle name="Normal 46 2 2 4 2 4 2" xfId="42887" xr:uid="{00000000-0005-0000-0000-0000164F0000}"/>
    <cellStyle name="Normal 46 2 2 4 2 4 3" xfId="27654" xr:uid="{00000000-0005-0000-0000-0000174F0000}"/>
    <cellStyle name="Normal 46 2 2 4 2 5" xfId="7535" xr:uid="{00000000-0005-0000-0000-0000184F0000}"/>
    <cellStyle name="Normal 46 2 2 4 2 5 2" xfId="37870" xr:uid="{00000000-0005-0000-0000-0000194F0000}"/>
    <cellStyle name="Normal 46 2 2 4 2 5 3" xfId="22637" xr:uid="{00000000-0005-0000-0000-00001A4F0000}"/>
    <cellStyle name="Normal 46 2 2 4 2 6" xfId="32858" xr:uid="{00000000-0005-0000-0000-00001B4F0000}"/>
    <cellStyle name="Normal 46 2 2 4 2 7" xfId="17624" xr:uid="{00000000-0005-0000-0000-00001C4F0000}"/>
    <cellStyle name="Normal 46 2 2 4 3" xfId="3317" xr:uid="{00000000-0005-0000-0000-00001D4F0000}"/>
    <cellStyle name="Normal 46 2 2 4 3 2" xfId="13391" xr:uid="{00000000-0005-0000-0000-00001E4F0000}"/>
    <cellStyle name="Normal 46 2 2 4 3 2 2" xfId="43722" xr:uid="{00000000-0005-0000-0000-00001F4F0000}"/>
    <cellStyle name="Normal 46 2 2 4 3 2 3" xfId="28489" xr:uid="{00000000-0005-0000-0000-0000204F0000}"/>
    <cellStyle name="Normal 46 2 2 4 3 3" xfId="8371" xr:uid="{00000000-0005-0000-0000-0000214F0000}"/>
    <cellStyle name="Normal 46 2 2 4 3 3 2" xfId="38705" xr:uid="{00000000-0005-0000-0000-0000224F0000}"/>
    <cellStyle name="Normal 46 2 2 4 3 3 3" xfId="23472" xr:uid="{00000000-0005-0000-0000-0000234F0000}"/>
    <cellStyle name="Normal 46 2 2 4 3 4" xfId="33692" xr:uid="{00000000-0005-0000-0000-0000244F0000}"/>
    <cellStyle name="Normal 46 2 2 4 3 5" xfId="18459" xr:uid="{00000000-0005-0000-0000-0000254F0000}"/>
    <cellStyle name="Normal 46 2 2 4 4" xfId="5010" xr:uid="{00000000-0005-0000-0000-0000264F0000}"/>
    <cellStyle name="Normal 46 2 2 4 4 2" xfId="15062" xr:uid="{00000000-0005-0000-0000-0000274F0000}"/>
    <cellStyle name="Normal 46 2 2 4 4 2 2" xfId="45393" xr:uid="{00000000-0005-0000-0000-0000284F0000}"/>
    <cellStyle name="Normal 46 2 2 4 4 2 3" xfId="30160" xr:uid="{00000000-0005-0000-0000-0000294F0000}"/>
    <cellStyle name="Normal 46 2 2 4 4 3" xfId="10042" xr:uid="{00000000-0005-0000-0000-00002A4F0000}"/>
    <cellStyle name="Normal 46 2 2 4 4 3 2" xfId="40376" xr:uid="{00000000-0005-0000-0000-00002B4F0000}"/>
    <cellStyle name="Normal 46 2 2 4 4 3 3" xfId="25143" xr:uid="{00000000-0005-0000-0000-00002C4F0000}"/>
    <cellStyle name="Normal 46 2 2 4 4 4" xfId="35363" xr:uid="{00000000-0005-0000-0000-00002D4F0000}"/>
    <cellStyle name="Normal 46 2 2 4 4 5" xfId="20130" xr:uid="{00000000-0005-0000-0000-00002E4F0000}"/>
    <cellStyle name="Normal 46 2 2 4 5" xfId="11720" xr:uid="{00000000-0005-0000-0000-00002F4F0000}"/>
    <cellStyle name="Normal 46 2 2 4 5 2" xfId="42051" xr:uid="{00000000-0005-0000-0000-0000304F0000}"/>
    <cellStyle name="Normal 46 2 2 4 5 3" xfId="26818" xr:uid="{00000000-0005-0000-0000-0000314F0000}"/>
    <cellStyle name="Normal 46 2 2 4 6" xfId="6699" xr:uid="{00000000-0005-0000-0000-0000324F0000}"/>
    <cellStyle name="Normal 46 2 2 4 6 2" xfId="37034" xr:uid="{00000000-0005-0000-0000-0000334F0000}"/>
    <cellStyle name="Normal 46 2 2 4 6 3" xfId="21801" xr:uid="{00000000-0005-0000-0000-0000344F0000}"/>
    <cellStyle name="Normal 46 2 2 4 7" xfId="32022" xr:uid="{00000000-0005-0000-0000-0000354F0000}"/>
    <cellStyle name="Normal 46 2 2 4 8" xfId="16788" xr:uid="{00000000-0005-0000-0000-0000364F0000}"/>
    <cellStyle name="Normal 46 2 2 5" xfId="2046" xr:uid="{00000000-0005-0000-0000-0000374F0000}"/>
    <cellStyle name="Normal 46 2 2 5 2" xfId="3736" xr:uid="{00000000-0005-0000-0000-0000384F0000}"/>
    <cellStyle name="Normal 46 2 2 5 2 2" xfId="13809" xr:uid="{00000000-0005-0000-0000-0000394F0000}"/>
    <cellStyle name="Normal 46 2 2 5 2 2 2" xfId="44140" xr:uid="{00000000-0005-0000-0000-00003A4F0000}"/>
    <cellStyle name="Normal 46 2 2 5 2 2 3" xfId="28907" xr:uid="{00000000-0005-0000-0000-00003B4F0000}"/>
    <cellStyle name="Normal 46 2 2 5 2 3" xfId="8789" xr:uid="{00000000-0005-0000-0000-00003C4F0000}"/>
    <cellStyle name="Normal 46 2 2 5 2 3 2" xfId="39123" xr:uid="{00000000-0005-0000-0000-00003D4F0000}"/>
    <cellStyle name="Normal 46 2 2 5 2 3 3" xfId="23890" xr:uid="{00000000-0005-0000-0000-00003E4F0000}"/>
    <cellStyle name="Normal 46 2 2 5 2 4" xfId="34110" xr:uid="{00000000-0005-0000-0000-00003F4F0000}"/>
    <cellStyle name="Normal 46 2 2 5 2 5" xfId="18877" xr:uid="{00000000-0005-0000-0000-0000404F0000}"/>
    <cellStyle name="Normal 46 2 2 5 3" xfId="5428" xr:uid="{00000000-0005-0000-0000-0000414F0000}"/>
    <cellStyle name="Normal 46 2 2 5 3 2" xfId="15480" xr:uid="{00000000-0005-0000-0000-0000424F0000}"/>
    <cellStyle name="Normal 46 2 2 5 3 2 2" xfId="45811" xr:uid="{00000000-0005-0000-0000-0000434F0000}"/>
    <cellStyle name="Normal 46 2 2 5 3 2 3" xfId="30578" xr:uid="{00000000-0005-0000-0000-0000444F0000}"/>
    <cellStyle name="Normal 46 2 2 5 3 3" xfId="10460" xr:uid="{00000000-0005-0000-0000-0000454F0000}"/>
    <cellStyle name="Normal 46 2 2 5 3 3 2" xfId="40794" xr:uid="{00000000-0005-0000-0000-0000464F0000}"/>
    <cellStyle name="Normal 46 2 2 5 3 3 3" xfId="25561" xr:uid="{00000000-0005-0000-0000-0000474F0000}"/>
    <cellStyle name="Normal 46 2 2 5 3 4" xfId="35781" xr:uid="{00000000-0005-0000-0000-0000484F0000}"/>
    <cellStyle name="Normal 46 2 2 5 3 5" xfId="20548" xr:uid="{00000000-0005-0000-0000-0000494F0000}"/>
    <cellStyle name="Normal 46 2 2 5 4" xfId="12138" xr:uid="{00000000-0005-0000-0000-00004A4F0000}"/>
    <cellStyle name="Normal 46 2 2 5 4 2" xfId="42469" xr:uid="{00000000-0005-0000-0000-00004B4F0000}"/>
    <cellStyle name="Normal 46 2 2 5 4 3" xfId="27236" xr:uid="{00000000-0005-0000-0000-00004C4F0000}"/>
    <cellStyle name="Normal 46 2 2 5 5" xfId="7117" xr:uid="{00000000-0005-0000-0000-00004D4F0000}"/>
    <cellStyle name="Normal 46 2 2 5 5 2" xfId="37452" xr:uid="{00000000-0005-0000-0000-00004E4F0000}"/>
    <cellStyle name="Normal 46 2 2 5 5 3" xfId="22219" xr:uid="{00000000-0005-0000-0000-00004F4F0000}"/>
    <cellStyle name="Normal 46 2 2 5 6" xfId="32440" xr:uid="{00000000-0005-0000-0000-0000504F0000}"/>
    <cellStyle name="Normal 46 2 2 5 7" xfId="17206" xr:uid="{00000000-0005-0000-0000-0000514F0000}"/>
    <cellStyle name="Normal 46 2 2 6" xfId="2899" xr:uid="{00000000-0005-0000-0000-0000524F0000}"/>
    <cellStyle name="Normal 46 2 2 6 2" xfId="12973" xr:uid="{00000000-0005-0000-0000-0000534F0000}"/>
    <cellStyle name="Normal 46 2 2 6 2 2" xfId="43304" xr:uid="{00000000-0005-0000-0000-0000544F0000}"/>
    <cellStyle name="Normal 46 2 2 6 2 3" xfId="28071" xr:uid="{00000000-0005-0000-0000-0000554F0000}"/>
    <cellStyle name="Normal 46 2 2 6 3" xfId="7953" xr:uid="{00000000-0005-0000-0000-0000564F0000}"/>
    <cellStyle name="Normal 46 2 2 6 3 2" xfId="38287" xr:uid="{00000000-0005-0000-0000-0000574F0000}"/>
    <cellStyle name="Normal 46 2 2 6 3 3" xfId="23054" xr:uid="{00000000-0005-0000-0000-0000584F0000}"/>
    <cellStyle name="Normal 46 2 2 6 4" xfId="33274" xr:uid="{00000000-0005-0000-0000-0000594F0000}"/>
    <cellStyle name="Normal 46 2 2 6 5" xfId="18041" xr:uid="{00000000-0005-0000-0000-00005A4F0000}"/>
    <cellStyle name="Normal 46 2 2 7" xfId="4592" xr:uid="{00000000-0005-0000-0000-00005B4F0000}"/>
    <cellStyle name="Normal 46 2 2 7 2" xfId="14644" xr:uid="{00000000-0005-0000-0000-00005C4F0000}"/>
    <cellStyle name="Normal 46 2 2 7 2 2" xfId="44975" xr:uid="{00000000-0005-0000-0000-00005D4F0000}"/>
    <cellStyle name="Normal 46 2 2 7 2 3" xfId="29742" xr:uid="{00000000-0005-0000-0000-00005E4F0000}"/>
    <cellStyle name="Normal 46 2 2 7 3" xfId="9624" xr:uid="{00000000-0005-0000-0000-00005F4F0000}"/>
    <cellStyle name="Normal 46 2 2 7 3 2" xfId="39958" xr:uid="{00000000-0005-0000-0000-0000604F0000}"/>
    <cellStyle name="Normal 46 2 2 7 3 3" xfId="24725" xr:uid="{00000000-0005-0000-0000-0000614F0000}"/>
    <cellStyle name="Normal 46 2 2 7 4" xfId="34945" xr:uid="{00000000-0005-0000-0000-0000624F0000}"/>
    <cellStyle name="Normal 46 2 2 7 5" xfId="19712" xr:uid="{00000000-0005-0000-0000-0000634F0000}"/>
    <cellStyle name="Normal 46 2 2 8" xfId="11302" xr:uid="{00000000-0005-0000-0000-0000644F0000}"/>
    <cellStyle name="Normal 46 2 2 8 2" xfId="41633" xr:uid="{00000000-0005-0000-0000-0000654F0000}"/>
    <cellStyle name="Normal 46 2 2 8 3" xfId="26400" xr:uid="{00000000-0005-0000-0000-0000664F0000}"/>
    <cellStyle name="Normal 46 2 2 9" xfId="6281" xr:uid="{00000000-0005-0000-0000-0000674F0000}"/>
    <cellStyle name="Normal 46 2 2 9 2" xfId="36616" xr:uid="{00000000-0005-0000-0000-0000684F0000}"/>
    <cellStyle name="Normal 46 2 2 9 3" xfId="21383" xr:uid="{00000000-0005-0000-0000-0000694F0000}"/>
    <cellStyle name="Normal 46 2 3" xfId="1245" xr:uid="{00000000-0005-0000-0000-00006A4F0000}"/>
    <cellStyle name="Normal 46 2 3 10" xfId="16422" xr:uid="{00000000-0005-0000-0000-00006B4F0000}"/>
    <cellStyle name="Normal 46 2 3 2" xfId="1464" xr:uid="{00000000-0005-0000-0000-00006C4F0000}"/>
    <cellStyle name="Normal 46 2 3 2 2" xfId="1885" xr:uid="{00000000-0005-0000-0000-00006D4F0000}"/>
    <cellStyle name="Normal 46 2 3 2 2 2" xfId="2724" xr:uid="{00000000-0005-0000-0000-00006E4F0000}"/>
    <cellStyle name="Normal 46 2 3 2 2 2 2" xfId="4414" xr:uid="{00000000-0005-0000-0000-00006F4F0000}"/>
    <cellStyle name="Normal 46 2 3 2 2 2 2 2" xfId="14487" xr:uid="{00000000-0005-0000-0000-0000704F0000}"/>
    <cellStyle name="Normal 46 2 3 2 2 2 2 2 2" xfId="44818" xr:uid="{00000000-0005-0000-0000-0000714F0000}"/>
    <cellStyle name="Normal 46 2 3 2 2 2 2 2 3" xfId="29585" xr:uid="{00000000-0005-0000-0000-0000724F0000}"/>
    <cellStyle name="Normal 46 2 3 2 2 2 2 3" xfId="9467" xr:uid="{00000000-0005-0000-0000-0000734F0000}"/>
    <cellStyle name="Normal 46 2 3 2 2 2 2 3 2" xfId="39801" xr:uid="{00000000-0005-0000-0000-0000744F0000}"/>
    <cellStyle name="Normal 46 2 3 2 2 2 2 3 3" xfId="24568" xr:uid="{00000000-0005-0000-0000-0000754F0000}"/>
    <cellStyle name="Normal 46 2 3 2 2 2 2 4" xfId="34788" xr:uid="{00000000-0005-0000-0000-0000764F0000}"/>
    <cellStyle name="Normal 46 2 3 2 2 2 2 5" xfId="19555" xr:uid="{00000000-0005-0000-0000-0000774F0000}"/>
    <cellStyle name="Normal 46 2 3 2 2 2 3" xfId="6106" xr:uid="{00000000-0005-0000-0000-0000784F0000}"/>
    <cellStyle name="Normal 46 2 3 2 2 2 3 2" xfId="16158" xr:uid="{00000000-0005-0000-0000-0000794F0000}"/>
    <cellStyle name="Normal 46 2 3 2 2 2 3 2 2" xfId="46489" xr:uid="{00000000-0005-0000-0000-00007A4F0000}"/>
    <cellStyle name="Normal 46 2 3 2 2 2 3 2 3" xfId="31256" xr:uid="{00000000-0005-0000-0000-00007B4F0000}"/>
    <cellStyle name="Normal 46 2 3 2 2 2 3 3" xfId="11138" xr:uid="{00000000-0005-0000-0000-00007C4F0000}"/>
    <cellStyle name="Normal 46 2 3 2 2 2 3 3 2" xfId="41472" xr:uid="{00000000-0005-0000-0000-00007D4F0000}"/>
    <cellStyle name="Normal 46 2 3 2 2 2 3 3 3" xfId="26239" xr:uid="{00000000-0005-0000-0000-00007E4F0000}"/>
    <cellStyle name="Normal 46 2 3 2 2 2 3 4" xfId="36459" xr:uid="{00000000-0005-0000-0000-00007F4F0000}"/>
    <cellStyle name="Normal 46 2 3 2 2 2 3 5" xfId="21226" xr:uid="{00000000-0005-0000-0000-0000804F0000}"/>
    <cellStyle name="Normal 46 2 3 2 2 2 4" xfId="12816" xr:uid="{00000000-0005-0000-0000-0000814F0000}"/>
    <cellStyle name="Normal 46 2 3 2 2 2 4 2" xfId="43147" xr:uid="{00000000-0005-0000-0000-0000824F0000}"/>
    <cellStyle name="Normal 46 2 3 2 2 2 4 3" xfId="27914" xr:uid="{00000000-0005-0000-0000-0000834F0000}"/>
    <cellStyle name="Normal 46 2 3 2 2 2 5" xfId="7795" xr:uid="{00000000-0005-0000-0000-0000844F0000}"/>
    <cellStyle name="Normal 46 2 3 2 2 2 5 2" xfId="38130" xr:uid="{00000000-0005-0000-0000-0000854F0000}"/>
    <cellStyle name="Normal 46 2 3 2 2 2 5 3" xfId="22897" xr:uid="{00000000-0005-0000-0000-0000864F0000}"/>
    <cellStyle name="Normal 46 2 3 2 2 2 6" xfId="33118" xr:uid="{00000000-0005-0000-0000-0000874F0000}"/>
    <cellStyle name="Normal 46 2 3 2 2 2 7" xfId="17884" xr:uid="{00000000-0005-0000-0000-0000884F0000}"/>
    <cellStyle name="Normal 46 2 3 2 2 3" xfId="3577" xr:uid="{00000000-0005-0000-0000-0000894F0000}"/>
    <cellStyle name="Normal 46 2 3 2 2 3 2" xfId="13651" xr:uid="{00000000-0005-0000-0000-00008A4F0000}"/>
    <cellStyle name="Normal 46 2 3 2 2 3 2 2" xfId="43982" xr:uid="{00000000-0005-0000-0000-00008B4F0000}"/>
    <cellStyle name="Normal 46 2 3 2 2 3 2 3" xfId="28749" xr:uid="{00000000-0005-0000-0000-00008C4F0000}"/>
    <cellStyle name="Normal 46 2 3 2 2 3 3" xfId="8631" xr:uid="{00000000-0005-0000-0000-00008D4F0000}"/>
    <cellStyle name="Normal 46 2 3 2 2 3 3 2" xfId="38965" xr:uid="{00000000-0005-0000-0000-00008E4F0000}"/>
    <cellStyle name="Normal 46 2 3 2 2 3 3 3" xfId="23732" xr:uid="{00000000-0005-0000-0000-00008F4F0000}"/>
    <cellStyle name="Normal 46 2 3 2 2 3 4" xfId="33952" xr:uid="{00000000-0005-0000-0000-0000904F0000}"/>
    <cellStyle name="Normal 46 2 3 2 2 3 5" xfId="18719" xr:uid="{00000000-0005-0000-0000-0000914F0000}"/>
    <cellStyle name="Normal 46 2 3 2 2 4" xfId="5270" xr:uid="{00000000-0005-0000-0000-0000924F0000}"/>
    <cellStyle name="Normal 46 2 3 2 2 4 2" xfId="15322" xr:uid="{00000000-0005-0000-0000-0000934F0000}"/>
    <cellStyle name="Normal 46 2 3 2 2 4 2 2" xfId="45653" xr:uid="{00000000-0005-0000-0000-0000944F0000}"/>
    <cellStyle name="Normal 46 2 3 2 2 4 2 3" xfId="30420" xr:uid="{00000000-0005-0000-0000-0000954F0000}"/>
    <cellStyle name="Normal 46 2 3 2 2 4 3" xfId="10302" xr:uid="{00000000-0005-0000-0000-0000964F0000}"/>
    <cellStyle name="Normal 46 2 3 2 2 4 3 2" xfId="40636" xr:uid="{00000000-0005-0000-0000-0000974F0000}"/>
    <cellStyle name="Normal 46 2 3 2 2 4 3 3" xfId="25403" xr:uid="{00000000-0005-0000-0000-0000984F0000}"/>
    <cellStyle name="Normal 46 2 3 2 2 4 4" xfId="35623" xr:uid="{00000000-0005-0000-0000-0000994F0000}"/>
    <cellStyle name="Normal 46 2 3 2 2 4 5" xfId="20390" xr:uid="{00000000-0005-0000-0000-00009A4F0000}"/>
    <cellStyle name="Normal 46 2 3 2 2 5" xfId="11980" xr:uid="{00000000-0005-0000-0000-00009B4F0000}"/>
    <cellStyle name="Normal 46 2 3 2 2 5 2" xfId="42311" xr:uid="{00000000-0005-0000-0000-00009C4F0000}"/>
    <cellStyle name="Normal 46 2 3 2 2 5 3" xfId="27078" xr:uid="{00000000-0005-0000-0000-00009D4F0000}"/>
    <cellStyle name="Normal 46 2 3 2 2 6" xfId="6959" xr:uid="{00000000-0005-0000-0000-00009E4F0000}"/>
    <cellStyle name="Normal 46 2 3 2 2 6 2" xfId="37294" xr:uid="{00000000-0005-0000-0000-00009F4F0000}"/>
    <cellStyle name="Normal 46 2 3 2 2 6 3" xfId="22061" xr:uid="{00000000-0005-0000-0000-0000A04F0000}"/>
    <cellStyle name="Normal 46 2 3 2 2 7" xfId="32282" xr:uid="{00000000-0005-0000-0000-0000A14F0000}"/>
    <cellStyle name="Normal 46 2 3 2 2 8" xfId="17048" xr:uid="{00000000-0005-0000-0000-0000A24F0000}"/>
    <cellStyle name="Normal 46 2 3 2 3" xfId="2306" xr:uid="{00000000-0005-0000-0000-0000A34F0000}"/>
    <cellStyle name="Normal 46 2 3 2 3 2" xfId="3996" xr:uid="{00000000-0005-0000-0000-0000A44F0000}"/>
    <cellStyle name="Normal 46 2 3 2 3 2 2" xfId="14069" xr:uid="{00000000-0005-0000-0000-0000A54F0000}"/>
    <cellStyle name="Normal 46 2 3 2 3 2 2 2" xfId="44400" xr:uid="{00000000-0005-0000-0000-0000A64F0000}"/>
    <cellStyle name="Normal 46 2 3 2 3 2 2 3" xfId="29167" xr:uid="{00000000-0005-0000-0000-0000A74F0000}"/>
    <cellStyle name="Normal 46 2 3 2 3 2 3" xfId="9049" xr:uid="{00000000-0005-0000-0000-0000A84F0000}"/>
    <cellStyle name="Normal 46 2 3 2 3 2 3 2" xfId="39383" xr:uid="{00000000-0005-0000-0000-0000A94F0000}"/>
    <cellStyle name="Normal 46 2 3 2 3 2 3 3" xfId="24150" xr:uid="{00000000-0005-0000-0000-0000AA4F0000}"/>
    <cellStyle name="Normal 46 2 3 2 3 2 4" xfId="34370" xr:uid="{00000000-0005-0000-0000-0000AB4F0000}"/>
    <cellStyle name="Normal 46 2 3 2 3 2 5" xfId="19137" xr:uid="{00000000-0005-0000-0000-0000AC4F0000}"/>
    <cellStyle name="Normal 46 2 3 2 3 3" xfId="5688" xr:uid="{00000000-0005-0000-0000-0000AD4F0000}"/>
    <cellStyle name="Normal 46 2 3 2 3 3 2" xfId="15740" xr:uid="{00000000-0005-0000-0000-0000AE4F0000}"/>
    <cellStyle name="Normal 46 2 3 2 3 3 2 2" xfId="46071" xr:uid="{00000000-0005-0000-0000-0000AF4F0000}"/>
    <cellStyle name="Normal 46 2 3 2 3 3 2 3" xfId="30838" xr:uid="{00000000-0005-0000-0000-0000B04F0000}"/>
    <cellStyle name="Normal 46 2 3 2 3 3 3" xfId="10720" xr:uid="{00000000-0005-0000-0000-0000B14F0000}"/>
    <cellStyle name="Normal 46 2 3 2 3 3 3 2" xfId="41054" xr:uid="{00000000-0005-0000-0000-0000B24F0000}"/>
    <cellStyle name="Normal 46 2 3 2 3 3 3 3" xfId="25821" xr:uid="{00000000-0005-0000-0000-0000B34F0000}"/>
    <cellStyle name="Normal 46 2 3 2 3 3 4" xfId="36041" xr:uid="{00000000-0005-0000-0000-0000B44F0000}"/>
    <cellStyle name="Normal 46 2 3 2 3 3 5" xfId="20808" xr:uid="{00000000-0005-0000-0000-0000B54F0000}"/>
    <cellStyle name="Normal 46 2 3 2 3 4" xfId="12398" xr:uid="{00000000-0005-0000-0000-0000B64F0000}"/>
    <cellStyle name="Normal 46 2 3 2 3 4 2" xfId="42729" xr:uid="{00000000-0005-0000-0000-0000B74F0000}"/>
    <cellStyle name="Normal 46 2 3 2 3 4 3" xfId="27496" xr:uid="{00000000-0005-0000-0000-0000B84F0000}"/>
    <cellStyle name="Normal 46 2 3 2 3 5" xfId="7377" xr:uid="{00000000-0005-0000-0000-0000B94F0000}"/>
    <cellStyle name="Normal 46 2 3 2 3 5 2" xfId="37712" xr:uid="{00000000-0005-0000-0000-0000BA4F0000}"/>
    <cellStyle name="Normal 46 2 3 2 3 5 3" xfId="22479" xr:uid="{00000000-0005-0000-0000-0000BB4F0000}"/>
    <cellStyle name="Normal 46 2 3 2 3 6" xfId="32700" xr:uid="{00000000-0005-0000-0000-0000BC4F0000}"/>
    <cellStyle name="Normal 46 2 3 2 3 7" xfId="17466" xr:uid="{00000000-0005-0000-0000-0000BD4F0000}"/>
    <cellStyle name="Normal 46 2 3 2 4" xfId="3159" xr:uid="{00000000-0005-0000-0000-0000BE4F0000}"/>
    <cellStyle name="Normal 46 2 3 2 4 2" xfId="13233" xr:uid="{00000000-0005-0000-0000-0000BF4F0000}"/>
    <cellStyle name="Normal 46 2 3 2 4 2 2" xfId="43564" xr:uid="{00000000-0005-0000-0000-0000C04F0000}"/>
    <cellStyle name="Normal 46 2 3 2 4 2 3" xfId="28331" xr:uid="{00000000-0005-0000-0000-0000C14F0000}"/>
    <cellStyle name="Normal 46 2 3 2 4 3" xfId="8213" xr:uid="{00000000-0005-0000-0000-0000C24F0000}"/>
    <cellStyle name="Normal 46 2 3 2 4 3 2" xfId="38547" xr:uid="{00000000-0005-0000-0000-0000C34F0000}"/>
    <cellStyle name="Normal 46 2 3 2 4 3 3" xfId="23314" xr:uid="{00000000-0005-0000-0000-0000C44F0000}"/>
    <cellStyle name="Normal 46 2 3 2 4 4" xfId="33534" xr:uid="{00000000-0005-0000-0000-0000C54F0000}"/>
    <cellStyle name="Normal 46 2 3 2 4 5" xfId="18301" xr:uid="{00000000-0005-0000-0000-0000C64F0000}"/>
    <cellStyle name="Normal 46 2 3 2 5" xfId="4852" xr:uid="{00000000-0005-0000-0000-0000C74F0000}"/>
    <cellStyle name="Normal 46 2 3 2 5 2" xfId="14904" xr:uid="{00000000-0005-0000-0000-0000C84F0000}"/>
    <cellStyle name="Normal 46 2 3 2 5 2 2" xfId="45235" xr:uid="{00000000-0005-0000-0000-0000C94F0000}"/>
    <cellStyle name="Normal 46 2 3 2 5 2 3" xfId="30002" xr:uid="{00000000-0005-0000-0000-0000CA4F0000}"/>
    <cellStyle name="Normal 46 2 3 2 5 3" xfId="9884" xr:uid="{00000000-0005-0000-0000-0000CB4F0000}"/>
    <cellStyle name="Normal 46 2 3 2 5 3 2" xfId="40218" xr:uid="{00000000-0005-0000-0000-0000CC4F0000}"/>
    <cellStyle name="Normal 46 2 3 2 5 3 3" xfId="24985" xr:uid="{00000000-0005-0000-0000-0000CD4F0000}"/>
    <cellStyle name="Normal 46 2 3 2 5 4" xfId="35205" xr:uid="{00000000-0005-0000-0000-0000CE4F0000}"/>
    <cellStyle name="Normal 46 2 3 2 5 5" xfId="19972" xr:uid="{00000000-0005-0000-0000-0000CF4F0000}"/>
    <cellStyle name="Normal 46 2 3 2 6" xfId="11562" xr:uid="{00000000-0005-0000-0000-0000D04F0000}"/>
    <cellStyle name="Normal 46 2 3 2 6 2" xfId="41893" xr:uid="{00000000-0005-0000-0000-0000D14F0000}"/>
    <cellStyle name="Normal 46 2 3 2 6 3" xfId="26660" xr:uid="{00000000-0005-0000-0000-0000D24F0000}"/>
    <cellStyle name="Normal 46 2 3 2 7" xfId="6541" xr:uid="{00000000-0005-0000-0000-0000D34F0000}"/>
    <cellStyle name="Normal 46 2 3 2 7 2" xfId="36876" xr:uid="{00000000-0005-0000-0000-0000D44F0000}"/>
    <cellStyle name="Normal 46 2 3 2 7 3" xfId="21643" xr:uid="{00000000-0005-0000-0000-0000D54F0000}"/>
    <cellStyle name="Normal 46 2 3 2 8" xfId="31864" xr:uid="{00000000-0005-0000-0000-0000D64F0000}"/>
    <cellStyle name="Normal 46 2 3 2 9" xfId="16630" xr:uid="{00000000-0005-0000-0000-0000D74F0000}"/>
    <cellStyle name="Normal 46 2 3 3" xfId="1677" xr:uid="{00000000-0005-0000-0000-0000D84F0000}"/>
    <cellStyle name="Normal 46 2 3 3 2" xfId="2516" xr:uid="{00000000-0005-0000-0000-0000D94F0000}"/>
    <cellStyle name="Normal 46 2 3 3 2 2" xfId="4206" xr:uid="{00000000-0005-0000-0000-0000DA4F0000}"/>
    <cellStyle name="Normal 46 2 3 3 2 2 2" xfId="14279" xr:uid="{00000000-0005-0000-0000-0000DB4F0000}"/>
    <cellStyle name="Normal 46 2 3 3 2 2 2 2" xfId="44610" xr:uid="{00000000-0005-0000-0000-0000DC4F0000}"/>
    <cellStyle name="Normal 46 2 3 3 2 2 2 3" xfId="29377" xr:uid="{00000000-0005-0000-0000-0000DD4F0000}"/>
    <cellStyle name="Normal 46 2 3 3 2 2 3" xfId="9259" xr:uid="{00000000-0005-0000-0000-0000DE4F0000}"/>
    <cellStyle name="Normal 46 2 3 3 2 2 3 2" xfId="39593" xr:uid="{00000000-0005-0000-0000-0000DF4F0000}"/>
    <cellStyle name="Normal 46 2 3 3 2 2 3 3" xfId="24360" xr:uid="{00000000-0005-0000-0000-0000E04F0000}"/>
    <cellStyle name="Normal 46 2 3 3 2 2 4" xfId="34580" xr:uid="{00000000-0005-0000-0000-0000E14F0000}"/>
    <cellStyle name="Normal 46 2 3 3 2 2 5" xfId="19347" xr:uid="{00000000-0005-0000-0000-0000E24F0000}"/>
    <cellStyle name="Normal 46 2 3 3 2 3" xfId="5898" xr:uid="{00000000-0005-0000-0000-0000E34F0000}"/>
    <cellStyle name="Normal 46 2 3 3 2 3 2" xfId="15950" xr:uid="{00000000-0005-0000-0000-0000E44F0000}"/>
    <cellStyle name="Normal 46 2 3 3 2 3 2 2" xfId="46281" xr:uid="{00000000-0005-0000-0000-0000E54F0000}"/>
    <cellStyle name="Normal 46 2 3 3 2 3 2 3" xfId="31048" xr:uid="{00000000-0005-0000-0000-0000E64F0000}"/>
    <cellStyle name="Normal 46 2 3 3 2 3 3" xfId="10930" xr:uid="{00000000-0005-0000-0000-0000E74F0000}"/>
    <cellStyle name="Normal 46 2 3 3 2 3 3 2" xfId="41264" xr:uid="{00000000-0005-0000-0000-0000E84F0000}"/>
    <cellStyle name="Normal 46 2 3 3 2 3 3 3" xfId="26031" xr:uid="{00000000-0005-0000-0000-0000E94F0000}"/>
    <cellStyle name="Normal 46 2 3 3 2 3 4" xfId="36251" xr:uid="{00000000-0005-0000-0000-0000EA4F0000}"/>
    <cellStyle name="Normal 46 2 3 3 2 3 5" xfId="21018" xr:uid="{00000000-0005-0000-0000-0000EB4F0000}"/>
    <cellStyle name="Normal 46 2 3 3 2 4" xfId="12608" xr:uid="{00000000-0005-0000-0000-0000EC4F0000}"/>
    <cellStyle name="Normal 46 2 3 3 2 4 2" xfId="42939" xr:uid="{00000000-0005-0000-0000-0000ED4F0000}"/>
    <cellStyle name="Normal 46 2 3 3 2 4 3" xfId="27706" xr:uid="{00000000-0005-0000-0000-0000EE4F0000}"/>
    <cellStyle name="Normal 46 2 3 3 2 5" xfId="7587" xr:uid="{00000000-0005-0000-0000-0000EF4F0000}"/>
    <cellStyle name="Normal 46 2 3 3 2 5 2" xfId="37922" xr:uid="{00000000-0005-0000-0000-0000F04F0000}"/>
    <cellStyle name="Normal 46 2 3 3 2 5 3" xfId="22689" xr:uid="{00000000-0005-0000-0000-0000F14F0000}"/>
    <cellStyle name="Normal 46 2 3 3 2 6" xfId="32910" xr:uid="{00000000-0005-0000-0000-0000F24F0000}"/>
    <cellStyle name="Normal 46 2 3 3 2 7" xfId="17676" xr:uid="{00000000-0005-0000-0000-0000F34F0000}"/>
    <cellStyle name="Normal 46 2 3 3 3" xfId="3369" xr:uid="{00000000-0005-0000-0000-0000F44F0000}"/>
    <cellStyle name="Normal 46 2 3 3 3 2" xfId="13443" xr:uid="{00000000-0005-0000-0000-0000F54F0000}"/>
    <cellStyle name="Normal 46 2 3 3 3 2 2" xfId="43774" xr:uid="{00000000-0005-0000-0000-0000F64F0000}"/>
    <cellStyle name="Normal 46 2 3 3 3 2 3" xfId="28541" xr:uid="{00000000-0005-0000-0000-0000F74F0000}"/>
    <cellStyle name="Normal 46 2 3 3 3 3" xfId="8423" xr:uid="{00000000-0005-0000-0000-0000F84F0000}"/>
    <cellStyle name="Normal 46 2 3 3 3 3 2" xfId="38757" xr:uid="{00000000-0005-0000-0000-0000F94F0000}"/>
    <cellStyle name="Normal 46 2 3 3 3 3 3" xfId="23524" xr:uid="{00000000-0005-0000-0000-0000FA4F0000}"/>
    <cellStyle name="Normal 46 2 3 3 3 4" xfId="33744" xr:uid="{00000000-0005-0000-0000-0000FB4F0000}"/>
    <cellStyle name="Normal 46 2 3 3 3 5" xfId="18511" xr:uid="{00000000-0005-0000-0000-0000FC4F0000}"/>
    <cellStyle name="Normal 46 2 3 3 4" xfId="5062" xr:uid="{00000000-0005-0000-0000-0000FD4F0000}"/>
    <cellStyle name="Normal 46 2 3 3 4 2" xfId="15114" xr:uid="{00000000-0005-0000-0000-0000FE4F0000}"/>
    <cellStyle name="Normal 46 2 3 3 4 2 2" xfId="45445" xr:uid="{00000000-0005-0000-0000-0000FF4F0000}"/>
    <cellStyle name="Normal 46 2 3 3 4 2 3" xfId="30212" xr:uid="{00000000-0005-0000-0000-000000500000}"/>
    <cellStyle name="Normal 46 2 3 3 4 3" xfId="10094" xr:uid="{00000000-0005-0000-0000-000001500000}"/>
    <cellStyle name="Normal 46 2 3 3 4 3 2" xfId="40428" xr:uid="{00000000-0005-0000-0000-000002500000}"/>
    <cellStyle name="Normal 46 2 3 3 4 3 3" xfId="25195" xr:uid="{00000000-0005-0000-0000-000003500000}"/>
    <cellStyle name="Normal 46 2 3 3 4 4" xfId="35415" xr:uid="{00000000-0005-0000-0000-000004500000}"/>
    <cellStyle name="Normal 46 2 3 3 4 5" xfId="20182" xr:uid="{00000000-0005-0000-0000-000005500000}"/>
    <cellStyle name="Normal 46 2 3 3 5" xfId="11772" xr:uid="{00000000-0005-0000-0000-000006500000}"/>
    <cellStyle name="Normal 46 2 3 3 5 2" xfId="42103" xr:uid="{00000000-0005-0000-0000-000007500000}"/>
    <cellStyle name="Normal 46 2 3 3 5 3" xfId="26870" xr:uid="{00000000-0005-0000-0000-000008500000}"/>
    <cellStyle name="Normal 46 2 3 3 6" xfId="6751" xr:uid="{00000000-0005-0000-0000-000009500000}"/>
    <cellStyle name="Normal 46 2 3 3 6 2" xfId="37086" xr:uid="{00000000-0005-0000-0000-00000A500000}"/>
    <cellStyle name="Normal 46 2 3 3 6 3" xfId="21853" xr:uid="{00000000-0005-0000-0000-00000B500000}"/>
    <cellStyle name="Normal 46 2 3 3 7" xfId="32074" xr:uid="{00000000-0005-0000-0000-00000C500000}"/>
    <cellStyle name="Normal 46 2 3 3 8" xfId="16840" xr:uid="{00000000-0005-0000-0000-00000D500000}"/>
    <cellStyle name="Normal 46 2 3 4" xfId="2098" xr:uid="{00000000-0005-0000-0000-00000E500000}"/>
    <cellStyle name="Normal 46 2 3 4 2" xfId="3788" xr:uid="{00000000-0005-0000-0000-00000F500000}"/>
    <cellStyle name="Normal 46 2 3 4 2 2" xfId="13861" xr:uid="{00000000-0005-0000-0000-000010500000}"/>
    <cellStyle name="Normal 46 2 3 4 2 2 2" xfId="44192" xr:uid="{00000000-0005-0000-0000-000011500000}"/>
    <cellStyle name="Normal 46 2 3 4 2 2 3" xfId="28959" xr:uid="{00000000-0005-0000-0000-000012500000}"/>
    <cellStyle name="Normal 46 2 3 4 2 3" xfId="8841" xr:uid="{00000000-0005-0000-0000-000013500000}"/>
    <cellStyle name="Normal 46 2 3 4 2 3 2" xfId="39175" xr:uid="{00000000-0005-0000-0000-000014500000}"/>
    <cellStyle name="Normal 46 2 3 4 2 3 3" xfId="23942" xr:uid="{00000000-0005-0000-0000-000015500000}"/>
    <cellStyle name="Normal 46 2 3 4 2 4" xfId="34162" xr:uid="{00000000-0005-0000-0000-000016500000}"/>
    <cellStyle name="Normal 46 2 3 4 2 5" xfId="18929" xr:uid="{00000000-0005-0000-0000-000017500000}"/>
    <cellStyle name="Normal 46 2 3 4 3" xfId="5480" xr:uid="{00000000-0005-0000-0000-000018500000}"/>
    <cellStyle name="Normal 46 2 3 4 3 2" xfId="15532" xr:uid="{00000000-0005-0000-0000-000019500000}"/>
    <cellStyle name="Normal 46 2 3 4 3 2 2" xfId="45863" xr:uid="{00000000-0005-0000-0000-00001A500000}"/>
    <cellStyle name="Normal 46 2 3 4 3 2 3" xfId="30630" xr:uid="{00000000-0005-0000-0000-00001B500000}"/>
    <cellStyle name="Normal 46 2 3 4 3 3" xfId="10512" xr:uid="{00000000-0005-0000-0000-00001C500000}"/>
    <cellStyle name="Normal 46 2 3 4 3 3 2" xfId="40846" xr:uid="{00000000-0005-0000-0000-00001D500000}"/>
    <cellStyle name="Normal 46 2 3 4 3 3 3" xfId="25613" xr:uid="{00000000-0005-0000-0000-00001E500000}"/>
    <cellStyle name="Normal 46 2 3 4 3 4" xfId="35833" xr:uid="{00000000-0005-0000-0000-00001F500000}"/>
    <cellStyle name="Normal 46 2 3 4 3 5" xfId="20600" xr:uid="{00000000-0005-0000-0000-000020500000}"/>
    <cellStyle name="Normal 46 2 3 4 4" xfId="12190" xr:uid="{00000000-0005-0000-0000-000021500000}"/>
    <cellStyle name="Normal 46 2 3 4 4 2" xfId="42521" xr:uid="{00000000-0005-0000-0000-000022500000}"/>
    <cellStyle name="Normal 46 2 3 4 4 3" xfId="27288" xr:uid="{00000000-0005-0000-0000-000023500000}"/>
    <cellStyle name="Normal 46 2 3 4 5" xfId="7169" xr:uid="{00000000-0005-0000-0000-000024500000}"/>
    <cellStyle name="Normal 46 2 3 4 5 2" xfId="37504" xr:uid="{00000000-0005-0000-0000-000025500000}"/>
    <cellStyle name="Normal 46 2 3 4 5 3" xfId="22271" xr:uid="{00000000-0005-0000-0000-000026500000}"/>
    <cellStyle name="Normal 46 2 3 4 6" xfId="32492" xr:uid="{00000000-0005-0000-0000-000027500000}"/>
    <cellStyle name="Normal 46 2 3 4 7" xfId="17258" xr:uid="{00000000-0005-0000-0000-000028500000}"/>
    <cellStyle name="Normal 46 2 3 5" xfId="2951" xr:uid="{00000000-0005-0000-0000-000029500000}"/>
    <cellStyle name="Normal 46 2 3 5 2" xfId="13025" xr:uid="{00000000-0005-0000-0000-00002A500000}"/>
    <cellStyle name="Normal 46 2 3 5 2 2" xfId="43356" xr:uid="{00000000-0005-0000-0000-00002B500000}"/>
    <cellStyle name="Normal 46 2 3 5 2 3" xfId="28123" xr:uid="{00000000-0005-0000-0000-00002C500000}"/>
    <cellStyle name="Normal 46 2 3 5 3" xfId="8005" xr:uid="{00000000-0005-0000-0000-00002D500000}"/>
    <cellStyle name="Normal 46 2 3 5 3 2" xfId="38339" xr:uid="{00000000-0005-0000-0000-00002E500000}"/>
    <cellStyle name="Normal 46 2 3 5 3 3" xfId="23106" xr:uid="{00000000-0005-0000-0000-00002F500000}"/>
    <cellStyle name="Normal 46 2 3 5 4" xfId="33326" xr:uid="{00000000-0005-0000-0000-000030500000}"/>
    <cellStyle name="Normal 46 2 3 5 5" xfId="18093" xr:uid="{00000000-0005-0000-0000-000031500000}"/>
    <cellStyle name="Normal 46 2 3 6" xfId="4644" xr:uid="{00000000-0005-0000-0000-000032500000}"/>
    <cellStyle name="Normal 46 2 3 6 2" xfId="14696" xr:uid="{00000000-0005-0000-0000-000033500000}"/>
    <cellStyle name="Normal 46 2 3 6 2 2" xfId="45027" xr:uid="{00000000-0005-0000-0000-000034500000}"/>
    <cellStyle name="Normal 46 2 3 6 2 3" xfId="29794" xr:uid="{00000000-0005-0000-0000-000035500000}"/>
    <cellStyle name="Normal 46 2 3 6 3" xfId="9676" xr:uid="{00000000-0005-0000-0000-000036500000}"/>
    <cellStyle name="Normal 46 2 3 6 3 2" xfId="40010" xr:uid="{00000000-0005-0000-0000-000037500000}"/>
    <cellStyle name="Normal 46 2 3 6 3 3" xfId="24777" xr:uid="{00000000-0005-0000-0000-000038500000}"/>
    <cellStyle name="Normal 46 2 3 6 4" xfId="34997" xr:uid="{00000000-0005-0000-0000-000039500000}"/>
    <cellStyle name="Normal 46 2 3 6 5" xfId="19764" xr:uid="{00000000-0005-0000-0000-00003A500000}"/>
    <cellStyle name="Normal 46 2 3 7" xfId="11354" xr:uid="{00000000-0005-0000-0000-00003B500000}"/>
    <cellStyle name="Normal 46 2 3 7 2" xfId="41685" xr:uid="{00000000-0005-0000-0000-00003C500000}"/>
    <cellStyle name="Normal 46 2 3 7 3" xfId="26452" xr:uid="{00000000-0005-0000-0000-00003D500000}"/>
    <cellStyle name="Normal 46 2 3 8" xfId="6333" xr:uid="{00000000-0005-0000-0000-00003E500000}"/>
    <cellStyle name="Normal 46 2 3 8 2" xfId="36668" xr:uid="{00000000-0005-0000-0000-00003F500000}"/>
    <cellStyle name="Normal 46 2 3 8 3" xfId="21435" xr:uid="{00000000-0005-0000-0000-000040500000}"/>
    <cellStyle name="Normal 46 2 3 9" xfId="31657" xr:uid="{00000000-0005-0000-0000-000041500000}"/>
    <cellStyle name="Normal 46 2 4" xfId="1358" xr:uid="{00000000-0005-0000-0000-000042500000}"/>
    <cellStyle name="Normal 46 2 4 2" xfId="1781" xr:uid="{00000000-0005-0000-0000-000043500000}"/>
    <cellStyle name="Normal 46 2 4 2 2" xfId="2620" xr:uid="{00000000-0005-0000-0000-000044500000}"/>
    <cellStyle name="Normal 46 2 4 2 2 2" xfId="4310" xr:uid="{00000000-0005-0000-0000-000045500000}"/>
    <cellStyle name="Normal 46 2 4 2 2 2 2" xfId="14383" xr:uid="{00000000-0005-0000-0000-000046500000}"/>
    <cellStyle name="Normal 46 2 4 2 2 2 2 2" xfId="44714" xr:uid="{00000000-0005-0000-0000-000047500000}"/>
    <cellStyle name="Normal 46 2 4 2 2 2 2 3" xfId="29481" xr:uid="{00000000-0005-0000-0000-000048500000}"/>
    <cellStyle name="Normal 46 2 4 2 2 2 3" xfId="9363" xr:uid="{00000000-0005-0000-0000-000049500000}"/>
    <cellStyle name="Normal 46 2 4 2 2 2 3 2" xfId="39697" xr:uid="{00000000-0005-0000-0000-00004A500000}"/>
    <cellStyle name="Normal 46 2 4 2 2 2 3 3" xfId="24464" xr:uid="{00000000-0005-0000-0000-00004B500000}"/>
    <cellStyle name="Normal 46 2 4 2 2 2 4" xfId="34684" xr:uid="{00000000-0005-0000-0000-00004C500000}"/>
    <cellStyle name="Normal 46 2 4 2 2 2 5" xfId="19451" xr:uid="{00000000-0005-0000-0000-00004D500000}"/>
    <cellStyle name="Normal 46 2 4 2 2 3" xfId="6002" xr:uid="{00000000-0005-0000-0000-00004E500000}"/>
    <cellStyle name="Normal 46 2 4 2 2 3 2" xfId="16054" xr:uid="{00000000-0005-0000-0000-00004F500000}"/>
    <cellStyle name="Normal 46 2 4 2 2 3 2 2" xfId="46385" xr:uid="{00000000-0005-0000-0000-000050500000}"/>
    <cellStyle name="Normal 46 2 4 2 2 3 2 3" xfId="31152" xr:uid="{00000000-0005-0000-0000-000051500000}"/>
    <cellStyle name="Normal 46 2 4 2 2 3 3" xfId="11034" xr:uid="{00000000-0005-0000-0000-000052500000}"/>
    <cellStyle name="Normal 46 2 4 2 2 3 3 2" xfId="41368" xr:uid="{00000000-0005-0000-0000-000053500000}"/>
    <cellStyle name="Normal 46 2 4 2 2 3 3 3" xfId="26135" xr:uid="{00000000-0005-0000-0000-000054500000}"/>
    <cellStyle name="Normal 46 2 4 2 2 3 4" xfId="36355" xr:uid="{00000000-0005-0000-0000-000055500000}"/>
    <cellStyle name="Normal 46 2 4 2 2 3 5" xfId="21122" xr:uid="{00000000-0005-0000-0000-000056500000}"/>
    <cellStyle name="Normal 46 2 4 2 2 4" xfId="12712" xr:uid="{00000000-0005-0000-0000-000057500000}"/>
    <cellStyle name="Normal 46 2 4 2 2 4 2" xfId="43043" xr:uid="{00000000-0005-0000-0000-000058500000}"/>
    <cellStyle name="Normal 46 2 4 2 2 4 3" xfId="27810" xr:uid="{00000000-0005-0000-0000-000059500000}"/>
    <cellStyle name="Normal 46 2 4 2 2 5" xfId="7691" xr:uid="{00000000-0005-0000-0000-00005A500000}"/>
    <cellStyle name="Normal 46 2 4 2 2 5 2" xfId="38026" xr:uid="{00000000-0005-0000-0000-00005B500000}"/>
    <cellStyle name="Normal 46 2 4 2 2 5 3" xfId="22793" xr:uid="{00000000-0005-0000-0000-00005C500000}"/>
    <cellStyle name="Normal 46 2 4 2 2 6" xfId="33014" xr:uid="{00000000-0005-0000-0000-00005D500000}"/>
    <cellStyle name="Normal 46 2 4 2 2 7" xfId="17780" xr:uid="{00000000-0005-0000-0000-00005E500000}"/>
    <cellStyle name="Normal 46 2 4 2 3" xfId="3473" xr:uid="{00000000-0005-0000-0000-00005F500000}"/>
    <cellStyle name="Normal 46 2 4 2 3 2" xfId="13547" xr:uid="{00000000-0005-0000-0000-000060500000}"/>
    <cellStyle name="Normal 46 2 4 2 3 2 2" xfId="43878" xr:uid="{00000000-0005-0000-0000-000061500000}"/>
    <cellStyle name="Normal 46 2 4 2 3 2 3" xfId="28645" xr:uid="{00000000-0005-0000-0000-000062500000}"/>
    <cellStyle name="Normal 46 2 4 2 3 3" xfId="8527" xr:uid="{00000000-0005-0000-0000-000063500000}"/>
    <cellStyle name="Normal 46 2 4 2 3 3 2" xfId="38861" xr:uid="{00000000-0005-0000-0000-000064500000}"/>
    <cellStyle name="Normal 46 2 4 2 3 3 3" xfId="23628" xr:uid="{00000000-0005-0000-0000-000065500000}"/>
    <cellStyle name="Normal 46 2 4 2 3 4" xfId="33848" xr:uid="{00000000-0005-0000-0000-000066500000}"/>
    <cellStyle name="Normal 46 2 4 2 3 5" xfId="18615" xr:uid="{00000000-0005-0000-0000-000067500000}"/>
    <cellStyle name="Normal 46 2 4 2 4" xfId="5166" xr:uid="{00000000-0005-0000-0000-000068500000}"/>
    <cellStyle name="Normal 46 2 4 2 4 2" xfId="15218" xr:uid="{00000000-0005-0000-0000-000069500000}"/>
    <cellStyle name="Normal 46 2 4 2 4 2 2" xfId="45549" xr:uid="{00000000-0005-0000-0000-00006A500000}"/>
    <cellStyle name="Normal 46 2 4 2 4 2 3" xfId="30316" xr:uid="{00000000-0005-0000-0000-00006B500000}"/>
    <cellStyle name="Normal 46 2 4 2 4 3" xfId="10198" xr:uid="{00000000-0005-0000-0000-00006C500000}"/>
    <cellStyle name="Normal 46 2 4 2 4 3 2" xfId="40532" xr:uid="{00000000-0005-0000-0000-00006D500000}"/>
    <cellStyle name="Normal 46 2 4 2 4 3 3" xfId="25299" xr:uid="{00000000-0005-0000-0000-00006E500000}"/>
    <cellStyle name="Normal 46 2 4 2 4 4" xfId="35519" xr:uid="{00000000-0005-0000-0000-00006F500000}"/>
    <cellStyle name="Normal 46 2 4 2 4 5" xfId="20286" xr:uid="{00000000-0005-0000-0000-000070500000}"/>
    <cellStyle name="Normal 46 2 4 2 5" xfId="11876" xr:uid="{00000000-0005-0000-0000-000071500000}"/>
    <cellStyle name="Normal 46 2 4 2 5 2" xfId="42207" xr:uid="{00000000-0005-0000-0000-000072500000}"/>
    <cellStyle name="Normal 46 2 4 2 5 3" xfId="26974" xr:uid="{00000000-0005-0000-0000-000073500000}"/>
    <cellStyle name="Normal 46 2 4 2 6" xfId="6855" xr:uid="{00000000-0005-0000-0000-000074500000}"/>
    <cellStyle name="Normal 46 2 4 2 6 2" xfId="37190" xr:uid="{00000000-0005-0000-0000-000075500000}"/>
    <cellStyle name="Normal 46 2 4 2 6 3" xfId="21957" xr:uid="{00000000-0005-0000-0000-000076500000}"/>
    <cellStyle name="Normal 46 2 4 2 7" xfId="32178" xr:uid="{00000000-0005-0000-0000-000077500000}"/>
    <cellStyle name="Normal 46 2 4 2 8" xfId="16944" xr:uid="{00000000-0005-0000-0000-000078500000}"/>
    <cellStyle name="Normal 46 2 4 3" xfId="2202" xr:uid="{00000000-0005-0000-0000-000079500000}"/>
    <cellStyle name="Normal 46 2 4 3 2" xfId="3892" xr:uid="{00000000-0005-0000-0000-00007A500000}"/>
    <cellStyle name="Normal 46 2 4 3 2 2" xfId="13965" xr:uid="{00000000-0005-0000-0000-00007B500000}"/>
    <cellStyle name="Normal 46 2 4 3 2 2 2" xfId="44296" xr:uid="{00000000-0005-0000-0000-00007C500000}"/>
    <cellStyle name="Normal 46 2 4 3 2 2 3" xfId="29063" xr:uid="{00000000-0005-0000-0000-00007D500000}"/>
    <cellStyle name="Normal 46 2 4 3 2 3" xfId="8945" xr:uid="{00000000-0005-0000-0000-00007E500000}"/>
    <cellStyle name="Normal 46 2 4 3 2 3 2" xfId="39279" xr:uid="{00000000-0005-0000-0000-00007F500000}"/>
    <cellStyle name="Normal 46 2 4 3 2 3 3" xfId="24046" xr:uid="{00000000-0005-0000-0000-000080500000}"/>
    <cellStyle name="Normal 46 2 4 3 2 4" xfId="34266" xr:uid="{00000000-0005-0000-0000-000081500000}"/>
    <cellStyle name="Normal 46 2 4 3 2 5" xfId="19033" xr:uid="{00000000-0005-0000-0000-000082500000}"/>
    <cellStyle name="Normal 46 2 4 3 3" xfId="5584" xr:uid="{00000000-0005-0000-0000-000083500000}"/>
    <cellStyle name="Normal 46 2 4 3 3 2" xfId="15636" xr:uid="{00000000-0005-0000-0000-000084500000}"/>
    <cellStyle name="Normal 46 2 4 3 3 2 2" xfId="45967" xr:uid="{00000000-0005-0000-0000-000085500000}"/>
    <cellStyle name="Normal 46 2 4 3 3 2 3" xfId="30734" xr:uid="{00000000-0005-0000-0000-000086500000}"/>
    <cellStyle name="Normal 46 2 4 3 3 3" xfId="10616" xr:uid="{00000000-0005-0000-0000-000087500000}"/>
    <cellStyle name="Normal 46 2 4 3 3 3 2" xfId="40950" xr:uid="{00000000-0005-0000-0000-000088500000}"/>
    <cellStyle name="Normal 46 2 4 3 3 3 3" xfId="25717" xr:uid="{00000000-0005-0000-0000-000089500000}"/>
    <cellStyle name="Normal 46 2 4 3 3 4" xfId="35937" xr:uid="{00000000-0005-0000-0000-00008A500000}"/>
    <cellStyle name="Normal 46 2 4 3 3 5" xfId="20704" xr:uid="{00000000-0005-0000-0000-00008B500000}"/>
    <cellStyle name="Normal 46 2 4 3 4" xfId="12294" xr:uid="{00000000-0005-0000-0000-00008C500000}"/>
    <cellStyle name="Normal 46 2 4 3 4 2" xfId="42625" xr:uid="{00000000-0005-0000-0000-00008D500000}"/>
    <cellStyle name="Normal 46 2 4 3 4 3" xfId="27392" xr:uid="{00000000-0005-0000-0000-00008E500000}"/>
    <cellStyle name="Normal 46 2 4 3 5" xfId="7273" xr:uid="{00000000-0005-0000-0000-00008F500000}"/>
    <cellStyle name="Normal 46 2 4 3 5 2" xfId="37608" xr:uid="{00000000-0005-0000-0000-000090500000}"/>
    <cellStyle name="Normal 46 2 4 3 5 3" xfId="22375" xr:uid="{00000000-0005-0000-0000-000091500000}"/>
    <cellStyle name="Normal 46 2 4 3 6" xfId="32596" xr:uid="{00000000-0005-0000-0000-000092500000}"/>
    <cellStyle name="Normal 46 2 4 3 7" xfId="17362" xr:uid="{00000000-0005-0000-0000-000093500000}"/>
    <cellStyle name="Normal 46 2 4 4" xfId="3055" xr:uid="{00000000-0005-0000-0000-000094500000}"/>
    <cellStyle name="Normal 46 2 4 4 2" xfId="13129" xr:uid="{00000000-0005-0000-0000-000095500000}"/>
    <cellStyle name="Normal 46 2 4 4 2 2" xfId="43460" xr:uid="{00000000-0005-0000-0000-000096500000}"/>
    <cellStyle name="Normal 46 2 4 4 2 3" xfId="28227" xr:uid="{00000000-0005-0000-0000-000097500000}"/>
    <cellStyle name="Normal 46 2 4 4 3" xfId="8109" xr:uid="{00000000-0005-0000-0000-000098500000}"/>
    <cellStyle name="Normal 46 2 4 4 3 2" xfId="38443" xr:uid="{00000000-0005-0000-0000-000099500000}"/>
    <cellStyle name="Normal 46 2 4 4 3 3" xfId="23210" xr:uid="{00000000-0005-0000-0000-00009A500000}"/>
    <cellStyle name="Normal 46 2 4 4 4" xfId="33430" xr:uid="{00000000-0005-0000-0000-00009B500000}"/>
    <cellStyle name="Normal 46 2 4 4 5" xfId="18197" xr:uid="{00000000-0005-0000-0000-00009C500000}"/>
    <cellStyle name="Normal 46 2 4 5" xfId="4748" xr:uid="{00000000-0005-0000-0000-00009D500000}"/>
    <cellStyle name="Normal 46 2 4 5 2" xfId="14800" xr:uid="{00000000-0005-0000-0000-00009E500000}"/>
    <cellStyle name="Normal 46 2 4 5 2 2" xfId="45131" xr:uid="{00000000-0005-0000-0000-00009F500000}"/>
    <cellStyle name="Normal 46 2 4 5 2 3" xfId="29898" xr:uid="{00000000-0005-0000-0000-0000A0500000}"/>
    <cellStyle name="Normal 46 2 4 5 3" xfId="9780" xr:uid="{00000000-0005-0000-0000-0000A1500000}"/>
    <cellStyle name="Normal 46 2 4 5 3 2" xfId="40114" xr:uid="{00000000-0005-0000-0000-0000A2500000}"/>
    <cellStyle name="Normal 46 2 4 5 3 3" xfId="24881" xr:uid="{00000000-0005-0000-0000-0000A3500000}"/>
    <cellStyle name="Normal 46 2 4 5 4" xfId="35101" xr:uid="{00000000-0005-0000-0000-0000A4500000}"/>
    <cellStyle name="Normal 46 2 4 5 5" xfId="19868" xr:uid="{00000000-0005-0000-0000-0000A5500000}"/>
    <cellStyle name="Normal 46 2 4 6" xfId="11458" xr:uid="{00000000-0005-0000-0000-0000A6500000}"/>
    <cellStyle name="Normal 46 2 4 6 2" xfId="41789" xr:uid="{00000000-0005-0000-0000-0000A7500000}"/>
    <cellStyle name="Normal 46 2 4 6 3" xfId="26556" xr:uid="{00000000-0005-0000-0000-0000A8500000}"/>
    <cellStyle name="Normal 46 2 4 7" xfId="6437" xr:uid="{00000000-0005-0000-0000-0000A9500000}"/>
    <cellStyle name="Normal 46 2 4 7 2" xfId="36772" xr:uid="{00000000-0005-0000-0000-0000AA500000}"/>
    <cellStyle name="Normal 46 2 4 7 3" xfId="21539" xr:uid="{00000000-0005-0000-0000-0000AB500000}"/>
    <cellStyle name="Normal 46 2 4 8" xfId="31760" xr:uid="{00000000-0005-0000-0000-0000AC500000}"/>
    <cellStyle name="Normal 46 2 4 9" xfId="16526" xr:uid="{00000000-0005-0000-0000-0000AD500000}"/>
    <cellStyle name="Normal 46 2 5" xfId="1571" xr:uid="{00000000-0005-0000-0000-0000AE500000}"/>
    <cellStyle name="Normal 46 2 5 2" xfId="2412" xr:uid="{00000000-0005-0000-0000-0000AF500000}"/>
    <cellStyle name="Normal 46 2 5 2 2" xfId="4102" xr:uid="{00000000-0005-0000-0000-0000B0500000}"/>
    <cellStyle name="Normal 46 2 5 2 2 2" xfId="14175" xr:uid="{00000000-0005-0000-0000-0000B1500000}"/>
    <cellStyle name="Normal 46 2 5 2 2 2 2" xfId="44506" xr:uid="{00000000-0005-0000-0000-0000B2500000}"/>
    <cellStyle name="Normal 46 2 5 2 2 2 3" xfId="29273" xr:uid="{00000000-0005-0000-0000-0000B3500000}"/>
    <cellStyle name="Normal 46 2 5 2 2 3" xfId="9155" xr:uid="{00000000-0005-0000-0000-0000B4500000}"/>
    <cellStyle name="Normal 46 2 5 2 2 3 2" xfId="39489" xr:uid="{00000000-0005-0000-0000-0000B5500000}"/>
    <cellStyle name="Normal 46 2 5 2 2 3 3" xfId="24256" xr:uid="{00000000-0005-0000-0000-0000B6500000}"/>
    <cellStyle name="Normal 46 2 5 2 2 4" xfId="34476" xr:uid="{00000000-0005-0000-0000-0000B7500000}"/>
    <cellStyle name="Normal 46 2 5 2 2 5" xfId="19243" xr:uid="{00000000-0005-0000-0000-0000B8500000}"/>
    <cellStyle name="Normal 46 2 5 2 3" xfId="5794" xr:uid="{00000000-0005-0000-0000-0000B9500000}"/>
    <cellStyle name="Normal 46 2 5 2 3 2" xfId="15846" xr:uid="{00000000-0005-0000-0000-0000BA500000}"/>
    <cellStyle name="Normal 46 2 5 2 3 2 2" xfId="46177" xr:uid="{00000000-0005-0000-0000-0000BB500000}"/>
    <cellStyle name="Normal 46 2 5 2 3 2 3" xfId="30944" xr:uid="{00000000-0005-0000-0000-0000BC500000}"/>
    <cellStyle name="Normal 46 2 5 2 3 3" xfId="10826" xr:uid="{00000000-0005-0000-0000-0000BD500000}"/>
    <cellStyle name="Normal 46 2 5 2 3 3 2" xfId="41160" xr:uid="{00000000-0005-0000-0000-0000BE500000}"/>
    <cellStyle name="Normal 46 2 5 2 3 3 3" xfId="25927" xr:uid="{00000000-0005-0000-0000-0000BF500000}"/>
    <cellStyle name="Normal 46 2 5 2 3 4" xfId="36147" xr:uid="{00000000-0005-0000-0000-0000C0500000}"/>
    <cellStyle name="Normal 46 2 5 2 3 5" xfId="20914" xr:uid="{00000000-0005-0000-0000-0000C1500000}"/>
    <cellStyle name="Normal 46 2 5 2 4" xfId="12504" xr:uid="{00000000-0005-0000-0000-0000C2500000}"/>
    <cellStyle name="Normal 46 2 5 2 4 2" xfId="42835" xr:uid="{00000000-0005-0000-0000-0000C3500000}"/>
    <cellStyle name="Normal 46 2 5 2 4 3" xfId="27602" xr:uid="{00000000-0005-0000-0000-0000C4500000}"/>
    <cellStyle name="Normal 46 2 5 2 5" xfId="7483" xr:uid="{00000000-0005-0000-0000-0000C5500000}"/>
    <cellStyle name="Normal 46 2 5 2 5 2" xfId="37818" xr:uid="{00000000-0005-0000-0000-0000C6500000}"/>
    <cellStyle name="Normal 46 2 5 2 5 3" xfId="22585" xr:uid="{00000000-0005-0000-0000-0000C7500000}"/>
    <cellStyle name="Normal 46 2 5 2 6" xfId="32806" xr:uid="{00000000-0005-0000-0000-0000C8500000}"/>
    <cellStyle name="Normal 46 2 5 2 7" xfId="17572" xr:uid="{00000000-0005-0000-0000-0000C9500000}"/>
    <cellStyle name="Normal 46 2 5 3" xfId="3265" xr:uid="{00000000-0005-0000-0000-0000CA500000}"/>
    <cellStyle name="Normal 46 2 5 3 2" xfId="13339" xr:uid="{00000000-0005-0000-0000-0000CB500000}"/>
    <cellStyle name="Normal 46 2 5 3 2 2" xfId="43670" xr:uid="{00000000-0005-0000-0000-0000CC500000}"/>
    <cellStyle name="Normal 46 2 5 3 2 3" xfId="28437" xr:uid="{00000000-0005-0000-0000-0000CD500000}"/>
    <cellStyle name="Normal 46 2 5 3 3" xfId="8319" xr:uid="{00000000-0005-0000-0000-0000CE500000}"/>
    <cellStyle name="Normal 46 2 5 3 3 2" xfId="38653" xr:uid="{00000000-0005-0000-0000-0000CF500000}"/>
    <cellStyle name="Normal 46 2 5 3 3 3" xfId="23420" xr:uid="{00000000-0005-0000-0000-0000D0500000}"/>
    <cellStyle name="Normal 46 2 5 3 4" xfId="33640" xr:uid="{00000000-0005-0000-0000-0000D1500000}"/>
    <cellStyle name="Normal 46 2 5 3 5" xfId="18407" xr:uid="{00000000-0005-0000-0000-0000D2500000}"/>
    <cellStyle name="Normal 46 2 5 4" xfId="4958" xr:uid="{00000000-0005-0000-0000-0000D3500000}"/>
    <cellStyle name="Normal 46 2 5 4 2" xfId="15010" xr:uid="{00000000-0005-0000-0000-0000D4500000}"/>
    <cellStyle name="Normal 46 2 5 4 2 2" xfId="45341" xr:uid="{00000000-0005-0000-0000-0000D5500000}"/>
    <cellStyle name="Normal 46 2 5 4 2 3" xfId="30108" xr:uid="{00000000-0005-0000-0000-0000D6500000}"/>
    <cellStyle name="Normal 46 2 5 4 3" xfId="9990" xr:uid="{00000000-0005-0000-0000-0000D7500000}"/>
    <cellStyle name="Normal 46 2 5 4 3 2" xfId="40324" xr:uid="{00000000-0005-0000-0000-0000D8500000}"/>
    <cellStyle name="Normal 46 2 5 4 3 3" xfId="25091" xr:uid="{00000000-0005-0000-0000-0000D9500000}"/>
    <cellStyle name="Normal 46 2 5 4 4" xfId="35311" xr:uid="{00000000-0005-0000-0000-0000DA500000}"/>
    <cellStyle name="Normal 46 2 5 4 5" xfId="20078" xr:uid="{00000000-0005-0000-0000-0000DB500000}"/>
    <cellStyle name="Normal 46 2 5 5" xfId="11668" xr:uid="{00000000-0005-0000-0000-0000DC500000}"/>
    <cellStyle name="Normal 46 2 5 5 2" xfId="41999" xr:uid="{00000000-0005-0000-0000-0000DD500000}"/>
    <cellStyle name="Normal 46 2 5 5 3" xfId="26766" xr:uid="{00000000-0005-0000-0000-0000DE500000}"/>
    <cellStyle name="Normal 46 2 5 6" xfId="6647" xr:uid="{00000000-0005-0000-0000-0000DF500000}"/>
    <cellStyle name="Normal 46 2 5 6 2" xfId="36982" xr:uid="{00000000-0005-0000-0000-0000E0500000}"/>
    <cellStyle name="Normal 46 2 5 6 3" xfId="21749" xr:uid="{00000000-0005-0000-0000-0000E1500000}"/>
    <cellStyle name="Normal 46 2 5 7" xfId="31970" xr:uid="{00000000-0005-0000-0000-0000E2500000}"/>
    <cellStyle name="Normal 46 2 5 8" xfId="16736" xr:uid="{00000000-0005-0000-0000-0000E3500000}"/>
    <cellStyle name="Normal 46 2 6" xfId="1992" xr:uid="{00000000-0005-0000-0000-0000E4500000}"/>
    <cellStyle name="Normal 46 2 6 2" xfId="3684" xr:uid="{00000000-0005-0000-0000-0000E5500000}"/>
    <cellStyle name="Normal 46 2 6 2 2" xfId="13757" xr:uid="{00000000-0005-0000-0000-0000E6500000}"/>
    <cellStyle name="Normal 46 2 6 2 2 2" xfId="44088" xr:uid="{00000000-0005-0000-0000-0000E7500000}"/>
    <cellStyle name="Normal 46 2 6 2 2 3" xfId="28855" xr:uid="{00000000-0005-0000-0000-0000E8500000}"/>
    <cellStyle name="Normal 46 2 6 2 3" xfId="8737" xr:uid="{00000000-0005-0000-0000-0000E9500000}"/>
    <cellStyle name="Normal 46 2 6 2 3 2" xfId="39071" xr:uid="{00000000-0005-0000-0000-0000EA500000}"/>
    <cellStyle name="Normal 46 2 6 2 3 3" xfId="23838" xr:uid="{00000000-0005-0000-0000-0000EB500000}"/>
    <cellStyle name="Normal 46 2 6 2 4" xfId="34058" xr:uid="{00000000-0005-0000-0000-0000EC500000}"/>
    <cellStyle name="Normal 46 2 6 2 5" xfId="18825" xr:uid="{00000000-0005-0000-0000-0000ED500000}"/>
    <cellStyle name="Normal 46 2 6 3" xfId="5376" xr:uid="{00000000-0005-0000-0000-0000EE500000}"/>
    <cellStyle name="Normal 46 2 6 3 2" xfId="15428" xr:uid="{00000000-0005-0000-0000-0000EF500000}"/>
    <cellStyle name="Normal 46 2 6 3 2 2" xfId="45759" xr:uid="{00000000-0005-0000-0000-0000F0500000}"/>
    <cellStyle name="Normal 46 2 6 3 2 3" xfId="30526" xr:uid="{00000000-0005-0000-0000-0000F1500000}"/>
    <cellStyle name="Normal 46 2 6 3 3" xfId="10408" xr:uid="{00000000-0005-0000-0000-0000F2500000}"/>
    <cellStyle name="Normal 46 2 6 3 3 2" xfId="40742" xr:uid="{00000000-0005-0000-0000-0000F3500000}"/>
    <cellStyle name="Normal 46 2 6 3 3 3" xfId="25509" xr:uid="{00000000-0005-0000-0000-0000F4500000}"/>
    <cellStyle name="Normal 46 2 6 3 4" xfId="35729" xr:uid="{00000000-0005-0000-0000-0000F5500000}"/>
    <cellStyle name="Normal 46 2 6 3 5" xfId="20496" xr:uid="{00000000-0005-0000-0000-0000F6500000}"/>
    <cellStyle name="Normal 46 2 6 4" xfId="12086" xr:uid="{00000000-0005-0000-0000-0000F7500000}"/>
    <cellStyle name="Normal 46 2 6 4 2" xfId="42417" xr:uid="{00000000-0005-0000-0000-0000F8500000}"/>
    <cellStyle name="Normal 46 2 6 4 3" xfId="27184" xr:uid="{00000000-0005-0000-0000-0000F9500000}"/>
    <cellStyle name="Normal 46 2 6 5" xfId="7065" xr:uid="{00000000-0005-0000-0000-0000FA500000}"/>
    <cellStyle name="Normal 46 2 6 5 2" xfId="37400" xr:uid="{00000000-0005-0000-0000-0000FB500000}"/>
    <cellStyle name="Normal 46 2 6 5 3" xfId="22167" xr:uid="{00000000-0005-0000-0000-0000FC500000}"/>
    <cellStyle name="Normal 46 2 6 6" xfId="32388" xr:uid="{00000000-0005-0000-0000-0000FD500000}"/>
    <cellStyle name="Normal 46 2 6 7" xfId="17154" xr:uid="{00000000-0005-0000-0000-0000FE500000}"/>
    <cellStyle name="Normal 46 2 7" xfId="2843" xr:uid="{00000000-0005-0000-0000-0000FF500000}"/>
    <cellStyle name="Normal 46 2 7 2" xfId="12921" xr:uid="{00000000-0005-0000-0000-000000510000}"/>
    <cellStyle name="Normal 46 2 7 2 2" xfId="43252" xr:uid="{00000000-0005-0000-0000-000001510000}"/>
    <cellStyle name="Normal 46 2 7 2 3" xfId="28019" xr:uid="{00000000-0005-0000-0000-000002510000}"/>
    <cellStyle name="Normal 46 2 7 3" xfId="7901" xr:uid="{00000000-0005-0000-0000-000003510000}"/>
    <cellStyle name="Normal 46 2 7 3 2" xfId="38235" xr:uid="{00000000-0005-0000-0000-000004510000}"/>
    <cellStyle name="Normal 46 2 7 3 3" xfId="23002" xr:uid="{00000000-0005-0000-0000-000005510000}"/>
    <cellStyle name="Normal 46 2 7 4" xfId="33222" xr:uid="{00000000-0005-0000-0000-000006510000}"/>
    <cellStyle name="Normal 46 2 7 5" xfId="17989" xr:uid="{00000000-0005-0000-0000-000007510000}"/>
    <cellStyle name="Normal 46 2 8" xfId="4537" xr:uid="{00000000-0005-0000-0000-000008510000}"/>
    <cellStyle name="Normal 46 2 8 2" xfId="14592" xr:uid="{00000000-0005-0000-0000-000009510000}"/>
    <cellStyle name="Normal 46 2 8 2 2" xfId="44923" xr:uid="{00000000-0005-0000-0000-00000A510000}"/>
    <cellStyle name="Normal 46 2 8 2 3" xfId="29690" xr:uid="{00000000-0005-0000-0000-00000B510000}"/>
    <cellStyle name="Normal 46 2 8 3" xfId="9572" xr:uid="{00000000-0005-0000-0000-00000C510000}"/>
    <cellStyle name="Normal 46 2 8 3 2" xfId="39906" xr:uid="{00000000-0005-0000-0000-00000D510000}"/>
    <cellStyle name="Normal 46 2 8 3 3" xfId="24673" xr:uid="{00000000-0005-0000-0000-00000E510000}"/>
    <cellStyle name="Normal 46 2 8 4" xfId="34893" xr:uid="{00000000-0005-0000-0000-00000F510000}"/>
    <cellStyle name="Normal 46 2 8 5" xfId="19660" xr:uid="{00000000-0005-0000-0000-000010510000}"/>
    <cellStyle name="Normal 46 2 9" xfId="11248" xr:uid="{00000000-0005-0000-0000-000011510000}"/>
    <cellStyle name="Normal 46 2 9 2" xfId="41581" xr:uid="{00000000-0005-0000-0000-000012510000}"/>
    <cellStyle name="Normal 46 2 9 3" xfId="26348" xr:uid="{00000000-0005-0000-0000-000013510000}"/>
    <cellStyle name="Normal 47" xfId="363" xr:uid="{00000000-0005-0000-0000-000014510000}"/>
    <cellStyle name="Normal 47 2" xfId="863" xr:uid="{00000000-0005-0000-0000-000015510000}"/>
    <cellStyle name="Normal 47 2 10" xfId="6228" xr:uid="{00000000-0005-0000-0000-000016510000}"/>
    <cellStyle name="Normal 47 2 10 2" xfId="36565" xr:uid="{00000000-0005-0000-0000-000017510000}"/>
    <cellStyle name="Normal 47 2 10 3" xfId="21332" xr:uid="{00000000-0005-0000-0000-000018510000}"/>
    <cellStyle name="Normal 47 2 11" xfId="31556" xr:uid="{00000000-0005-0000-0000-000019510000}"/>
    <cellStyle name="Normal 47 2 12" xfId="16317" xr:uid="{00000000-0005-0000-0000-00001A510000}"/>
    <cellStyle name="Normal 47 2 2" xfId="1192" xr:uid="{00000000-0005-0000-0000-00001B510000}"/>
    <cellStyle name="Normal 47 2 2 10" xfId="31608" xr:uid="{00000000-0005-0000-0000-00001C510000}"/>
    <cellStyle name="Normal 47 2 2 11" xfId="16371" xr:uid="{00000000-0005-0000-0000-00001D510000}"/>
    <cellStyle name="Normal 47 2 2 2" xfId="1300" xr:uid="{00000000-0005-0000-0000-00001E510000}"/>
    <cellStyle name="Normal 47 2 2 2 10" xfId="16475" xr:uid="{00000000-0005-0000-0000-00001F510000}"/>
    <cellStyle name="Normal 47 2 2 2 2" xfId="1517" xr:uid="{00000000-0005-0000-0000-000020510000}"/>
    <cellStyle name="Normal 47 2 2 2 2 2" xfId="1938" xr:uid="{00000000-0005-0000-0000-000021510000}"/>
    <cellStyle name="Normal 47 2 2 2 2 2 2" xfId="2777" xr:uid="{00000000-0005-0000-0000-000022510000}"/>
    <cellStyle name="Normal 47 2 2 2 2 2 2 2" xfId="4467" xr:uid="{00000000-0005-0000-0000-000023510000}"/>
    <cellStyle name="Normal 47 2 2 2 2 2 2 2 2" xfId="14540" xr:uid="{00000000-0005-0000-0000-000024510000}"/>
    <cellStyle name="Normal 47 2 2 2 2 2 2 2 2 2" xfId="44871" xr:uid="{00000000-0005-0000-0000-000025510000}"/>
    <cellStyle name="Normal 47 2 2 2 2 2 2 2 2 3" xfId="29638" xr:uid="{00000000-0005-0000-0000-000026510000}"/>
    <cellStyle name="Normal 47 2 2 2 2 2 2 2 3" xfId="9520" xr:uid="{00000000-0005-0000-0000-000027510000}"/>
    <cellStyle name="Normal 47 2 2 2 2 2 2 2 3 2" xfId="39854" xr:uid="{00000000-0005-0000-0000-000028510000}"/>
    <cellStyle name="Normal 47 2 2 2 2 2 2 2 3 3" xfId="24621" xr:uid="{00000000-0005-0000-0000-000029510000}"/>
    <cellStyle name="Normal 47 2 2 2 2 2 2 2 4" xfId="34841" xr:uid="{00000000-0005-0000-0000-00002A510000}"/>
    <cellStyle name="Normal 47 2 2 2 2 2 2 2 5" xfId="19608" xr:uid="{00000000-0005-0000-0000-00002B510000}"/>
    <cellStyle name="Normal 47 2 2 2 2 2 2 3" xfId="6159" xr:uid="{00000000-0005-0000-0000-00002C510000}"/>
    <cellStyle name="Normal 47 2 2 2 2 2 2 3 2" xfId="16211" xr:uid="{00000000-0005-0000-0000-00002D510000}"/>
    <cellStyle name="Normal 47 2 2 2 2 2 2 3 2 2" xfId="46542" xr:uid="{00000000-0005-0000-0000-00002E510000}"/>
    <cellStyle name="Normal 47 2 2 2 2 2 2 3 2 3" xfId="31309" xr:uid="{00000000-0005-0000-0000-00002F510000}"/>
    <cellStyle name="Normal 47 2 2 2 2 2 2 3 3" xfId="11191" xr:uid="{00000000-0005-0000-0000-000030510000}"/>
    <cellStyle name="Normal 47 2 2 2 2 2 2 3 3 2" xfId="41525" xr:uid="{00000000-0005-0000-0000-000031510000}"/>
    <cellStyle name="Normal 47 2 2 2 2 2 2 3 3 3" xfId="26292" xr:uid="{00000000-0005-0000-0000-000032510000}"/>
    <cellStyle name="Normal 47 2 2 2 2 2 2 3 4" xfId="36512" xr:uid="{00000000-0005-0000-0000-000033510000}"/>
    <cellStyle name="Normal 47 2 2 2 2 2 2 3 5" xfId="21279" xr:uid="{00000000-0005-0000-0000-000034510000}"/>
    <cellStyle name="Normal 47 2 2 2 2 2 2 4" xfId="12869" xr:uid="{00000000-0005-0000-0000-000035510000}"/>
    <cellStyle name="Normal 47 2 2 2 2 2 2 4 2" xfId="43200" xr:uid="{00000000-0005-0000-0000-000036510000}"/>
    <cellStyle name="Normal 47 2 2 2 2 2 2 4 3" xfId="27967" xr:uid="{00000000-0005-0000-0000-000037510000}"/>
    <cellStyle name="Normal 47 2 2 2 2 2 2 5" xfId="7848" xr:uid="{00000000-0005-0000-0000-000038510000}"/>
    <cellStyle name="Normal 47 2 2 2 2 2 2 5 2" xfId="38183" xr:uid="{00000000-0005-0000-0000-000039510000}"/>
    <cellStyle name="Normal 47 2 2 2 2 2 2 5 3" xfId="22950" xr:uid="{00000000-0005-0000-0000-00003A510000}"/>
    <cellStyle name="Normal 47 2 2 2 2 2 2 6" xfId="33171" xr:uid="{00000000-0005-0000-0000-00003B510000}"/>
    <cellStyle name="Normal 47 2 2 2 2 2 2 7" xfId="17937" xr:uid="{00000000-0005-0000-0000-00003C510000}"/>
    <cellStyle name="Normal 47 2 2 2 2 2 3" xfId="3630" xr:uid="{00000000-0005-0000-0000-00003D510000}"/>
    <cellStyle name="Normal 47 2 2 2 2 2 3 2" xfId="13704" xr:uid="{00000000-0005-0000-0000-00003E510000}"/>
    <cellStyle name="Normal 47 2 2 2 2 2 3 2 2" xfId="44035" xr:uid="{00000000-0005-0000-0000-00003F510000}"/>
    <cellStyle name="Normal 47 2 2 2 2 2 3 2 3" xfId="28802" xr:uid="{00000000-0005-0000-0000-000040510000}"/>
    <cellStyle name="Normal 47 2 2 2 2 2 3 3" xfId="8684" xr:uid="{00000000-0005-0000-0000-000041510000}"/>
    <cellStyle name="Normal 47 2 2 2 2 2 3 3 2" xfId="39018" xr:uid="{00000000-0005-0000-0000-000042510000}"/>
    <cellStyle name="Normal 47 2 2 2 2 2 3 3 3" xfId="23785" xr:uid="{00000000-0005-0000-0000-000043510000}"/>
    <cellStyle name="Normal 47 2 2 2 2 2 3 4" xfId="34005" xr:uid="{00000000-0005-0000-0000-000044510000}"/>
    <cellStyle name="Normal 47 2 2 2 2 2 3 5" xfId="18772" xr:uid="{00000000-0005-0000-0000-000045510000}"/>
    <cellStyle name="Normal 47 2 2 2 2 2 4" xfId="5323" xr:uid="{00000000-0005-0000-0000-000046510000}"/>
    <cellStyle name="Normal 47 2 2 2 2 2 4 2" xfId="15375" xr:uid="{00000000-0005-0000-0000-000047510000}"/>
    <cellStyle name="Normal 47 2 2 2 2 2 4 2 2" xfId="45706" xr:uid="{00000000-0005-0000-0000-000048510000}"/>
    <cellStyle name="Normal 47 2 2 2 2 2 4 2 3" xfId="30473" xr:uid="{00000000-0005-0000-0000-000049510000}"/>
    <cellStyle name="Normal 47 2 2 2 2 2 4 3" xfId="10355" xr:uid="{00000000-0005-0000-0000-00004A510000}"/>
    <cellStyle name="Normal 47 2 2 2 2 2 4 3 2" xfId="40689" xr:uid="{00000000-0005-0000-0000-00004B510000}"/>
    <cellStyle name="Normal 47 2 2 2 2 2 4 3 3" xfId="25456" xr:uid="{00000000-0005-0000-0000-00004C510000}"/>
    <cellStyle name="Normal 47 2 2 2 2 2 4 4" xfId="35676" xr:uid="{00000000-0005-0000-0000-00004D510000}"/>
    <cellStyle name="Normal 47 2 2 2 2 2 4 5" xfId="20443" xr:uid="{00000000-0005-0000-0000-00004E510000}"/>
    <cellStyle name="Normal 47 2 2 2 2 2 5" xfId="12033" xr:uid="{00000000-0005-0000-0000-00004F510000}"/>
    <cellStyle name="Normal 47 2 2 2 2 2 5 2" xfId="42364" xr:uid="{00000000-0005-0000-0000-000050510000}"/>
    <cellStyle name="Normal 47 2 2 2 2 2 5 3" xfId="27131" xr:uid="{00000000-0005-0000-0000-000051510000}"/>
    <cellStyle name="Normal 47 2 2 2 2 2 6" xfId="7012" xr:uid="{00000000-0005-0000-0000-000052510000}"/>
    <cellStyle name="Normal 47 2 2 2 2 2 6 2" xfId="37347" xr:uid="{00000000-0005-0000-0000-000053510000}"/>
    <cellStyle name="Normal 47 2 2 2 2 2 6 3" xfId="22114" xr:uid="{00000000-0005-0000-0000-000054510000}"/>
    <cellStyle name="Normal 47 2 2 2 2 2 7" xfId="32335" xr:uid="{00000000-0005-0000-0000-000055510000}"/>
    <cellStyle name="Normal 47 2 2 2 2 2 8" xfId="17101" xr:uid="{00000000-0005-0000-0000-000056510000}"/>
    <cellStyle name="Normal 47 2 2 2 2 3" xfId="2359" xr:uid="{00000000-0005-0000-0000-000057510000}"/>
    <cellStyle name="Normal 47 2 2 2 2 3 2" xfId="4049" xr:uid="{00000000-0005-0000-0000-000058510000}"/>
    <cellStyle name="Normal 47 2 2 2 2 3 2 2" xfId="14122" xr:uid="{00000000-0005-0000-0000-000059510000}"/>
    <cellStyle name="Normal 47 2 2 2 2 3 2 2 2" xfId="44453" xr:uid="{00000000-0005-0000-0000-00005A510000}"/>
    <cellStyle name="Normal 47 2 2 2 2 3 2 2 3" xfId="29220" xr:uid="{00000000-0005-0000-0000-00005B510000}"/>
    <cellStyle name="Normal 47 2 2 2 2 3 2 3" xfId="9102" xr:uid="{00000000-0005-0000-0000-00005C510000}"/>
    <cellStyle name="Normal 47 2 2 2 2 3 2 3 2" xfId="39436" xr:uid="{00000000-0005-0000-0000-00005D510000}"/>
    <cellStyle name="Normal 47 2 2 2 2 3 2 3 3" xfId="24203" xr:uid="{00000000-0005-0000-0000-00005E510000}"/>
    <cellStyle name="Normal 47 2 2 2 2 3 2 4" xfId="34423" xr:uid="{00000000-0005-0000-0000-00005F510000}"/>
    <cellStyle name="Normal 47 2 2 2 2 3 2 5" xfId="19190" xr:uid="{00000000-0005-0000-0000-000060510000}"/>
    <cellStyle name="Normal 47 2 2 2 2 3 3" xfId="5741" xr:uid="{00000000-0005-0000-0000-000061510000}"/>
    <cellStyle name="Normal 47 2 2 2 2 3 3 2" xfId="15793" xr:uid="{00000000-0005-0000-0000-000062510000}"/>
    <cellStyle name="Normal 47 2 2 2 2 3 3 2 2" xfId="46124" xr:uid="{00000000-0005-0000-0000-000063510000}"/>
    <cellStyle name="Normal 47 2 2 2 2 3 3 2 3" xfId="30891" xr:uid="{00000000-0005-0000-0000-000064510000}"/>
    <cellStyle name="Normal 47 2 2 2 2 3 3 3" xfId="10773" xr:uid="{00000000-0005-0000-0000-000065510000}"/>
    <cellStyle name="Normal 47 2 2 2 2 3 3 3 2" xfId="41107" xr:uid="{00000000-0005-0000-0000-000066510000}"/>
    <cellStyle name="Normal 47 2 2 2 2 3 3 3 3" xfId="25874" xr:uid="{00000000-0005-0000-0000-000067510000}"/>
    <cellStyle name="Normal 47 2 2 2 2 3 3 4" xfId="36094" xr:uid="{00000000-0005-0000-0000-000068510000}"/>
    <cellStyle name="Normal 47 2 2 2 2 3 3 5" xfId="20861" xr:uid="{00000000-0005-0000-0000-000069510000}"/>
    <cellStyle name="Normal 47 2 2 2 2 3 4" xfId="12451" xr:uid="{00000000-0005-0000-0000-00006A510000}"/>
    <cellStyle name="Normal 47 2 2 2 2 3 4 2" xfId="42782" xr:uid="{00000000-0005-0000-0000-00006B510000}"/>
    <cellStyle name="Normal 47 2 2 2 2 3 4 3" xfId="27549" xr:uid="{00000000-0005-0000-0000-00006C510000}"/>
    <cellStyle name="Normal 47 2 2 2 2 3 5" xfId="7430" xr:uid="{00000000-0005-0000-0000-00006D510000}"/>
    <cellStyle name="Normal 47 2 2 2 2 3 5 2" xfId="37765" xr:uid="{00000000-0005-0000-0000-00006E510000}"/>
    <cellStyle name="Normal 47 2 2 2 2 3 5 3" xfId="22532" xr:uid="{00000000-0005-0000-0000-00006F510000}"/>
    <cellStyle name="Normal 47 2 2 2 2 3 6" xfId="32753" xr:uid="{00000000-0005-0000-0000-000070510000}"/>
    <cellStyle name="Normal 47 2 2 2 2 3 7" xfId="17519" xr:uid="{00000000-0005-0000-0000-000071510000}"/>
    <cellStyle name="Normal 47 2 2 2 2 4" xfId="3212" xr:uid="{00000000-0005-0000-0000-000072510000}"/>
    <cellStyle name="Normal 47 2 2 2 2 4 2" xfId="13286" xr:uid="{00000000-0005-0000-0000-000073510000}"/>
    <cellStyle name="Normal 47 2 2 2 2 4 2 2" xfId="43617" xr:uid="{00000000-0005-0000-0000-000074510000}"/>
    <cellStyle name="Normal 47 2 2 2 2 4 2 3" xfId="28384" xr:uid="{00000000-0005-0000-0000-000075510000}"/>
    <cellStyle name="Normal 47 2 2 2 2 4 3" xfId="8266" xr:uid="{00000000-0005-0000-0000-000076510000}"/>
    <cellStyle name="Normal 47 2 2 2 2 4 3 2" xfId="38600" xr:uid="{00000000-0005-0000-0000-000077510000}"/>
    <cellStyle name="Normal 47 2 2 2 2 4 3 3" xfId="23367" xr:uid="{00000000-0005-0000-0000-000078510000}"/>
    <cellStyle name="Normal 47 2 2 2 2 4 4" xfId="33587" xr:uid="{00000000-0005-0000-0000-000079510000}"/>
    <cellStyle name="Normal 47 2 2 2 2 4 5" xfId="18354" xr:uid="{00000000-0005-0000-0000-00007A510000}"/>
    <cellStyle name="Normal 47 2 2 2 2 5" xfId="4905" xr:uid="{00000000-0005-0000-0000-00007B510000}"/>
    <cellStyle name="Normal 47 2 2 2 2 5 2" xfId="14957" xr:uid="{00000000-0005-0000-0000-00007C510000}"/>
    <cellStyle name="Normal 47 2 2 2 2 5 2 2" xfId="45288" xr:uid="{00000000-0005-0000-0000-00007D510000}"/>
    <cellStyle name="Normal 47 2 2 2 2 5 2 3" xfId="30055" xr:uid="{00000000-0005-0000-0000-00007E510000}"/>
    <cellStyle name="Normal 47 2 2 2 2 5 3" xfId="9937" xr:uid="{00000000-0005-0000-0000-00007F510000}"/>
    <cellStyle name="Normal 47 2 2 2 2 5 3 2" xfId="40271" xr:uid="{00000000-0005-0000-0000-000080510000}"/>
    <cellStyle name="Normal 47 2 2 2 2 5 3 3" xfId="25038" xr:uid="{00000000-0005-0000-0000-000081510000}"/>
    <cellStyle name="Normal 47 2 2 2 2 5 4" xfId="35258" xr:uid="{00000000-0005-0000-0000-000082510000}"/>
    <cellStyle name="Normal 47 2 2 2 2 5 5" xfId="20025" xr:uid="{00000000-0005-0000-0000-000083510000}"/>
    <cellStyle name="Normal 47 2 2 2 2 6" xfId="11615" xr:uid="{00000000-0005-0000-0000-000084510000}"/>
    <cellStyle name="Normal 47 2 2 2 2 6 2" xfId="41946" xr:uid="{00000000-0005-0000-0000-000085510000}"/>
    <cellStyle name="Normal 47 2 2 2 2 6 3" xfId="26713" xr:uid="{00000000-0005-0000-0000-000086510000}"/>
    <cellStyle name="Normal 47 2 2 2 2 7" xfId="6594" xr:uid="{00000000-0005-0000-0000-000087510000}"/>
    <cellStyle name="Normal 47 2 2 2 2 7 2" xfId="36929" xr:uid="{00000000-0005-0000-0000-000088510000}"/>
    <cellStyle name="Normal 47 2 2 2 2 7 3" xfId="21696" xr:uid="{00000000-0005-0000-0000-000089510000}"/>
    <cellStyle name="Normal 47 2 2 2 2 8" xfId="31917" xr:uid="{00000000-0005-0000-0000-00008A510000}"/>
    <cellStyle name="Normal 47 2 2 2 2 9" xfId="16683" xr:uid="{00000000-0005-0000-0000-00008B510000}"/>
    <cellStyle name="Normal 47 2 2 2 3" xfId="1730" xr:uid="{00000000-0005-0000-0000-00008C510000}"/>
    <cellStyle name="Normal 47 2 2 2 3 2" xfId="2569" xr:uid="{00000000-0005-0000-0000-00008D510000}"/>
    <cellStyle name="Normal 47 2 2 2 3 2 2" xfId="4259" xr:uid="{00000000-0005-0000-0000-00008E510000}"/>
    <cellStyle name="Normal 47 2 2 2 3 2 2 2" xfId="14332" xr:uid="{00000000-0005-0000-0000-00008F510000}"/>
    <cellStyle name="Normal 47 2 2 2 3 2 2 2 2" xfId="44663" xr:uid="{00000000-0005-0000-0000-000090510000}"/>
    <cellStyle name="Normal 47 2 2 2 3 2 2 2 3" xfId="29430" xr:uid="{00000000-0005-0000-0000-000091510000}"/>
    <cellStyle name="Normal 47 2 2 2 3 2 2 3" xfId="9312" xr:uid="{00000000-0005-0000-0000-000092510000}"/>
    <cellStyle name="Normal 47 2 2 2 3 2 2 3 2" xfId="39646" xr:uid="{00000000-0005-0000-0000-000093510000}"/>
    <cellStyle name="Normal 47 2 2 2 3 2 2 3 3" xfId="24413" xr:uid="{00000000-0005-0000-0000-000094510000}"/>
    <cellStyle name="Normal 47 2 2 2 3 2 2 4" xfId="34633" xr:uid="{00000000-0005-0000-0000-000095510000}"/>
    <cellStyle name="Normal 47 2 2 2 3 2 2 5" xfId="19400" xr:uid="{00000000-0005-0000-0000-000096510000}"/>
    <cellStyle name="Normal 47 2 2 2 3 2 3" xfId="5951" xr:uid="{00000000-0005-0000-0000-000097510000}"/>
    <cellStyle name="Normal 47 2 2 2 3 2 3 2" xfId="16003" xr:uid="{00000000-0005-0000-0000-000098510000}"/>
    <cellStyle name="Normal 47 2 2 2 3 2 3 2 2" xfId="46334" xr:uid="{00000000-0005-0000-0000-000099510000}"/>
    <cellStyle name="Normal 47 2 2 2 3 2 3 2 3" xfId="31101" xr:uid="{00000000-0005-0000-0000-00009A510000}"/>
    <cellStyle name="Normal 47 2 2 2 3 2 3 3" xfId="10983" xr:uid="{00000000-0005-0000-0000-00009B510000}"/>
    <cellStyle name="Normal 47 2 2 2 3 2 3 3 2" xfId="41317" xr:uid="{00000000-0005-0000-0000-00009C510000}"/>
    <cellStyle name="Normal 47 2 2 2 3 2 3 3 3" xfId="26084" xr:uid="{00000000-0005-0000-0000-00009D510000}"/>
    <cellStyle name="Normal 47 2 2 2 3 2 3 4" xfId="36304" xr:uid="{00000000-0005-0000-0000-00009E510000}"/>
    <cellStyle name="Normal 47 2 2 2 3 2 3 5" xfId="21071" xr:uid="{00000000-0005-0000-0000-00009F510000}"/>
    <cellStyle name="Normal 47 2 2 2 3 2 4" xfId="12661" xr:uid="{00000000-0005-0000-0000-0000A0510000}"/>
    <cellStyle name="Normal 47 2 2 2 3 2 4 2" xfId="42992" xr:uid="{00000000-0005-0000-0000-0000A1510000}"/>
    <cellStyle name="Normal 47 2 2 2 3 2 4 3" xfId="27759" xr:uid="{00000000-0005-0000-0000-0000A2510000}"/>
    <cellStyle name="Normal 47 2 2 2 3 2 5" xfId="7640" xr:uid="{00000000-0005-0000-0000-0000A3510000}"/>
    <cellStyle name="Normal 47 2 2 2 3 2 5 2" xfId="37975" xr:uid="{00000000-0005-0000-0000-0000A4510000}"/>
    <cellStyle name="Normal 47 2 2 2 3 2 5 3" xfId="22742" xr:uid="{00000000-0005-0000-0000-0000A5510000}"/>
    <cellStyle name="Normal 47 2 2 2 3 2 6" xfId="32963" xr:uid="{00000000-0005-0000-0000-0000A6510000}"/>
    <cellStyle name="Normal 47 2 2 2 3 2 7" xfId="17729" xr:uid="{00000000-0005-0000-0000-0000A7510000}"/>
    <cellStyle name="Normal 47 2 2 2 3 3" xfId="3422" xr:uid="{00000000-0005-0000-0000-0000A8510000}"/>
    <cellStyle name="Normal 47 2 2 2 3 3 2" xfId="13496" xr:uid="{00000000-0005-0000-0000-0000A9510000}"/>
    <cellStyle name="Normal 47 2 2 2 3 3 2 2" xfId="43827" xr:uid="{00000000-0005-0000-0000-0000AA510000}"/>
    <cellStyle name="Normal 47 2 2 2 3 3 2 3" xfId="28594" xr:uid="{00000000-0005-0000-0000-0000AB510000}"/>
    <cellStyle name="Normal 47 2 2 2 3 3 3" xfId="8476" xr:uid="{00000000-0005-0000-0000-0000AC510000}"/>
    <cellStyle name="Normal 47 2 2 2 3 3 3 2" xfId="38810" xr:uid="{00000000-0005-0000-0000-0000AD510000}"/>
    <cellStyle name="Normal 47 2 2 2 3 3 3 3" xfId="23577" xr:uid="{00000000-0005-0000-0000-0000AE510000}"/>
    <cellStyle name="Normal 47 2 2 2 3 3 4" xfId="33797" xr:uid="{00000000-0005-0000-0000-0000AF510000}"/>
    <cellStyle name="Normal 47 2 2 2 3 3 5" xfId="18564" xr:uid="{00000000-0005-0000-0000-0000B0510000}"/>
    <cellStyle name="Normal 47 2 2 2 3 4" xfId="5115" xr:uid="{00000000-0005-0000-0000-0000B1510000}"/>
    <cellStyle name="Normal 47 2 2 2 3 4 2" xfId="15167" xr:uid="{00000000-0005-0000-0000-0000B2510000}"/>
    <cellStyle name="Normal 47 2 2 2 3 4 2 2" xfId="45498" xr:uid="{00000000-0005-0000-0000-0000B3510000}"/>
    <cellStyle name="Normal 47 2 2 2 3 4 2 3" xfId="30265" xr:uid="{00000000-0005-0000-0000-0000B4510000}"/>
    <cellStyle name="Normal 47 2 2 2 3 4 3" xfId="10147" xr:uid="{00000000-0005-0000-0000-0000B5510000}"/>
    <cellStyle name="Normal 47 2 2 2 3 4 3 2" xfId="40481" xr:uid="{00000000-0005-0000-0000-0000B6510000}"/>
    <cellStyle name="Normal 47 2 2 2 3 4 3 3" xfId="25248" xr:uid="{00000000-0005-0000-0000-0000B7510000}"/>
    <cellStyle name="Normal 47 2 2 2 3 4 4" xfId="35468" xr:uid="{00000000-0005-0000-0000-0000B8510000}"/>
    <cellStyle name="Normal 47 2 2 2 3 4 5" xfId="20235" xr:uid="{00000000-0005-0000-0000-0000B9510000}"/>
    <cellStyle name="Normal 47 2 2 2 3 5" xfId="11825" xr:uid="{00000000-0005-0000-0000-0000BA510000}"/>
    <cellStyle name="Normal 47 2 2 2 3 5 2" xfId="42156" xr:uid="{00000000-0005-0000-0000-0000BB510000}"/>
    <cellStyle name="Normal 47 2 2 2 3 5 3" xfId="26923" xr:uid="{00000000-0005-0000-0000-0000BC510000}"/>
    <cellStyle name="Normal 47 2 2 2 3 6" xfId="6804" xr:uid="{00000000-0005-0000-0000-0000BD510000}"/>
    <cellStyle name="Normal 47 2 2 2 3 6 2" xfId="37139" xr:uid="{00000000-0005-0000-0000-0000BE510000}"/>
    <cellStyle name="Normal 47 2 2 2 3 6 3" xfId="21906" xr:uid="{00000000-0005-0000-0000-0000BF510000}"/>
    <cellStyle name="Normal 47 2 2 2 3 7" xfId="32127" xr:uid="{00000000-0005-0000-0000-0000C0510000}"/>
    <cellStyle name="Normal 47 2 2 2 3 8" xfId="16893" xr:uid="{00000000-0005-0000-0000-0000C1510000}"/>
    <cellStyle name="Normal 47 2 2 2 4" xfId="2151" xr:uid="{00000000-0005-0000-0000-0000C2510000}"/>
    <cellStyle name="Normal 47 2 2 2 4 2" xfId="3841" xr:uid="{00000000-0005-0000-0000-0000C3510000}"/>
    <cellStyle name="Normal 47 2 2 2 4 2 2" xfId="13914" xr:uid="{00000000-0005-0000-0000-0000C4510000}"/>
    <cellStyle name="Normal 47 2 2 2 4 2 2 2" xfId="44245" xr:uid="{00000000-0005-0000-0000-0000C5510000}"/>
    <cellStyle name="Normal 47 2 2 2 4 2 2 3" xfId="29012" xr:uid="{00000000-0005-0000-0000-0000C6510000}"/>
    <cellStyle name="Normal 47 2 2 2 4 2 3" xfId="8894" xr:uid="{00000000-0005-0000-0000-0000C7510000}"/>
    <cellStyle name="Normal 47 2 2 2 4 2 3 2" xfId="39228" xr:uid="{00000000-0005-0000-0000-0000C8510000}"/>
    <cellStyle name="Normal 47 2 2 2 4 2 3 3" xfId="23995" xr:uid="{00000000-0005-0000-0000-0000C9510000}"/>
    <cellStyle name="Normal 47 2 2 2 4 2 4" xfId="34215" xr:uid="{00000000-0005-0000-0000-0000CA510000}"/>
    <cellStyle name="Normal 47 2 2 2 4 2 5" xfId="18982" xr:uid="{00000000-0005-0000-0000-0000CB510000}"/>
    <cellStyle name="Normal 47 2 2 2 4 3" xfId="5533" xr:uid="{00000000-0005-0000-0000-0000CC510000}"/>
    <cellStyle name="Normal 47 2 2 2 4 3 2" xfId="15585" xr:uid="{00000000-0005-0000-0000-0000CD510000}"/>
    <cellStyle name="Normal 47 2 2 2 4 3 2 2" xfId="45916" xr:uid="{00000000-0005-0000-0000-0000CE510000}"/>
    <cellStyle name="Normal 47 2 2 2 4 3 2 3" xfId="30683" xr:uid="{00000000-0005-0000-0000-0000CF510000}"/>
    <cellStyle name="Normal 47 2 2 2 4 3 3" xfId="10565" xr:uid="{00000000-0005-0000-0000-0000D0510000}"/>
    <cellStyle name="Normal 47 2 2 2 4 3 3 2" xfId="40899" xr:uid="{00000000-0005-0000-0000-0000D1510000}"/>
    <cellStyle name="Normal 47 2 2 2 4 3 3 3" xfId="25666" xr:uid="{00000000-0005-0000-0000-0000D2510000}"/>
    <cellStyle name="Normal 47 2 2 2 4 3 4" xfId="35886" xr:uid="{00000000-0005-0000-0000-0000D3510000}"/>
    <cellStyle name="Normal 47 2 2 2 4 3 5" xfId="20653" xr:uid="{00000000-0005-0000-0000-0000D4510000}"/>
    <cellStyle name="Normal 47 2 2 2 4 4" xfId="12243" xr:uid="{00000000-0005-0000-0000-0000D5510000}"/>
    <cellStyle name="Normal 47 2 2 2 4 4 2" xfId="42574" xr:uid="{00000000-0005-0000-0000-0000D6510000}"/>
    <cellStyle name="Normal 47 2 2 2 4 4 3" xfId="27341" xr:uid="{00000000-0005-0000-0000-0000D7510000}"/>
    <cellStyle name="Normal 47 2 2 2 4 5" xfId="7222" xr:uid="{00000000-0005-0000-0000-0000D8510000}"/>
    <cellStyle name="Normal 47 2 2 2 4 5 2" xfId="37557" xr:uid="{00000000-0005-0000-0000-0000D9510000}"/>
    <cellStyle name="Normal 47 2 2 2 4 5 3" xfId="22324" xr:uid="{00000000-0005-0000-0000-0000DA510000}"/>
    <cellStyle name="Normal 47 2 2 2 4 6" xfId="32545" xr:uid="{00000000-0005-0000-0000-0000DB510000}"/>
    <cellStyle name="Normal 47 2 2 2 4 7" xfId="17311" xr:uid="{00000000-0005-0000-0000-0000DC510000}"/>
    <cellStyle name="Normal 47 2 2 2 5" xfId="3004" xr:uid="{00000000-0005-0000-0000-0000DD510000}"/>
    <cellStyle name="Normal 47 2 2 2 5 2" xfId="13078" xr:uid="{00000000-0005-0000-0000-0000DE510000}"/>
    <cellStyle name="Normal 47 2 2 2 5 2 2" xfId="43409" xr:uid="{00000000-0005-0000-0000-0000DF510000}"/>
    <cellStyle name="Normal 47 2 2 2 5 2 3" xfId="28176" xr:uid="{00000000-0005-0000-0000-0000E0510000}"/>
    <cellStyle name="Normal 47 2 2 2 5 3" xfId="8058" xr:uid="{00000000-0005-0000-0000-0000E1510000}"/>
    <cellStyle name="Normal 47 2 2 2 5 3 2" xfId="38392" xr:uid="{00000000-0005-0000-0000-0000E2510000}"/>
    <cellStyle name="Normal 47 2 2 2 5 3 3" xfId="23159" xr:uid="{00000000-0005-0000-0000-0000E3510000}"/>
    <cellStyle name="Normal 47 2 2 2 5 4" xfId="33379" xr:uid="{00000000-0005-0000-0000-0000E4510000}"/>
    <cellStyle name="Normal 47 2 2 2 5 5" xfId="18146" xr:uid="{00000000-0005-0000-0000-0000E5510000}"/>
    <cellStyle name="Normal 47 2 2 2 6" xfId="4697" xr:uid="{00000000-0005-0000-0000-0000E6510000}"/>
    <cellStyle name="Normal 47 2 2 2 6 2" xfId="14749" xr:uid="{00000000-0005-0000-0000-0000E7510000}"/>
    <cellStyle name="Normal 47 2 2 2 6 2 2" xfId="45080" xr:uid="{00000000-0005-0000-0000-0000E8510000}"/>
    <cellStyle name="Normal 47 2 2 2 6 2 3" xfId="29847" xr:uid="{00000000-0005-0000-0000-0000E9510000}"/>
    <cellStyle name="Normal 47 2 2 2 6 3" xfId="9729" xr:uid="{00000000-0005-0000-0000-0000EA510000}"/>
    <cellStyle name="Normal 47 2 2 2 6 3 2" xfId="40063" xr:uid="{00000000-0005-0000-0000-0000EB510000}"/>
    <cellStyle name="Normal 47 2 2 2 6 3 3" xfId="24830" xr:uid="{00000000-0005-0000-0000-0000EC510000}"/>
    <cellStyle name="Normal 47 2 2 2 6 4" xfId="35050" xr:uid="{00000000-0005-0000-0000-0000ED510000}"/>
    <cellStyle name="Normal 47 2 2 2 6 5" xfId="19817" xr:uid="{00000000-0005-0000-0000-0000EE510000}"/>
    <cellStyle name="Normal 47 2 2 2 7" xfId="11407" xr:uid="{00000000-0005-0000-0000-0000EF510000}"/>
    <cellStyle name="Normal 47 2 2 2 7 2" xfId="41738" xr:uid="{00000000-0005-0000-0000-0000F0510000}"/>
    <cellStyle name="Normal 47 2 2 2 7 3" xfId="26505" xr:uid="{00000000-0005-0000-0000-0000F1510000}"/>
    <cellStyle name="Normal 47 2 2 2 8" xfId="6386" xr:uid="{00000000-0005-0000-0000-0000F2510000}"/>
    <cellStyle name="Normal 47 2 2 2 8 2" xfId="36721" xr:uid="{00000000-0005-0000-0000-0000F3510000}"/>
    <cellStyle name="Normal 47 2 2 2 8 3" xfId="21488" xr:uid="{00000000-0005-0000-0000-0000F4510000}"/>
    <cellStyle name="Normal 47 2 2 2 9" xfId="31709" xr:uid="{00000000-0005-0000-0000-0000F5510000}"/>
    <cellStyle name="Normal 47 2 2 3" xfId="1413" xr:uid="{00000000-0005-0000-0000-0000F6510000}"/>
    <cellStyle name="Normal 47 2 2 3 2" xfId="1834" xr:uid="{00000000-0005-0000-0000-0000F7510000}"/>
    <cellStyle name="Normal 47 2 2 3 2 2" xfId="2673" xr:uid="{00000000-0005-0000-0000-0000F8510000}"/>
    <cellStyle name="Normal 47 2 2 3 2 2 2" xfId="4363" xr:uid="{00000000-0005-0000-0000-0000F9510000}"/>
    <cellStyle name="Normal 47 2 2 3 2 2 2 2" xfId="14436" xr:uid="{00000000-0005-0000-0000-0000FA510000}"/>
    <cellStyle name="Normal 47 2 2 3 2 2 2 2 2" xfId="44767" xr:uid="{00000000-0005-0000-0000-0000FB510000}"/>
    <cellStyle name="Normal 47 2 2 3 2 2 2 2 3" xfId="29534" xr:uid="{00000000-0005-0000-0000-0000FC510000}"/>
    <cellStyle name="Normal 47 2 2 3 2 2 2 3" xfId="9416" xr:uid="{00000000-0005-0000-0000-0000FD510000}"/>
    <cellStyle name="Normal 47 2 2 3 2 2 2 3 2" xfId="39750" xr:uid="{00000000-0005-0000-0000-0000FE510000}"/>
    <cellStyle name="Normal 47 2 2 3 2 2 2 3 3" xfId="24517" xr:uid="{00000000-0005-0000-0000-0000FF510000}"/>
    <cellStyle name="Normal 47 2 2 3 2 2 2 4" xfId="34737" xr:uid="{00000000-0005-0000-0000-000000520000}"/>
    <cellStyle name="Normal 47 2 2 3 2 2 2 5" xfId="19504" xr:uid="{00000000-0005-0000-0000-000001520000}"/>
    <cellStyle name="Normal 47 2 2 3 2 2 3" xfId="6055" xr:uid="{00000000-0005-0000-0000-000002520000}"/>
    <cellStyle name="Normal 47 2 2 3 2 2 3 2" xfId="16107" xr:uid="{00000000-0005-0000-0000-000003520000}"/>
    <cellStyle name="Normal 47 2 2 3 2 2 3 2 2" xfId="46438" xr:uid="{00000000-0005-0000-0000-000004520000}"/>
    <cellStyle name="Normal 47 2 2 3 2 2 3 2 3" xfId="31205" xr:uid="{00000000-0005-0000-0000-000005520000}"/>
    <cellStyle name="Normal 47 2 2 3 2 2 3 3" xfId="11087" xr:uid="{00000000-0005-0000-0000-000006520000}"/>
    <cellStyle name="Normal 47 2 2 3 2 2 3 3 2" xfId="41421" xr:uid="{00000000-0005-0000-0000-000007520000}"/>
    <cellStyle name="Normal 47 2 2 3 2 2 3 3 3" xfId="26188" xr:uid="{00000000-0005-0000-0000-000008520000}"/>
    <cellStyle name="Normal 47 2 2 3 2 2 3 4" xfId="36408" xr:uid="{00000000-0005-0000-0000-000009520000}"/>
    <cellStyle name="Normal 47 2 2 3 2 2 3 5" xfId="21175" xr:uid="{00000000-0005-0000-0000-00000A520000}"/>
    <cellStyle name="Normal 47 2 2 3 2 2 4" xfId="12765" xr:uid="{00000000-0005-0000-0000-00000B520000}"/>
    <cellStyle name="Normal 47 2 2 3 2 2 4 2" xfId="43096" xr:uid="{00000000-0005-0000-0000-00000C520000}"/>
    <cellStyle name="Normal 47 2 2 3 2 2 4 3" xfId="27863" xr:uid="{00000000-0005-0000-0000-00000D520000}"/>
    <cellStyle name="Normal 47 2 2 3 2 2 5" xfId="7744" xr:uid="{00000000-0005-0000-0000-00000E520000}"/>
    <cellStyle name="Normal 47 2 2 3 2 2 5 2" xfId="38079" xr:uid="{00000000-0005-0000-0000-00000F520000}"/>
    <cellStyle name="Normal 47 2 2 3 2 2 5 3" xfId="22846" xr:uid="{00000000-0005-0000-0000-000010520000}"/>
    <cellStyle name="Normal 47 2 2 3 2 2 6" xfId="33067" xr:uid="{00000000-0005-0000-0000-000011520000}"/>
    <cellStyle name="Normal 47 2 2 3 2 2 7" xfId="17833" xr:uid="{00000000-0005-0000-0000-000012520000}"/>
    <cellStyle name="Normal 47 2 2 3 2 3" xfId="3526" xr:uid="{00000000-0005-0000-0000-000013520000}"/>
    <cellStyle name="Normal 47 2 2 3 2 3 2" xfId="13600" xr:uid="{00000000-0005-0000-0000-000014520000}"/>
    <cellStyle name="Normal 47 2 2 3 2 3 2 2" xfId="43931" xr:uid="{00000000-0005-0000-0000-000015520000}"/>
    <cellStyle name="Normal 47 2 2 3 2 3 2 3" xfId="28698" xr:uid="{00000000-0005-0000-0000-000016520000}"/>
    <cellStyle name="Normal 47 2 2 3 2 3 3" xfId="8580" xr:uid="{00000000-0005-0000-0000-000017520000}"/>
    <cellStyle name="Normal 47 2 2 3 2 3 3 2" xfId="38914" xr:uid="{00000000-0005-0000-0000-000018520000}"/>
    <cellStyle name="Normal 47 2 2 3 2 3 3 3" xfId="23681" xr:uid="{00000000-0005-0000-0000-000019520000}"/>
    <cellStyle name="Normal 47 2 2 3 2 3 4" xfId="33901" xr:uid="{00000000-0005-0000-0000-00001A520000}"/>
    <cellStyle name="Normal 47 2 2 3 2 3 5" xfId="18668" xr:uid="{00000000-0005-0000-0000-00001B520000}"/>
    <cellStyle name="Normal 47 2 2 3 2 4" xfId="5219" xr:uid="{00000000-0005-0000-0000-00001C520000}"/>
    <cellStyle name="Normal 47 2 2 3 2 4 2" xfId="15271" xr:uid="{00000000-0005-0000-0000-00001D520000}"/>
    <cellStyle name="Normal 47 2 2 3 2 4 2 2" xfId="45602" xr:uid="{00000000-0005-0000-0000-00001E520000}"/>
    <cellStyle name="Normal 47 2 2 3 2 4 2 3" xfId="30369" xr:uid="{00000000-0005-0000-0000-00001F520000}"/>
    <cellStyle name="Normal 47 2 2 3 2 4 3" xfId="10251" xr:uid="{00000000-0005-0000-0000-000020520000}"/>
    <cellStyle name="Normal 47 2 2 3 2 4 3 2" xfId="40585" xr:uid="{00000000-0005-0000-0000-000021520000}"/>
    <cellStyle name="Normal 47 2 2 3 2 4 3 3" xfId="25352" xr:uid="{00000000-0005-0000-0000-000022520000}"/>
    <cellStyle name="Normal 47 2 2 3 2 4 4" xfId="35572" xr:uid="{00000000-0005-0000-0000-000023520000}"/>
    <cellStyle name="Normal 47 2 2 3 2 4 5" xfId="20339" xr:uid="{00000000-0005-0000-0000-000024520000}"/>
    <cellStyle name="Normal 47 2 2 3 2 5" xfId="11929" xr:uid="{00000000-0005-0000-0000-000025520000}"/>
    <cellStyle name="Normal 47 2 2 3 2 5 2" xfId="42260" xr:uid="{00000000-0005-0000-0000-000026520000}"/>
    <cellStyle name="Normal 47 2 2 3 2 5 3" xfId="27027" xr:uid="{00000000-0005-0000-0000-000027520000}"/>
    <cellStyle name="Normal 47 2 2 3 2 6" xfId="6908" xr:uid="{00000000-0005-0000-0000-000028520000}"/>
    <cellStyle name="Normal 47 2 2 3 2 6 2" xfId="37243" xr:uid="{00000000-0005-0000-0000-000029520000}"/>
    <cellStyle name="Normal 47 2 2 3 2 6 3" xfId="22010" xr:uid="{00000000-0005-0000-0000-00002A520000}"/>
    <cellStyle name="Normal 47 2 2 3 2 7" xfId="32231" xr:uid="{00000000-0005-0000-0000-00002B520000}"/>
    <cellStyle name="Normal 47 2 2 3 2 8" xfId="16997" xr:uid="{00000000-0005-0000-0000-00002C520000}"/>
    <cellStyle name="Normal 47 2 2 3 3" xfId="2255" xr:uid="{00000000-0005-0000-0000-00002D520000}"/>
    <cellStyle name="Normal 47 2 2 3 3 2" xfId="3945" xr:uid="{00000000-0005-0000-0000-00002E520000}"/>
    <cellStyle name="Normal 47 2 2 3 3 2 2" xfId="14018" xr:uid="{00000000-0005-0000-0000-00002F520000}"/>
    <cellStyle name="Normal 47 2 2 3 3 2 2 2" xfId="44349" xr:uid="{00000000-0005-0000-0000-000030520000}"/>
    <cellStyle name="Normal 47 2 2 3 3 2 2 3" xfId="29116" xr:uid="{00000000-0005-0000-0000-000031520000}"/>
    <cellStyle name="Normal 47 2 2 3 3 2 3" xfId="8998" xr:uid="{00000000-0005-0000-0000-000032520000}"/>
    <cellStyle name="Normal 47 2 2 3 3 2 3 2" xfId="39332" xr:uid="{00000000-0005-0000-0000-000033520000}"/>
    <cellStyle name="Normal 47 2 2 3 3 2 3 3" xfId="24099" xr:uid="{00000000-0005-0000-0000-000034520000}"/>
    <cellStyle name="Normal 47 2 2 3 3 2 4" xfId="34319" xr:uid="{00000000-0005-0000-0000-000035520000}"/>
    <cellStyle name="Normal 47 2 2 3 3 2 5" xfId="19086" xr:uid="{00000000-0005-0000-0000-000036520000}"/>
    <cellStyle name="Normal 47 2 2 3 3 3" xfId="5637" xr:uid="{00000000-0005-0000-0000-000037520000}"/>
    <cellStyle name="Normal 47 2 2 3 3 3 2" xfId="15689" xr:uid="{00000000-0005-0000-0000-000038520000}"/>
    <cellStyle name="Normal 47 2 2 3 3 3 2 2" xfId="46020" xr:uid="{00000000-0005-0000-0000-000039520000}"/>
    <cellStyle name="Normal 47 2 2 3 3 3 2 3" xfId="30787" xr:uid="{00000000-0005-0000-0000-00003A520000}"/>
    <cellStyle name="Normal 47 2 2 3 3 3 3" xfId="10669" xr:uid="{00000000-0005-0000-0000-00003B520000}"/>
    <cellStyle name="Normal 47 2 2 3 3 3 3 2" xfId="41003" xr:uid="{00000000-0005-0000-0000-00003C520000}"/>
    <cellStyle name="Normal 47 2 2 3 3 3 3 3" xfId="25770" xr:uid="{00000000-0005-0000-0000-00003D520000}"/>
    <cellStyle name="Normal 47 2 2 3 3 3 4" xfId="35990" xr:uid="{00000000-0005-0000-0000-00003E520000}"/>
    <cellStyle name="Normal 47 2 2 3 3 3 5" xfId="20757" xr:uid="{00000000-0005-0000-0000-00003F520000}"/>
    <cellStyle name="Normal 47 2 2 3 3 4" xfId="12347" xr:uid="{00000000-0005-0000-0000-000040520000}"/>
    <cellStyle name="Normal 47 2 2 3 3 4 2" xfId="42678" xr:uid="{00000000-0005-0000-0000-000041520000}"/>
    <cellStyle name="Normal 47 2 2 3 3 4 3" xfId="27445" xr:uid="{00000000-0005-0000-0000-000042520000}"/>
    <cellStyle name="Normal 47 2 2 3 3 5" xfId="7326" xr:uid="{00000000-0005-0000-0000-000043520000}"/>
    <cellStyle name="Normal 47 2 2 3 3 5 2" xfId="37661" xr:uid="{00000000-0005-0000-0000-000044520000}"/>
    <cellStyle name="Normal 47 2 2 3 3 5 3" xfId="22428" xr:uid="{00000000-0005-0000-0000-000045520000}"/>
    <cellStyle name="Normal 47 2 2 3 3 6" xfId="32649" xr:uid="{00000000-0005-0000-0000-000046520000}"/>
    <cellStyle name="Normal 47 2 2 3 3 7" xfId="17415" xr:uid="{00000000-0005-0000-0000-000047520000}"/>
    <cellStyle name="Normal 47 2 2 3 4" xfId="3108" xr:uid="{00000000-0005-0000-0000-000048520000}"/>
    <cellStyle name="Normal 47 2 2 3 4 2" xfId="13182" xr:uid="{00000000-0005-0000-0000-000049520000}"/>
    <cellStyle name="Normal 47 2 2 3 4 2 2" xfId="43513" xr:uid="{00000000-0005-0000-0000-00004A520000}"/>
    <cellStyle name="Normal 47 2 2 3 4 2 3" xfId="28280" xr:uid="{00000000-0005-0000-0000-00004B520000}"/>
    <cellStyle name="Normal 47 2 2 3 4 3" xfId="8162" xr:uid="{00000000-0005-0000-0000-00004C520000}"/>
    <cellStyle name="Normal 47 2 2 3 4 3 2" xfId="38496" xr:uid="{00000000-0005-0000-0000-00004D520000}"/>
    <cellStyle name="Normal 47 2 2 3 4 3 3" xfId="23263" xr:uid="{00000000-0005-0000-0000-00004E520000}"/>
    <cellStyle name="Normal 47 2 2 3 4 4" xfId="33483" xr:uid="{00000000-0005-0000-0000-00004F520000}"/>
    <cellStyle name="Normal 47 2 2 3 4 5" xfId="18250" xr:uid="{00000000-0005-0000-0000-000050520000}"/>
    <cellStyle name="Normal 47 2 2 3 5" xfId="4801" xr:uid="{00000000-0005-0000-0000-000051520000}"/>
    <cellStyle name="Normal 47 2 2 3 5 2" xfId="14853" xr:uid="{00000000-0005-0000-0000-000052520000}"/>
    <cellStyle name="Normal 47 2 2 3 5 2 2" xfId="45184" xr:uid="{00000000-0005-0000-0000-000053520000}"/>
    <cellStyle name="Normal 47 2 2 3 5 2 3" xfId="29951" xr:uid="{00000000-0005-0000-0000-000054520000}"/>
    <cellStyle name="Normal 47 2 2 3 5 3" xfId="9833" xr:uid="{00000000-0005-0000-0000-000055520000}"/>
    <cellStyle name="Normal 47 2 2 3 5 3 2" xfId="40167" xr:uid="{00000000-0005-0000-0000-000056520000}"/>
    <cellStyle name="Normal 47 2 2 3 5 3 3" xfId="24934" xr:uid="{00000000-0005-0000-0000-000057520000}"/>
    <cellStyle name="Normal 47 2 2 3 5 4" xfId="35154" xr:uid="{00000000-0005-0000-0000-000058520000}"/>
    <cellStyle name="Normal 47 2 2 3 5 5" xfId="19921" xr:uid="{00000000-0005-0000-0000-000059520000}"/>
    <cellStyle name="Normal 47 2 2 3 6" xfId="11511" xr:uid="{00000000-0005-0000-0000-00005A520000}"/>
    <cellStyle name="Normal 47 2 2 3 6 2" xfId="41842" xr:uid="{00000000-0005-0000-0000-00005B520000}"/>
    <cellStyle name="Normal 47 2 2 3 6 3" xfId="26609" xr:uid="{00000000-0005-0000-0000-00005C520000}"/>
    <cellStyle name="Normal 47 2 2 3 7" xfId="6490" xr:uid="{00000000-0005-0000-0000-00005D520000}"/>
    <cellStyle name="Normal 47 2 2 3 7 2" xfId="36825" xr:uid="{00000000-0005-0000-0000-00005E520000}"/>
    <cellStyle name="Normal 47 2 2 3 7 3" xfId="21592" xr:uid="{00000000-0005-0000-0000-00005F520000}"/>
    <cellStyle name="Normal 47 2 2 3 8" xfId="31813" xr:uid="{00000000-0005-0000-0000-000060520000}"/>
    <cellStyle name="Normal 47 2 2 3 9" xfId="16579" xr:uid="{00000000-0005-0000-0000-000061520000}"/>
    <cellStyle name="Normal 47 2 2 4" xfId="1626" xr:uid="{00000000-0005-0000-0000-000062520000}"/>
    <cellStyle name="Normal 47 2 2 4 2" xfId="2465" xr:uid="{00000000-0005-0000-0000-000063520000}"/>
    <cellStyle name="Normal 47 2 2 4 2 2" xfId="4155" xr:uid="{00000000-0005-0000-0000-000064520000}"/>
    <cellStyle name="Normal 47 2 2 4 2 2 2" xfId="14228" xr:uid="{00000000-0005-0000-0000-000065520000}"/>
    <cellStyle name="Normal 47 2 2 4 2 2 2 2" xfId="44559" xr:uid="{00000000-0005-0000-0000-000066520000}"/>
    <cellStyle name="Normal 47 2 2 4 2 2 2 3" xfId="29326" xr:uid="{00000000-0005-0000-0000-000067520000}"/>
    <cellStyle name="Normal 47 2 2 4 2 2 3" xfId="9208" xr:uid="{00000000-0005-0000-0000-000068520000}"/>
    <cellStyle name="Normal 47 2 2 4 2 2 3 2" xfId="39542" xr:uid="{00000000-0005-0000-0000-000069520000}"/>
    <cellStyle name="Normal 47 2 2 4 2 2 3 3" xfId="24309" xr:uid="{00000000-0005-0000-0000-00006A520000}"/>
    <cellStyle name="Normal 47 2 2 4 2 2 4" xfId="34529" xr:uid="{00000000-0005-0000-0000-00006B520000}"/>
    <cellStyle name="Normal 47 2 2 4 2 2 5" xfId="19296" xr:uid="{00000000-0005-0000-0000-00006C520000}"/>
    <cellStyle name="Normal 47 2 2 4 2 3" xfId="5847" xr:uid="{00000000-0005-0000-0000-00006D520000}"/>
    <cellStyle name="Normal 47 2 2 4 2 3 2" xfId="15899" xr:uid="{00000000-0005-0000-0000-00006E520000}"/>
    <cellStyle name="Normal 47 2 2 4 2 3 2 2" xfId="46230" xr:uid="{00000000-0005-0000-0000-00006F520000}"/>
    <cellStyle name="Normal 47 2 2 4 2 3 2 3" xfId="30997" xr:uid="{00000000-0005-0000-0000-000070520000}"/>
    <cellStyle name="Normal 47 2 2 4 2 3 3" xfId="10879" xr:uid="{00000000-0005-0000-0000-000071520000}"/>
    <cellStyle name="Normal 47 2 2 4 2 3 3 2" xfId="41213" xr:uid="{00000000-0005-0000-0000-000072520000}"/>
    <cellStyle name="Normal 47 2 2 4 2 3 3 3" xfId="25980" xr:uid="{00000000-0005-0000-0000-000073520000}"/>
    <cellStyle name="Normal 47 2 2 4 2 3 4" xfId="36200" xr:uid="{00000000-0005-0000-0000-000074520000}"/>
    <cellStyle name="Normal 47 2 2 4 2 3 5" xfId="20967" xr:uid="{00000000-0005-0000-0000-000075520000}"/>
    <cellStyle name="Normal 47 2 2 4 2 4" xfId="12557" xr:uid="{00000000-0005-0000-0000-000076520000}"/>
    <cellStyle name="Normal 47 2 2 4 2 4 2" xfId="42888" xr:uid="{00000000-0005-0000-0000-000077520000}"/>
    <cellStyle name="Normal 47 2 2 4 2 4 3" xfId="27655" xr:uid="{00000000-0005-0000-0000-000078520000}"/>
    <cellStyle name="Normal 47 2 2 4 2 5" xfId="7536" xr:uid="{00000000-0005-0000-0000-000079520000}"/>
    <cellStyle name="Normal 47 2 2 4 2 5 2" xfId="37871" xr:uid="{00000000-0005-0000-0000-00007A520000}"/>
    <cellStyle name="Normal 47 2 2 4 2 5 3" xfId="22638" xr:uid="{00000000-0005-0000-0000-00007B520000}"/>
    <cellStyle name="Normal 47 2 2 4 2 6" xfId="32859" xr:uid="{00000000-0005-0000-0000-00007C520000}"/>
    <cellStyle name="Normal 47 2 2 4 2 7" xfId="17625" xr:uid="{00000000-0005-0000-0000-00007D520000}"/>
    <cellStyle name="Normal 47 2 2 4 3" xfId="3318" xr:uid="{00000000-0005-0000-0000-00007E520000}"/>
    <cellStyle name="Normal 47 2 2 4 3 2" xfId="13392" xr:uid="{00000000-0005-0000-0000-00007F520000}"/>
    <cellStyle name="Normal 47 2 2 4 3 2 2" xfId="43723" xr:uid="{00000000-0005-0000-0000-000080520000}"/>
    <cellStyle name="Normal 47 2 2 4 3 2 3" xfId="28490" xr:uid="{00000000-0005-0000-0000-000081520000}"/>
    <cellStyle name="Normal 47 2 2 4 3 3" xfId="8372" xr:uid="{00000000-0005-0000-0000-000082520000}"/>
    <cellStyle name="Normal 47 2 2 4 3 3 2" xfId="38706" xr:uid="{00000000-0005-0000-0000-000083520000}"/>
    <cellStyle name="Normal 47 2 2 4 3 3 3" xfId="23473" xr:uid="{00000000-0005-0000-0000-000084520000}"/>
    <cellStyle name="Normal 47 2 2 4 3 4" xfId="33693" xr:uid="{00000000-0005-0000-0000-000085520000}"/>
    <cellStyle name="Normal 47 2 2 4 3 5" xfId="18460" xr:uid="{00000000-0005-0000-0000-000086520000}"/>
    <cellStyle name="Normal 47 2 2 4 4" xfId="5011" xr:uid="{00000000-0005-0000-0000-000087520000}"/>
    <cellStyle name="Normal 47 2 2 4 4 2" xfId="15063" xr:uid="{00000000-0005-0000-0000-000088520000}"/>
    <cellStyle name="Normal 47 2 2 4 4 2 2" xfId="45394" xr:uid="{00000000-0005-0000-0000-000089520000}"/>
    <cellStyle name="Normal 47 2 2 4 4 2 3" xfId="30161" xr:uid="{00000000-0005-0000-0000-00008A520000}"/>
    <cellStyle name="Normal 47 2 2 4 4 3" xfId="10043" xr:uid="{00000000-0005-0000-0000-00008B520000}"/>
    <cellStyle name="Normal 47 2 2 4 4 3 2" xfId="40377" xr:uid="{00000000-0005-0000-0000-00008C520000}"/>
    <cellStyle name="Normal 47 2 2 4 4 3 3" xfId="25144" xr:uid="{00000000-0005-0000-0000-00008D520000}"/>
    <cellStyle name="Normal 47 2 2 4 4 4" xfId="35364" xr:uid="{00000000-0005-0000-0000-00008E520000}"/>
    <cellStyle name="Normal 47 2 2 4 4 5" xfId="20131" xr:uid="{00000000-0005-0000-0000-00008F520000}"/>
    <cellStyle name="Normal 47 2 2 4 5" xfId="11721" xr:uid="{00000000-0005-0000-0000-000090520000}"/>
    <cellStyle name="Normal 47 2 2 4 5 2" xfId="42052" xr:uid="{00000000-0005-0000-0000-000091520000}"/>
    <cellStyle name="Normal 47 2 2 4 5 3" xfId="26819" xr:uid="{00000000-0005-0000-0000-000092520000}"/>
    <cellStyle name="Normal 47 2 2 4 6" xfId="6700" xr:uid="{00000000-0005-0000-0000-000093520000}"/>
    <cellStyle name="Normal 47 2 2 4 6 2" xfId="37035" xr:uid="{00000000-0005-0000-0000-000094520000}"/>
    <cellStyle name="Normal 47 2 2 4 6 3" xfId="21802" xr:uid="{00000000-0005-0000-0000-000095520000}"/>
    <cellStyle name="Normal 47 2 2 4 7" xfId="32023" xr:uid="{00000000-0005-0000-0000-000096520000}"/>
    <cellStyle name="Normal 47 2 2 4 8" xfId="16789" xr:uid="{00000000-0005-0000-0000-000097520000}"/>
    <cellStyle name="Normal 47 2 2 5" xfId="2047" xr:uid="{00000000-0005-0000-0000-000098520000}"/>
    <cellStyle name="Normal 47 2 2 5 2" xfId="3737" xr:uid="{00000000-0005-0000-0000-000099520000}"/>
    <cellStyle name="Normal 47 2 2 5 2 2" xfId="13810" xr:uid="{00000000-0005-0000-0000-00009A520000}"/>
    <cellStyle name="Normal 47 2 2 5 2 2 2" xfId="44141" xr:uid="{00000000-0005-0000-0000-00009B520000}"/>
    <cellStyle name="Normal 47 2 2 5 2 2 3" xfId="28908" xr:uid="{00000000-0005-0000-0000-00009C520000}"/>
    <cellStyle name="Normal 47 2 2 5 2 3" xfId="8790" xr:uid="{00000000-0005-0000-0000-00009D520000}"/>
    <cellStyle name="Normal 47 2 2 5 2 3 2" xfId="39124" xr:uid="{00000000-0005-0000-0000-00009E520000}"/>
    <cellStyle name="Normal 47 2 2 5 2 3 3" xfId="23891" xr:uid="{00000000-0005-0000-0000-00009F520000}"/>
    <cellStyle name="Normal 47 2 2 5 2 4" xfId="34111" xr:uid="{00000000-0005-0000-0000-0000A0520000}"/>
    <cellStyle name="Normal 47 2 2 5 2 5" xfId="18878" xr:uid="{00000000-0005-0000-0000-0000A1520000}"/>
    <cellStyle name="Normal 47 2 2 5 3" xfId="5429" xr:uid="{00000000-0005-0000-0000-0000A2520000}"/>
    <cellStyle name="Normal 47 2 2 5 3 2" xfId="15481" xr:uid="{00000000-0005-0000-0000-0000A3520000}"/>
    <cellStyle name="Normal 47 2 2 5 3 2 2" xfId="45812" xr:uid="{00000000-0005-0000-0000-0000A4520000}"/>
    <cellStyle name="Normal 47 2 2 5 3 2 3" xfId="30579" xr:uid="{00000000-0005-0000-0000-0000A5520000}"/>
    <cellStyle name="Normal 47 2 2 5 3 3" xfId="10461" xr:uid="{00000000-0005-0000-0000-0000A6520000}"/>
    <cellStyle name="Normal 47 2 2 5 3 3 2" xfId="40795" xr:uid="{00000000-0005-0000-0000-0000A7520000}"/>
    <cellStyle name="Normal 47 2 2 5 3 3 3" xfId="25562" xr:uid="{00000000-0005-0000-0000-0000A8520000}"/>
    <cellStyle name="Normal 47 2 2 5 3 4" xfId="35782" xr:uid="{00000000-0005-0000-0000-0000A9520000}"/>
    <cellStyle name="Normal 47 2 2 5 3 5" xfId="20549" xr:uid="{00000000-0005-0000-0000-0000AA520000}"/>
    <cellStyle name="Normal 47 2 2 5 4" xfId="12139" xr:uid="{00000000-0005-0000-0000-0000AB520000}"/>
    <cellStyle name="Normal 47 2 2 5 4 2" xfId="42470" xr:uid="{00000000-0005-0000-0000-0000AC520000}"/>
    <cellStyle name="Normal 47 2 2 5 4 3" xfId="27237" xr:uid="{00000000-0005-0000-0000-0000AD520000}"/>
    <cellStyle name="Normal 47 2 2 5 5" xfId="7118" xr:uid="{00000000-0005-0000-0000-0000AE520000}"/>
    <cellStyle name="Normal 47 2 2 5 5 2" xfId="37453" xr:uid="{00000000-0005-0000-0000-0000AF520000}"/>
    <cellStyle name="Normal 47 2 2 5 5 3" xfId="22220" xr:uid="{00000000-0005-0000-0000-0000B0520000}"/>
    <cellStyle name="Normal 47 2 2 5 6" xfId="32441" xr:uid="{00000000-0005-0000-0000-0000B1520000}"/>
    <cellStyle name="Normal 47 2 2 5 7" xfId="17207" xr:uid="{00000000-0005-0000-0000-0000B2520000}"/>
    <cellStyle name="Normal 47 2 2 6" xfId="2900" xr:uid="{00000000-0005-0000-0000-0000B3520000}"/>
    <cellStyle name="Normal 47 2 2 6 2" xfId="12974" xr:uid="{00000000-0005-0000-0000-0000B4520000}"/>
    <cellStyle name="Normal 47 2 2 6 2 2" xfId="43305" xr:uid="{00000000-0005-0000-0000-0000B5520000}"/>
    <cellStyle name="Normal 47 2 2 6 2 3" xfId="28072" xr:uid="{00000000-0005-0000-0000-0000B6520000}"/>
    <cellStyle name="Normal 47 2 2 6 3" xfId="7954" xr:uid="{00000000-0005-0000-0000-0000B7520000}"/>
    <cellStyle name="Normal 47 2 2 6 3 2" xfId="38288" xr:uid="{00000000-0005-0000-0000-0000B8520000}"/>
    <cellStyle name="Normal 47 2 2 6 3 3" xfId="23055" xr:uid="{00000000-0005-0000-0000-0000B9520000}"/>
    <cellStyle name="Normal 47 2 2 6 4" xfId="33275" xr:uid="{00000000-0005-0000-0000-0000BA520000}"/>
    <cellStyle name="Normal 47 2 2 6 5" xfId="18042" xr:uid="{00000000-0005-0000-0000-0000BB520000}"/>
    <cellStyle name="Normal 47 2 2 7" xfId="4593" xr:uid="{00000000-0005-0000-0000-0000BC520000}"/>
    <cellStyle name="Normal 47 2 2 7 2" xfId="14645" xr:uid="{00000000-0005-0000-0000-0000BD520000}"/>
    <cellStyle name="Normal 47 2 2 7 2 2" xfId="44976" xr:uid="{00000000-0005-0000-0000-0000BE520000}"/>
    <cellStyle name="Normal 47 2 2 7 2 3" xfId="29743" xr:uid="{00000000-0005-0000-0000-0000BF520000}"/>
    <cellStyle name="Normal 47 2 2 7 3" xfId="9625" xr:uid="{00000000-0005-0000-0000-0000C0520000}"/>
    <cellStyle name="Normal 47 2 2 7 3 2" xfId="39959" xr:uid="{00000000-0005-0000-0000-0000C1520000}"/>
    <cellStyle name="Normal 47 2 2 7 3 3" xfId="24726" xr:uid="{00000000-0005-0000-0000-0000C2520000}"/>
    <cellStyle name="Normal 47 2 2 7 4" xfId="34946" xr:uid="{00000000-0005-0000-0000-0000C3520000}"/>
    <cellStyle name="Normal 47 2 2 7 5" xfId="19713" xr:uid="{00000000-0005-0000-0000-0000C4520000}"/>
    <cellStyle name="Normal 47 2 2 8" xfId="11303" xr:uid="{00000000-0005-0000-0000-0000C5520000}"/>
    <cellStyle name="Normal 47 2 2 8 2" xfId="41634" xr:uid="{00000000-0005-0000-0000-0000C6520000}"/>
    <cellStyle name="Normal 47 2 2 8 3" xfId="26401" xr:uid="{00000000-0005-0000-0000-0000C7520000}"/>
    <cellStyle name="Normal 47 2 2 9" xfId="6282" xr:uid="{00000000-0005-0000-0000-0000C8520000}"/>
    <cellStyle name="Normal 47 2 2 9 2" xfId="36617" xr:uid="{00000000-0005-0000-0000-0000C9520000}"/>
    <cellStyle name="Normal 47 2 2 9 3" xfId="21384" xr:uid="{00000000-0005-0000-0000-0000CA520000}"/>
    <cellStyle name="Normal 47 2 3" xfId="1246" xr:uid="{00000000-0005-0000-0000-0000CB520000}"/>
    <cellStyle name="Normal 47 2 3 10" xfId="16423" xr:uid="{00000000-0005-0000-0000-0000CC520000}"/>
    <cellStyle name="Normal 47 2 3 2" xfId="1465" xr:uid="{00000000-0005-0000-0000-0000CD520000}"/>
    <cellStyle name="Normal 47 2 3 2 2" xfId="1886" xr:uid="{00000000-0005-0000-0000-0000CE520000}"/>
    <cellStyle name="Normal 47 2 3 2 2 2" xfId="2725" xr:uid="{00000000-0005-0000-0000-0000CF520000}"/>
    <cellStyle name="Normal 47 2 3 2 2 2 2" xfId="4415" xr:uid="{00000000-0005-0000-0000-0000D0520000}"/>
    <cellStyle name="Normal 47 2 3 2 2 2 2 2" xfId="14488" xr:uid="{00000000-0005-0000-0000-0000D1520000}"/>
    <cellStyle name="Normal 47 2 3 2 2 2 2 2 2" xfId="44819" xr:uid="{00000000-0005-0000-0000-0000D2520000}"/>
    <cellStyle name="Normal 47 2 3 2 2 2 2 2 3" xfId="29586" xr:uid="{00000000-0005-0000-0000-0000D3520000}"/>
    <cellStyle name="Normal 47 2 3 2 2 2 2 3" xfId="9468" xr:uid="{00000000-0005-0000-0000-0000D4520000}"/>
    <cellStyle name="Normal 47 2 3 2 2 2 2 3 2" xfId="39802" xr:uid="{00000000-0005-0000-0000-0000D5520000}"/>
    <cellStyle name="Normal 47 2 3 2 2 2 2 3 3" xfId="24569" xr:uid="{00000000-0005-0000-0000-0000D6520000}"/>
    <cellStyle name="Normal 47 2 3 2 2 2 2 4" xfId="34789" xr:uid="{00000000-0005-0000-0000-0000D7520000}"/>
    <cellStyle name="Normal 47 2 3 2 2 2 2 5" xfId="19556" xr:uid="{00000000-0005-0000-0000-0000D8520000}"/>
    <cellStyle name="Normal 47 2 3 2 2 2 3" xfId="6107" xr:uid="{00000000-0005-0000-0000-0000D9520000}"/>
    <cellStyle name="Normal 47 2 3 2 2 2 3 2" xfId="16159" xr:uid="{00000000-0005-0000-0000-0000DA520000}"/>
    <cellStyle name="Normal 47 2 3 2 2 2 3 2 2" xfId="46490" xr:uid="{00000000-0005-0000-0000-0000DB520000}"/>
    <cellStyle name="Normal 47 2 3 2 2 2 3 2 3" xfId="31257" xr:uid="{00000000-0005-0000-0000-0000DC520000}"/>
    <cellStyle name="Normal 47 2 3 2 2 2 3 3" xfId="11139" xr:uid="{00000000-0005-0000-0000-0000DD520000}"/>
    <cellStyle name="Normal 47 2 3 2 2 2 3 3 2" xfId="41473" xr:uid="{00000000-0005-0000-0000-0000DE520000}"/>
    <cellStyle name="Normal 47 2 3 2 2 2 3 3 3" xfId="26240" xr:uid="{00000000-0005-0000-0000-0000DF520000}"/>
    <cellStyle name="Normal 47 2 3 2 2 2 3 4" xfId="36460" xr:uid="{00000000-0005-0000-0000-0000E0520000}"/>
    <cellStyle name="Normal 47 2 3 2 2 2 3 5" xfId="21227" xr:uid="{00000000-0005-0000-0000-0000E1520000}"/>
    <cellStyle name="Normal 47 2 3 2 2 2 4" xfId="12817" xr:uid="{00000000-0005-0000-0000-0000E2520000}"/>
    <cellStyle name="Normal 47 2 3 2 2 2 4 2" xfId="43148" xr:uid="{00000000-0005-0000-0000-0000E3520000}"/>
    <cellStyle name="Normal 47 2 3 2 2 2 4 3" xfId="27915" xr:uid="{00000000-0005-0000-0000-0000E4520000}"/>
    <cellStyle name="Normal 47 2 3 2 2 2 5" xfId="7796" xr:uid="{00000000-0005-0000-0000-0000E5520000}"/>
    <cellStyle name="Normal 47 2 3 2 2 2 5 2" xfId="38131" xr:uid="{00000000-0005-0000-0000-0000E6520000}"/>
    <cellStyle name="Normal 47 2 3 2 2 2 5 3" xfId="22898" xr:uid="{00000000-0005-0000-0000-0000E7520000}"/>
    <cellStyle name="Normal 47 2 3 2 2 2 6" xfId="33119" xr:uid="{00000000-0005-0000-0000-0000E8520000}"/>
    <cellStyle name="Normal 47 2 3 2 2 2 7" xfId="17885" xr:uid="{00000000-0005-0000-0000-0000E9520000}"/>
    <cellStyle name="Normal 47 2 3 2 2 3" xfId="3578" xr:uid="{00000000-0005-0000-0000-0000EA520000}"/>
    <cellStyle name="Normal 47 2 3 2 2 3 2" xfId="13652" xr:uid="{00000000-0005-0000-0000-0000EB520000}"/>
    <cellStyle name="Normal 47 2 3 2 2 3 2 2" xfId="43983" xr:uid="{00000000-0005-0000-0000-0000EC520000}"/>
    <cellStyle name="Normal 47 2 3 2 2 3 2 3" xfId="28750" xr:uid="{00000000-0005-0000-0000-0000ED520000}"/>
    <cellStyle name="Normal 47 2 3 2 2 3 3" xfId="8632" xr:uid="{00000000-0005-0000-0000-0000EE520000}"/>
    <cellStyle name="Normal 47 2 3 2 2 3 3 2" xfId="38966" xr:uid="{00000000-0005-0000-0000-0000EF520000}"/>
    <cellStyle name="Normal 47 2 3 2 2 3 3 3" xfId="23733" xr:uid="{00000000-0005-0000-0000-0000F0520000}"/>
    <cellStyle name="Normal 47 2 3 2 2 3 4" xfId="33953" xr:uid="{00000000-0005-0000-0000-0000F1520000}"/>
    <cellStyle name="Normal 47 2 3 2 2 3 5" xfId="18720" xr:uid="{00000000-0005-0000-0000-0000F2520000}"/>
    <cellStyle name="Normal 47 2 3 2 2 4" xfId="5271" xr:uid="{00000000-0005-0000-0000-0000F3520000}"/>
    <cellStyle name="Normal 47 2 3 2 2 4 2" xfId="15323" xr:uid="{00000000-0005-0000-0000-0000F4520000}"/>
    <cellStyle name="Normal 47 2 3 2 2 4 2 2" xfId="45654" xr:uid="{00000000-0005-0000-0000-0000F5520000}"/>
    <cellStyle name="Normal 47 2 3 2 2 4 2 3" xfId="30421" xr:uid="{00000000-0005-0000-0000-0000F6520000}"/>
    <cellStyle name="Normal 47 2 3 2 2 4 3" xfId="10303" xr:uid="{00000000-0005-0000-0000-0000F7520000}"/>
    <cellStyle name="Normal 47 2 3 2 2 4 3 2" xfId="40637" xr:uid="{00000000-0005-0000-0000-0000F8520000}"/>
    <cellStyle name="Normal 47 2 3 2 2 4 3 3" xfId="25404" xr:uid="{00000000-0005-0000-0000-0000F9520000}"/>
    <cellStyle name="Normal 47 2 3 2 2 4 4" xfId="35624" xr:uid="{00000000-0005-0000-0000-0000FA520000}"/>
    <cellStyle name="Normal 47 2 3 2 2 4 5" xfId="20391" xr:uid="{00000000-0005-0000-0000-0000FB520000}"/>
    <cellStyle name="Normal 47 2 3 2 2 5" xfId="11981" xr:uid="{00000000-0005-0000-0000-0000FC520000}"/>
    <cellStyle name="Normal 47 2 3 2 2 5 2" xfId="42312" xr:uid="{00000000-0005-0000-0000-0000FD520000}"/>
    <cellStyle name="Normal 47 2 3 2 2 5 3" xfId="27079" xr:uid="{00000000-0005-0000-0000-0000FE520000}"/>
    <cellStyle name="Normal 47 2 3 2 2 6" xfId="6960" xr:uid="{00000000-0005-0000-0000-0000FF520000}"/>
    <cellStyle name="Normal 47 2 3 2 2 6 2" xfId="37295" xr:uid="{00000000-0005-0000-0000-000000530000}"/>
    <cellStyle name="Normal 47 2 3 2 2 6 3" xfId="22062" xr:uid="{00000000-0005-0000-0000-000001530000}"/>
    <cellStyle name="Normal 47 2 3 2 2 7" xfId="32283" xr:uid="{00000000-0005-0000-0000-000002530000}"/>
    <cellStyle name="Normal 47 2 3 2 2 8" xfId="17049" xr:uid="{00000000-0005-0000-0000-000003530000}"/>
    <cellStyle name="Normal 47 2 3 2 3" xfId="2307" xr:uid="{00000000-0005-0000-0000-000004530000}"/>
    <cellStyle name="Normal 47 2 3 2 3 2" xfId="3997" xr:uid="{00000000-0005-0000-0000-000005530000}"/>
    <cellStyle name="Normal 47 2 3 2 3 2 2" xfId="14070" xr:uid="{00000000-0005-0000-0000-000006530000}"/>
    <cellStyle name="Normal 47 2 3 2 3 2 2 2" xfId="44401" xr:uid="{00000000-0005-0000-0000-000007530000}"/>
    <cellStyle name="Normal 47 2 3 2 3 2 2 3" xfId="29168" xr:uid="{00000000-0005-0000-0000-000008530000}"/>
    <cellStyle name="Normal 47 2 3 2 3 2 3" xfId="9050" xr:uid="{00000000-0005-0000-0000-000009530000}"/>
    <cellStyle name="Normal 47 2 3 2 3 2 3 2" xfId="39384" xr:uid="{00000000-0005-0000-0000-00000A530000}"/>
    <cellStyle name="Normal 47 2 3 2 3 2 3 3" xfId="24151" xr:uid="{00000000-0005-0000-0000-00000B530000}"/>
    <cellStyle name="Normal 47 2 3 2 3 2 4" xfId="34371" xr:uid="{00000000-0005-0000-0000-00000C530000}"/>
    <cellStyle name="Normal 47 2 3 2 3 2 5" xfId="19138" xr:uid="{00000000-0005-0000-0000-00000D530000}"/>
    <cellStyle name="Normal 47 2 3 2 3 3" xfId="5689" xr:uid="{00000000-0005-0000-0000-00000E530000}"/>
    <cellStyle name="Normal 47 2 3 2 3 3 2" xfId="15741" xr:uid="{00000000-0005-0000-0000-00000F530000}"/>
    <cellStyle name="Normal 47 2 3 2 3 3 2 2" xfId="46072" xr:uid="{00000000-0005-0000-0000-000010530000}"/>
    <cellStyle name="Normal 47 2 3 2 3 3 2 3" xfId="30839" xr:uid="{00000000-0005-0000-0000-000011530000}"/>
    <cellStyle name="Normal 47 2 3 2 3 3 3" xfId="10721" xr:uid="{00000000-0005-0000-0000-000012530000}"/>
    <cellStyle name="Normal 47 2 3 2 3 3 3 2" xfId="41055" xr:uid="{00000000-0005-0000-0000-000013530000}"/>
    <cellStyle name="Normal 47 2 3 2 3 3 3 3" xfId="25822" xr:uid="{00000000-0005-0000-0000-000014530000}"/>
    <cellStyle name="Normal 47 2 3 2 3 3 4" xfId="36042" xr:uid="{00000000-0005-0000-0000-000015530000}"/>
    <cellStyle name="Normal 47 2 3 2 3 3 5" xfId="20809" xr:uid="{00000000-0005-0000-0000-000016530000}"/>
    <cellStyle name="Normal 47 2 3 2 3 4" xfId="12399" xr:uid="{00000000-0005-0000-0000-000017530000}"/>
    <cellStyle name="Normal 47 2 3 2 3 4 2" xfId="42730" xr:uid="{00000000-0005-0000-0000-000018530000}"/>
    <cellStyle name="Normal 47 2 3 2 3 4 3" xfId="27497" xr:uid="{00000000-0005-0000-0000-000019530000}"/>
    <cellStyle name="Normal 47 2 3 2 3 5" xfId="7378" xr:uid="{00000000-0005-0000-0000-00001A530000}"/>
    <cellStyle name="Normal 47 2 3 2 3 5 2" xfId="37713" xr:uid="{00000000-0005-0000-0000-00001B530000}"/>
    <cellStyle name="Normal 47 2 3 2 3 5 3" xfId="22480" xr:uid="{00000000-0005-0000-0000-00001C530000}"/>
    <cellStyle name="Normal 47 2 3 2 3 6" xfId="32701" xr:uid="{00000000-0005-0000-0000-00001D530000}"/>
    <cellStyle name="Normal 47 2 3 2 3 7" xfId="17467" xr:uid="{00000000-0005-0000-0000-00001E530000}"/>
    <cellStyle name="Normal 47 2 3 2 4" xfId="3160" xr:uid="{00000000-0005-0000-0000-00001F530000}"/>
    <cellStyle name="Normal 47 2 3 2 4 2" xfId="13234" xr:uid="{00000000-0005-0000-0000-000020530000}"/>
    <cellStyle name="Normal 47 2 3 2 4 2 2" xfId="43565" xr:uid="{00000000-0005-0000-0000-000021530000}"/>
    <cellStyle name="Normal 47 2 3 2 4 2 3" xfId="28332" xr:uid="{00000000-0005-0000-0000-000022530000}"/>
    <cellStyle name="Normal 47 2 3 2 4 3" xfId="8214" xr:uid="{00000000-0005-0000-0000-000023530000}"/>
    <cellStyle name="Normal 47 2 3 2 4 3 2" xfId="38548" xr:uid="{00000000-0005-0000-0000-000024530000}"/>
    <cellStyle name="Normal 47 2 3 2 4 3 3" xfId="23315" xr:uid="{00000000-0005-0000-0000-000025530000}"/>
    <cellStyle name="Normal 47 2 3 2 4 4" xfId="33535" xr:uid="{00000000-0005-0000-0000-000026530000}"/>
    <cellStyle name="Normal 47 2 3 2 4 5" xfId="18302" xr:uid="{00000000-0005-0000-0000-000027530000}"/>
    <cellStyle name="Normal 47 2 3 2 5" xfId="4853" xr:uid="{00000000-0005-0000-0000-000028530000}"/>
    <cellStyle name="Normal 47 2 3 2 5 2" xfId="14905" xr:uid="{00000000-0005-0000-0000-000029530000}"/>
    <cellStyle name="Normal 47 2 3 2 5 2 2" xfId="45236" xr:uid="{00000000-0005-0000-0000-00002A530000}"/>
    <cellStyle name="Normal 47 2 3 2 5 2 3" xfId="30003" xr:uid="{00000000-0005-0000-0000-00002B530000}"/>
    <cellStyle name="Normal 47 2 3 2 5 3" xfId="9885" xr:uid="{00000000-0005-0000-0000-00002C530000}"/>
    <cellStyle name="Normal 47 2 3 2 5 3 2" xfId="40219" xr:uid="{00000000-0005-0000-0000-00002D530000}"/>
    <cellStyle name="Normal 47 2 3 2 5 3 3" xfId="24986" xr:uid="{00000000-0005-0000-0000-00002E530000}"/>
    <cellStyle name="Normal 47 2 3 2 5 4" xfId="35206" xr:uid="{00000000-0005-0000-0000-00002F530000}"/>
    <cellStyle name="Normal 47 2 3 2 5 5" xfId="19973" xr:uid="{00000000-0005-0000-0000-000030530000}"/>
    <cellStyle name="Normal 47 2 3 2 6" xfId="11563" xr:uid="{00000000-0005-0000-0000-000031530000}"/>
    <cellStyle name="Normal 47 2 3 2 6 2" xfId="41894" xr:uid="{00000000-0005-0000-0000-000032530000}"/>
    <cellStyle name="Normal 47 2 3 2 6 3" xfId="26661" xr:uid="{00000000-0005-0000-0000-000033530000}"/>
    <cellStyle name="Normal 47 2 3 2 7" xfId="6542" xr:uid="{00000000-0005-0000-0000-000034530000}"/>
    <cellStyle name="Normal 47 2 3 2 7 2" xfId="36877" xr:uid="{00000000-0005-0000-0000-000035530000}"/>
    <cellStyle name="Normal 47 2 3 2 7 3" xfId="21644" xr:uid="{00000000-0005-0000-0000-000036530000}"/>
    <cellStyle name="Normal 47 2 3 2 8" xfId="31865" xr:uid="{00000000-0005-0000-0000-000037530000}"/>
    <cellStyle name="Normal 47 2 3 2 9" xfId="16631" xr:uid="{00000000-0005-0000-0000-000038530000}"/>
    <cellStyle name="Normal 47 2 3 3" xfId="1678" xr:uid="{00000000-0005-0000-0000-000039530000}"/>
    <cellStyle name="Normal 47 2 3 3 2" xfId="2517" xr:uid="{00000000-0005-0000-0000-00003A530000}"/>
    <cellStyle name="Normal 47 2 3 3 2 2" xfId="4207" xr:uid="{00000000-0005-0000-0000-00003B530000}"/>
    <cellStyle name="Normal 47 2 3 3 2 2 2" xfId="14280" xr:uid="{00000000-0005-0000-0000-00003C530000}"/>
    <cellStyle name="Normal 47 2 3 3 2 2 2 2" xfId="44611" xr:uid="{00000000-0005-0000-0000-00003D530000}"/>
    <cellStyle name="Normal 47 2 3 3 2 2 2 3" xfId="29378" xr:uid="{00000000-0005-0000-0000-00003E530000}"/>
    <cellStyle name="Normal 47 2 3 3 2 2 3" xfId="9260" xr:uid="{00000000-0005-0000-0000-00003F530000}"/>
    <cellStyle name="Normal 47 2 3 3 2 2 3 2" xfId="39594" xr:uid="{00000000-0005-0000-0000-000040530000}"/>
    <cellStyle name="Normal 47 2 3 3 2 2 3 3" xfId="24361" xr:uid="{00000000-0005-0000-0000-000041530000}"/>
    <cellStyle name="Normal 47 2 3 3 2 2 4" xfId="34581" xr:uid="{00000000-0005-0000-0000-000042530000}"/>
    <cellStyle name="Normal 47 2 3 3 2 2 5" xfId="19348" xr:uid="{00000000-0005-0000-0000-000043530000}"/>
    <cellStyle name="Normal 47 2 3 3 2 3" xfId="5899" xr:uid="{00000000-0005-0000-0000-000044530000}"/>
    <cellStyle name="Normal 47 2 3 3 2 3 2" xfId="15951" xr:uid="{00000000-0005-0000-0000-000045530000}"/>
    <cellStyle name="Normal 47 2 3 3 2 3 2 2" xfId="46282" xr:uid="{00000000-0005-0000-0000-000046530000}"/>
    <cellStyle name="Normal 47 2 3 3 2 3 2 3" xfId="31049" xr:uid="{00000000-0005-0000-0000-000047530000}"/>
    <cellStyle name="Normal 47 2 3 3 2 3 3" xfId="10931" xr:uid="{00000000-0005-0000-0000-000048530000}"/>
    <cellStyle name="Normal 47 2 3 3 2 3 3 2" xfId="41265" xr:uid="{00000000-0005-0000-0000-000049530000}"/>
    <cellStyle name="Normal 47 2 3 3 2 3 3 3" xfId="26032" xr:uid="{00000000-0005-0000-0000-00004A530000}"/>
    <cellStyle name="Normal 47 2 3 3 2 3 4" xfId="36252" xr:uid="{00000000-0005-0000-0000-00004B530000}"/>
    <cellStyle name="Normal 47 2 3 3 2 3 5" xfId="21019" xr:uid="{00000000-0005-0000-0000-00004C530000}"/>
    <cellStyle name="Normal 47 2 3 3 2 4" xfId="12609" xr:uid="{00000000-0005-0000-0000-00004D530000}"/>
    <cellStyle name="Normal 47 2 3 3 2 4 2" xfId="42940" xr:uid="{00000000-0005-0000-0000-00004E530000}"/>
    <cellStyle name="Normal 47 2 3 3 2 4 3" xfId="27707" xr:uid="{00000000-0005-0000-0000-00004F530000}"/>
    <cellStyle name="Normal 47 2 3 3 2 5" xfId="7588" xr:uid="{00000000-0005-0000-0000-000050530000}"/>
    <cellStyle name="Normal 47 2 3 3 2 5 2" xfId="37923" xr:uid="{00000000-0005-0000-0000-000051530000}"/>
    <cellStyle name="Normal 47 2 3 3 2 5 3" xfId="22690" xr:uid="{00000000-0005-0000-0000-000052530000}"/>
    <cellStyle name="Normal 47 2 3 3 2 6" xfId="32911" xr:uid="{00000000-0005-0000-0000-000053530000}"/>
    <cellStyle name="Normal 47 2 3 3 2 7" xfId="17677" xr:uid="{00000000-0005-0000-0000-000054530000}"/>
    <cellStyle name="Normal 47 2 3 3 3" xfId="3370" xr:uid="{00000000-0005-0000-0000-000055530000}"/>
    <cellStyle name="Normal 47 2 3 3 3 2" xfId="13444" xr:uid="{00000000-0005-0000-0000-000056530000}"/>
    <cellStyle name="Normal 47 2 3 3 3 2 2" xfId="43775" xr:uid="{00000000-0005-0000-0000-000057530000}"/>
    <cellStyle name="Normal 47 2 3 3 3 2 3" xfId="28542" xr:uid="{00000000-0005-0000-0000-000058530000}"/>
    <cellStyle name="Normal 47 2 3 3 3 3" xfId="8424" xr:uid="{00000000-0005-0000-0000-000059530000}"/>
    <cellStyle name="Normal 47 2 3 3 3 3 2" xfId="38758" xr:uid="{00000000-0005-0000-0000-00005A530000}"/>
    <cellStyle name="Normal 47 2 3 3 3 3 3" xfId="23525" xr:uid="{00000000-0005-0000-0000-00005B530000}"/>
    <cellStyle name="Normal 47 2 3 3 3 4" xfId="33745" xr:uid="{00000000-0005-0000-0000-00005C530000}"/>
    <cellStyle name="Normal 47 2 3 3 3 5" xfId="18512" xr:uid="{00000000-0005-0000-0000-00005D530000}"/>
    <cellStyle name="Normal 47 2 3 3 4" xfId="5063" xr:uid="{00000000-0005-0000-0000-00005E530000}"/>
    <cellStyle name="Normal 47 2 3 3 4 2" xfId="15115" xr:uid="{00000000-0005-0000-0000-00005F530000}"/>
    <cellStyle name="Normal 47 2 3 3 4 2 2" xfId="45446" xr:uid="{00000000-0005-0000-0000-000060530000}"/>
    <cellStyle name="Normal 47 2 3 3 4 2 3" xfId="30213" xr:uid="{00000000-0005-0000-0000-000061530000}"/>
    <cellStyle name="Normal 47 2 3 3 4 3" xfId="10095" xr:uid="{00000000-0005-0000-0000-000062530000}"/>
    <cellStyle name="Normal 47 2 3 3 4 3 2" xfId="40429" xr:uid="{00000000-0005-0000-0000-000063530000}"/>
    <cellStyle name="Normal 47 2 3 3 4 3 3" xfId="25196" xr:uid="{00000000-0005-0000-0000-000064530000}"/>
    <cellStyle name="Normal 47 2 3 3 4 4" xfId="35416" xr:uid="{00000000-0005-0000-0000-000065530000}"/>
    <cellStyle name="Normal 47 2 3 3 4 5" xfId="20183" xr:uid="{00000000-0005-0000-0000-000066530000}"/>
    <cellStyle name="Normal 47 2 3 3 5" xfId="11773" xr:uid="{00000000-0005-0000-0000-000067530000}"/>
    <cellStyle name="Normal 47 2 3 3 5 2" xfId="42104" xr:uid="{00000000-0005-0000-0000-000068530000}"/>
    <cellStyle name="Normal 47 2 3 3 5 3" xfId="26871" xr:uid="{00000000-0005-0000-0000-000069530000}"/>
    <cellStyle name="Normal 47 2 3 3 6" xfId="6752" xr:uid="{00000000-0005-0000-0000-00006A530000}"/>
    <cellStyle name="Normal 47 2 3 3 6 2" xfId="37087" xr:uid="{00000000-0005-0000-0000-00006B530000}"/>
    <cellStyle name="Normal 47 2 3 3 6 3" xfId="21854" xr:uid="{00000000-0005-0000-0000-00006C530000}"/>
    <cellStyle name="Normal 47 2 3 3 7" xfId="32075" xr:uid="{00000000-0005-0000-0000-00006D530000}"/>
    <cellStyle name="Normal 47 2 3 3 8" xfId="16841" xr:uid="{00000000-0005-0000-0000-00006E530000}"/>
    <cellStyle name="Normal 47 2 3 4" xfId="2099" xr:uid="{00000000-0005-0000-0000-00006F530000}"/>
    <cellStyle name="Normal 47 2 3 4 2" xfId="3789" xr:uid="{00000000-0005-0000-0000-000070530000}"/>
    <cellStyle name="Normal 47 2 3 4 2 2" xfId="13862" xr:uid="{00000000-0005-0000-0000-000071530000}"/>
    <cellStyle name="Normal 47 2 3 4 2 2 2" xfId="44193" xr:uid="{00000000-0005-0000-0000-000072530000}"/>
    <cellStyle name="Normal 47 2 3 4 2 2 3" xfId="28960" xr:uid="{00000000-0005-0000-0000-000073530000}"/>
    <cellStyle name="Normal 47 2 3 4 2 3" xfId="8842" xr:uid="{00000000-0005-0000-0000-000074530000}"/>
    <cellStyle name="Normal 47 2 3 4 2 3 2" xfId="39176" xr:uid="{00000000-0005-0000-0000-000075530000}"/>
    <cellStyle name="Normal 47 2 3 4 2 3 3" xfId="23943" xr:uid="{00000000-0005-0000-0000-000076530000}"/>
    <cellStyle name="Normal 47 2 3 4 2 4" xfId="34163" xr:uid="{00000000-0005-0000-0000-000077530000}"/>
    <cellStyle name="Normal 47 2 3 4 2 5" xfId="18930" xr:uid="{00000000-0005-0000-0000-000078530000}"/>
    <cellStyle name="Normal 47 2 3 4 3" xfId="5481" xr:uid="{00000000-0005-0000-0000-000079530000}"/>
    <cellStyle name="Normal 47 2 3 4 3 2" xfId="15533" xr:uid="{00000000-0005-0000-0000-00007A530000}"/>
    <cellStyle name="Normal 47 2 3 4 3 2 2" xfId="45864" xr:uid="{00000000-0005-0000-0000-00007B530000}"/>
    <cellStyle name="Normal 47 2 3 4 3 2 3" xfId="30631" xr:uid="{00000000-0005-0000-0000-00007C530000}"/>
    <cellStyle name="Normal 47 2 3 4 3 3" xfId="10513" xr:uid="{00000000-0005-0000-0000-00007D530000}"/>
    <cellStyle name="Normal 47 2 3 4 3 3 2" xfId="40847" xr:uid="{00000000-0005-0000-0000-00007E530000}"/>
    <cellStyle name="Normal 47 2 3 4 3 3 3" xfId="25614" xr:uid="{00000000-0005-0000-0000-00007F530000}"/>
    <cellStyle name="Normal 47 2 3 4 3 4" xfId="35834" xr:uid="{00000000-0005-0000-0000-000080530000}"/>
    <cellStyle name="Normal 47 2 3 4 3 5" xfId="20601" xr:uid="{00000000-0005-0000-0000-000081530000}"/>
    <cellStyle name="Normal 47 2 3 4 4" xfId="12191" xr:uid="{00000000-0005-0000-0000-000082530000}"/>
    <cellStyle name="Normal 47 2 3 4 4 2" xfId="42522" xr:uid="{00000000-0005-0000-0000-000083530000}"/>
    <cellStyle name="Normal 47 2 3 4 4 3" xfId="27289" xr:uid="{00000000-0005-0000-0000-000084530000}"/>
    <cellStyle name="Normal 47 2 3 4 5" xfId="7170" xr:uid="{00000000-0005-0000-0000-000085530000}"/>
    <cellStyle name="Normal 47 2 3 4 5 2" xfId="37505" xr:uid="{00000000-0005-0000-0000-000086530000}"/>
    <cellStyle name="Normal 47 2 3 4 5 3" xfId="22272" xr:uid="{00000000-0005-0000-0000-000087530000}"/>
    <cellStyle name="Normal 47 2 3 4 6" xfId="32493" xr:uid="{00000000-0005-0000-0000-000088530000}"/>
    <cellStyle name="Normal 47 2 3 4 7" xfId="17259" xr:uid="{00000000-0005-0000-0000-000089530000}"/>
    <cellStyle name="Normal 47 2 3 5" xfId="2952" xr:uid="{00000000-0005-0000-0000-00008A530000}"/>
    <cellStyle name="Normal 47 2 3 5 2" xfId="13026" xr:uid="{00000000-0005-0000-0000-00008B530000}"/>
    <cellStyle name="Normal 47 2 3 5 2 2" xfId="43357" xr:uid="{00000000-0005-0000-0000-00008C530000}"/>
    <cellStyle name="Normal 47 2 3 5 2 3" xfId="28124" xr:uid="{00000000-0005-0000-0000-00008D530000}"/>
    <cellStyle name="Normal 47 2 3 5 3" xfId="8006" xr:uid="{00000000-0005-0000-0000-00008E530000}"/>
    <cellStyle name="Normal 47 2 3 5 3 2" xfId="38340" xr:uid="{00000000-0005-0000-0000-00008F530000}"/>
    <cellStyle name="Normal 47 2 3 5 3 3" xfId="23107" xr:uid="{00000000-0005-0000-0000-000090530000}"/>
    <cellStyle name="Normal 47 2 3 5 4" xfId="33327" xr:uid="{00000000-0005-0000-0000-000091530000}"/>
    <cellStyle name="Normal 47 2 3 5 5" xfId="18094" xr:uid="{00000000-0005-0000-0000-000092530000}"/>
    <cellStyle name="Normal 47 2 3 6" xfId="4645" xr:uid="{00000000-0005-0000-0000-000093530000}"/>
    <cellStyle name="Normal 47 2 3 6 2" xfId="14697" xr:uid="{00000000-0005-0000-0000-000094530000}"/>
    <cellStyle name="Normal 47 2 3 6 2 2" xfId="45028" xr:uid="{00000000-0005-0000-0000-000095530000}"/>
    <cellStyle name="Normal 47 2 3 6 2 3" xfId="29795" xr:uid="{00000000-0005-0000-0000-000096530000}"/>
    <cellStyle name="Normal 47 2 3 6 3" xfId="9677" xr:uid="{00000000-0005-0000-0000-000097530000}"/>
    <cellStyle name="Normal 47 2 3 6 3 2" xfId="40011" xr:uid="{00000000-0005-0000-0000-000098530000}"/>
    <cellStyle name="Normal 47 2 3 6 3 3" xfId="24778" xr:uid="{00000000-0005-0000-0000-000099530000}"/>
    <cellStyle name="Normal 47 2 3 6 4" xfId="34998" xr:uid="{00000000-0005-0000-0000-00009A530000}"/>
    <cellStyle name="Normal 47 2 3 6 5" xfId="19765" xr:uid="{00000000-0005-0000-0000-00009B530000}"/>
    <cellStyle name="Normal 47 2 3 7" xfId="11355" xr:uid="{00000000-0005-0000-0000-00009C530000}"/>
    <cellStyle name="Normal 47 2 3 7 2" xfId="41686" xr:uid="{00000000-0005-0000-0000-00009D530000}"/>
    <cellStyle name="Normal 47 2 3 7 3" xfId="26453" xr:uid="{00000000-0005-0000-0000-00009E530000}"/>
    <cellStyle name="Normal 47 2 3 8" xfId="6334" xr:uid="{00000000-0005-0000-0000-00009F530000}"/>
    <cellStyle name="Normal 47 2 3 8 2" xfId="36669" xr:uid="{00000000-0005-0000-0000-0000A0530000}"/>
    <cellStyle name="Normal 47 2 3 8 3" xfId="21436" xr:uid="{00000000-0005-0000-0000-0000A1530000}"/>
    <cellStyle name="Normal 47 2 3 9" xfId="31658" xr:uid="{00000000-0005-0000-0000-0000A2530000}"/>
    <cellStyle name="Normal 47 2 4" xfId="1359" xr:uid="{00000000-0005-0000-0000-0000A3530000}"/>
    <cellStyle name="Normal 47 2 4 2" xfId="1782" xr:uid="{00000000-0005-0000-0000-0000A4530000}"/>
    <cellStyle name="Normal 47 2 4 2 2" xfId="2621" xr:uid="{00000000-0005-0000-0000-0000A5530000}"/>
    <cellStyle name="Normal 47 2 4 2 2 2" xfId="4311" xr:uid="{00000000-0005-0000-0000-0000A6530000}"/>
    <cellStyle name="Normal 47 2 4 2 2 2 2" xfId="14384" xr:uid="{00000000-0005-0000-0000-0000A7530000}"/>
    <cellStyle name="Normal 47 2 4 2 2 2 2 2" xfId="44715" xr:uid="{00000000-0005-0000-0000-0000A8530000}"/>
    <cellStyle name="Normal 47 2 4 2 2 2 2 3" xfId="29482" xr:uid="{00000000-0005-0000-0000-0000A9530000}"/>
    <cellStyle name="Normal 47 2 4 2 2 2 3" xfId="9364" xr:uid="{00000000-0005-0000-0000-0000AA530000}"/>
    <cellStyle name="Normal 47 2 4 2 2 2 3 2" xfId="39698" xr:uid="{00000000-0005-0000-0000-0000AB530000}"/>
    <cellStyle name="Normal 47 2 4 2 2 2 3 3" xfId="24465" xr:uid="{00000000-0005-0000-0000-0000AC530000}"/>
    <cellStyle name="Normal 47 2 4 2 2 2 4" xfId="34685" xr:uid="{00000000-0005-0000-0000-0000AD530000}"/>
    <cellStyle name="Normal 47 2 4 2 2 2 5" xfId="19452" xr:uid="{00000000-0005-0000-0000-0000AE530000}"/>
    <cellStyle name="Normal 47 2 4 2 2 3" xfId="6003" xr:uid="{00000000-0005-0000-0000-0000AF530000}"/>
    <cellStyle name="Normal 47 2 4 2 2 3 2" xfId="16055" xr:uid="{00000000-0005-0000-0000-0000B0530000}"/>
    <cellStyle name="Normal 47 2 4 2 2 3 2 2" xfId="46386" xr:uid="{00000000-0005-0000-0000-0000B1530000}"/>
    <cellStyle name="Normal 47 2 4 2 2 3 2 3" xfId="31153" xr:uid="{00000000-0005-0000-0000-0000B2530000}"/>
    <cellStyle name="Normal 47 2 4 2 2 3 3" xfId="11035" xr:uid="{00000000-0005-0000-0000-0000B3530000}"/>
    <cellStyle name="Normal 47 2 4 2 2 3 3 2" xfId="41369" xr:uid="{00000000-0005-0000-0000-0000B4530000}"/>
    <cellStyle name="Normal 47 2 4 2 2 3 3 3" xfId="26136" xr:uid="{00000000-0005-0000-0000-0000B5530000}"/>
    <cellStyle name="Normal 47 2 4 2 2 3 4" xfId="36356" xr:uid="{00000000-0005-0000-0000-0000B6530000}"/>
    <cellStyle name="Normal 47 2 4 2 2 3 5" xfId="21123" xr:uid="{00000000-0005-0000-0000-0000B7530000}"/>
    <cellStyle name="Normal 47 2 4 2 2 4" xfId="12713" xr:uid="{00000000-0005-0000-0000-0000B8530000}"/>
    <cellStyle name="Normal 47 2 4 2 2 4 2" xfId="43044" xr:uid="{00000000-0005-0000-0000-0000B9530000}"/>
    <cellStyle name="Normal 47 2 4 2 2 4 3" xfId="27811" xr:uid="{00000000-0005-0000-0000-0000BA530000}"/>
    <cellStyle name="Normal 47 2 4 2 2 5" xfId="7692" xr:uid="{00000000-0005-0000-0000-0000BB530000}"/>
    <cellStyle name="Normal 47 2 4 2 2 5 2" xfId="38027" xr:uid="{00000000-0005-0000-0000-0000BC530000}"/>
    <cellStyle name="Normal 47 2 4 2 2 5 3" xfId="22794" xr:uid="{00000000-0005-0000-0000-0000BD530000}"/>
    <cellStyle name="Normal 47 2 4 2 2 6" xfId="33015" xr:uid="{00000000-0005-0000-0000-0000BE530000}"/>
    <cellStyle name="Normal 47 2 4 2 2 7" xfId="17781" xr:uid="{00000000-0005-0000-0000-0000BF530000}"/>
    <cellStyle name="Normal 47 2 4 2 3" xfId="3474" xr:uid="{00000000-0005-0000-0000-0000C0530000}"/>
    <cellStyle name="Normal 47 2 4 2 3 2" xfId="13548" xr:uid="{00000000-0005-0000-0000-0000C1530000}"/>
    <cellStyle name="Normal 47 2 4 2 3 2 2" xfId="43879" xr:uid="{00000000-0005-0000-0000-0000C2530000}"/>
    <cellStyle name="Normal 47 2 4 2 3 2 3" xfId="28646" xr:uid="{00000000-0005-0000-0000-0000C3530000}"/>
    <cellStyle name="Normal 47 2 4 2 3 3" xfId="8528" xr:uid="{00000000-0005-0000-0000-0000C4530000}"/>
    <cellStyle name="Normal 47 2 4 2 3 3 2" xfId="38862" xr:uid="{00000000-0005-0000-0000-0000C5530000}"/>
    <cellStyle name="Normal 47 2 4 2 3 3 3" xfId="23629" xr:uid="{00000000-0005-0000-0000-0000C6530000}"/>
    <cellStyle name="Normal 47 2 4 2 3 4" xfId="33849" xr:uid="{00000000-0005-0000-0000-0000C7530000}"/>
    <cellStyle name="Normal 47 2 4 2 3 5" xfId="18616" xr:uid="{00000000-0005-0000-0000-0000C8530000}"/>
    <cellStyle name="Normal 47 2 4 2 4" xfId="5167" xr:uid="{00000000-0005-0000-0000-0000C9530000}"/>
    <cellStyle name="Normal 47 2 4 2 4 2" xfId="15219" xr:uid="{00000000-0005-0000-0000-0000CA530000}"/>
    <cellStyle name="Normal 47 2 4 2 4 2 2" xfId="45550" xr:uid="{00000000-0005-0000-0000-0000CB530000}"/>
    <cellStyle name="Normal 47 2 4 2 4 2 3" xfId="30317" xr:uid="{00000000-0005-0000-0000-0000CC530000}"/>
    <cellStyle name="Normal 47 2 4 2 4 3" xfId="10199" xr:uid="{00000000-0005-0000-0000-0000CD530000}"/>
    <cellStyle name="Normal 47 2 4 2 4 3 2" xfId="40533" xr:uid="{00000000-0005-0000-0000-0000CE530000}"/>
    <cellStyle name="Normal 47 2 4 2 4 3 3" xfId="25300" xr:uid="{00000000-0005-0000-0000-0000CF530000}"/>
    <cellStyle name="Normal 47 2 4 2 4 4" xfId="35520" xr:uid="{00000000-0005-0000-0000-0000D0530000}"/>
    <cellStyle name="Normal 47 2 4 2 4 5" xfId="20287" xr:uid="{00000000-0005-0000-0000-0000D1530000}"/>
    <cellStyle name="Normal 47 2 4 2 5" xfId="11877" xr:uid="{00000000-0005-0000-0000-0000D2530000}"/>
    <cellStyle name="Normal 47 2 4 2 5 2" xfId="42208" xr:uid="{00000000-0005-0000-0000-0000D3530000}"/>
    <cellStyle name="Normal 47 2 4 2 5 3" xfId="26975" xr:uid="{00000000-0005-0000-0000-0000D4530000}"/>
    <cellStyle name="Normal 47 2 4 2 6" xfId="6856" xr:uid="{00000000-0005-0000-0000-0000D5530000}"/>
    <cellStyle name="Normal 47 2 4 2 6 2" xfId="37191" xr:uid="{00000000-0005-0000-0000-0000D6530000}"/>
    <cellStyle name="Normal 47 2 4 2 6 3" xfId="21958" xr:uid="{00000000-0005-0000-0000-0000D7530000}"/>
    <cellStyle name="Normal 47 2 4 2 7" xfId="32179" xr:uid="{00000000-0005-0000-0000-0000D8530000}"/>
    <cellStyle name="Normal 47 2 4 2 8" xfId="16945" xr:uid="{00000000-0005-0000-0000-0000D9530000}"/>
    <cellStyle name="Normal 47 2 4 3" xfId="2203" xr:uid="{00000000-0005-0000-0000-0000DA530000}"/>
    <cellStyle name="Normal 47 2 4 3 2" xfId="3893" xr:uid="{00000000-0005-0000-0000-0000DB530000}"/>
    <cellStyle name="Normal 47 2 4 3 2 2" xfId="13966" xr:uid="{00000000-0005-0000-0000-0000DC530000}"/>
    <cellStyle name="Normal 47 2 4 3 2 2 2" xfId="44297" xr:uid="{00000000-0005-0000-0000-0000DD530000}"/>
    <cellStyle name="Normal 47 2 4 3 2 2 3" xfId="29064" xr:uid="{00000000-0005-0000-0000-0000DE530000}"/>
    <cellStyle name="Normal 47 2 4 3 2 3" xfId="8946" xr:uid="{00000000-0005-0000-0000-0000DF530000}"/>
    <cellStyle name="Normal 47 2 4 3 2 3 2" xfId="39280" xr:uid="{00000000-0005-0000-0000-0000E0530000}"/>
    <cellStyle name="Normal 47 2 4 3 2 3 3" xfId="24047" xr:uid="{00000000-0005-0000-0000-0000E1530000}"/>
    <cellStyle name="Normal 47 2 4 3 2 4" xfId="34267" xr:uid="{00000000-0005-0000-0000-0000E2530000}"/>
    <cellStyle name="Normal 47 2 4 3 2 5" xfId="19034" xr:uid="{00000000-0005-0000-0000-0000E3530000}"/>
    <cellStyle name="Normal 47 2 4 3 3" xfId="5585" xr:uid="{00000000-0005-0000-0000-0000E4530000}"/>
    <cellStyle name="Normal 47 2 4 3 3 2" xfId="15637" xr:uid="{00000000-0005-0000-0000-0000E5530000}"/>
    <cellStyle name="Normal 47 2 4 3 3 2 2" xfId="45968" xr:uid="{00000000-0005-0000-0000-0000E6530000}"/>
    <cellStyle name="Normal 47 2 4 3 3 2 3" xfId="30735" xr:uid="{00000000-0005-0000-0000-0000E7530000}"/>
    <cellStyle name="Normal 47 2 4 3 3 3" xfId="10617" xr:uid="{00000000-0005-0000-0000-0000E8530000}"/>
    <cellStyle name="Normal 47 2 4 3 3 3 2" xfId="40951" xr:uid="{00000000-0005-0000-0000-0000E9530000}"/>
    <cellStyle name="Normal 47 2 4 3 3 3 3" xfId="25718" xr:uid="{00000000-0005-0000-0000-0000EA530000}"/>
    <cellStyle name="Normal 47 2 4 3 3 4" xfId="35938" xr:uid="{00000000-0005-0000-0000-0000EB530000}"/>
    <cellStyle name="Normal 47 2 4 3 3 5" xfId="20705" xr:uid="{00000000-0005-0000-0000-0000EC530000}"/>
    <cellStyle name="Normal 47 2 4 3 4" xfId="12295" xr:uid="{00000000-0005-0000-0000-0000ED530000}"/>
    <cellStyle name="Normal 47 2 4 3 4 2" xfId="42626" xr:uid="{00000000-0005-0000-0000-0000EE530000}"/>
    <cellStyle name="Normal 47 2 4 3 4 3" xfId="27393" xr:uid="{00000000-0005-0000-0000-0000EF530000}"/>
    <cellStyle name="Normal 47 2 4 3 5" xfId="7274" xr:uid="{00000000-0005-0000-0000-0000F0530000}"/>
    <cellStyle name="Normal 47 2 4 3 5 2" xfId="37609" xr:uid="{00000000-0005-0000-0000-0000F1530000}"/>
    <cellStyle name="Normal 47 2 4 3 5 3" xfId="22376" xr:uid="{00000000-0005-0000-0000-0000F2530000}"/>
    <cellStyle name="Normal 47 2 4 3 6" xfId="32597" xr:uid="{00000000-0005-0000-0000-0000F3530000}"/>
    <cellStyle name="Normal 47 2 4 3 7" xfId="17363" xr:uid="{00000000-0005-0000-0000-0000F4530000}"/>
    <cellStyle name="Normal 47 2 4 4" xfId="3056" xr:uid="{00000000-0005-0000-0000-0000F5530000}"/>
    <cellStyle name="Normal 47 2 4 4 2" xfId="13130" xr:uid="{00000000-0005-0000-0000-0000F6530000}"/>
    <cellStyle name="Normal 47 2 4 4 2 2" xfId="43461" xr:uid="{00000000-0005-0000-0000-0000F7530000}"/>
    <cellStyle name="Normal 47 2 4 4 2 3" xfId="28228" xr:uid="{00000000-0005-0000-0000-0000F8530000}"/>
    <cellStyle name="Normal 47 2 4 4 3" xfId="8110" xr:uid="{00000000-0005-0000-0000-0000F9530000}"/>
    <cellStyle name="Normal 47 2 4 4 3 2" xfId="38444" xr:uid="{00000000-0005-0000-0000-0000FA530000}"/>
    <cellStyle name="Normal 47 2 4 4 3 3" xfId="23211" xr:uid="{00000000-0005-0000-0000-0000FB530000}"/>
    <cellStyle name="Normal 47 2 4 4 4" xfId="33431" xr:uid="{00000000-0005-0000-0000-0000FC530000}"/>
    <cellStyle name="Normal 47 2 4 4 5" xfId="18198" xr:uid="{00000000-0005-0000-0000-0000FD530000}"/>
    <cellStyle name="Normal 47 2 4 5" xfId="4749" xr:uid="{00000000-0005-0000-0000-0000FE530000}"/>
    <cellStyle name="Normal 47 2 4 5 2" xfId="14801" xr:uid="{00000000-0005-0000-0000-0000FF530000}"/>
    <cellStyle name="Normal 47 2 4 5 2 2" xfId="45132" xr:uid="{00000000-0005-0000-0000-000000540000}"/>
    <cellStyle name="Normal 47 2 4 5 2 3" xfId="29899" xr:uid="{00000000-0005-0000-0000-000001540000}"/>
    <cellStyle name="Normal 47 2 4 5 3" xfId="9781" xr:uid="{00000000-0005-0000-0000-000002540000}"/>
    <cellStyle name="Normal 47 2 4 5 3 2" xfId="40115" xr:uid="{00000000-0005-0000-0000-000003540000}"/>
    <cellStyle name="Normal 47 2 4 5 3 3" xfId="24882" xr:uid="{00000000-0005-0000-0000-000004540000}"/>
    <cellStyle name="Normal 47 2 4 5 4" xfId="35102" xr:uid="{00000000-0005-0000-0000-000005540000}"/>
    <cellStyle name="Normal 47 2 4 5 5" xfId="19869" xr:uid="{00000000-0005-0000-0000-000006540000}"/>
    <cellStyle name="Normal 47 2 4 6" xfId="11459" xr:uid="{00000000-0005-0000-0000-000007540000}"/>
    <cellStyle name="Normal 47 2 4 6 2" xfId="41790" xr:uid="{00000000-0005-0000-0000-000008540000}"/>
    <cellStyle name="Normal 47 2 4 6 3" xfId="26557" xr:uid="{00000000-0005-0000-0000-000009540000}"/>
    <cellStyle name="Normal 47 2 4 7" xfId="6438" xr:uid="{00000000-0005-0000-0000-00000A540000}"/>
    <cellStyle name="Normal 47 2 4 7 2" xfId="36773" xr:uid="{00000000-0005-0000-0000-00000B540000}"/>
    <cellStyle name="Normal 47 2 4 7 3" xfId="21540" xr:uid="{00000000-0005-0000-0000-00000C540000}"/>
    <cellStyle name="Normal 47 2 4 8" xfId="31761" xr:uid="{00000000-0005-0000-0000-00000D540000}"/>
    <cellStyle name="Normal 47 2 4 9" xfId="16527" xr:uid="{00000000-0005-0000-0000-00000E540000}"/>
    <cellStyle name="Normal 47 2 5" xfId="1572" xr:uid="{00000000-0005-0000-0000-00000F540000}"/>
    <cellStyle name="Normal 47 2 5 2" xfId="2413" xr:uid="{00000000-0005-0000-0000-000010540000}"/>
    <cellStyle name="Normal 47 2 5 2 2" xfId="4103" xr:uid="{00000000-0005-0000-0000-000011540000}"/>
    <cellStyle name="Normal 47 2 5 2 2 2" xfId="14176" xr:uid="{00000000-0005-0000-0000-000012540000}"/>
    <cellStyle name="Normal 47 2 5 2 2 2 2" xfId="44507" xr:uid="{00000000-0005-0000-0000-000013540000}"/>
    <cellStyle name="Normal 47 2 5 2 2 2 3" xfId="29274" xr:uid="{00000000-0005-0000-0000-000014540000}"/>
    <cellStyle name="Normal 47 2 5 2 2 3" xfId="9156" xr:uid="{00000000-0005-0000-0000-000015540000}"/>
    <cellStyle name="Normal 47 2 5 2 2 3 2" xfId="39490" xr:uid="{00000000-0005-0000-0000-000016540000}"/>
    <cellStyle name="Normal 47 2 5 2 2 3 3" xfId="24257" xr:uid="{00000000-0005-0000-0000-000017540000}"/>
    <cellStyle name="Normal 47 2 5 2 2 4" xfId="34477" xr:uid="{00000000-0005-0000-0000-000018540000}"/>
    <cellStyle name="Normal 47 2 5 2 2 5" xfId="19244" xr:uid="{00000000-0005-0000-0000-000019540000}"/>
    <cellStyle name="Normal 47 2 5 2 3" xfId="5795" xr:uid="{00000000-0005-0000-0000-00001A540000}"/>
    <cellStyle name="Normal 47 2 5 2 3 2" xfId="15847" xr:uid="{00000000-0005-0000-0000-00001B540000}"/>
    <cellStyle name="Normal 47 2 5 2 3 2 2" xfId="46178" xr:uid="{00000000-0005-0000-0000-00001C540000}"/>
    <cellStyle name="Normal 47 2 5 2 3 2 3" xfId="30945" xr:uid="{00000000-0005-0000-0000-00001D540000}"/>
    <cellStyle name="Normal 47 2 5 2 3 3" xfId="10827" xr:uid="{00000000-0005-0000-0000-00001E540000}"/>
    <cellStyle name="Normal 47 2 5 2 3 3 2" xfId="41161" xr:uid="{00000000-0005-0000-0000-00001F540000}"/>
    <cellStyle name="Normal 47 2 5 2 3 3 3" xfId="25928" xr:uid="{00000000-0005-0000-0000-000020540000}"/>
    <cellStyle name="Normal 47 2 5 2 3 4" xfId="36148" xr:uid="{00000000-0005-0000-0000-000021540000}"/>
    <cellStyle name="Normal 47 2 5 2 3 5" xfId="20915" xr:uid="{00000000-0005-0000-0000-000022540000}"/>
    <cellStyle name="Normal 47 2 5 2 4" xfId="12505" xr:uid="{00000000-0005-0000-0000-000023540000}"/>
    <cellStyle name="Normal 47 2 5 2 4 2" xfId="42836" xr:uid="{00000000-0005-0000-0000-000024540000}"/>
    <cellStyle name="Normal 47 2 5 2 4 3" xfId="27603" xr:uid="{00000000-0005-0000-0000-000025540000}"/>
    <cellStyle name="Normal 47 2 5 2 5" xfId="7484" xr:uid="{00000000-0005-0000-0000-000026540000}"/>
    <cellStyle name="Normal 47 2 5 2 5 2" xfId="37819" xr:uid="{00000000-0005-0000-0000-000027540000}"/>
    <cellStyle name="Normal 47 2 5 2 5 3" xfId="22586" xr:uid="{00000000-0005-0000-0000-000028540000}"/>
    <cellStyle name="Normal 47 2 5 2 6" xfId="32807" xr:uid="{00000000-0005-0000-0000-000029540000}"/>
    <cellStyle name="Normal 47 2 5 2 7" xfId="17573" xr:uid="{00000000-0005-0000-0000-00002A540000}"/>
    <cellStyle name="Normal 47 2 5 3" xfId="3266" xr:uid="{00000000-0005-0000-0000-00002B540000}"/>
    <cellStyle name="Normal 47 2 5 3 2" xfId="13340" xr:uid="{00000000-0005-0000-0000-00002C540000}"/>
    <cellStyle name="Normal 47 2 5 3 2 2" xfId="43671" xr:uid="{00000000-0005-0000-0000-00002D540000}"/>
    <cellStyle name="Normal 47 2 5 3 2 3" xfId="28438" xr:uid="{00000000-0005-0000-0000-00002E540000}"/>
    <cellStyle name="Normal 47 2 5 3 3" xfId="8320" xr:uid="{00000000-0005-0000-0000-00002F540000}"/>
    <cellStyle name="Normal 47 2 5 3 3 2" xfId="38654" xr:uid="{00000000-0005-0000-0000-000030540000}"/>
    <cellStyle name="Normal 47 2 5 3 3 3" xfId="23421" xr:uid="{00000000-0005-0000-0000-000031540000}"/>
    <cellStyle name="Normal 47 2 5 3 4" xfId="33641" xr:uid="{00000000-0005-0000-0000-000032540000}"/>
    <cellStyle name="Normal 47 2 5 3 5" xfId="18408" xr:uid="{00000000-0005-0000-0000-000033540000}"/>
    <cellStyle name="Normal 47 2 5 4" xfId="4959" xr:uid="{00000000-0005-0000-0000-000034540000}"/>
    <cellStyle name="Normal 47 2 5 4 2" xfId="15011" xr:uid="{00000000-0005-0000-0000-000035540000}"/>
    <cellStyle name="Normal 47 2 5 4 2 2" xfId="45342" xr:uid="{00000000-0005-0000-0000-000036540000}"/>
    <cellStyle name="Normal 47 2 5 4 2 3" xfId="30109" xr:uid="{00000000-0005-0000-0000-000037540000}"/>
    <cellStyle name="Normal 47 2 5 4 3" xfId="9991" xr:uid="{00000000-0005-0000-0000-000038540000}"/>
    <cellStyle name="Normal 47 2 5 4 3 2" xfId="40325" xr:uid="{00000000-0005-0000-0000-000039540000}"/>
    <cellStyle name="Normal 47 2 5 4 3 3" xfId="25092" xr:uid="{00000000-0005-0000-0000-00003A540000}"/>
    <cellStyle name="Normal 47 2 5 4 4" xfId="35312" xr:uid="{00000000-0005-0000-0000-00003B540000}"/>
    <cellStyle name="Normal 47 2 5 4 5" xfId="20079" xr:uid="{00000000-0005-0000-0000-00003C540000}"/>
    <cellStyle name="Normal 47 2 5 5" xfId="11669" xr:uid="{00000000-0005-0000-0000-00003D540000}"/>
    <cellStyle name="Normal 47 2 5 5 2" xfId="42000" xr:uid="{00000000-0005-0000-0000-00003E540000}"/>
    <cellStyle name="Normal 47 2 5 5 3" xfId="26767" xr:uid="{00000000-0005-0000-0000-00003F540000}"/>
    <cellStyle name="Normal 47 2 5 6" xfId="6648" xr:uid="{00000000-0005-0000-0000-000040540000}"/>
    <cellStyle name="Normal 47 2 5 6 2" xfId="36983" xr:uid="{00000000-0005-0000-0000-000041540000}"/>
    <cellStyle name="Normal 47 2 5 6 3" xfId="21750" xr:uid="{00000000-0005-0000-0000-000042540000}"/>
    <cellStyle name="Normal 47 2 5 7" xfId="31971" xr:uid="{00000000-0005-0000-0000-000043540000}"/>
    <cellStyle name="Normal 47 2 5 8" xfId="16737" xr:uid="{00000000-0005-0000-0000-000044540000}"/>
    <cellStyle name="Normal 47 2 6" xfId="1993" xr:uid="{00000000-0005-0000-0000-000045540000}"/>
    <cellStyle name="Normal 47 2 6 2" xfId="3685" xr:uid="{00000000-0005-0000-0000-000046540000}"/>
    <cellStyle name="Normal 47 2 6 2 2" xfId="13758" xr:uid="{00000000-0005-0000-0000-000047540000}"/>
    <cellStyle name="Normal 47 2 6 2 2 2" xfId="44089" xr:uid="{00000000-0005-0000-0000-000048540000}"/>
    <cellStyle name="Normal 47 2 6 2 2 3" xfId="28856" xr:uid="{00000000-0005-0000-0000-000049540000}"/>
    <cellStyle name="Normal 47 2 6 2 3" xfId="8738" xr:uid="{00000000-0005-0000-0000-00004A540000}"/>
    <cellStyle name="Normal 47 2 6 2 3 2" xfId="39072" xr:uid="{00000000-0005-0000-0000-00004B540000}"/>
    <cellStyle name="Normal 47 2 6 2 3 3" xfId="23839" xr:uid="{00000000-0005-0000-0000-00004C540000}"/>
    <cellStyle name="Normal 47 2 6 2 4" xfId="34059" xr:uid="{00000000-0005-0000-0000-00004D540000}"/>
    <cellStyle name="Normal 47 2 6 2 5" xfId="18826" xr:uid="{00000000-0005-0000-0000-00004E540000}"/>
    <cellStyle name="Normal 47 2 6 3" xfId="5377" xr:uid="{00000000-0005-0000-0000-00004F540000}"/>
    <cellStyle name="Normal 47 2 6 3 2" xfId="15429" xr:uid="{00000000-0005-0000-0000-000050540000}"/>
    <cellStyle name="Normal 47 2 6 3 2 2" xfId="45760" xr:uid="{00000000-0005-0000-0000-000051540000}"/>
    <cellStyle name="Normal 47 2 6 3 2 3" xfId="30527" xr:uid="{00000000-0005-0000-0000-000052540000}"/>
    <cellStyle name="Normal 47 2 6 3 3" xfId="10409" xr:uid="{00000000-0005-0000-0000-000053540000}"/>
    <cellStyle name="Normal 47 2 6 3 3 2" xfId="40743" xr:uid="{00000000-0005-0000-0000-000054540000}"/>
    <cellStyle name="Normal 47 2 6 3 3 3" xfId="25510" xr:uid="{00000000-0005-0000-0000-000055540000}"/>
    <cellStyle name="Normal 47 2 6 3 4" xfId="35730" xr:uid="{00000000-0005-0000-0000-000056540000}"/>
    <cellStyle name="Normal 47 2 6 3 5" xfId="20497" xr:uid="{00000000-0005-0000-0000-000057540000}"/>
    <cellStyle name="Normal 47 2 6 4" xfId="12087" xr:uid="{00000000-0005-0000-0000-000058540000}"/>
    <cellStyle name="Normal 47 2 6 4 2" xfId="42418" xr:uid="{00000000-0005-0000-0000-000059540000}"/>
    <cellStyle name="Normal 47 2 6 4 3" xfId="27185" xr:uid="{00000000-0005-0000-0000-00005A540000}"/>
    <cellStyle name="Normal 47 2 6 5" xfId="7066" xr:uid="{00000000-0005-0000-0000-00005B540000}"/>
    <cellStyle name="Normal 47 2 6 5 2" xfId="37401" xr:uid="{00000000-0005-0000-0000-00005C540000}"/>
    <cellStyle name="Normal 47 2 6 5 3" xfId="22168" xr:uid="{00000000-0005-0000-0000-00005D540000}"/>
    <cellStyle name="Normal 47 2 6 6" xfId="32389" xr:uid="{00000000-0005-0000-0000-00005E540000}"/>
    <cellStyle name="Normal 47 2 6 7" xfId="17155" xr:uid="{00000000-0005-0000-0000-00005F540000}"/>
    <cellStyle name="Normal 47 2 7" xfId="2844" xr:uid="{00000000-0005-0000-0000-000060540000}"/>
    <cellStyle name="Normal 47 2 7 2" xfId="12922" xr:uid="{00000000-0005-0000-0000-000061540000}"/>
    <cellStyle name="Normal 47 2 7 2 2" xfId="43253" xr:uid="{00000000-0005-0000-0000-000062540000}"/>
    <cellStyle name="Normal 47 2 7 2 3" xfId="28020" xr:uid="{00000000-0005-0000-0000-000063540000}"/>
    <cellStyle name="Normal 47 2 7 3" xfId="7902" xr:uid="{00000000-0005-0000-0000-000064540000}"/>
    <cellStyle name="Normal 47 2 7 3 2" xfId="38236" xr:uid="{00000000-0005-0000-0000-000065540000}"/>
    <cellStyle name="Normal 47 2 7 3 3" xfId="23003" xr:uid="{00000000-0005-0000-0000-000066540000}"/>
    <cellStyle name="Normal 47 2 7 4" xfId="33223" xr:uid="{00000000-0005-0000-0000-000067540000}"/>
    <cellStyle name="Normal 47 2 7 5" xfId="17990" xr:uid="{00000000-0005-0000-0000-000068540000}"/>
    <cellStyle name="Normal 47 2 8" xfId="4538" xr:uid="{00000000-0005-0000-0000-000069540000}"/>
    <cellStyle name="Normal 47 2 8 2" xfId="14593" xr:uid="{00000000-0005-0000-0000-00006A540000}"/>
    <cellStyle name="Normal 47 2 8 2 2" xfId="44924" xr:uid="{00000000-0005-0000-0000-00006B540000}"/>
    <cellStyle name="Normal 47 2 8 2 3" xfId="29691" xr:uid="{00000000-0005-0000-0000-00006C540000}"/>
    <cellStyle name="Normal 47 2 8 3" xfId="9573" xr:uid="{00000000-0005-0000-0000-00006D540000}"/>
    <cellStyle name="Normal 47 2 8 3 2" xfId="39907" xr:uid="{00000000-0005-0000-0000-00006E540000}"/>
    <cellStyle name="Normal 47 2 8 3 3" xfId="24674" xr:uid="{00000000-0005-0000-0000-00006F540000}"/>
    <cellStyle name="Normal 47 2 8 4" xfId="34894" xr:uid="{00000000-0005-0000-0000-000070540000}"/>
    <cellStyle name="Normal 47 2 8 5" xfId="19661" xr:uid="{00000000-0005-0000-0000-000071540000}"/>
    <cellStyle name="Normal 47 2 9" xfId="11249" xr:uid="{00000000-0005-0000-0000-000072540000}"/>
    <cellStyle name="Normal 47 2 9 2" xfId="41582" xr:uid="{00000000-0005-0000-0000-000073540000}"/>
    <cellStyle name="Normal 47 2 9 3" xfId="26349" xr:uid="{00000000-0005-0000-0000-000074540000}"/>
    <cellStyle name="Normal 48" xfId="364" xr:uid="{00000000-0005-0000-0000-000075540000}"/>
    <cellStyle name="Normal 48 2" xfId="864" xr:uid="{00000000-0005-0000-0000-000076540000}"/>
    <cellStyle name="Normal 49" xfId="355" xr:uid="{00000000-0005-0000-0000-000077540000}"/>
    <cellStyle name="Normal 49 2" xfId="865" xr:uid="{00000000-0005-0000-0000-000078540000}"/>
    <cellStyle name="Normal 5" xfId="171" xr:uid="{00000000-0005-0000-0000-000079540000}"/>
    <cellStyle name="Normal 5 2" xfId="500" xr:uid="{00000000-0005-0000-0000-00007A540000}"/>
    <cellStyle name="Normal 5 2 10" xfId="6202" xr:uid="{00000000-0005-0000-0000-00007B540000}"/>
    <cellStyle name="Normal 5 2 10 2" xfId="36540" xr:uid="{00000000-0005-0000-0000-00007C540000}"/>
    <cellStyle name="Normal 5 2 10 3" xfId="21307" xr:uid="{00000000-0005-0000-0000-00007D540000}"/>
    <cellStyle name="Normal 5 2 11" xfId="31376" xr:uid="{00000000-0005-0000-0000-00007E540000}"/>
    <cellStyle name="Normal 5 2 12" xfId="16292" xr:uid="{00000000-0005-0000-0000-00007F540000}"/>
    <cellStyle name="Normal 5 2 2" xfId="1166" xr:uid="{00000000-0005-0000-0000-000080540000}"/>
    <cellStyle name="Normal 5 2 2 10" xfId="31380" xr:uid="{00000000-0005-0000-0000-000081540000}"/>
    <cellStyle name="Normal 5 2 2 11" xfId="16346" xr:uid="{00000000-0005-0000-0000-000082540000}"/>
    <cellStyle name="Normal 5 2 2 2" xfId="1275" xr:uid="{00000000-0005-0000-0000-000083540000}"/>
    <cellStyle name="Normal 5 2 2 2 10" xfId="16450" xr:uid="{00000000-0005-0000-0000-000084540000}"/>
    <cellStyle name="Normal 5 2 2 2 2" xfId="1492" xr:uid="{00000000-0005-0000-0000-000085540000}"/>
    <cellStyle name="Normal 5 2 2 2 2 2" xfId="1913" xr:uid="{00000000-0005-0000-0000-000086540000}"/>
    <cellStyle name="Normal 5 2 2 2 2 2 2" xfId="2752" xr:uid="{00000000-0005-0000-0000-000087540000}"/>
    <cellStyle name="Normal 5 2 2 2 2 2 2 2" xfId="4442" xr:uid="{00000000-0005-0000-0000-000088540000}"/>
    <cellStyle name="Normal 5 2 2 2 2 2 2 2 2" xfId="14515" xr:uid="{00000000-0005-0000-0000-000089540000}"/>
    <cellStyle name="Normal 5 2 2 2 2 2 2 2 2 2" xfId="44846" xr:uid="{00000000-0005-0000-0000-00008A540000}"/>
    <cellStyle name="Normal 5 2 2 2 2 2 2 2 2 3" xfId="29613" xr:uid="{00000000-0005-0000-0000-00008B540000}"/>
    <cellStyle name="Normal 5 2 2 2 2 2 2 2 3" xfId="9495" xr:uid="{00000000-0005-0000-0000-00008C540000}"/>
    <cellStyle name="Normal 5 2 2 2 2 2 2 2 3 2" xfId="39829" xr:uid="{00000000-0005-0000-0000-00008D540000}"/>
    <cellStyle name="Normal 5 2 2 2 2 2 2 2 3 3" xfId="24596" xr:uid="{00000000-0005-0000-0000-00008E540000}"/>
    <cellStyle name="Normal 5 2 2 2 2 2 2 2 4" xfId="34816" xr:uid="{00000000-0005-0000-0000-00008F540000}"/>
    <cellStyle name="Normal 5 2 2 2 2 2 2 2 5" xfId="19583" xr:uid="{00000000-0005-0000-0000-000090540000}"/>
    <cellStyle name="Normal 5 2 2 2 2 2 2 3" xfId="6134" xr:uid="{00000000-0005-0000-0000-000091540000}"/>
    <cellStyle name="Normal 5 2 2 2 2 2 2 3 2" xfId="16186" xr:uid="{00000000-0005-0000-0000-000092540000}"/>
    <cellStyle name="Normal 5 2 2 2 2 2 2 3 2 2" xfId="46517" xr:uid="{00000000-0005-0000-0000-000093540000}"/>
    <cellStyle name="Normal 5 2 2 2 2 2 2 3 2 3" xfId="31284" xr:uid="{00000000-0005-0000-0000-000094540000}"/>
    <cellStyle name="Normal 5 2 2 2 2 2 2 3 3" xfId="11166" xr:uid="{00000000-0005-0000-0000-000095540000}"/>
    <cellStyle name="Normal 5 2 2 2 2 2 2 3 3 2" xfId="41500" xr:uid="{00000000-0005-0000-0000-000096540000}"/>
    <cellStyle name="Normal 5 2 2 2 2 2 2 3 3 3" xfId="26267" xr:uid="{00000000-0005-0000-0000-000097540000}"/>
    <cellStyle name="Normal 5 2 2 2 2 2 2 3 4" xfId="36487" xr:uid="{00000000-0005-0000-0000-000098540000}"/>
    <cellStyle name="Normal 5 2 2 2 2 2 2 3 5" xfId="21254" xr:uid="{00000000-0005-0000-0000-000099540000}"/>
    <cellStyle name="Normal 5 2 2 2 2 2 2 4" xfId="12844" xr:uid="{00000000-0005-0000-0000-00009A540000}"/>
    <cellStyle name="Normal 5 2 2 2 2 2 2 4 2" xfId="43175" xr:uid="{00000000-0005-0000-0000-00009B540000}"/>
    <cellStyle name="Normal 5 2 2 2 2 2 2 4 3" xfId="27942" xr:uid="{00000000-0005-0000-0000-00009C540000}"/>
    <cellStyle name="Normal 5 2 2 2 2 2 2 5" xfId="7823" xr:uid="{00000000-0005-0000-0000-00009D540000}"/>
    <cellStyle name="Normal 5 2 2 2 2 2 2 5 2" xfId="38158" xr:uid="{00000000-0005-0000-0000-00009E540000}"/>
    <cellStyle name="Normal 5 2 2 2 2 2 2 5 3" xfId="22925" xr:uid="{00000000-0005-0000-0000-00009F540000}"/>
    <cellStyle name="Normal 5 2 2 2 2 2 2 6" xfId="33146" xr:uid="{00000000-0005-0000-0000-0000A0540000}"/>
    <cellStyle name="Normal 5 2 2 2 2 2 2 7" xfId="17912" xr:uid="{00000000-0005-0000-0000-0000A1540000}"/>
    <cellStyle name="Normal 5 2 2 2 2 2 3" xfId="3605" xr:uid="{00000000-0005-0000-0000-0000A2540000}"/>
    <cellStyle name="Normal 5 2 2 2 2 2 3 2" xfId="13679" xr:uid="{00000000-0005-0000-0000-0000A3540000}"/>
    <cellStyle name="Normal 5 2 2 2 2 2 3 2 2" xfId="44010" xr:uid="{00000000-0005-0000-0000-0000A4540000}"/>
    <cellStyle name="Normal 5 2 2 2 2 2 3 2 3" xfId="28777" xr:uid="{00000000-0005-0000-0000-0000A5540000}"/>
    <cellStyle name="Normal 5 2 2 2 2 2 3 3" xfId="8659" xr:uid="{00000000-0005-0000-0000-0000A6540000}"/>
    <cellStyle name="Normal 5 2 2 2 2 2 3 3 2" xfId="38993" xr:uid="{00000000-0005-0000-0000-0000A7540000}"/>
    <cellStyle name="Normal 5 2 2 2 2 2 3 3 3" xfId="23760" xr:uid="{00000000-0005-0000-0000-0000A8540000}"/>
    <cellStyle name="Normal 5 2 2 2 2 2 3 4" xfId="33980" xr:uid="{00000000-0005-0000-0000-0000A9540000}"/>
    <cellStyle name="Normal 5 2 2 2 2 2 3 5" xfId="18747" xr:uid="{00000000-0005-0000-0000-0000AA540000}"/>
    <cellStyle name="Normal 5 2 2 2 2 2 4" xfId="5298" xr:uid="{00000000-0005-0000-0000-0000AB540000}"/>
    <cellStyle name="Normal 5 2 2 2 2 2 4 2" xfId="15350" xr:uid="{00000000-0005-0000-0000-0000AC540000}"/>
    <cellStyle name="Normal 5 2 2 2 2 2 4 2 2" xfId="45681" xr:uid="{00000000-0005-0000-0000-0000AD540000}"/>
    <cellStyle name="Normal 5 2 2 2 2 2 4 2 3" xfId="30448" xr:uid="{00000000-0005-0000-0000-0000AE540000}"/>
    <cellStyle name="Normal 5 2 2 2 2 2 4 3" xfId="10330" xr:uid="{00000000-0005-0000-0000-0000AF540000}"/>
    <cellStyle name="Normal 5 2 2 2 2 2 4 3 2" xfId="40664" xr:uid="{00000000-0005-0000-0000-0000B0540000}"/>
    <cellStyle name="Normal 5 2 2 2 2 2 4 3 3" xfId="25431" xr:uid="{00000000-0005-0000-0000-0000B1540000}"/>
    <cellStyle name="Normal 5 2 2 2 2 2 4 4" xfId="35651" xr:uid="{00000000-0005-0000-0000-0000B2540000}"/>
    <cellStyle name="Normal 5 2 2 2 2 2 4 5" xfId="20418" xr:uid="{00000000-0005-0000-0000-0000B3540000}"/>
    <cellStyle name="Normal 5 2 2 2 2 2 5" xfId="12008" xr:uid="{00000000-0005-0000-0000-0000B4540000}"/>
    <cellStyle name="Normal 5 2 2 2 2 2 5 2" xfId="42339" xr:uid="{00000000-0005-0000-0000-0000B5540000}"/>
    <cellStyle name="Normal 5 2 2 2 2 2 5 3" xfId="27106" xr:uid="{00000000-0005-0000-0000-0000B6540000}"/>
    <cellStyle name="Normal 5 2 2 2 2 2 6" xfId="6987" xr:uid="{00000000-0005-0000-0000-0000B7540000}"/>
    <cellStyle name="Normal 5 2 2 2 2 2 6 2" xfId="37322" xr:uid="{00000000-0005-0000-0000-0000B8540000}"/>
    <cellStyle name="Normal 5 2 2 2 2 2 6 3" xfId="22089" xr:uid="{00000000-0005-0000-0000-0000B9540000}"/>
    <cellStyle name="Normal 5 2 2 2 2 2 7" xfId="32310" xr:uid="{00000000-0005-0000-0000-0000BA540000}"/>
    <cellStyle name="Normal 5 2 2 2 2 2 8" xfId="17076" xr:uid="{00000000-0005-0000-0000-0000BB540000}"/>
    <cellStyle name="Normal 5 2 2 2 2 3" xfId="2334" xr:uid="{00000000-0005-0000-0000-0000BC540000}"/>
    <cellStyle name="Normal 5 2 2 2 2 3 2" xfId="4024" xr:uid="{00000000-0005-0000-0000-0000BD540000}"/>
    <cellStyle name="Normal 5 2 2 2 2 3 2 2" xfId="14097" xr:uid="{00000000-0005-0000-0000-0000BE540000}"/>
    <cellStyle name="Normal 5 2 2 2 2 3 2 2 2" xfId="44428" xr:uid="{00000000-0005-0000-0000-0000BF540000}"/>
    <cellStyle name="Normal 5 2 2 2 2 3 2 2 3" xfId="29195" xr:uid="{00000000-0005-0000-0000-0000C0540000}"/>
    <cellStyle name="Normal 5 2 2 2 2 3 2 3" xfId="9077" xr:uid="{00000000-0005-0000-0000-0000C1540000}"/>
    <cellStyle name="Normal 5 2 2 2 2 3 2 3 2" xfId="39411" xr:uid="{00000000-0005-0000-0000-0000C2540000}"/>
    <cellStyle name="Normal 5 2 2 2 2 3 2 3 3" xfId="24178" xr:uid="{00000000-0005-0000-0000-0000C3540000}"/>
    <cellStyle name="Normal 5 2 2 2 2 3 2 4" xfId="34398" xr:uid="{00000000-0005-0000-0000-0000C4540000}"/>
    <cellStyle name="Normal 5 2 2 2 2 3 2 5" xfId="19165" xr:uid="{00000000-0005-0000-0000-0000C5540000}"/>
    <cellStyle name="Normal 5 2 2 2 2 3 3" xfId="5716" xr:uid="{00000000-0005-0000-0000-0000C6540000}"/>
    <cellStyle name="Normal 5 2 2 2 2 3 3 2" xfId="15768" xr:uid="{00000000-0005-0000-0000-0000C7540000}"/>
    <cellStyle name="Normal 5 2 2 2 2 3 3 2 2" xfId="46099" xr:uid="{00000000-0005-0000-0000-0000C8540000}"/>
    <cellStyle name="Normal 5 2 2 2 2 3 3 2 3" xfId="30866" xr:uid="{00000000-0005-0000-0000-0000C9540000}"/>
    <cellStyle name="Normal 5 2 2 2 2 3 3 3" xfId="10748" xr:uid="{00000000-0005-0000-0000-0000CA540000}"/>
    <cellStyle name="Normal 5 2 2 2 2 3 3 3 2" xfId="41082" xr:uid="{00000000-0005-0000-0000-0000CB540000}"/>
    <cellStyle name="Normal 5 2 2 2 2 3 3 3 3" xfId="25849" xr:uid="{00000000-0005-0000-0000-0000CC540000}"/>
    <cellStyle name="Normal 5 2 2 2 2 3 3 4" xfId="36069" xr:uid="{00000000-0005-0000-0000-0000CD540000}"/>
    <cellStyle name="Normal 5 2 2 2 2 3 3 5" xfId="20836" xr:uid="{00000000-0005-0000-0000-0000CE540000}"/>
    <cellStyle name="Normal 5 2 2 2 2 3 4" xfId="12426" xr:uid="{00000000-0005-0000-0000-0000CF540000}"/>
    <cellStyle name="Normal 5 2 2 2 2 3 4 2" xfId="42757" xr:uid="{00000000-0005-0000-0000-0000D0540000}"/>
    <cellStyle name="Normal 5 2 2 2 2 3 4 3" xfId="27524" xr:uid="{00000000-0005-0000-0000-0000D1540000}"/>
    <cellStyle name="Normal 5 2 2 2 2 3 5" xfId="7405" xr:uid="{00000000-0005-0000-0000-0000D2540000}"/>
    <cellStyle name="Normal 5 2 2 2 2 3 5 2" xfId="37740" xr:uid="{00000000-0005-0000-0000-0000D3540000}"/>
    <cellStyle name="Normal 5 2 2 2 2 3 5 3" xfId="22507" xr:uid="{00000000-0005-0000-0000-0000D4540000}"/>
    <cellStyle name="Normal 5 2 2 2 2 3 6" xfId="32728" xr:uid="{00000000-0005-0000-0000-0000D5540000}"/>
    <cellStyle name="Normal 5 2 2 2 2 3 7" xfId="17494" xr:uid="{00000000-0005-0000-0000-0000D6540000}"/>
    <cellStyle name="Normal 5 2 2 2 2 4" xfId="3187" xr:uid="{00000000-0005-0000-0000-0000D7540000}"/>
    <cellStyle name="Normal 5 2 2 2 2 4 2" xfId="13261" xr:uid="{00000000-0005-0000-0000-0000D8540000}"/>
    <cellStyle name="Normal 5 2 2 2 2 4 2 2" xfId="43592" xr:uid="{00000000-0005-0000-0000-0000D9540000}"/>
    <cellStyle name="Normal 5 2 2 2 2 4 2 3" xfId="28359" xr:uid="{00000000-0005-0000-0000-0000DA540000}"/>
    <cellStyle name="Normal 5 2 2 2 2 4 3" xfId="8241" xr:uid="{00000000-0005-0000-0000-0000DB540000}"/>
    <cellStyle name="Normal 5 2 2 2 2 4 3 2" xfId="38575" xr:uid="{00000000-0005-0000-0000-0000DC540000}"/>
    <cellStyle name="Normal 5 2 2 2 2 4 3 3" xfId="23342" xr:uid="{00000000-0005-0000-0000-0000DD540000}"/>
    <cellStyle name="Normal 5 2 2 2 2 4 4" xfId="33562" xr:uid="{00000000-0005-0000-0000-0000DE540000}"/>
    <cellStyle name="Normal 5 2 2 2 2 4 5" xfId="18329" xr:uid="{00000000-0005-0000-0000-0000DF540000}"/>
    <cellStyle name="Normal 5 2 2 2 2 5" xfId="4880" xr:uid="{00000000-0005-0000-0000-0000E0540000}"/>
    <cellStyle name="Normal 5 2 2 2 2 5 2" xfId="14932" xr:uid="{00000000-0005-0000-0000-0000E1540000}"/>
    <cellStyle name="Normal 5 2 2 2 2 5 2 2" xfId="45263" xr:uid="{00000000-0005-0000-0000-0000E2540000}"/>
    <cellStyle name="Normal 5 2 2 2 2 5 2 3" xfId="30030" xr:uid="{00000000-0005-0000-0000-0000E3540000}"/>
    <cellStyle name="Normal 5 2 2 2 2 5 3" xfId="9912" xr:uid="{00000000-0005-0000-0000-0000E4540000}"/>
    <cellStyle name="Normal 5 2 2 2 2 5 3 2" xfId="40246" xr:uid="{00000000-0005-0000-0000-0000E5540000}"/>
    <cellStyle name="Normal 5 2 2 2 2 5 3 3" xfId="25013" xr:uid="{00000000-0005-0000-0000-0000E6540000}"/>
    <cellStyle name="Normal 5 2 2 2 2 5 4" xfId="35233" xr:uid="{00000000-0005-0000-0000-0000E7540000}"/>
    <cellStyle name="Normal 5 2 2 2 2 5 5" xfId="20000" xr:uid="{00000000-0005-0000-0000-0000E8540000}"/>
    <cellStyle name="Normal 5 2 2 2 2 6" xfId="11590" xr:uid="{00000000-0005-0000-0000-0000E9540000}"/>
    <cellStyle name="Normal 5 2 2 2 2 6 2" xfId="41921" xr:uid="{00000000-0005-0000-0000-0000EA540000}"/>
    <cellStyle name="Normal 5 2 2 2 2 6 3" xfId="26688" xr:uid="{00000000-0005-0000-0000-0000EB540000}"/>
    <cellStyle name="Normal 5 2 2 2 2 7" xfId="6569" xr:uid="{00000000-0005-0000-0000-0000EC540000}"/>
    <cellStyle name="Normal 5 2 2 2 2 7 2" xfId="36904" xr:uid="{00000000-0005-0000-0000-0000ED540000}"/>
    <cellStyle name="Normal 5 2 2 2 2 7 3" xfId="21671" xr:uid="{00000000-0005-0000-0000-0000EE540000}"/>
    <cellStyle name="Normal 5 2 2 2 2 8" xfId="31892" xr:uid="{00000000-0005-0000-0000-0000EF540000}"/>
    <cellStyle name="Normal 5 2 2 2 2 9" xfId="16658" xr:uid="{00000000-0005-0000-0000-0000F0540000}"/>
    <cellStyle name="Normal 5 2 2 2 3" xfId="1705" xr:uid="{00000000-0005-0000-0000-0000F1540000}"/>
    <cellStyle name="Normal 5 2 2 2 3 2" xfId="2544" xr:uid="{00000000-0005-0000-0000-0000F2540000}"/>
    <cellStyle name="Normal 5 2 2 2 3 2 2" xfId="4234" xr:uid="{00000000-0005-0000-0000-0000F3540000}"/>
    <cellStyle name="Normal 5 2 2 2 3 2 2 2" xfId="14307" xr:uid="{00000000-0005-0000-0000-0000F4540000}"/>
    <cellStyle name="Normal 5 2 2 2 3 2 2 2 2" xfId="44638" xr:uid="{00000000-0005-0000-0000-0000F5540000}"/>
    <cellStyle name="Normal 5 2 2 2 3 2 2 2 3" xfId="29405" xr:uid="{00000000-0005-0000-0000-0000F6540000}"/>
    <cellStyle name="Normal 5 2 2 2 3 2 2 3" xfId="9287" xr:uid="{00000000-0005-0000-0000-0000F7540000}"/>
    <cellStyle name="Normal 5 2 2 2 3 2 2 3 2" xfId="39621" xr:uid="{00000000-0005-0000-0000-0000F8540000}"/>
    <cellStyle name="Normal 5 2 2 2 3 2 2 3 3" xfId="24388" xr:uid="{00000000-0005-0000-0000-0000F9540000}"/>
    <cellStyle name="Normal 5 2 2 2 3 2 2 4" xfId="34608" xr:uid="{00000000-0005-0000-0000-0000FA540000}"/>
    <cellStyle name="Normal 5 2 2 2 3 2 2 5" xfId="19375" xr:uid="{00000000-0005-0000-0000-0000FB540000}"/>
    <cellStyle name="Normal 5 2 2 2 3 2 3" xfId="5926" xr:uid="{00000000-0005-0000-0000-0000FC540000}"/>
    <cellStyle name="Normal 5 2 2 2 3 2 3 2" xfId="15978" xr:uid="{00000000-0005-0000-0000-0000FD540000}"/>
    <cellStyle name="Normal 5 2 2 2 3 2 3 2 2" xfId="46309" xr:uid="{00000000-0005-0000-0000-0000FE540000}"/>
    <cellStyle name="Normal 5 2 2 2 3 2 3 2 3" xfId="31076" xr:uid="{00000000-0005-0000-0000-0000FF540000}"/>
    <cellStyle name="Normal 5 2 2 2 3 2 3 3" xfId="10958" xr:uid="{00000000-0005-0000-0000-000000550000}"/>
    <cellStyle name="Normal 5 2 2 2 3 2 3 3 2" xfId="41292" xr:uid="{00000000-0005-0000-0000-000001550000}"/>
    <cellStyle name="Normal 5 2 2 2 3 2 3 3 3" xfId="26059" xr:uid="{00000000-0005-0000-0000-000002550000}"/>
    <cellStyle name="Normal 5 2 2 2 3 2 3 4" xfId="36279" xr:uid="{00000000-0005-0000-0000-000003550000}"/>
    <cellStyle name="Normal 5 2 2 2 3 2 3 5" xfId="21046" xr:uid="{00000000-0005-0000-0000-000004550000}"/>
    <cellStyle name="Normal 5 2 2 2 3 2 4" xfId="12636" xr:uid="{00000000-0005-0000-0000-000005550000}"/>
    <cellStyle name="Normal 5 2 2 2 3 2 4 2" xfId="42967" xr:uid="{00000000-0005-0000-0000-000006550000}"/>
    <cellStyle name="Normal 5 2 2 2 3 2 4 3" xfId="27734" xr:uid="{00000000-0005-0000-0000-000007550000}"/>
    <cellStyle name="Normal 5 2 2 2 3 2 5" xfId="7615" xr:uid="{00000000-0005-0000-0000-000008550000}"/>
    <cellStyle name="Normal 5 2 2 2 3 2 5 2" xfId="37950" xr:uid="{00000000-0005-0000-0000-000009550000}"/>
    <cellStyle name="Normal 5 2 2 2 3 2 5 3" xfId="22717" xr:uid="{00000000-0005-0000-0000-00000A550000}"/>
    <cellStyle name="Normal 5 2 2 2 3 2 6" xfId="32938" xr:uid="{00000000-0005-0000-0000-00000B550000}"/>
    <cellStyle name="Normal 5 2 2 2 3 2 7" xfId="17704" xr:uid="{00000000-0005-0000-0000-00000C550000}"/>
    <cellStyle name="Normal 5 2 2 2 3 3" xfId="3397" xr:uid="{00000000-0005-0000-0000-00000D550000}"/>
    <cellStyle name="Normal 5 2 2 2 3 3 2" xfId="13471" xr:uid="{00000000-0005-0000-0000-00000E550000}"/>
    <cellStyle name="Normal 5 2 2 2 3 3 2 2" xfId="43802" xr:uid="{00000000-0005-0000-0000-00000F550000}"/>
    <cellStyle name="Normal 5 2 2 2 3 3 2 3" xfId="28569" xr:uid="{00000000-0005-0000-0000-000010550000}"/>
    <cellStyle name="Normal 5 2 2 2 3 3 3" xfId="8451" xr:uid="{00000000-0005-0000-0000-000011550000}"/>
    <cellStyle name="Normal 5 2 2 2 3 3 3 2" xfId="38785" xr:uid="{00000000-0005-0000-0000-000012550000}"/>
    <cellStyle name="Normal 5 2 2 2 3 3 3 3" xfId="23552" xr:uid="{00000000-0005-0000-0000-000013550000}"/>
    <cellStyle name="Normal 5 2 2 2 3 3 4" xfId="33772" xr:uid="{00000000-0005-0000-0000-000014550000}"/>
    <cellStyle name="Normal 5 2 2 2 3 3 5" xfId="18539" xr:uid="{00000000-0005-0000-0000-000015550000}"/>
    <cellStyle name="Normal 5 2 2 2 3 4" xfId="5090" xr:uid="{00000000-0005-0000-0000-000016550000}"/>
    <cellStyle name="Normal 5 2 2 2 3 4 2" xfId="15142" xr:uid="{00000000-0005-0000-0000-000017550000}"/>
    <cellStyle name="Normal 5 2 2 2 3 4 2 2" xfId="45473" xr:uid="{00000000-0005-0000-0000-000018550000}"/>
    <cellStyle name="Normal 5 2 2 2 3 4 2 3" xfId="30240" xr:uid="{00000000-0005-0000-0000-000019550000}"/>
    <cellStyle name="Normal 5 2 2 2 3 4 3" xfId="10122" xr:uid="{00000000-0005-0000-0000-00001A550000}"/>
    <cellStyle name="Normal 5 2 2 2 3 4 3 2" xfId="40456" xr:uid="{00000000-0005-0000-0000-00001B550000}"/>
    <cellStyle name="Normal 5 2 2 2 3 4 3 3" xfId="25223" xr:uid="{00000000-0005-0000-0000-00001C550000}"/>
    <cellStyle name="Normal 5 2 2 2 3 4 4" xfId="35443" xr:uid="{00000000-0005-0000-0000-00001D550000}"/>
    <cellStyle name="Normal 5 2 2 2 3 4 5" xfId="20210" xr:uid="{00000000-0005-0000-0000-00001E550000}"/>
    <cellStyle name="Normal 5 2 2 2 3 5" xfId="11800" xr:uid="{00000000-0005-0000-0000-00001F550000}"/>
    <cellStyle name="Normal 5 2 2 2 3 5 2" xfId="42131" xr:uid="{00000000-0005-0000-0000-000020550000}"/>
    <cellStyle name="Normal 5 2 2 2 3 5 3" xfId="26898" xr:uid="{00000000-0005-0000-0000-000021550000}"/>
    <cellStyle name="Normal 5 2 2 2 3 6" xfId="6779" xr:uid="{00000000-0005-0000-0000-000022550000}"/>
    <cellStyle name="Normal 5 2 2 2 3 6 2" xfId="37114" xr:uid="{00000000-0005-0000-0000-000023550000}"/>
    <cellStyle name="Normal 5 2 2 2 3 6 3" xfId="21881" xr:uid="{00000000-0005-0000-0000-000024550000}"/>
    <cellStyle name="Normal 5 2 2 2 3 7" xfId="32102" xr:uid="{00000000-0005-0000-0000-000025550000}"/>
    <cellStyle name="Normal 5 2 2 2 3 8" xfId="16868" xr:uid="{00000000-0005-0000-0000-000026550000}"/>
    <cellStyle name="Normal 5 2 2 2 4" xfId="2126" xr:uid="{00000000-0005-0000-0000-000027550000}"/>
    <cellStyle name="Normal 5 2 2 2 4 2" xfId="3816" xr:uid="{00000000-0005-0000-0000-000028550000}"/>
    <cellStyle name="Normal 5 2 2 2 4 2 2" xfId="13889" xr:uid="{00000000-0005-0000-0000-000029550000}"/>
    <cellStyle name="Normal 5 2 2 2 4 2 2 2" xfId="44220" xr:uid="{00000000-0005-0000-0000-00002A550000}"/>
    <cellStyle name="Normal 5 2 2 2 4 2 2 3" xfId="28987" xr:uid="{00000000-0005-0000-0000-00002B550000}"/>
    <cellStyle name="Normal 5 2 2 2 4 2 3" xfId="8869" xr:uid="{00000000-0005-0000-0000-00002C550000}"/>
    <cellStyle name="Normal 5 2 2 2 4 2 3 2" xfId="39203" xr:uid="{00000000-0005-0000-0000-00002D550000}"/>
    <cellStyle name="Normal 5 2 2 2 4 2 3 3" xfId="23970" xr:uid="{00000000-0005-0000-0000-00002E550000}"/>
    <cellStyle name="Normal 5 2 2 2 4 2 4" xfId="34190" xr:uid="{00000000-0005-0000-0000-00002F550000}"/>
    <cellStyle name="Normal 5 2 2 2 4 2 5" xfId="18957" xr:uid="{00000000-0005-0000-0000-000030550000}"/>
    <cellStyle name="Normal 5 2 2 2 4 3" xfId="5508" xr:uid="{00000000-0005-0000-0000-000031550000}"/>
    <cellStyle name="Normal 5 2 2 2 4 3 2" xfId="15560" xr:uid="{00000000-0005-0000-0000-000032550000}"/>
    <cellStyle name="Normal 5 2 2 2 4 3 2 2" xfId="45891" xr:uid="{00000000-0005-0000-0000-000033550000}"/>
    <cellStyle name="Normal 5 2 2 2 4 3 2 3" xfId="30658" xr:uid="{00000000-0005-0000-0000-000034550000}"/>
    <cellStyle name="Normal 5 2 2 2 4 3 3" xfId="10540" xr:uid="{00000000-0005-0000-0000-000035550000}"/>
    <cellStyle name="Normal 5 2 2 2 4 3 3 2" xfId="40874" xr:uid="{00000000-0005-0000-0000-000036550000}"/>
    <cellStyle name="Normal 5 2 2 2 4 3 3 3" xfId="25641" xr:uid="{00000000-0005-0000-0000-000037550000}"/>
    <cellStyle name="Normal 5 2 2 2 4 3 4" xfId="35861" xr:uid="{00000000-0005-0000-0000-000038550000}"/>
    <cellStyle name="Normal 5 2 2 2 4 3 5" xfId="20628" xr:uid="{00000000-0005-0000-0000-000039550000}"/>
    <cellStyle name="Normal 5 2 2 2 4 4" xfId="12218" xr:uid="{00000000-0005-0000-0000-00003A550000}"/>
    <cellStyle name="Normal 5 2 2 2 4 4 2" xfId="42549" xr:uid="{00000000-0005-0000-0000-00003B550000}"/>
    <cellStyle name="Normal 5 2 2 2 4 4 3" xfId="27316" xr:uid="{00000000-0005-0000-0000-00003C550000}"/>
    <cellStyle name="Normal 5 2 2 2 4 5" xfId="7197" xr:uid="{00000000-0005-0000-0000-00003D550000}"/>
    <cellStyle name="Normal 5 2 2 2 4 5 2" xfId="37532" xr:uid="{00000000-0005-0000-0000-00003E550000}"/>
    <cellStyle name="Normal 5 2 2 2 4 5 3" xfId="22299" xr:uid="{00000000-0005-0000-0000-00003F550000}"/>
    <cellStyle name="Normal 5 2 2 2 4 6" xfId="32520" xr:uid="{00000000-0005-0000-0000-000040550000}"/>
    <cellStyle name="Normal 5 2 2 2 4 7" xfId="17286" xr:uid="{00000000-0005-0000-0000-000041550000}"/>
    <cellStyle name="Normal 5 2 2 2 5" xfId="2979" xr:uid="{00000000-0005-0000-0000-000042550000}"/>
    <cellStyle name="Normal 5 2 2 2 5 2" xfId="13053" xr:uid="{00000000-0005-0000-0000-000043550000}"/>
    <cellStyle name="Normal 5 2 2 2 5 2 2" xfId="43384" xr:uid="{00000000-0005-0000-0000-000044550000}"/>
    <cellStyle name="Normal 5 2 2 2 5 2 3" xfId="28151" xr:uid="{00000000-0005-0000-0000-000045550000}"/>
    <cellStyle name="Normal 5 2 2 2 5 3" xfId="8033" xr:uid="{00000000-0005-0000-0000-000046550000}"/>
    <cellStyle name="Normal 5 2 2 2 5 3 2" xfId="38367" xr:uid="{00000000-0005-0000-0000-000047550000}"/>
    <cellStyle name="Normal 5 2 2 2 5 3 3" xfId="23134" xr:uid="{00000000-0005-0000-0000-000048550000}"/>
    <cellStyle name="Normal 5 2 2 2 5 4" xfId="33354" xr:uid="{00000000-0005-0000-0000-000049550000}"/>
    <cellStyle name="Normal 5 2 2 2 5 5" xfId="18121" xr:uid="{00000000-0005-0000-0000-00004A550000}"/>
    <cellStyle name="Normal 5 2 2 2 6" xfId="4672" xr:uid="{00000000-0005-0000-0000-00004B550000}"/>
    <cellStyle name="Normal 5 2 2 2 6 2" xfId="14724" xr:uid="{00000000-0005-0000-0000-00004C550000}"/>
    <cellStyle name="Normal 5 2 2 2 6 2 2" xfId="45055" xr:uid="{00000000-0005-0000-0000-00004D550000}"/>
    <cellStyle name="Normal 5 2 2 2 6 2 3" xfId="29822" xr:uid="{00000000-0005-0000-0000-00004E550000}"/>
    <cellStyle name="Normal 5 2 2 2 6 3" xfId="9704" xr:uid="{00000000-0005-0000-0000-00004F550000}"/>
    <cellStyle name="Normal 5 2 2 2 6 3 2" xfId="40038" xr:uid="{00000000-0005-0000-0000-000050550000}"/>
    <cellStyle name="Normal 5 2 2 2 6 3 3" xfId="24805" xr:uid="{00000000-0005-0000-0000-000051550000}"/>
    <cellStyle name="Normal 5 2 2 2 6 4" xfId="35025" xr:uid="{00000000-0005-0000-0000-000052550000}"/>
    <cellStyle name="Normal 5 2 2 2 6 5" xfId="19792" xr:uid="{00000000-0005-0000-0000-000053550000}"/>
    <cellStyle name="Normal 5 2 2 2 7" xfId="11382" xr:uid="{00000000-0005-0000-0000-000054550000}"/>
    <cellStyle name="Normal 5 2 2 2 7 2" xfId="41713" xr:uid="{00000000-0005-0000-0000-000055550000}"/>
    <cellStyle name="Normal 5 2 2 2 7 3" xfId="26480" xr:uid="{00000000-0005-0000-0000-000056550000}"/>
    <cellStyle name="Normal 5 2 2 2 8" xfId="6361" xr:uid="{00000000-0005-0000-0000-000057550000}"/>
    <cellStyle name="Normal 5 2 2 2 8 2" xfId="36696" xr:uid="{00000000-0005-0000-0000-000058550000}"/>
    <cellStyle name="Normal 5 2 2 2 8 3" xfId="21463" xr:uid="{00000000-0005-0000-0000-000059550000}"/>
    <cellStyle name="Normal 5 2 2 2 9" xfId="31389" xr:uid="{00000000-0005-0000-0000-00005A550000}"/>
    <cellStyle name="Normal 5 2 2 3" xfId="1388" xr:uid="{00000000-0005-0000-0000-00005B550000}"/>
    <cellStyle name="Normal 5 2 2 3 2" xfId="1809" xr:uid="{00000000-0005-0000-0000-00005C550000}"/>
    <cellStyle name="Normal 5 2 2 3 2 2" xfId="2648" xr:uid="{00000000-0005-0000-0000-00005D550000}"/>
    <cellStyle name="Normal 5 2 2 3 2 2 2" xfId="4338" xr:uid="{00000000-0005-0000-0000-00005E550000}"/>
    <cellStyle name="Normal 5 2 2 3 2 2 2 2" xfId="14411" xr:uid="{00000000-0005-0000-0000-00005F550000}"/>
    <cellStyle name="Normal 5 2 2 3 2 2 2 2 2" xfId="44742" xr:uid="{00000000-0005-0000-0000-000060550000}"/>
    <cellStyle name="Normal 5 2 2 3 2 2 2 2 3" xfId="29509" xr:uid="{00000000-0005-0000-0000-000061550000}"/>
    <cellStyle name="Normal 5 2 2 3 2 2 2 3" xfId="9391" xr:uid="{00000000-0005-0000-0000-000062550000}"/>
    <cellStyle name="Normal 5 2 2 3 2 2 2 3 2" xfId="39725" xr:uid="{00000000-0005-0000-0000-000063550000}"/>
    <cellStyle name="Normal 5 2 2 3 2 2 2 3 3" xfId="24492" xr:uid="{00000000-0005-0000-0000-000064550000}"/>
    <cellStyle name="Normal 5 2 2 3 2 2 2 4" xfId="34712" xr:uid="{00000000-0005-0000-0000-000065550000}"/>
    <cellStyle name="Normal 5 2 2 3 2 2 2 5" xfId="19479" xr:uid="{00000000-0005-0000-0000-000066550000}"/>
    <cellStyle name="Normal 5 2 2 3 2 2 3" xfId="6030" xr:uid="{00000000-0005-0000-0000-000067550000}"/>
    <cellStyle name="Normal 5 2 2 3 2 2 3 2" xfId="16082" xr:uid="{00000000-0005-0000-0000-000068550000}"/>
    <cellStyle name="Normal 5 2 2 3 2 2 3 2 2" xfId="46413" xr:uid="{00000000-0005-0000-0000-000069550000}"/>
    <cellStyle name="Normal 5 2 2 3 2 2 3 2 3" xfId="31180" xr:uid="{00000000-0005-0000-0000-00006A550000}"/>
    <cellStyle name="Normal 5 2 2 3 2 2 3 3" xfId="11062" xr:uid="{00000000-0005-0000-0000-00006B550000}"/>
    <cellStyle name="Normal 5 2 2 3 2 2 3 3 2" xfId="41396" xr:uid="{00000000-0005-0000-0000-00006C550000}"/>
    <cellStyle name="Normal 5 2 2 3 2 2 3 3 3" xfId="26163" xr:uid="{00000000-0005-0000-0000-00006D550000}"/>
    <cellStyle name="Normal 5 2 2 3 2 2 3 4" xfId="36383" xr:uid="{00000000-0005-0000-0000-00006E550000}"/>
    <cellStyle name="Normal 5 2 2 3 2 2 3 5" xfId="21150" xr:uid="{00000000-0005-0000-0000-00006F550000}"/>
    <cellStyle name="Normal 5 2 2 3 2 2 4" xfId="12740" xr:uid="{00000000-0005-0000-0000-000070550000}"/>
    <cellStyle name="Normal 5 2 2 3 2 2 4 2" xfId="43071" xr:uid="{00000000-0005-0000-0000-000071550000}"/>
    <cellStyle name="Normal 5 2 2 3 2 2 4 3" xfId="27838" xr:uid="{00000000-0005-0000-0000-000072550000}"/>
    <cellStyle name="Normal 5 2 2 3 2 2 5" xfId="7719" xr:uid="{00000000-0005-0000-0000-000073550000}"/>
    <cellStyle name="Normal 5 2 2 3 2 2 5 2" xfId="38054" xr:uid="{00000000-0005-0000-0000-000074550000}"/>
    <cellStyle name="Normal 5 2 2 3 2 2 5 3" xfId="22821" xr:uid="{00000000-0005-0000-0000-000075550000}"/>
    <cellStyle name="Normal 5 2 2 3 2 2 6" xfId="33042" xr:uid="{00000000-0005-0000-0000-000076550000}"/>
    <cellStyle name="Normal 5 2 2 3 2 2 7" xfId="17808" xr:uid="{00000000-0005-0000-0000-000077550000}"/>
    <cellStyle name="Normal 5 2 2 3 2 3" xfId="3501" xr:uid="{00000000-0005-0000-0000-000078550000}"/>
    <cellStyle name="Normal 5 2 2 3 2 3 2" xfId="13575" xr:uid="{00000000-0005-0000-0000-000079550000}"/>
    <cellStyle name="Normal 5 2 2 3 2 3 2 2" xfId="43906" xr:uid="{00000000-0005-0000-0000-00007A550000}"/>
    <cellStyle name="Normal 5 2 2 3 2 3 2 3" xfId="28673" xr:uid="{00000000-0005-0000-0000-00007B550000}"/>
    <cellStyle name="Normal 5 2 2 3 2 3 3" xfId="8555" xr:uid="{00000000-0005-0000-0000-00007C550000}"/>
    <cellStyle name="Normal 5 2 2 3 2 3 3 2" xfId="38889" xr:uid="{00000000-0005-0000-0000-00007D550000}"/>
    <cellStyle name="Normal 5 2 2 3 2 3 3 3" xfId="23656" xr:uid="{00000000-0005-0000-0000-00007E550000}"/>
    <cellStyle name="Normal 5 2 2 3 2 3 4" xfId="33876" xr:uid="{00000000-0005-0000-0000-00007F550000}"/>
    <cellStyle name="Normal 5 2 2 3 2 3 5" xfId="18643" xr:uid="{00000000-0005-0000-0000-000080550000}"/>
    <cellStyle name="Normal 5 2 2 3 2 4" xfId="5194" xr:uid="{00000000-0005-0000-0000-000081550000}"/>
    <cellStyle name="Normal 5 2 2 3 2 4 2" xfId="15246" xr:uid="{00000000-0005-0000-0000-000082550000}"/>
    <cellStyle name="Normal 5 2 2 3 2 4 2 2" xfId="45577" xr:uid="{00000000-0005-0000-0000-000083550000}"/>
    <cellStyle name="Normal 5 2 2 3 2 4 2 3" xfId="30344" xr:uid="{00000000-0005-0000-0000-000084550000}"/>
    <cellStyle name="Normal 5 2 2 3 2 4 3" xfId="10226" xr:uid="{00000000-0005-0000-0000-000085550000}"/>
    <cellStyle name="Normal 5 2 2 3 2 4 3 2" xfId="40560" xr:uid="{00000000-0005-0000-0000-000086550000}"/>
    <cellStyle name="Normal 5 2 2 3 2 4 3 3" xfId="25327" xr:uid="{00000000-0005-0000-0000-000087550000}"/>
    <cellStyle name="Normal 5 2 2 3 2 4 4" xfId="35547" xr:uid="{00000000-0005-0000-0000-000088550000}"/>
    <cellStyle name="Normal 5 2 2 3 2 4 5" xfId="20314" xr:uid="{00000000-0005-0000-0000-000089550000}"/>
    <cellStyle name="Normal 5 2 2 3 2 5" xfId="11904" xr:uid="{00000000-0005-0000-0000-00008A550000}"/>
    <cellStyle name="Normal 5 2 2 3 2 5 2" xfId="42235" xr:uid="{00000000-0005-0000-0000-00008B550000}"/>
    <cellStyle name="Normal 5 2 2 3 2 5 3" xfId="27002" xr:uid="{00000000-0005-0000-0000-00008C550000}"/>
    <cellStyle name="Normal 5 2 2 3 2 6" xfId="6883" xr:uid="{00000000-0005-0000-0000-00008D550000}"/>
    <cellStyle name="Normal 5 2 2 3 2 6 2" xfId="37218" xr:uid="{00000000-0005-0000-0000-00008E550000}"/>
    <cellStyle name="Normal 5 2 2 3 2 6 3" xfId="21985" xr:uid="{00000000-0005-0000-0000-00008F550000}"/>
    <cellStyle name="Normal 5 2 2 3 2 7" xfId="32206" xr:uid="{00000000-0005-0000-0000-000090550000}"/>
    <cellStyle name="Normal 5 2 2 3 2 8" xfId="16972" xr:uid="{00000000-0005-0000-0000-000091550000}"/>
    <cellStyle name="Normal 5 2 2 3 3" xfId="2230" xr:uid="{00000000-0005-0000-0000-000092550000}"/>
    <cellStyle name="Normal 5 2 2 3 3 2" xfId="3920" xr:uid="{00000000-0005-0000-0000-000093550000}"/>
    <cellStyle name="Normal 5 2 2 3 3 2 2" xfId="13993" xr:uid="{00000000-0005-0000-0000-000094550000}"/>
    <cellStyle name="Normal 5 2 2 3 3 2 2 2" xfId="44324" xr:uid="{00000000-0005-0000-0000-000095550000}"/>
    <cellStyle name="Normal 5 2 2 3 3 2 2 3" xfId="29091" xr:uid="{00000000-0005-0000-0000-000096550000}"/>
    <cellStyle name="Normal 5 2 2 3 3 2 3" xfId="8973" xr:uid="{00000000-0005-0000-0000-000097550000}"/>
    <cellStyle name="Normal 5 2 2 3 3 2 3 2" xfId="39307" xr:uid="{00000000-0005-0000-0000-000098550000}"/>
    <cellStyle name="Normal 5 2 2 3 3 2 3 3" xfId="24074" xr:uid="{00000000-0005-0000-0000-000099550000}"/>
    <cellStyle name="Normal 5 2 2 3 3 2 4" xfId="34294" xr:uid="{00000000-0005-0000-0000-00009A550000}"/>
    <cellStyle name="Normal 5 2 2 3 3 2 5" xfId="19061" xr:uid="{00000000-0005-0000-0000-00009B550000}"/>
    <cellStyle name="Normal 5 2 2 3 3 3" xfId="5612" xr:uid="{00000000-0005-0000-0000-00009C550000}"/>
    <cellStyle name="Normal 5 2 2 3 3 3 2" xfId="15664" xr:uid="{00000000-0005-0000-0000-00009D550000}"/>
    <cellStyle name="Normal 5 2 2 3 3 3 2 2" xfId="45995" xr:uid="{00000000-0005-0000-0000-00009E550000}"/>
    <cellStyle name="Normal 5 2 2 3 3 3 2 3" xfId="30762" xr:uid="{00000000-0005-0000-0000-00009F550000}"/>
    <cellStyle name="Normal 5 2 2 3 3 3 3" xfId="10644" xr:uid="{00000000-0005-0000-0000-0000A0550000}"/>
    <cellStyle name="Normal 5 2 2 3 3 3 3 2" xfId="40978" xr:uid="{00000000-0005-0000-0000-0000A1550000}"/>
    <cellStyle name="Normal 5 2 2 3 3 3 3 3" xfId="25745" xr:uid="{00000000-0005-0000-0000-0000A2550000}"/>
    <cellStyle name="Normal 5 2 2 3 3 3 4" xfId="35965" xr:uid="{00000000-0005-0000-0000-0000A3550000}"/>
    <cellStyle name="Normal 5 2 2 3 3 3 5" xfId="20732" xr:uid="{00000000-0005-0000-0000-0000A4550000}"/>
    <cellStyle name="Normal 5 2 2 3 3 4" xfId="12322" xr:uid="{00000000-0005-0000-0000-0000A5550000}"/>
    <cellStyle name="Normal 5 2 2 3 3 4 2" xfId="42653" xr:uid="{00000000-0005-0000-0000-0000A6550000}"/>
    <cellStyle name="Normal 5 2 2 3 3 4 3" xfId="27420" xr:uid="{00000000-0005-0000-0000-0000A7550000}"/>
    <cellStyle name="Normal 5 2 2 3 3 5" xfId="7301" xr:uid="{00000000-0005-0000-0000-0000A8550000}"/>
    <cellStyle name="Normal 5 2 2 3 3 5 2" xfId="37636" xr:uid="{00000000-0005-0000-0000-0000A9550000}"/>
    <cellStyle name="Normal 5 2 2 3 3 5 3" xfId="22403" xr:uid="{00000000-0005-0000-0000-0000AA550000}"/>
    <cellStyle name="Normal 5 2 2 3 3 6" xfId="32624" xr:uid="{00000000-0005-0000-0000-0000AB550000}"/>
    <cellStyle name="Normal 5 2 2 3 3 7" xfId="17390" xr:uid="{00000000-0005-0000-0000-0000AC550000}"/>
    <cellStyle name="Normal 5 2 2 3 4" xfId="3083" xr:uid="{00000000-0005-0000-0000-0000AD550000}"/>
    <cellStyle name="Normal 5 2 2 3 4 2" xfId="13157" xr:uid="{00000000-0005-0000-0000-0000AE550000}"/>
    <cellStyle name="Normal 5 2 2 3 4 2 2" xfId="43488" xr:uid="{00000000-0005-0000-0000-0000AF550000}"/>
    <cellStyle name="Normal 5 2 2 3 4 2 3" xfId="28255" xr:uid="{00000000-0005-0000-0000-0000B0550000}"/>
    <cellStyle name="Normal 5 2 2 3 4 3" xfId="8137" xr:uid="{00000000-0005-0000-0000-0000B1550000}"/>
    <cellStyle name="Normal 5 2 2 3 4 3 2" xfId="38471" xr:uid="{00000000-0005-0000-0000-0000B2550000}"/>
    <cellStyle name="Normal 5 2 2 3 4 3 3" xfId="23238" xr:uid="{00000000-0005-0000-0000-0000B3550000}"/>
    <cellStyle name="Normal 5 2 2 3 4 4" xfId="33458" xr:uid="{00000000-0005-0000-0000-0000B4550000}"/>
    <cellStyle name="Normal 5 2 2 3 4 5" xfId="18225" xr:uid="{00000000-0005-0000-0000-0000B5550000}"/>
    <cellStyle name="Normal 5 2 2 3 5" xfId="4776" xr:uid="{00000000-0005-0000-0000-0000B6550000}"/>
    <cellStyle name="Normal 5 2 2 3 5 2" xfId="14828" xr:uid="{00000000-0005-0000-0000-0000B7550000}"/>
    <cellStyle name="Normal 5 2 2 3 5 2 2" xfId="45159" xr:uid="{00000000-0005-0000-0000-0000B8550000}"/>
    <cellStyle name="Normal 5 2 2 3 5 2 3" xfId="29926" xr:uid="{00000000-0005-0000-0000-0000B9550000}"/>
    <cellStyle name="Normal 5 2 2 3 5 3" xfId="9808" xr:uid="{00000000-0005-0000-0000-0000BA550000}"/>
    <cellStyle name="Normal 5 2 2 3 5 3 2" xfId="40142" xr:uid="{00000000-0005-0000-0000-0000BB550000}"/>
    <cellStyle name="Normal 5 2 2 3 5 3 3" xfId="24909" xr:uid="{00000000-0005-0000-0000-0000BC550000}"/>
    <cellStyle name="Normal 5 2 2 3 5 4" xfId="35129" xr:uid="{00000000-0005-0000-0000-0000BD550000}"/>
    <cellStyle name="Normal 5 2 2 3 5 5" xfId="19896" xr:uid="{00000000-0005-0000-0000-0000BE550000}"/>
    <cellStyle name="Normal 5 2 2 3 6" xfId="11486" xr:uid="{00000000-0005-0000-0000-0000BF550000}"/>
    <cellStyle name="Normal 5 2 2 3 6 2" xfId="41817" xr:uid="{00000000-0005-0000-0000-0000C0550000}"/>
    <cellStyle name="Normal 5 2 2 3 6 3" xfId="26584" xr:uid="{00000000-0005-0000-0000-0000C1550000}"/>
    <cellStyle name="Normal 5 2 2 3 7" xfId="6465" xr:uid="{00000000-0005-0000-0000-0000C2550000}"/>
    <cellStyle name="Normal 5 2 2 3 7 2" xfId="36800" xr:uid="{00000000-0005-0000-0000-0000C3550000}"/>
    <cellStyle name="Normal 5 2 2 3 7 3" xfId="21567" xr:uid="{00000000-0005-0000-0000-0000C4550000}"/>
    <cellStyle name="Normal 5 2 2 3 8" xfId="31788" xr:uid="{00000000-0005-0000-0000-0000C5550000}"/>
    <cellStyle name="Normal 5 2 2 3 9" xfId="16554" xr:uid="{00000000-0005-0000-0000-0000C6550000}"/>
    <cellStyle name="Normal 5 2 2 4" xfId="1601" xr:uid="{00000000-0005-0000-0000-0000C7550000}"/>
    <cellStyle name="Normal 5 2 2 4 2" xfId="2440" xr:uid="{00000000-0005-0000-0000-0000C8550000}"/>
    <cellStyle name="Normal 5 2 2 4 2 2" xfId="4130" xr:uid="{00000000-0005-0000-0000-0000C9550000}"/>
    <cellStyle name="Normal 5 2 2 4 2 2 2" xfId="14203" xr:uid="{00000000-0005-0000-0000-0000CA550000}"/>
    <cellStyle name="Normal 5 2 2 4 2 2 2 2" xfId="44534" xr:uid="{00000000-0005-0000-0000-0000CB550000}"/>
    <cellStyle name="Normal 5 2 2 4 2 2 2 3" xfId="29301" xr:uid="{00000000-0005-0000-0000-0000CC550000}"/>
    <cellStyle name="Normal 5 2 2 4 2 2 3" xfId="9183" xr:uid="{00000000-0005-0000-0000-0000CD550000}"/>
    <cellStyle name="Normal 5 2 2 4 2 2 3 2" xfId="39517" xr:uid="{00000000-0005-0000-0000-0000CE550000}"/>
    <cellStyle name="Normal 5 2 2 4 2 2 3 3" xfId="24284" xr:uid="{00000000-0005-0000-0000-0000CF550000}"/>
    <cellStyle name="Normal 5 2 2 4 2 2 4" xfId="34504" xr:uid="{00000000-0005-0000-0000-0000D0550000}"/>
    <cellStyle name="Normal 5 2 2 4 2 2 5" xfId="19271" xr:uid="{00000000-0005-0000-0000-0000D1550000}"/>
    <cellStyle name="Normal 5 2 2 4 2 3" xfId="5822" xr:uid="{00000000-0005-0000-0000-0000D2550000}"/>
    <cellStyle name="Normal 5 2 2 4 2 3 2" xfId="15874" xr:uid="{00000000-0005-0000-0000-0000D3550000}"/>
    <cellStyle name="Normal 5 2 2 4 2 3 2 2" xfId="46205" xr:uid="{00000000-0005-0000-0000-0000D4550000}"/>
    <cellStyle name="Normal 5 2 2 4 2 3 2 3" xfId="30972" xr:uid="{00000000-0005-0000-0000-0000D5550000}"/>
    <cellStyle name="Normal 5 2 2 4 2 3 3" xfId="10854" xr:uid="{00000000-0005-0000-0000-0000D6550000}"/>
    <cellStyle name="Normal 5 2 2 4 2 3 3 2" xfId="41188" xr:uid="{00000000-0005-0000-0000-0000D7550000}"/>
    <cellStyle name="Normal 5 2 2 4 2 3 3 3" xfId="25955" xr:uid="{00000000-0005-0000-0000-0000D8550000}"/>
    <cellStyle name="Normal 5 2 2 4 2 3 4" xfId="36175" xr:uid="{00000000-0005-0000-0000-0000D9550000}"/>
    <cellStyle name="Normal 5 2 2 4 2 3 5" xfId="20942" xr:uid="{00000000-0005-0000-0000-0000DA550000}"/>
    <cellStyle name="Normal 5 2 2 4 2 4" xfId="12532" xr:uid="{00000000-0005-0000-0000-0000DB550000}"/>
    <cellStyle name="Normal 5 2 2 4 2 4 2" xfId="42863" xr:uid="{00000000-0005-0000-0000-0000DC550000}"/>
    <cellStyle name="Normal 5 2 2 4 2 4 3" xfId="27630" xr:uid="{00000000-0005-0000-0000-0000DD550000}"/>
    <cellStyle name="Normal 5 2 2 4 2 5" xfId="7511" xr:uid="{00000000-0005-0000-0000-0000DE550000}"/>
    <cellStyle name="Normal 5 2 2 4 2 5 2" xfId="37846" xr:uid="{00000000-0005-0000-0000-0000DF550000}"/>
    <cellStyle name="Normal 5 2 2 4 2 5 3" xfId="22613" xr:uid="{00000000-0005-0000-0000-0000E0550000}"/>
    <cellStyle name="Normal 5 2 2 4 2 6" xfId="32834" xr:uid="{00000000-0005-0000-0000-0000E1550000}"/>
    <cellStyle name="Normal 5 2 2 4 2 7" xfId="17600" xr:uid="{00000000-0005-0000-0000-0000E2550000}"/>
    <cellStyle name="Normal 5 2 2 4 3" xfId="3293" xr:uid="{00000000-0005-0000-0000-0000E3550000}"/>
    <cellStyle name="Normal 5 2 2 4 3 2" xfId="13367" xr:uid="{00000000-0005-0000-0000-0000E4550000}"/>
    <cellStyle name="Normal 5 2 2 4 3 2 2" xfId="43698" xr:uid="{00000000-0005-0000-0000-0000E5550000}"/>
    <cellStyle name="Normal 5 2 2 4 3 2 3" xfId="28465" xr:uid="{00000000-0005-0000-0000-0000E6550000}"/>
    <cellStyle name="Normal 5 2 2 4 3 3" xfId="8347" xr:uid="{00000000-0005-0000-0000-0000E7550000}"/>
    <cellStyle name="Normal 5 2 2 4 3 3 2" xfId="38681" xr:uid="{00000000-0005-0000-0000-0000E8550000}"/>
    <cellStyle name="Normal 5 2 2 4 3 3 3" xfId="23448" xr:uid="{00000000-0005-0000-0000-0000E9550000}"/>
    <cellStyle name="Normal 5 2 2 4 3 4" xfId="33668" xr:uid="{00000000-0005-0000-0000-0000EA550000}"/>
    <cellStyle name="Normal 5 2 2 4 3 5" xfId="18435" xr:uid="{00000000-0005-0000-0000-0000EB550000}"/>
    <cellStyle name="Normal 5 2 2 4 4" xfId="4986" xr:uid="{00000000-0005-0000-0000-0000EC550000}"/>
    <cellStyle name="Normal 5 2 2 4 4 2" xfId="15038" xr:uid="{00000000-0005-0000-0000-0000ED550000}"/>
    <cellStyle name="Normal 5 2 2 4 4 2 2" xfId="45369" xr:uid="{00000000-0005-0000-0000-0000EE550000}"/>
    <cellStyle name="Normal 5 2 2 4 4 2 3" xfId="30136" xr:uid="{00000000-0005-0000-0000-0000EF550000}"/>
    <cellStyle name="Normal 5 2 2 4 4 3" xfId="10018" xr:uid="{00000000-0005-0000-0000-0000F0550000}"/>
    <cellStyle name="Normal 5 2 2 4 4 3 2" xfId="40352" xr:uid="{00000000-0005-0000-0000-0000F1550000}"/>
    <cellStyle name="Normal 5 2 2 4 4 3 3" xfId="25119" xr:uid="{00000000-0005-0000-0000-0000F2550000}"/>
    <cellStyle name="Normal 5 2 2 4 4 4" xfId="35339" xr:uid="{00000000-0005-0000-0000-0000F3550000}"/>
    <cellStyle name="Normal 5 2 2 4 4 5" xfId="20106" xr:uid="{00000000-0005-0000-0000-0000F4550000}"/>
    <cellStyle name="Normal 5 2 2 4 5" xfId="11696" xr:uid="{00000000-0005-0000-0000-0000F5550000}"/>
    <cellStyle name="Normal 5 2 2 4 5 2" xfId="42027" xr:uid="{00000000-0005-0000-0000-0000F6550000}"/>
    <cellStyle name="Normal 5 2 2 4 5 3" xfId="26794" xr:uid="{00000000-0005-0000-0000-0000F7550000}"/>
    <cellStyle name="Normal 5 2 2 4 6" xfId="6675" xr:uid="{00000000-0005-0000-0000-0000F8550000}"/>
    <cellStyle name="Normal 5 2 2 4 6 2" xfId="37010" xr:uid="{00000000-0005-0000-0000-0000F9550000}"/>
    <cellStyle name="Normal 5 2 2 4 6 3" xfId="21777" xr:uid="{00000000-0005-0000-0000-0000FA550000}"/>
    <cellStyle name="Normal 5 2 2 4 7" xfId="31998" xr:uid="{00000000-0005-0000-0000-0000FB550000}"/>
    <cellStyle name="Normal 5 2 2 4 8" xfId="16764" xr:uid="{00000000-0005-0000-0000-0000FC550000}"/>
    <cellStyle name="Normal 5 2 2 5" xfId="2022" xr:uid="{00000000-0005-0000-0000-0000FD550000}"/>
    <cellStyle name="Normal 5 2 2 5 2" xfId="3712" xr:uid="{00000000-0005-0000-0000-0000FE550000}"/>
    <cellStyle name="Normal 5 2 2 5 2 2" xfId="13785" xr:uid="{00000000-0005-0000-0000-0000FF550000}"/>
    <cellStyle name="Normal 5 2 2 5 2 2 2" xfId="44116" xr:uid="{00000000-0005-0000-0000-000000560000}"/>
    <cellStyle name="Normal 5 2 2 5 2 2 3" xfId="28883" xr:uid="{00000000-0005-0000-0000-000001560000}"/>
    <cellStyle name="Normal 5 2 2 5 2 3" xfId="8765" xr:uid="{00000000-0005-0000-0000-000002560000}"/>
    <cellStyle name="Normal 5 2 2 5 2 3 2" xfId="39099" xr:uid="{00000000-0005-0000-0000-000003560000}"/>
    <cellStyle name="Normal 5 2 2 5 2 3 3" xfId="23866" xr:uid="{00000000-0005-0000-0000-000004560000}"/>
    <cellStyle name="Normal 5 2 2 5 2 4" xfId="34086" xr:uid="{00000000-0005-0000-0000-000005560000}"/>
    <cellStyle name="Normal 5 2 2 5 2 5" xfId="18853" xr:uid="{00000000-0005-0000-0000-000006560000}"/>
    <cellStyle name="Normal 5 2 2 5 3" xfId="5404" xr:uid="{00000000-0005-0000-0000-000007560000}"/>
    <cellStyle name="Normal 5 2 2 5 3 2" xfId="15456" xr:uid="{00000000-0005-0000-0000-000008560000}"/>
    <cellStyle name="Normal 5 2 2 5 3 2 2" xfId="45787" xr:uid="{00000000-0005-0000-0000-000009560000}"/>
    <cellStyle name="Normal 5 2 2 5 3 2 3" xfId="30554" xr:uid="{00000000-0005-0000-0000-00000A560000}"/>
    <cellStyle name="Normal 5 2 2 5 3 3" xfId="10436" xr:uid="{00000000-0005-0000-0000-00000B560000}"/>
    <cellStyle name="Normal 5 2 2 5 3 3 2" xfId="40770" xr:uid="{00000000-0005-0000-0000-00000C560000}"/>
    <cellStyle name="Normal 5 2 2 5 3 3 3" xfId="25537" xr:uid="{00000000-0005-0000-0000-00000D560000}"/>
    <cellStyle name="Normal 5 2 2 5 3 4" xfId="35757" xr:uid="{00000000-0005-0000-0000-00000E560000}"/>
    <cellStyle name="Normal 5 2 2 5 3 5" xfId="20524" xr:uid="{00000000-0005-0000-0000-00000F560000}"/>
    <cellStyle name="Normal 5 2 2 5 4" xfId="12114" xr:uid="{00000000-0005-0000-0000-000010560000}"/>
    <cellStyle name="Normal 5 2 2 5 4 2" xfId="42445" xr:uid="{00000000-0005-0000-0000-000011560000}"/>
    <cellStyle name="Normal 5 2 2 5 4 3" xfId="27212" xr:uid="{00000000-0005-0000-0000-000012560000}"/>
    <cellStyle name="Normal 5 2 2 5 5" xfId="7093" xr:uid="{00000000-0005-0000-0000-000013560000}"/>
    <cellStyle name="Normal 5 2 2 5 5 2" xfId="37428" xr:uid="{00000000-0005-0000-0000-000014560000}"/>
    <cellStyle name="Normal 5 2 2 5 5 3" xfId="22195" xr:uid="{00000000-0005-0000-0000-000015560000}"/>
    <cellStyle name="Normal 5 2 2 5 6" xfId="32416" xr:uid="{00000000-0005-0000-0000-000016560000}"/>
    <cellStyle name="Normal 5 2 2 5 7" xfId="17182" xr:uid="{00000000-0005-0000-0000-000017560000}"/>
    <cellStyle name="Normal 5 2 2 6" xfId="2875" xr:uid="{00000000-0005-0000-0000-000018560000}"/>
    <cellStyle name="Normal 5 2 2 6 2" xfId="12949" xr:uid="{00000000-0005-0000-0000-000019560000}"/>
    <cellStyle name="Normal 5 2 2 6 2 2" xfId="43280" xr:uid="{00000000-0005-0000-0000-00001A560000}"/>
    <cellStyle name="Normal 5 2 2 6 2 3" xfId="28047" xr:uid="{00000000-0005-0000-0000-00001B560000}"/>
    <cellStyle name="Normal 5 2 2 6 3" xfId="7929" xr:uid="{00000000-0005-0000-0000-00001C560000}"/>
    <cellStyle name="Normal 5 2 2 6 3 2" xfId="38263" xr:uid="{00000000-0005-0000-0000-00001D560000}"/>
    <cellStyle name="Normal 5 2 2 6 3 3" xfId="23030" xr:uid="{00000000-0005-0000-0000-00001E560000}"/>
    <cellStyle name="Normal 5 2 2 6 4" xfId="33250" xr:uid="{00000000-0005-0000-0000-00001F560000}"/>
    <cellStyle name="Normal 5 2 2 6 5" xfId="18017" xr:uid="{00000000-0005-0000-0000-000020560000}"/>
    <cellStyle name="Normal 5 2 2 7" xfId="4568" xr:uid="{00000000-0005-0000-0000-000021560000}"/>
    <cellStyle name="Normal 5 2 2 7 2" xfId="14620" xr:uid="{00000000-0005-0000-0000-000022560000}"/>
    <cellStyle name="Normal 5 2 2 7 2 2" xfId="44951" xr:uid="{00000000-0005-0000-0000-000023560000}"/>
    <cellStyle name="Normal 5 2 2 7 2 3" xfId="29718" xr:uid="{00000000-0005-0000-0000-000024560000}"/>
    <cellStyle name="Normal 5 2 2 7 3" xfId="9600" xr:uid="{00000000-0005-0000-0000-000025560000}"/>
    <cellStyle name="Normal 5 2 2 7 3 2" xfId="39934" xr:uid="{00000000-0005-0000-0000-000026560000}"/>
    <cellStyle name="Normal 5 2 2 7 3 3" xfId="24701" xr:uid="{00000000-0005-0000-0000-000027560000}"/>
    <cellStyle name="Normal 5 2 2 7 4" xfId="34921" xr:uid="{00000000-0005-0000-0000-000028560000}"/>
    <cellStyle name="Normal 5 2 2 7 5" xfId="19688" xr:uid="{00000000-0005-0000-0000-000029560000}"/>
    <cellStyle name="Normal 5 2 2 8" xfId="11278" xr:uid="{00000000-0005-0000-0000-00002A560000}"/>
    <cellStyle name="Normal 5 2 2 8 2" xfId="41609" xr:uid="{00000000-0005-0000-0000-00002B560000}"/>
    <cellStyle name="Normal 5 2 2 8 3" xfId="26376" xr:uid="{00000000-0005-0000-0000-00002C560000}"/>
    <cellStyle name="Normal 5 2 2 9" xfId="6257" xr:uid="{00000000-0005-0000-0000-00002D560000}"/>
    <cellStyle name="Normal 5 2 2 9 2" xfId="36592" xr:uid="{00000000-0005-0000-0000-00002E560000}"/>
    <cellStyle name="Normal 5 2 2 9 3" xfId="21359" xr:uid="{00000000-0005-0000-0000-00002F560000}"/>
    <cellStyle name="Normal 5 2 3" xfId="1221" xr:uid="{00000000-0005-0000-0000-000030560000}"/>
    <cellStyle name="Normal 5 2 3 10" xfId="16398" xr:uid="{00000000-0005-0000-0000-000031560000}"/>
    <cellStyle name="Normal 5 2 3 2" xfId="1440" xr:uid="{00000000-0005-0000-0000-000032560000}"/>
    <cellStyle name="Normal 5 2 3 2 2" xfId="1861" xr:uid="{00000000-0005-0000-0000-000033560000}"/>
    <cellStyle name="Normal 5 2 3 2 2 2" xfId="2700" xr:uid="{00000000-0005-0000-0000-000034560000}"/>
    <cellStyle name="Normal 5 2 3 2 2 2 2" xfId="4390" xr:uid="{00000000-0005-0000-0000-000035560000}"/>
    <cellStyle name="Normal 5 2 3 2 2 2 2 2" xfId="14463" xr:uid="{00000000-0005-0000-0000-000036560000}"/>
    <cellStyle name="Normal 5 2 3 2 2 2 2 2 2" xfId="44794" xr:uid="{00000000-0005-0000-0000-000037560000}"/>
    <cellStyle name="Normal 5 2 3 2 2 2 2 2 3" xfId="29561" xr:uid="{00000000-0005-0000-0000-000038560000}"/>
    <cellStyle name="Normal 5 2 3 2 2 2 2 3" xfId="9443" xr:uid="{00000000-0005-0000-0000-000039560000}"/>
    <cellStyle name="Normal 5 2 3 2 2 2 2 3 2" xfId="39777" xr:uid="{00000000-0005-0000-0000-00003A560000}"/>
    <cellStyle name="Normal 5 2 3 2 2 2 2 3 3" xfId="24544" xr:uid="{00000000-0005-0000-0000-00003B560000}"/>
    <cellStyle name="Normal 5 2 3 2 2 2 2 4" xfId="34764" xr:uid="{00000000-0005-0000-0000-00003C560000}"/>
    <cellStyle name="Normal 5 2 3 2 2 2 2 5" xfId="19531" xr:uid="{00000000-0005-0000-0000-00003D560000}"/>
    <cellStyle name="Normal 5 2 3 2 2 2 3" xfId="6082" xr:uid="{00000000-0005-0000-0000-00003E560000}"/>
    <cellStyle name="Normal 5 2 3 2 2 2 3 2" xfId="16134" xr:uid="{00000000-0005-0000-0000-00003F560000}"/>
    <cellStyle name="Normal 5 2 3 2 2 2 3 2 2" xfId="46465" xr:uid="{00000000-0005-0000-0000-000040560000}"/>
    <cellStyle name="Normal 5 2 3 2 2 2 3 2 3" xfId="31232" xr:uid="{00000000-0005-0000-0000-000041560000}"/>
    <cellStyle name="Normal 5 2 3 2 2 2 3 3" xfId="11114" xr:uid="{00000000-0005-0000-0000-000042560000}"/>
    <cellStyle name="Normal 5 2 3 2 2 2 3 3 2" xfId="41448" xr:uid="{00000000-0005-0000-0000-000043560000}"/>
    <cellStyle name="Normal 5 2 3 2 2 2 3 3 3" xfId="26215" xr:uid="{00000000-0005-0000-0000-000044560000}"/>
    <cellStyle name="Normal 5 2 3 2 2 2 3 4" xfId="36435" xr:uid="{00000000-0005-0000-0000-000045560000}"/>
    <cellStyle name="Normal 5 2 3 2 2 2 3 5" xfId="21202" xr:uid="{00000000-0005-0000-0000-000046560000}"/>
    <cellStyle name="Normal 5 2 3 2 2 2 4" xfId="12792" xr:uid="{00000000-0005-0000-0000-000047560000}"/>
    <cellStyle name="Normal 5 2 3 2 2 2 4 2" xfId="43123" xr:uid="{00000000-0005-0000-0000-000048560000}"/>
    <cellStyle name="Normal 5 2 3 2 2 2 4 3" xfId="27890" xr:uid="{00000000-0005-0000-0000-000049560000}"/>
    <cellStyle name="Normal 5 2 3 2 2 2 5" xfId="7771" xr:uid="{00000000-0005-0000-0000-00004A560000}"/>
    <cellStyle name="Normal 5 2 3 2 2 2 5 2" xfId="38106" xr:uid="{00000000-0005-0000-0000-00004B560000}"/>
    <cellStyle name="Normal 5 2 3 2 2 2 5 3" xfId="22873" xr:uid="{00000000-0005-0000-0000-00004C560000}"/>
    <cellStyle name="Normal 5 2 3 2 2 2 6" xfId="33094" xr:uid="{00000000-0005-0000-0000-00004D560000}"/>
    <cellStyle name="Normal 5 2 3 2 2 2 7" xfId="17860" xr:uid="{00000000-0005-0000-0000-00004E560000}"/>
    <cellStyle name="Normal 5 2 3 2 2 3" xfId="3553" xr:uid="{00000000-0005-0000-0000-00004F560000}"/>
    <cellStyle name="Normal 5 2 3 2 2 3 2" xfId="13627" xr:uid="{00000000-0005-0000-0000-000050560000}"/>
    <cellStyle name="Normal 5 2 3 2 2 3 2 2" xfId="43958" xr:uid="{00000000-0005-0000-0000-000051560000}"/>
    <cellStyle name="Normal 5 2 3 2 2 3 2 3" xfId="28725" xr:uid="{00000000-0005-0000-0000-000052560000}"/>
    <cellStyle name="Normal 5 2 3 2 2 3 3" xfId="8607" xr:uid="{00000000-0005-0000-0000-000053560000}"/>
    <cellStyle name="Normal 5 2 3 2 2 3 3 2" xfId="38941" xr:uid="{00000000-0005-0000-0000-000054560000}"/>
    <cellStyle name="Normal 5 2 3 2 2 3 3 3" xfId="23708" xr:uid="{00000000-0005-0000-0000-000055560000}"/>
    <cellStyle name="Normal 5 2 3 2 2 3 4" xfId="33928" xr:uid="{00000000-0005-0000-0000-000056560000}"/>
    <cellStyle name="Normal 5 2 3 2 2 3 5" xfId="18695" xr:uid="{00000000-0005-0000-0000-000057560000}"/>
    <cellStyle name="Normal 5 2 3 2 2 4" xfId="5246" xr:uid="{00000000-0005-0000-0000-000058560000}"/>
    <cellStyle name="Normal 5 2 3 2 2 4 2" xfId="15298" xr:uid="{00000000-0005-0000-0000-000059560000}"/>
    <cellStyle name="Normal 5 2 3 2 2 4 2 2" xfId="45629" xr:uid="{00000000-0005-0000-0000-00005A560000}"/>
    <cellStyle name="Normal 5 2 3 2 2 4 2 3" xfId="30396" xr:uid="{00000000-0005-0000-0000-00005B560000}"/>
    <cellStyle name="Normal 5 2 3 2 2 4 3" xfId="10278" xr:uid="{00000000-0005-0000-0000-00005C560000}"/>
    <cellStyle name="Normal 5 2 3 2 2 4 3 2" xfId="40612" xr:uid="{00000000-0005-0000-0000-00005D560000}"/>
    <cellStyle name="Normal 5 2 3 2 2 4 3 3" xfId="25379" xr:uid="{00000000-0005-0000-0000-00005E560000}"/>
    <cellStyle name="Normal 5 2 3 2 2 4 4" xfId="35599" xr:uid="{00000000-0005-0000-0000-00005F560000}"/>
    <cellStyle name="Normal 5 2 3 2 2 4 5" xfId="20366" xr:uid="{00000000-0005-0000-0000-000060560000}"/>
    <cellStyle name="Normal 5 2 3 2 2 5" xfId="11956" xr:uid="{00000000-0005-0000-0000-000061560000}"/>
    <cellStyle name="Normal 5 2 3 2 2 5 2" xfId="42287" xr:uid="{00000000-0005-0000-0000-000062560000}"/>
    <cellStyle name="Normal 5 2 3 2 2 5 3" xfId="27054" xr:uid="{00000000-0005-0000-0000-000063560000}"/>
    <cellStyle name="Normal 5 2 3 2 2 6" xfId="6935" xr:uid="{00000000-0005-0000-0000-000064560000}"/>
    <cellStyle name="Normal 5 2 3 2 2 6 2" xfId="37270" xr:uid="{00000000-0005-0000-0000-000065560000}"/>
    <cellStyle name="Normal 5 2 3 2 2 6 3" xfId="22037" xr:uid="{00000000-0005-0000-0000-000066560000}"/>
    <cellStyle name="Normal 5 2 3 2 2 7" xfId="32258" xr:uid="{00000000-0005-0000-0000-000067560000}"/>
    <cellStyle name="Normal 5 2 3 2 2 8" xfId="17024" xr:uid="{00000000-0005-0000-0000-000068560000}"/>
    <cellStyle name="Normal 5 2 3 2 3" xfId="2282" xr:uid="{00000000-0005-0000-0000-000069560000}"/>
    <cellStyle name="Normal 5 2 3 2 3 2" xfId="3972" xr:uid="{00000000-0005-0000-0000-00006A560000}"/>
    <cellStyle name="Normal 5 2 3 2 3 2 2" xfId="14045" xr:uid="{00000000-0005-0000-0000-00006B560000}"/>
    <cellStyle name="Normal 5 2 3 2 3 2 2 2" xfId="44376" xr:uid="{00000000-0005-0000-0000-00006C560000}"/>
    <cellStyle name="Normal 5 2 3 2 3 2 2 3" xfId="29143" xr:uid="{00000000-0005-0000-0000-00006D560000}"/>
    <cellStyle name="Normal 5 2 3 2 3 2 3" xfId="9025" xr:uid="{00000000-0005-0000-0000-00006E560000}"/>
    <cellStyle name="Normal 5 2 3 2 3 2 3 2" xfId="39359" xr:uid="{00000000-0005-0000-0000-00006F560000}"/>
    <cellStyle name="Normal 5 2 3 2 3 2 3 3" xfId="24126" xr:uid="{00000000-0005-0000-0000-000070560000}"/>
    <cellStyle name="Normal 5 2 3 2 3 2 4" xfId="34346" xr:uid="{00000000-0005-0000-0000-000071560000}"/>
    <cellStyle name="Normal 5 2 3 2 3 2 5" xfId="19113" xr:uid="{00000000-0005-0000-0000-000072560000}"/>
    <cellStyle name="Normal 5 2 3 2 3 3" xfId="5664" xr:uid="{00000000-0005-0000-0000-000073560000}"/>
    <cellStyle name="Normal 5 2 3 2 3 3 2" xfId="15716" xr:uid="{00000000-0005-0000-0000-000074560000}"/>
    <cellStyle name="Normal 5 2 3 2 3 3 2 2" xfId="46047" xr:uid="{00000000-0005-0000-0000-000075560000}"/>
    <cellStyle name="Normal 5 2 3 2 3 3 2 3" xfId="30814" xr:uid="{00000000-0005-0000-0000-000076560000}"/>
    <cellStyle name="Normal 5 2 3 2 3 3 3" xfId="10696" xr:uid="{00000000-0005-0000-0000-000077560000}"/>
    <cellStyle name="Normal 5 2 3 2 3 3 3 2" xfId="41030" xr:uid="{00000000-0005-0000-0000-000078560000}"/>
    <cellStyle name="Normal 5 2 3 2 3 3 3 3" xfId="25797" xr:uid="{00000000-0005-0000-0000-000079560000}"/>
    <cellStyle name="Normal 5 2 3 2 3 3 4" xfId="36017" xr:uid="{00000000-0005-0000-0000-00007A560000}"/>
    <cellStyle name="Normal 5 2 3 2 3 3 5" xfId="20784" xr:uid="{00000000-0005-0000-0000-00007B560000}"/>
    <cellStyle name="Normal 5 2 3 2 3 4" xfId="12374" xr:uid="{00000000-0005-0000-0000-00007C560000}"/>
    <cellStyle name="Normal 5 2 3 2 3 4 2" xfId="42705" xr:uid="{00000000-0005-0000-0000-00007D560000}"/>
    <cellStyle name="Normal 5 2 3 2 3 4 3" xfId="27472" xr:uid="{00000000-0005-0000-0000-00007E560000}"/>
    <cellStyle name="Normal 5 2 3 2 3 5" xfId="7353" xr:uid="{00000000-0005-0000-0000-00007F560000}"/>
    <cellStyle name="Normal 5 2 3 2 3 5 2" xfId="37688" xr:uid="{00000000-0005-0000-0000-000080560000}"/>
    <cellStyle name="Normal 5 2 3 2 3 5 3" xfId="22455" xr:uid="{00000000-0005-0000-0000-000081560000}"/>
    <cellStyle name="Normal 5 2 3 2 3 6" xfId="32676" xr:uid="{00000000-0005-0000-0000-000082560000}"/>
    <cellStyle name="Normal 5 2 3 2 3 7" xfId="17442" xr:uid="{00000000-0005-0000-0000-000083560000}"/>
    <cellStyle name="Normal 5 2 3 2 4" xfId="3135" xr:uid="{00000000-0005-0000-0000-000084560000}"/>
    <cellStyle name="Normal 5 2 3 2 4 2" xfId="13209" xr:uid="{00000000-0005-0000-0000-000085560000}"/>
    <cellStyle name="Normal 5 2 3 2 4 2 2" xfId="43540" xr:uid="{00000000-0005-0000-0000-000086560000}"/>
    <cellStyle name="Normal 5 2 3 2 4 2 3" xfId="28307" xr:uid="{00000000-0005-0000-0000-000087560000}"/>
    <cellStyle name="Normal 5 2 3 2 4 3" xfId="8189" xr:uid="{00000000-0005-0000-0000-000088560000}"/>
    <cellStyle name="Normal 5 2 3 2 4 3 2" xfId="38523" xr:uid="{00000000-0005-0000-0000-000089560000}"/>
    <cellStyle name="Normal 5 2 3 2 4 3 3" xfId="23290" xr:uid="{00000000-0005-0000-0000-00008A560000}"/>
    <cellStyle name="Normal 5 2 3 2 4 4" xfId="33510" xr:uid="{00000000-0005-0000-0000-00008B560000}"/>
    <cellStyle name="Normal 5 2 3 2 4 5" xfId="18277" xr:uid="{00000000-0005-0000-0000-00008C560000}"/>
    <cellStyle name="Normal 5 2 3 2 5" xfId="4828" xr:uid="{00000000-0005-0000-0000-00008D560000}"/>
    <cellStyle name="Normal 5 2 3 2 5 2" xfId="14880" xr:uid="{00000000-0005-0000-0000-00008E560000}"/>
    <cellStyle name="Normal 5 2 3 2 5 2 2" xfId="45211" xr:uid="{00000000-0005-0000-0000-00008F560000}"/>
    <cellStyle name="Normal 5 2 3 2 5 2 3" xfId="29978" xr:uid="{00000000-0005-0000-0000-000090560000}"/>
    <cellStyle name="Normal 5 2 3 2 5 3" xfId="9860" xr:uid="{00000000-0005-0000-0000-000091560000}"/>
    <cellStyle name="Normal 5 2 3 2 5 3 2" xfId="40194" xr:uid="{00000000-0005-0000-0000-000092560000}"/>
    <cellStyle name="Normal 5 2 3 2 5 3 3" xfId="24961" xr:uid="{00000000-0005-0000-0000-000093560000}"/>
    <cellStyle name="Normal 5 2 3 2 5 4" xfId="35181" xr:uid="{00000000-0005-0000-0000-000094560000}"/>
    <cellStyle name="Normal 5 2 3 2 5 5" xfId="19948" xr:uid="{00000000-0005-0000-0000-000095560000}"/>
    <cellStyle name="Normal 5 2 3 2 6" xfId="11538" xr:uid="{00000000-0005-0000-0000-000096560000}"/>
    <cellStyle name="Normal 5 2 3 2 6 2" xfId="41869" xr:uid="{00000000-0005-0000-0000-000097560000}"/>
    <cellStyle name="Normal 5 2 3 2 6 3" xfId="26636" xr:uid="{00000000-0005-0000-0000-000098560000}"/>
    <cellStyle name="Normal 5 2 3 2 7" xfId="6517" xr:uid="{00000000-0005-0000-0000-000099560000}"/>
    <cellStyle name="Normal 5 2 3 2 7 2" xfId="36852" xr:uid="{00000000-0005-0000-0000-00009A560000}"/>
    <cellStyle name="Normal 5 2 3 2 7 3" xfId="21619" xr:uid="{00000000-0005-0000-0000-00009B560000}"/>
    <cellStyle name="Normal 5 2 3 2 8" xfId="31840" xr:uid="{00000000-0005-0000-0000-00009C560000}"/>
    <cellStyle name="Normal 5 2 3 2 9" xfId="16606" xr:uid="{00000000-0005-0000-0000-00009D560000}"/>
    <cellStyle name="Normal 5 2 3 3" xfId="1653" xr:uid="{00000000-0005-0000-0000-00009E560000}"/>
    <cellStyle name="Normal 5 2 3 3 2" xfId="2492" xr:uid="{00000000-0005-0000-0000-00009F560000}"/>
    <cellStyle name="Normal 5 2 3 3 2 2" xfId="4182" xr:uid="{00000000-0005-0000-0000-0000A0560000}"/>
    <cellStyle name="Normal 5 2 3 3 2 2 2" xfId="14255" xr:uid="{00000000-0005-0000-0000-0000A1560000}"/>
    <cellStyle name="Normal 5 2 3 3 2 2 2 2" xfId="44586" xr:uid="{00000000-0005-0000-0000-0000A2560000}"/>
    <cellStyle name="Normal 5 2 3 3 2 2 2 3" xfId="29353" xr:uid="{00000000-0005-0000-0000-0000A3560000}"/>
    <cellStyle name="Normal 5 2 3 3 2 2 3" xfId="9235" xr:uid="{00000000-0005-0000-0000-0000A4560000}"/>
    <cellStyle name="Normal 5 2 3 3 2 2 3 2" xfId="39569" xr:uid="{00000000-0005-0000-0000-0000A5560000}"/>
    <cellStyle name="Normal 5 2 3 3 2 2 3 3" xfId="24336" xr:uid="{00000000-0005-0000-0000-0000A6560000}"/>
    <cellStyle name="Normal 5 2 3 3 2 2 4" xfId="34556" xr:uid="{00000000-0005-0000-0000-0000A7560000}"/>
    <cellStyle name="Normal 5 2 3 3 2 2 5" xfId="19323" xr:uid="{00000000-0005-0000-0000-0000A8560000}"/>
    <cellStyle name="Normal 5 2 3 3 2 3" xfId="5874" xr:uid="{00000000-0005-0000-0000-0000A9560000}"/>
    <cellStyle name="Normal 5 2 3 3 2 3 2" xfId="15926" xr:uid="{00000000-0005-0000-0000-0000AA560000}"/>
    <cellStyle name="Normal 5 2 3 3 2 3 2 2" xfId="46257" xr:uid="{00000000-0005-0000-0000-0000AB560000}"/>
    <cellStyle name="Normal 5 2 3 3 2 3 2 3" xfId="31024" xr:uid="{00000000-0005-0000-0000-0000AC560000}"/>
    <cellStyle name="Normal 5 2 3 3 2 3 3" xfId="10906" xr:uid="{00000000-0005-0000-0000-0000AD560000}"/>
    <cellStyle name="Normal 5 2 3 3 2 3 3 2" xfId="41240" xr:uid="{00000000-0005-0000-0000-0000AE560000}"/>
    <cellStyle name="Normal 5 2 3 3 2 3 3 3" xfId="26007" xr:uid="{00000000-0005-0000-0000-0000AF560000}"/>
    <cellStyle name="Normal 5 2 3 3 2 3 4" xfId="36227" xr:uid="{00000000-0005-0000-0000-0000B0560000}"/>
    <cellStyle name="Normal 5 2 3 3 2 3 5" xfId="20994" xr:uid="{00000000-0005-0000-0000-0000B1560000}"/>
    <cellStyle name="Normal 5 2 3 3 2 4" xfId="12584" xr:uid="{00000000-0005-0000-0000-0000B2560000}"/>
    <cellStyle name="Normal 5 2 3 3 2 4 2" xfId="42915" xr:uid="{00000000-0005-0000-0000-0000B3560000}"/>
    <cellStyle name="Normal 5 2 3 3 2 4 3" xfId="27682" xr:uid="{00000000-0005-0000-0000-0000B4560000}"/>
    <cellStyle name="Normal 5 2 3 3 2 5" xfId="7563" xr:uid="{00000000-0005-0000-0000-0000B5560000}"/>
    <cellStyle name="Normal 5 2 3 3 2 5 2" xfId="37898" xr:uid="{00000000-0005-0000-0000-0000B6560000}"/>
    <cellStyle name="Normal 5 2 3 3 2 5 3" xfId="22665" xr:uid="{00000000-0005-0000-0000-0000B7560000}"/>
    <cellStyle name="Normal 5 2 3 3 2 6" xfId="32886" xr:uid="{00000000-0005-0000-0000-0000B8560000}"/>
    <cellStyle name="Normal 5 2 3 3 2 7" xfId="17652" xr:uid="{00000000-0005-0000-0000-0000B9560000}"/>
    <cellStyle name="Normal 5 2 3 3 3" xfId="3345" xr:uid="{00000000-0005-0000-0000-0000BA560000}"/>
    <cellStyle name="Normal 5 2 3 3 3 2" xfId="13419" xr:uid="{00000000-0005-0000-0000-0000BB560000}"/>
    <cellStyle name="Normal 5 2 3 3 3 2 2" xfId="43750" xr:uid="{00000000-0005-0000-0000-0000BC560000}"/>
    <cellStyle name="Normal 5 2 3 3 3 2 3" xfId="28517" xr:uid="{00000000-0005-0000-0000-0000BD560000}"/>
    <cellStyle name="Normal 5 2 3 3 3 3" xfId="8399" xr:uid="{00000000-0005-0000-0000-0000BE560000}"/>
    <cellStyle name="Normal 5 2 3 3 3 3 2" xfId="38733" xr:uid="{00000000-0005-0000-0000-0000BF560000}"/>
    <cellStyle name="Normal 5 2 3 3 3 3 3" xfId="23500" xr:uid="{00000000-0005-0000-0000-0000C0560000}"/>
    <cellStyle name="Normal 5 2 3 3 3 4" xfId="33720" xr:uid="{00000000-0005-0000-0000-0000C1560000}"/>
    <cellStyle name="Normal 5 2 3 3 3 5" xfId="18487" xr:uid="{00000000-0005-0000-0000-0000C2560000}"/>
    <cellStyle name="Normal 5 2 3 3 4" xfId="5038" xr:uid="{00000000-0005-0000-0000-0000C3560000}"/>
    <cellStyle name="Normal 5 2 3 3 4 2" xfId="15090" xr:uid="{00000000-0005-0000-0000-0000C4560000}"/>
    <cellStyle name="Normal 5 2 3 3 4 2 2" xfId="45421" xr:uid="{00000000-0005-0000-0000-0000C5560000}"/>
    <cellStyle name="Normal 5 2 3 3 4 2 3" xfId="30188" xr:uid="{00000000-0005-0000-0000-0000C6560000}"/>
    <cellStyle name="Normal 5 2 3 3 4 3" xfId="10070" xr:uid="{00000000-0005-0000-0000-0000C7560000}"/>
    <cellStyle name="Normal 5 2 3 3 4 3 2" xfId="40404" xr:uid="{00000000-0005-0000-0000-0000C8560000}"/>
    <cellStyle name="Normal 5 2 3 3 4 3 3" xfId="25171" xr:uid="{00000000-0005-0000-0000-0000C9560000}"/>
    <cellStyle name="Normal 5 2 3 3 4 4" xfId="35391" xr:uid="{00000000-0005-0000-0000-0000CA560000}"/>
    <cellStyle name="Normal 5 2 3 3 4 5" xfId="20158" xr:uid="{00000000-0005-0000-0000-0000CB560000}"/>
    <cellStyle name="Normal 5 2 3 3 5" xfId="11748" xr:uid="{00000000-0005-0000-0000-0000CC560000}"/>
    <cellStyle name="Normal 5 2 3 3 5 2" xfId="42079" xr:uid="{00000000-0005-0000-0000-0000CD560000}"/>
    <cellStyle name="Normal 5 2 3 3 5 3" xfId="26846" xr:uid="{00000000-0005-0000-0000-0000CE560000}"/>
    <cellStyle name="Normal 5 2 3 3 6" xfId="6727" xr:uid="{00000000-0005-0000-0000-0000CF560000}"/>
    <cellStyle name="Normal 5 2 3 3 6 2" xfId="37062" xr:uid="{00000000-0005-0000-0000-0000D0560000}"/>
    <cellStyle name="Normal 5 2 3 3 6 3" xfId="21829" xr:uid="{00000000-0005-0000-0000-0000D1560000}"/>
    <cellStyle name="Normal 5 2 3 3 7" xfId="32050" xr:uid="{00000000-0005-0000-0000-0000D2560000}"/>
    <cellStyle name="Normal 5 2 3 3 8" xfId="16816" xr:uid="{00000000-0005-0000-0000-0000D3560000}"/>
    <cellStyle name="Normal 5 2 3 4" xfId="2074" xr:uid="{00000000-0005-0000-0000-0000D4560000}"/>
    <cellStyle name="Normal 5 2 3 4 2" xfId="3764" xr:uid="{00000000-0005-0000-0000-0000D5560000}"/>
    <cellStyle name="Normal 5 2 3 4 2 2" xfId="13837" xr:uid="{00000000-0005-0000-0000-0000D6560000}"/>
    <cellStyle name="Normal 5 2 3 4 2 2 2" xfId="44168" xr:uid="{00000000-0005-0000-0000-0000D7560000}"/>
    <cellStyle name="Normal 5 2 3 4 2 2 3" xfId="28935" xr:uid="{00000000-0005-0000-0000-0000D8560000}"/>
    <cellStyle name="Normal 5 2 3 4 2 3" xfId="8817" xr:uid="{00000000-0005-0000-0000-0000D9560000}"/>
    <cellStyle name="Normal 5 2 3 4 2 3 2" xfId="39151" xr:uid="{00000000-0005-0000-0000-0000DA560000}"/>
    <cellStyle name="Normal 5 2 3 4 2 3 3" xfId="23918" xr:uid="{00000000-0005-0000-0000-0000DB560000}"/>
    <cellStyle name="Normal 5 2 3 4 2 4" xfId="34138" xr:uid="{00000000-0005-0000-0000-0000DC560000}"/>
    <cellStyle name="Normal 5 2 3 4 2 5" xfId="18905" xr:uid="{00000000-0005-0000-0000-0000DD560000}"/>
    <cellStyle name="Normal 5 2 3 4 3" xfId="5456" xr:uid="{00000000-0005-0000-0000-0000DE560000}"/>
    <cellStyle name="Normal 5 2 3 4 3 2" xfId="15508" xr:uid="{00000000-0005-0000-0000-0000DF560000}"/>
    <cellStyle name="Normal 5 2 3 4 3 2 2" xfId="45839" xr:uid="{00000000-0005-0000-0000-0000E0560000}"/>
    <cellStyle name="Normal 5 2 3 4 3 2 3" xfId="30606" xr:uid="{00000000-0005-0000-0000-0000E1560000}"/>
    <cellStyle name="Normal 5 2 3 4 3 3" xfId="10488" xr:uid="{00000000-0005-0000-0000-0000E2560000}"/>
    <cellStyle name="Normal 5 2 3 4 3 3 2" xfId="40822" xr:uid="{00000000-0005-0000-0000-0000E3560000}"/>
    <cellStyle name="Normal 5 2 3 4 3 3 3" xfId="25589" xr:uid="{00000000-0005-0000-0000-0000E4560000}"/>
    <cellStyle name="Normal 5 2 3 4 3 4" xfId="35809" xr:uid="{00000000-0005-0000-0000-0000E5560000}"/>
    <cellStyle name="Normal 5 2 3 4 3 5" xfId="20576" xr:uid="{00000000-0005-0000-0000-0000E6560000}"/>
    <cellStyle name="Normal 5 2 3 4 4" xfId="12166" xr:uid="{00000000-0005-0000-0000-0000E7560000}"/>
    <cellStyle name="Normal 5 2 3 4 4 2" xfId="42497" xr:uid="{00000000-0005-0000-0000-0000E8560000}"/>
    <cellStyle name="Normal 5 2 3 4 4 3" xfId="27264" xr:uid="{00000000-0005-0000-0000-0000E9560000}"/>
    <cellStyle name="Normal 5 2 3 4 5" xfId="7145" xr:uid="{00000000-0005-0000-0000-0000EA560000}"/>
    <cellStyle name="Normal 5 2 3 4 5 2" xfId="37480" xr:uid="{00000000-0005-0000-0000-0000EB560000}"/>
    <cellStyle name="Normal 5 2 3 4 5 3" xfId="22247" xr:uid="{00000000-0005-0000-0000-0000EC560000}"/>
    <cellStyle name="Normal 5 2 3 4 6" xfId="32468" xr:uid="{00000000-0005-0000-0000-0000ED560000}"/>
    <cellStyle name="Normal 5 2 3 4 7" xfId="17234" xr:uid="{00000000-0005-0000-0000-0000EE560000}"/>
    <cellStyle name="Normal 5 2 3 5" xfId="2927" xr:uid="{00000000-0005-0000-0000-0000EF560000}"/>
    <cellStyle name="Normal 5 2 3 5 2" xfId="13001" xr:uid="{00000000-0005-0000-0000-0000F0560000}"/>
    <cellStyle name="Normal 5 2 3 5 2 2" xfId="43332" xr:uid="{00000000-0005-0000-0000-0000F1560000}"/>
    <cellStyle name="Normal 5 2 3 5 2 3" xfId="28099" xr:uid="{00000000-0005-0000-0000-0000F2560000}"/>
    <cellStyle name="Normal 5 2 3 5 3" xfId="7981" xr:uid="{00000000-0005-0000-0000-0000F3560000}"/>
    <cellStyle name="Normal 5 2 3 5 3 2" xfId="38315" xr:uid="{00000000-0005-0000-0000-0000F4560000}"/>
    <cellStyle name="Normal 5 2 3 5 3 3" xfId="23082" xr:uid="{00000000-0005-0000-0000-0000F5560000}"/>
    <cellStyle name="Normal 5 2 3 5 4" xfId="33302" xr:uid="{00000000-0005-0000-0000-0000F6560000}"/>
    <cellStyle name="Normal 5 2 3 5 5" xfId="18069" xr:uid="{00000000-0005-0000-0000-0000F7560000}"/>
    <cellStyle name="Normal 5 2 3 6" xfId="4620" xr:uid="{00000000-0005-0000-0000-0000F8560000}"/>
    <cellStyle name="Normal 5 2 3 6 2" xfId="14672" xr:uid="{00000000-0005-0000-0000-0000F9560000}"/>
    <cellStyle name="Normal 5 2 3 6 2 2" xfId="45003" xr:uid="{00000000-0005-0000-0000-0000FA560000}"/>
    <cellStyle name="Normal 5 2 3 6 2 3" xfId="29770" xr:uid="{00000000-0005-0000-0000-0000FB560000}"/>
    <cellStyle name="Normal 5 2 3 6 3" xfId="9652" xr:uid="{00000000-0005-0000-0000-0000FC560000}"/>
    <cellStyle name="Normal 5 2 3 6 3 2" xfId="39986" xr:uid="{00000000-0005-0000-0000-0000FD560000}"/>
    <cellStyle name="Normal 5 2 3 6 3 3" xfId="24753" xr:uid="{00000000-0005-0000-0000-0000FE560000}"/>
    <cellStyle name="Normal 5 2 3 6 4" xfId="34973" xr:uid="{00000000-0005-0000-0000-0000FF560000}"/>
    <cellStyle name="Normal 5 2 3 6 5" xfId="19740" xr:uid="{00000000-0005-0000-0000-000000570000}"/>
    <cellStyle name="Normal 5 2 3 7" xfId="11330" xr:uid="{00000000-0005-0000-0000-000001570000}"/>
    <cellStyle name="Normal 5 2 3 7 2" xfId="41661" xr:uid="{00000000-0005-0000-0000-000002570000}"/>
    <cellStyle name="Normal 5 2 3 7 3" xfId="26428" xr:uid="{00000000-0005-0000-0000-000003570000}"/>
    <cellStyle name="Normal 5 2 3 8" xfId="6309" xr:uid="{00000000-0005-0000-0000-000004570000}"/>
    <cellStyle name="Normal 5 2 3 8 2" xfId="36644" xr:uid="{00000000-0005-0000-0000-000005570000}"/>
    <cellStyle name="Normal 5 2 3 8 3" xfId="21411" xr:uid="{00000000-0005-0000-0000-000006570000}"/>
    <cellStyle name="Normal 5 2 3 9" xfId="31385" xr:uid="{00000000-0005-0000-0000-000007570000}"/>
    <cellStyle name="Normal 5 2 4" xfId="1334" xr:uid="{00000000-0005-0000-0000-000008570000}"/>
    <cellStyle name="Normal 5 2 4 2" xfId="1757" xr:uid="{00000000-0005-0000-0000-000009570000}"/>
    <cellStyle name="Normal 5 2 4 2 2" xfId="2596" xr:uid="{00000000-0005-0000-0000-00000A570000}"/>
    <cellStyle name="Normal 5 2 4 2 2 2" xfId="4286" xr:uid="{00000000-0005-0000-0000-00000B570000}"/>
    <cellStyle name="Normal 5 2 4 2 2 2 2" xfId="14359" xr:uid="{00000000-0005-0000-0000-00000C570000}"/>
    <cellStyle name="Normal 5 2 4 2 2 2 2 2" xfId="44690" xr:uid="{00000000-0005-0000-0000-00000D570000}"/>
    <cellStyle name="Normal 5 2 4 2 2 2 2 3" xfId="29457" xr:uid="{00000000-0005-0000-0000-00000E570000}"/>
    <cellStyle name="Normal 5 2 4 2 2 2 3" xfId="9339" xr:uid="{00000000-0005-0000-0000-00000F570000}"/>
    <cellStyle name="Normal 5 2 4 2 2 2 3 2" xfId="39673" xr:uid="{00000000-0005-0000-0000-000010570000}"/>
    <cellStyle name="Normal 5 2 4 2 2 2 3 3" xfId="24440" xr:uid="{00000000-0005-0000-0000-000011570000}"/>
    <cellStyle name="Normal 5 2 4 2 2 2 4" xfId="34660" xr:uid="{00000000-0005-0000-0000-000012570000}"/>
    <cellStyle name="Normal 5 2 4 2 2 2 5" xfId="19427" xr:uid="{00000000-0005-0000-0000-000013570000}"/>
    <cellStyle name="Normal 5 2 4 2 2 3" xfId="5978" xr:uid="{00000000-0005-0000-0000-000014570000}"/>
    <cellStyle name="Normal 5 2 4 2 2 3 2" xfId="16030" xr:uid="{00000000-0005-0000-0000-000015570000}"/>
    <cellStyle name="Normal 5 2 4 2 2 3 2 2" xfId="46361" xr:uid="{00000000-0005-0000-0000-000016570000}"/>
    <cellStyle name="Normal 5 2 4 2 2 3 2 3" xfId="31128" xr:uid="{00000000-0005-0000-0000-000017570000}"/>
    <cellStyle name="Normal 5 2 4 2 2 3 3" xfId="11010" xr:uid="{00000000-0005-0000-0000-000018570000}"/>
    <cellStyle name="Normal 5 2 4 2 2 3 3 2" xfId="41344" xr:uid="{00000000-0005-0000-0000-000019570000}"/>
    <cellStyle name="Normal 5 2 4 2 2 3 3 3" xfId="26111" xr:uid="{00000000-0005-0000-0000-00001A570000}"/>
    <cellStyle name="Normal 5 2 4 2 2 3 4" xfId="36331" xr:uid="{00000000-0005-0000-0000-00001B570000}"/>
    <cellStyle name="Normal 5 2 4 2 2 3 5" xfId="21098" xr:uid="{00000000-0005-0000-0000-00001C570000}"/>
    <cellStyle name="Normal 5 2 4 2 2 4" xfId="12688" xr:uid="{00000000-0005-0000-0000-00001D570000}"/>
    <cellStyle name="Normal 5 2 4 2 2 4 2" xfId="43019" xr:uid="{00000000-0005-0000-0000-00001E570000}"/>
    <cellStyle name="Normal 5 2 4 2 2 4 3" xfId="27786" xr:uid="{00000000-0005-0000-0000-00001F570000}"/>
    <cellStyle name="Normal 5 2 4 2 2 5" xfId="7667" xr:uid="{00000000-0005-0000-0000-000020570000}"/>
    <cellStyle name="Normal 5 2 4 2 2 5 2" xfId="38002" xr:uid="{00000000-0005-0000-0000-000021570000}"/>
    <cellStyle name="Normal 5 2 4 2 2 5 3" xfId="22769" xr:uid="{00000000-0005-0000-0000-000022570000}"/>
    <cellStyle name="Normal 5 2 4 2 2 6" xfId="32990" xr:uid="{00000000-0005-0000-0000-000023570000}"/>
    <cellStyle name="Normal 5 2 4 2 2 7" xfId="17756" xr:uid="{00000000-0005-0000-0000-000024570000}"/>
    <cellStyle name="Normal 5 2 4 2 3" xfId="3449" xr:uid="{00000000-0005-0000-0000-000025570000}"/>
    <cellStyle name="Normal 5 2 4 2 3 2" xfId="13523" xr:uid="{00000000-0005-0000-0000-000026570000}"/>
    <cellStyle name="Normal 5 2 4 2 3 2 2" xfId="43854" xr:uid="{00000000-0005-0000-0000-000027570000}"/>
    <cellStyle name="Normal 5 2 4 2 3 2 3" xfId="28621" xr:uid="{00000000-0005-0000-0000-000028570000}"/>
    <cellStyle name="Normal 5 2 4 2 3 3" xfId="8503" xr:uid="{00000000-0005-0000-0000-000029570000}"/>
    <cellStyle name="Normal 5 2 4 2 3 3 2" xfId="38837" xr:uid="{00000000-0005-0000-0000-00002A570000}"/>
    <cellStyle name="Normal 5 2 4 2 3 3 3" xfId="23604" xr:uid="{00000000-0005-0000-0000-00002B570000}"/>
    <cellStyle name="Normal 5 2 4 2 3 4" xfId="33824" xr:uid="{00000000-0005-0000-0000-00002C570000}"/>
    <cellStyle name="Normal 5 2 4 2 3 5" xfId="18591" xr:uid="{00000000-0005-0000-0000-00002D570000}"/>
    <cellStyle name="Normal 5 2 4 2 4" xfId="5142" xr:uid="{00000000-0005-0000-0000-00002E570000}"/>
    <cellStyle name="Normal 5 2 4 2 4 2" xfId="15194" xr:uid="{00000000-0005-0000-0000-00002F570000}"/>
    <cellStyle name="Normal 5 2 4 2 4 2 2" xfId="45525" xr:uid="{00000000-0005-0000-0000-000030570000}"/>
    <cellStyle name="Normal 5 2 4 2 4 2 3" xfId="30292" xr:uid="{00000000-0005-0000-0000-000031570000}"/>
    <cellStyle name="Normal 5 2 4 2 4 3" xfId="10174" xr:uid="{00000000-0005-0000-0000-000032570000}"/>
    <cellStyle name="Normal 5 2 4 2 4 3 2" xfId="40508" xr:uid="{00000000-0005-0000-0000-000033570000}"/>
    <cellStyle name="Normal 5 2 4 2 4 3 3" xfId="25275" xr:uid="{00000000-0005-0000-0000-000034570000}"/>
    <cellStyle name="Normal 5 2 4 2 4 4" xfId="35495" xr:uid="{00000000-0005-0000-0000-000035570000}"/>
    <cellStyle name="Normal 5 2 4 2 4 5" xfId="20262" xr:uid="{00000000-0005-0000-0000-000036570000}"/>
    <cellStyle name="Normal 5 2 4 2 5" xfId="11852" xr:uid="{00000000-0005-0000-0000-000037570000}"/>
    <cellStyle name="Normal 5 2 4 2 5 2" xfId="42183" xr:uid="{00000000-0005-0000-0000-000038570000}"/>
    <cellStyle name="Normal 5 2 4 2 5 3" xfId="26950" xr:uid="{00000000-0005-0000-0000-000039570000}"/>
    <cellStyle name="Normal 5 2 4 2 6" xfId="6831" xr:uid="{00000000-0005-0000-0000-00003A570000}"/>
    <cellStyle name="Normal 5 2 4 2 6 2" xfId="37166" xr:uid="{00000000-0005-0000-0000-00003B570000}"/>
    <cellStyle name="Normal 5 2 4 2 6 3" xfId="21933" xr:uid="{00000000-0005-0000-0000-00003C570000}"/>
    <cellStyle name="Normal 5 2 4 2 7" xfId="32154" xr:uid="{00000000-0005-0000-0000-00003D570000}"/>
    <cellStyle name="Normal 5 2 4 2 8" xfId="16920" xr:uid="{00000000-0005-0000-0000-00003E570000}"/>
    <cellStyle name="Normal 5 2 4 3" xfId="2178" xr:uid="{00000000-0005-0000-0000-00003F570000}"/>
    <cellStyle name="Normal 5 2 4 3 2" xfId="3868" xr:uid="{00000000-0005-0000-0000-000040570000}"/>
    <cellStyle name="Normal 5 2 4 3 2 2" xfId="13941" xr:uid="{00000000-0005-0000-0000-000041570000}"/>
    <cellStyle name="Normal 5 2 4 3 2 2 2" xfId="44272" xr:uid="{00000000-0005-0000-0000-000042570000}"/>
    <cellStyle name="Normal 5 2 4 3 2 2 3" xfId="29039" xr:uid="{00000000-0005-0000-0000-000043570000}"/>
    <cellStyle name="Normal 5 2 4 3 2 3" xfId="8921" xr:uid="{00000000-0005-0000-0000-000044570000}"/>
    <cellStyle name="Normal 5 2 4 3 2 3 2" xfId="39255" xr:uid="{00000000-0005-0000-0000-000045570000}"/>
    <cellStyle name="Normal 5 2 4 3 2 3 3" xfId="24022" xr:uid="{00000000-0005-0000-0000-000046570000}"/>
    <cellStyle name="Normal 5 2 4 3 2 4" xfId="34242" xr:uid="{00000000-0005-0000-0000-000047570000}"/>
    <cellStyle name="Normal 5 2 4 3 2 5" xfId="19009" xr:uid="{00000000-0005-0000-0000-000048570000}"/>
    <cellStyle name="Normal 5 2 4 3 3" xfId="5560" xr:uid="{00000000-0005-0000-0000-000049570000}"/>
    <cellStyle name="Normal 5 2 4 3 3 2" xfId="15612" xr:uid="{00000000-0005-0000-0000-00004A570000}"/>
    <cellStyle name="Normal 5 2 4 3 3 2 2" xfId="45943" xr:uid="{00000000-0005-0000-0000-00004B570000}"/>
    <cellStyle name="Normal 5 2 4 3 3 2 3" xfId="30710" xr:uid="{00000000-0005-0000-0000-00004C570000}"/>
    <cellStyle name="Normal 5 2 4 3 3 3" xfId="10592" xr:uid="{00000000-0005-0000-0000-00004D570000}"/>
    <cellStyle name="Normal 5 2 4 3 3 3 2" xfId="40926" xr:uid="{00000000-0005-0000-0000-00004E570000}"/>
    <cellStyle name="Normal 5 2 4 3 3 3 3" xfId="25693" xr:uid="{00000000-0005-0000-0000-00004F570000}"/>
    <cellStyle name="Normal 5 2 4 3 3 4" xfId="35913" xr:uid="{00000000-0005-0000-0000-000050570000}"/>
    <cellStyle name="Normal 5 2 4 3 3 5" xfId="20680" xr:uid="{00000000-0005-0000-0000-000051570000}"/>
    <cellStyle name="Normal 5 2 4 3 4" xfId="12270" xr:uid="{00000000-0005-0000-0000-000052570000}"/>
    <cellStyle name="Normal 5 2 4 3 4 2" xfId="42601" xr:uid="{00000000-0005-0000-0000-000053570000}"/>
    <cellStyle name="Normal 5 2 4 3 4 3" xfId="27368" xr:uid="{00000000-0005-0000-0000-000054570000}"/>
    <cellStyle name="Normal 5 2 4 3 5" xfId="7249" xr:uid="{00000000-0005-0000-0000-000055570000}"/>
    <cellStyle name="Normal 5 2 4 3 5 2" xfId="37584" xr:uid="{00000000-0005-0000-0000-000056570000}"/>
    <cellStyle name="Normal 5 2 4 3 5 3" xfId="22351" xr:uid="{00000000-0005-0000-0000-000057570000}"/>
    <cellStyle name="Normal 5 2 4 3 6" xfId="32572" xr:uid="{00000000-0005-0000-0000-000058570000}"/>
    <cellStyle name="Normal 5 2 4 3 7" xfId="17338" xr:uid="{00000000-0005-0000-0000-000059570000}"/>
    <cellStyle name="Normal 5 2 4 4" xfId="3031" xr:uid="{00000000-0005-0000-0000-00005A570000}"/>
    <cellStyle name="Normal 5 2 4 4 2" xfId="13105" xr:uid="{00000000-0005-0000-0000-00005B570000}"/>
    <cellStyle name="Normal 5 2 4 4 2 2" xfId="43436" xr:uid="{00000000-0005-0000-0000-00005C570000}"/>
    <cellStyle name="Normal 5 2 4 4 2 3" xfId="28203" xr:uid="{00000000-0005-0000-0000-00005D570000}"/>
    <cellStyle name="Normal 5 2 4 4 3" xfId="8085" xr:uid="{00000000-0005-0000-0000-00005E570000}"/>
    <cellStyle name="Normal 5 2 4 4 3 2" xfId="38419" xr:uid="{00000000-0005-0000-0000-00005F570000}"/>
    <cellStyle name="Normal 5 2 4 4 3 3" xfId="23186" xr:uid="{00000000-0005-0000-0000-000060570000}"/>
    <cellStyle name="Normal 5 2 4 4 4" xfId="33406" xr:uid="{00000000-0005-0000-0000-000061570000}"/>
    <cellStyle name="Normal 5 2 4 4 5" xfId="18173" xr:uid="{00000000-0005-0000-0000-000062570000}"/>
    <cellStyle name="Normal 5 2 4 5" xfId="4724" xr:uid="{00000000-0005-0000-0000-000063570000}"/>
    <cellStyle name="Normal 5 2 4 5 2" xfId="14776" xr:uid="{00000000-0005-0000-0000-000064570000}"/>
    <cellStyle name="Normal 5 2 4 5 2 2" xfId="45107" xr:uid="{00000000-0005-0000-0000-000065570000}"/>
    <cellStyle name="Normal 5 2 4 5 2 3" xfId="29874" xr:uid="{00000000-0005-0000-0000-000066570000}"/>
    <cellStyle name="Normal 5 2 4 5 3" xfId="9756" xr:uid="{00000000-0005-0000-0000-000067570000}"/>
    <cellStyle name="Normal 5 2 4 5 3 2" xfId="40090" xr:uid="{00000000-0005-0000-0000-000068570000}"/>
    <cellStyle name="Normal 5 2 4 5 3 3" xfId="24857" xr:uid="{00000000-0005-0000-0000-000069570000}"/>
    <cellStyle name="Normal 5 2 4 5 4" xfId="35077" xr:uid="{00000000-0005-0000-0000-00006A570000}"/>
    <cellStyle name="Normal 5 2 4 5 5" xfId="19844" xr:uid="{00000000-0005-0000-0000-00006B570000}"/>
    <cellStyle name="Normal 5 2 4 6" xfId="11434" xr:uid="{00000000-0005-0000-0000-00006C570000}"/>
    <cellStyle name="Normal 5 2 4 6 2" xfId="41765" xr:uid="{00000000-0005-0000-0000-00006D570000}"/>
    <cellStyle name="Normal 5 2 4 6 3" xfId="26532" xr:uid="{00000000-0005-0000-0000-00006E570000}"/>
    <cellStyle name="Normal 5 2 4 7" xfId="6413" xr:uid="{00000000-0005-0000-0000-00006F570000}"/>
    <cellStyle name="Normal 5 2 4 7 2" xfId="36748" xr:uid="{00000000-0005-0000-0000-000070570000}"/>
    <cellStyle name="Normal 5 2 4 7 3" xfId="21515" xr:uid="{00000000-0005-0000-0000-000071570000}"/>
    <cellStyle name="Normal 5 2 4 8" xfId="31736" xr:uid="{00000000-0005-0000-0000-000072570000}"/>
    <cellStyle name="Normal 5 2 4 9" xfId="16502" xr:uid="{00000000-0005-0000-0000-000073570000}"/>
    <cellStyle name="Normal 5 2 5" xfId="1547" xr:uid="{00000000-0005-0000-0000-000074570000}"/>
    <cellStyle name="Normal 5 2 5 2" xfId="2388" xr:uid="{00000000-0005-0000-0000-000075570000}"/>
    <cellStyle name="Normal 5 2 5 2 2" xfId="4078" xr:uid="{00000000-0005-0000-0000-000076570000}"/>
    <cellStyle name="Normal 5 2 5 2 2 2" xfId="14151" xr:uid="{00000000-0005-0000-0000-000077570000}"/>
    <cellStyle name="Normal 5 2 5 2 2 2 2" xfId="44482" xr:uid="{00000000-0005-0000-0000-000078570000}"/>
    <cellStyle name="Normal 5 2 5 2 2 2 3" xfId="29249" xr:uid="{00000000-0005-0000-0000-000079570000}"/>
    <cellStyle name="Normal 5 2 5 2 2 3" xfId="9131" xr:uid="{00000000-0005-0000-0000-00007A570000}"/>
    <cellStyle name="Normal 5 2 5 2 2 3 2" xfId="39465" xr:uid="{00000000-0005-0000-0000-00007B570000}"/>
    <cellStyle name="Normal 5 2 5 2 2 3 3" xfId="24232" xr:uid="{00000000-0005-0000-0000-00007C570000}"/>
    <cellStyle name="Normal 5 2 5 2 2 4" xfId="34452" xr:uid="{00000000-0005-0000-0000-00007D570000}"/>
    <cellStyle name="Normal 5 2 5 2 2 5" xfId="19219" xr:uid="{00000000-0005-0000-0000-00007E570000}"/>
    <cellStyle name="Normal 5 2 5 2 3" xfId="5770" xr:uid="{00000000-0005-0000-0000-00007F570000}"/>
    <cellStyle name="Normal 5 2 5 2 3 2" xfId="15822" xr:uid="{00000000-0005-0000-0000-000080570000}"/>
    <cellStyle name="Normal 5 2 5 2 3 2 2" xfId="46153" xr:uid="{00000000-0005-0000-0000-000081570000}"/>
    <cellStyle name="Normal 5 2 5 2 3 2 3" xfId="30920" xr:uid="{00000000-0005-0000-0000-000082570000}"/>
    <cellStyle name="Normal 5 2 5 2 3 3" xfId="10802" xr:uid="{00000000-0005-0000-0000-000083570000}"/>
    <cellStyle name="Normal 5 2 5 2 3 3 2" xfId="41136" xr:uid="{00000000-0005-0000-0000-000084570000}"/>
    <cellStyle name="Normal 5 2 5 2 3 3 3" xfId="25903" xr:uid="{00000000-0005-0000-0000-000085570000}"/>
    <cellStyle name="Normal 5 2 5 2 3 4" xfId="36123" xr:uid="{00000000-0005-0000-0000-000086570000}"/>
    <cellStyle name="Normal 5 2 5 2 3 5" xfId="20890" xr:uid="{00000000-0005-0000-0000-000087570000}"/>
    <cellStyle name="Normal 5 2 5 2 4" xfId="12480" xr:uid="{00000000-0005-0000-0000-000088570000}"/>
    <cellStyle name="Normal 5 2 5 2 4 2" xfId="42811" xr:uid="{00000000-0005-0000-0000-000089570000}"/>
    <cellStyle name="Normal 5 2 5 2 4 3" xfId="27578" xr:uid="{00000000-0005-0000-0000-00008A570000}"/>
    <cellStyle name="Normal 5 2 5 2 5" xfId="7459" xr:uid="{00000000-0005-0000-0000-00008B570000}"/>
    <cellStyle name="Normal 5 2 5 2 5 2" xfId="37794" xr:uid="{00000000-0005-0000-0000-00008C570000}"/>
    <cellStyle name="Normal 5 2 5 2 5 3" xfId="22561" xr:uid="{00000000-0005-0000-0000-00008D570000}"/>
    <cellStyle name="Normal 5 2 5 2 6" xfId="32782" xr:uid="{00000000-0005-0000-0000-00008E570000}"/>
    <cellStyle name="Normal 5 2 5 2 7" xfId="17548" xr:uid="{00000000-0005-0000-0000-00008F570000}"/>
    <cellStyle name="Normal 5 2 5 3" xfId="3241" xr:uid="{00000000-0005-0000-0000-000090570000}"/>
    <cellStyle name="Normal 5 2 5 3 2" xfId="13315" xr:uid="{00000000-0005-0000-0000-000091570000}"/>
    <cellStyle name="Normal 5 2 5 3 2 2" xfId="43646" xr:uid="{00000000-0005-0000-0000-000092570000}"/>
    <cellStyle name="Normal 5 2 5 3 2 3" xfId="28413" xr:uid="{00000000-0005-0000-0000-000093570000}"/>
    <cellStyle name="Normal 5 2 5 3 3" xfId="8295" xr:uid="{00000000-0005-0000-0000-000094570000}"/>
    <cellStyle name="Normal 5 2 5 3 3 2" xfId="38629" xr:uid="{00000000-0005-0000-0000-000095570000}"/>
    <cellStyle name="Normal 5 2 5 3 3 3" xfId="23396" xr:uid="{00000000-0005-0000-0000-000096570000}"/>
    <cellStyle name="Normal 5 2 5 3 4" xfId="33616" xr:uid="{00000000-0005-0000-0000-000097570000}"/>
    <cellStyle name="Normal 5 2 5 3 5" xfId="18383" xr:uid="{00000000-0005-0000-0000-000098570000}"/>
    <cellStyle name="Normal 5 2 5 4" xfId="4934" xr:uid="{00000000-0005-0000-0000-000099570000}"/>
    <cellStyle name="Normal 5 2 5 4 2" xfId="14986" xr:uid="{00000000-0005-0000-0000-00009A570000}"/>
    <cellStyle name="Normal 5 2 5 4 2 2" xfId="45317" xr:uid="{00000000-0005-0000-0000-00009B570000}"/>
    <cellStyle name="Normal 5 2 5 4 2 3" xfId="30084" xr:uid="{00000000-0005-0000-0000-00009C570000}"/>
    <cellStyle name="Normal 5 2 5 4 3" xfId="9966" xr:uid="{00000000-0005-0000-0000-00009D570000}"/>
    <cellStyle name="Normal 5 2 5 4 3 2" xfId="40300" xr:uid="{00000000-0005-0000-0000-00009E570000}"/>
    <cellStyle name="Normal 5 2 5 4 3 3" xfId="25067" xr:uid="{00000000-0005-0000-0000-00009F570000}"/>
    <cellStyle name="Normal 5 2 5 4 4" xfId="35287" xr:uid="{00000000-0005-0000-0000-0000A0570000}"/>
    <cellStyle name="Normal 5 2 5 4 5" xfId="20054" xr:uid="{00000000-0005-0000-0000-0000A1570000}"/>
    <cellStyle name="Normal 5 2 5 5" xfId="11644" xr:uid="{00000000-0005-0000-0000-0000A2570000}"/>
    <cellStyle name="Normal 5 2 5 5 2" xfId="41975" xr:uid="{00000000-0005-0000-0000-0000A3570000}"/>
    <cellStyle name="Normal 5 2 5 5 3" xfId="26742" xr:uid="{00000000-0005-0000-0000-0000A4570000}"/>
    <cellStyle name="Normal 5 2 5 6" xfId="6623" xr:uid="{00000000-0005-0000-0000-0000A5570000}"/>
    <cellStyle name="Normal 5 2 5 6 2" xfId="36958" xr:uid="{00000000-0005-0000-0000-0000A6570000}"/>
    <cellStyle name="Normal 5 2 5 6 3" xfId="21725" xr:uid="{00000000-0005-0000-0000-0000A7570000}"/>
    <cellStyle name="Normal 5 2 5 7" xfId="31946" xr:uid="{00000000-0005-0000-0000-0000A8570000}"/>
    <cellStyle name="Normal 5 2 5 8" xfId="16712" xr:uid="{00000000-0005-0000-0000-0000A9570000}"/>
    <cellStyle name="Normal 5 2 6" xfId="1968" xr:uid="{00000000-0005-0000-0000-0000AA570000}"/>
    <cellStyle name="Normal 5 2 6 2" xfId="3660" xr:uid="{00000000-0005-0000-0000-0000AB570000}"/>
    <cellStyle name="Normal 5 2 6 2 2" xfId="13733" xr:uid="{00000000-0005-0000-0000-0000AC570000}"/>
    <cellStyle name="Normal 5 2 6 2 2 2" xfId="44064" xr:uid="{00000000-0005-0000-0000-0000AD570000}"/>
    <cellStyle name="Normal 5 2 6 2 2 3" xfId="28831" xr:uid="{00000000-0005-0000-0000-0000AE570000}"/>
    <cellStyle name="Normal 5 2 6 2 3" xfId="8713" xr:uid="{00000000-0005-0000-0000-0000AF570000}"/>
    <cellStyle name="Normal 5 2 6 2 3 2" xfId="39047" xr:uid="{00000000-0005-0000-0000-0000B0570000}"/>
    <cellStyle name="Normal 5 2 6 2 3 3" xfId="23814" xr:uid="{00000000-0005-0000-0000-0000B1570000}"/>
    <cellStyle name="Normal 5 2 6 2 4" xfId="34034" xr:uid="{00000000-0005-0000-0000-0000B2570000}"/>
    <cellStyle name="Normal 5 2 6 2 5" xfId="18801" xr:uid="{00000000-0005-0000-0000-0000B3570000}"/>
    <cellStyle name="Normal 5 2 6 3" xfId="5352" xr:uid="{00000000-0005-0000-0000-0000B4570000}"/>
    <cellStyle name="Normal 5 2 6 3 2" xfId="15404" xr:uid="{00000000-0005-0000-0000-0000B5570000}"/>
    <cellStyle name="Normal 5 2 6 3 2 2" xfId="45735" xr:uid="{00000000-0005-0000-0000-0000B6570000}"/>
    <cellStyle name="Normal 5 2 6 3 2 3" xfId="30502" xr:uid="{00000000-0005-0000-0000-0000B7570000}"/>
    <cellStyle name="Normal 5 2 6 3 3" xfId="10384" xr:uid="{00000000-0005-0000-0000-0000B8570000}"/>
    <cellStyle name="Normal 5 2 6 3 3 2" xfId="40718" xr:uid="{00000000-0005-0000-0000-0000B9570000}"/>
    <cellStyle name="Normal 5 2 6 3 3 3" xfId="25485" xr:uid="{00000000-0005-0000-0000-0000BA570000}"/>
    <cellStyle name="Normal 5 2 6 3 4" xfId="35705" xr:uid="{00000000-0005-0000-0000-0000BB570000}"/>
    <cellStyle name="Normal 5 2 6 3 5" xfId="20472" xr:uid="{00000000-0005-0000-0000-0000BC570000}"/>
    <cellStyle name="Normal 5 2 6 4" xfId="12062" xr:uid="{00000000-0005-0000-0000-0000BD570000}"/>
    <cellStyle name="Normal 5 2 6 4 2" xfId="42393" xr:uid="{00000000-0005-0000-0000-0000BE570000}"/>
    <cellStyle name="Normal 5 2 6 4 3" xfId="27160" xr:uid="{00000000-0005-0000-0000-0000BF570000}"/>
    <cellStyle name="Normal 5 2 6 5" xfId="7041" xr:uid="{00000000-0005-0000-0000-0000C0570000}"/>
    <cellStyle name="Normal 5 2 6 5 2" xfId="37376" xr:uid="{00000000-0005-0000-0000-0000C1570000}"/>
    <cellStyle name="Normal 5 2 6 5 3" xfId="22143" xr:uid="{00000000-0005-0000-0000-0000C2570000}"/>
    <cellStyle name="Normal 5 2 6 6" xfId="32364" xr:uid="{00000000-0005-0000-0000-0000C3570000}"/>
    <cellStyle name="Normal 5 2 6 7" xfId="17130" xr:uid="{00000000-0005-0000-0000-0000C4570000}"/>
    <cellStyle name="Normal 5 2 7" xfId="2816" xr:uid="{00000000-0005-0000-0000-0000C5570000}"/>
    <cellStyle name="Normal 5 2 7 2" xfId="12897" xr:uid="{00000000-0005-0000-0000-0000C6570000}"/>
    <cellStyle name="Normal 5 2 7 2 2" xfId="43228" xr:uid="{00000000-0005-0000-0000-0000C7570000}"/>
    <cellStyle name="Normal 5 2 7 2 3" xfId="27995" xr:uid="{00000000-0005-0000-0000-0000C8570000}"/>
    <cellStyle name="Normal 5 2 7 3" xfId="7876" xr:uid="{00000000-0005-0000-0000-0000C9570000}"/>
    <cellStyle name="Normal 5 2 7 3 2" xfId="38211" xr:uid="{00000000-0005-0000-0000-0000CA570000}"/>
    <cellStyle name="Normal 5 2 7 3 3" xfId="22978" xr:uid="{00000000-0005-0000-0000-0000CB570000}"/>
    <cellStyle name="Normal 5 2 7 4" xfId="33198" xr:uid="{00000000-0005-0000-0000-0000CC570000}"/>
    <cellStyle name="Normal 5 2 7 5" xfId="17965" xr:uid="{00000000-0005-0000-0000-0000CD570000}"/>
    <cellStyle name="Normal 5 2 8" xfId="4512" xr:uid="{00000000-0005-0000-0000-0000CE570000}"/>
    <cellStyle name="Normal 5 2 8 2" xfId="14568" xr:uid="{00000000-0005-0000-0000-0000CF570000}"/>
    <cellStyle name="Normal 5 2 8 2 2" xfId="44899" xr:uid="{00000000-0005-0000-0000-0000D0570000}"/>
    <cellStyle name="Normal 5 2 8 2 3" xfId="29666" xr:uid="{00000000-0005-0000-0000-0000D1570000}"/>
    <cellStyle name="Normal 5 2 8 3" xfId="9548" xr:uid="{00000000-0005-0000-0000-0000D2570000}"/>
    <cellStyle name="Normal 5 2 8 3 2" xfId="39882" xr:uid="{00000000-0005-0000-0000-0000D3570000}"/>
    <cellStyle name="Normal 5 2 8 3 3" xfId="24649" xr:uid="{00000000-0005-0000-0000-0000D4570000}"/>
    <cellStyle name="Normal 5 2 8 4" xfId="34869" xr:uid="{00000000-0005-0000-0000-0000D5570000}"/>
    <cellStyle name="Normal 5 2 8 5" xfId="19636" xr:uid="{00000000-0005-0000-0000-0000D6570000}"/>
    <cellStyle name="Normal 5 2 9" xfId="11224" xr:uid="{00000000-0005-0000-0000-0000D7570000}"/>
    <cellStyle name="Normal 5 2 9 2" xfId="41557" xr:uid="{00000000-0005-0000-0000-0000D8570000}"/>
    <cellStyle name="Normal 5 2 9 3" xfId="26324" xr:uid="{00000000-0005-0000-0000-0000D9570000}"/>
    <cellStyle name="Normal 5 3" xfId="411" xr:uid="{00000000-0005-0000-0000-0000DA570000}"/>
    <cellStyle name="Normal 5 3 10" xfId="6198" xr:uid="{00000000-0005-0000-0000-0000DB570000}"/>
    <cellStyle name="Normal 5 3 10 2" xfId="36536" xr:uid="{00000000-0005-0000-0000-0000DC570000}"/>
    <cellStyle name="Normal 5 3 10 3" xfId="21303" xr:uid="{00000000-0005-0000-0000-0000DD570000}"/>
    <cellStyle name="Normal 5 3 11" xfId="31378" xr:uid="{00000000-0005-0000-0000-0000DE570000}"/>
    <cellStyle name="Normal 5 3 12" xfId="16288" xr:uid="{00000000-0005-0000-0000-0000DF570000}"/>
    <cellStyle name="Normal 5 3 2" xfId="1162" xr:uid="{00000000-0005-0000-0000-0000E0570000}"/>
    <cellStyle name="Normal 5 3 2 10" xfId="31387" xr:uid="{00000000-0005-0000-0000-0000E1570000}"/>
    <cellStyle name="Normal 5 3 2 11" xfId="16342" xr:uid="{00000000-0005-0000-0000-0000E2570000}"/>
    <cellStyle name="Normal 5 3 2 2" xfId="1271" xr:uid="{00000000-0005-0000-0000-0000E3570000}"/>
    <cellStyle name="Normal 5 3 2 2 10" xfId="16446" xr:uid="{00000000-0005-0000-0000-0000E4570000}"/>
    <cellStyle name="Normal 5 3 2 2 2" xfId="1488" xr:uid="{00000000-0005-0000-0000-0000E5570000}"/>
    <cellStyle name="Normal 5 3 2 2 2 2" xfId="1909" xr:uid="{00000000-0005-0000-0000-0000E6570000}"/>
    <cellStyle name="Normal 5 3 2 2 2 2 2" xfId="2748" xr:uid="{00000000-0005-0000-0000-0000E7570000}"/>
    <cellStyle name="Normal 5 3 2 2 2 2 2 2" xfId="4438" xr:uid="{00000000-0005-0000-0000-0000E8570000}"/>
    <cellStyle name="Normal 5 3 2 2 2 2 2 2 2" xfId="14511" xr:uid="{00000000-0005-0000-0000-0000E9570000}"/>
    <cellStyle name="Normal 5 3 2 2 2 2 2 2 2 2" xfId="44842" xr:uid="{00000000-0005-0000-0000-0000EA570000}"/>
    <cellStyle name="Normal 5 3 2 2 2 2 2 2 2 3" xfId="29609" xr:uid="{00000000-0005-0000-0000-0000EB570000}"/>
    <cellStyle name="Normal 5 3 2 2 2 2 2 2 3" xfId="9491" xr:uid="{00000000-0005-0000-0000-0000EC570000}"/>
    <cellStyle name="Normal 5 3 2 2 2 2 2 2 3 2" xfId="39825" xr:uid="{00000000-0005-0000-0000-0000ED570000}"/>
    <cellStyle name="Normal 5 3 2 2 2 2 2 2 3 3" xfId="24592" xr:uid="{00000000-0005-0000-0000-0000EE570000}"/>
    <cellStyle name="Normal 5 3 2 2 2 2 2 2 4" xfId="34812" xr:uid="{00000000-0005-0000-0000-0000EF570000}"/>
    <cellStyle name="Normal 5 3 2 2 2 2 2 2 5" xfId="19579" xr:uid="{00000000-0005-0000-0000-0000F0570000}"/>
    <cellStyle name="Normal 5 3 2 2 2 2 2 3" xfId="6130" xr:uid="{00000000-0005-0000-0000-0000F1570000}"/>
    <cellStyle name="Normal 5 3 2 2 2 2 2 3 2" xfId="16182" xr:uid="{00000000-0005-0000-0000-0000F2570000}"/>
    <cellStyle name="Normal 5 3 2 2 2 2 2 3 2 2" xfId="46513" xr:uid="{00000000-0005-0000-0000-0000F3570000}"/>
    <cellStyle name="Normal 5 3 2 2 2 2 2 3 2 3" xfId="31280" xr:uid="{00000000-0005-0000-0000-0000F4570000}"/>
    <cellStyle name="Normal 5 3 2 2 2 2 2 3 3" xfId="11162" xr:uid="{00000000-0005-0000-0000-0000F5570000}"/>
    <cellStyle name="Normal 5 3 2 2 2 2 2 3 3 2" xfId="41496" xr:uid="{00000000-0005-0000-0000-0000F6570000}"/>
    <cellStyle name="Normal 5 3 2 2 2 2 2 3 3 3" xfId="26263" xr:uid="{00000000-0005-0000-0000-0000F7570000}"/>
    <cellStyle name="Normal 5 3 2 2 2 2 2 3 4" xfId="36483" xr:uid="{00000000-0005-0000-0000-0000F8570000}"/>
    <cellStyle name="Normal 5 3 2 2 2 2 2 3 5" xfId="21250" xr:uid="{00000000-0005-0000-0000-0000F9570000}"/>
    <cellStyle name="Normal 5 3 2 2 2 2 2 4" xfId="12840" xr:uid="{00000000-0005-0000-0000-0000FA570000}"/>
    <cellStyle name="Normal 5 3 2 2 2 2 2 4 2" xfId="43171" xr:uid="{00000000-0005-0000-0000-0000FB570000}"/>
    <cellStyle name="Normal 5 3 2 2 2 2 2 4 3" xfId="27938" xr:uid="{00000000-0005-0000-0000-0000FC570000}"/>
    <cellStyle name="Normal 5 3 2 2 2 2 2 5" xfId="7819" xr:uid="{00000000-0005-0000-0000-0000FD570000}"/>
    <cellStyle name="Normal 5 3 2 2 2 2 2 5 2" xfId="38154" xr:uid="{00000000-0005-0000-0000-0000FE570000}"/>
    <cellStyle name="Normal 5 3 2 2 2 2 2 5 3" xfId="22921" xr:uid="{00000000-0005-0000-0000-0000FF570000}"/>
    <cellStyle name="Normal 5 3 2 2 2 2 2 6" xfId="33142" xr:uid="{00000000-0005-0000-0000-000000580000}"/>
    <cellStyle name="Normal 5 3 2 2 2 2 2 7" xfId="17908" xr:uid="{00000000-0005-0000-0000-000001580000}"/>
    <cellStyle name="Normal 5 3 2 2 2 2 3" xfId="3601" xr:uid="{00000000-0005-0000-0000-000002580000}"/>
    <cellStyle name="Normal 5 3 2 2 2 2 3 2" xfId="13675" xr:uid="{00000000-0005-0000-0000-000003580000}"/>
    <cellStyle name="Normal 5 3 2 2 2 2 3 2 2" xfId="44006" xr:uid="{00000000-0005-0000-0000-000004580000}"/>
    <cellStyle name="Normal 5 3 2 2 2 2 3 2 3" xfId="28773" xr:uid="{00000000-0005-0000-0000-000005580000}"/>
    <cellStyle name="Normal 5 3 2 2 2 2 3 3" xfId="8655" xr:uid="{00000000-0005-0000-0000-000006580000}"/>
    <cellStyle name="Normal 5 3 2 2 2 2 3 3 2" xfId="38989" xr:uid="{00000000-0005-0000-0000-000007580000}"/>
    <cellStyle name="Normal 5 3 2 2 2 2 3 3 3" xfId="23756" xr:uid="{00000000-0005-0000-0000-000008580000}"/>
    <cellStyle name="Normal 5 3 2 2 2 2 3 4" xfId="33976" xr:uid="{00000000-0005-0000-0000-000009580000}"/>
    <cellStyle name="Normal 5 3 2 2 2 2 3 5" xfId="18743" xr:uid="{00000000-0005-0000-0000-00000A580000}"/>
    <cellStyle name="Normal 5 3 2 2 2 2 4" xfId="5294" xr:uid="{00000000-0005-0000-0000-00000B580000}"/>
    <cellStyle name="Normal 5 3 2 2 2 2 4 2" xfId="15346" xr:uid="{00000000-0005-0000-0000-00000C580000}"/>
    <cellStyle name="Normal 5 3 2 2 2 2 4 2 2" xfId="45677" xr:uid="{00000000-0005-0000-0000-00000D580000}"/>
    <cellStyle name="Normal 5 3 2 2 2 2 4 2 3" xfId="30444" xr:uid="{00000000-0005-0000-0000-00000E580000}"/>
    <cellStyle name="Normal 5 3 2 2 2 2 4 3" xfId="10326" xr:uid="{00000000-0005-0000-0000-00000F580000}"/>
    <cellStyle name="Normal 5 3 2 2 2 2 4 3 2" xfId="40660" xr:uid="{00000000-0005-0000-0000-000010580000}"/>
    <cellStyle name="Normal 5 3 2 2 2 2 4 3 3" xfId="25427" xr:uid="{00000000-0005-0000-0000-000011580000}"/>
    <cellStyle name="Normal 5 3 2 2 2 2 4 4" xfId="35647" xr:uid="{00000000-0005-0000-0000-000012580000}"/>
    <cellStyle name="Normal 5 3 2 2 2 2 4 5" xfId="20414" xr:uid="{00000000-0005-0000-0000-000013580000}"/>
    <cellStyle name="Normal 5 3 2 2 2 2 5" xfId="12004" xr:uid="{00000000-0005-0000-0000-000014580000}"/>
    <cellStyle name="Normal 5 3 2 2 2 2 5 2" xfId="42335" xr:uid="{00000000-0005-0000-0000-000015580000}"/>
    <cellStyle name="Normal 5 3 2 2 2 2 5 3" xfId="27102" xr:uid="{00000000-0005-0000-0000-000016580000}"/>
    <cellStyle name="Normal 5 3 2 2 2 2 6" xfId="6983" xr:uid="{00000000-0005-0000-0000-000017580000}"/>
    <cellStyle name="Normal 5 3 2 2 2 2 6 2" xfId="37318" xr:uid="{00000000-0005-0000-0000-000018580000}"/>
    <cellStyle name="Normal 5 3 2 2 2 2 6 3" xfId="22085" xr:uid="{00000000-0005-0000-0000-000019580000}"/>
    <cellStyle name="Normal 5 3 2 2 2 2 7" xfId="32306" xr:uid="{00000000-0005-0000-0000-00001A580000}"/>
    <cellStyle name="Normal 5 3 2 2 2 2 8" xfId="17072" xr:uid="{00000000-0005-0000-0000-00001B580000}"/>
    <cellStyle name="Normal 5 3 2 2 2 3" xfId="2330" xr:uid="{00000000-0005-0000-0000-00001C580000}"/>
    <cellStyle name="Normal 5 3 2 2 2 3 2" xfId="4020" xr:uid="{00000000-0005-0000-0000-00001D580000}"/>
    <cellStyle name="Normal 5 3 2 2 2 3 2 2" xfId="14093" xr:uid="{00000000-0005-0000-0000-00001E580000}"/>
    <cellStyle name="Normal 5 3 2 2 2 3 2 2 2" xfId="44424" xr:uid="{00000000-0005-0000-0000-00001F580000}"/>
    <cellStyle name="Normal 5 3 2 2 2 3 2 2 3" xfId="29191" xr:uid="{00000000-0005-0000-0000-000020580000}"/>
    <cellStyle name="Normal 5 3 2 2 2 3 2 3" xfId="9073" xr:uid="{00000000-0005-0000-0000-000021580000}"/>
    <cellStyle name="Normal 5 3 2 2 2 3 2 3 2" xfId="39407" xr:uid="{00000000-0005-0000-0000-000022580000}"/>
    <cellStyle name="Normal 5 3 2 2 2 3 2 3 3" xfId="24174" xr:uid="{00000000-0005-0000-0000-000023580000}"/>
    <cellStyle name="Normal 5 3 2 2 2 3 2 4" xfId="34394" xr:uid="{00000000-0005-0000-0000-000024580000}"/>
    <cellStyle name="Normal 5 3 2 2 2 3 2 5" xfId="19161" xr:uid="{00000000-0005-0000-0000-000025580000}"/>
    <cellStyle name="Normal 5 3 2 2 2 3 3" xfId="5712" xr:uid="{00000000-0005-0000-0000-000026580000}"/>
    <cellStyle name="Normal 5 3 2 2 2 3 3 2" xfId="15764" xr:uid="{00000000-0005-0000-0000-000027580000}"/>
    <cellStyle name="Normal 5 3 2 2 2 3 3 2 2" xfId="46095" xr:uid="{00000000-0005-0000-0000-000028580000}"/>
    <cellStyle name="Normal 5 3 2 2 2 3 3 2 3" xfId="30862" xr:uid="{00000000-0005-0000-0000-000029580000}"/>
    <cellStyle name="Normal 5 3 2 2 2 3 3 3" xfId="10744" xr:uid="{00000000-0005-0000-0000-00002A580000}"/>
    <cellStyle name="Normal 5 3 2 2 2 3 3 3 2" xfId="41078" xr:uid="{00000000-0005-0000-0000-00002B580000}"/>
    <cellStyle name="Normal 5 3 2 2 2 3 3 3 3" xfId="25845" xr:uid="{00000000-0005-0000-0000-00002C580000}"/>
    <cellStyle name="Normal 5 3 2 2 2 3 3 4" xfId="36065" xr:uid="{00000000-0005-0000-0000-00002D580000}"/>
    <cellStyle name="Normal 5 3 2 2 2 3 3 5" xfId="20832" xr:uid="{00000000-0005-0000-0000-00002E580000}"/>
    <cellStyle name="Normal 5 3 2 2 2 3 4" xfId="12422" xr:uid="{00000000-0005-0000-0000-00002F580000}"/>
    <cellStyle name="Normal 5 3 2 2 2 3 4 2" xfId="42753" xr:uid="{00000000-0005-0000-0000-000030580000}"/>
    <cellStyle name="Normal 5 3 2 2 2 3 4 3" xfId="27520" xr:uid="{00000000-0005-0000-0000-000031580000}"/>
    <cellStyle name="Normal 5 3 2 2 2 3 5" xfId="7401" xr:uid="{00000000-0005-0000-0000-000032580000}"/>
    <cellStyle name="Normal 5 3 2 2 2 3 5 2" xfId="37736" xr:uid="{00000000-0005-0000-0000-000033580000}"/>
    <cellStyle name="Normal 5 3 2 2 2 3 5 3" xfId="22503" xr:uid="{00000000-0005-0000-0000-000034580000}"/>
    <cellStyle name="Normal 5 3 2 2 2 3 6" xfId="32724" xr:uid="{00000000-0005-0000-0000-000035580000}"/>
    <cellStyle name="Normal 5 3 2 2 2 3 7" xfId="17490" xr:uid="{00000000-0005-0000-0000-000036580000}"/>
    <cellStyle name="Normal 5 3 2 2 2 4" xfId="3183" xr:uid="{00000000-0005-0000-0000-000037580000}"/>
    <cellStyle name="Normal 5 3 2 2 2 4 2" xfId="13257" xr:uid="{00000000-0005-0000-0000-000038580000}"/>
    <cellStyle name="Normal 5 3 2 2 2 4 2 2" xfId="43588" xr:uid="{00000000-0005-0000-0000-000039580000}"/>
    <cellStyle name="Normal 5 3 2 2 2 4 2 3" xfId="28355" xr:uid="{00000000-0005-0000-0000-00003A580000}"/>
    <cellStyle name="Normal 5 3 2 2 2 4 3" xfId="8237" xr:uid="{00000000-0005-0000-0000-00003B580000}"/>
    <cellStyle name="Normal 5 3 2 2 2 4 3 2" xfId="38571" xr:uid="{00000000-0005-0000-0000-00003C580000}"/>
    <cellStyle name="Normal 5 3 2 2 2 4 3 3" xfId="23338" xr:uid="{00000000-0005-0000-0000-00003D580000}"/>
    <cellStyle name="Normal 5 3 2 2 2 4 4" xfId="33558" xr:uid="{00000000-0005-0000-0000-00003E580000}"/>
    <cellStyle name="Normal 5 3 2 2 2 4 5" xfId="18325" xr:uid="{00000000-0005-0000-0000-00003F580000}"/>
    <cellStyle name="Normal 5 3 2 2 2 5" xfId="4876" xr:uid="{00000000-0005-0000-0000-000040580000}"/>
    <cellStyle name="Normal 5 3 2 2 2 5 2" xfId="14928" xr:uid="{00000000-0005-0000-0000-000041580000}"/>
    <cellStyle name="Normal 5 3 2 2 2 5 2 2" xfId="45259" xr:uid="{00000000-0005-0000-0000-000042580000}"/>
    <cellStyle name="Normal 5 3 2 2 2 5 2 3" xfId="30026" xr:uid="{00000000-0005-0000-0000-000043580000}"/>
    <cellStyle name="Normal 5 3 2 2 2 5 3" xfId="9908" xr:uid="{00000000-0005-0000-0000-000044580000}"/>
    <cellStyle name="Normal 5 3 2 2 2 5 3 2" xfId="40242" xr:uid="{00000000-0005-0000-0000-000045580000}"/>
    <cellStyle name="Normal 5 3 2 2 2 5 3 3" xfId="25009" xr:uid="{00000000-0005-0000-0000-000046580000}"/>
    <cellStyle name="Normal 5 3 2 2 2 5 4" xfId="35229" xr:uid="{00000000-0005-0000-0000-000047580000}"/>
    <cellStyle name="Normal 5 3 2 2 2 5 5" xfId="19996" xr:uid="{00000000-0005-0000-0000-000048580000}"/>
    <cellStyle name="Normal 5 3 2 2 2 6" xfId="11586" xr:uid="{00000000-0005-0000-0000-000049580000}"/>
    <cellStyle name="Normal 5 3 2 2 2 6 2" xfId="41917" xr:uid="{00000000-0005-0000-0000-00004A580000}"/>
    <cellStyle name="Normal 5 3 2 2 2 6 3" xfId="26684" xr:uid="{00000000-0005-0000-0000-00004B580000}"/>
    <cellStyle name="Normal 5 3 2 2 2 7" xfId="6565" xr:uid="{00000000-0005-0000-0000-00004C580000}"/>
    <cellStyle name="Normal 5 3 2 2 2 7 2" xfId="36900" xr:uid="{00000000-0005-0000-0000-00004D580000}"/>
    <cellStyle name="Normal 5 3 2 2 2 7 3" xfId="21667" xr:uid="{00000000-0005-0000-0000-00004E580000}"/>
    <cellStyle name="Normal 5 3 2 2 2 8" xfId="31888" xr:uid="{00000000-0005-0000-0000-00004F580000}"/>
    <cellStyle name="Normal 5 3 2 2 2 9" xfId="16654" xr:uid="{00000000-0005-0000-0000-000050580000}"/>
    <cellStyle name="Normal 5 3 2 2 3" xfId="1701" xr:uid="{00000000-0005-0000-0000-000051580000}"/>
    <cellStyle name="Normal 5 3 2 2 3 2" xfId="2540" xr:uid="{00000000-0005-0000-0000-000052580000}"/>
    <cellStyle name="Normal 5 3 2 2 3 2 2" xfId="4230" xr:uid="{00000000-0005-0000-0000-000053580000}"/>
    <cellStyle name="Normal 5 3 2 2 3 2 2 2" xfId="14303" xr:uid="{00000000-0005-0000-0000-000054580000}"/>
    <cellStyle name="Normal 5 3 2 2 3 2 2 2 2" xfId="44634" xr:uid="{00000000-0005-0000-0000-000055580000}"/>
    <cellStyle name="Normal 5 3 2 2 3 2 2 2 3" xfId="29401" xr:uid="{00000000-0005-0000-0000-000056580000}"/>
    <cellStyle name="Normal 5 3 2 2 3 2 2 3" xfId="9283" xr:uid="{00000000-0005-0000-0000-000057580000}"/>
    <cellStyle name="Normal 5 3 2 2 3 2 2 3 2" xfId="39617" xr:uid="{00000000-0005-0000-0000-000058580000}"/>
    <cellStyle name="Normal 5 3 2 2 3 2 2 3 3" xfId="24384" xr:uid="{00000000-0005-0000-0000-000059580000}"/>
    <cellStyle name="Normal 5 3 2 2 3 2 2 4" xfId="34604" xr:uid="{00000000-0005-0000-0000-00005A580000}"/>
    <cellStyle name="Normal 5 3 2 2 3 2 2 5" xfId="19371" xr:uid="{00000000-0005-0000-0000-00005B580000}"/>
    <cellStyle name="Normal 5 3 2 2 3 2 3" xfId="5922" xr:uid="{00000000-0005-0000-0000-00005C580000}"/>
    <cellStyle name="Normal 5 3 2 2 3 2 3 2" xfId="15974" xr:uid="{00000000-0005-0000-0000-00005D580000}"/>
    <cellStyle name="Normal 5 3 2 2 3 2 3 2 2" xfId="46305" xr:uid="{00000000-0005-0000-0000-00005E580000}"/>
    <cellStyle name="Normal 5 3 2 2 3 2 3 2 3" xfId="31072" xr:uid="{00000000-0005-0000-0000-00005F580000}"/>
    <cellStyle name="Normal 5 3 2 2 3 2 3 3" xfId="10954" xr:uid="{00000000-0005-0000-0000-000060580000}"/>
    <cellStyle name="Normal 5 3 2 2 3 2 3 3 2" xfId="41288" xr:uid="{00000000-0005-0000-0000-000061580000}"/>
    <cellStyle name="Normal 5 3 2 2 3 2 3 3 3" xfId="26055" xr:uid="{00000000-0005-0000-0000-000062580000}"/>
    <cellStyle name="Normal 5 3 2 2 3 2 3 4" xfId="36275" xr:uid="{00000000-0005-0000-0000-000063580000}"/>
    <cellStyle name="Normal 5 3 2 2 3 2 3 5" xfId="21042" xr:uid="{00000000-0005-0000-0000-000064580000}"/>
    <cellStyle name="Normal 5 3 2 2 3 2 4" xfId="12632" xr:uid="{00000000-0005-0000-0000-000065580000}"/>
    <cellStyle name="Normal 5 3 2 2 3 2 4 2" xfId="42963" xr:uid="{00000000-0005-0000-0000-000066580000}"/>
    <cellStyle name="Normal 5 3 2 2 3 2 4 3" xfId="27730" xr:uid="{00000000-0005-0000-0000-000067580000}"/>
    <cellStyle name="Normal 5 3 2 2 3 2 5" xfId="7611" xr:uid="{00000000-0005-0000-0000-000068580000}"/>
    <cellStyle name="Normal 5 3 2 2 3 2 5 2" xfId="37946" xr:uid="{00000000-0005-0000-0000-000069580000}"/>
    <cellStyle name="Normal 5 3 2 2 3 2 5 3" xfId="22713" xr:uid="{00000000-0005-0000-0000-00006A580000}"/>
    <cellStyle name="Normal 5 3 2 2 3 2 6" xfId="32934" xr:uid="{00000000-0005-0000-0000-00006B580000}"/>
    <cellStyle name="Normal 5 3 2 2 3 2 7" xfId="17700" xr:uid="{00000000-0005-0000-0000-00006C580000}"/>
    <cellStyle name="Normal 5 3 2 2 3 3" xfId="3393" xr:uid="{00000000-0005-0000-0000-00006D580000}"/>
    <cellStyle name="Normal 5 3 2 2 3 3 2" xfId="13467" xr:uid="{00000000-0005-0000-0000-00006E580000}"/>
    <cellStyle name="Normal 5 3 2 2 3 3 2 2" xfId="43798" xr:uid="{00000000-0005-0000-0000-00006F580000}"/>
    <cellStyle name="Normal 5 3 2 2 3 3 2 3" xfId="28565" xr:uid="{00000000-0005-0000-0000-000070580000}"/>
    <cellStyle name="Normal 5 3 2 2 3 3 3" xfId="8447" xr:uid="{00000000-0005-0000-0000-000071580000}"/>
    <cellStyle name="Normal 5 3 2 2 3 3 3 2" xfId="38781" xr:uid="{00000000-0005-0000-0000-000072580000}"/>
    <cellStyle name="Normal 5 3 2 2 3 3 3 3" xfId="23548" xr:uid="{00000000-0005-0000-0000-000073580000}"/>
    <cellStyle name="Normal 5 3 2 2 3 3 4" xfId="33768" xr:uid="{00000000-0005-0000-0000-000074580000}"/>
    <cellStyle name="Normal 5 3 2 2 3 3 5" xfId="18535" xr:uid="{00000000-0005-0000-0000-000075580000}"/>
    <cellStyle name="Normal 5 3 2 2 3 4" xfId="5086" xr:uid="{00000000-0005-0000-0000-000076580000}"/>
    <cellStyle name="Normal 5 3 2 2 3 4 2" xfId="15138" xr:uid="{00000000-0005-0000-0000-000077580000}"/>
    <cellStyle name="Normal 5 3 2 2 3 4 2 2" xfId="45469" xr:uid="{00000000-0005-0000-0000-000078580000}"/>
    <cellStyle name="Normal 5 3 2 2 3 4 2 3" xfId="30236" xr:uid="{00000000-0005-0000-0000-000079580000}"/>
    <cellStyle name="Normal 5 3 2 2 3 4 3" xfId="10118" xr:uid="{00000000-0005-0000-0000-00007A580000}"/>
    <cellStyle name="Normal 5 3 2 2 3 4 3 2" xfId="40452" xr:uid="{00000000-0005-0000-0000-00007B580000}"/>
    <cellStyle name="Normal 5 3 2 2 3 4 3 3" xfId="25219" xr:uid="{00000000-0005-0000-0000-00007C580000}"/>
    <cellStyle name="Normal 5 3 2 2 3 4 4" xfId="35439" xr:uid="{00000000-0005-0000-0000-00007D580000}"/>
    <cellStyle name="Normal 5 3 2 2 3 4 5" xfId="20206" xr:uid="{00000000-0005-0000-0000-00007E580000}"/>
    <cellStyle name="Normal 5 3 2 2 3 5" xfId="11796" xr:uid="{00000000-0005-0000-0000-00007F580000}"/>
    <cellStyle name="Normal 5 3 2 2 3 5 2" xfId="42127" xr:uid="{00000000-0005-0000-0000-000080580000}"/>
    <cellStyle name="Normal 5 3 2 2 3 5 3" xfId="26894" xr:uid="{00000000-0005-0000-0000-000081580000}"/>
    <cellStyle name="Normal 5 3 2 2 3 6" xfId="6775" xr:uid="{00000000-0005-0000-0000-000082580000}"/>
    <cellStyle name="Normal 5 3 2 2 3 6 2" xfId="37110" xr:uid="{00000000-0005-0000-0000-000083580000}"/>
    <cellStyle name="Normal 5 3 2 2 3 6 3" xfId="21877" xr:uid="{00000000-0005-0000-0000-000084580000}"/>
    <cellStyle name="Normal 5 3 2 2 3 7" xfId="32098" xr:uid="{00000000-0005-0000-0000-000085580000}"/>
    <cellStyle name="Normal 5 3 2 2 3 8" xfId="16864" xr:uid="{00000000-0005-0000-0000-000086580000}"/>
    <cellStyle name="Normal 5 3 2 2 4" xfId="2122" xr:uid="{00000000-0005-0000-0000-000087580000}"/>
    <cellStyle name="Normal 5 3 2 2 4 2" xfId="3812" xr:uid="{00000000-0005-0000-0000-000088580000}"/>
    <cellStyle name="Normal 5 3 2 2 4 2 2" xfId="13885" xr:uid="{00000000-0005-0000-0000-000089580000}"/>
    <cellStyle name="Normal 5 3 2 2 4 2 2 2" xfId="44216" xr:uid="{00000000-0005-0000-0000-00008A580000}"/>
    <cellStyle name="Normal 5 3 2 2 4 2 2 3" xfId="28983" xr:uid="{00000000-0005-0000-0000-00008B580000}"/>
    <cellStyle name="Normal 5 3 2 2 4 2 3" xfId="8865" xr:uid="{00000000-0005-0000-0000-00008C580000}"/>
    <cellStyle name="Normal 5 3 2 2 4 2 3 2" xfId="39199" xr:uid="{00000000-0005-0000-0000-00008D580000}"/>
    <cellStyle name="Normal 5 3 2 2 4 2 3 3" xfId="23966" xr:uid="{00000000-0005-0000-0000-00008E580000}"/>
    <cellStyle name="Normal 5 3 2 2 4 2 4" xfId="34186" xr:uid="{00000000-0005-0000-0000-00008F580000}"/>
    <cellStyle name="Normal 5 3 2 2 4 2 5" xfId="18953" xr:uid="{00000000-0005-0000-0000-000090580000}"/>
    <cellStyle name="Normal 5 3 2 2 4 3" xfId="5504" xr:uid="{00000000-0005-0000-0000-000091580000}"/>
    <cellStyle name="Normal 5 3 2 2 4 3 2" xfId="15556" xr:uid="{00000000-0005-0000-0000-000092580000}"/>
    <cellStyle name="Normal 5 3 2 2 4 3 2 2" xfId="45887" xr:uid="{00000000-0005-0000-0000-000093580000}"/>
    <cellStyle name="Normal 5 3 2 2 4 3 2 3" xfId="30654" xr:uid="{00000000-0005-0000-0000-000094580000}"/>
    <cellStyle name="Normal 5 3 2 2 4 3 3" xfId="10536" xr:uid="{00000000-0005-0000-0000-000095580000}"/>
    <cellStyle name="Normal 5 3 2 2 4 3 3 2" xfId="40870" xr:uid="{00000000-0005-0000-0000-000096580000}"/>
    <cellStyle name="Normal 5 3 2 2 4 3 3 3" xfId="25637" xr:uid="{00000000-0005-0000-0000-000097580000}"/>
    <cellStyle name="Normal 5 3 2 2 4 3 4" xfId="35857" xr:uid="{00000000-0005-0000-0000-000098580000}"/>
    <cellStyle name="Normal 5 3 2 2 4 3 5" xfId="20624" xr:uid="{00000000-0005-0000-0000-000099580000}"/>
    <cellStyle name="Normal 5 3 2 2 4 4" xfId="12214" xr:uid="{00000000-0005-0000-0000-00009A580000}"/>
    <cellStyle name="Normal 5 3 2 2 4 4 2" xfId="42545" xr:uid="{00000000-0005-0000-0000-00009B580000}"/>
    <cellStyle name="Normal 5 3 2 2 4 4 3" xfId="27312" xr:uid="{00000000-0005-0000-0000-00009C580000}"/>
    <cellStyle name="Normal 5 3 2 2 4 5" xfId="7193" xr:uid="{00000000-0005-0000-0000-00009D580000}"/>
    <cellStyle name="Normal 5 3 2 2 4 5 2" xfId="37528" xr:uid="{00000000-0005-0000-0000-00009E580000}"/>
    <cellStyle name="Normal 5 3 2 2 4 5 3" xfId="22295" xr:uid="{00000000-0005-0000-0000-00009F580000}"/>
    <cellStyle name="Normal 5 3 2 2 4 6" xfId="32516" xr:uid="{00000000-0005-0000-0000-0000A0580000}"/>
    <cellStyle name="Normal 5 3 2 2 4 7" xfId="17282" xr:uid="{00000000-0005-0000-0000-0000A1580000}"/>
    <cellStyle name="Normal 5 3 2 2 5" xfId="2975" xr:uid="{00000000-0005-0000-0000-0000A2580000}"/>
    <cellStyle name="Normal 5 3 2 2 5 2" xfId="13049" xr:uid="{00000000-0005-0000-0000-0000A3580000}"/>
    <cellStyle name="Normal 5 3 2 2 5 2 2" xfId="43380" xr:uid="{00000000-0005-0000-0000-0000A4580000}"/>
    <cellStyle name="Normal 5 3 2 2 5 2 3" xfId="28147" xr:uid="{00000000-0005-0000-0000-0000A5580000}"/>
    <cellStyle name="Normal 5 3 2 2 5 3" xfId="8029" xr:uid="{00000000-0005-0000-0000-0000A6580000}"/>
    <cellStyle name="Normal 5 3 2 2 5 3 2" xfId="38363" xr:uid="{00000000-0005-0000-0000-0000A7580000}"/>
    <cellStyle name="Normal 5 3 2 2 5 3 3" xfId="23130" xr:uid="{00000000-0005-0000-0000-0000A8580000}"/>
    <cellStyle name="Normal 5 3 2 2 5 4" xfId="33350" xr:uid="{00000000-0005-0000-0000-0000A9580000}"/>
    <cellStyle name="Normal 5 3 2 2 5 5" xfId="18117" xr:uid="{00000000-0005-0000-0000-0000AA580000}"/>
    <cellStyle name="Normal 5 3 2 2 6" xfId="4668" xr:uid="{00000000-0005-0000-0000-0000AB580000}"/>
    <cellStyle name="Normal 5 3 2 2 6 2" xfId="14720" xr:uid="{00000000-0005-0000-0000-0000AC580000}"/>
    <cellStyle name="Normal 5 3 2 2 6 2 2" xfId="45051" xr:uid="{00000000-0005-0000-0000-0000AD580000}"/>
    <cellStyle name="Normal 5 3 2 2 6 2 3" xfId="29818" xr:uid="{00000000-0005-0000-0000-0000AE580000}"/>
    <cellStyle name="Normal 5 3 2 2 6 3" xfId="9700" xr:uid="{00000000-0005-0000-0000-0000AF580000}"/>
    <cellStyle name="Normal 5 3 2 2 6 3 2" xfId="40034" xr:uid="{00000000-0005-0000-0000-0000B0580000}"/>
    <cellStyle name="Normal 5 3 2 2 6 3 3" xfId="24801" xr:uid="{00000000-0005-0000-0000-0000B1580000}"/>
    <cellStyle name="Normal 5 3 2 2 6 4" xfId="35021" xr:uid="{00000000-0005-0000-0000-0000B2580000}"/>
    <cellStyle name="Normal 5 3 2 2 6 5" xfId="19788" xr:uid="{00000000-0005-0000-0000-0000B3580000}"/>
    <cellStyle name="Normal 5 3 2 2 7" xfId="11378" xr:uid="{00000000-0005-0000-0000-0000B4580000}"/>
    <cellStyle name="Normal 5 3 2 2 7 2" xfId="41709" xr:uid="{00000000-0005-0000-0000-0000B5580000}"/>
    <cellStyle name="Normal 5 3 2 2 7 3" xfId="26476" xr:uid="{00000000-0005-0000-0000-0000B6580000}"/>
    <cellStyle name="Normal 5 3 2 2 8" xfId="6357" xr:uid="{00000000-0005-0000-0000-0000B7580000}"/>
    <cellStyle name="Normal 5 3 2 2 8 2" xfId="36692" xr:uid="{00000000-0005-0000-0000-0000B8580000}"/>
    <cellStyle name="Normal 5 3 2 2 8 3" xfId="21459" xr:uid="{00000000-0005-0000-0000-0000B9580000}"/>
    <cellStyle name="Normal 5 3 2 2 9" xfId="31681" xr:uid="{00000000-0005-0000-0000-0000BA580000}"/>
    <cellStyle name="Normal 5 3 2 3" xfId="1384" xr:uid="{00000000-0005-0000-0000-0000BB580000}"/>
    <cellStyle name="Normal 5 3 2 3 2" xfId="1805" xr:uid="{00000000-0005-0000-0000-0000BC580000}"/>
    <cellStyle name="Normal 5 3 2 3 2 2" xfId="2644" xr:uid="{00000000-0005-0000-0000-0000BD580000}"/>
    <cellStyle name="Normal 5 3 2 3 2 2 2" xfId="4334" xr:uid="{00000000-0005-0000-0000-0000BE580000}"/>
    <cellStyle name="Normal 5 3 2 3 2 2 2 2" xfId="14407" xr:uid="{00000000-0005-0000-0000-0000BF580000}"/>
    <cellStyle name="Normal 5 3 2 3 2 2 2 2 2" xfId="44738" xr:uid="{00000000-0005-0000-0000-0000C0580000}"/>
    <cellStyle name="Normal 5 3 2 3 2 2 2 2 3" xfId="29505" xr:uid="{00000000-0005-0000-0000-0000C1580000}"/>
    <cellStyle name="Normal 5 3 2 3 2 2 2 3" xfId="9387" xr:uid="{00000000-0005-0000-0000-0000C2580000}"/>
    <cellStyle name="Normal 5 3 2 3 2 2 2 3 2" xfId="39721" xr:uid="{00000000-0005-0000-0000-0000C3580000}"/>
    <cellStyle name="Normal 5 3 2 3 2 2 2 3 3" xfId="24488" xr:uid="{00000000-0005-0000-0000-0000C4580000}"/>
    <cellStyle name="Normal 5 3 2 3 2 2 2 4" xfId="34708" xr:uid="{00000000-0005-0000-0000-0000C5580000}"/>
    <cellStyle name="Normal 5 3 2 3 2 2 2 5" xfId="19475" xr:uid="{00000000-0005-0000-0000-0000C6580000}"/>
    <cellStyle name="Normal 5 3 2 3 2 2 3" xfId="6026" xr:uid="{00000000-0005-0000-0000-0000C7580000}"/>
    <cellStyle name="Normal 5 3 2 3 2 2 3 2" xfId="16078" xr:uid="{00000000-0005-0000-0000-0000C8580000}"/>
    <cellStyle name="Normal 5 3 2 3 2 2 3 2 2" xfId="46409" xr:uid="{00000000-0005-0000-0000-0000C9580000}"/>
    <cellStyle name="Normal 5 3 2 3 2 2 3 2 3" xfId="31176" xr:uid="{00000000-0005-0000-0000-0000CA580000}"/>
    <cellStyle name="Normal 5 3 2 3 2 2 3 3" xfId="11058" xr:uid="{00000000-0005-0000-0000-0000CB580000}"/>
    <cellStyle name="Normal 5 3 2 3 2 2 3 3 2" xfId="41392" xr:uid="{00000000-0005-0000-0000-0000CC580000}"/>
    <cellStyle name="Normal 5 3 2 3 2 2 3 3 3" xfId="26159" xr:uid="{00000000-0005-0000-0000-0000CD580000}"/>
    <cellStyle name="Normal 5 3 2 3 2 2 3 4" xfId="36379" xr:uid="{00000000-0005-0000-0000-0000CE580000}"/>
    <cellStyle name="Normal 5 3 2 3 2 2 3 5" xfId="21146" xr:uid="{00000000-0005-0000-0000-0000CF580000}"/>
    <cellStyle name="Normal 5 3 2 3 2 2 4" xfId="12736" xr:uid="{00000000-0005-0000-0000-0000D0580000}"/>
    <cellStyle name="Normal 5 3 2 3 2 2 4 2" xfId="43067" xr:uid="{00000000-0005-0000-0000-0000D1580000}"/>
    <cellStyle name="Normal 5 3 2 3 2 2 4 3" xfId="27834" xr:uid="{00000000-0005-0000-0000-0000D2580000}"/>
    <cellStyle name="Normal 5 3 2 3 2 2 5" xfId="7715" xr:uid="{00000000-0005-0000-0000-0000D3580000}"/>
    <cellStyle name="Normal 5 3 2 3 2 2 5 2" xfId="38050" xr:uid="{00000000-0005-0000-0000-0000D4580000}"/>
    <cellStyle name="Normal 5 3 2 3 2 2 5 3" xfId="22817" xr:uid="{00000000-0005-0000-0000-0000D5580000}"/>
    <cellStyle name="Normal 5 3 2 3 2 2 6" xfId="33038" xr:uid="{00000000-0005-0000-0000-0000D6580000}"/>
    <cellStyle name="Normal 5 3 2 3 2 2 7" xfId="17804" xr:uid="{00000000-0005-0000-0000-0000D7580000}"/>
    <cellStyle name="Normal 5 3 2 3 2 3" xfId="3497" xr:uid="{00000000-0005-0000-0000-0000D8580000}"/>
    <cellStyle name="Normal 5 3 2 3 2 3 2" xfId="13571" xr:uid="{00000000-0005-0000-0000-0000D9580000}"/>
    <cellStyle name="Normal 5 3 2 3 2 3 2 2" xfId="43902" xr:uid="{00000000-0005-0000-0000-0000DA580000}"/>
    <cellStyle name="Normal 5 3 2 3 2 3 2 3" xfId="28669" xr:uid="{00000000-0005-0000-0000-0000DB580000}"/>
    <cellStyle name="Normal 5 3 2 3 2 3 3" xfId="8551" xr:uid="{00000000-0005-0000-0000-0000DC580000}"/>
    <cellStyle name="Normal 5 3 2 3 2 3 3 2" xfId="38885" xr:uid="{00000000-0005-0000-0000-0000DD580000}"/>
    <cellStyle name="Normal 5 3 2 3 2 3 3 3" xfId="23652" xr:uid="{00000000-0005-0000-0000-0000DE580000}"/>
    <cellStyle name="Normal 5 3 2 3 2 3 4" xfId="33872" xr:uid="{00000000-0005-0000-0000-0000DF580000}"/>
    <cellStyle name="Normal 5 3 2 3 2 3 5" xfId="18639" xr:uid="{00000000-0005-0000-0000-0000E0580000}"/>
    <cellStyle name="Normal 5 3 2 3 2 4" xfId="5190" xr:uid="{00000000-0005-0000-0000-0000E1580000}"/>
    <cellStyle name="Normal 5 3 2 3 2 4 2" xfId="15242" xr:uid="{00000000-0005-0000-0000-0000E2580000}"/>
    <cellStyle name="Normal 5 3 2 3 2 4 2 2" xfId="45573" xr:uid="{00000000-0005-0000-0000-0000E3580000}"/>
    <cellStyle name="Normal 5 3 2 3 2 4 2 3" xfId="30340" xr:uid="{00000000-0005-0000-0000-0000E4580000}"/>
    <cellStyle name="Normal 5 3 2 3 2 4 3" xfId="10222" xr:uid="{00000000-0005-0000-0000-0000E5580000}"/>
    <cellStyle name="Normal 5 3 2 3 2 4 3 2" xfId="40556" xr:uid="{00000000-0005-0000-0000-0000E6580000}"/>
    <cellStyle name="Normal 5 3 2 3 2 4 3 3" xfId="25323" xr:uid="{00000000-0005-0000-0000-0000E7580000}"/>
    <cellStyle name="Normal 5 3 2 3 2 4 4" xfId="35543" xr:uid="{00000000-0005-0000-0000-0000E8580000}"/>
    <cellStyle name="Normal 5 3 2 3 2 4 5" xfId="20310" xr:uid="{00000000-0005-0000-0000-0000E9580000}"/>
    <cellStyle name="Normal 5 3 2 3 2 5" xfId="11900" xr:uid="{00000000-0005-0000-0000-0000EA580000}"/>
    <cellStyle name="Normal 5 3 2 3 2 5 2" xfId="42231" xr:uid="{00000000-0005-0000-0000-0000EB580000}"/>
    <cellStyle name="Normal 5 3 2 3 2 5 3" xfId="26998" xr:uid="{00000000-0005-0000-0000-0000EC580000}"/>
    <cellStyle name="Normal 5 3 2 3 2 6" xfId="6879" xr:uid="{00000000-0005-0000-0000-0000ED580000}"/>
    <cellStyle name="Normal 5 3 2 3 2 6 2" xfId="37214" xr:uid="{00000000-0005-0000-0000-0000EE580000}"/>
    <cellStyle name="Normal 5 3 2 3 2 6 3" xfId="21981" xr:uid="{00000000-0005-0000-0000-0000EF580000}"/>
    <cellStyle name="Normal 5 3 2 3 2 7" xfId="32202" xr:uid="{00000000-0005-0000-0000-0000F0580000}"/>
    <cellStyle name="Normal 5 3 2 3 2 8" xfId="16968" xr:uid="{00000000-0005-0000-0000-0000F1580000}"/>
    <cellStyle name="Normal 5 3 2 3 3" xfId="2226" xr:uid="{00000000-0005-0000-0000-0000F2580000}"/>
    <cellStyle name="Normal 5 3 2 3 3 2" xfId="3916" xr:uid="{00000000-0005-0000-0000-0000F3580000}"/>
    <cellStyle name="Normal 5 3 2 3 3 2 2" xfId="13989" xr:uid="{00000000-0005-0000-0000-0000F4580000}"/>
    <cellStyle name="Normal 5 3 2 3 3 2 2 2" xfId="44320" xr:uid="{00000000-0005-0000-0000-0000F5580000}"/>
    <cellStyle name="Normal 5 3 2 3 3 2 2 3" xfId="29087" xr:uid="{00000000-0005-0000-0000-0000F6580000}"/>
    <cellStyle name="Normal 5 3 2 3 3 2 3" xfId="8969" xr:uid="{00000000-0005-0000-0000-0000F7580000}"/>
    <cellStyle name="Normal 5 3 2 3 3 2 3 2" xfId="39303" xr:uid="{00000000-0005-0000-0000-0000F8580000}"/>
    <cellStyle name="Normal 5 3 2 3 3 2 3 3" xfId="24070" xr:uid="{00000000-0005-0000-0000-0000F9580000}"/>
    <cellStyle name="Normal 5 3 2 3 3 2 4" xfId="34290" xr:uid="{00000000-0005-0000-0000-0000FA580000}"/>
    <cellStyle name="Normal 5 3 2 3 3 2 5" xfId="19057" xr:uid="{00000000-0005-0000-0000-0000FB580000}"/>
    <cellStyle name="Normal 5 3 2 3 3 3" xfId="5608" xr:uid="{00000000-0005-0000-0000-0000FC580000}"/>
    <cellStyle name="Normal 5 3 2 3 3 3 2" xfId="15660" xr:uid="{00000000-0005-0000-0000-0000FD580000}"/>
    <cellStyle name="Normal 5 3 2 3 3 3 2 2" xfId="45991" xr:uid="{00000000-0005-0000-0000-0000FE580000}"/>
    <cellStyle name="Normal 5 3 2 3 3 3 2 3" xfId="30758" xr:uid="{00000000-0005-0000-0000-0000FF580000}"/>
    <cellStyle name="Normal 5 3 2 3 3 3 3" xfId="10640" xr:uid="{00000000-0005-0000-0000-000000590000}"/>
    <cellStyle name="Normal 5 3 2 3 3 3 3 2" xfId="40974" xr:uid="{00000000-0005-0000-0000-000001590000}"/>
    <cellStyle name="Normal 5 3 2 3 3 3 3 3" xfId="25741" xr:uid="{00000000-0005-0000-0000-000002590000}"/>
    <cellStyle name="Normal 5 3 2 3 3 3 4" xfId="35961" xr:uid="{00000000-0005-0000-0000-000003590000}"/>
    <cellStyle name="Normal 5 3 2 3 3 3 5" xfId="20728" xr:uid="{00000000-0005-0000-0000-000004590000}"/>
    <cellStyle name="Normal 5 3 2 3 3 4" xfId="12318" xr:uid="{00000000-0005-0000-0000-000005590000}"/>
    <cellStyle name="Normal 5 3 2 3 3 4 2" xfId="42649" xr:uid="{00000000-0005-0000-0000-000006590000}"/>
    <cellStyle name="Normal 5 3 2 3 3 4 3" xfId="27416" xr:uid="{00000000-0005-0000-0000-000007590000}"/>
    <cellStyle name="Normal 5 3 2 3 3 5" xfId="7297" xr:uid="{00000000-0005-0000-0000-000008590000}"/>
    <cellStyle name="Normal 5 3 2 3 3 5 2" xfId="37632" xr:uid="{00000000-0005-0000-0000-000009590000}"/>
    <cellStyle name="Normal 5 3 2 3 3 5 3" xfId="22399" xr:uid="{00000000-0005-0000-0000-00000A590000}"/>
    <cellStyle name="Normal 5 3 2 3 3 6" xfId="32620" xr:uid="{00000000-0005-0000-0000-00000B590000}"/>
    <cellStyle name="Normal 5 3 2 3 3 7" xfId="17386" xr:uid="{00000000-0005-0000-0000-00000C590000}"/>
    <cellStyle name="Normal 5 3 2 3 4" xfId="3079" xr:uid="{00000000-0005-0000-0000-00000D590000}"/>
    <cellStyle name="Normal 5 3 2 3 4 2" xfId="13153" xr:uid="{00000000-0005-0000-0000-00000E590000}"/>
    <cellStyle name="Normal 5 3 2 3 4 2 2" xfId="43484" xr:uid="{00000000-0005-0000-0000-00000F590000}"/>
    <cellStyle name="Normal 5 3 2 3 4 2 3" xfId="28251" xr:uid="{00000000-0005-0000-0000-000010590000}"/>
    <cellStyle name="Normal 5 3 2 3 4 3" xfId="8133" xr:uid="{00000000-0005-0000-0000-000011590000}"/>
    <cellStyle name="Normal 5 3 2 3 4 3 2" xfId="38467" xr:uid="{00000000-0005-0000-0000-000012590000}"/>
    <cellStyle name="Normal 5 3 2 3 4 3 3" xfId="23234" xr:uid="{00000000-0005-0000-0000-000013590000}"/>
    <cellStyle name="Normal 5 3 2 3 4 4" xfId="33454" xr:uid="{00000000-0005-0000-0000-000014590000}"/>
    <cellStyle name="Normal 5 3 2 3 4 5" xfId="18221" xr:uid="{00000000-0005-0000-0000-000015590000}"/>
    <cellStyle name="Normal 5 3 2 3 5" xfId="4772" xr:uid="{00000000-0005-0000-0000-000016590000}"/>
    <cellStyle name="Normal 5 3 2 3 5 2" xfId="14824" xr:uid="{00000000-0005-0000-0000-000017590000}"/>
    <cellStyle name="Normal 5 3 2 3 5 2 2" xfId="45155" xr:uid="{00000000-0005-0000-0000-000018590000}"/>
    <cellStyle name="Normal 5 3 2 3 5 2 3" xfId="29922" xr:uid="{00000000-0005-0000-0000-000019590000}"/>
    <cellStyle name="Normal 5 3 2 3 5 3" xfId="9804" xr:uid="{00000000-0005-0000-0000-00001A590000}"/>
    <cellStyle name="Normal 5 3 2 3 5 3 2" xfId="40138" xr:uid="{00000000-0005-0000-0000-00001B590000}"/>
    <cellStyle name="Normal 5 3 2 3 5 3 3" xfId="24905" xr:uid="{00000000-0005-0000-0000-00001C590000}"/>
    <cellStyle name="Normal 5 3 2 3 5 4" xfId="35125" xr:uid="{00000000-0005-0000-0000-00001D590000}"/>
    <cellStyle name="Normal 5 3 2 3 5 5" xfId="19892" xr:uid="{00000000-0005-0000-0000-00001E590000}"/>
    <cellStyle name="Normal 5 3 2 3 6" xfId="11482" xr:uid="{00000000-0005-0000-0000-00001F590000}"/>
    <cellStyle name="Normal 5 3 2 3 6 2" xfId="41813" xr:uid="{00000000-0005-0000-0000-000020590000}"/>
    <cellStyle name="Normal 5 3 2 3 6 3" xfId="26580" xr:uid="{00000000-0005-0000-0000-000021590000}"/>
    <cellStyle name="Normal 5 3 2 3 7" xfId="6461" xr:uid="{00000000-0005-0000-0000-000022590000}"/>
    <cellStyle name="Normal 5 3 2 3 7 2" xfId="36796" xr:uid="{00000000-0005-0000-0000-000023590000}"/>
    <cellStyle name="Normal 5 3 2 3 7 3" xfId="21563" xr:uid="{00000000-0005-0000-0000-000024590000}"/>
    <cellStyle name="Normal 5 3 2 3 8" xfId="31784" xr:uid="{00000000-0005-0000-0000-000025590000}"/>
    <cellStyle name="Normal 5 3 2 3 9" xfId="16550" xr:uid="{00000000-0005-0000-0000-000026590000}"/>
    <cellStyle name="Normal 5 3 2 4" xfId="1597" xr:uid="{00000000-0005-0000-0000-000027590000}"/>
    <cellStyle name="Normal 5 3 2 4 2" xfId="2436" xr:uid="{00000000-0005-0000-0000-000028590000}"/>
    <cellStyle name="Normal 5 3 2 4 2 2" xfId="4126" xr:uid="{00000000-0005-0000-0000-000029590000}"/>
    <cellStyle name="Normal 5 3 2 4 2 2 2" xfId="14199" xr:uid="{00000000-0005-0000-0000-00002A590000}"/>
    <cellStyle name="Normal 5 3 2 4 2 2 2 2" xfId="44530" xr:uid="{00000000-0005-0000-0000-00002B590000}"/>
    <cellStyle name="Normal 5 3 2 4 2 2 2 3" xfId="29297" xr:uid="{00000000-0005-0000-0000-00002C590000}"/>
    <cellStyle name="Normal 5 3 2 4 2 2 3" xfId="9179" xr:uid="{00000000-0005-0000-0000-00002D590000}"/>
    <cellStyle name="Normal 5 3 2 4 2 2 3 2" xfId="39513" xr:uid="{00000000-0005-0000-0000-00002E590000}"/>
    <cellStyle name="Normal 5 3 2 4 2 2 3 3" xfId="24280" xr:uid="{00000000-0005-0000-0000-00002F590000}"/>
    <cellStyle name="Normal 5 3 2 4 2 2 4" xfId="34500" xr:uid="{00000000-0005-0000-0000-000030590000}"/>
    <cellStyle name="Normal 5 3 2 4 2 2 5" xfId="19267" xr:uid="{00000000-0005-0000-0000-000031590000}"/>
    <cellStyle name="Normal 5 3 2 4 2 3" xfId="5818" xr:uid="{00000000-0005-0000-0000-000032590000}"/>
    <cellStyle name="Normal 5 3 2 4 2 3 2" xfId="15870" xr:uid="{00000000-0005-0000-0000-000033590000}"/>
    <cellStyle name="Normal 5 3 2 4 2 3 2 2" xfId="46201" xr:uid="{00000000-0005-0000-0000-000034590000}"/>
    <cellStyle name="Normal 5 3 2 4 2 3 2 3" xfId="30968" xr:uid="{00000000-0005-0000-0000-000035590000}"/>
    <cellStyle name="Normal 5 3 2 4 2 3 3" xfId="10850" xr:uid="{00000000-0005-0000-0000-000036590000}"/>
    <cellStyle name="Normal 5 3 2 4 2 3 3 2" xfId="41184" xr:uid="{00000000-0005-0000-0000-000037590000}"/>
    <cellStyle name="Normal 5 3 2 4 2 3 3 3" xfId="25951" xr:uid="{00000000-0005-0000-0000-000038590000}"/>
    <cellStyle name="Normal 5 3 2 4 2 3 4" xfId="36171" xr:uid="{00000000-0005-0000-0000-000039590000}"/>
    <cellStyle name="Normal 5 3 2 4 2 3 5" xfId="20938" xr:uid="{00000000-0005-0000-0000-00003A590000}"/>
    <cellStyle name="Normal 5 3 2 4 2 4" xfId="12528" xr:uid="{00000000-0005-0000-0000-00003B590000}"/>
    <cellStyle name="Normal 5 3 2 4 2 4 2" xfId="42859" xr:uid="{00000000-0005-0000-0000-00003C590000}"/>
    <cellStyle name="Normal 5 3 2 4 2 4 3" xfId="27626" xr:uid="{00000000-0005-0000-0000-00003D590000}"/>
    <cellStyle name="Normal 5 3 2 4 2 5" xfId="7507" xr:uid="{00000000-0005-0000-0000-00003E590000}"/>
    <cellStyle name="Normal 5 3 2 4 2 5 2" xfId="37842" xr:uid="{00000000-0005-0000-0000-00003F590000}"/>
    <cellStyle name="Normal 5 3 2 4 2 5 3" xfId="22609" xr:uid="{00000000-0005-0000-0000-000040590000}"/>
    <cellStyle name="Normal 5 3 2 4 2 6" xfId="32830" xr:uid="{00000000-0005-0000-0000-000041590000}"/>
    <cellStyle name="Normal 5 3 2 4 2 7" xfId="17596" xr:uid="{00000000-0005-0000-0000-000042590000}"/>
    <cellStyle name="Normal 5 3 2 4 3" xfId="3289" xr:uid="{00000000-0005-0000-0000-000043590000}"/>
    <cellStyle name="Normal 5 3 2 4 3 2" xfId="13363" xr:uid="{00000000-0005-0000-0000-000044590000}"/>
    <cellStyle name="Normal 5 3 2 4 3 2 2" xfId="43694" xr:uid="{00000000-0005-0000-0000-000045590000}"/>
    <cellStyle name="Normal 5 3 2 4 3 2 3" xfId="28461" xr:uid="{00000000-0005-0000-0000-000046590000}"/>
    <cellStyle name="Normal 5 3 2 4 3 3" xfId="8343" xr:uid="{00000000-0005-0000-0000-000047590000}"/>
    <cellStyle name="Normal 5 3 2 4 3 3 2" xfId="38677" xr:uid="{00000000-0005-0000-0000-000048590000}"/>
    <cellStyle name="Normal 5 3 2 4 3 3 3" xfId="23444" xr:uid="{00000000-0005-0000-0000-000049590000}"/>
    <cellStyle name="Normal 5 3 2 4 3 4" xfId="33664" xr:uid="{00000000-0005-0000-0000-00004A590000}"/>
    <cellStyle name="Normal 5 3 2 4 3 5" xfId="18431" xr:uid="{00000000-0005-0000-0000-00004B590000}"/>
    <cellStyle name="Normal 5 3 2 4 4" xfId="4982" xr:uid="{00000000-0005-0000-0000-00004C590000}"/>
    <cellStyle name="Normal 5 3 2 4 4 2" xfId="15034" xr:uid="{00000000-0005-0000-0000-00004D590000}"/>
    <cellStyle name="Normal 5 3 2 4 4 2 2" xfId="45365" xr:uid="{00000000-0005-0000-0000-00004E590000}"/>
    <cellStyle name="Normal 5 3 2 4 4 2 3" xfId="30132" xr:uid="{00000000-0005-0000-0000-00004F590000}"/>
    <cellStyle name="Normal 5 3 2 4 4 3" xfId="10014" xr:uid="{00000000-0005-0000-0000-000050590000}"/>
    <cellStyle name="Normal 5 3 2 4 4 3 2" xfId="40348" xr:uid="{00000000-0005-0000-0000-000051590000}"/>
    <cellStyle name="Normal 5 3 2 4 4 3 3" xfId="25115" xr:uid="{00000000-0005-0000-0000-000052590000}"/>
    <cellStyle name="Normal 5 3 2 4 4 4" xfId="35335" xr:uid="{00000000-0005-0000-0000-000053590000}"/>
    <cellStyle name="Normal 5 3 2 4 4 5" xfId="20102" xr:uid="{00000000-0005-0000-0000-000054590000}"/>
    <cellStyle name="Normal 5 3 2 4 5" xfId="11692" xr:uid="{00000000-0005-0000-0000-000055590000}"/>
    <cellStyle name="Normal 5 3 2 4 5 2" xfId="42023" xr:uid="{00000000-0005-0000-0000-000056590000}"/>
    <cellStyle name="Normal 5 3 2 4 5 3" xfId="26790" xr:uid="{00000000-0005-0000-0000-000057590000}"/>
    <cellStyle name="Normal 5 3 2 4 6" xfId="6671" xr:uid="{00000000-0005-0000-0000-000058590000}"/>
    <cellStyle name="Normal 5 3 2 4 6 2" xfId="37006" xr:uid="{00000000-0005-0000-0000-000059590000}"/>
    <cellStyle name="Normal 5 3 2 4 6 3" xfId="21773" xr:uid="{00000000-0005-0000-0000-00005A590000}"/>
    <cellStyle name="Normal 5 3 2 4 7" xfId="31994" xr:uid="{00000000-0005-0000-0000-00005B590000}"/>
    <cellStyle name="Normal 5 3 2 4 8" xfId="16760" xr:uid="{00000000-0005-0000-0000-00005C590000}"/>
    <cellStyle name="Normal 5 3 2 5" xfId="2018" xr:uid="{00000000-0005-0000-0000-00005D590000}"/>
    <cellStyle name="Normal 5 3 2 5 2" xfId="3708" xr:uid="{00000000-0005-0000-0000-00005E590000}"/>
    <cellStyle name="Normal 5 3 2 5 2 2" xfId="13781" xr:uid="{00000000-0005-0000-0000-00005F590000}"/>
    <cellStyle name="Normal 5 3 2 5 2 2 2" xfId="44112" xr:uid="{00000000-0005-0000-0000-000060590000}"/>
    <cellStyle name="Normal 5 3 2 5 2 2 3" xfId="28879" xr:uid="{00000000-0005-0000-0000-000061590000}"/>
    <cellStyle name="Normal 5 3 2 5 2 3" xfId="8761" xr:uid="{00000000-0005-0000-0000-000062590000}"/>
    <cellStyle name="Normal 5 3 2 5 2 3 2" xfId="39095" xr:uid="{00000000-0005-0000-0000-000063590000}"/>
    <cellStyle name="Normal 5 3 2 5 2 3 3" xfId="23862" xr:uid="{00000000-0005-0000-0000-000064590000}"/>
    <cellStyle name="Normal 5 3 2 5 2 4" xfId="34082" xr:uid="{00000000-0005-0000-0000-000065590000}"/>
    <cellStyle name="Normal 5 3 2 5 2 5" xfId="18849" xr:uid="{00000000-0005-0000-0000-000066590000}"/>
    <cellStyle name="Normal 5 3 2 5 3" xfId="5400" xr:uid="{00000000-0005-0000-0000-000067590000}"/>
    <cellStyle name="Normal 5 3 2 5 3 2" xfId="15452" xr:uid="{00000000-0005-0000-0000-000068590000}"/>
    <cellStyle name="Normal 5 3 2 5 3 2 2" xfId="45783" xr:uid="{00000000-0005-0000-0000-000069590000}"/>
    <cellStyle name="Normal 5 3 2 5 3 2 3" xfId="30550" xr:uid="{00000000-0005-0000-0000-00006A590000}"/>
    <cellStyle name="Normal 5 3 2 5 3 3" xfId="10432" xr:uid="{00000000-0005-0000-0000-00006B590000}"/>
    <cellStyle name="Normal 5 3 2 5 3 3 2" xfId="40766" xr:uid="{00000000-0005-0000-0000-00006C590000}"/>
    <cellStyle name="Normal 5 3 2 5 3 3 3" xfId="25533" xr:uid="{00000000-0005-0000-0000-00006D590000}"/>
    <cellStyle name="Normal 5 3 2 5 3 4" xfId="35753" xr:uid="{00000000-0005-0000-0000-00006E590000}"/>
    <cellStyle name="Normal 5 3 2 5 3 5" xfId="20520" xr:uid="{00000000-0005-0000-0000-00006F590000}"/>
    <cellStyle name="Normal 5 3 2 5 4" xfId="12110" xr:uid="{00000000-0005-0000-0000-000070590000}"/>
    <cellStyle name="Normal 5 3 2 5 4 2" xfId="42441" xr:uid="{00000000-0005-0000-0000-000071590000}"/>
    <cellStyle name="Normal 5 3 2 5 4 3" xfId="27208" xr:uid="{00000000-0005-0000-0000-000072590000}"/>
    <cellStyle name="Normal 5 3 2 5 5" xfId="7089" xr:uid="{00000000-0005-0000-0000-000073590000}"/>
    <cellStyle name="Normal 5 3 2 5 5 2" xfId="37424" xr:uid="{00000000-0005-0000-0000-000074590000}"/>
    <cellStyle name="Normal 5 3 2 5 5 3" xfId="22191" xr:uid="{00000000-0005-0000-0000-000075590000}"/>
    <cellStyle name="Normal 5 3 2 5 6" xfId="32412" xr:uid="{00000000-0005-0000-0000-000076590000}"/>
    <cellStyle name="Normal 5 3 2 5 7" xfId="17178" xr:uid="{00000000-0005-0000-0000-000077590000}"/>
    <cellStyle name="Normal 5 3 2 6" xfId="2871" xr:uid="{00000000-0005-0000-0000-000078590000}"/>
    <cellStyle name="Normal 5 3 2 6 2" xfId="12945" xr:uid="{00000000-0005-0000-0000-000079590000}"/>
    <cellStyle name="Normal 5 3 2 6 2 2" xfId="43276" xr:uid="{00000000-0005-0000-0000-00007A590000}"/>
    <cellStyle name="Normal 5 3 2 6 2 3" xfId="28043" xr:uid="{00000000-0005-0000-0000-00007B590000}"/>
    <cellStyle name="Normal 5 3 2 6 3" xfId="7925" xr:uid="{00000000-0005-0000-0000-00007C590000}"/>
    <cellStyle name="Normal 5 3 2 6 3 2" xfId="38259" xr:uid="{00000000-0005-0000-0000-00007D590000}"/>
    <cellStyle name="Normal 5 3 2 6 3 3" xfId="23026" xr:uid="{00000000-0005-0000-0000-00007E590000}"/>
    <cellStyle name="Normal 5 3 2 6 4" xfId="33246" xr:uid="{00000000-0005-0000-0000-00007F590000}"/>
    <cellStyle name="Normal 5 3 2 6 5" xfId="18013" xr:uid="{00000000-0005-0000-0000-000080590000}"/>
    <cellStyle name="Normal 5 3 2 7" xfId="4564" xr:uid="{00000000-0005-0000-0000-000081590000}"/>
    <cellStyle name="Normal 5 3 2 7 2" xfId="14616" xr:uid="{00000000-0005-0000-0000-000082590000}"/>
    <cellStyle name="Normal 5 3 2 7 2 2" xfId="44947" xr:uid="{00000000-0005-0000-0000-000083590000}"/>
    <cellStyle name="Normal 5 3 2 7 2 3" xfId="29714" xr:uid="{00000000-0005-0000-0000-000084590000}"/>
    <cellStyle name="Normal 5 3 2 7 3" xfId="9596" xr:uid="{00000000-0005-0000-0000-000085590000}"/>
    <cellStyle name="Normal 5 3 2 7 3 2" xfId="39930" xr:uid="{00000000-0005-0000-0000-000086590000}"/>
    <cellStyle name="Normal 5 3 2 7 3 3" xfId="24697" xr:uid="{00000000-0005-0000-0000-000087590000}"/>
    <cellStyle name="Normal 5 3 2 7 4" xfId="34917" xr:uid="{00000000-0005-0000-0000-000088590000}"/>
    <cellStyle name="Normal 5 3 2 7 5" xfId="19684" xr:uid="{00000000-0005-0000-0000-000089590000}"/>
    <cellStyle name="Normal 5 3 2 8" xfId="11274" xr:uid="{00000000-0005-0000-0000-00008A590000}"/>
    <cellStyle name="Normal 5 3 2 8 2" xfId="41605" xr:uid="{00000000-0005-0000-0000-00008B590000}"/>
    <cellStyle name="Normal 5 3 2 8 3" xfId="26372" xr:uid="{00000000-0005-0000-0000-00008C590000}"/>
    <cellStyle name="Normal 5 3 2 9" xfId="6253" xr:uid="{00000000-0005-0000-0000-00008D590000}"/>
    <cellStyle name="Normal 5 3 2 9 2" xfId="36588" xr:uid="{00000000-0005-0000-0000-00008E590000}"/>
    <cellStyle name="Normal 5 3 2 9 3" xfId="21355" xr:uid="{00000000-0005-0000-0000-00008F590000}"/>
    <cellStyle name="Normal 5 3 3" xfId="1217" xr:uid="{00000000-0005-0000-0000-000090590000}"/>
    <cellStyle name="Normal 5 3 3 10" xfId="16394" xr:uid="{00000000-0005-0000-0000-000091590000}"/>
    <cellStyle name="Normal 5 3 3 2" xfId="1436" xr:uid="{00000000-0005-0000-0000-000092590000}"/>
    <cellStyle name="Normal 5 3 3 2 2" xfId="1857" xr:uid="{00000000-0005-0000-0000-000093590000}"/>
    <cellStyle name="Normal 5 3 3 2 2 2" xfId="2696" xr:uid="{00000000-0005-0000-0000-000094590000}"/>
    <cellStyle name="Normal 5 3 3 2 2 2 2" xfId="4386" xr:uid="{00000000-0005-0000-0000-000095590000}"/>
    <cellStyle name="Normal 5 3 3 2 2 2 2 2" xfId="14459" xr:uid="{00000000-0005-0000-0000-000096590000}"/>
    <cellStyle name="Normal 5 3 3 2 2 2 2 2 2" xfId="44790" xr:uid="{00000000-0005-0000-0000-000097590000}"/>
    <cellStyle name="Normal 5 3 3 2 2 2 2 2 3" xfId="29557" xr:uid="{00000000-0005-0000-0000-000098590000}"/>
    <cellStyle name="Normal 5 3 3 2 2 2 2 3" xfId="9439" xr:uid="{00000000-0005-0000-0000-000099590000}"/>
    <cellStyle name="Normal 5 3 3 2 2 2 2 3 2" xfId="39773" xr:uid="{00000000-0005-0000-0000-00009A590000}"/>
    <cellStyle name="Normal 5 3 3 2 2 2 2 3 3" xfId="24540" xr:uid="{00000000-0005-0000-0000-00009B590000}"/>
    <cellStyle name="Normal 5 3 3 2 2 2 2 4" xfId="34760" xr:uid="{00000000-0005-0000-0000-00009C590000}"/>
    <cellStyle name="Normal 5 3 3 2 2 2 2 5" xfId="19527" xr:uid="{00000000-0005-0000-0000-00009D590000}"/>
    <cellStyle name="Normal 5 3 3 2 2 2 3" xfId="6078" xr:uid="{00000000-0005-0000-0000-00009E590000}"/>
    <cellStyle name="Normal 5 3 3 2 2 2 3 2" xfId="16130" xr:uid="{00000000-0005-0000-0000-00009F590000}"/>
    <cellStyle name="Normal 5 3 3 2 2 2 3 2 2" xfId="46461" xr:uid="{00000000-0005-0000-0000-0000A0590000}"/>
    <cellStyle name="Normal 5 3 3 2 2 2 3 2 3" xfId="31228" xr:uid="{00000000-0005-0000-0000-0000A1590000}"/>
    <cellStyle name="Normal 5 3 3 2 2 2 3 3" xfId="11110" xr:uid="{00000000-0005-0000-0000-0000A2590000}"/>
    <cellStyle name="Normal 5 3 3 2 2 2 3 3 2" xfId="41444" xr:uid="{00000000-0005-0000-0000-0000A3590000}"/>
    <cellStyle name="Normal 5 3 3 2 2 2 3 3 3" xfId="26211" xr:uid="{00000000-0005-0000-0000-0000A4590000}"/>
    <cellStyle name="Normal 5 3 3 2 2 2 3 4" xfId="36431" xr:uid="{00000000-0005-0000-0000-0000A5590000}"/>
    <cellStyle name="Normal 5 3 3 2 2 2 3 5" xfId="21198" xr:uid="{00000000-0005-0000-0000-0000A6590000}"/>
    <cellStyle name="Normal 5 3 3 2 2 2 4" xfId="12788" xr:uid="{00000000-0005-0000-0000-0000A7590000}"/>
    <cellStyle name="Normal 5 3 3 2 2 2 4 2" xfId="43119" xr:uid="{00000000-0005-0000-0000-0000A8590000}"/>
    <cellStyle name="Normal 5 3 3 2 2 2 4 3" xfId="27886" xr:uid="{00000000-0005-0000-0000-0000A9590000}"/>
    <cellStyle name="Normal 5 3 3 2 2 2 5" xfId="7767" xr:uid="{00000000-0005-0000-0000-0000AA590000}"/>
    <cellStyle name="Normal 5 3 3 2 2 2 5 2" xfId="38102" xr:uid="{00000000-0005-0000-0000-0000AB590000}"/>
    <cellStyle name="Normal 5 3 3 2 2 2 5 3" xfId="22869" xr:uid="{00000000-0005-0000-0000-0000AC590000}"/>
    <cellStyle name="Normal 5 3 3 2 2 2 6" xfId="33090" xr:uid="{00000000-0005-0000-0000-0000AD590000}"/>
    <cellStyle name="Normal 5 3 3 2 2 2 7" xfId="17856" xr:uid="{00000000-0005-0000-0000-0000AE590000}"/>
    <cellStyle name="Normal 5 3 3 2 2 3" xfId="3549" xr:uid="{00000000-0005-0000-0000-0000AF590000}"/>
    <cellStyle name="Normal 5 3 3 2 2 3 2" xfId="13623" xr:uid="{00000000-0005-0000-0000-0000B0590000}"/>
    <cellStyle name="Normal 5 3 3 2 2 3 2 2" xfId="43954" xr:uid="{00000000-0005-0000-0000-0000B1590000}"/>
    <cellStyle name="Normal 5 3 3 2 2 3 2 3" xfId="28721" xr:uid="{00000000-0005-0000-0000-0000B2590000}"/>
    <cellStyle name="Normal 5 3 3 2 2 3 3" xfId="8603" xr:uid="{00000000-0005-0000-0000-0000B3590000}"/>
    <cellStyle name="Normal 5 3 3 2 2 3 3 2" xfId="38937" xr:uid="{00000000-0005-0000-0000-0000B4590000}"/>
    <cellStyle name="Normal 5 3 3 2 2 3 3 3" xfId="23704" xr:uid="{00000000-0005-0000-0000-0000B5590000}"/>
    <cellStyle name="Normal 5 3 3 2 2 3 4" xfId="33924" xr:uid="{00000000-0005-0000-0000-0000B6590000}"/>
    <cellStyle name="Normal 5 3 3 2 2 3 5" xfId="18691" xr:uid="{00000000-0005-0000-0000-0000B7590000}"/>
    <cellStyle name="Normal 5 3 3 2 2 4" xfId="5242" xr:uid="{00000000-0005-0000-0000-0000B8590000}"/>
    <cellStyle name="Normal 5 3 3 2 2 4 2" xfId="15294" xr:uid="{00000000-0005-0000-0000-0000B9590000}"/>
    <cellStyle name="Normal 5 3 3 2 2 4 2 2" xfId="45625" xr:uid="{00000000-0005-0000-0000-0000BA590000}"/>
    <cellStyle name="Normal 5 3 3 2 2 4 2 3" xfId="30392" xr:uid="{00000000-0005-0000-0000-0000BB590000}"/>
    <cellStyle name="Normal 5 3 3 2 2 4 3" xfId="10274" xr:uid="{00000000-0005-0000-0000-0000BC590000}"/>
    <cellStyle name="Normal 5 3 3 2 2 4 3 2" xfId="40608" xr:uid="{00000000-0005-0000-0000-0000BD590000}"/>
    <cellStyle name="Normal 5 3 3 2 2 4 3 3" xfId="25375" xr:uid="{00000000-0005-0000-0000-0000BE590000}"/>
    <cellStyle name="Normal 5 3 3 2 2 4 4" xfId="35595" xr:uid="{00000000-0005-0000-0000-0000BF590000}"/>
    <cellStyle name="Normal 5 3 3 2 2 4 5" xfId="20362" xr:uid="{00000000-0005-0000-0000-0000C0590000}"/>
    <cellStyle name="Normal 5 3 3 2 2 5" xfId="11952" xr:uid="{00000000-0005-0000-0000-0000C1590000}"/>
    <cellStyle name="Normal 5 3 3 2 2 5 2" xfId="42283" xr:uid="{00000000-0005-0000-0000-0000C2590000}"/>
    <cellStyle name="Normal 5 3 3 2 2 5 3" xfId="27050" xr:uid="{00000000-0005-0000-0000-0000C3590000}"/>
    <cellStyle name="Normal 5 3 3 2 2 6" xfId="6931" xr:uid="{00000000-0005-0000-0000-0000C4590000}"/>
    <cellStyle name="Normal 5 3 3 2 2 6 2" xfId="37266" xr:uid="{00000000-0005-0000-0000-0000C5590000}"/>
    <cellStyle name="Normal 5 3 3 2 2 6 3" xfId="22033" xr:uid="{00000000-0005-0000-0000-0000C6590000}"/>
    <cellStyle name="Normal 5 3 3 2 2 7" xfId="32254" xr:uid="{00000000-0005-0000-0000-0000C7590000}"/>
    <cellStyle name="Normal 5 3 3 2 2 8" xfId="17020" xr:uid="{00000000-0005-0000-0000-0000C8590000}"/>
    <cellStyle name="Normal 5 3 3 2 3" xfId="2278" xr:uid="{00000000-0005-0000-0000-0000C9590000}"/>
    <cellStyle name="Normal 5 3 3 2 3 2" xfId="3968" xr:uid="{00000000-0005-0000-0000-0000CA590000}"/>
    <cellStyle name="Normal 5 3 3 2 3 2 2" xfId="14041" xr:uid="{00000000-0005-0000-0000-0000CB590000}"/>
    <cellStyle name="Normal 5 3 3 2 3 2 2 2" xfId="44372" xr:uid="{00000000-0005-0000-0000-0000CC590000}"/>
    <cellStyle name="Normal 5 3 3 2 3 2 2 3" xfId="29139" xr:uid="{00000000-0005-0000-0000-0000CD590000}"/>
    <cellStyle name="Normal 5 3 3 2 3 2 3" xfId="9021" xr:uid="{00000000-0005-0000-0000-0000CE590000}"/>
    <cellStyle name="Normal 5 3 3 2 3 2 3 2" xfId="39355" xr:uid="{00000000-0005-0000-0000-0000CF590000}"/>
    <cellStyle name="Normal 5 3 3 2 3 2 3 3" xfId="24122" xr:uid="{00000000-0005-0000-0000-0000D0590000}"/>
    <cellStyle name="Normal 5 3 3 2 3 2 4" xfId="34342" xr:uid="{00000000-0005-0000-0000-0000D1590000}"/>
    <cellStyle name="Normal 5 3 3 2 3 2 5" xfId="19109" xr:uid="{00000000-0005-0000-0000-0000D2590000}"/>
    <cellStyle name="Normal 5 3 3 2 3 3" xfId="5660" xr:uid="{00000000-0005-0000-0000-0000D3590000}"/>
    <cellStyle name="Normal 5 3 3 2 3 3 2" xfId="15712" xr:uid="{00000000-0005-0000-0000-0000D4590000}"/>
    <cellStyle name="Normal 5 3 3 2 3 3 2 2" xfId="46043" xr:uid="{00000000-0005-0000-0000-0000D5590000}"/>
    <cellStyle name="Normal 5 3 3 2 3 3 2 3" xfId="30810" xr:uid="{00000000-0005-0000-0000-0000D6590000}"/>
    <cellStyle name="Normal 5 3 3 2 3 3 3" xfId="10692" xr:uid="{00000000-0005-0000-0000-0000D7590000}"/>
    <cellStyle name="Normal 5 3 3 2 3 3 3 2" xfId="41026" xr:uid="{00000000-0005-0000-0000-0000D8590000}"/>
    <cellStyle name="Normal 5 3 3 2 3 3 3 3" xfId="25793" xr:uid="{00000000-0005-0000-0000-0000D9590000}"/>
    <cellStyle name="Normal 5 3 3 2 3 3 4" xfId="36013" xr:uid="{00000000-0005-0000-0000-0000DA590000}"/>
    <cellStyle name="Normal 5 3 3 2 3 3 5" xfId="20780" xr:uid="{00000000-0005-0000-0000-0000DB590000}"/>
    <cellStyle name="Normal 5 3 3 2 3 4" xfId="12370" xr:uid="{00000000-0005-0000-0000-0000DC590000}"/>
    <cellStyle name="Normal 5 3 3 2 3 4 2" xfId="42701" xr:uid="{00000000-0005-0000-0000-0000DD590000}"/>
    <cellStyle name="Normal 5 3 3 2 3 4 3" xfId="27468" xr:uid="{00000000-0005-0000-0000-0000DE590000}"/>
    <cellStyle name="Normal 5 3 3 2 3 5" xfId="7349" xr:uid="{00000000-0005-0000-0000-0000DF590000}"/>
    <cellStyle name="Normal 5 3 3 2 3 5 2" xfId="37684" xr:uid="{00000000-0005-0000-0000-0000E0590000}"/>
    <cellStyle name="Normal 5 3 3 2 3 5 3" xfId="22451" xr:uid="{00000000-0005-0000-0000-0000E1590000}"/>
    <cellStyle name="Normal 5 3 3 2 3 6" xfId="32672" xr:uid="{00000000-0005-0000-0000-0000E2590000}"/>
    <cellStyle name="Normal 5 3 3 2 3 7" xfId="17438" xr:uid="{00000000-0005-0000-0000-0000E3590000}"/>
    <cellStyle name="Normal 5 3 3 2 4" xfId="3131" xr:uid="{00000000-0005-0000-0000-0000E4590000}"/>
    <cellStyle name="Normal 5 3 3 2 4 2" xfId="13205" xr:uid="{00000000-0005-0000-0000-0000E5590000}"/>
    <cellStyle name="Normal 5 3 3 2 4 2 2" xfId="43536" xr:uid="{00000000-0005-0000-0000-0000E6590000}"/>
    <cellStyle name="Normal 5 3 3 2 4 2 3" xfId="28303" xr:uid="{00000000-0005-0000-0000-0000E7590000}"/>
    <cellStyle name="Normal 5 3 3 2 4 3" xfId="8185" xr:uid="{00000000-0005-0000-0000-0000E8590000}"/>
    <cellStyle name="Normal 5 3 3 2 4 3 2" xfId="38519" xr:uid="{00000000-0005-0000-0000-0000E9590000}"/>
    <cellStyle name="Normal 5 3 3 2 4 3 3" xfId="23286" xr:uid="{00000000-0005-0000-0000-0000EA590000}"/>
    <cellStyle name="Normal 5 3 3 2 4 4" xfId="33506" xr:uid="{00000000-0005-0000-0000-0000EB590000}"/>
    <cellStyle name="Normal 5 3 3 2 4 5" xfId="18273" xr:uid="{00000000-0005-0000-0000-0000EC590000}"/>
    <cellStyle name="Normal 5 3 3 2 5" xfId="4824" xr:uid="{00000000-0005-0000-0000-0000ED590000}"/>
    <cellStyle name="Normal 5 3 3 2 5 2" xfId="14876" xr:uid="{00000000-0005-0000-0000-0000EE590000}"/>
    <cellStyle name="Normal 5 3 3 2 5 2 2" xfId="45207" xr:uid="{00000000-0005-0000-0000-0000EF590000}"/>
    <cellStyle name="Normal 5 3 3 2 5 2 3" xfId="29974" xr:uid="{00000000-0005-0000-0000-0000F0590000}"/>
    <cellStyle name="Normal 5 3 3 2 5 3" xfId="9856" xr:uid="{00000000-0005-0000-0000-0000F1590000}"/>
    <cellStyle name="Normal 5 3 3 2 5 3 2" xfId="40190" xr:uid="{00000000-0005-0000-0000-0000F2590000}"/>
    <cellStyle name="Normal 5 3 3 2 5 3 3" xfId="24957" xr:uid="{00000000-0005-0000-0000-0000F3590000}"/>
    <cellStyle name="Normal 5 3 3 2 5 4" xfId="35177" xr:uid="{00000000-0005-0000-0000-0000F4590000}"/>
    <cellStyle name="Normal 5 3 3 2 5 5" xfId="19944" xr:uid="{00000000-0005-0000-0000-0000F5590000}"/>
    <cellStyle name="Normal 5 3 3 2 6" xfId="11534" xr:uid="{00000000-0005-0000-0000-0000F6590000}"/>
    <cellStyle name="Normal 5 3 3 2 6 2" xfId="41865" xr:uid="{00000000-0005-0000-0000-0000F7590000}"/>
    <cellStyle name="Normal 5 3 3 2 6 3" xfId="26632" xr:uid="{00000000-0005-0000-0000-0000F8590000}"/>
    <cellStyle name="Normal 5 3 3 2 7" xfId="6513" xr:uid="{00000000-0005-0000-0000-0000F9590000}"/>
    <cellStyle name="Normal 5 3 3 2 7 2" xfId="36848" xr:uid="{00000000-0005-0000-0000-0000FA590000}"/>
    <cellStyle name="Normal 5 3 3 2 7 3" xfId="21615" xr:uid="{00000000-0005-0000-0000-0000FB590000}"/>
    <cellStyle name="Normal 5 3 3 2 8" xfId="31836" xr:uid="{00000000-0005-0000-0000-0000FC590000}"/>
    <cellStyle name="Normal 5 3 3 2 9" xfId="16602" xr:uid="{00000000-0005-0000-0000-0000FD590000}"/>
    <cellStyle name="Normal 5 3 3 3" xfId="1649" xr:uid="{00000000-0005-0000-0000-0000FE590000}"/>
    <cellStyle name="Normal 5 3 3 3 2" xfId="2488" xr:uid="{00000000-0005-0000-0000-0000FF590000}"/>
    <cellStyle name="Normal 5 3 3 3 2 2" xfId="4178" xr:uid="{00000000-0005-0000-0000-0000005A0000}"/>
    <cellStyle name="Normal 5 3 3 3 2 2 2" xfId="14251" xr:uid="{00000000-0005-0000-0000-0000015A0000}"/>
    <cellStyle name="Normal 5 3 3 3 2 2 2 2" xfId="44582" xr:uid="{00000000-0005-0000-0000-0000025A0000}"/>
    <cellStyle name="Normal 5 3 3 3 2 2 2 3" xfId="29349" xr:uid="{00000000-0005-0000-0000-0000035A0000}"/>
    <cellStyle name="Normal 5 3 3 3 2 2 3" xfId="9231" xr:uid="{00000000-0005-0000-0000-0000045A0000}"/>
    <cellStyle name="Normal 5 3 3 3 2 2 3 2" xfId="39565" xr:uid="{00000000-0005-0000-0000-0000055A0000}"/>
    <cellStyle name="Normal 5 3 3 3 2 2 3 3" xfId="24332" xr:uid="{00000000-0005-0000-0000-0000065A0000}"/>
    <cellStyle name="Normal 5 3 3 3 2 2 4" xfId="34552" xr:uid="{00000000-0005-0000-0000-0000075A0000}"/>
    <cellStyle name="Normal 5 3 3 3 2 2 5" xfId="19319" xr:uid="{00000000-0005-0000-0000-0000085A0000}"/>
    <cellStyle name="Normal 5 3 3 3 2 3" xfId="5870" xr:uid="{00000000-0005-0000-0000-0000095A0000}"/>
    <cellStyle name="Normal 5 3 3 3 2 3 2" xfId="15922" xr:uid="{00000000-0005-0000-0000-00000A5A0000}"/>
    <cellStyle name="Normal 5 3 3 3 2 3 2 2" xfId="46253" xr:uid="{00000000-0005-0000-0000-00000B5A0000}"/>
    <cellStyle name="Normal 5 3 3 3 2 3 2 3" xfId="31020" xr:uid="{00000000-0005-0000-0000-00000C5A0000}"/>
    <cellStyle name="Normal 5 3 3 3 2 3 3" xfId="10902" xr:uid="{00000000-0005-0000-0000-00000D5A0000}"/>
    <cellStyle name="Normal 5 3 3 3 2 3 3 2" xfId="41236" xr:uid="{00000000-0005-0000-0000-00000E5A0000}"/>
    <cellStyle name="Normal 5 3 3 3 2 3 3 3" xfId="26003" xr:uid="{00000000-0005-0000-0000-00000F5A0000}"/>
    <cellStyle name="Normal 5 3 3 3 2 3 4" xfId="36223" xr:uid="{00000000-0005-0000-0000-0000105A0000}"/>
    <cellStyle name="Normal 5 3 3 3 2 3 5" xfId="20990" xr:uid="{00000000-0005-0000-0000-0000115A0000}"/>
    <cellStyle name="Normal 5 3 3 3 2 4" xfId="12580" xr:uid="{00000000-0005-0000-0000-0000125A0000}"/>
    <cellStyle name="Normal 5 3 3 3 2 4 2" xfId="42911" xr:uid="{00000000-0005-0000-0000-0000135A0000}"/>
    <cellStyle name="Normal 5 3 3 3 2 4 3" xfId="27678" xr:uid="{00000000-0005-0000-0000-0000145A0000}"/>
    <cellStyle name="Normal 5 3 3 3 2 5" xfId="7559" xr:uid="{00000000-0005-0000-0000-0000155A0000}"/>
    <cellStyle name="Normal 5 3 3 3 2 5 2" xfId="37894" xr:uid="{00000000-0005-0000-0000-0000165A0000}"/>
    <cellStyle name="Normal 5 3 3 3 2 5 3" xfId="22661" xr:uid="{00000000-0005-0000-0000-0000175A0000}"/>
    <cellStyle name="Normal 5 3 3 3 2 6" xfId="32882" xr:uid="{00000000-0005-0000-0000-0000185A0000}"/>
    <cellStyle name="Normal 5 3 3 3 2 7" xfId="17648" xr:uid="{00000000-0005-0000-0000-0000195A0000}"/>
    <cellStyle name="Normal 5 3 3 3 3" xfId="3341" xr:uid="{00000000-0005-0000-0000-00001A5A0000}"/>
    <cellStyle name="Normal 5 3 3 3 3 2" xfId="13415" xr:uid="{00000000-0005-0000-0000-00001B5A0000}"/>
    <cellStyle name="Normal 5 3 3 3 3 2 2" xfId="43746" xr:uid="{00000000-0005-0000-0000-00001C5A0000}"/>
    <cellStyle name="Normal 5 3 3 3 3 2 3" xfId="28513" xr:uid="{00000000-0005-0000-0000-00001D5A0000}"/>
    <cellStyle name="Normal 5 3 3 3 3 3" xfId="8395" xr:uid="{00000000-0005-0000-0000-00001E5A0000}"/>
    <cellStyle name="Normal 5 3 3 3 3 3 2" xfId="38729" xr:uid="{00000000-0005-0000-0000-00001F5A0000}"/>
    <cellStyle name="Normal 5 3 3 3 3 3 3" xfId="23496" xr:uid="{00000000-0005-0000-0000-0000205A0000}"/>
    <cellStyle name="Normal 5 3 3 3 3 4" xfId="33716" xr:uid="{00000000-0005-0000-0000-0000215A0000}"/>
    <cellStyle name="Normal 5 3 3 3 3 5" xfId="18483" xr:uid="{00000000-0005-0000-0000-0000225A0000}"/>
    <cellStyle name="Normal 5 3 3 3 4" xfId="5034" xr:uid="{00000000-0005-0000-0000-0000235A0000}"/>
    <cellStyle name="Normal 5 3 3 3 4 2" xfId="15086" xr:uid="{00000000-0005-0000-0000-0000245A0000}"/>
    <cellStyle name="Normal 5 3 3 3 4 2 2" xfId="45417" xr:uid="{00000000-0005-0000-0000-0000255A0000}"/>
    <cellStyle name="Normal 5 3 3 3 4 2 3" xfId="30184" xr:uid="{00000000-0005-0000-0000-0000265A0000}"/>
    <cellStyle name="Normal 5 3 3 3 4 3" xfId="10066" xr:uid="{00000000-0005-0000-0000-0000275A0000}"/>
    <cellStyle name="Normal 5 3 3 3 4 3 2" xfId="40400" xr:uid="{00000000-0005-0000-0000-0000285A0000}"/>
    <cellStyle name="Normal 5 3 3 3 4 3 3" xfId="25167" xr:uid="{00000000-0005-0000-0000-0000295A0000}"/>
    <cellStyle name="Normal 5 3 3 3 4 4" xfId="35387" xr:uid="{00000000-0005-0000-0000-00002A5A0000}"/>
    <cellStyle name="Normal 5 3 3 3 4 5" xfId="20154" xr:uid="{00000000-0005-0000-0000-00002B5A0000}"/>
    <cellStyle name="Normal 5 3 3 3 5" xfId="11744" xr:uid="{00000000-0005-0000-0000-00002C5A0000}"/>
    <cellStyle name="Normal 5 3 3 3 5 2" xfId="42075" xr:uid="{00000000-0005-0000-0000-00002D5A0000}"/>
    <cellStyle name="Normal 5 3 3 3 5 3" xfId="26842" xr:uid="{00000000-0005-0000-0000-00002E5A0000}"/>
    <cellStyle name="Normal 5 3 3 3 6" xfId="6723" xr:uid="{00000000-0005-0000-0000-00002F5A0000}"/>
    <cellStyle name="Normal 5 3 3 3 6 2" xfId="37058" xr:uid="{00000000-0005-0000-0000-0000305A0000}"/>
    <cellStyle name="Normal 5 3 3 3 6 3" xfId="21825" xr:uid="{00000000-0005-0000-0000-0000315A0000}"/>
    <cellStyle name="Normal 5 3 3 3 7" xfId="32046" xr:uid="{00000000-0005-0000-0000-0000325A0000}"/>
    <cellStyle name="Normal 5 3 3 3 8" xfId="16812" xr:uid="{00000000-0005-0000-0000-0000335A0000}"/>
    <cellStyle name="Normal 5 3 3 4" xfId="2070" xr:uid="{00000000-0005-0000-0000-0000345A0000}"/>
    <cellStyle name="Normal 5 3 3 4 2" xfId="3760" xr:uid="{00000000-0005-0000-0000-0000355A0000}"/>
    <cellStyle name="Normal 5 3 3 4 2 2" xfId="13833" xr:uid="{00000000-0005-0000-0000-0000365A0000}"/>
    <cellStyle name="Normal 5 3 3 4 2 2 2" xfId="44164" xr:uid="{00000000-0005-0000-0000-0000375A0000}"/>
    <cellStyle name="Normal 5 3 3 4 2 2 3" xfId="28931" xr:uid="{00000000-0005-0000-0000-0000385A0000}"/>
    <cellStyle name="Normal 5 3 3 4 2 3" xfId="8813" xr:uid="{00000000-0005-0000-0000-0000395A0000}"/>
    <cellStyle name="Normal 5 3 3 4 2 3 2" xfId="39147" xr:uid="{00000000-0005-0000-0000-00003A5A0000}"/>
    <cellStyle name="Normal 5 3 3 4 2 3 3" xfId="23914" xr:uid="{00000000-0005-0000-0000-00003B5A0000}"/>
    <cellStyle name="Normal 5 3 3 4 2 4" xfId="34134" xr:uid="{00000000-0005-0000-0000-00003C5A0000}"/>
    <cellStyle name="Normal 5 3 3 4 2 5" xfId="18901" xr:uid="{00000000-0005-0000-0000-00003D5A0000}"/>
    <cellStyle name="Normal 5 3 3 4 3" xfId="5452" xr:uid="{00000000-0005-0000-0000-00003E5A0000}"/>
    <cellStyle name="Normal 5 3 3 4 3 2" xfId="15504" xr:uid="{00000000-0005-0000-0000-00003F5A0000}"/>
    <cellStyle name="Normal 5 3 3 4 3 2 2" xfId="45835" xr:uid="{00000000-0005-0000-0000-0000405A0000}"/>
    <cellStyle name="Normal 5 3 3 4 3 2 3" xfId="30602" xr:uid="{00000000-0005-0000-0000-0000415A0000}"/>
    <cellStyle name="Normal 5 3 3 4 3 3" xfId="10484" xr:uid="{00000000-0005-0000-0000-0000425A0000}"/>
    <cellStyle name="Normal 5 3 3 4 3 3 2" xfId="40818" xr:uid="{00000000-0005-0000-0000-0000435A0000}"/>
    <cellStyle name="Normal 5 3 3 4 3 3 3" xfId="25585" xr:uid="{00000000-0005-0000-0000-0000445A0000}"/>
    <cellStyle name="Normal 5 3 3 4 3 4" xfId="35805" xr:uid="{00000000-0005-0000-0000-0000455A0000}"/>
    <cellStyle name="Normal 5 3 3 4 3 5" xfId="20572" xr:uid="{00000000-0005-0000-0000-0000465A0000}"/>
    <cellStyle name="Normal 5 3 3 4 4" xfId="12162" xr:uid="{00000000-0005-0000-0000-0000475A0000}"/>
    <cellStyle name="Normal 5 3 3 4 4 2" xfId="42493" xr:uid="{00000000-0005-0000-0000-0000485A0000}"/>
    <cellStyle name="Normal 5 3 3 4 4 3" xfId="27260" xr:uid="{00000000-0005-0000-0000-0000495A0000}"/>
    <cellStyle name="Normal 5 3 3 4 5" xfId="7141" xr:uid="{00000000-0005-0000-0000-00004A5A0000}"/>
    <cellStyle name="Normal 5 3 3 4 5 2" xfId="37476" xr:uid="{00000000-0005-0000-0000-00004B5A0000}"/>
    <cellStyle name="Normal 5 3 3 4 5 3" xfId="22243" xr:uid="{00000000-0005-0000-0000-00004C5A0000}"/>
    <cellStyle name="Normal 5 3 3 4 6" xfId="32464" xr:uid="{00000000-0005-0000-0000-00004D5A0000}"/>
    <cellStyle name="Normal 5 3 3 4 7" xfId="17230" xr:uid="{00000000-0005-0000-0000-00004E5A0000}"/>
    <cellStyle name="Normal 5 3 3 5" xfId="2923" xr:uid="{00000000-0005-0000-0000-00004F5A0000}"/>
    <cellStyle name="Normal 5 3 3 5 2" xfId="12997" xr:uid="{00000000-0005-0000-0000-0000505A0000}"/>
    <cellStyle name="Normal 5 3 3 5 2 2" xfId="43328" xr:uid="{00000000-0005-0000-0000-0000515A0000}"/>
    <cellStyle name="Normal 5 3 3 5 2 3" xfId="28095" xr:uid="{00000000-0005-0000-0000-0000525A0000}"/>
    <cellStyle name="Normal 5 3 3 5 3" xfId="7977" xr:uid="{00000000-0005-0000-0000-0000535A0000}"/>
    <cellStyle name="Normal 5 3 3 5 3 2" xfId="38311" xr:uid="{00000000-0005-0000-0000-0000545A0000}"/>
    <cellStyle name="Normal 5 3 3 5 3 3" xfId="23078" xr:uid="{00000000-0005-0000-0000-0000555A0000}"/>
    <cellStyle name="Normal 5 3 3 5 4" xfId="33298" xr:uid="{00000000-0005-0000-0000-0000565A0000}"/>
    <cellStyle name="Normal 5 3 3 5 5" xfId="18065" xr:uid="{00000000-0005-0000-0000-0000575A0000}"/>
    <cellStyle name="Normal 5 3 3 6" xfId="4616" xr:uid="{00000000-0005-0000-0000-0000585A0000}"/>
    <cellStyle name="Normal 5 3 3 6 2" xfId="14668" xr:uid="{00000000-0005-0000-0000-0000595A0000}"/>
    <cellStyle name="Normal 5 3 3 6 2 2" xfId="44999" xr:uid="{00000000-0005-0000-0000-00005A5A0000}"/>
    <cellStyle name="Normal 5 3 3 6 2 3" xfId="29766" xr:uid="{00000000-0005-0000-0000-00005B5A0000}"/>
    <cellStyle name="Normal 5 3 3 6 3" xfId="9648" xr:uid="{00000000-0005-0000-0000-00005C5A0000}"/>
    <cellStyle name="Normal 5 3 3 6 3 2" xfId="39982" xr:uid="{00000000-0005-0000-0000-00005D5A0000}"/>
    <cellStyle name="Normal 5 3 3 6 3 3" xfId="24749" xr:uid="{00000000-0005-0000-0000-00005E5A0000}"/>
    <cellStyle name="Normal 5 3 3 6 4" xfId="34969" xr:uid="{00000000-0005-0000-0000-00005F5A0000}"/>
    <cellStyle name="Normal 5 3 3 6 5" xfId="19736" xr:uid="{00000000-0005-0000-0000-0000605A0000}"/>
    <cellStyle name="Normal 5 3 3 7" xfId="11326" xr:uid="{00000000-0005-0000-0000-0000615A0000}"/>
    <cellStyle name="Normal 5 3 3 7 2" xfId="41657" xr:uid="{00000000-0005-0000-0000-0000625A0000}"/>
    <cellStyle name="Normal 5 3 3 7 3" xfId="26424" xr:uid="{00000000-0005-0000-0000-0000635A0000}"/>
    <cellStyle name="Normal 5 3 3 8" xfId="6305" xr:uid="{00000000-0005-0000-0000-0000645A0000}"/>
    <cellStyle name="Normal 5 3 3 8 2" xfId="36640" xr:uid="{00000000-0005-0000-0000-0000655A0000}"/>
    <cellStyle name="Normal 5 3 3 8 3" xfId="21407" xr:uid="{00000000-0005-0000-0000-0000665A0000}"/>
    <cellStyle name="Normal 5 3 3 9" xfId="31630" xr:uid="{00000000-0005-0000-0000-0000675A0000}"/>
    <cellStyle name="Normal 5 3 4" xfId="1330" xr:uid="{00000000-0005-0000-0000-0000685A0000}"/>
    <cellStyle name="Normal 5 3 4 2" xfId="1753" xr:uid="{00000000-0005-0000-0000-0000695A0000}"/>
    <cellStyle name="Normal 5 3 4 2 2" xfId="2592" xr:uid="{00000000-0005-0000-0000-00006A5A0000}"/>
    <cellStyle name="Normal 5 3 4 2 2 2" xfId="4282" xr:uid="{00000000-0005-0000-0000-00006B5A0000}"/>
    <cellStyle name="Normal 5 3 4 2 2 2 2" xfId="14355" xr:uid="{00000000-0005-0000-0000-00006C5A0000}"/>
    <cellStyle name="Normal 5 3 4 2 2 2 2 2" xfId="44686" xr:uid="{00000000-0005-0000-0000-00006D5A0000}"/>
    <cellStyle name="Normal 5 3 4 2 2 2 2 3" xfId="29453" xr:uid="{00000000-0005-0000-0000-00006E5A0000}"/>
    <cellStyle name="Normal 5 3 4 2 2 2 3" xfId="9335" xr:uid="{00000000-0005-0000-0000-00006F5A0000}"/>
    <cellStyle name="Normal 5 3 4 2 2 2 3 2" xfId="39669" xr:uid="{00000000-0005-0000-0000-0000705A0000}"/>
    <cellStyle name="Normal 5 3 4 2 2 2 3 3" xfId="24436" xr:uid="{00000000-0005-0000-0000-0000715A0000}"/>
    <cellStyle name="Normal 5 3 4 2 2 2 4" xfId="34656" xr:uid="{00000000-0005-0000-0000-0000725A0000}"/>
    <cellStyle name="Normal 5 3 4 2 2 2 5" xfId="19423" xr:uid="{00000000-0005-0000-0000-0000735A0000}"/>
    <cellStyle name="Normal 5 3 4 2 2 3" xfId="5974" xr:uid="{00000000-0005-0000-0000-0000745A0000}"/>
    <cellStyle name="Normal 5 3 4 2 2 3 2" xfId="16026" xr:uid="{00000000-0005-0000-0000-0000755A0000}"/>
    <cellStyle name="Normal 5 3 4 2 2 3 2 2" xfId="46357" xr:uid="{00000000-0005-0000-0000-0000765A0000}"/>
    <cellStyle name="Normal 5 3 4 2 2 3 2 3" xfId="31124" xr:uid="{00000000-0005-0000-0000-0000775A0000}"/>
    <cellStyle name="Normal 5 3 4 2 2 3 3" xfId="11006" xr:uid="{00000000-0005-0000-0000-0000785A0000}"/>
    <cellStyle name="Normal 5 3 4 2 2 3 3 2" xfId="41340" xr:uid="{00000000-0005-0000-0000-0000795A0000}"/>
    <cellStyle name="Normal 5 3 4 2 2 3 3 3" xfId="26107" xr:uid="{00000000-0005-0000-0000-00007A5A0000}"/>
    <cellStyle name="Normal 5 3 4 2 2 3 4" xfId="36327" xr:uid="{00000000-0005-0000-0000-00007B5A0000}"/>
    <cellStyle name="Normal 5 3 4 2 2 3 5" xfId="21094" xr:uid="{00000000-0005-0000-0000-00007C5A0000}"/>
    <cellStyle name="Normal 5 3 4 2 2 4" xfId="12684" xr:uid="{00000000-0005-0000-0000-00007D5A0000}"/>
    <cellStyle name="Normal 5 3 4 2 2 4 2" xfId="43015" xr:uid="{00000000-0005-0000-0000-00007E5A0000}"/>
    <cellStyle name="Normal 5 3 4 2 2 4 3" xfId="27782" xr:uid="{00000000-0005-0000-0000-00007F5A0000}"/>
    <cellStyle name="Normal 5 3 4 2 2 5" xfId="7663" xr:uid="{00000000-0005-0000-0000-0000805A0000}"/>
    <cellStyle name="Normal 5 3 4 2 2 5 2" xfId="37998" xr:uid="{00000000-0005-0000-0000-0000815A0000}"/>
    <cellStyle name="Normal 5 3 4 2 2 5 3" xfId="22765" xr:uid="{00000000-0005-0000-0000-0000825A0000}"/>
    <cellStyle name="Normal 5 3 4 2 2 6" xfId="32986" xr:uid="{00000000-0005-0000-0000-0000835A0000}"/>
    <cellStyle name="Normal 5 3 4 2 2 7" xfId="17752" xr:uid="{00000000-0005-0000-0000-0000845A0000}"/>
    <cellStyle name="Normal 5 3 4 2 3" xfId="3445" xr:uid="{00000000-0005-0000-0000-0000855A0000}"/>
    <cellStyle name="Normal 5 3 4 2 3 2" xfId="13519" xr:uid="{00000000-0005-0000-0000-0000865A0000}"/>
    <cellStyle name="Normal 5 3 4 2 3 2 2" xfId="43850" xr:uid="{00000000-0005-0000-0000-0000875A0000}"/>
    <cellStyle name="Normal 5 3 4 2 3 2 3" xfId="28617" xr:uid="{00000000-0005-0000-0000-0000885A0000}"/>
    <cellStyle name="Normal 5 3 4 2 3 3" xfId="8499" xr:uid="{00000000-0005-0000-0000-0000895A0000}"/>
    <cellStyle name="Normal 5 3 4 2 3 3 2" xfId="38833" xr:uid="{00000000-0005-0000-0000-00008A5A0000}"/>
    <cellStyle name="Normal 5 3 4 2 3 3 3" xfId="23600" xr:uid="{00000000-0005-0000-0000-00008B5A0000}"/>
    <cellStyle name="Normal 5 3 4 2 3 4" xfId="33820" xr:uid="{00000000-0005-0000-0000-00008C5A0000}"/>
    <cellStyle name="Normal 5 3 4 2 3 5" xfId="18587" xr:uid="{00000000-0005-0000-0000-00008D5A0000}"/>
    <cellStyle name="Normal 5 3 4 2 4" xfId="5138" xr:uid="{00000000-0005-0000-0000-00008E5A0000}"/>
    <cellStyle name="Normal 5 3 4 2 4 2" xfId="15190" xr:uid="{00000000-0005-0000-0000-00008F5A0000}"/>
    <cellStyle name="Normal 5 3 4 2 4 2 2" xfId="45521" xr:uid="{00000000-0005-0000-0000-0000905A0000}"/>
    <cellStyle name="Normal 5 3 4 2 4 2 3" xfId="30288" xr:uid="{00000000-0005-0000-0000-0000915A0000}"/>
    <cellStyle name="Normal 5 3 4 2 4 3" xfId="10170" xr:uid="{00000000-0005-0000-0000-0000925A0000}"/>
    <cellStyle name="Normal 5 3 4 2 4 3 2" xfId="40504" xr:uid="{00000000-0005-0000-0000-0000935A0000}"/>
    <cellStyle name="Normal 5 3 4 2 4 3 3" xfId="25271" xr:uid="{00000000-0005-0000-0000-0000945A0000}"/>
    <cellStyle name="Normal 5 3 4 2 4 4" xfId="35491" xr:uid="{00000000-0005-0000-0000-0000955A0000}"/>
    <cellStyle name="Normal 5 3 4 2 4 5" xfId="20258" xr:uid="{00000000-0005-0000-0000-0000965A0000}"/>
    <cellStyle name="Normal 5 3 4 2 5" xfId="11848" xr:uid="{00000000-0005-0000-0000-0000975A0000}"/>
    <cellStyle name="Normal 5 3 4 2 5 2" xfId="42179" xr:uid="{00000000-0005-0000-0000-0000985A0000}"/>
    <cellStyle name="Normal 5 3 4 2 5 3" xfId="26946" xr:uid="{00000000-0005-0000-0000-0000995A0000}"/>
    <cellStyle name="Normal 5 3 4 2 6" xfId="6827" xr:uid="{00000000-0005-0000-0000-00009A5A0000}"/>
    <cellStyle name="Normal 5 3 4 2 6 2" xfId="37162" xr:uid="{00000000-0005-0000-0000-00009B5A0000}"/>
    <cellStyle name="Normal 5 3 4 2 6 3" xfId="21929" xr:uid="{00000000-0005-0000-0000-00009C5A0000}"/>
    <cellStyle name="Normal 5 3 4 2 7" xfId="32150" xr:uid="{00000000-0005-0000-0000-00009D5A0000}"/>
    <cellStyle name="Normal 5 3 4 2 8" xfId="16916" xr:uid="{00000000-0005-0000-0000-00009E5A0000}"/>
    <cellStyle name="Normal 5 3 4 3" xfId="2174" xr:uid="{00000000-0005-0000-0000-00009F5A0000}"/>
    <cellStyle name="Normal 5 3 4 3 2" xfId="3864" xr:uid="{00000000-0005-0000-0000-0000A05A0000}"/>
    <cellStyle name="Normal 5 3 4 3 2 2" xfId="13937" xr:uid="{00000000-0005-0000-0000-0000A15A0000}"/>
    <cellStyle name="Normal 5 3 4 3 2 2 2" xfId="44268" xr:uid="{00000000-0005-0000-0000-0000A25A0000}"/>
    <cellStyle name="Normal 5 3 4 3 2 2 3" xfId="29035" xr:uid="{00000000-0005-0000-0000-0000A35A0000}"/>
    <cellStyle name="Normal 5 3 4 3 2 3" xfId="8917" xr:uid="{00000000-0005-0000-0000-0000A45A0000}"/>
    <cellStyle name="Normal 5 3 4 3 2 3 2" xfId="39251" xr:uid="{00000000-0005-0000-0000-0000A55A0000}"/>
    <cellStyle name="Normal 5 3 4 3 2 3 3" xfId="24018" xr:uid="{00000000-0005-0000-0000-0000A65A0000}"/>
    <cellStyle name="Normal 5 3 4 3 2 4" xfId="34238" xr:uid="{00000000-0005-0000-0000-0000A75A0000}"/>
    <cellStyle name="Normal 5 3 4 3 2 5" xfId="19005" xr:uid="{00000000-0005-0000-0000-0000A85A0000}"/>
    <cellStyle name="Normal 5 3 4 3 3" xfId="5556" xr:uid="{00000000-0005-0000-0000-0000A95A0000}"/>
    <cellStyle name="Normal 5 3 4 3 3 2" xfId="15608" xr:uid="{00000000-0005-0000-0000-0000AA5A0000}"/>
    <cellStyle name="Normal 5 3 4 3 3 2 2" xfId="45939" xr:uid="{00000000-0005-0000-0000-0000AB5A0000}"/>
    <cellStyle name="Normal 5 3 4 3 3 2 3" xfId="30706" xr:uid="{00000000-0005-0000-0000-0000AC5A0000}"/>
    <cellStyle name="Normal 5 3 4 3 3 3" xfId="10588" xr:uid="{00000000-0005-0000-0000-0000AD5A0000}"/>
    <cellStyle name="Normal 5 3 4 3 3 3 2" xfId="40922" xr:uid="{00000000-0005-0000-0000-0000AE5A0000}"/>
    <cellStyle name="Normal 5 3 4 3 3 3 3" xfId="25689" xr:uid="{00000000-0005-0000-0000-0000AF5A0000}"/>
    <cellStyle name="Normal 5 3 4 3 3 4" xfId="35909" xr:uid="{00000000-0005-0000-0000-0000B05A0000}"/>
    <cellStyle name="Normal 5 3 4 3 3 5" xfId="20676" xr:uid="{00000000-0005-0000-0000-0000B15A0000}"/>
    <cellStyle name="Normal 5 3 4 3 4" xfId="12266" xr:uid="{00000000-0005-0000-0000-0000B25A0000}"/>
    <cellStyle name="Normal 5 3 4 3 4 2" xfId="42597" xr:uid="{00000000-0005-0000-0000-0000B35A0000}"/>
    <cellStyle name="Normal 5 3 4 3 4 3" xfId="27364" xr:uid="{00000000-0005-0000-0000-0000B45A0000}"/>
    <cellStyle name="Normal 5 3 4 3 5" xfId="7245" xr:uid="{00000000-0005-0000-0000-0000B55A0000}"/>
    <cellStyle name="Normal 5 3 4 3 5 2" xfId="37580" xr:uid="{00000000-0005-0000-0000-0000B65A0000}"/>
    <cellStyle name="Normal 5 3 4 3 5 3" xfId="22347" xr:uid="{00000000-0005-0000-0000-0000B75A0000}"/>
    <cellStyle name="Normal 5 3 4 3 6" xfId="32568" xr:uid="{00000000-0005-0000-0000-0000B85A0000}"/>
    <cellStyle name="Normal 5 3 4 3 7" xfId="17334" xr:uid="{00000000-0005-0000-0000-0000B95A0000}"/>
    <cellStyle name="Normal 5 3 4 4" xfId="3027" xr:uid="{00000000-0005-0000-0000-0000BA5A0000}"/>
    <cellStyle name="Normal 5 3 4 4 2" xfId="13101" xr:uid="{00000000-0005-0000-0000-0000BB5A0000}"/>
    <cellStyle name="Normal 5 3 4 4 2 2" xfId="43432" xr:uid="{00000000-0005-0000-0000-0000BC5A0000}"/>
    <cellStyle name="Normal 5 3 4 4 2 3" xfId="28199" xr:uid="{00000000-0005-0000-0000-0000BD5A0000}"/>
    <cellStyle name="Normal 5 3 4 4 3" xfId="8081" xr:uid="{00000000-0005-0000-0000-0000BE5A0000}"/>
    <cellStyle name="Normal 5 3 4 4 3 2" xfId="38415" xr:uid="{00000000-0005-0000-0000-0000BF5A0000}"/>
    <cellStyle name="Normal 5 3 4 4 3 3" xfId="23182" xr:uid="{00000000-0005-0000-0000-0000C05A0000}"/>
    <cellStyle name="Normal 5 3 4 4 4" xfId="33402" xr:uid="{00000000-0005-0000-0000-0000C15A0000}"/>
    <cellStyle name="Normal 5 3 4 4 5" xfId="18169" xr:uid="{00000000-0005-0000-0000-0000C25A0000}"/>
    <cellStyle name="Normal 5 3 4 5" xfId="4720" xr:uid="{00000000-0005-0000-0000-0000C35A0000}"/>
    <cellStyle name="Normal 5 3 4 5 2" xfId="14772" xr:uid="{00000000-0005-0000-0000-0000C45A0000}"/>
    <cellStyle name="Normal 5 3 4 5 2 2" xfId="45103" xr:uid="{00000000-0005-0000-0000-0000C55A0000}"/>
    <cellStyle name="Normal 5 3 4 5 2 3" xfId="29870" xr:uid="{00000000-0005-0000-0000-0000C65A0000}"/>
    <cellStyle name="Normal 5 3 4 5 3" xfId="9752" xr:uid="{00000000-0005-0000-0000-0000C75A0000}"/>
    <cellStyle name="Normal 5 3 4 5 3 2" xfId="40086" xr:uid="{00000000-0005-0000-0000-0000C85A0000}"/>
    <cellStyle name="Normal 5 3 4 5 3 3" xfId="24853" xr:uid="{00000000-0005-0000-0000-0000C95A0000}"/>
    <cellStyle name="Normal 5 3 4 5 4" xfId="35073" xr:uid="{00000000-0005-0000-0000-0000CA5A0000}"/>
    <cellStyle name="Normal 5 3 4 5 5" xfId="19840" xr:uid="{00000000-0005-0000-0000-0000CB5A0000}"/>
    <cellStyle name="Normal 5 3 4 6" xfId="11430" xr:uid="{00000000-0005-0000-0000-0000CC5A0000}"/>
    <cellStyle name="Normal 5 3 4 6 2" xfId="41761" xr:uid="{00000000-0005-0000-0000-0000CD5A0000}"/>
    <cellStyle name="Normal 5 3 4 6 3" xfId="26528" xr:uid="{00000000-0005-0000-0000-0000CE5A0000}"/>
    <cellStyle name="Normal 5 3 4 7" xfId="6409" xr:uid="{00000000-0005-0000-0000-0000CF5A0000}"/>
    <cellStyle name="Normal 5 3 4 7 2" xfId="36744" xr:uid="{00000000-0005-0000-0000-0000D05A0000}"/>
    <cellStyle name="Normal 5 3 4 7 3" xfId="21511" xr:uid="{00000000-0005-0000-0000-0000D15A0000}"/>
    <cellStyle name="Normal 5 3 4 8" xfId="31732" xr:uid="{00000000-0005-0000-0000-0000D25A0000}"/>
    <cellStyle name="Normal 5 3 4 9" xfId="16498" xr:uid="{00000000-0005-0000-0000-0000D35A0000}"/>
    <cellStyle name="Normal 5 3 5" xfId="1543" xr:uid="{00000000-0005-0000-0000-0000D45A0000}"/>
    <cellStyle name="Normal 5 3 5 2" xfId="2384" xr:uid="{00000000-0005-0000-0000-0000D55A0000}"/>
    <cellStyle name="Normal 5 3 5 2 2" xfId="4074" xr:uid="{00000000-0005-0000-0000-0000D65A0000}"/>
    <cellStyle name="Normal 5 3 5 2 2 2" xfId="14147" xr:uid="{00000000-0005-0000-0000-0000D75A0000}"/>
    <cellStyle name="Normal 5 3 5 2 2 2 2" xfId="44478" xr:uid="{00000000-0005-0000-0000-0000D85A0000}"/>
    <cellStyle name="Normal 5 3 5 2 2 2 3" xfId="29245" xr:uid="{00000000-0005-0000-0000-0000D95A0000}"/>
    <cellStyle name="Normal 5 3 5 2 2 3" xfId="9127" xr:uid="{00000000-0005-0000-0000-0000DA5A0000}"/>
    <cellStyle name="Normal 5 3 5 2 2 3 2" xfId="39461" xr:uid="{00000000-0005-0000-0000-0000DB5A0000}"/>
    <cellStyle name="Normal 5 3 5 2 2 3 3" xfId="24228" xr:uid="{00000000-0005-0000-0000-0000DC5A0000}"/>
    <cellStyle name="Normal 5 3 5 2 2 4" xfId="34448" xr:uid="{00000000-0005-0000-0000-0000DD5A0000}"/>
    <cellStyle name="Normal 5 3 5 2 2 5" xfId="19215" xr:uid="{00000000-0005-0000-0000-0000DE5A0000}"/>
    <cellStyle name="Normal 5 3 5 2 3" xfId="5766" xr:uid="{00000000-0005-0000-0000-0000DF5A0000}"/>
    <cellStyle name="Normal 5 3 5 2 3 2" xfId="15818" xr:uid="{00000000-0005-0000-0000-0000E05A0000}"/>
    <cellStyle name="Normal 5 3 5 2 3 2 2" xfId="46149" xr:uid="{00000000-0005-0000-0000-0000E15A0000}"/>
    <cellStyle name="Normal 5 3 5 2 3 2 3" xfId="30916" xr:uid="{00000000-0005-0000-0000-0000E25A0000}"/>
    <cellStyle name="Normal 5 3 5 2 3 3" xfId="10798" xr:uid="{00000000-0005-0000-0000-0000E35A0000}"/>
    <cellStyle name="Normal 5 3 5 2 3 3 2" xfId="41132" xr:uid="{00000000-0005-0000-0000-0000E45A0000}"/>
    <cellStyle name="Normal 5 3 5 2 3 3 3" xfId="25899" xr:uid="{00000000-0005-0000-0000-0000E55A0000}"/>
    <cellStyle name="Normal 5 3 5 2 3 4" xfId="36119" xr:uid="{00000000-0005-0000-0000-0000E65A0000}"/>
    <cellStyle name="Normal 5 3 5 2 3 5" xfId="20886" xr:uid="{00000000-0005-0000-0000-0000E75A0000}"/>
    <cellStyle name="Normal 5 3 5 2 4" xfId="12476" xr:uid="{00000000-0005-0000-0000-0000E85A0000}"/>
    <cellStyle name="Normal 5 3 5 2 4 2" xfId="42807" xr:uid="{00000000-0005-0000-0000-0000E95A0000}"/>
    <cellStyle name="Normal 5 3 5 2 4 3" xfId="27574" xr:uid="{00000000-0005-0000-0000-0000EA5A0000}"/>
    <cellStyle name="Normal 5 3 5 2 5" xfId="7455" xr:uid="{00000000-0005-0000-0000-0000EB5A0000}"/>
    <cellStyle name="Normal 5 3 5 2 5 2" xfId="37790" xr:uid="{00000000-0005-0000-0000-0000EC5A0000}"/>
    <cellStyle name="Normal 5 3 5 2 5 3" xfId="22557" xr:uid="{00000000-0005-0000-0000-0000ED5A0000}"/>
    <cellStyle name="Normal 5 3 5 2 6" xfId="32778" xr:uid="{00000000-0005-0000-0000-0000EE5A0000}"/>
    <cellStyle name="Normal 5 3 5 2 7" xfId="17544" xr:uid="{00000000-0005-0000-0000-0000EF5A0000}"/>
    <cellStyle name="Normal 5 3 5 3" xfId="3237" xr:uid="{00000000-0005-0000-0000-0000F05A0000}"/>
    <cellStyle name="Normal 5 3 5 3 2" xfId="13311" xr:uid="{00000000-0005-0000-0000-0000F15A0000}"/>
    <cellStyle name="Normal 5 3 5 3 2 2" xfId="43642" xr:uid="{00000000-0005-0000-0000-0000F25A0000}"/>
    <cellStyle name="Normal 5 3 5 3 2 3" xfId="28409" xr:uid="{00000000-0005-0000-0000-0000F35A0000}"/>
    <cellStyle name="Normal 5 3 5 3 3" xfId="8291" xr:uid="{00000000-0005-0000-0000-0000F45A0000}"/>
    <cellStyle name="Normal 5 3 5 3 3 2" xfId="38625" xr:uid="{00000000-0005-0000-0000-0000F55A0000}"/>
    <cellStyle name="Normal 5 3 5 3 3 3" xfId="23392" xr:uid="{00000000-0005-0000-0000-0000F65A0000}"/>
    <cellStyle name="Normal 5 3 5 3 4" xfId="33612" xr:uid="{00000000-0005-0000-0000-0000F75A0000}"/>
    <cellStyle name="Normal 5 3 5 3 5" xfId="18379" xr:uid="{00000000-0005-0000-0000-0000F85A0000}"/>
    <cellStyle name="Normal 5 3 5 4" xfId="4930" xr:uid="{00000000-0005-0000-0000-0000F95A0000}"/>
    <cellStyle name="Normal 5 3 5 4 2" xfId="14982" xr:uid="{00000000-0005-0000-0000-0000FA5A0000}"/>
    <cellStyle name="Normal 5 3 5 4 2 2" xfId="45313" xr:uid="{00000000-0005-0000-0000-0000FB5A0000}"/>
    <cellStyle name="Normal 5 3 5 4 2 3" xfId="30080" xr:uid="{00000000-0005-0000-0000-0000FC5A0000}"/>
    <cellStyle name="Normal 5 3 5 4 3" xfId="9962" xr:uid="{00000000-0005-0000-0000-0000FD5A0000}"/>
    <cellStyle name="Normal 5 3 5 4 3 2" xfId="40296" xr:uid="{00000000-0005-0000-0000-0000FE5A0000}"/>
    <cellStyle name="Normal 5 3 5 4 3 3" xfId="25063" xr:uid="{00000000-0005-0000-0000-0000FF5A0000}"/>
    <cellStyle name="Normal 5 3 5 4 4" xfId="35283" xr:uid="{00000000-0005-0000-0000-0000005B0000}"/>
    <cellStyle name="Normal 5 3 5 4 5" xfId="20050" xr:uid="{00000000-0005-0000-0000-0000015B0000}"/>
    <cellStyle name="Normal 5 3 5 5" xfId="11640" xr:uid="{00000000-0005-0000-0000-0000025B0000}"/>
    <cellStyle name="Normal 5 3 5 5 2" xfId="41971" xr:uid="{00000000-0005-0000-0000-0000035B0000}"/>
    <cellStyle name="Normal 5 3 5 5 3" xfId="26738" xr:uid="{00000000-0005-0000-0000-0000045B0000}"/>
    <cellStyle name="Normal 5 3 5 6" xfId="6619" xr:uid="{00000000-0005-0000-0000-0000055B0000}"/>
    <cellStyle name="Normal 5 3 5 6 2" xfId="36954" xr:uid="{00000000-0005-0000-0000-0000065B0000}"/>
    <cellStyle name="Normal 5 3 5 6 3" xfId="21721" xr:uid="{00000000-0005-0000-0000-0000075B0000}"/>
    <cellStyle name="Normal 5 3 5 7" xfId="31942" xr:uid="{00000000-0005-0000-0000-0000085B0000}"/>
    <cellStyle name="Normal 5 3 5 8" xfId="16708" xr:uid="{00000000-0005-0000-0000-0000095B0000}"/>
    <cellStyle name="Normal 5 3 6" xfId="1964" xr:uid="{00000000-0005-0000-0000-00000A5B0000}"/>
    <cellStyle name="Normal 5 3 6 2" xfId="3656" xr:uid="{00000000-0005-0000-0000-00000B5B0000}"/>
    <cellStyle name="Normal 5 3 6 2 2" xfId="13729" xr:uid="{00000000-0005-0000-0000-00000C5B0000}"/>
    <cellStyle name="Normal 5 3 6 2 2 2" xfId="44060" xr:uid="{00000000-0005-0000-0000-00000D5B0000}"/>
    <cellStyle name="Normal 5 3 6 2 2 3" xfId="28827" xr:uid="{00000000-0005-0000-0000-00000E5B0000}"/>
    <cellStyle name="Normal 5 3 6 2 3" xfId="8709" xr:uid="{00000000-0005-0000-0000-00000F5B0000}"/>
    <cellStyle name="Normal 5 3 6 2 3 2" xfId="39043" xr:uid="{00000000-0005-0000-0000-0000105B0000}"/>
    <cellStyle name="Normal 5 3 6 2 3 3" xfId="23810" xr:uid="{00000000-0005-0000-0000-0000115B0000}"/>
    <cellStyle name="Normal 5 3 6 2 4" xfId="34030" xr:uid="{00000000-0005-0000-0000-0000125B0000}"/>
    <cellStyle name="Normal 5 3 6 2 5" xfId="18797" xr:uid="{00000000-0005-0000-0000-0000135B0000}"/>
    <cellStyle name="Normal 5 3 6 3" xfId="5348" xr:uid="{00000000-0005-0000-0000-0000145B0000}"/>
    <cellStyle name="Normal 5 3 6 3 2" xfId="15400" xr:uid="{00000000-0005-0000-0000-0000155B0000}"/>
    <cellStyle name="Normal 5 3 6 3 2 2" xfId="45731" xr:uid="{00000000-0005-0000-0000-0000165B0000}"/>
    <cellStyle name="Normal 5 3 6 3 2 3" xfId="30498" xr:uid="{00000000-0005-0000-0000-0000175B0000}"/>
    <cellStyle name="Normal 5 3 6 3 3" xfId="10380" xr:uid="{00000000-0005-0000-0000-0000185B0000}"/>
    <cellStyle name="Normal 5 3 6 3 3 2" xfId="40714" xr:uid="{00000000-0005-0000-0000-0000195B0000}"/>
    <cellStyle name="Normal 5 3 6 3 3 3" xfId="25481" xr:uid="{00000000-0005-0000-0000-00001A5B0000}"/>
    <cellStyle name="Normal 5 3 6 3 4" xfId="35701" xr:uid="{00000000-0005-0000-0000-00001B5B0000}"/>
    <cellStyle name="Normal 5 3 6 3 5" xfId="20468" xr:uid="{00000000-0005-0000-0000-00001C5B0000}"/>
    <cellStyle name="Normal 5 3 6 4" xfId="12058" xr:uid="{00000000-0005-0000-0000-00001D5B0000}"/>
    <cellStyle name="Normal 5 3 6 4 2" xfId="42389" xr:uid="{00000000-0005-0000-0000-00001E5B0000}"/>
    <cellStyle name="Normal 5 3 6 4 3" xfId="27156" xr:uid="{00000000-0005-0000-0000-00001F5B0000}"/>
    <cellStyle name="Normal 5 3 6 5" xfId="7037" xr:uid="{00000000-0005-0000-0000-0000205B0000}"/>
    <cellStyle name="Normal 5 3 6 5 2" xfId="37372" xr:uid="{00000000-0005-0000-0000-0000215B0000}"/>
    <cellStyle name="Normal 5 3 6 5 3" xfId="22139" xr:uid="{00000000-0005-0000-0000-0000225B0000}"/>
    <cellStyle name="Normal 5 3 6 6" xfId="32360" xr:uid="{00000000-0005-0000-0000-0000235B0000}"/>
    <cellStyle name="Normal 5 3 6 7" xfId="17126" xr:uid="{00000000-0005-0000-0000-0000245B0000}"/>
    <cellStyle name="Normal 5 3 7" xfId="2810" xr:uid="{00000000-0005-0000-0000-0000255B0000}"/>
    <cellStyle name="Normal 5 3 7 2" xfId="12893" xr:uid="{00000000-0005-0000-0000-0000265B0000}"/>
    <cellStyle name="Normal 5 3 7 2 2" xfId="43224" xr:uid="{00000000-0005-0000-0000-0000275B0000}"/>
    <cellStyle name="Normal 5 3 7 2 3" xfId="27991" xr:uid="{00000000-0005-0000-0000-0000285B0000}"/>
    <cellStyle name="Normal 5 3 7 3" xfId="7872" xr:uid="{00000000-0005-0000-0000-0000295B0000}"/>
    <cellStyle name="Normal 5 3 7 3 2" xfId="38207" xr:uid="{00000000-0005-0000-0000-00002A5B0000}"/>
    <cellStyle name="Normal 5 3 7 3 3" xfId="22974" xr:uid="{00000000-0005-0000-0000-00002B5B0000}"/>
    <cellStyle name="Normal 5 3 7 4" xfId="33194" xr:uid="{00000000-0005-0000-0000-00002C5B0000}"/>
    <cellStyle name="Normal 5 3 7 5" xfId="17961" xr:uid="{00000000-0005-0000-0000-00002D5B0000}"/>
    <cellStyle name="Normal 5 3 8" xfId="4508" xr:uid="{00000000-0005-0000-0000-00002E5B0000}"/>
    <cellStyle name="Normal 5 3 8 2" xfId="14564" xr:uid="{00000000-0005-0000-0000-00002F5B0000}"/>
    <cellStyle name="Normal 5 3 8 2 2" xfId="44895" xr:uid="{00000000-0005-0000-0000-0000305B0000}"/>
    <cellStyle name="Normal 5 3 8 2 3" xfId="29662" xr:uid="{00000000-0005-0000-0000-0000315B0000}"/>
    <cellStyle name="Normal 5 3 8 3" xfId="9544" xr:uid="{00000000-0005-0000-0000-0000325B0000}"/>
    <cellStyle name="Normal 5 3 8 3 2" xfId="39878" xr:uid="{00000000-0005-0000-0000-0000335B0000}"/>
    <cellStyle name="Normal 5 3 8 3 3" xfId="24645" xr:uid="{00000000-0005-0000-0000-0000345B0000}"/>
    <cellStyle name="Normal 5 3 8 4" xfId="34865" xr:uid="{00000000-0005-0000-0000-0000355B0000}"/>
    <cellStyle name="Normal 5 3 8 5" xfId="19632" xr:uid="{00000000-0005-0000-0000-0000365B0000}"/>
    <cellStyle name="Normal 5 3 9" xfId="11220" xr:uid="{00000000-0005-0000-0000-0000375B0000}"/>
    <cellStyle name="Normal 5 3 9 2" xfId="41553" xr:uid="{00000000-0005-0000-0000-0000385B0000}"/>
    <cellStyle name="Normal 5 3 9 3" xfId="26320" xr:uid="{00000000-0005-0000-0000-0000395B0000}"/>
    <cellStyle name="Normal 5 4" xfId="31383" xr:uid="{00000000-0005-0000-0000-00003A5B0000}"/>
    <cellStyle name="Normal 5 5" xfId="31415" xr:uid="{00000000-0005-0000-0000-00003B5B0000}"/>
    <cellStyle name="Normal 5 6" xfId="31374" xr:uid="{00000000-0005-0000-0000-00003C5B0000}"/>
    <cellStyle name="Normal 5 7" xfId="46799" xr:uid="{00000000-0005-0000-0000-00003D5B0000}"/>
    <cellStyle name="Normal 50" xfId="365" xr:uid="{00000000-0005-0000-0000-00003E5B0000}"/>
    <cellStyle name="Normal 50 2" xfId="866" xr:uid="{00000000-0005-0000-0000-00003F5B0000}"/>
    <cellStyle name="Normal 51" xfId="867" xr:uid="{00000000-0005-0000-0000-0000405B0000}"/>
    <cellStyle name="Normal 51 10" xfId="6229" xr:uid="{00000000-0005-0000-0000-0000415B0000}"/>
    <cellStyle name="Normal 51 10 2" xfId="36566" xr:uid="{00000000-0005-0000-0000-0000425B0000}"/>
    <cellStyle name="Normal 51 10 3" xfId="21333" xr:uid="{00000000-0005-0000-0000-0000435B0000}"/>
    <cellStyle name="Normal 51 11" xfId="31557" xr:uid="{00000000-0005-0000-0000-0000445B0000}"/>
    <cellStyle name="Normal 51 12" xfId="16318" xr:uid="{00000000-0005-0000-0000-0000455B0000}"/>
    <cellStyle name="Normal 51 13" xfId="46583" xr:uid="{00000000-0005-0000-0000-0000465B0000}"/>
    <cellStyle name="Normal 51 2" xfId="1193" xr:uid="{00000000-0005-0000-0000-0000475B0000}"/>
    <cellStyle name="Normal 51 2 10" xfId="31609" xr:uid="{00000000-0005-0000-0000-0000485B0000}"/>
    <cellStyle name="Normal 51 2 11" xfId="16372" xr:uid="{00000000-0005-0000-0000-0000495B0000}"/>
    <cellStyle name="Normal 51 2 2" xfId="1301" xr:uid="{00000000-0005-0000-0000-00004A5B0000}"/>
    <cellStyle name="Normal 51 2 2 10" xfId="16476" xr:uid="{00000000-0005-0000-0000-00004B5B0000}"/>
    <cellStyle name="Normal 51 2 2 2" xfId="1518" xr:uid="{00000000-0005-0000-0000-00004C5B0000}"/>
    <cellStyle name="Normal 51 2 2 2 2" xfId="1939" xr:uid="{00000000-0005-0000-0000-00004D5B0000}"/>
    <cellStyle name="Normal 51 2 2 2 2 2" xfId="2778" xr:uid="{00000000-0005-0000-0000-00004E5B0000}"/>
    <cellStyle name="Normal 51 2 2 2 2 2 2" xfId="4468" xr:uid="{00000000-0005-0000-0000-00004F5B0000}"/>
    <cellStyle name="Normal 51 2 2 2 2 2 2 2" xfId="14541" xr:uid="{00000000-0005-0000-0000-0000505B0000}"/>
    <cellStyle name="Normal 51 2 2 2 2 2 2 2 2" xfId="44872" xr:uid="{00000000-0005-0000-0000-0000515B0000}"/>
    <cellStyle name="Normal 51 2 2 2 2 2 2 2 3" xfId="29639" xr:uid="{00000000-0005-0000-0000-0000525B0000}"/>
    <cellStyle name="Normal 51 2 2 2 2 2 2 3" xfId="9521" xr:uid="{00000000-0005-0000-0000-0000535B0000}"/>
    <cellStyle name="Normal 51 2 2 2 2 2 2 3 2" xfId="39855" xr:uid="{00000000-0005-0000-0000-0000545B0000}"/>
    <cellStyle name="Normal 51 2 2 2 2 2 2 3 3" xfId="24622" xr:uid="{00000000-0005-0000-0000-0000555B0000}"/>
    <cellStyle name="Normal 51 2 2 2 2 2 2 4" xfId="34842" xr:uid="{00000000-0005-0000-0000-0000565B0000}"/>
    <cellStyle name="Normal 51 2 2 2 2 2 2 5" xfId="19609" xr:uid="{00000000-0005-0000-0000-0000575B0000}"/>
    <cellStyle name="Normal 51 2 2 2 2 2 3" xfId="6160" xr:uid="{00000000-0005-0000-0000-0000585B0000}"/>
    <cellStyle name="Normal 51 2 2 2 2 2 3 2" xfId="16212" xr:uid="{00000000-0005-0000-0000-0000595B0000}"/>
    <cellStyle name="Normal 51 2 2 2 2 2 3 2 2" xfId="46543" xr:uid="{00000000-0005-0000-0000-00005A5B0000}"/>
    <cellStyle name="Normal 51 2 2 2 2 2 3 2 3" xfId="31310" xr:uid="{00000000-0005-0000-0000-00005B5B0000}"/>
    <cellStyle name="Normal 51 2 2 2 2 2 3 3" xfId="11192" xr:uid="{00000000-0005-0000-0000-00005C5B0000}"/>
    <cellStyle name="Normal 51 2 2 2 2 2 3 3 2" xfId="41526" xr:uid="{00000000-0005-0000-0000-00005D5B0000}"/>
    <cellStyle name="Normal 51 2 2 2 2 2 3 3 3" xfId="26293" xr:uid="{00000000-0005-0000-0000-00005E5B0000}"/>
    <cellStyle name="Normal 51 2 2 2 2 2 3 4" xfId="36513" xr:uid="{00000000-0005-0000-0000-00005F5B0000}"/>
    <cellStyle name="Normal 51 2 2 2 2 2 3 5" xfId="21280" xr:uid="{00000000-0005-0000-0000-0000605B0000}"/>
    <cellStyle name="Normal 51 2 2 2 2 2 4" xfId="12870" xr:uid="{00000000-0005-0000-0000-0000615B0000}"/>
    <cellStyle name="Normal 51 2 2 2 2 2 4 2" xfId="43201" xr:uid="{00000000-0005-0000-0000-0000625B0000}"/>
    <cellStyle name="Normal 51 2 2 2 2 2 4 3" xfId="27968" xr:uid="{00000000-0005-0000-0000-0000635B0000}"/>
    <cellStyle name="Normal 51 2 2 2 2 2 5" xfId="7849" xr:uid="{00000000-0005-0000-0000-0000645B0000}"/>
    <cellStyle name="Normal 51 2 2 2 2 2 5 2" xfId="38184" xr:uid="{00000000-0005-0000-0000-0000655B0000}"/>
    <cellStyle name="Normal 51 2 2 2 2 2 5 3" xfId="22951" xr:uid="{00000000-0005-0000-0000-0000665B0000}"/>
    <cellStyle name="Normal 51 2 2 2 2 2 6" xfId="33172" xr:uid="{00000000-0005-0000-0000-0000675B0000}"/>
    <cellStyle name="Normal 51 2 2 2 2 2 7" xfId="17938" xr:uid="{00000000-0005-0000-0000-0000685B0000}"/>
    <cellStyle name="Normal 51 2 2 2 2 3" xfId="3631" xr:uid="{00000000-0005-0000-0000-0000695B0000}"/>
    <cellStyle name="Normal 51 2 2 2 2 3 2" xfId="13705" xr:uid="{00000000-0005-0000-0000-00006A5B0000}"/>
    <cellStyle name="Normal 51 2 2 2 2 3 2 2" xfId="44036" xr:uid="{00000000-0005-0000-0000-00006B5B0000}"/>
    <cellStyle name="Normal 51 2 2 2 2 3 2 3" xfId="28803" xr:uid="{00000000-0005-0000-0000-00006C5B0000}"/>
    <cellStyle name="Normal 51 2 2 2 2 3 3" xfId="8685" xr:uid="{00000000-0005-0000-0000-00006D5B0000}"/>
    <cellStyle name="Normal 51 2 2 2 2 3 3 2" xfId="39019" xr:uid="{00000000-0005-0000-0000-00006E5B0000}"/>
    <cellStyle name="Normal 51 2 2 2 2 3 3 3" xfId="23786" xr:uid="{00000000-0005-0000-0000-00006F5B0000}"/>
    <cellStyle name="Normal 51 2 2 2 2 3 4" xfId="34006" xr:uid="{00000000-0005-0000-0000-0000705B0000}"/>
    <cellStyle name="Normal 51 2 2 2 2 3 5" xfId="18773" xr:uid="{00000000-0005-0000-0000-0000715B0000}"/>
    <cellStyle name="Normal 51 2 2 2 2 4" xfId="5324" xr:uid="{00000000-0005-0000-0000-0000725B0000}"/>
    <cellStyle name="Normal 51 2 2 2 2 4 2" xfId="15376" xr:uid="{00000000-0005-0000-0000-0000735B0000}"/>
    <cellStyle name="Normal 51 2 2 2 2 4 2 2" xfId="45707" xr:uid="{00000000-0005-0000-0000-0000745B0000}"/>
    <cellStyle name="Normal 51 2 2 2 2 4 2 3" xfId="30474" xr:uid="{00000000-0005-0000-0000-0000755B0000}"/>
    <cellStyle name="Normal 51 2 2 2 2 4 3" xfId="10356" xr:uid="{00000000-0005-0000-0000-0000765B0000}"/>
    <cellStyle name="Normal 51 2 2 2 2 4 3 2" xfId="40690" xr:uid="{00000000-0005-0000-0000-0000775B0000}"/>
    <cellStyle name="Normal 51 2 2 2 2 4 3 3" xfId="25457" xr:uid="{00000000-0005-0000-0000-0000785B0000}"/>
    <cellStyle name="Normal 51 2 2 2 2 4 4" xfId="35677" xr:uid="{00000000-0005-0000-0000-0000795B0000}"/>
    <cellStyle name="Normal 51 2 2 2 2 4 5" xfId="20444" xr:uid="{00000000-0005-0000-0000-00007A5B0000}"/>
    <cellStyle name="Normal 51 2 2 2 2 5" xfId="12034" xr:uid="{00000000-0005-0000-0000-00007B5B0000}"/>
    <cellStyle name="Normal 51 2 2 2 2 5 2" xfId="42365" xr:uid="{00000000-0005-0000-0000-00007C5B0000}"/>
    <cellStyle name="Normal 51 2 2 2 2 5 3" xfId="27132" xr:uid="{00000000-0005-0000-0000-00007D5B0000}"/>
    <cellStyle name="Normal 51 2 2 2 2 6" xfId="7013" xr:uid="{00000000-0005-0000-0000-00007E5B0000}"/>
    <cellStyle name="Normal 51 2 2 2 2 6 2" xfId="37348" xr:uid="{00000000-0005-0000-0000-00007F5B0000}"/>
    <cellStyle name="Normal 51 2 2 2 2 6 3" xfId="22115" xr:uid="{00000000-0005-0000-0000-0000805B0000}"/>
    <cellStyle name="Normal 51 2 2 2 2 7" xfId="32336" xr:uid="{00000000-0005-0000-0000-0000815B0000}"/>
    <cellStyle name="Normal 51 2 2 2 2 8" xfId="17102" xr:uid="{00000000-0005-0000-0000-0000825B0000}"/>
    <cellStyle name="Normal 51 2 2 2 3" xfId="2360" xr:uid="{00000000-0005-0000-0000-0000835B0000}"/>
    <cellStyle name="Normal 51 2 2 2 3 2" xfId="4050" xr:uid="{00000000-0005-0000-0000-0000845B0000}"/>
    <cellStyle name="Normal 51 2 2 2 3 2 2" xfId="14123" xr:uid="{00000000-0005-0000-0000-0000855B0000}"/>
    <cellStyle name="Normal 51 2 2 2 3 2 2 2" xfId="44454" xr:uid="{00000000-0005-0000-0000-0000865B0000}"/>
    <cellStyle name="Normal 51 2 2 2 3 2 2 3" xfId="29221" xr:uid="{00000000-0005-0000-0000-0000875B0000}"/>
    <cellStyle name="Normal 51 2 2 2 3 2 3" xfId="9103" xr:uid="{00000000-0005-0000-0000-0000885B0000}"/>
    <cellStyle name="Normal 51 2 2 2 3 2 3 2" xfId="39437" xr:uid="{00000000-0005-0000-0000-0000895B0000}"/>
    <cellStyle name="Normal 51 2 2 2 3 2 3 3" xfId="24204" xr:uid="{00000000-0005-0000-0000-00008A5B0000}"/>
    <cellStyle name="Normal 51 2 2 2 3 2 4" xfId="34424" xr:uid="{00000000-0005-0000-0000-00008B5B0000}"/>
    <cellStyle name="Normal 51 2 2 2 3 2 5" xfId="19191" xr:uid="{00000000-0005-0000-0000-00008C5B0000}"/>
    <cellStyle name="Normal 51 2 2 2 3 3" xfId="5742" xr:uid="{00000000-0005-0000-0000-00008D5B0000}"/>
    <cellStyle name="Normal 51 2 2 2 3 3 2" xfId="15794" xr:uid="{00000000-0005-0000-0000-00008E5B0000}"/>
    <cellStyle name="Normal 51 2 2 2 3 3 2 2" xfId="46125" xr:uid="{00000000-0005-0000-0000-00008F5B0000}"/>
    <cellStyle name="Normal 51 2 2 2 3 3 2 3" xfId="30892" xr:uid="{00000000-0005-0000-0000-0000905B0000}"/>
    <cellStyle name="Normal 51 2 2 2 3 3 3" xfId="10774" xr:uid="{00000000-0005-0000-0000-0000915B0000}"/>
    <cellStyle name="Normal 51 2 2 2 3 3 3 2" xfId="41108" xr:uid="{00000000-0005-0000-0000-0000925B0000}"/>
    <cellStyle name="Normal 51 2 2 2 3 3 3 3" xfId="25875" xr:uid="{00000000-0005-0000-0000-0000935B0000}"/>
    <cellStyle name="Normal 51 2 2 2 3 3 4" xfId="36095" xr:uid="{00000000-0005-0000-0000-0000945B0000}"/>
    <cellStyle name="Normal 51 2 2 2 3 3 5" xfId="20862" xr:uid="{00000000-0005-0000-0000-0000955B0000}"/>
    <cellStyle name="Normal 51 2 2 2 3 4" xfId="12452" xr:uid="{00000000-0005-0000-0000-0000965B0000}"/>
    <cellStyle name="Normal 51 2 2 2 3 4 2" xfId="42783" xr:uid="{00000000-0005-0000-0000-0000975B0000}"/>
    <cellStyle name="Normal 51 2 2 2 3 4 3" xfId="27550" xr:uid="{00000000-0005-0000-0000-0000985B0000}"/>
    <cellStyle name="Normal 51 2 2 2 3 5" xfId="7431" xr:uid="{00000000-0005-0000-0000-0000995B0000}"/>
    <cellStyle name="Normal 51 2 2 2 3 5 2" xfId="37766" xr:uid="{00000000-0005-0000-0000-00009A5B0000}"/>
    <cellStyle name="Normal 51 2 2 2 3 5 3" xfId="22533" xr:uid="{00000000-0005-0000-0000-00009B5B0000}"/>
    <cellStyle name="Normal 51 2 2 2 3 6" xfId="32754" xr:uid="{00000000-0005-0000-0000-00009C5B0000}"/>
    <cellStyle name="Normal 51 2 2 2 3 7" xfId="17520" xr:uid="{00000000-0005-0000-0000-00009D5B0000}"/>
    <cellStyle name="Normal 51 2 2 2 4" xfId="3213" xr:uid="{00000000-0005-0000-0000-00009E5B0000}"/>
    <cellStyle name="Normal 51 2 2 2 4 2" xfId="13287" xr:uid="{00000000-0005-0000-0000-00009F5B0000}"/>
    <cellStyle name="Normal 51 2 2 2 4 2 2" xfId="43618" xr:uid="{00000000-0005-0000-0000-0000A05B0000}"/>
    <cellStyle name="Normal 51 2 2 2 4 2 3" xfId="28385" xr:uid="{00000000-0005-0000-0000-0000A15B0000}"/>
    <cellStyle name="Normal 51 2 2 2 4 3" xfId="8267" xr:uid="{00000000-0005-0000-0000-0000A25B0000}"/>
    <cellStyle name="Normal 51 2 2 2 4 3 2" xfId="38601" xr:uid="{00000000-0005-0000-0000-0000A35B0000}"/>
    <cellStyle name="Normal 51 2 2 2 4 3 3" xfId="23368" xr:uid="{00000000-0005-0000-0000-0000A45B0000}"/>
    <cellStyle name="Normal 51 2 2 2 4 4" xfId="33588" xr:uid="{00000000-0005-0000-0000-0000A55B0000}"/>
    <cellStyle name="Normal 51 2 2 2 4 5" xfId="18355" xr:uid="{00000000-0005-0000-0000-0000A65B0000}"/>
    <cellStyle name="Normal 51 2 2 2 5" xfId="4906" xr:uid="{00000000-0005-0000-0000-0000A75B0000}"/>
    <cellStyle name="Normal 51 2 2 2 5 2" xfId="14958" xr:uid="{00000000-0005-0000-0000-0000A85B0000}"/>
    <cellStyle name="Normal 51 2 2 2 5 2 2" xfId="45289" xr:uid="{00000000-0005-0000-0000-0000A95B0000}"/>
    <cellStyle name="Normal 51 2 2 2 5 2 3" xfId="30056" xr:uid="{00000000-0005-0000-0000-0000AA5B0000}"/>
    <cellStyle name="Normal 51 2 2 2 5 3" xfId="9938" xr:uid="{00000000-0005-0000-0000-0000AB5B0000}"/>
    <cellStyle name="Normal 51 2 2 2 5 3 2" xfId="40272" xr:uid="{00000000-0005-0000-0000-0000AC5B0000}"/>
    <cellStyle name="Normal 51 2 2 2 5 3 3" xfId="25039" xr:uid="{00000000-0005-0000-0000-0000AD5B0000}"/>
    <cellStyle name="Normal 51 2 2 2 5 4" xfId="35259" xr:uid="{00000000-0005-0000-0000-0000AE5B0000}"/>
    <cellStyle name="Normal 51 2 2 2 5 5" xfId="20026" xr:uid="{00000000-0005-0000-0000-0000AF5B0000}"/>
    <cellStyle name="Normal 51 2 2 2 6" xfId="11616" xr:uid="{00000000-0005-0000-0000-0000B05B0000}"/>
    <cellStyle name="Normal 51 2 2 2 6 2" xfId="41947" xr:uid="{00000000-0005-0000-0000-0000B15B0000}"/>
    <cellStyle name="Normal 51 2 2 2 6 3" xfId="26714" xr:uid="{00000000-0005-0000-0000-0000B25B0000}"/>
    <cellStyle name="Normal 51 2 2 2 7" xfId="6595" xr:uid="{00000000-0005-0000-0000-0000B35B0000}"/>
    <cellStyle name="Normal 51 2 2 2 7 2" xfId="36930" xr:uid="{00000000-0005-0000-0000-0000B45B0000}"/>
    <cellStyle name="Normal 51 2 2 2 7 3" xfId="21697" xr:uid="{00000000-0005-0000-0000-0000B55B0000}"/>
    <cellStyle name="Normal 51 2 2 2 8" xfId="31918" xr:uid="{00000000-0005-0000-0000-0000B65B0000}"/>
    <cellStyle name="Normal 51 2 2 2 9" xfId="16684" xr:uid="{00000000-0005-0000-0000-0000B75B0000}"/>
    <cellStyle name="Normal 51 2 2 3" xfId="1731" xr:uid="{00000000-0005-0000-0000-0000B85B0000}"/>
    <cellStyle name="Normal 51 2 2 3 2" xfId="2570" xr:uid="{00000000-0005-0000-0000-0000B95B0000}"/>
    <cellStyle name="Normal 51 2 2 3 2 2" xfId="4260" xr:uid="{00000000-0005-0000-0000-0000BA5B0000}"/>
    <cellStyle name="Normal 51 2 2 3 2 2 2" xfId="14333" xr:uid="{00000000-0005-0000-0000-0000BB5B0000}"/>
    <cellStyle name="Normal 51 2 2 3 2 2 2 2" xfId="44664" xr:uid="{00000000-0005-0000-0000-0000BC5B0000}"/>
    <cellStyle name="Normal 51 2 2 3 2 2 2 3" xfId="29431" xr:uid="{00000000-0005-0000-0000-0000BD5B0000}"/>
    <cellStyle name="Normal 51 2 2 3 2 2 3" xfId="9313" xr:uid="{00000000-0005-0000-0000-0000BE5B0000}"/>
    <cellStyle name="Normal 51 2 2 3 2 2 3 2" xfId="39647" xr:uid="{00000000-0005-0000-0000-0000BF5B0000}"/>
    <cellStyle name="Normal 51 2 2 3 2 2 3 3" xfId="24414" xr:uid="{00000000-0005-0000-0000-0000C05B0000}"/>
    <cellStyle name="Normal 51 2 2 3 2 2 4" xfId="34634" xr:uid="{00000000-0005-0000-0000-0000C15B0000}"/>
    <cellStyle name="Normal 51 2 2 3 2 2 5" xfId="19401" xr:uid="{00000000-0005-0000-0000-0000C25B0000}"/>
    <cellStyle name="Normal 51 2 2 3 2 3" xfId="5952" xr:uid="{00000000-0005-0000-0000-0000C35B0000}"/>
    <cellStyle name="Normal 51 2 2 3 2 3 2" xfId="16004" xr:uid="{00000000-0005-0000-0000-0000C45B0000}"/>
    <cellStyle name="Normal 51 2 2 3 2 3 2 2" xfId="46335" xr:uid="{00000000-0005-0000-0000-0000C55B0000}"/>
    <cellStyle name="Normal 51 2 2 3 2 3 2 3" xfId="31102" xr:uid="{00000000-0005-0000-0000-0000C65B0000}"/>
    <cellStyle name="Normal 51 2 2 3 2 3 3" xfId="10984" xr:uid="{00000000-0005-0000-0000-0000C75B0000}"/>
    <cellStyle name="Normal 51 2 2 3 2 3 3 2" xfId="41318" xr:uid="{00000000-0005-0000-0000-0000C85B0000}"/>
    <cellStyle name="Normal 51 2 2 3 2 3 3 3" xfId="26085" xr:uid="{00000000-0005-0000-0000-0000C95B0000}"/>
    <cellStyle name="Normal 51 2 2 3 2 3 4" xfId="36305" xr:uid="{00000000-0005-0000-0000-0000CA5B0000}"/>
    <cellStyle name="Normal 51 2 2 3 2 3 5" xfId="21072" xr:uid="{00000000-0005-0000-0000-0000CB5B0000}"/>
    <cellStyle name="Normal 51 2 2 3 2 4" xfId="12662" xr:uid="{00000000-0005-0000-0000-0000CC5B0000}"/>
    <cellStyle name="Normal 51 2 2 3 2 4 2" xfId="42993" xr:uid="{00000000-0005-0000-0000-0000CD5B0000}"/>
    <cellStyle name="Normal 51 2 2 3 2 4 3" xfId="27760" xr:uid="{00000000-0005-0000-0000-0000CE5B0000}"/>
    <cellStyle name="Normal 51 2 2 3 2 5" xfId="7641" xr:uid="{00000000-0005-0000-0000-0000CF5B0000}"/>
    <cellStyle name="Normal 51 2 2 3 2 5 2" xfId="37976" xr:uid="{00000000-0005-0000-0000-0000D05B0000}"/>
    <cellStyle name="Normal 51 2 2 3 2 5 3" xfId="22743" xr:uid="{00000000-0005-0000-0000-0000D15B0000}"/>
    <cellStyle name="Normal 51 2 2 3 2 6" xfId="32964" xr:uid="{00000000-0005-0000-0000-0000D25B0000}"/>
    <cellStyle name="Normal 51 2 2 3 2 7" xfId="17730" xr:uid="{00000000-0005-0000-0000-0000D35B0000}"/>
    <cellStyle name="Normal 51 2 2 3 3" xfId="3423" xr:uid="{00000000-0005-0000-0000-0000D45B0000}"/>
    <cellStyle name="Normal 51 2 2 3 3 2" xfId="13497" xr:uid="{00000000-0005-0000-0000-0000D55B0000}"/>
    <cellStyle name="Normal 51 2 2 3 3 2 2" xfId="43828" xr:uid="{00000000-0005-0000-0000-0000D65B0000}"/>
    <cellStyle name="Normal 51 2 2 3 3 2 3" xfId="28595" xr:uid="{00000000-0005-0000-0000-0000D75B0000}"/>
    <cellStyle name="Normal 51 2 2 3 3 3" xfId="8477" xr:uid="{00000000-0005-0000-0000-0000D85B0000}"/>
    <cellStyle name="Normal 51 2 2 3 3 3 2" xfId="38811" xr:uid="{00000000-0005-0000-0000-0000D95B0000}"/>
    <cellStyle name="Normal 51 2 2 3 3 3 3" xfId="23578" xr:uid="{00000000-0005-0000-0000-0000DA5B0000}"/>
    <cellStyle name="Normal 51 2 2 3 3 4" xfId="33798" xr:uid="{00000000-0005-0000-0000-0000DB5B0000}"/>
    <cellStyle name="Normal 51 2 2 3 3 5" xfId="18565" xr:uid="{00000000-0005-0000-0000-0000DC5B0000}"/>
    <cellStyle name="Normal 51 2 2 3 4" xfId="5116" xr:uid="{00000000-0005-0000-0000-0000DD5B0000}"/>
    <cellStyle name="Normal 51 2 2 3 4 2" xfId="15168" xr:uid="{00000000-0005-0000-0000-0000DE5B0000}"/>
    <cellStyle name="Normal 51 2 2 3 4 2 2" xfId="45499" xr:uid="{00000000-0005-0000-0000-0000DF5B0000}"/>
    <cellStyle name="Normal 51 2 2 3 4 2 3" xfId="30266" xr:uid="{00000000-0005-0000-0000-0000E05B0000}"/>
    <cellStyle name="Normal 51 2 2 3 4 3" xfId="10148" xr:uid="{00000000-0005-0000-0000-0000E15B0000}"/>
    <cellStyle name="Normal 51 2 2 3 4 3 2" xfId="40482" xr:uid="{00000000-0005-0000-0000-0000E25B0000}"/>
    <cellStyle name="Normal 51 2 2 3 4 3 3" xfId="25249" xr:uid="{00000000-0005-0000-0000-0000E35B0000}"/>
    <cellStyle name="Normal 51 2 2 3 4 4" xfId="35469" xr:uid="{00000000-0005-0000-0000-0000E45B0000}"/>
    <cellStyle name="Normal 51 2 2 3 4 5" xfId="20236" xr:uid="{00000000-0005-0000-0000-0000E55B0000}"/>
    <cellStyle name="Normal 51 2 2 3 5" xfId="11826" xr:uid="{00000000-0005-0000-0000-0000E65B0000}"/>
    <cellStyle name="Normal 51 2 2 3 5 2" xfId="42157" xr:uid="{00000000-0005-0000-0000-0000E75B0000}"/>
    <cellStyle name="Normal 51 2 2 3 5 3" xfId="26924" xr:uid="{00000000-0005-0000-0000-0000E85B0000}"/>
    <cellStyle name="Normal 51 2 2 3 6" xfId="6805" xr:uid="{00000000-0005-0000-0000-0000E95B0000}"/>
    <cellStyle name="Normal 51 2 2 3 6 2" xfId="37140" xr:uid="{00000000-0005-0000-0000-0000EA5B0000}"/>
    <cellStyle name="Normal 51 2 2 3 6 3" xfId="21907" xr:uid="{00000000-0005-0000-0000-0000EB5B0000}"/>
    <cellStyle name="Normal 51 2 2 3 7" xfId="32128" xr:uid="{00000000-0005-0000-0000-0000EC5B0000}"/>
    <cellStyle name="Normal 51 2 2 3 8" xfId="16894" xr:uid="{00000000-0005-0000-0000-0000ED5B0000}"/>
    <cellStyle name="Normal 51 2 2 4" xfId="2152" xr:uid="{00000000-0005-0000-0000-0000EE5B0000}"/>
    <cellStyle name="Normal 51 2 2 4 2" xfId="3842" xr:uid="{00000000-0005-0000-0000-0000EF5B0000}"/>
    <cellStyle name="Normal 51 2 2 4 2 2" xfId="13915" xr:uid="{00000000-0005-0000-0000-0000F05B0000}"/>
    <cellStyle name="Normal 51 2 2 4 2 2 2" xfId="44246" xr:uid="{00000000-0005-0000-0000-0000F15B0000}"/>
    <cellStyle name="Normal 51 2 2 4 2 2 3" xfId="29013" xr:uid="{00000000-0005-0000-0000-0000F25B0000}"/>
    <cellStyle name="Normal 51 2 2 4 2 3" xfId="8895" xr:uid="{00000000-0005-0000-0000-0000F35B0000}"/>
    <cellStyle name="Normal 51 2 2 4 2 3 2" xfId="39229" xr:uid="{00000000-0005-0000-0000-0000F45B0000}"/>
    <cellStyle name="Normal 51 2 2 4 2 3 3" xfId="23996" xr:uid="{00000000-0005-0000-0000-0000F55B0000}"/>
    <cellStyle name="Normal 51 2 2 4 2 4" xfId="34216" xr:uid="{00000000-0005-0000-0000-0000F65B0000}"/>
    <cellStyle name="Normal 51 2 2 4 2 5" xfId="18983" xr:uid="{00000000-0005-0000-0000-0000F75B0000}"/>
    <cellStyle name="Normal 51 2 2 4 3" xfId="5534" xr:uid="{00000000-0005-0000-0000-0000F85B0000}"/>
    <cellStyle name="Normal 51 2 2 4 3 2" xfId="15586" xr:uid="{00000000-0005-0000-0000-0000F95B0000}"/>
    <cellStyle name="Normal 51 2 2 4 3 2 2" xfId="45917" xr:uid="{00000000-0005-0000-0000-0000FA5B0000}"/>
    <cellStyle name="Normal 51 2 2 4 3 2 3" xfId="30684" xr:uid="{00000000-0005-0000-0000-0000FB5B0000}"/>
    <cellStyle name="Normal 51 2 2 4 3 3" xfId="10566" xr:uid="{00000000-0005-0000-0000-0000FC5B0000}"/>
    <cellStyle name="Normal 51 2 2 4 3 3 2" xfId="40900" xr:uid="{00000000-0005-0000-0000-0000FD5B0000}"/>
    <cellStyle name="Normal 51 2 2 4 3 3 3" xfId="25667" xr:uid="{00000000-0005-0000-0000-0000FE5B0000}"/>
    <cellStyle name="Normal 51 2 2 4 3 4" xfId="35887" xr:uid="{00000000-0005-0000-0000-0000FF5B0000}"/>
    <cellStyle name="Normal 51 2 2 4 3 5" xfId="20654" xr:uid="{00000000-0005-0000-0000-0000005C0000}"/>
    <cellStyle name="Normal 51 2 2 4 4" xfId="12244" xr:uid="{00000000-0005-0000-0000-0000015C0000}"/>
    <cellStyle name="Normal 51 2 2 4 4 2" xfId="42575" xr:uid="{00000000-0005-0000-0000-0000025C0000}"/>
    <cellStyle name="Normal 51 2 2 4 4 3" xfId="27342" xr:uid="{00000000-0005-0000-0000-0000035C0000}"/>
    <cellStyle name="Normal 51 2 2 4 5" xfId="7223" xr:uid="{00000000-0005-0000-0000-0000045C0000}"/>
    <cellStyle name="Normal 51 2 2 4 5 2" xfId="37558" xr:uid="{00000000-0005-0000-0000-0000055C0000}"/>
    <cellStyle name="Normal 51 2 2 4 5 3" xfId="22325" xr:uid="{00000000-0005-0000-0000-0000065C0000}"/>
    <cellStyle name="Normal 51 2 2 4 6" xfId="32546" xr:uid="{00000000-0005-0000-0000-0000075C0000}"/>
    <cellStyle name="Normal 51 2 2 4 7" xfId="17312" xr:uid="{00000000-0005-0000-0000-0000085C0000}"/>
    <cellStyle name="Normal 51 2 2 5" xfId="3005" xr:uid="{00000000-0005-0000-0000-0000095C0000}"/>
    <cellStyle name="Normal 51 2 2 5 2" xfId="13079" xr:uid="{00000000-0005-0000-0000-00000A5C0000}"/>
    <cellStyle name="Normal 51 2 2 5 2 2" xfId="43410" xr:uid="{00000000-0005-0000-0000-00000B5C0000}"/>
    <cellStyle name="Normal 51 2 2 5 2 3" xfId="28177" xr:uid="{00000000-0005-0000-0000-00000C5C0000}"/>
    <cellStyle name="Normal 51 2 2 5 3" xfId="8059" xr:uid="{00000000-0005-0000-0000-00000D5C0000}"/>
    <cellStyle name="Normal 51 2 2 5 3 2" xfId="38393" xr:uid="{00000000-0005-0000-0000-00000E5C0000}"/>
    <cellStyle name="Normal 51 2 2 5 3 3" xfId="23160" xr:uid="{00000000-0005-0000-0000-00000F5C0000}"/>
    <cellStyle name="Normal 51 2 2 5 4" xfId="33380" xr:uid="{00000000-0005-0000-0000-0000105C0000}"/>
    <cellStyle name="Normal 51 2 2 5 5" xfId="18147" xr:uid="{00000000-0005-0000-0000-0000115C0000}"/>
    <cellStyle name="Normal 51 2 2 6" xfId="4698" xr:uid="{00000000-0005-0000-0000-0000125C0000}"/>
    <cellStyle name="Normal 51 2 2 6 2" xfId="14750" xr:uid="{00000000-0005-0000-0000-0000135C0000}"/>
    <cellStyle name="Normal 51 2 2 6 2 2" xfId="45081" xr:uid="{00000000-0005-0000-0000-0000145C0000}"/>
    <cellStyle name="Normal 51 2 2 6 2 3" xfId="29848" xr:uid="{00000000-0005-0000-0000-0000155C0000}"/>
    <cellStyle name="Normal 51 2 2 6 3" xfId="9730" xr:uid="{00000000-0005-0000-0000-0000165C0000}"/>
    <cellStyle name="Normal 51 2 2 6 3 2" xfId="40064" xr:uid="{00000000-0005-0000-0000-0000175C0000}"/>
    <cellStyle name="Normal 51 2 2 6 3 3" xfId="24831" xr:uid="{00000000-0005-0000-0000-0000185C0000}"/>
    <cellStyle name="Normal 51 2 2 6 4" xfId="35051" xr:uid="{00000000-0005-0000-0000-0000195C0000}"/>
    <cellStyle name="Normal 51 2 2 6 5" xfId="19818" xr:uid="{00000000-0005-0000-0000-00001A5C0000}"/>
    <cellStyle name="Normal 51 2 2 7" xfId="11408" xr:uid="{00000000-0005-0000-0000-00001B5C0000}"/>
    <cellStyle name="Normal 51 2 2 7 2" xfId="41739" xr:uid="{00000000-0005-0000-0000-00001C5C0000}"/>
    <cellStyle name="Normal 51 2 2 7 3" xfId="26506" xr:uid="{00000000-0005-0000-0000-00001D5C0000}"/>
    <cellStyle name="Normal 51 2 2 8" xfId="6387" xr:uid="{00000000-0005-0000-0000-00001E5C0000}"/>
    <cellStyle name="Normal 51 2 2 8 2" xfId="36722" xr:uid="{00000000-0005-0000-0000-00001F5C0000}"/>
    <cellStyle name="Normal 51 2 2 8 3" xfId="21489" xr:uid="{00000000-0005-0000-0000-0000205C0000}"/>
    <cellStyle name="Normal 51 2 2 9" xfId="31710" xr:uid="{00000000-0005-0000-0000-0000215C0000}"/>
    <cellStyle name="Normal 51 2 3" xfId="1414" xr:uid="{00000000-0005-0000-0000-0000225C0000}"/>
    <cellStyle name="Normal 51 2 3 2" xfId="1835" xr:uid="{00000000-0005-0000-0000-0000235C0000}"/>
    <cellStyle name="Normal 51 2 3 2 2" xfId="2674" xr:uid="{00000000-0005-0000-0000-0000245C0000}"/>
    <cellStyle name="Normal 51 2 3 2 2 2" xfId="4364" xr:uid="{00000000-0005-0000-0000-0000255C0000}"/>
    <cellStyle name="Normal 51 2 3 2 2 2 2" xfId="14437" xr:uid="{00000000-0005-0000-0000-0000265C0000}"/>
    <cellStyle name="Normal 51 2 3 2 2 2 2 2" xfId="44768" xr:uid="{00000000-0005-0000-0000-0000275C0000}"/>
    <cellStyle name="Normal 51 2 3 2 2 2 2 3" xfId="29535" xr:uid="{00000000-0005-0000-0000-0000285C0000}"/>
    <cellStyle name="Normal 51 2 3 2 2 2 3" xfId="9417" xr:uid="{00000000-0005-0000-0000-0000295C0000}"/>
    <cellStyle name="Normal 51 2 3 2 2 2 3 2" xfId="39751" xr:uid="{00000000-0005-0000-0000-00002A5C0000}"/>
    <cellStyle name="Normal 51 2 3 2 2 2 3 3" xfId="24518" xr:uid="{00000000-0005-0000-0000-00002B5C0000}"/>
    <cellStyle name="Normal 51 2 3 2 2 2 4" xfId="34738" xr:uid="{00000000-0005-0000-0000-00002C5C0000}"/>
    <cellStyle name="Normal 51 2 3 2 2 2 5" xfId="19505" xr:uid="{00000000-0005-0000-0000-00002D5C0000}"/>
    <cellStyle name="Normal 51 2 3 2 2 3" xfId="6056" xr:uid="{00000000-0005-0000-0000-00002E5C0000}"/>
    <cellStyle name="Normal 51 2 3 2 2 3 2" xfId="16108" xr:uid="{00000000-0005-0000-0000-00002F5C0000}"/>
    <cellStyle name="Normal 51 2 3 2 2 3 2 2" xfId="46439" xr:uid="{00000000-0005-0000-0000-0000305C0000}"/>
    <cellStyle name="Normal 51 2 3 2 2 3 2 3" xfId="31206" xr:uid="{00000000-0005-0000-0000-0000315C0000}"/>
    <cellStyle name="Normal 51 2 3 2 2 3 3" xfId="11088" xr:uid="{00000000-0005-0000-0000-0000325C0000}"/>
    <cellStyle name="Normal 51 2 3 2 2 3 3 2" xfId="41422" xr:uid="{00000000-0005-0000-0000-0000335C0000}"/>
    <cellStyle name="Normal 51 2 3 2 2 3 3 3" xfId="26189" xr:uid="{00000000-0005-0000-0000-0000345C0000}"/>
    <cellStyle name="Normal 51 2 3 2 2 3 4" xfId="36409" xr:uid="{00000000-0005-0000-0000-0000355C0000}"/>
    <cellStyle name="Normal 51 2 3 2 2 3 5" xfId="21176" xr:uid="{00000000-0005-0000-0000-0000365C0000}"/>
    <cellStyle name="Normal 51 2 3 2 2 4" xfId="12766" xr:uid="{00000000-0005-0000-0000-0000375C0000}"/>
    <cellStyle name="Normal 51 2 3 2 2 4 2" xfId="43097" xr:uid="{00000000-0005-0000-0000-0000385C0000}"/>
    <cellStyle name="Normal 51 2 3 2 2 4 3" xfId="27864" xr:uid="{00000000-0005-0000-0000-0000395C0000}"/>
    <cellStyle name="Normal 51 2 3 2 2 5" xfId="7745" xr:uid="{00000000-0005-0000-0000-00003A5C0000}"/>
    <cellStyle name="Normal 51 2 3 2 2 5 2" xfId="38080" xr:uid="{00000000-0005-0000-0000-00003B5C0000}"/>
    <cellStyle name="Normal 51 2 3 2 2 5 3" xfId="22847" xr:uid="{00000000-0005-0000-0000-00003C5C0000}"/>
    <cellStyle name="Normal 51 2 3 2 2 6" xfId="33068" xr:uid="{00000000-0005-0000-0000-00003D5C0000}"/>
    <cellStyle name="Normal 51 2 3 2 2 7" xfId="17834" xr:uid="{00000000-0005-0000-0000-00003E5C0000}"/>
    <cellStyle name="Normal 51 2 3 2 3" xfId="3527" xr:uid="{00000000-0005-0000-0000-00003F5C0000}"/>
    <cellStyle name="Normal 51 2 3 2 3 2" xfId="13601" xr:uid="{00000000-0005-0000-0000-0000405C0000}"/>
    <cellStyle name="Normal 51 2 3 2 3 2 2" xfId="43932" xr:uid="{00000000-0005-0000-0000-0000415C0000}"/>
    <cellStyle name="Normal 51 2 3 2 3 2 3" xfId="28699" xr:uid="{00000000-0005-0000-0000-0000425C0000}"/>
    <cellStyle name="Normal 51 2 3 2 3 3" xfId="8581" xr:uid="{00000000-0005-0000-0000-0000435C0000}"/>
    <cellStyle name="Normal 51 2 3 2 3 3 2" xfId="38915" xr:uid="{00000000-0005-0000-0000-0000445C0000}"/>
    <cellStyle name="Normal 51 2 3 2 3 3 3" xfId="23682" xr:uid="{00000000-0005-0000-0000-0000455C0000}"/>
    <cellStyle name="Normal 51 2 3 2 3 4" xfId="33902" xr:uid="{00000000-0005-0000-0000-0000465C0000}"/>
    <cellStyle name="Normal 51 2 3 2 3 5" xfId="18669" xr:uid="{00000000-0005-0000-0000-0000475C0000}"/>
    <cellStyle name="Normal 51 2 3 2 4" xfId="5220" xr:uid="{00000000-0005-0000-0000-0000485C0000}"/>
    <cellStyle name="Normal 51 2 3 2 4 2" xfId="15272" xr:uid="{00000000-0005-0000-0000-0000495C0000}"/>
    <cellStyle name="Normal 51 2 3 2 4 2 2" xfId="45603" xr:uid="{00000000-0005-0000-0000-00004A5C0000}"/>
    <cellStyle name="Normal 51 2 3 2 4 2 3" xfId="30370" xr:uid="{00000000-0005-0000-0000-00004B5C0000}"/>
    <cellStyle name="Normal 51 2 3 2 4 3" xfId="10252" xr:uid="{00000000-0005-0000-0000-00004C5C0000}"/>
    <cellStyle name="Normal 51 2 3 2 4 3 2" xfId="40586" xr:uid="{00000000-0005-0000-0000-00004D5C0000}"/>
    <cellStyle name="Normal 51 2 3 2 4 3 3" xfId="25353" xr:uid="{00000000-0005-0000-0000-00004E5C0000}"/>
    <cellStyle name="Normal 51 2 3 2 4 4" xfId="35573" xr:uid="{00000000-0005-0000-0000-00004F5C0000}"/>
    <cellStyle name="Normal 51 2 3 2 4 5" xfId="20340" xr:uid="{00000000-0005-0000-0000-0000505C0000}"/>
    <cellStyle name="Normal 51 2 3 2 5" xfId="11930" xr:uid="{00000000-0005-0000-0000-0000515C0000}"/>
    <cellStyle name="Normal 51 2 3 2 5 2" xfId="42261" xr:uid="{00000000-0005-0000-0000-0000525C0000}"/>
    <cellStyle name="Normal 51 2 3 2 5 3" xfId="27028" xr:uid="{00000000-0005-0000-0000-0000535C0000}"/>
    <cellStyle name="Normal 51 2 3 2 6" xfId="6909" xr:uid="{00000000-0005-0000-0000-0000545C0000}"/>
    <cellStyle name="Normal 51 2 3 2 6 2" xfId="37244" xr:uid="{00000000-0005-0000-0000-0000555C0000}"/>
    <cellStyle name="Normal 51 2 3 2 6 3" xfId="22011" xr:uid="{00000000-0005-0000-0000-0000565C0000}"/>
    <cellStyle name="Normal 51 2 3 2 7" xfId="32232" xr:uid="{00000000-0005-0000-0000-0000575C0000}"/>
    <cellStyle name="Normal 51 2 3 2 8" xfId="16998" xr:uid="{00000000-0005-0000-0000-0000585C0000}"/>
    <cellStyle name="Normal 51 2 3 3" xfId="2256" xr:uid="{00000000-0005-0000-0000-0000595C0000}"/>
    <cellStyle name="Normal 51 2 3 3 2" xfId="3946" xr:uid="{00000000-0005-0000-0000-00005A5C0000}"/>
    <cellStyle name="Normal 51 2 3 3 2 2" xfId="14019" xr:uid="{00000000-0005-0000-0000-00005B5C0000}"/>
    <cellStyle name="Normal 51 2 3 3 2 2 2" xfId="44350" xr:uid="{00000000-0005-0000-0000-00005C5C0000}"/>
    <cellStyle name="Normal 51 2 3 3 2 2 3" xfId="29117" xr:uid="{00000000-0005-0000-0000-00005D5C0000}"/>
    <cellStyle name="Normal 51 2 3 3 2 3" xfId="8999" xr:uid="{00000000-0005-0000-0000-00005E5C0000}"/>
    <cellStyle name="Normal 51 2 3 3 2 3 2" xfId="39333" xr:uid="{00000000-0005-0000-0000-00005F5C0000}"/>
    <cellStyle name="Normal 51 2 3 3 2 3 3" xfId="24100" xr:uid="{00000000-0005-0000-0000-0000605C0000}"/>
    <cellStyle name="Normal 51 2 3 3 2 4" xfId="34320" xr:uid="{00000000-0005-0000-0000-0000615C0000}"/>
    <cellStyle name="Normal 51 2 3 3 2 5" xfId="19087" xr:uid="{00000000-0005-0000-0000-0000625C0000}"/>
    <cellStyle name="Normal 51 2 3 3 3" xfId="5638" xr:uid="{00000000-0005-0000-0000-0000635C0000}"/>
    <cellStyle name="Normal 51 2 3 3 3 2" xfId="15690" xr:uid="{00000000-0005-0000-0000-0000645C0000}"/>
    <cellStyle name="Normal 51 2 3 3 3 2 2" xfId="46021" xr:uid="{00000000-0005-0000-0000-0000655C0000}"/>
    <cellStyle name="Normal 51 2 3 3 3 2 3" xfId="30788" xr:uid="{00000000-0005-0000-0000-0000665C0000}"/>
    <cellStyle name="Normal 51 2 3 3 3 3" xfId="10670" xr:uid="{00000000-0005-0000-0000-0000675C0000}"/>
    <cellStyle name="Normal 51 2 3 3 3 3 2" xfId="41004" xr:uid="{00000000-0005-0000-0000-0000685C0000}"/>
    <cellStyle name="Normal 51 2 3 3 3 3 3" xfId="25771" xr:uid="{00000000-0005-0000-0000-0000695C0000}"/>
    <cellStyle name="Normal 51 2 3 3 3 4" xfId="35991" xr:uid="{00000000-0005-0000-0000-00006A5C0000}"/>
    <cellStyle name="Normal 51 2 3 3 3 5" xfId="20758" xr:uid="{00000000-0005-0000-0000-00006B5C0000}"/>
    <cellStyle name="Normal 51 2 3 3 4" xfId="12348" xr:uid="{00000000-0005-0000-0000-00006C5C0000}"/>
    <cellStyle name="Normal 51 2 3 3 4 2" xfId="42679" xr:uid="{00000000-0005-0000-0000-00006D5C0000}"/>
    <cellStyle name="Normal 51 2 3 3 4 3" xfId="27446" xr:uid="{00000000-0005-0000-0000-00006E5C0000}"/>
    <cellStyle name="Normal 51 2 3 3 5" xfId="7327" xr:uid="{00000000-0005-0000-0000-00006F5C0000}"/>
    <cellStyle name="Normal 51 2 3 3 5 2" xfId="37662" xr:uid="{00000000-0005-0000-0000-0000705C0000}"/>
    <cellStyle name="Normal 51 2 3 3 5 3" xfId="22429" xr:uid="{00000000-0005-0000-0000-0000715C0000}"/>
    <cellStyle name="Normal 51 2 3 3 6" xfId="32650" xr:uid="{00000000-0005-0000-0000-0000725C0000}"/>
    <cellStyle name="Normal 51 2 3 3 7" xfId="17416" xr:uid="{00000000-0005-0000-0000-0000735C0000}"/>
    <cellStyle name="Normal 51 2 3 4" xfId="3109" xr:uid="{00000000-0005-0000-0000-0000745C0000}"/>
    <cellStyle name="Normal 51 2 3 4 2" xfId="13183" xr:uid="{00000000-0005-0000-0000-0000755C0000}"/>
    <cellStyle name="Normal 51 2 3 4 2 2" xfId="43514" xr:uid="{00000000-0005-0000-0000-0000765C0000}"/>
    <cellStyle name="Normal 51 2 3 4 2 3" xfId="28281" xr:uid="{00000000-0005-0000-0000-0000775C0000}"/>
    <cellStyle name="Normal 51 2 3 4 3" xfId="8163" xr:uid="{00000000-0005-0000-0000-0000785C0000}"/>
    <cellStyle name="Normal 51 2 3 4 3 2" xfId="38497" xr:uid="{00000000-0005-0000-0000-0000795C0000}"/>
    <cellStyle name="Normal 51 2 3 4 3 3" xfId="23264" xr:uid="{00000000-0005-0000-0000-00007A5C0000}"/>
    <cellStyle name="Normal 51 2 3 4 4" xfId="33484" xr:uid="{00000000-0005-0000-0000-00007B5C0000}"/>
    <cellStyle name="Normal 51 2 3 4 5" xfId="18251" xr:uid="{00000000-0005-0000-0000-00007C5C0000}"/>
    <cellStyle name="Normal 51 2 3 5" xfId="4802" xr:uid="{00000000-0005-0000-0000-00007D5C0000}"/>
    <cellStyle name="Normal 51 2 3 5 2" xfId="14854" xr:uid="{00000000-0005-0000-0000-00007E5C0000}"/>
    <cellStyle name="Normal 51 2 3 5 2 2" xfId="45185" xr:uid="{00000000-0005-0000-0000-00007F5C0000}"/>
    <cellStyle name="Normal 51 2 3 5 2 3" xfId="29952" xr:uid="{00000000-0005-0000-0000-0000805C0000}"/>
    <cellStyle name="Normal 51 2 3 5 3" xfId="9834" xr:uid="{00000000-0005-0000-0000-0000815C0000}"/>
    <cellStyle name="Normal 51 2 3 5 3 2" xfId="40168" xr:uid="{00000000-0005-0000-0000-0000825C0000}"/>
    <cellStyle name="Normal 51 2 3 5 3 3" xfId="24935" xr:uid="{00000000-0005-0000-0000-0000835C0000}"/>
    <cellStyle name="Normal 51 2 3 5 4" xfId="35155" xr:uid="{00000000-0005-0000-0000-0000845C0000}"/>
    <cellStyle name="Normal 51 2 3 5 5" xfId="19922" xr:uid="{00000000-0005-0000-0000-0000855C0000}"/>
    <cellStyle name="Normal 51 2 3 6" xfId="11512" xr:uid="{00000000-0005-0000-0000-0000865C0000}"/>
    <cellStyle name="Normal 51 2 3 6 2" xfId="41843" xr:uid="{00000000-0005-0000-0000-0000875C0000}"/>
    <cellStyle name="Normal 51 2 3 6 3" xfId="26610" xr:uid="{00000000-0005-0000-0000-0000885C0000}"/>
    <cellStyle name="Normal 51 2 3 7" xfId="6491" xr:uid="{00000000-0005-0000-0000-0000895C0000}"/>
    <cellStyle name="Normal 51 2 3 7 2" xfId="36826" xr:uid="{00000000-0005-0000-0000-00008A5C0000}"/>
    <cellStyle name="Normal 51 2 3 7 3" xfId="21593" xr:uid="{00000000-0005-0000-0000-00008B5C0000}"/>
    <cellStyle name="Normal 51 2 3 8" xfId="31814" xr:uid="{00000000-0005-0000-0000-00008C5C0000}"/>
    <cellStyle name="Normal 51 2 3 9" xfId="16580" xr:uid="{00000000-0005-0000-0000-00008D5C0000}"/>
    <cellStyle name="Normal 51 2 4" xfId="1627" xr:uid="{00000000-0005-0000-0000-00008E5C0000}"/>
    <cellStyle name="Normal 51 2 4 2" xfId="2466" xr:uid="{00000000-0005-0000-0000-00008F5C0000}"/>
    <cellStyle name="Normal 51 2 4 2 2" xfId="4156" xr:uid="{00000000-0005-0000-0000-0000905C0000}"/>
    <cellStyle name="Normal 51 2 4 2 2 2" xfId="14229" xr:uid="{00000000-0005-0000-0000-0000915C0000}"/>
    <cellStyle name="Normal 51 2 4 2 2 2 2" xfId="44560" xr:uid="{00000000-0005-0000-0000-0000925C0000}"/>
    <cellStyle name="Normal 51 2 4 2 2 2 3" xfId="29327" xr:uid="{00000000-0005-0000-0000-0000935C0000}"/>
    <cellStyle name="Normal 51 2 4 2 2 3" xfId="9209" xr:uid="{00000000-0005-0000-0000-0000945C0000}"/>
    <cellStyle name="Normal 51 2 4 2 2 3 2" xfId="39543" xr:uid="{00000000-0005-0000-0000-0000955C0000}"/>
    <cellStyle name="Normal 51 2 4 2 2 3 3" xfId="24310" xr:uid="{00000000-0005-0000-0000-0000965C0000}"/>
    <cellStyle name="Normal 51 2 4 2 2 4" xfId="34530" xr:uid="{00000000-0005-0000-0000-0000975C0000}"/>
    <cellStyle name="Normal 51 2 4 2 2 5" xfId="19297" xr:uid="{00000000-0005-0000-0000-0000985C0000}"/>
    <cellStyle name="Normal 51 2 4 2 3" xfId="5848" xr:uid="{00000000-0005-0000-0000-0000995C0000}"/>
    <cellStyle name="Normal 51 2 4 2 3 2" xfId="15900" xr:uid="{00000000-0005-0000-0000-00009A5C0000}"/>
    <cellStyle name="Normal 51 2 4 2 3 2 2" xfId="46231" xr:uid="{00000000-0005-0000-0000-00009B5C0000}"/>
    <cellStyle name="Normal 51 2 4 2 3 2 3" xfId="30998" xr:uid="{00000000-0005-0000-0000-00009C5C0000}"/>
    <cellStyle name="Normal 51 2 4 2 3 3" xfId="10880" xr:uid="{00000000-0005-0000-0000-00009D5C0000}"/>
    <cellStyle name="Normal 51 2 4 2 3 3 2" xfId="41214" xr:uid="{00000000-0005-0000-0000-00009E5C0000}"/>
    <cellStyle name="Normal 51 2 4 2 3 3 3" xfId="25981" xr:uid="{00000000-0005-0000-0000-00009F5C0000}"/>
    <cellStyle name="Normal 51 2 4 2 3 4" xfId="36201" xr:uid="{00000000-0005-0000-0000-0000A05C0000}"/>
    <cellStyle name="Normal 51 2 4 2 3 5" xfId="20968" xr:uid="{00000000-0005-0000-0000-0000A15C0000}"/>
    <cellStyle name="Normal 51 2 4 2 4" xfId="12558" xr:uid="{00000000-0005-0000-0000-0000A25C0000}"/>
    <cellStyle name="Normal 51 2 4 2 4 2" xfId="42889" xr:uid="{00000000-0005-0000-0000-0000A35C0000}"/>
    <cellStyle name="Normal 51 2 4 2 4 3" xfId="27656" xr:uid="{00000000-0005-0000-0000-0000A45C0000}"/>
    <cellStyle name="Normal 51 2 4 2 5" xfId="7537" xr:uid="{00000000-0005-0000-0000-0000A55C0000}"/>
    <cellStyle name="Normal 51 2 4 2 5 2" xfId="37872" xr:uid="{00000000-0005-0000-0000-0000A65C0000}"/>
    <cellStyle name="Normal 51 2 4 2 5 3" xfId="22639" xr:uid="{00000000-0005-0000-0000-0000A75C0000}"/>
    <cellStyle name="Normal 51 2 4 2 6" xfId="32860" xr:uid="{00000000-0005-0000-0000-0000A85C0000}"/>
    <cellStyle name="Normal 51 2 4 2 7" xfId="17626" xr:uid="{00000000-0005-0000-0000-0000A95C0000}"/>
    <cellStyle name="Normal 51 2 4 3" xfId="3319" xr:uid="{00000000-0005-0000-0000-0000AA5C0000}"/>
    <cellStyle name="Normal 51 2 4 3 2" xfId="13393" xr:uid="{00000000-0005-0000-0000-0000AB5C0000}"/>
    <cellStyle name="Normal 51 2 4 3 2 2" xfId="43724" xr:uid="{00000000-0005-0000-0000-0000AC5C0000}"/>
    <cellStyle name="Normal 51 2 4 3 2 3" xfId="28491" xr:uid="{00000000-0005-0000-0000-0000AD5C0000}"/>
    <cellStyle name="Normal 51 2 4 3 3" xfId="8373" xr:uid="{00000000-0005-0000-0000-0000AE5C0000}"/>
    <cellStyle name="Normal 51 2 4 3 3 2" xfId="38707" xr:uid="{00000000-0005-0000-0000-0000AF5C0000}"/>
    <cellStyle name="Normal 51 2 4 3 3 3" xfId="23474" xr:uid="{00000000-0005-0000-0000-0000B05C0000}"/>
    <cellStyle name="Normal 51 2 4 3 4" xfId="33694" xr:uid="{00000000-0005-0000-0000-0000B15C0000}"/>
    <cellStyle name="Normal 51 2 4 3 5" xfId="18461" xr:uid="{00000000-0005-0000-0000-0000B25C0000}"/>
    <cellStyle name="Normal 51 2 4 4" xfId="5012" xr:uid="{00000000-0005-0000-0000-0000B35C0000}"/>
    <cellStyle name="Normal 51 2 4 4 2" xfId="15064" xr:uid="{00000000-0005-0000-0000-0000B45C0000}"/>
    <cellStyle name="Normal 51 2 4 4 2 2" xfId="45395" xr:uid="{00000000-0005-0000-0000-0000B55C0000}"/>
    <cellStyle name="Normal 51 2 4 4 2 3" xfId="30162" xr:uid="{00000000-0005-0000-0000-0000B65C0000}"/>
    <cellStyle name="Normal 51 2 4 4 3" xfId="10044" xr:uid="{00000000-0005-0000-0000-0000B75C0000}"/>
    <cellStyle name="Normal 51 2 4 4 3 2" xfId="40378" xr:uid="{00000000-0005-0000-0000-0000B85C0000}"/>
    <cellStyle name="Normal 51 2 4 4 3 3" xfId="25145" xr:uid="{00000000-0005-0000-0000-0000B95C0000}"/>
    <cellStyle name="Normal 51 2 4 4 4" xfId="35365" xr:uid="{00000000-0005-0000-0000-0000BA5C0000}"/>
    <cellStyle name="Normal 51 2 4 4 5" xfId="20132" xr:uid="{00000000-0005-0000-0000-0000BB5C0000}"/>
    <cellStyle name="Normal 51 2 4 5" xfId="11722" xr:uid="{00000000-0005-0000-0000-0000BC5C0000}"/>
    <cellStyle name="Normal 51 2 4 5 2" xfId="42053" xr:uid="{00000000-0005-0000-0000-0000BD5C0000}"/>
    <cellStyle name="Normal 51 2 4 5 3" xfId="26820" xr:uid="{00000000-0005-0000-0000-0000BE5C0000}"/>
    <cellStyle name="Normal 51 2 4 6" xfId="6701" xr:uid="{00000000-0005-0000-0000-0000BF5C0000}"/>
    <cellStyle name="Normal 51 2 4 6 2" xfId="37036" xr:uid="{00000000-0005-0000-0000-0000C05C0000}"/>
    <cellStyle name="Normal 51 2 4 6 3" xfId="21803" xr:uid="{00000000-0005-0000-0000-0000C15C0000}"/>
    <cellStyle name="Normal 51 2 4 7" xfId="32024" xr:uid="{00000000-0005-0000-0000-0000C25C0000}"/>
    <cellStyle name="Normal 51 2 4 8" xfId="16790" xr:uid="{00000000-0005-0000-0000-0000C35C0000}"/>
    <cellStyle name="Normal 51 2 5" xfId="2048" xr:uid="{00000000-0005-0000-0000-0000C45C0000}"/>
    <cellStyle name="Normal 51 2 5 2" xfId="3738" xr:uid="{00000000-0005-0000-0000-0000C55C0000}"/>
    <cellStyle name="Normal 51 2 5 2 2" xfId="13811" xr:uid="{00000000-0005-0000-0000-0000C65C0000}"/>
    <cellStyle name="Normal 51 2 5 2 2 2" xfId="44142" xr:uid="{00000000-0005-0000-0000-0000C75C0000}"/>
    <cellStyle name="Normal 51 2 5 2 2 3" xfId="28909" xr:uid="{00000000-0005-0000-0000-0000C85C0000}"/>
    <cellStyle name="Normal 51 2 5 2 3" xfId="8791" xr:uid="{00000000-0005-0000-0000-0000C95C0000}"/>
    <cellStyle name="Normal 51 2 5 2 3 2" xfId="39125" xr:uid="{00000000-0005-0000-0000-0000CA5C0000}"/>
    <cellStyle name="Normal 51 2 5 2 3 3" xfId="23892" xr:uid="{00000000-0005-0000-0000-0000CB5C0000}"/>
    <cellStyle name="Normal 51 2 5 2 4" xfId="34112" xr:uid="{00000000-0005-0000-0000-0000CC5C0000}"/>
    <cellStyle name="Normal 51 2 5 2 5" xfId="18879" xr:uid="{00000000-0005-0000-0000-0000CD5C0000}"/>
    <cellStyle name="Normal 51 2 5 3" xfId="5430" xr:uid="{00000000-0005-0000-0000-0000CE5C0000}"/>
    <cellStyle name="Normal 51 2 5 3 2" xfId="15482" xr:uid="{00000000-0005-0000-0000-0000CF5C0000}"/>
    <cellStyle name="Normal 51 2 5 3 2 2" xfId="45813" xr:uid="{00000000-0005-0000-0000-0000D05C0000}"/>
    <cellStyle name="Normal 51 2 5 3 2 3" xfId="30580" xr:uid="{00000000-0005-0000-0000-0000D15C0000}"/>
    <cellStyle name="Normal 51 2 5 3 3" xfId="10462" xr:uid="{00000000-0005-0000-0000-0000D25C0000}"/>
    <cellStyle name="Normal 51 2 5 3 3 2" xfId="40796" xr:uid="{00000000-0005-0000-0000-0000D35C0000}"/>
    <cellStyle name="Normal 51 2 5 3 3 3" xfId="25563" xr:uid="{00000000-0005-0000-0000-0000D45C0000}"/>
    <cellStyle name="Normal 51 2 5 3 4" xfId="35783" xr:uid="{00000000-0005-0000-0000-0000D55C0000}"/>
    <cellStyle name="Normal 51 2 5 3 5" xfId="20550" xr:uid="{00000000-0005-0000-0000-0000D65C0000}"/>
    <cellStyle name="Normal 51 2 5 4" xfId="12140" xr:uid="{00000000-0005-0000-0000-0000D75C0000}"/>
    <cellStyle name="Normal 51 2 5 4 2" xfId="42471" xr:uid="{00000000-0005-0000-0000-0000D85C0000}"/>
    <cellStyle name="Normal 51 2 5 4 3" xfId="27238" xr:uid="{00000000-0005-0000-0000-0000D95C0000}"/>
    <cellStyle name="Normal 51 2 5 5" xfId="7119" xr:uid="{00000000-0005-0000-0000-0000DA5C0000}"/>
    <cellStyle name="Normal 51 2 5 5 2" xfId="37454" xr:uid="{00000000-0005-0000-0000-0000DB5C0000}"/>
    <cellStyle name="Normal 51 2 5 5 3" xfId="22221" xr:uid="{00000000-0005-0000-0000-0000DC5C0000}"/>
    <cellStyle name="Normal 51 2 5 6" xfId="32442" xr:uid="{00000000-0005-0000-0000-0000DD5C0000}"/>
    <cellStyle name="Normal 51 2 5 7" xfId="17208" xr:uid="{00000000-0005-0000-0000-0000DE5C0000}"/>
    <cellStyle name="Normal 51 2 6" xfId="2901" xr:uid="{00000000-0005-0000-0000-0000DF5C0000}"/>
    <cellStyle name="Normal 51 2 6 2" xfId="12975" xr:uid="{00000000-0005-0000-0000-0000E05C0000}"/>
    <cellStyle name="Normal 51 2 6 2 2" xfId="43306" xr:uid="{00000000-0005-0000-0000-0000E15C0000}"/>
    <cellStyle name="Normal 51 2 6 2 3" xfId="28073" xr:uid="{00000000-0005-0000-0000-0000E25C0000}"/>
    <cellStyle name="Normal 51 2 6 3" xfId="7955" xr:uid="{00000000-0005-0000-0000-0000E35C0000}"/>
    <cellStyle name="Normal 51 2 6 3 2" xfId="38289" xr:uid="{00000000-0005-0000-0000-0000E45C0000}"/>
    <cellStyle name="Normal 51 2 6 3 3" xfId="23056" xr:uid="{00000000-0005-0000-0000-0000E55C0000}"/>
    <cellStyle name="Normal 51 2 6 4" xfId="33276" xr:uid="{00000000-0005-0000-0000-0000E65C0000}"/>
    <cellStyle name="Normal 51 2 6 5" xfId="18043" xr:uid="{00000000-0005-0000-0000-0000E75C0000}"/>
    <cellStyle name="Normal 51 2 7" xfId="4594" xr:uid="{00000000-0005-0000-0000-0000E85C0000}"/>
    <cellStyle name="Normal 51 2 7 2" xfId="14646" xr:uid="{00000000-0005-0000-0000-0000E95C0000}"/>
    <cellStyle name="Normal 51 2 7 2 2" xfId="44977" xr:uid="{00000000-0005-0000-0000-0000EA5C0000}"/>
    <cellStyle name="Normal 51 2 7 2 3" xfId="29744" xr:uid="{00000000-0005-0000-0000-0000EB5C0000}"/>
    <cellStyle name="Normal 51 2 7 3" xfId="9626" xr:uid="{00000000-0005-0000-0000-0000EC5C0000}"/>
    <cellStyle name="Normal 51 2 7 3 2" xfId="39960" xr:uid="{00000000-0005-0000-0000-0000ED5C0000}"/>
    <cellStyle name="Normal 51 2 7 3 3" xfId="24727" xr:uid="{00000000-0005-0000-0000-0000EE5C0000}"/>
    <cellStyle name="Normal 51 2 7 4" xfId="34947" xr:uid="{00000000-0005-0000-0000-0000EF5C0000}"/>
    <cellStyle name="Normal 51 2 7 5" xfId="19714" xr:uid="{00000000-0005-0000-0000-0000F05C0000}"/>
    <cellStyle name="Normal 51 2 8" xfId="11304" xr:uid="{00000000-0005-0000-0000-0000F15C0000}"/>
    <cellStyle name="Normal 51 2 8 2" xfId="41635" xr:uid="{00000000-0005-0000-0000-0000F25C0000}"/>
    <cellStyle name="Normal 51 2 8 3" xfId="26402" xr:uid="{00000000-0005-0000-0000-0000F35C0000}"/>
    <cellStyle name="Normal 51 2 9" xfId="6283" xr:uid="{00000000-0005-0000-0000-0000F45C0000}"/>
    <cellStyle name="Normal 51 2 9 2" xfId="36618" xr:uid="{00000000-0005-0000-0000-0000F55C0000}"/>
    <cellStyle name="Normal 51 2 9 3" xfId="21385" xr:uid="{00000000-0005-0000-0000-0000F65C0000}"/>
    <cellStyle name="Normal 51 3" xfId="1247" xr:uid="{00000000-0005-0000-0000-0000F75C0000}"/>
    <cellStyle name="Normal 51 3 10" xfId="16424" xr:uid="{00000000-0005-0000-0000-0000F85C0000}"/>
    <cellStyle name="Normal 51 3 2" xfId="1466" xr:uid="{00000000-0005-0000-0000-0000F95C0000}"/>
    <cellStyle name="Normal 51 3 2 2" xfId="1887" xr:uid="{00000000-0005-0000-0000-0000FA5C0000}"/>
    <cellStyle name="Normal 51 3 2 2 2" xfId="2726" xr:uid="{00000000-0005-0000-0000-0000FB5C0000}"/>
    <cellStyle name="Normal 51 3 2 2 2 2" xfId="4416" xr:uid="{00000000-0005-0000-0000-0000FC5C0000}"/>
    <cellStyle name="Normal 51 3 2 2 2 2 2" xfId="14489" xr:uid="{00000000-0005-0000-0000-0000FD5C0000}"/>
    <cellStyle name="Normal 51 3 2 2 2 2 2 2" xfId="44820" xr:uid="{00000000-0005-0000-0000-0000FE5C0000}"/>
    <cellStyle name="Normal 51 3 2 2 2 2 2 3" xfId="29587" xr:uid="{00000000-0005-0000-0000-0000FF5C0000}"/>
    <cellStyle name="Normal 51 3 2 2 2 2 3" xfId="9469" xr:uid="{00000000-0005-0000-0000-0000005D0000}"/>
    <cellStyle name="Normal 51 3 2 2 2 2 3 2" xfId="39803" xr:uid="{00000000-0005-0000-0000-0000015D0000}"/>
    <cellStyle name="Normal 51 3 2 2 2 2 3 3" xfId="24570" xr:uid="{00000000-0005-0000-0000-0000025D0000}"/>
    <cellStyle name="Normal 51 3 2 2 2 2 4" xfId="34790" xr:uid="{00000000-0005-0000-0000-0000035D0000}"/>
    <cellStyle name="Normal 51 3 2 2 2 2 5" xfId="19557" xr:uid="{00000000-0005-0000-0000-0000045D0000}"/>
    <cellStyle name="Normal 51 3 2 2 2 3" xfId="6108" xr:uid="{00000000-0005-0000-0000-0000055D0000}"/>
    <cellStyle name="Normal 51 3 2 2 2 3 2" xfId="16160" xr:uid="{00000000-0005-0000-0000-0000065D0000}"/>
    <cellStyle name="Normal 51 3 2 2 2 3 2 2" xfId="46491" xr:uid="{00000000-0005-0000-0000-0000075D0000}"/>
    <cellStyle name="Normal 51 3 2 2 2 3 2 3" xfId="31258" xr:uid="{00000000-0005-0000-0000-0000085D0000}"/>
    <cellStyle name="Normal 51 3 2 2 2 3 3" xfId="11140" xr:uid="{00000000-0005-0000-0000-0000095D0000}"/>
    <cellStyle name="Normal 51 3 2 2 2 3 3 2" xfId="41474" xr:uid="{00000000-0005-0000-0000-00000A5D0000}"/>
    <cellStyle name="Normal 51 3 2 2 2 3 3 3" xfId="26241" xr:uid="{00000000-0005-0000-0000-00000B5D0000}"/>
    <cellStyle name="Normal 51 3 2 2 2 3 4" xfId="36461" xr:uid="{00000000-0005-0000-0000-00000C5D0000}"/>
    <cellStyle name="Normal 51 3 2 2 2 3 5" xfId="21228" xr:uid="{00000000-0005-0000-0000-00000D5D0000}"/>
    <cellStyle name="Normal 51 3 2 2 2 4" xfId="12818" xr:uid="{00000000-0005-0000-0000-00000E5D0000}"/>
    <cellStyle name="Normal 51 3 2 2 2 4 2" xfId="43149" xr:uid="{00000000-0005-0000-0000-00000F5D0000}"/>
    <cellStyle name="Normal 51 3 2 2 2 4 3" xfId="27916" xr:uid="{00000000-0005-0000-0000-0000105D0000}"/>
    <cellStyle name="Normal 51 3 2 2 2 5" xfId="7797" xr:uid="{00000000-0005-0000-0000-0000115D0000}"/>
    <cellStyle name="Normal 51 3 2 2 2 5 2" xfId="38132" xr:uid="{00000000-0005-0000-0000-0000125D0000}"/>
    <cellStyle name="Normal 51 3 2 2 2 5 3" xfId="22899" xr:uid="{00000000-0005-0000-0000-0000135D0000}"/>
    <cellStyle name="Normal 51 3 2 2 2 6" xfId="33120" xr:uid="{00000000-0005-0000-0000-0000145D0000}"/>
    <cellStyle name="Normal 51 3 2 2 2 7" xfId="17886" xr:uid="{00000000-0005-0000-0000-0000155D0000}"/>
    <cellStyle name="Normal 51 3 2 2 3" xfId="3579" xr:uid="{00000000-0005-0000-0000-0000165D0000}"/>
    <cellStyle name="Normal 51 3 2 2 3 2" xfId="13653" xr:uid="{00000000-0005-0000-0000-0000175D0000}"/>
    <cellStyle name="Normal 51 3 2 2 3 2 2" xfId="43984" xr:uid="{00000000-0005-0000-0000-0000185D0000}"/>
    <cellStyle name="Normal 51 3 2 2 3 2 3" xfId="28751" xr:uid="{00000000-0005-0000-0000-0000195D0000}"/>
    <cellStyle name="Normal 51 3 2 2 3 3" xfId="8633" xr:uid="{00000000-0005-0000-0000-00001A5D0000}"/>
    <cellStyle name="Normal 51 3 2 2 3 3 2" xfId="38967" xr:uid="{00000000-0005-0000-0000-00001B5D0000}"/>
    <cellStyle name="Normal 51 3 2 2 3 3 3" xfId="23734" xr:uid="{00000000-0005-0000-0000-00001C5D0000}"/>
    <cellStyle name="Normal 51 3 2 2 3 4" xfId="33954" xr:uid="{00000000-0005-0000-0000-00001D5D0000}"/>
    <cellStyle name="Normal 51 3 2 2 3 5" xfId="18721" xr:uid="{00000000-0005-0000-0000-00001E5D0000}"/>
    <cellStyle name="Normal 51 3 2 2 4" xfId="5272" xr:uid="{00000000-0005-0000-0000-00001F5D0000}"/>
    <cellStyle name="Normal 51 3 2 2 4 2" xfId="15324" xr:uid="{00000000-0005-0000-0000-0000205D0000}"/>
    <cellStyle name="Normal 51 3 2 2 4 2 2" xfId="45655" xr:uid="{00000000-0005-0000-0000-0000215D0000}"/>
    <cellStyle name="Normal 51 3 2 2 4 2 3" xfId="30422" xr:uid="{00000000-0005-0000-0000-0000225D0000}"/>
    <cellStyle name="Normal 51 3 2 2 4 3" xfId="10304" xr:uid="{00000000-0005-0000-0000-0000235D0000}"/>
    <cellStyle name="Normal 51 3 2 2 4 3 2" xfId="40638" xr:uid="{00000000-0005-0000-0000-0000245D0000}"/>
    <cellStyle name="Normal 51 3 2 2 4 3 3" xfId="25405" xr:uid="{00000000-0005-0000-0000-0000255D0000}"/>
    <cellStyle name="Normal 51 3 2 2 4 4" xfId="35625" xr:uid="{00000000-0005-0000-0000-0000265D0000}"/>
    <cellStyle name="Normal 51 3 2 2 4 5" xfId="20392" xr:uid="{00000000-0005-0000-0000-0000275D0000}"/>
    <cellStyle name="Normal 51 3 2 2 5" xfId="11982" xr:uid="{00000000-0005-0000-0000-0000285D0000}"/>
    <cellStyle name="Normal 51 3 2 2 5 2" xfId="42313" xr:uid="{00000000-0005-0000-0000-0000295D0000}"/>
    <cellStyle name="Normal 51 3 2 2 5 3" xfId="27080" xr:uid="{00000000-0005-0000-0000-00002A5D0000}"/>
    <cellStyle name="Normal 51 3 2 2 6" xfId="6961" xr:uid="{00000000-0005-0000-0000-00002B5D0000}"/>
    <cellStyle name="Normal 51 3 2 2 6 2" xfId="37296" xr:uid="{00000000-0005-0000-0000-00002C5D0000}"/>
    <cellStyle name="Normal 51 3 2 2 6 3" xfId="22063" xr:uid="{00000000-0005-0000-0000-00002D5D0000}"/>
    <cellStyle name="Normal 51 3 2 2 7" xfId="32284" xr:uid="{00000000-0005-0000-0000-00002E5D0000}"/>
    <cellStyle name="Normal 51 3 2 2 8" xfId="17050" xr:uid="{00000000-0005-0000-0000-00002F5D0000}"/>
    <cellStyle name="Normal 51 3 2 3" xfId="2308" xr:uid="{00000000-0005-0000-0000-0000305D0000}"/>
    <cellStyle name="Normal 51 3 2 3 2" xfId="3998" xr:uid="{00000000-0005-0000-0000-0000315D0000}"/>
    <cellStyle name="Normal 51 3 2 3 2 2" xfId="14071" xr:uid="{00000000-0005-0000-0000-0000325D0000}"/>
    <cellStyle name="Normal 51 3 2 3 2 2 2" xfId="44402" xr:uid="{00000000-0005-0000-0000-0000335D0000}"/>
    <cellStyle name="Normal 51 3 2 3 2 2 3" xfId="29169" xr:uid="{00000000-0005-0000-0000-0000345D0000}"/>
    <cellStyle name="Normal 51 3 2 3 2 3" xfId="9051" xr:uid="{00000000-0005-0000-0000-0000355D0000}"/>
    <cellStyle name="Normal 51 3 2 3 2 3 2" xfId="39385" xr:uid="{00000000-0005-0000-0000-0000365D0000}"/>
    <cellStyle name="Normal 51 3 2 3 2 3 3" xfId="24152" xr:uid="{00000000-0005-0000-0000-0000375D0000}"/>
    <cellStyle name="Normal 51 3 2 3 2 4" xfId="34372" xr:uid="{00000000-0005-0000-0000-0000385D0000}"/>
    <cellStyle name="Normal 51 3 2 3 2 5" xfId="19139" xr:uid="{00000000-0005-0000-0000-0000395D0000}"/>
    <cellStyle name="Normal 51 3 2 3 3" xfId="5690" xr:uid="{00000000-0005-0000-0000-00003A5D0000}"/>
    <cellStyle name="Normal 51 3 2 3 3 2" xfId="15742" xr:uid="{00000000-0005-0000-0000-00003B5D0000}"/>
    <cellStyle name="Normal 51 3 2 3 3 2 2" xfId="46073" xr:uid="{00000000-0005-0000-0000-00003C5D0000}"/>
    <cellStyle name="Normal 51 3 2 3 3 2 3" xfId="30840" xr:uid="{00000000-0005-0000-0000-00003D5D0000}"/>
    <cellStyle name="Normal 51 3 2 3 3 3" xfId="10722" xr:uid="{00000000-0005-0000-0000-00003E5D0000}"/>
    <cellStyle name="Normal 51 3 2 3 3 3 2" xfId="41056" xr:uid="{00000000-0005-0000-0000-00003F5D0000}"/>
    <cellStyle name="Normal 51 3 2 3 3 3 3" xfId="25823" xr:uid="{00000000-0005-0000-0000-0000405D0000}"/>
    <cellStyle name="Normal 51 3 2 3 3 4" xfId="36043" xr:uid="{00000000-0005-0000-0000-0000415D0000}"/>
    <cellStyle name="Normal 51 3 2 3 3 5" xfId="20810" xr:uid="{00000000-0005-0000-0000-0000425D0000}"/>
    <cellStyle name="Normal 51 3 2 3 4" xfId="12400" xr:uid="{00000000-0005-0000-0000-0000435D0000}"/>
    <cellStyle name="Normal 51 3 2 3 4 2" xfId="42731" xr:uid="{00000000-0005-0000-0000-0000445D0000}"/>
    <cellStyle name="Normal 51 3 2 3 4 3" xfId="27498" xr:uid="{00000000-0005-0000-0000-0000455D0000}"/>
    <cellStyle name="Normal 51 3 2 3 5" xfId="7379" xr:uid="{00000000-0005-0000-0000-0000465D0000}"/>
    <cellStyle name="Normal 51 3 2 3 5 2" xfId="37714" xr:uid="{00000000-0005-0000-0000-0000475D0000}"/>
    <cellStyle name="Normal 51 3 2 3 5 3" xfId="22481" xr:uid="{00000000-0005-0000-0000-0000485D0000}"/>
    <cellStyle name="Normal 51 3 2 3 6" xfId="32702" xr:uid="{00000000-0005-0000-0000-0000495D0000}"/>
    <cellStyle name="Normal 51 3 2 3 7" xfId="17468" xr:uid="{00000000-0005-0000-0000-00004A5D0000}"/>
    <cellStyle name="Normal 51 3 2 4" xfId="3161" xr:uid="{00000000-0005-0000-0000-00004B5D0000}"/>
    <cellStyle name="Normal 51 3 2 4 2" xfId="13235" xr:uid="{00000000-0005-0000-0000-00004C5D0000}"/>
    <cellStyle name="Normal 51 3 2 4 2 2" xfId="43566" xr:uid="{00000000-0005-0000-0000-00004D5D0000}"/>
    <cellStyle name="Normal 51 3 2 4 2 3" xfId="28333" xr:uid="{00000000-0005-0000-0000-00004E5D0000}"/>
    <cellStyle name="Normal 51 3 2 4 3" xfId="8215" xr:uid="{00000000-0005-0000-0000-00004F5D0000}"/>
    <cellStyle name="Normal 51 3 2 4 3 2" xfId="38549" xr:uid="{00000000-0005-0000-0000-0000505D0000}"/>
    <cellStyle name="Normal 51 3 2 4 3 3" xfId="23316" xr:uid="{00000000-0005-0000-0000-0000515D0000}"/>
    <cellStyle name="Normal 51 3 2 4 4" xfId="33536" xr:uid="{00000000-0005-0000-0000-0000525D0000}"/>
    <cellStyle name="Normal 51 3 2 4 5" xfId="18303" xr:uid="{00000000-0005-0000-0000-0000535D0000}"/>
    <cellStyle name="Normal 51 3 2 5" xfId="4854" xr:uid="{00000000-0005-0000-0000-0000545D0000}"/>
    <cellStyle name="Normal 51 3 2 5 2" xfId="14906" xr:uid="{00000000-0005-0000-0000-0000555D0000}"/>
    <cellStyle name="Normal 51 3 2 5 2 2" xfId="45237" xr:uid="{00000000-0005-0000-0000-0000565D0000}"/>
    <cellStyle name="Normal 51 3 2 5 2 3" xfId="30004" xr:uid="{00000000-0005-0000-0000-0000575D0000}"/>
    <cellStyle name="Normal 51 3 2 5 3" xfId="9886" xr:uid="{00000000-0005-0000-0000-0000585D0000}"/>
    <cellStyle name="Normal 51 3 2 5 3 2" xfId="40220" xr:uid="{00000000-0005-0000-0000-0000595D0000}"/>
    <cellStyle name="Normal 51 3 2 5 3 3" xfId="24987" xr:uid="{00000000-0005-0000-0000-00005A5D0000}"/>
    <cellStyle name="Normal 51 3 2 5 4" xfId="35207" xr:uid="{00000000-0005-0000-0000-00005B5D0000}"/>
    <cellStyle name="Normal 51 3 2 5 5" xfId="19974" xr:uid="{00000000-0005-0000-0000-00005C5D0000}"/>
    <cellStyle name="Normal 51 3 2 6" xfId="11564" xr:uid="{00000000-0005-0000-0000-00005D5D0000}"/>
    <cellStyle name="Normal 51 3 2 6 2" xfId="41895" xr:uid="{00000000-0005-0000-0000-00005E5D0000}"/>
    <cellStyle name="Normal 51 3 2 6 3" xfId="26662" xr:uid="{00000000-0005-0000-0000-00005F5D0000}"/>
    <cellStyle name="Normal 51 3 2 7" xfId="6543" xr:uid="{00000000-0005-0000-0000-0000605D0000}"/>
    <cellStyle name="Normal 51 3 2 7 2" xfId="36878" xr:uid="{00000000-0005-0000-0000-0000615D0000}"/>
    <cellStyle name="Normal 51 3 2 7 3" xfId="21645" xr:uid="{00000000-0005-0000-0000-0000625D0000}"/>
    <cellStyle name="Normal 51 3 2 8" xfId="31866" xr:uid="{00000000-0005-0000-0000-0000635D0000}"/>
    <cellStyle name="Normal 51 3 2 9" xfId="16632" xr:uid="{00000000-0005-0000-0000-0000645D0000}"/>
    <cellStyle name="Normal 51 3 3" xfId="1679" xr:uid="{00000000-0005-0000-0000-0000655D0000}"/>
    <cellStyle name="Normal 51 3 3 2" xfId="2518" xr:uid="{00000000-0005-0000-0000-0000665D0000}"/>
    <cellStyle name="Normal 51 3 3 2 2" xfId="4208" xr:uid="{00000000-0005-0000-0000-0000675D0000}"/>
    <cellStyle name="Normal 51 3 3 2 2 2" xfId="14281" xr:uid="{00000000-0005-0000-0000-0000685D0000}"/>
    <cellStyle name="Normal 51 3 3 2 2 2 2" xfId="44612" xr:uid="{00000000-0005-0000-0000-0000695D0000}"/>
    <cellStyle name="Normal 51 3 3 2 2 2 3" xfId="29379" xr:uid="{00000000-0005-0000-0000-00006A5D0000}"/>
    <cellStyle name="Normal 51 3 3 2 2 3" xfId="9261" xr:uid="{00000000-0005-0000-0000-00006B5D0000}"/>
    <cellStyle name="Normal 51 3 3 2 2 3 2" xfId="39595" xr:uid="{00000000-0005-0000-0000-00006C5D0000}"/>
    <cellStyle name="Normal 51 3 3 2 2 3 3" xfId="24362" xr:uid="{00000000-0005-0000-0000-00006D5D0000}"/>
    <cellStyle name="Normal 51 3 3 2 2 4" xfId="34582" xr:uid="{00000000-0005-0000-0000-00006E5D0000}"/>
    <cellStyle name="Normal 51 3 3 2 2 5" xfId="19349" xr:uid="{00000000-0005-0000-0000-00006F5D0000}"/>
    <cellStyle name="Normal 51 3 3 2 3" xfId="5900" xr:uid="{00000000-0005-0000-0000-0000705D0000}"/>
    <cellStyle name="Normal 51 3 3 2 3 2" xfId="15952" xr:uid="{00000000-0005-0000-0000-0000715D0000}"/>
    <cellStyle name="Normal 51 3 3 2 3 2 2" xfId="46283" xr:uid="{00000000-0005-0000-0000-0000725D0000}"/>
    <cellStyle name="Normal 51 3 3 2 3 2 3" xfId="31050" xr:uid="{00000000-0005-0000-0000-0000735D0000}"/>
    <cellStyle name="Normal 51 3 3 2 3 3" xfId="10932" xr:uid="{00000000-0005-0000-0000-0000745D0000}"/>
    <cellStyle name="Normal 51 3 3 2 3 3 2" xfId="41266" xr:uid="{00000000-0005-0000-0000-0000755D0000}"/>
    <cellStyle name="Normal 51 3 3 2 3 3 3" xfId="26033" xr:uid="{00000000-0005-0000-0000-0000765D0000}"/>
    <cellStyle name="Normal 51 3 3 2 3 4" xfId="36253" xr:uid="{00000000-0005-0000-0000-0000775D0000}"/>
    <cellStyle name="Normal 51 3 3 2 3 5" xfId="21020" xr:uid="{00000000-0005-0000-0000-0000785D0000}"/>
    <cellStyle name="Normal 51 3 3 2 4" xfId="12610" xr:uid="{00000000-0005-0000-0000-0000795D0000}"/>
    <cellStyle name="Normal 51 3 3 2 4 2" xfId="42941" xr:uid="{00000000-0005-0000-0000-00007A5D0000}"/>
    <cellStyle name="Normal 51 3 3 2 4 3" xfId="27708" xr:uid="{00000000-0005-0000-0000-00007B5D0000}"/>
    <cellStyle name="Normal 51 3 3 2 5" xfId="7589" xr:uid="{00000000-0005-0000-0000-00007C5D0000}"/>
    <cellStyle name="Normal 51 3 3 2 5 2" xfId="37924" xr:uid="{00000000-0005-0000-0000-00007D5D0000}"/>
    <cellStyle name="Normal 51 3 3 2 5 3" xfId="22691" xr:uid="{00000000-0005-0000-0000-00007E5D0000}"/>
    <cellStyle name="Normal 51 3 3 2 6" xfId="32912" xr:uid="{00000000-0005-0000-0000-00007F5D0000}"/>
    <cellStyle name="Normal 51 3 3 2 7" xfId="17678" xr:uid="{00000000-0005-0000-0000-0000805D0000}"/>
    <cellStyle name="Normal 51 3 3 3" xfId="3371" xr:uid="{00000000-0005-0000-0000-0000815D0000}"/>
    <cellStyle name="Normal 51 3 3 3 2" xfId="13445" xr:uid="{00000000-0005-0000-0000-0000825D0000}"/>
    <cellStyle name="Normal 51 3 3 3 2 2" xfId="43776" xr:uid="{00000000-0005-0000-0000-0000835D0000}"/>
    <cellStyle name="Normal 51 3 3 3 2 3" xfId="28543" xr:uid="{00000000-0005-0000-0000-0000845D0000}"/>
    <cellStyle name="Normal 51 3 3 3 3" xfId="8425" xr:uid="{00000000-0005-0000-0000-0000855D0000}"/>
    <cellStyle name="Normal 51 3 3 3 3 2" xfId="38759" xr:uid="{00000000-0005-0000-0000-0000865D0000}"/>
    <cellStyle name="Normal 51 3 3 3 3 3" xfId="23526" xr:uid="{00000000-0005-0000-0000-0000875D0000}"/>
    <cellStyle name="Normal 51 3 3 3 4" xfId="33746" xr:uid="{00000000-0005-0000-0000-0000885D0000}"/>
    <cellStyle name="Normal 51 3 3 3 5" xfId="18513" xr:uid="{00000000-0005-0000-0000-0000895D0000}"/>
    <cellStyle name="Normal 51 3 3 4" xfId="5064" xr:uid="{00000000-0005-0000-0000-00008A5D0000}"/>
    <cellStyle name="Normal 51 3 3 4 2" xfId="15116" xr:uid="{00000000-0005-0000-0000-00008B5D0000}"/>
    <cellStyle name="Normal 51 3 3 4 2 2" xfId="45447" xr:uid="{00000000-0005-0000-0000-00008C5D0000}"/>
    <cellStyle name="Normal 51 3 3 4 2 3" xfId="30214" xr:uid="{00000000-0005-0000-0000-00008D5D0000}"/>
    <cellStyle name="Normal 51 3 3 4 3" xfId="10096" xr:uid="{00000000-0005-0000-0000-00008E5D0000}"/>
    <cellStyle name="Normal 51 3 3 4 3 2" xfId="40430" xr:uid="{00000000-0005-0000-0000-00008F5D0000}"/>
    <cellStyle name="Normal 51 3 3 4 3 3" xfId="25197" xr:uid="{00000000-0005-0000-0000-0000905D0000}"/>
    <cellStyle name="Normal 51 3 3 4 4" xfId="35417" xr:uid="{00000000-0005-0000-0000-0000915D0000}"/>
    <cellStyle name="Normal 51 3 3 4 5" xfId="20184" xr:uid="{00000000-0005-0000-0000-0000925D0000}"/>
    <cellStyle name="Normal 51 3 3 5" xfId="11774" xr:uid="{00000000-0005-0000-0000-0000935D0000}"/>
    <cellStyle name="Normal 51 3 3 5 2" xfId="42105" xr:uid="{00000000-0005-0000-0000-0000945D0000}"/>
    <cellStyle name="Normal 51 3 3 5 3" xfId="26872" xr:uid="{00000000-0005-0000-0000-0000955D0000}"/>
    <cellStyle name="Normal 51 3 3 6" xfId="6753" xr:uid="{00000000-0005-0000-0000-0000965D0000}"/>
    <cellStyle name="Normal 51 3 3 6 2" xfId="37088" xr:uid="{00000000-0005-0000-0000-0000975D0000}"/>
    <cellStyle name="Normal 51 3 3 6 3" xfId="21855" xr:uid="{00000000-0005-0000-0000-0000985D0000}"/>
    <cellStyle name="Normal 51 3 3 7" xfId="32076" xr:uid="{00000000-0005-0000-0000-0000995D0000}"/>
    <cellStyle name="Normal 51 3 3 8" xfId="16842" xr:uid="{00000000-0005-0000-0000-00009A5D0000}"/>
    <cellStyle name="Normal 51 3 4" xfId="2100" xr:uid="{00000000-0005-0000-0000-00009B5D0000}"/>
    <cellStyle name="Normal 51 3 4 2" xfId="3790" xr:uid="{00000000-0005-0000-0000-00009C5D0000}"/>
    <cellStyle name="Normal 51 3 4 2 2" xfId="13863" xr:uid="{00000000-0005-0000-0000-00009D5D0000}"/>
    <cellStyle name="Normal 51 3 4 2 2 2" xfId="44194" xr:uid="{00000000-0005-0000-0000-00009E5D0000}"/>
    <cellStyle name="Normal 51 3 4 2 2 3" xfId="28961" xr:uid="{00000000-0005-0000-0000-00009F5D0000}"/>
    <cellStyle name="Normal 51 3 4 2 3" xfId="8843" xr:uid="{00000000-0005-0000-0000-0000A05D0000}"/>
    <cellStyle name="Normal 51 3 4 2 3 2" xfId="39177" xr:uid="{00000000-0005-0000-0000-0000A15D0000}"/>
    <cellStyle name="Normal 51 3 4 2 3 3" xfId="23944" xr:uid="{00000000-0005-0000-0000-0000A25D0000}"/>
    <cellStyle name="Normal 51 3 4 2 4" xfId="34164" xr:uid="{00000000-0005-0000-0000-0000A35D0000}"/>
    <cellStyle name="Normal 51 3 4 2 5" xfId="18931" xr:uid="{00000000-0005-0000-0000-0000A45D0000}"/>
    <cellStyle name="Normal 51 3 4 3" xfId="5482" xr:uid="{00000000-0005-0000-0000-0000A55D0000}"/>
    <cellStyle name="Normal 51 3 4 3 2" xfId="15534" xr:uid="{00000000-0005-0000-0000-0000A65D0000}"/>
    <cellStyle name="Normal 51 3 4 3 2 2" xfId="45865" xr:uid="{00000000-0005-0000-0000-0000A75D0000}"/>
    <cellStyle name="Normal 51 3 4 3 2 3" xfId="30632" xr:uid="{00000000-0005-0000-0000-0000A85D0000}"/>
    <cellStyle name="Normal 51 3 4 3 3" xfId="10514" xr:uid="{00000000-0005-0000-0000-0000A95D0000}"/>
    <cellStyle name="Normal 51 3 4 3 3 2" xfId="40848" xr:uid="{00000000-0005-0000-0000-0000AA5D0000}"/>
    <cellStyle name="Normal 51 3 4 3 3 3" xfId="25615" xr:uid="{00000000-0005-0000-0000-0000AB5D0000}"/>
    <cellStyle name="Normal 51 3 4 3 4" xfId="35835" xr:uid="{00000000-0005-0000-0000-0000AC5D0000}"/>
    <cellStyle name="Normal 51 3 4 3 5" xfId="20602" xr:uid="{00000000-0005-0000-0000-0000AD5D0000}"/>
    <cellStyle name="Normal 51 3 4 4" xfId="12192" xr:uid="{00000000-0005-0000-0000-0000AE5D0000}"/>
    <cellStyle name="Normal 51 3 4 4 2" xfId="42523" xr:uid="{00000000-0005-0000-0000-0000AF5D0000}"/>
    <cellStyle name="Normal 51 3 4 4 3" xfId="27290" xr:uid="{00000000-0005-0000-0000-0000B05D0000}"/>
    <cellStyle name="Normal 51 3 4 5" xfId="7171" xr:uid="{00000000-0005-0000-0000-0000B15D0000}"/>
    <cellStyle name="Normal 51 3 4 5 2" xfId="37506" xr:uid="{00000000-0005-0000-0000-0000B25D0000}"/>
    <cellStyle name="Normal 51 3 4 5 3" xfId="22273" xr:uid="{00000000-0005-0000-0000-0000B35D0000}"/>
    <cellStyle name="Normal 51 3 4 6" xfId="32494" xr:uid="{00000000-0005-0000-0000-0000B45D0000}"/>
    <cellStyle name="Normal 51 3 4 7" xfId="17260" xr:uid="{00000000-0005-0000-0000-0000B55D0000}"/>
    <cellStyle name="Normal 51 3 5" xfId="2953" xr:uid="{00000000-0005-0000-0000-0000B65D0000}"/>
    <cellStyle name="Normal 51 3 5 2" xfId="13027" xr:uid="{00000000-0005-0000-0000-0000B75D0000}"/>
    <cellStyle name="Normal 51 3 5 2 2" xfId="43358" xr:uid="{00000000-0005-0000-0000-0000B85D0000}"/>
    <cellStyle name="Normal 51 3 5 2 3" xfId="28125" xr:uid="{00000000-0005-0000-0000-0000B95D0000}"/>
    <cellStyle name="Normal 51 3 5 3" xfId="8007" xr:uid="{00000000-0005-0000-0000-0000BA5D0000}"/>
    <cellStyle name="Normal 51 3 5 3 2" xfId="38341" xr:uid="{00000000-0005-0000-0000-0000BB5D0000}"/>
    <cellStyle name="Normal 51 3 5 3 3" xfId="23108" xr:uid="{00000000-0005-0000-0000-0000BC5D0000}"/>
    <cellStyle name="Normal 51 3 5 4" xfId="33328" xr:uid="{00000000-0005-0000-0000-0000BD5D0000}"/>
    <cellStyle name="Normal 51 3 5 5" xfId="18095" xr:uid="{00000000-0005-0000-0000-0000BE5D0000}"/>
    <cellStyle name="Normal 51 3 6" xfId="4646" xr:uid="{00000000-0005-0000-0000-0000BF5D0000}"/>
    <cellStyle name="Normal 51 3 6 2" xfId="14698" xr:uid="{00000000-0005-0000-0000-0000C05D0000}"/>
    <cellStyle name="Normal 51 3 6 2 2" xfId="45029" xr:uid="{00000000-0005-0000-0000-0000C15D0000}"/>
    <cellStyle name="Normal 51 3 6 2 3" xfId="29796" xr:uid="{00000000-0005-0000-0000-0000C25D0000}"/>
    <cellStyle name="Normal 51 3 6 3" xfId="9678" xr:uid="{00000000-0005-0000-0000-0000C35D0000}"/>
    <cellStyle name="Normal 51 3 6 3 2" xfId="40012" xr:uid="{00000000-0005-0000-0000-0000C45D0000}"/>
    <cellStyle name="Normal 51 3 6 3 3" xfId="24779" xr:uid="{00000000-0005-0000-0000-0000C55D0000}"/>
    <cellStyle name="Normal 51 3 6 4" xfId="34999" xr:uid="{00000000-0005-0000-0000-0000C65D0000}"/>
    <cellStyle name="Normal 51 3 6 5" xfId="19766" xr:uid="{00000000-0005-0000-0000-0000C75D0000}"/>
    <cellStyle name="Normal 51 3 7" xfId="11356" xr:uid="{00000000-0005-0000-0000-0000C85D0000}"/>
    <cellStyle name="Normal 51 3 7 2" xfId="41687" xr:uid="{00000000-0005-0000-0000-0000C95D0000}"/>
    <cellStyle name="Normal 51 3 7 3" xfId="26454" xr:uid="{00000000-0005-0000-0000-0000CA5D0000}"/>
    <cellStyle name="Normal 51 3 8" xfId="6335" xr:uid="{00000000-0005-0000-0000-0000CB5D0000}"/>
    <cellStyle name="Normal 51 3 8 2" xfId="36670" xr:uid="{00000000-0005-0000-0000-0000CC5D0000}"/>
    <cellStyle name="Normal 51 3 8 3" xfId="21437" xr:uid="{00000000-0005-0000-0000-0000CD5D0000}"/>
    <cellStyle name="Normal 51 3 9" xfId="31659" xr:uid="{00000000-0005-0000-0000-0000CE5D0000}"/>
    <cellStyle name="Normal 51 4" xfId="1360" xr:uid="{00000000-0005-0000-0000-0000CF5D0000}"/>
    <cellStyle name="Normal 51 4 2" xfId="1783" xr:uid="{00000000-0005-0000-0000-0000D05D0000}"/>
    <cellStyle name="Normal 51 4 2 2" xfId="2622" xr:uid="{00000000-0005-0000-0000-0000D15D0000}"/>
    <cellStyle name="Normal 51 4 2 2 2" xfId="4312" xr:uid="{00000000-0005-0000-0000-0000D25D0000}"/>
    <cellStyle name="Normal 51 4 2 2 2 2" xfId="14385" xr:uid="{00000000-0005-0000-0000-0000D35D0000}"/>
    <cellStyle name="Normal 51 4 2 2 2 2 2" xfId="44716" xr:uid="{00000000-0005-0000-0000-0000D45D0000}"/>
    <cellStyle name="Normal 51 4 2 2 2 2 3" xfId="29483" xr:uid="{00000000-0005-0000-0000-0000D55D0000}"/>
    <cellStyle name="Normal 51 4 2 2 2 3" xfId="9365" xr:uid="{00000000-0005-0000-0000-0000D65D0000}"/>
    <cellStyle name="Normal 51 4 2 2 2 3 2" xfId="39699" xr:uid="{00000000-0005-0000-0000-0000D75D0000}"/>
    <cellStyle name="Normal 51 4 2 2 2 3 3" xfId="24466" xr:uid="{00000000-0005-0000-0000-0000D85D0000}"/>
    <cellStyle name="Normal 51 4 2 2 2 4" xfId="34686" xr:uid="{00000000-0005-0000-0000-0000D95D0000}"/>
    <cellStyle name="Normal 51 4 2 2 2 5" xfId="19453" xr:uid="{00000000-0005-0000-0000-0000DA5D0000}"/>
    <cellStyle name="Normal 51 4 2 2 3" xfId="6004" xr:uid="{00000000-0005-0000-0000-0000DB5D0000}"/>
    <cellStyle name="Normal 51 4 2 2 3 2" xfId="16056" xr:uid="{00000000-0005-0000-0000-0000DC5D0000}"/>
    <cellStyle name="Normal 51 4 2 2 3 2 2" xfId="46387" xr:uid="{00000000-0005-0000-0000-0000DD5D0000}"/>
    <cellStyle name="Normal 51 4 2 2 3 2 3" xfId="31154" xr:uid="{00000000-0005-0000-0000-0000DE5D0000}"/>
    <cellStyle name="Normal 51 4 2 2 3 3" xfId="11036" xr:uid="{00000000-0005-0000-0000-0000DF5D0000}"/>
    <cellStyle name="Normal 51 4 2 2 3 3 2" xfId="41370" xr:uid="{00000000-0005-0000-0000-0000E05D0000}"/>
    <cellStyle name="Normal 51 4 2 2 3 3 3" xfId="26137" xr:uid="{00000000-0005-0000-0000-0000E15D0000}"/>
    <cellStyle name="Normal 51 4 2 2 3 4" xfId="36357" xr:uid="{00000000-0005-0000-0000-0000E25D0000}"/>
    <cellStyle name="Normal 51 4 2 2 3 5" xfId="21124" xr:uid="{00000000-0005-0000-0000-0000E35D0000}"/>
    <cellStyle name="Normal 51 4 2 2 4" xfId="12714" xr:uid="{00000000-0005-0000-0000-0000E45D0000}"/>
    <cellStyle name="Normal 51 4 2 2 4 2" xfId="43045" xr:uid="{00000000-0005-0000-0000-0000E55D0000}"/>
    <cellStyle name="Normal 51 4 2 2 4 3" xfId="27812" xr:uid="{00000000-0005-0000-0000-0000E65D0000}"/>
    <cellStyle name="Normal 51 4 2 2 5" xfId="7693" xr:uid="{00000000-0005-0000-0000-0000E75D0000}"/>
    <cellStyle name="Normal 51 4 2 2 5 2" xfId="38028" xr:uid="{00000000-0005-0000-0000-0000E85D0000}"/>
    <cellStyle name="Normal 51 4 2 2 5 3" xfId="22795" xr:uid="{00000000-0005-0000-0000-0000E95D0000}"/>
    <cellStyle name="Normal 51 4 2 2 6" xfId="33016" xr:uid="{00000000-0005-0000-0000-0000EA5D0000}"/>
    <cellStyle name="Normal 51 4 2 2 7" xfId="17782" xr:uid="{00000000-0005-0000-0000-0000EB5D0000}"/>
    <cellStyle name="Normal 51 4 2 3" xfId="3475" xr:uid="{00000000-0005-0000-0000-0000EC5D0000}"/>
    <cellStyle name="Normal 51 4 2 3 2" xfId="13549" xr:uid="{00000000-0005-0000-0000-0000ED5D0000}"/>
    <cellStyle name="Normal 51 4 2 3 2 2" xfId="43880" xr:uid="{00000000-0005-0000-0000-0000EE5D0000}"/>
    <cellStyle name="Normal 51 4 2 3 2 3" xfId="28647" xr:uid="{00000000-0005-0000-0000-0000EF5D0000}"/>
    <cellStyle name="Normal 51 4 2 3 3" xfId="8529" xr:uid="{00000000-0005-0000-0000-0000F05D0000}"/>
    <cellStyle name="Normal 51 4 2 3 3 2" xfId="38863" xr:uid="{00000000-0005-0000-0000-0000F15D0000}"/>
    <cellStyle name="Normal 51 4 2 3 3 3" xfId="23630" xr:uid="{00000000-0005-0000-0000-0000F25D0000}"/>
    <cellStyle name="Normal 51 4 2 3 4" xfId="33850" xr:uid="{00000000-0005-0000-0000-0000F35D0000}"/>
    <cellStyle name="Normal 51 4 2 3 5" xfId="18617" xr:uid="{00000000-0005-0000-0000-0000F45D0000}"/>
    <cellStyle name="Normal 51 4 2 4" xfId="5168" xr:uid="{00000000-0005-0000-0000-0000F55D0000}"/>
    <cellStyle name="Normal 51 4 2 4 2" xfId="15220" xr:uid="{00000000-0005-0000-0000-0000F65D0000}"/>
    <cellStyle name="Normal 51 4 2 4 2 2" xfId="45551" xr:uid="{00000000-0005-0000-0000-0000F75D0000}"/>
    <cellStyle name="Normal 51 4 2 4 2 3" xfId="30318" xr:uid="{00000000-0005-0000-0000-0000F85D0000}"/>
    <cellStyle name="Normal 51 4 2 4 3" xfId="10200" xr:uid="{00000000-0005-0000-0000-0000F95D0000}"/>
    <cellStyle name="Normal 51 4 2 4 3 2" xfId="40534" xr:uid="{00000000-0005-0000-0000-0000FA5D0000}"/>
    <cellStyle name="Normal 51 4 2 4 3 3" xfId="25301" xr:uid="{00000000-0005-0000-0000-0000FB5D0000}"/>
    <cellStyle name="Normal 51 4 2 4 4" xfId="35521" xr:uid="{00000000-0005-0000-0000-0000FC5D0000}"/>
    <cellStyle name="Normal 51 4 2 4 5" xfId="20288" xr:uid="{00000000-0005-0000-0000-0000FD5D0000}"/>
    <cellStyle name="Normal 51 4 2 5" xfId="11878" xr:uid="{00000000-0005-0000-0000-0000FE5D0000}"/>
    <cellStyle name="Normal 51 4 2 5 2" xfId="42209" xr:uid="{00000000-0005-0000-0000-0000FF5D0000}"/>
    <cellStyle name="Normal 51 4 2 5 3" xfId="26976" xr:uid="{00000000-0005-0000-0000-0000005E0000}"/>
    <cellStyle name="Normal 51 4 2 6" xfId="6857" xr:uid="{00000000-0005-0000-0000-0000015E0000}"/>
    <cellStyle name="Normal 51 4 2 6 2" xfId="37192" xr:uid="{00000000-0005-0000-0000-0000025E0000}"/>
    <cellStyle name="Normal 51 4 2 6 3" xfId="21959" xr:uid="{00000000-0005-0000-0000-0000035E0000}"/>
    <cellStyle name="Normal 51 4 2 7" xfId="32180" xr:uid="{00000000-0005-0000-0000-0000045E0000}"/>
    <cellStyle name="Normal 51 4 2 8" xfId="16946" xr:uid="{00000000-0005-0000-0000-0000055E0000}"/>
    <cellStyle name="Normal 51 4 3" xfId="2204" xr:uid="{00000000-0005-0000-0000-0000065E0000}"/>
    <cellStyle name="Normal 51 4 3 2" xfId="3894" xr:uid="{00000000-0005-0000-0000-0000075E0000}"/>
    <cellStyle name="Normal 51 4 3 2 2" xfId="13967" xr:uid="{00000000-0005-0000-0000-0000085E0000}"/>
    <cellStyle name="Normal 51 4 3 2 2 2" xfId="44298" xr:uid="{00000000-0005-0000-0000-0000095E0000}"/>
    <cellStyle name="Normal 51 4 3 2 2 3" xfId="29065" xr:uid="{00000000-0005-0000-0000-00000A5E0000}"/>
    <cellStyle name="Normal 51 4 3 2 3" xfId="8947" xr:uid="{00000000-0005-0000-0000-00000B5E0000}"/>
    <cellStyle name="Normal 51 4 3 2 3 2" xfId="39281" xr:uid="{00000000-0005-0000-0000-00000C5E0000}"/>
    <cellStyle name="Normal 51 4 3 2 3 3" xfId="24048" xr:uid="{00000000-0005-0000-0000-00000D5E0000}"/>
    <cellStyle name="Normal 51 4 3 2 4" xfId="34268" xr:uid="{00000000-0005-0000-0000-00000E5E0000}"/>
    <cellStyle name="Normal 51 4 3 2 5" xfId="19035" xr:uid="{00000000-0005-0000-0000-00000F5E0000}"/>
    <cellStyle name="Normal 51 4 3 3" xfId="5586" xr:uid="{00000000-0005-0000-0000-0000105E0000}"/>
    <cellStyle name="Normal 51 4 3 3 2" xfId="15638" xr:uid="{00000000-0005-0000-0000-0000115E0000}"/>
    <cellStyle name="Normal 51 4 3 3 2 2" xfId="45969" xr:uid="{00000000-0005-0000-0000-0000125E0000}"/>
    <cellStyle name="Normal 51 4 3 3 2 3" xfId="30736" xr:uid="{00000000-0005-0000-0000-0000135E0000}"/>
    <cellStyle name="Normal 51 4 3 3 3" xfId="10618" xr:uid="{00000000-0005-0000-0000-0000145E0000}"/>
    <cellStyle name="Normal 51 4 3 3 3 2" xfId="40952" xr:uid="{00000000-0005-0000-0000-0000155E0000}"/>
    <cellStyle name="Normal 51 4 3 3 3 3" xfId="25719" xr:uid="{00000000-0005-0000-0000-0000165E0000}"/>
    <cellStyle name="Normal 51 4 3 3 4" xfId="35939" xr:uid="{00000000-0005-0000-0000-0000175E0000}"/>
    <cellStyle name="Normal 51 4 3 3 5" xfId="20706" xr:uid="{00000000-0005-0000-0000-0000185E0000}"/>
    <cellStyle name="Normal 51 4 3 4" xfId="12296" xr:uid="{00000000-0005-0000-0000-0000195E0000}"/>
    <cellStyle name="Normal 51 4 3 4 2" xfId="42627" xr:uid="{00000000-0005-0000-0000-00001A5E0000}"/>
    <cellStyle name="Normal 51 4 3 4 3" xfId="27394" xr:uid="{00000000-0005-0000-0000-00001B5E0000}"/>
    <cellStyle name="Normal 51 4 3 5" xfId="7275" xr:uid="{00000000-0005-0000-0000-00001C5E0000}"/>
    <cellStyle name="Normal 51 4 3 5 2" xfId="37610" xr:uid="{00000000-0005-0000-0000-00001D5E0000}"/>
    <cellStyle name="Normal 51 4 3 5 3" xfId="22377" xr:uid="{00000000-0005-0000-0000-00001E5E0000}"/>
    <cellStyle name="Normal 51 4 3 6" xfId="32598" xr:uid="{00000000-0005-0000-0000-00001F5E0000}"/>
    <cellStyle name="Normal 51 4 3 7" xfId="17364" xr:uid="{00000000-0005-0000-0000-0000205E0000}"/>
    <cellStyle name="Normal 51 4 4" xfId="3057" xr:uid="{00000000-0005-0000-0000-0000215E0000}"/>
    <cellStyle name="Normal 51 4 4 2" xfId="13131" xr:uid="{00000000-0005-0000-0000-0000225E0000}"/>
    <cellStyle name="Normal 51 4 4 2 2" xfId="43462" xr:uid="{00000000-0005-0000-0000-0000235E0000}"/>
    <cellStyle name="Normal 51 4 4 2 3" xfId="28229" xr:uid="{00000000-0005-0000-0000-0000245E0000}"/>
    <cellStyle name="Normal 51 4 4 3" xfId="8111" xr:uid="{00000000-0005-0000-0000-0000255E0000}"/>
    <cellStyle name="Normal 51 4 4 3 2" xfId="38445" xr:uid="{00000000-0005-0000-0000-0000265E0000}"/>
    <cellStyle name="Normal 51 4 4 3 3" xfId="23212" xr:uid="{00000000-0005-0000-0000-0000275E0000}"/>
    <cellStyle name="Normal 51 4 4 4" xfId="33432" xr:uid="{00000000-0005-0000-0000-0000285E0000}"/>
    <cellStyle name="Normal 51 4 4 5" xfId="18199" xr:uid="{00000000-0005-0000-0000-0000295E0000}"/>
    <cellStyle name="Normal 51 4 5" xfId="4750" xr:uid="{00000000-0005-0000-0000-00002A5E0000}"/>
    <cellStyle name="Normal 51 4 5 2" xfId="14802" xr:uid="{00000000-0005-0000-0000-00002B5E0000}"/>
    <cellStyle name="Normal 51 4 5 2 2" xfId="45133" xr:uid="{00000000-0005-0000-0000-00002C5E0000}"/>
    <cellStyle name="Normal 51 4 5 2 3" xfId="29900" xr:uid="{00000000-0005-0000-0000-00002D5E0000}"/>
    <cellStyle name="Normal 51 4 5 3" xfId="9782" xr:uid="{00000000-0005-0000-0000-00002E5E0000}"/>
    <cellStyle name="Normal 51 4 5 3 2" xfId="40116" xr:uid="{00000000-0005-0000-0000-00002F5E0000}"/>
    <cellStyle name="Normal 51 4 5 3 3" xfId="24883" xr:uid="{00000000-0005-0000-0000-0000305E0000}"/>
    <cellStyle name="Normal 51 4 5 4" xfId="35103" xr:uid="{00000000-0005-0000-0000-0000315E0000}"/>
    <cellStyle name="Normal 51 4 5 5" xfId="19870" xr:uid="{00000000-0005-0000-0000-0000325E0000}"/>
    <cellStyle name="Normal 51 4 6" xfId="11460" xr:uid="{00000000-0005-0000-0000-0000335E0000}"/>
    <cellStyle name="Normal 51 4 6 2" xfId="41791" xr:uid="{00000000-0005-0000-0000-0000345E0000}"/>
    <cellStyle name="Normal 51 4 6 3" xfId="26558" xr:uid="{00000000-0005-0000-0000-0000355E0000}"/>
    <cellStyle name="Normal 51 4 7" xfId="6439" xr:uid="{00000000-0005-0000-0000-0000365E0000}"/>
    <cellStyle name="Normal 51 4 7 2" xfId="36774" xr:uid="{00000000-0005-0000-0000-0000375E0000}"/>
    <cellStyle name="Normal 51 4 7 3" xfId="21541" xr:uid="{00000000-0005-0000-0000-0000385E0000}"/>
    <cellStyle name="Normal 51 4 8" xfId="31762" xr:uid="{00000000-0005-0000-0000-0000395E0000}"/>
    <cellStyle name="Normal 51 4 9" xfId="16528" xr:uid="{00000000-0005-0000-0000-00003A5E0000}"/>
    <cellStyle name="Normal 51 5" xfId="1573" xr:uid="{00000000-0005-0000-0000-00003B5E0000}"/>
    <cellStyle name="Normal 51 5 2" xfId="2414" xr:uid="{00000000-0005-0000-0000-00003C5E0000}"/>
    <cellStyle name="Normal 51 5 2 2" xfId="4104" xr:uid="{00000000-0005-0000-0000-00003D5E0000}"/>
    <cellStyle name="Normal 51 5 2 2 2" xfId="14177" xr:uid="{00000000-0005-0000-0000-00003E5E0000}"/>
    <cellStyle name="Normal 51 5 2 2 2 2" xfId="44508" xr:uid="{00000000-0005-0000-0000-00003F5E0000}"/>
    <cellStyle name="Normal 51 5 2 2 2 3" xfId="29275" xr:uid="{00000000-0005-0000-0000-0000405E0000}"/>
    <cellStyle name="Normal 51 5 2 2 3" xfId="9157" xr:uid="{00000000-0005-0000-0000-0000415E0000}"/>
    <cellStyle name="Normal 51 5 2 2 3 2" xfId="39491" xr:uid="{00000000-0005-0000-0000-0000425E0000}"/>
    <cellStyle name="Normal 51 5 2 2 3 3" xfId="24258" xr:uid="{00000000-0005-0000-0000-0000435E0000}"/>
    <cellStyle name="Normal 51 5 2 2 4" xfId="34478" xr:uid="{00000000-0005-0000-0000-0000445E0000}"/>
    <cellStyle name="Normal 51 5 2 2 5" xfId="19245" xr:uid="{00000000-0005-0000-0000-0000455E0000}"/>
    <cellStyle name="Normal 51 5 2 3" xfId="5796" xr:uid="{00000000-0005-0000-0000-0000465E0000}"/>
    <cellStyle name="Normal 51 5 2 3 2" xfId="15848" xr:uid="{00000000-0005-0000-0000-0000475E0000}"/>
    <cellStyle name="Normal 51 5 2 3 2 2" xfId="46179" xr:uid="{00000000-0005-0000-0000-0000485E0000}"/>
    <cellStyle name="Normal 51 5 2 3 2 3" xfId="30946" xr:uid="{00000000-0005-0000-0000-0000495E0000}"/>
    <cellStyle name="Normal 51 5 2 3 3" xfId="10828" xr:uid="{00000000-0005-0000-0000-00004A5E0000}"/>
    <cellStyle name="Normal 51 5 2 3 3 2" xfId="41162" xr:uid="{00000000-0005-0000-0000-00004B5E0000}"/>
    <cellStyle name="Normal 51 5 2 3 3 3" xfId="25929" xr:uid="{00000000-0005-0000-0000-00004C5E0000}"/>
    <cellStyle name="Normal 51 5 2 3 4" xfId="36149" xr:uid="{00000000-0005-0000-0000-00004D5E0000}"/>
    <cellStyle name="Normal 51 5 2 3 5" xfId="20916" xr:uid="{00000000-0005-0000-0000-00004E5E0000}"/>
    <cellStyle name="Normal 51 5 2 4" xfId="12506" xr:uid="{00000000-0005-0000-0000-00004F5E0000}"/>
    <cellStyle name="Normal 51 5 2 4 2" xfId="42837" xr:uid="{00000000-0005-0000-0000-0000505E0000}"/>
    <cellStyle name="Normal 51 5 2 4 3" xfId="27604" xr:uid="{00000000-0005-0000-0000-0000515E0000}"/>
    <cellStyle name="Normal 51 5 2 5" xfId="7485" xr:uid="{00000000-0005-0000-0000-0000525E0000}"/>
    <cellStyle name="Normal 51 5 2 5 2" xfId="37820" xr:uid="{00000000-0005-0000-0000-0000535E0000}"/>
    <cellStyle name="Normal 51 5 2 5 3" xfId="22587" xr:uid="{00000000-0005-0000-0000-0000545E0000}"/>
    <cellStyle name="Normal 51 5 2 6" xfId="32808" xr:uid="{00000000-0005-0000-0000-0000555E0000}"/>
    <cellStyle name="Normal 51 5 2 7" xfId="17574" xr:uid="{00000000-0005-0000-0000-0000565E0000}"/>
    <cellStyle name="Normal 51 5 3" xfId="3267" xr:uid="{00000000-0005-0000-0000-0000575E0000}"/>
    <cellStyle name="Normal 51 5 3 2" xfId="13341" xr:uid="{00000000-0005-0000-0000-0000585E0000}"/>
    <cellStyle name="Normal 51 5 3 2 2" xfId="43672" xr:uid="{00000000-0005-0000-0000-0000595E0000}"/>
    <cellStyle name="Normal 51 5 3 2 3" xfId="28439" xr:uid="{00000000-0005-0000-0000-00005A5E0000}"/>
    <cellStyle name="Normal 51 5 3 3" xfId="8321" xr:uid="{00000000-0005-0000-0000-00005B5E0000}"/>
    <cellStyle name="Normal 51 5 3 3 2" xfId="38655" xr:uid="{00000000-0005-0000-0000-00005C5E0000}"/>
    <cellStyle name="Normal 51 5 3 3 3" xfId="23422" xr:uid="{00000000-0005-0000-0000-00005D5E0000}"/>
    <cellStyle name="Normal 51 5 3 4" xfId="33642" xr:uid="{00000000-0005-0000-0000-00005E5E0000}"/>
    <cellStyle name="Normal 51 5 3 5" xfId="18409" xr:uid="{00000000-0005-0000-0000-00005F5E0000}"/>
    <cellStyle name="Normal 51 5 4" xfId="4960" xr:uid="{00000000-0005-0000-0000-0000605E0000}"/>
    <cellStyle name="Normal 51 5 4 2" xfId="15012" xr:uid="{00000000-0005-0000-0000-0000615E0000}"/>
    <cellStyle name="Normal 51 5 4 2 2" xfId="45343" xr:uid="{00000000-0005-0000-0000-0000625E0000}"/>
    <cellStyle name="Normal 51 5 4 2 3" xfId="30110" xr:uid="{00000000-0005-0000-0000-0000635E0000}"/>
    <cellStyle name="Normal 51 5 4 3" xfId="9992" xr:uid="{00000000-0005-0000-0000-0000645E0000}"/>
    <cellStyle name="Normal 51 5 4 3 2" xfId="40326" xr:uid="{00000000-0005-0000-0000-0000655E0000}"/>
    <cellStyle name="Normal 51 5 4 3 3" xfId="25093" xr:uid="{00000000-0005-0000-0000-0000665E0000}"/>
    <cellStyle name="Normal 51 5 4 4" xfId="35313" xr:uid="{00000000-0005-0000-0000-0000675E0000}"/>
    <cellStyle name="Normal 51 5 4 5" xfId="20080" xr:uid="{00000000-0005-0000-0000-0000685E0000}"/>
    <cellStyle name="Normal 51 5 5" xfId="11670" xr:uid="{00000000-0005-0000-0000-0000695E0000}"/>
    <cellStyle name="Normal 51 5 5 2" xfId="42001" xr:uid="{00000000-0005-0000-0000-00006A5E0000}"/>
    <cellStyle name="Normal 51 5 5 3" xfId="26768" xr:uid="{00000000-0005-0000-0000-00006B5E0000}"/>
    <cellStyle name="Normal 51 5 6" xfId="6649" xr:uid="{00000000-0005-0000-0000-00006C5E0000}"/>
    <cellStyle name="Normal 51 5 6 2" xfId="36984" xr:uid="{00000000-0005-0000-0000-00006D5E0000}"/>
    <cellStyle name="Normal 51 5 6 3" xfId="21751" xr:uid="{00000000-0005-0000-0000-00006E5E0000}"/>
    <cellStyle name="Normal 51 5 7" xfId="31972" xr:uid="{00000000-0005-0000-0000-00006F5E0000}"/>
    <cellStyle name="Normal 51 5 8" xfId="16738" xr:uid="{00000000-0005-0000-0000-0000705E0000}"/>
    <cellStyle name="Normal 51 6" xfId="1994" xr:uid="{00000000-0005-0000-0000-0000715E0000}"/>
    <cellStyle name="Normal 51 6 2" xfId="3686" xr:uid="{00000000-0005-0000-0000-0000725E0000}"/>
    <cellStyle name="Normal 51 6 2 2" xfId="13759" xr:uid="{00000000-0005-0000-0000-0000735E0000}"/>
    <cellStyle name="Normal 51 6 2 2 2" xfId="44090" xr:uid="{00000000-0005-0000-0000-0000745E0000}"/>
    <cellStyle name="Normal 51 6 2 2 3" xfId="28857" xr:uid="{00000000-0005-0000-0000-0000755E0000}"/>
    <cellStyle name="Normal 51 6 2 3" xfId="8739" xr:uid="{00000000-0005-0000-0000-0000765E0000}"/>
    <cellStyle name="Normal 51 6 2 3 2" xfId="39073" xr:uid="{00000000-0005-0000-0000-0000775E0000}"/>
    <cellStyle name="Normal 51 6 2 3 3" xfId="23840" xr:uid="{00000000-0005-0000-0000-0000785E0000}"/>
    <cellStyle name="Normal 51 6 2 4" xfId="34060" xr:uid="{00000000-0005-0000-0000-0000795E0000}"/>
    <cellStyle name="Normal 51 6 2 5" xfId="18827" xr:uid="{00000000-0005-0000-0000-00007A5E0000}"/>
    <cellStyle name="Normal 51 6 3" xfId="5378" xr:uid="{00000000-0005-0000-0000-00007B5E0000}"/>
    <cellStyle name="Normal 51 6 3 2" xfId="15430" xr:uid="{00000000-0005-0000-0000-00007C5E0000}"/>
    <cellStyle name="Normal 51 6 3 2 2" xfId="45761" xr:uid="{00000000-0005-0000-0000-00007D5E0000}"/>
    <cellStyle name="Normal 51 6 3 2 3" xfId="30528" xr:uid="{00000000-0005-0000-0000-00007E5E0000}"/>
    <cellStyle name="Normal 51 6 3 3" xfId="10410" xr:uid="{00000000-0005-0000-0000-00007F5E0000}"/>
    <cellStyle name="Normal 51 6 3 3 2" xfId="40744" xr:uid="{00000000-0005-0000-0000-0000805E0000}"/>
    <cellStyle name="Normal 51 6 3 3 3" xfId="25511" xr:uid="{00000000-0005-0000-0000-0000815E0000}"/>
    <cellStyle name="Normal 51 6 3 4" xfId="35731" xr:uid="{00000000-0005-0000-0000-0000825E0000}"/>
    <cellStyle name="Normal 51 6 3 5" xfId="20498" xr:uid="{00000000-0005-0000-0000-0000835E0000}"/>
    <cellStyle name="Normal 51 6 4" xfId="12088" xr:uid="{00000000-0005-0000-0000-0000845E0000}"/>
    <cellStyle name="Normal 51 6 4 2" xfId="42419" xr:uid="{00000000-0005-0000-0000-0000855E0000}"/>
    <cellStyle name="Normal 51 6 4 3" xfId="27186" xr:uid="{00000000-0005-0000-0000-0000865E0000}"/>
    <cellStyle name="Normal 51 6 5" xfId="7067" xr:uid="{00000000-0005-0000-0000-0000875E0000}"/>
    <cellStyle name="Normal 51 6 5 2" xfId="37402" xr:uid="{00000000-0005-0000-0000-0000885E0000}"/>
    <cellStyle name="Normal 51 6 5 3" xfId="22169" xr:uid="{00000000-0005-0000-0000-0000895E0000}"/>
    <cellStyle name="Normal 51 6 6" xfId="32390" xr:uid="{00000000-0005-0000-0000-00008A5E0000}"/>
    <cellStyle name="Normal 51 6 7" xfId="17156" xr:uid="{00000000-0005-0000-0000-00008B5E0000}"/>
    <cellStyle name="Normal 51 7" xfId="2845" xr:uid="{00000000-0005-0000-0000-00008C5E0000}"/>
    <cellStyle name="Normal 51 7 2" xfId="12923" xr:uid="{00000000-0005-0000-0000-00008D5E0000}"/>
    <cellStyle name="Normal 51 7 2 2" xfId="43254" xr:uid="{00000000-0005-0000-0000-00008E5E0000}"/>
    <cellStyle name="Normal 51 7 2 3" xfId="28021" xr:uid="{00000000-0005-0000-0000-00008F5E0000}"/>
    <cellStyle name="Normal 51 7 3" xfId="7903" xr:uid="{00000000-0005-0000-0000-0000905E0000}"/>
    <cellStyle name="Normal 51 7 3 2" xfId="38237" xr:uid="{00000000-0005-0000-0000-0000915E0000}"/>
    <cellStyle name="Normal 51 7 3 3" xfId="23004" xr:uid="{00000000-0005-0000-0000-0000925E0000}"/>
    <cellStyle name="Normal 51 7 4" xfId="33224" xr:uid="{00000000-0005-0000-0000-0000935E0000}"/>
    <cellStyle name="Normal 51 7 5" xfId="17991" xr:uid="{00000000-0005-0000-0000-0000945E0000}"/>
    <cellStyle name="Normal 51 8" xfId="4539" xr:uid="{00000000-0005-0000-0000-0000955E0000}"/>
    <cellStyle name="Normal 51 8 2" xfId="14594" xr:uid="{00000000-0005-0000-0000-0000965E0000}"/>
    <cellStyle name="Normal 51 8 2 2" xfId="44925" xr:uid="{00000000-0005-0000-0000-0000975E0000}"/>
    <cellStyle name="Normal 51 8 2 3" xfId="29692" xr:uid="{00000000-0005-0000-0000-0000985E0000}"/>
    <cellStyle name="Normal 51 8 3" xfId="9574" xr:uid="{00000000-0005-0000-0000-0000995E0000}"/>
    <cellStyle name="Normal 51 8 3 2" xfId="39908" xr:uid="{00000000-0005-0000-0000-00009A5E0000}"/>
    <cellStyle name="Normal 51 8 3 3" xfId="24675" xr:uid="{00000000-0005-0000-0000-00009B5E0000}"/>
    <cellStyle name="Normal 51 8 4" xfId="34895" xr:uid="{00000000-0005-0000-0000-00009C5E0000}"/>
    <cellStyle name="Normal 51 8 5" xfId="19662" xr:uid="{00000000-0005-0000-0000-00009D5E0000}"/>
    <cellStyle name="Normal 51 9" xfId="11250" xr:uid="{00000000-0005-0000-0000-00009E5E0000}"/>
    <cellStyle name="Normal 51 9 2" xfId="41583" xr:uid="{00000000-0005-0000-0000-00009F5E0000}"/>
    <cellStyle name="Normal 51 9 3" xfId="26350" xr:uid="{00000000-0005-0000-0000-0000A05E0000}"/>
    <cellStyle name="Normal 52" xfId="868" xr:uid="{00000000-0005-0000-0000-0000A15E0000}"/>
    <cellStyle name="Normal 52 10" xfId="6230" xr:uid="{00000000-0005-0000-0000-0000A25E0000}"/>
    <cellStyle name="Normal 52 10 2" xfId="36567" xr:uid="{00000000-0005-0000-0000-0000A35E0000}"/>
    <cellStyle name="Normal 52 10 3" xfId="21334" xr:uid="{00000000-0005-0000-0000-0000A45E0000}"/>
    <cellStyle name="Normal 52 11" xfId="31558" xr:uid="{00000000-0005-0000-0000-0000A55E0000}"/>
    <cellStyle name="Normal 52 12" xfId="16319" xr:uid="{00000000-0005-0000-0000-0000A65E0000}"/>
    <cellStyle name="Normal 52 13" xfId="46584" xr:uid="{00000000-0005-0000-0000-0000A75E0000}"/>
    <cellStyle name="Normal 52 2" xfId="1194" xr:uid="{00000000-0005-0000-0000-0000A85E0000}"/>
    <cellStyle name="Normal 52 2 10" xfId="31610" xr:uid="{00000000-0005-0000-0000-0000A95E0000}"/>
    <cellStyle name="Normal 52 2 11" xfId="16373" xr:uid="{00000000-0005-0000-0000-0000AA5E0000}"/>
    <cellStyle name="Normal 52 2 2" xfId="1302" xr:uid="{00000000-0005-0000-0000-0000AB5E0000}"/>
    <cellStyle name="Normal 52 2 2 10" xfId="16477" xr:uid="{00000000-0005-0000-0000-0000AC5E0000}"/>
    <cellStyle name="Normal 52 2 2 2" xfId="1519" xr:uid="{00000000-0005-0000-0000-0000AD5E0000}"/>
    <cellStyle name="Normal 52 2 2 2 2" xfId="1940" xr:uid="{00000000-0005-0000-0000-0000AE5E0000}"/>
    <cellStyle name="Normal 52 2 2 2 2 2" xfId="2779" xr:uid="{00000000-0005-0000-0000-0000AF5E0000}"/>
    <cellStyle name="Normal 52 2 2 2 2 2 2" xfId="4469" xr:uid="{00000000-0005-0000-0000-0000B05E0000}"/>
    <cellStyle name="Normal 52 2 2 2 2 2 2 2" xfId="14542" xr:uid="{00000000-0005-0000-0000-0000B15E0000}"/>
    <cellStyle name="Normal 52 2 2 2 2 2 2 2 2" xfId="44873" xr:uid="{00000000-0005-0000-0000-0000B25E0000}"/>
    <cellStyle name="Normal 52 2 2 2 2 2 2 2 3" xfId="29640" xr:uid="{00000000-0005-0000-0000-0000B35E0000}"/>
    <cellStyle name="Normal 52 2 2 2 2 2 2 3" xfId="9522" xr:uid="{00000000-0005-0000-0000-0000B45E0000}"/>
    <cellStyle name="Normal 52 2 2 2 2 2 2 3 2" xfId="39856" xr:uid="{00000000-0005-0000-0000-0000B55E0000}"/>
    <cellStyle name="Normal 52 2 2 2 2 2 2 3 3" xfId="24623" xr:uid="{00000000-0005-0000-0000-0000B65E0000}"/>
    <cellStyle name="Normal 52 2 2 2 2 2 2 4" xfId="34843" xr:uid="{00000000-0005-0000-0000-0000B75E0000}"/>
    <cellStyle name="Normal 52 2 2 2 2 2 2 5" xfId="19610" xr:uid="{00000000-0005-0000-0000-0000B85E0000}"/>
    <cellStyle name="Normal 52 2 2 2 2 2 3" xfId="6161" xr:uid="{00000000-0005-0000-0000-0000B95E0000}"/>
    <cellStyle name="Normal 52 2 2 2 2 2 3 2" xfId="16213" xr:uid="{00000000-0005-0000-0000-0000BA5E0000}"/>
    <cellStyle name="Normal 52 2 2 2 2 2 3 2 2" xfId="46544" xr:uid="{00000000-0005-0000-0000-0000BB5E0000}"/>
    <cellStyle name="Normal 52 2 2 2 2 2 3 2 3" xfId="31311" xr:uid="{00000000-0005-0000-0000-0000BC5E0000}"/>
    <cellStyle name="Normal 52 2 2 2 2 2 3 3" xfId="11193" xr:uid="{00000000-0005-0000-0000-0000BD5E0000}"/>
    <cellStyle name="Normal 52 2 2 2 2 2 3 3 2" xfId="41527" xr:uid="{00000000-0005-0000-0000-0000BE5E0000}"/>
    <cellStyle name="Normal 52 2 2 2 2 2 3 3 3" xfId="26294" xr:uid="{00000000-0005-0000-0000-0000BF5E0000}"/>
    <cellStyle name="Normal 52 2 2 2 2 2 3 4" xfId="36514" xr:uid="{00000000-0005-0000-0000-0000C05E0000}"/>
    <cellStyle name="Normal 52 2 2 2 2 2 3 5" xfId="21281" xr:uid="{00000000-0005-0000-0000-0000C15E0000}"/>
    <cellStyle name="Normal 52 2 2 2 2 2 4" xfId="12871" xr:uid="{00000000-0005-0000-0000-0000C25E0000}"/>
    <cellStyle name="Normal 52 2 2 2 2 2 4 2" xfId="43202" xr:uid="{00000000-0005-0000-0000-0000C35E0000}"/>
    <cellStyle name="Normal 52 2 2 2 2 2 4 3" xfId="27969" xr:uid="{00000000-0005-0000-0000-0000C45E0000}"/>
    <cellStyle name="Normal 52 2 2 2 2 2 5" xfId="7850" xr:uid="{00000000-0005-0000-0000-0000C55E0000}"/>
    <cellStyle name="Normal 52 2 2 2 2 2 5 2" xfId="38185" xr:uid="{00000000-0005-0000-0000-0000C65E0000}"/>
    <cellStyle name="Normal 52 2 2 2 2 2 5 3" xfId="22952" xr:uid="{00000000-0005-0000-0000-0000C75E0000}"/>
    <cellStyle name="Normal 52 2 2 2 2 2 6" xfId="33173" xr:uid="{00000000-0005-0000-0000-0000C85E0000}"/>
    <cellStyle name="Normal 52 2 2 2 2 2 7" xfId="17939" xr:uid="{00000000-0005-0000-0000-0000C95E0000}"/>
    <cellStyle name="Normal 52 2 2 2 2 3" xfId="3632" xr:uid="{00000000-0005-0000-0000-0000CA5E0000}"/>
    <cellStyle name="Normal 52 2 2 2 2 3 2" xfId="13706" xr:uid="{00000000-0005-0000-0000-0000CB5E0000}"/>
    <cellStyle name="Normal 52 2 2 2 2 3 2 2" xfId="44037" xr:uid="{00000000-0005-0000-0000-0000CC5E0000}"/>
    <cellStyle name="Normal 52 2 2 2 2 3 2 3" xfId="28804" xr:uid="{00000000-0005-0000-0000-0000CD5E0000}"/>
    <cellStyle name="Normal 52 2 2 2 2 3 3" xfId="8686" xr:uid="{00000000-0005-0000-0000-0000CE5E0000}"/>
    <cellStyle name="Normal 52 2 2 2 2 3 3 2" xfId="39020" xr:uid="{00000000-0005-0000-0000-0000CF5E0000}"/>
    <cellStyle name="Normal 52 2 2 2 2 3 3 3" xfId="23787" xr:uid="{00000000-0005-0000-0000-0000D05E0000}"/>
    <cellStyle name="Normal 52 2 2 2 2 3 4" xfId="34007" xr:uid="{00000000-0005-0000-0000-0000D15E0000}"/>
    <cellStyle name="Normal 52 2 2 2 2 3 5" xfId="18774" xr:uid="{00000000-0005-0000-0000-0000D25E0000}"/>
    <cellStyle name="Normal 52 2 2 2 2 4" xfId="5325" xr:uid="{00000000-0005-0000-0000-0000D35E0000}"/>
    <cellStyle name="Normal 52 2 2 2 2 4 2" xfId="15377" xr:uid="{00000000-0005-0000-0000-0000D45E0000}"/>
    <cellStyle name="Normal 52 2 2 2 2 4 2 2" xfId="45708" xr:uid="{00000000-0005-0000-0000-0000D55E0000}"/>
    <cellStyle name="Normal 52 2 2 2 2 4 2 3" xfId="30475" xr:uid="{00000000-0005-0000-0000-0000D65E0000}"/>
    <cellStyle name="Normal 52 2 2 2 2 4 3" xfId="10357" xr:uid="{00000000-0005-0000-0000-0000D75E0000}"/>
    <cellStyle name="Normal 52 2 2 2 2 4 3 2" xfId="40691" xr:uid="{00000000-0005-0000-0000-0000D85E0000}"/>
    <cellStyle name="Normal 52 2 2 2 2 4 3 3" xfId="25458" xr:uid="{00000000-0005-0000-0000-0000D95E0000}"/>
    <cellStyle name="Normal 52 2 2 2 2 4 4" xfId="35678" xr:uid="{00000000-0005-0000-0000-0000DA5E0000}"/>
    <cellStyle name="Normal 52 2 2 2 2 4 5" xfId="20445" xr:uid="{00000000-0005-0000-0000-0000DB5E0000}"/>
    <cellStyle name="Normal 52 2 2 2 2 5" xfId="12035" xr:uid="{00000000-0005-0000-0000-0000DC5E0000}"/>
    <cellStyle name="Normal 52 2 2 2 2 5 2" xfId="42366" xr:uid="{00000000-0005-0000-0000-0000DD5E0000}"/>
    <cellStyle name="Normal 52 2 2 2 2 5 3" xfId="27133" xr:uid="{00000000-0005-0000-0000-0000DE5E0000}"/>
    <cellStyle name="Normal 52 2 2 2 2 6" xfId="7014" xr:uid="{00000000-0005-0000-0000-0000DF5E0000}"/>
    <cellStyle name="Normal 52 2 2 2 2 6 2" xfId="37349" xr:uid="{00000000-0005-0000-0000-0000E05E0000}"/>
    <cellStyle name="Normal 52 2 2 2 2 6 3" xfId="22116" xr:uid="{00000000-0005-0000-0000-0000E15E0000}"/>
    <cellStyle name="Normal 52 2 2 2 2 7" xfId="32337" xr:uid="{00000000-0005-0000-0000-0000E25E0000}"/>
    <cellStyle name="Normal 52 2 2 2 2 8" xfId="17103" xr:uid="{00000000-0005-0000-0000-0000E35E0000}"/>
    <cellStyle name="Normal 52 2 2 2 3" xfId="2361" xr:uid="{00000000-0005-0000-0000-0000E45E0000}"/>
    <cellStyle name="Normal 52 2 2 2 3 2" xfId="4051" xr:uid="{00000000-0005-0000-0000-0000E55E0000}"/>
    <cellStyle name="Normal 52 2 2 2 3 2 2" xfId="14124" xr:uid="{00000000-0005-0000-0000-0000E65E0000}"/>
    <cellStyle name="Normal 52 2 2 2 3 2 2 2" xfId="44455" xr:uid="{00000000-0005-0000-0000-0000E75E0000}"/>
    <cellStyle name="Normal 52 2 2 2 3 2 2 3" xfId="29222" xr:uid="{00000000-0005-0000-0000-0000E85E0000}"/>
    <cellStyle name="Normal 52 2 2 2 3 2 3" xfId="9104" xr:uid="{00000000-0005-0000-0000-0000E95E0000}"/>
    <cellStyle name="Normal 52 2 2 2 3 2 3 2" xfId="39438" xr:uid="{00000000-0005-0000-0000-0000EA5E0000}"/>
    <cellStyle name="Normal 52 2 2 2 3 2 3 3" xfId="24205" xr:uid="{00000000-0005-0000-0000-0000EB5E0000}"/>
    <cellStyle name="Normal 52 2 2 2 3 2 4" xfId="34425" xr:uid="{00000000-0005-0000-0000-0000EC5E0000}"/>
    <cellStyle name="Normal 52 2 2 2 3 2 5" xfId="19192" xr:uid="{00000000-0005-0000-0000-0000ED5E0000}"/>
    <cellStyle name="Normal 52 2 2 2 3 3" xfId="5743" xr:uid="{00000000-0005-0000-0000-0000EE5E0000}"/>
    <cellStyle name="Normal 52 2 2 2 3 3 2" xfId="15795" xr:uid="{00000000-0005-0000-0000-0000EF5E0000}"/>
    <cellStyle name="Normal 52 2 2 2 3 3 2 2" xfId="46126" xr:uid="{00000000-0005-0000-0000-0000F05E0000}"/>
    <cellStyle name="Normal 52 2 2 2 3 3 2 3" xfId="30893" xr:uid="{00000000-0005-0000-0000-0000F15E0000}"/>
    <cellStyle name="Normal 52 2 2 2 3 3 3" xfId="10775" xr:uid="{00000000-0005-0000-0000-0000F25E0000}"/>
    <cellStyle name="Normal 52 2 2 2 3 3 3 2" xfId="41109" xr:uid="{00000000-0005-0000-0000-0000F35E0000}"/>
    <cellStyle name="Normal 52 2 2 2 3 3 3 3" xfId="25876" xr:uid="{00000000-0005-0000-0000-0000F45E0000}"/>
    <cellStyle name="Normal 52 2 2 2 3 3 4" xfId="36096" xr:uid="{00000000-0005-0000-0000-0000F55E0000}"/>
    <cellStyle name="Normal 52 2 2 2 3 3 5" xfId="20863" xr:uid="{00000000-0005-0000-0000-0000F65E0000}"/>
    <cellStyle name="Normal 52 2 2 2 3 4" xfId="12453" xr:uid="{00000000-0005-0000-0000-0000F75E0000}"/>
    <cellStyle name="Normal 52 2 2 2 3 4 2" xfId="42784" xr:uid="{00000000-0005-0000-0000-0000F85E0000}"/>
    <cellStyle name="Normal 52 2 2 2 3 4 3" xfId="27551" xr:uid="{00000000-0005-0000-0000-0000F95E0000}"/>
    <cellStyle name="Normal 52 2 2 2 3 5" xfId="7432" xr:uid="{00000000-0005-0000-0000-0000FA5E0000}"/>
    <cellStyle name="Normal 52 2 2 2 3 5 2" xfId="37767" xr:uid="{00000000-0005-0000-0000-0000FB5E0000}"/>
    <cellStyle name="Normal 52 2 2 2 3 5 3" xfId="22534" xr:uid="{00000000-0005-0000-0000-0000FC5E0000}"/>
    <cellStyle name="Normal 52 2 2 2 3 6" xfId="32755" xr:uid="{00000000-0005-0000-0000-0000FD5E0000}"/>
    <cellStyle name="Normal 52 2 2 2 3 7" xfId="17521" xr:uid="{00000000-0005-0000-0000-0000FE5E0000}"/>
    <cellStyle name="Normal 52 2 2 2 4" xfId="3214" xr:uid="{00000000-0005-0000-0000-0000FF5E0000}"/>
    <cellStyle name="Normal 52 2 2 2 4 2" xfId="13288" xr:uid="{00000000-0005-0000-0000-0000005F0000}"/>
    <cellStyle name="Normal 52 2 2 2 4 2 2" xfId="43619" xr:uid="{00000000-0005-0000-0000-0000015F0000}"/>
    <cellStyle name="Normal 52 2 2 2 4 2 3" xfId="28386" xr:uid="{00000000-0005-0000-0000-0000025F0000}"/>
    <cellStyle name="Normal 52 2 2 2 4 3" xfId="8268" xr:uid="{00000000-0005-0000-0000-0000035F0000}"/>
    <cellStyle name="Normal 52 2 2 2 4 3 2" xfId="38602" xr:uid="{00000000-0005-0000-0000-0000045F0000}"/>
    <cellStyle name="Normal 52 2 2 2 4 3 3" xfId="23369" xr:uid="{00000000-0005-0000-0000-0000055F0000}"/>
    <cellStyle name="Normal 52 2 2 2 4 4" xfId="33589" xr:uid="{00000000-0005-0000-0000-0000065F0000}"/>
    <cellStyle name="Normal 52 2 2 2 4 5" xfId="18356" xr:uid="{00000000-0005-0000-0000-0000075F0000}"/>
    <cellStyle name="Normal 52 2 2 2 5" xfId="4907" xr:uid="{00000000-0005-0000-0000-0000085F0000}"/>
    <cellStyle name="Normal 52 2 2 2 5 2" xfId="14959" xr:uid="{00000000-0005-0000-0000-0000095F0000}"/>
    <cellStyle name="Normal 52 2 2 2 5 2 2" xfId="45290" xr:uid="{00000000-0005-0000-0000-00000A5F0000}"/>
    <cellStyle name="Normal 52 2 2 2 5 2 3" xfId="30057" xr:uid="{00000000-0005-0000-0000-00000B5F0000}"/>
    <cellStyle name="Normal 52 2 2 2 5 3" xfId="9939" xr:uid="{00000000-0005-0000-0000-00000C5F0000}"/>
    <cellStyle name="Normal 52 2 2 2 5 3 2" xfId="40273" xr:uid="{00000000-0005-0000-0000-00000D5F0000}"/>
    <cellStyle name="Normal 52 2 2 2 5 3 3" xfId="25040" xr:uid="{00000000-0005-0000-0000-00000E5F0000}"/>
    <cellStyle name="Normal 52 2 2 2 5 4" xfId="35260" xr:uid="{00000000-0005-0000-0000-00000F5F0000}"/>
    <cellStyle name="Normal 52 2 2 2 5 5" xfId="20027" xr:uid="{00000000-0005-0000-0000-0000105F0000}"/>
    <cellStyle name="Normal 52 2 2 2 6" xfId="11617" xr:uid="{00000000-0005-0000-0000-0000115F0000}"/>
    <cellStyle name="Normal 52 2 2 2 6 2" xfId="41948" xr:uid="{00000000-0005-0000-0000-0000125F0000}"/>
    <cellStyle name="Normal 52 2 2 2 6 3" xfId="26715" xr:uid="{00000000-0005-0000-0000-0000135F0000}"/>
    <cellStyle name="Normal 52 2 2 2 7" xfId="6596" xr:uid="{00000000-0005-0000-0000-0000145F0000}"/>
    <cellStyle name="Normal 52 2 2 2 7 2" xfId="36931" xr:uid="{00000000-0005-0000-0000-0000155F0000}"/>
    <cellStyle name="Normal 52 2 2 2 7 3" xfId="21698" xr:uid="{00000000-0005-0000-0000-0000165F0000}"/>
    <cellStyle name="Normal 52 2 2 2 8" xfId="31919" xr:uid="{00000000-0005-0000-0000-0000175F0000}"/>
    <cellStyle name="Normal 52 2 2 2 9" xfId="16685" xr:uid="{00000000-0005-0000-0000-0000185F0000}"/>
    <cellStyle name="Normal 52 2 2 3" xfId="1732" xr:uid="{00000000-0005-0000-0000-0000195F0000}"/>
    <cellStyle name="Normal 52 2 2 3 2" xfId="2571" xr:uid="{00000000-0005-0000-0000-00001A5F0000}"/>
    <cellStyle name="Normal 52 2 2 3 2 2" xfId="4261" xr:uid="{00000000-0005-0000-0000-00001B5F0000}"/>
    <cellStyle name="Normal 52 2 2 3 2 2 2" xfId="14334" xr:uid="{00000000-0005-0000-0000-00001C5F0000}"/>
    <cellStyle name="Normal 52 2 2 3 2 2 2 2" xfId="44665" xr:uid="{00000000-0005-0000-0000-00001D5F0000}"/>
    <cellStyle name="Normal 52 2 2 3 2 2 2 3" xfId="29432" xr:uid="{00000000-0005-0000-0000-00001E5F0000}"/>
    <cellStyle name="Normal 52 2 2 3 2 2 3" xfId="9314" xr:uid="{00000000-0005-0000-0000-00001F5F0000}"/>
    <cellStyle name="Normal 52 2 2 3 2 2 3 2" xfId="39648" xr:uid="{00000000-0005-0000-0000-0000205F0000}"/>
    <cellStyle name="Normal 52 2 2 3 2 2 3 3" xfId="24415" xr:uid="{00000000-0005-0000-0000-0000215F0000}"/>
    <cellStyle name="Normal 52 2 2 3 2 2 4" xfId="34635" xr:uid="{00000000-0005-0000-0000-0000225F0000}"/>
    <cellStyle name="Normal 52 2 2 3 2 2 5" xfId="19402" xr:uid="{00000000-0005-0000-0000-0000235F0000}"/>
    <cellStyle name="Normal 52 2 2 3 2 3" xfId="5953" xr:uid="{00000000-0005-0000-0000-0000245F0000}"/>
    <cellStyle name="Normal 52 2 2 3 2 3 2" xfId="16005" xr:uid="{00000000-0005-0000-0000-0000255F0000}"/>
    <cellStyle name="Normal 52 2 2 3 2 3 2 2" xfId="46336" xr:uid="{00000000-0005-0000-0000-0000265F0000}"/>
    <cellStyle name="Normal 52 2 2 3 2 3 2 3" xfId="31103" xr:uid="{00000000-0005-0000-0000-0000275F0000}"/>
    <cellStyle name="Normal 52 2 2 3 2 3 3" xfId="10985" xr:uid="{00000000-0005-0000-0000-0000285F0000}"/>
    <cellStyle name="Normal 52 2 2 3 2 3 3 2" xfId="41319" xr:uid="{00000000-0005-0000-0000-0000295F0000}"/>
    <cellStyle name="Normal 52 2 2 3 2 3 3 3" xfId="26086" xr:uid="{00000000-0005-0000-0000-00002A5F0000}"/>
    <cellStyle name="Normal 52 2 2 3 2 3 4" xfId="36306" xr:uid="{00000000-0005-0000-0000-00002B5F0000}"/>
    <cellStyle name="Normal 52 2 2 3 2 3 5" xfId="21073" xr:uid="{00000000-0005-0000-0000-00002C5F0000}"/>
    <cellStyle name="Normal 52 2 2 3 2 4" xfId="12663" xr:uid="{00000000-0005-0000-0000-00002D5F0000}"/>
    <cellStyle name="Normal 52 2 2 3 2 4 2" xfId="42994" xr:uid="{00000000-0005-0000-0000-00002E5F0000}"/>
    <cellStyle name="Normal 52 2 2 3 2 4 3" xfId="27761" xr:uid="{00000000-0005-0000-0000-00002F5F0000}"/>
    <cellStyle name="Normal 52 2 2 3 2 5" xfId="7642" xr:uid="{00000000-0005-0000-0000-0000305F0000}"/>
    <cellStyle name="Normal 52 2 2 3 2 5 2" xfId="37977" xr:uid="{00000000-0005-0000-0000-0000315F0000}"/>
    <cellStyle name="Normal 52 2 2 3 2 5 3" xfId="22744" xr:uid="{00000000-0005-0000-0000-0000325F0000}"/>
    <cellStyle name="Normal 52 2 2 3 2 6" xfId="32965" xr:uid="{00000000-0005-0000-0000-0000335F0000}"/>
    <cellStyle name="Normal 52 2 2 3 2 7" xfId="17731" xr:uid="{00000000-0005-0000-0000-0000345F0000}"/>
    <cellStyle name="Normal 52 2 2 3 3" xfId="3424" xr:uid="{00000000-0005-0000-0000-0000355F0000}"/>
    <cellStyle name="Normal 52 2 2 3 3 2" xfId="13498" xr:uid="{00000000-0005-0000-0000-0000365F0000}"/>
    <cellStyle name="Normal 52 2 2 3 3 2 2" xfId="43829" xr:uid="{00000000-0005-0000-0000-0000375F0000}"/>
    <cellStyle name="Normal 52 2 2 3 3 2 3" xfId="28596" xr:uid="{00000000-0005-0000-0000-0000385F0000}"/>
    <cellStyle name="Normal 52 2 2 3 3 3" xfId="8478" xr:uid="{00000000-0005-0000-0000-0000395F0000}"/>
    <cellStyle name="Normal 52 2 2 3 3 3 2" xfId="38812" xr:uid="{00000000-0005-0000-0000-00003A5F0000}"/>
    <cellStyle name="Normal 52 2 2 3 3 3 3" xfId="23579" xr:uid="{00000000-0005-0000-0000-00003B5F0000}"/>
    <cellStyle name="Normal 52 2 2 3 3 4" xfId="33799" xr:uid="{00000000-0005-0000-0000-00003C5F0000}"/>
    <cellStyle name="Normal 52 2 2 3 3 5" xfId="18566" xr:uid="{00000000-0005-0000-0000-00003D5F0000}"/>
    <cellStyle name="Normal 52 2 2 3 4" xfId="5117" xr:uid="{00000000-0005-0000-0000-00003E5F0000}"/>
    <cellStyle name="Normal 52 2 2 3 4 2" xfId="15169" xr:uid="{00000000-0005-0000-0000-00003F5F0000}"/>
    <cellStyle name="Normal 52 2 2 3 4 2 2" xfId="45500" xr:uid="{00000000-0005-0000-0000-0000405F0000}"/>
    <cellStyle name="Normal 52 2 2 3 4 2 3" xfId="30267" xr:uid="{00000000-0005-0000-0000-0000415F0000}"/>
    <cellStyle name="Normal 52 2 2 3 4 3" xfId="10149" xr:uid="{00000000-0005-0000-0000-0000425F0000}"/>
    <cellStyle name="Normal 52 2 2 3 4 3 2" xfId="40483" xr:uid="{00000000-0005-0000-0000-0000435F0000}"/>
    <cellStyle name="Normal 52 2 2 3 4 3 3" xfId="25250" xr:uid="{00000000-0005-0000-0000-0000445F0000}"/>
    <cellStyle name="Normal 52 2 2 3 4 4" xfId="35470" xr:uid="{00000000-0005-0000-0000-0000455F0000}"/>
    <cellStyle name="Normal 52 2 2 3 4 5" xfId="20237" xr:uid="{00000000-0005-0000-0000-0000465F0000}"/>
    <cellStyle name="Normal 52 2 2 3 5" xfId="11827" xr:uid="{00000000-0005-0000-0000-0000475F0000}"/>
    <cellStyle name="Normal 52 2 2 3 5 2" xfId="42158" xr:uid="{00000000-0005-0000-0000-0000485F0000}"/>
    <cellStyle name="Normal 52 2 2 3 5 3" xfId="26925" xr:uid="{00000000-0005-0000-0000-0000495F0000}"/>
    <cellStyle name="Normal 52 2 2 3 6" xfId="6806" xr:uid="{00000000-0005-0000-0000-00004A5F0000}"/>
    <cellStyle name="Normal 52 2 2 3 6 2" xfId="37141" xr:uid="{00000000-0005-0000-0000-00004B5F0000}"/>
    <cellStyle name="Normal 52 2 2 3 6 3" xfId="21908" xr:uid="{00000000-0005-0000-0000-00004C5F0000}"/>
    <cellStyle name="Normal 52 2 2 3 7" xfId="32129" xr:uid="{00000000-0005-0000-0000-00004D5F0000}"/>
    <cellStyle name="Normal 52 2 2 3 8" xfId="16895" xr:uid="{00000000-0005-0000-0000-00004E5F0000}"/>
    <cellStyle name="Normal 52 2 2 4" xfId="2153" xr:uid="{00000000-0005-0000-0000-00004F5F0000}"/>
    <cellStyle name="Normal 52 2 2 4 2" xfId="3843" xr:uid="{00000000-0005-0000-0000-0000505F0000}"/>
    <cellStyle name="Normal 52 2 2 4 2 2" xfId="13916" xr:uid="{00000000-0005-0000-0000-0000515F0000}"/>
    <cellStyle name="Normal 52 2 2 4 2 2 2" xfId="44247" xr:uid="{00000000-0005-0000-0000-0000525F0000}"/>
    <cellStyle name="Normal 52 2 2 4 2 2 3" xfId="29014" xr:uid="{00000000-0005-0000-0000-0000535F0000}"/>
    <cellStyle name="Normal 52 2 2 4 2 3" xfId="8896" xr:uid="{00000000-0005-0000-0000-0000545F0000}"/>
    <cellStyle name="Normal 52 2 2 4 2 3 2" xfId="39230" xr:uid="{00000000-0005-0000-0000-0000555F0000}"/>
    <cellStyle name="Normal 52 2 2 4 2 3 3" xfId="23997" xr:uid="{00000000-0005-0000-0000-0000565F0000}"/>
    <cellStyle name="Normal 52 2 2 4 2 4" xfId="34217" xr:uid="{00000000-0005-0000-0000-0000575F0000}"/>
    <cellStyle name="Normal 52 2 2 4 2 5" xfId="18984" xr:uid="{00000000-0005-0000-0000-0000585F0000}"/>
    <cellStyle name="Normal 52 2 2 4 3" xfId="5535" xr:uid="{00000000-0005-0000-0000-0000595F0000}"/>
    <cellStyle name="Normal 52 2 2 4 3 2" xfId="15587" xr:uid="{00000000-0005-0000-0000-00005A5F0000}"/>
    <cellStyle name="Normal 52 2 2 4 3 2 2" xfId="45918" xr:uid="{00000000-0005-0000-0000-00005B5F0000}"/>
    <cellStyle name="Normal 52 2 2 4 3 2 3" xfId="30685" xr:uid="{00000000-0005-0000-0000-00005C5F0000}"/>
    <cellStyle name="Normal 52 2 2 4 3 3" xfId="10567" xr:uid="{00000000-0005-0000-0000-00005D5F0000}"/>
    <cellStyle name="Normal 52 2 2 4 3 3 2" xfId="40901" xr:uid="{00000000-0005-0000-0000-00005E5F0000}"/>
    <cellStyle name="Normal 52 2 2 4 3 3 3" xfId="25668" xr:uid="{00000000-0005-0000-0000-00005F5F0000}"/>
    <cellStyle name="Normal 52 2 2 4 3 4" xfId="35888" xr:uid="{00000000-0005-0000-0000-0000605F0000}"/>
    <cellStyle name="Normal 52 2 2 4 3 5" xfId="20655" xr:uid="{00000000-0005-0000-0000-0000615F0000}"/>
    <cellStyle name="Normal 52 2 2 4 4" xfId="12245" xr:uid="{00000000-0005-0000-0000-0000625F0000}"/>
    <cellStyle name="Normal 52 2 2 4 4 2" xfId="42576" xr:uid="{00000000-0005-0000-0000-0000635F0000}"/>
    <cellStyle name="Normal 52 2 2 4 4 3" xfId="27343" xr:uid="{00000000-0005-0000-0000-0000645F0000}"/>
    <cellStyle name="Normal 52 2 2 4 5" xfId="7224" xr:uid="{00000000-0005-0000-0000-0000655F0000}"/>
    <cellStyle name="Normal 52 2 2 4 5 2" xfId="37559" xr:uid="{00000000-0005-0000-0000-0000665F0000}"/>
    <cellStyle name="Normal 52 2 2 4 5 3" xfId="22326" xr:uid="{00000000-0005-0000-0000-0000675F0000}"/>
    <cellStyle name="Normal 52 2 2 4 6" xfId="32547" xr:uid="{00000000-0005-0000-0000-0000685F0000}"/>
    <cellStyle name="Normal 52 2 2 4 7" xfId="17313" xr:uid="{00000000-0005-0000-0000-0000695F0000}"/>
    <cellStyle name="Normal 52 2 2 5" xfId="3006" xr:uid="{00000000-0005-0000-0000-00006A5F0000}"/>
    <cellStyle name="Normal 52 2 2 5 2" xfId="13080" xr:uid="{00000000-0005-0000-0000-00006B5F0000}"/>
    <cellStyle name="Normal 52 2 2 5 2 2" xfId="43411" xr:uid="{00000000-0005-0000-0000-00006C5F0000}"/>
    <cellStyle name="Normal 52 2 2 5 2 3" xfId="28178" xr:uid="{00000000-0005-0000-0000-00006D5F0000}"/>
    <cellStyle name="Normal 52 2 2 5 3" xfId="8060" xr:uid="{00000000-0005-0000-0000-00006E5F0000}"/>
    <cellStyle name="Normal 52 2 2 5 3 2" xfId="38394" xr:uid="{00000000-0005-0000-0000-00006F5F0000}"/>
    <cellStyle name="Normal 52 2 2 5 3 3" xfId="23161" xr:uid="{00000000-0005-0000-0000-0000705F0000}"/>
    <cellStyle name="Normal 52 2 2 5 4" xfId="33381" xr:uid="{00000000-0005-0000-0000-0000715F0000}"/>
    <cellStyle name="Normal 52 2 2 5 5" xfId="18148" xr:uid="{00000000-0005-0000-0000-0000725F0000}"/>
    <cellStyle name="Normal 52 2 2 6" xfId="4699" xr:uid="{00000000-0005-0000-0000-0000735F0000}"/>
    <cellStyle name="Normal 52 2 2 6 2" xfId="14751" xr:uid="{00000000-0005-0000-0000-0000745F0000}"/>
    <cellStyle name="Normal 52 2 2 6 2 2" xfId="45082" xr:uid="{00000000-0005-0000-0000-0000755F0000}"/>
    <cellStyle name="Normal 52 2 2 6 2 3" xfId="29849" xr:uid="{00000000-0005-0000-0000-0000765F0000}"/>
    <cellStyle name="Normal 52 2 2 6 3" xfId="9731" xr:uid="{00000000-0005-0000-0000-0000775F0000}"/>
    <cellStyle name="Normal 52 2 2 6 3 2" xfId="40065" xr:uid="{00000000-0005-0000-0000-0000785F0000}"/>
    <cellStyle name="Normal 52 2 2 6 3 3" xfId="24832" xr:uid="{00000000-0005-0000-0000-0000795F0000}"/>
    <cellStyle name="Normal 52 2 2 6 4" xfId="35052" xr:uid="{00000000-0005-0000-0000-00007A5F0000}"/>
    <cellStyle name="Normal 52 2 2 6 5" xfId="19819" xr:uid="{00000000-0005-0000-0000-00007B5F0000}"/>
    <cellStyle name="Normal 52 2 2 7" xfId="11409" xr:uid="{00000000-0005-0000-0000-00007C5F0000}"/>
    <cellStyle name="Normal 52 2 2 7 2" xfId="41740" xr:uid="{00000000-0005-0000-0000-00007D5F0000}"/>
    <cellStyle name="Normal 52 2 2 7 3" xfId="26507" xr:uid="{00000000-0005-0000-0000-00007E5F0000}"/>
    <cellStyle name="Normal 52 2 2 8" xfId="6388" xr:uid="{00000000-0005-0000-0000-00007F5F0000}"/>
    <cellStyle name="Normal 52 2 2 8 2" xfId="36723" xr:uid="{00000000-0005-0000-0000-0000805F0000}"/>
    <cellStyle name="Normal 52 2 2 8 3" xfId="21490" xr:uid="{00000000-0005-0000-0000-0000815F0000}"/>
    <cellStyle name="Normal 52 2 2 9" xfId="31711" xr:uid="{00000000-0005-0000-0000-0000825F0000}"/>
    <cellStyle name="Normal 52 2 3" xfId="1415" xr:uid="{00000000-0005-0000-0000-0000835F0000}"/>
    <cellStyle name="Normal 52 2 3 2" xfId="1836" xr:uid="{00000000-0005-0000-0000-0000845F0000}"/>
    <cellStyle name="Normal 52 2 3 2 2" xfId="2675" xr:uid="{00000000-0005-0000-0000-0000855F0000}"/>
    <cellStyle name="Normal 52 2 3 2 2 2" xfId="4365" xr:uid="{00000000-0005-0000-0000-0000865F0000}"/>
    <cellStyle name="Normal 52 2 3 2 2 2 2" xfId="14438" xr:uid="{00000000-0005-0000-0000-0000875F0000}"/>
    <cellStyle name="Normal 52 2 3 2 2 2 2 2" xfId="44769" xr:uid="{00000000-0005-0000-0000-0000885F0000}"/>
    <cellStyle name="Normal 52 2 3 2 2 2 2 3" xfId="29536" xr:uid="{00000000-0005-0000-0000-0000895F0000}"/>
    <cellStyle name="Normal 52 2 3 2 2 2 3" xfId="9418" xr:uid="{00000000-0005-0000-0000-00008A5F0000}"/>
    <cellStyle name="Normal 52 2 3 2 2 2 3 2" xfId="39752" xr:uid="{00000000-0005-0000-0000-00008B5F0000}"/>
    <cellStyle name="Normal 52 2 3 2 2 2 3 3" xfId="24519" xr:uid="{00000000-0005-0000-0000-00008C5F0000}"/>
    <cellStyle name="Normal 52 2 3 2 2 2 4" xfId="34739" xr:uid="{00000000-0005-0000-0000-00008D5F0000}"/>
    <cellStyle name="Normal 52 2 3 2 2 2 5" xfId="19506" xr:uid="{00000000-0005-0000-0000-00008E5F0000}"/>
    <cellStyle name="Normal 52 2 3 2 2 3" xfId="6057" xr:uid="{00000000-0005-0000-0000-00008F5F0000}"/>
    <cellStyle name="Normal 52 2 3 2 2 3 2" xfId="16109" xr:uid="{00000000-0005-0000-0000-0000905F0000}"/>
    <cellStyle name="Normal 52 2 3 2 2 3 2 2" xfId="46440" xr:uid="{00000000-0005-0000-0000-0000915F0000}"/>
    <cellStyle name="Normal 52 2 3 2 2 3 2 3" xfId="31207" xr:uid="{00000000-0005-0000-0000-0000925F0000}"/>
    <cellStyle name="Normal 52 2 3 2 2 3 3" xfId="11089" xr:uid="{00000000-0005-0000-0000-0000935F0000}"/>
    <cellStyle name="Normal 52 2 3 2 2 3 3 2" xfId="41423" xr:uid="{00000000-0005-0000-0000-0000945F0000}"/>
    <cellStyle name="Normal 52 2 3 2 2 3 3 3" xfId="26190" xr:uid="{00000000-0005-0000-0000-0000955F0000}"/>
    <cellStyle name="Normal 52 2 3 2 2 3 4" xfId="36410" xr:uid="{00000000-0005-0000-0000-0000965F0000}"/>
    <cellStyle name="Normal 52 2 3 2 2 3 5" xfId="21177" xr:uid="{00000000-0005-0000-0000-0000975F0000}"/>
    <cellStyle name="Normal 52 2 3 2 2 4" xfId="12767" xr:uid="{00000000-0005-0000-0000-0000985F0000}"/>
    <cellStyle name="Normal 52 2 3 2 2 4 2" xfId="43098" xr:uid="{00000000-0005-0000-0000-0000995F0000}"/>
    <cellStyle name="Normal 52 2 3 2 2 4 3" xfId="27865" xr:uid="{00000000-0005-0000-0000-00009A5F0000}"/>
    <cellStyle name="Normal 52 2 3 2 2 5" xfId="7746" xr:uid="{00000000-0005-0000-0000-00009B5F0000}"/>
    <cellStyle name="Normal 52 2 3 2 2 5 2" xfId="38081" xr:uid="{00000000-0005-0000-0000-00009C5F0000}"/>
    <cellStyle name="Normal 52 2 3 2 2 5 3" xfId="22848" xr:uid="{00000000-0005-0000-0000-00009D5F0000}"/>
    <cellStyle name="Normal 52 2 3 2 2 6" xfId="33069" xr:uid="{00000000-0005-0000-0000-00009E5F0000}"/>
    <cellStyle name="Normal 52 2 3 2 2 7" xfId="17835" xr:uid="{00000000-0005-0000-0000-00009F5F0000}"/>
    <cellStyle name="Normal 52 2 3 2 3" xfId="3528" xr:uid="{00000000-0005-0000-0000-0000A05F0000}"/>
    <cellStyle name="Normal 52 2 3 2 3 2" xfId="13602" xr:uid="{00000000-0005-0000-0000-0000A15F0000}"/>
    <cellStyle name="Normal 52 2 3 2 3 2 2" xfId="43933" xr:uid="{00000000-0005-0000-0000-0000A25F0000}"/>
    <cellStyle name="Normal 52 2 3 2 3 2 3" xfId="28700" xr:uid="{00000000-0005-0000-0000-0000A35F0000}"/>
    <cellStyle name="Normal 52 2 3 2 3 3" xfId="8582" xr:uid="{00000000-0005-0000-0000-0000A45F0000}"/>
    <cellStyle name="Normal 52 2 3 2 3 3 2" xfId="38916" xr:uid="{00000000-0005-0000-0000-0000A55F0000}"/>
    <cellStyle name="Normal 52 2 3 2 3 3 3" xfId="23683" xr:uid="{00000000-0005-0000-0000-0000A65F0000}"/>
    <cellStyle name="Normal 52 2 3 2 3 4" xfId="33903" xr:uid="{00000000-0005-0000-0000-0000A75F0000}"/>
    <cellStyle name="Normal 52 2 3 2 3 5" xfId="18670" xr:uid="{00000000-0005-0000-0000-0000A85F0000}"/>
    <cellStyle name="Normal 52 2 3 2 4" xfId="5221" xr:uid="{00000000-0005-0000-0000-0000A95F0000}"/>
    <cellStyle name="Normal 52 2 3 2 4 2" xfId="15273" xr:uid="{00000000-0005-0000-0000-0000AA5F0000}"/>
    <cellStyle name="Normal 52 2 3 2 4 2 2" xfId="45604" xr:uid="{00000000-0005-0000-0000-0000AB5F0000}"/>
    <cellStyle name="Normal 52 2 3 2 4 2 3" xfId="30371" xr:uid="{00000000-0005-0000-0000-0000AC5F0000}"/>
    <cellStyle name="Normal 52 2 3 2 4 3" xfId="10253" xr:uid="{00000000-0005-0000-0000-0000AD5F0000}"/>
    <cellStyle name="Normal 52 2 3 2 4 3 2" xfId="40587" xr:uid="{00000000-0005-0000-0000-0000AE5F0000}"/>
    <cellStyle name="Normal 52 2 3 2 4 3 3" xfId="25354" xr:uid="{00000000-0005-0000-0000-0000AF5F0000}"/>
    <cellStyle name="Normal 52 2 3 2 4 4" xfId="35574" xr:uid="{00000000-0005-0000-0000-0000B05F0000}"/>
    <cellStyle name="Normal 52 2 3 2 4 5" xfId="20341" xr:uid="{00000000-0005-0000-0000-0000B15F0000}"/>
    <cellStyle name="Normal 52 2 3 2 5" xfId="11931" xr:uid="{00000000-0005-0000-0000-0000B25F0000}"/>
    <cellStyle name="Normal 52 2 3 2 5 2" xfId="42262" xr:uid="{00000000-0005-0000-0000-0000B35F0000}"/>
    <cellStyle name="Normal 52 2 3 2 5 3" xfId="27029" xr:uid="{00000000-0005-0000-0000-0000B45F0000}"/>
    <cellStyle name="Normal 52 2 3 2 6" xfId="6910" xr:uid="{00000000-0005-0000-0000-0000B55F0000}"/>
    <cellStyle name="Normal 52 2 3 2 6 2" xfId="37245" xr:uid="{00000000-0005-0000-0000-0000B65F0000}"/>
    <cellStyle name="Normal 52 2 3 2 6 3" xfId="22012" xr:uid="{00000000-0005-0000-0000-0000B75F0000}"/>
    <cellStyle name="Normal 52 2 3 2 7" xfId="32233" xr:uid="{00000000-0005-0000-0000-0000B85F0000}"/>
    <cellStyle name="Normal 52 2 3 2 8" xfId="16999" xr:uid="{00000000-0005-0000-0000-0000B95F0000}"/>
    <cellStyle name="Normal 52 2 3 3" xfId="2257" xr:uid="{00000000-0005-0000-0000-0000BA5F0000}"/>
    <cellStyle name="Normal 52 2 3 3 2" xfId="3947" xr:uid="{00000000-0005-0000-0000-0000BB5F0000}"/>
    <cellStyle name="Normal 52 2 3 3 2 2" xfId="14020" xr:uid="{00000000-0005-0000-0000-0000BC5F0000}"/>
    <cellStyle name="Normal 52 2 3 3 2 2 2" xfId="44351" xr:uid="{00000000-0005-0000-0000-0000BD5F0000}"/>
    <cellStyle name="Normal 52 2 3 3 2 2 3" xfId="29118" xr:uid="{00000000-0005-0000-0000-0000BE5F0000}"/>
    <cellStyle name="Normal 52 2 3 3 2 3" xfId="9000" xr:uid="{00000000-0005-0000-0000-0000BF5F0000}"/>
    <cellStyle name="Normal 52 2 3 3 2 3 2" xfId="39334" xr:uid="{00000000-0005-0000-0000-0000C05F0000}"/>
    <cellStyle name="Normal 52 2 3 3 2 3 3" xfId="24101" xr:uid="{00000000-0005-0000-0000-0000C15F0000}"/>
    <cellStyle name="Normal 52 2 3 3 2 4" xfId="34321" xr:uid="{00000000-0005-0000-0000-0000C25F0000}"/>
    <cellStyle name="Normal 52 2 3 3 2 5" xfId="19088" xr:uid="{00000000-0005-0000-0000-0000C35F0000}"/>
    <cellStyle name="Normal 52 2 3 3 3" xfId="5639" xr:uid="{00000000-0005-0000-0000-0000C45F0000}"/>
    <cellStyle name="Normal 52 2 3 3 3 2" xfId="15691" xr:uid="{00000000-0005-0000-0000-0000C55F0000}"/>
    <cellStyle name="Normal 52 2 3 3 3 2 2" xfId="46022" xr:uid="{00000000-0005-0000-0000-0000C65F0000}"/>
    <cellStyle name="Normal 52 2 3 3 3 2 3" xfId="30789" xr:uid="{00000000-0005-0000-0000-0000C75F0000}"/>
    <cellStyle name="Normal 52 2 3 3 3 3" xfId="10671" xr:uid="{00000000-0005-0000-0000-0000C85F0000}"/>
    <cellStyle name="Normal 52 2 3 3 3 3 2" xfId="41005" xr:uid="{00000000-0005-0000-0000-0000C95F0000}"/>
    <cellStyle name="Normal 52 2 3 3 3 3 3" xfId="25772" xr:uid="{00000000-0005-0000-0000-0000CA5F0000}"/>
    <cellStyle name="Normal 52 2 3 3 3 4" xfId="35992" xr:uid="{00000000-0005-0000-0000-0000CB5F0000}"/>
    <cellStyle name="Normal 52 2 3 3 3 5" xfId="20759" xr:uid="{00000000-0005-0000-0000-0000CC5F0000}"/>
    <cellStyle name="Normal 52 2 3 3 4" xfId="12349" xr:uid="{00000000-0005-0000-0000-0000CD5F0000}"/>
    <cellStyle name="Normal 52 2 3 3 4 2" xfId="42680" xr:uid="{00000000-0005-0000-0000-0000CE5F0000}"/>
    <cellStyle name="Normal 52 2 3 3 4 3" xfId="27447" xr:uid="{00000000-0005-0000-0000-0000CF5F0000}"/>
    <cellStyle name="Normal 52 2 3 3 5" xfId="7328" xr:uid="{00000000-0005-0000-0000-0000D05F0000}"/>
    <cellStyle name="Normal 52 2 3 3 5 2" xfId="37663" xr:uid="{00000000-0005-0000-0000-0000D15F0000}"/>
    <cellStyle name="Normal 52 2 3 3 5 3" xfId="22430" xr:uid="{00000000-0005-0000-0000-0000D25F0000}"/>
    <cellStyle name="Normal 52 2 3 3 6" xfId="32651" xr:uid="{00000000-0005-0000-0000-0000D35F0000}"/>
    <cellStyle name="Normal 52 2 3 3 7" xfId="17417" xr:uid="{00000000-0005-0000-0000-0000D45F0000}"/>
    <cellStyle name="Normal 52 2 3 4" xfId="3110" xr:uid="{00000000-0005-0000-0000-0000D55F0000}"/>
    <cellStyle name="Normal 52 2 3 4 2" xfId="13184" xr:uid="{00000000-0005-0000-0000-0000D65F0000}"/>
    <cellStyle name="Normal 52 2 3 4 2 2" xfId="43515" xr:uid="{00000000-0005-0000-0000-0000D75F0000}"/>
    <cellStyle name="Normal 52 2 3 4 2 3" xfId="28282" xr:uid="{00000000-0005-0000-0000-0000D85F0000}"/>
    <cellStyle name="Normal 52 2 3 4 3" xfId="8164" xr:uid="{00000000-0005-0000-0000-0000D95F0000}"/>
    <cellStyle name="Normal 52 2 3 4 3 2" xfId="38498" xr:uid="{00000000-0005-0000-0000-0000DA5F0000}"/>
    <cellStyle name="Normal 52 2 3 4 3 3" xfId="23265" xr:uid="{00000000-0005-0000-0000-0000DB5F0000}"/>
    <cellStyle name="Normal 52 2 3 4 4" xfId="33485" xr:uid="{00000000-0005-0000-0000-0000DC5F0000}"/>
    <cellStyle name="Normal 52 2 3 4 5" xfId="18252" xr:uid="{00000000-0005-0000-0000-0000DD5F0000}"/>
    <cellStyle name="Normal 52 2 3 5" xfId="4803" xr:uid="{00000000-0005-0000-0000-0000DE5F0000}"/>
    <cellStyle name="Normal 52 2 3 5 2" xfId="14855" xr:uid="{00000000-0005-0000-0000-0000DF5F0000}"/>
    <cellStyle name="Normal 52 2 3 5 2 2" xfId="45186" xr:uid="{00000000-0005-0000-0000-0000E05F0000}"/>
    <cellStyle name="Normal 52 2 3 5 2 3" xfId="29953" xr:uid="{00000000-0005-0000-0000-0000E15F0000}"/>
    <cellStyle name="Normal 52 2 3 5 3" xfId="9835" xr:uid="{00000000-0005-0000-0000-0000E25F0000}"/>
    <cellStyle name="Normal 52 2 3 5 3 2" xfId="40169" xr:uid="{00000000-0005-0000-0000-0000E35F0000}"/>
    <cellStyle name="Normal 52 2 3 5 3 3" xfId="24936" xr:uid="{00000000-0005-0000-0000-0000E45F0000}"/>
    <cellStyle name="Normal 52 2 3 5 4" xfId="35156" xr:uid="{00000000-0005-0000-0000-0000E55F0000}"/>
    <cellStyle name="Normal 52 2 3 5 5" xfId="19923" xr:uid="{00000000-0005-0000-0000-0000E65F0000}"/>
    <cellStyle name="Normal 52 2 3 6" xfId="11513" xr:uid="{00000000-0005-0000-0000-0000E75F0000}"/>
    <cellStyle name="Normal 52 2 3 6 2" xfId="41844" xr:uid="{00000000-0005-0000-0000-0000E85F0000}"/>
    <cellStyle name="Normal 52 2 3 6 3" xfId="26611" xr:uid="{00000000-0005-0000-0000-0000E95F0000}"/>
    <cellStyle name="Normal 52 2 3 7" xfId="6492" xr:uid="{00000000-0005-0000-0000-0000EA5F0000}"/>
    <cellStyle name="Normal 52 2 3 7 2" xfId="36827" xr:uid="{00000000-0005-0000-0000-0000EB5F0000}"/>
    <cellStyle name="Normal 52 2 3 7 3" xfId="21594" xr:uid="{00000000-0005-0000-0000-0000EC5F0000}"/>
    <cellStyle name="Normal 52 2 3 8" xfId="31815" xr:uid="{00000000-0005-0000-0000-0000ED5F0000}"/>
    <cellStyle name="Normal 52 2 3 9" xfId="16581" xr:uid="{00000000-0005-0000-0000-0000EE5F0000}"/>
    <cellStyle name="Normal 52 2 4" xfId="1628" xr:uid="{00000000-0005-0000-0000-0000EF5F0000}"/>
    <cellStyle name="Normal 52 2 4 2" xfId="2467" xr:uid="{00000000-0005-0000-0000-0000F05F0000}"/>
    <cellStyle name="Normal 52 2 4 2 2" xfId="4157" xr:uid="{00000000-0005-0000-0000-0000F15F0000}"/>
    <cellStyle name="Normal 52 2 4 2 2 2" xfId="14230" xr:uid="{00000000-0005-0000-0000-0000F25F0000}"/>
    <cellStyle name="Normal 52 2 4 2 2 2 2" xfId="44561" xr:uid="{00000000-0005-0000-0000-0000F35F0000}"/>
    <cellStyle name="Normal 52 2 4 2 2 2 3" xfId="29328" xr:uid="{00000000-0005-0000-0000-0000F45F0000}"/>
    <cellStyle name="Normal 52 2 4 2 2 3" xfId="9210" xr:uid="{00000000-0005-0000-0000-0000F55F0000}"/>
    <cellStyle name="Normal 52 2 4 2 2 3 2" xfId="39544" xr:uid="{00000000-0005-0000-0000-0000F65F0000}"/>
    <cellStyle name="Normal 52 2 4 2 2 3 3" xfId="24311" xr:uid="{00000000-0005-0000-0000-0000F75F0000}"/>
    <cellStyle name="Normal 52 2 4 2 2 4" xfId="34531" xr:uid="{00000000-0005-0000-0000-0000F85F0000}"/>
    <cellStyle name="Normal 52 2 4 2 2 5" xfId="19298" xr:uid="{00000000-0005-0000-0000-0000F95F0000}"/>
    <cellStyle name="Normal 52 2 4 2 3" xfId="5849" xr:uid="{00000000-0005-0000-0000-0000FA5F0000}"/>
    <cellStyle name="Normal 52 2 4 2 3 2" xfId="15901" xr:uid="{00000000-0005-0000-0000-0000FB5F0000}"/>
    <cellStyle name="Normal 52 2 4 2 3 2 2" xfId="46232" xr:uid="{00000000-0005-0000-0000-0000FC5F0000}"/>
    <cellStyle name="Normal 52 2 4 2 3 2 3" xfId="30999" xr:uid="{00000000-0005-0000-0000-0000FD5F0000}"/>
    <cellStyle name="Normal 52 2 4 2 3 3" xfId="10881" xr:uid="{00000000-0005-0000-0000-0000FE5F0000}"/>
    <cellStyle name="Normal 52 2 4 2 3 3 2" xfId="41215" xr:uid="{00000000-0005-0000-0000-0000FF5F0000}"/>
    <cellStyle name="Normal 52 2 4 2 3 3 3" xfId="25982" xr:uid="{00000000-0005-0000-0000-000000600000}"/>
    <cellStyle name="Normal 52 2 4 2 3 4" xfId="36202" xr:uid="{00000000-0005-0000-0000-000001600000}"/>
    <cellStyle name="Normal 52 2 4 2 3 5" xfId="20969" xr:uid="{00000000-0005-0000-0000-000002600000}"/>
    <cellStyle name="Normal 52 2 4 2 4" xfId="12559" xr:uid="{00000000-0005-0000-0000-000003600000}"/>
    <cellStyle name="Normal 52 2 4 2 4 2" xfId="42890" xr:uid="{00000000-0005-0000-0000-000004600000}"/>
    <cellStyle name="Normal 52 2 4 2 4 3" xfId="27657" xr:uid="{00000000-0005-0000-0000-000005600000}"/>
    <cellStyle name="Normal 52 2 4 2 5" xfId="7538" xr:uid="{00000000-0005-0000-0000-000006600000}"/>
    <cellStyle name="Normal 52 2 4 2 5 2" xfId="37873" xr:uid="{00000000-0005-0000-0000-000007600000}"/>
    <cellStyle name="Normal 52 2 4 2 5 3" xfId="22640" xr:uid="{00000000-0005-0000-0000-000008600000}"/>
    <cellStyle name="Normal 52 2 4 2 6" xfId="32861" xr:uid="{00000000-0005-0000-0000-000009600000}"/>
    <cellStyle name="Normal 52 2 4 2 7" xfId="17627" xr:uid="{00000000-0005-0000-0000-00000A600000}"/>
    <cellStyle name="Normal 52 2 4 3" xfId="3320" xr:uid="{00000000-0005-0000-0000-00000B600000}"/>
    <cellStyle name="Normal 52 2 4 3 2" xfId="13394" xr:uid="{00000000-0005-0000-0000-00000C600000}"/>
    <cellStyle name="Normal 52 2 4 3 2 2" xfId="43725" xr:uid="{00000000-0005-0000-0000-00000D600000}"/>
    <cellStyle name="Normal 52 2 4 3 2 3" xfId="28492" xr:uid="{00000000-0005-0000-0000-00000E600000}"/>
    <cellStyle name="Normal 52 2 4 3 3" xfId="8374" xr:uid="{00000000-0005-0000-0000-00000F600000}"/>
    <cellStyle name="Normal 52 2 4 3 3 2" xfId="38708" xr:uid="{00000000-0005-0000-0000-000010600000}"/>
    <cellStyle name="Normal 52 2 4 3 3 3" xfId="23475" xr:uid="{00000000-0005-0000-0000-000011600000}"/>
    <cellStyle name="Normal 52 2 4 3 4" xfId="33695" xr:uid="{00000000-0005-0000-0000-000012600000}"/>
    <cellStyle name="Normal 52 2 4 3 5" xfId="18462" xr:uid="{00000000-0005-0000-0000-000013600000}"/>
    <cellStyle name="Normal 52 2 4 4" xfId="5013" xr:uid="{00000000-0005-0000-0000-000014600000}"/>
    <cellStyle name="Normal 52 2 4 4 2" xfId="15065" xr:uid="{00000000-0005-0000-0000-000015600000}"/>
    <cellStyle name="Normal 52 2 4 4 2 2" xfId="45396" xr:uid="{00000000-0005-0000-0000-000016600000}"/>
    <cellStyle name="Normal 52 2 4 4 2 3" xfId="30163" xr:uid="{00000000-0005-0000-0000-000017600000}"/>
    <cellStyle name="Normal 52 2 4 4 3" xfId="10045" xr:uid="{00000000-0005-0000-0000-000018600000}"/>
    <cellStyle name="Normal 52 2 4 4 3 2" xfId="40379" xr:uid="{00000000-0005-0000-0000-000019600000}"/>
    <cellStyle name="Normal 52 2 4 4 3 3" xfId="25146" xr:uid="{00000000-0005-0000-0000-00001A600000}"/>
    <cellStyle name="Normal 52 2 4 4 4" xfId="35366" xr:uid="{00000000-0005-0000-0000-00001B600000}"/>
    <cellStyle name="Normal 52 2 4 4 5" xfId="20133" xr:uid="{00000000-0005-0000-0000-00001C600000}"/>
    <cellStyle name="Normal 52 2 4 5" xfId="11723" xr:uid="{00000000-0005-0000-0000-00001D600000}"/>
    <cellStyle name="Normal 52 2 4 5 2" xfId="42054" xr:uid="{00000000-0005-0000-0000-00001E600000}"/>
    <cellStyle name="Normal 52 2 4 5 3" xfId="26821" xr:uid="{00000000-0005-0000-0000-00001F600000}"/>
    <cellStyle name="Normal 52 2 4 6" xfId="6702" xr:uid="{00000000-0005-0000-0000-000020600000}"/>
    <cellStyle name="Normal 52 2 4 6 2" xfId="37037" xr:uid="{00000000-0005-0000-0000-000021600000}"/>
    <cellStyle name="Normal 52 2 4 6 3" xfId="21804" xr:uid="{00000000-0005-0000-0000-000022600000}"/>
    <cellStyle name="Normal 52 2 4 7" xfId="32025" xr:uid="{00000000-0005-0000-0000-000023600000}"/>
    <cellStyle name="Normal 52 2 4 8" xfId="16791" xr:uid="{00000000-0005-0000-0000-000024600000}"/>
    <cellStyle name="Normal 52 2 5" xfId="2049" xr:uid="{00000000-0005-0000-0000-000025600000}"/>
    <cellStyle name="Normal 52 2 5 2" xfId="3739" xr:uid="{00000000-0005-0000-0000-000026600000}"/>
    <cellStyle name="Normal 52 2 5 2 2" xfId="13812" xr:uid="{00000000-0005-0000-0000-000027600000}"/>
    <cellStyle name="Normal 52 2 5 2 2 2" xfId="44143" xr:uid="{00000000-0005-0000-0000-000028600000}"/>
    <cellStyle name="Normal 52 2 5 2 2 3" xfId="28910" xr:uid="{00000000-0005-0000-0000-000029600000}"/>
    <cellStyle name="Normal 52 2 5 2 3" xfId="8792" xr:uid="{00000000-0005-0000-0000-00002A600000}"/>
    <cellStyle name="Normal 52 2 5 2 3 2" xfId="39126" xr:uid="{00000000-0005-0000-0000-00002B600000}"/>
    <cellStyle name="Normal 52 2 5 2 3 3" xfId="23893" xr:uid="{00000000-0005-0000-0000-00002C600000}"/>
    <cellStyle name="Normal 52 2 5 2 4" xfId="34113" xr:uid="{00000000-0005-0000-0000-00002D600000}"/>
    <cellStyle name="Normal 52 2 5 2 5" xfId="18880" xr:uid="{00000000-0005-0000-0000-00002E600000}"/>
    <cellStyle name="Normal 52 2 5 3" xfId="5431" xr:uid="{00000000-0005-0000-0000-00002F600000}"/>
    <cellStyle name="Normal 52 2 5 3 2" xfId="15483" xr:uid="{00000000-0005-0000-0000-000030600000}"/>
    <cellStyle name="Normal 52 2 5 3 2 2" xfId="45814" xr:uid="{00000000-0005-0000-0000-000031600000}"/>
    <cellStyle name="Normal 52 2 5 3 2 3" xfId="30581" xr:uid="{00000000-0005-0000-0000-000032600000}"/>
    <cellStyle name="Normal 52 2 5 3 3" xfId="10463" xr:uid="{00000000-0005-0000-0000-000033600000}"/>
    <cellStyle name="Normal 52 2 5 3 3 2" xfId="40797" xr:uid="{00000000-0005-0000-0000-000034600000}"/>
    <cellStyle name="Normal 52 2 5 3 3 3" xfId="25564" xr:uid="{00000000-0005-0000-0000-000035600000}"/>
    <cellStyle name="Normal 52 2 5 3 4" xfId="35784" xr:uid="{00000000-0005-0000-0000-000036600000}"/>
    <cellStyle name="Normal 52 2 5 3 5" xfId="20551" xr:uid="{00000000-0005-0000-0000-000037600000}"/>
    <cellStyle name="Normal 52 2 5 4" xfId="12141" xr:uid="{00000000-0005-0000-0000-000038600000}"/>
    <cellStyle name="Normal 52 2 5 4 2" xfId="42472" xr:uid="{00000000-0005-0000-0000-000039600000}"/>
    <cellStyle name="Normal 52 2 5 4 3" xfId="27239" xr:uid="{00000000-0005-0000-0000-00003A600000}"/>
    <cellStyle name="Normal 52 2 5 5" xfId="7120" xr:uid="{00000000-0005-0000-0000-00003B600000}"/>
    <cellStyle name="Normal 52 2 5 5 2" xfId="37455" xr:uid="{00000000-0005-0000-0000-00003C600000}"/>
    <cellStyle name="Normal 52 2 5 5 3" xfId="22222" xr:uid="{00000000-0005-0000-0000-00003D600000}"/>
    <cellStyle name="Normal 52 2 5 6" xfId="32443" xr:uid="{00000000-0005-0000-0000-00003E600000}"/>
    <cellStyle name="Normal 52 2 5 7" xfId="17209" xr:uid="{00000000-0005-0000-0000-00003F600000}"/>
    <cellStyle name="Normal 52 2 6" xfId="2902" xr:uid="{00000000-0005-0000-0000-000040600000}"/>
    <cellStyle name="Normal 52 2 6 2" xfId="12976" xr:uid="{00000000-0005-0000-0000-000041600000}"/>
    <cellStyle name="Normal 52 2 6 2 2" xfId="43307" xr:uid="{00000000-0005-0000-0000-000042600000}"/>
    <cellStyle name="Normal 52 2 6 2 3" xfId="28074" xr:uid="{00000000-0005-0000-0000-000043600000}"/>
    <cellStyle name="Normal 52 2 6 3" xfId="7956" xr:uid="{00000000-0005-0000-0000-000044600000}"/>
    <cellStyle name="Normal 52 2 6 3 2" xfId="38290" xr:uid="{00000000-0005-0000-0000-000045600000}"/>
    <cellStyle name="Normal 52 2 6 3 3" xfId="23057" xr:uid="{00000000-0005-0000-0000-000046600000}"/>
    <cellStyle name="Normal 52 2 6 4" xfId="33277" xr:uid="{00000000-0005-0000-0000-000047600000}"/>
    <cellStyle name="Normal 52 2 6 5" xfId="18044" xr:uid="{00000000-0005-0000-0000-000048600000}"/>
    <cellStyle name="Normal 52 2 7" xfId="4595" xr:uid="{00000000-0005-0000-0000-000049600000}"/>
    <cellStyle name="Normal 52 2 7 2" xfId="14647" xr:uid="{00000000-0005-0000-0000-00004A600000}"/>
    <cellStyle name="Normal 52 2 7 2 2" xfId="44978" xr:uid="{00000000-0005-0000-0000-00004B600000}"/>
    <cellStyle name="Normal 52 2 7 2 3" xfId="29745" xr:uid="{00000000-0005-0000-0000-00004C600000}"/>
    <cellStyle name="Normal 52 2 7 3" xfId="9627" xr:uid="{00000000-0005-0000-0000-00004D600000}"/>
    <cellStyle name="Normal 52 2 7 3 2" xfId="39961" xr:uid="{00000000-0005-0000-0000-00004E600000}"/>
    <cellStyle name="Normal 52 2 7 3 3" xfId="24728" xr:uid="{00000000-0005-0000-0000-00004F600000}"/>
    <cellStyle name="Normal 52 2 7 4" xfId="34948" xr:uid="{00000000-0005-0000-0000-000050600000}"/>
    <cellStyle name="Normal 52 2 7 5" xfId="19715" xr:uid="{00000000-0005-0000-0000-000051600000}"/>
    <cellStyle name="Normal 52 2 8" xfId="11305" xr:uid="{00000000-0005-0000-0000-000052600000}"/>
    <cellStyle name="Normal 52 2 8 2" xfId="41636" xr:uid="{00000000-0005-0000-0000-000053600000}"/>
    <cellStyle name="Normal 52 2 8 3" xfId="26403" xr:uid="{00000000-0005-0000-0000-000054600000}"/>
    <cellStyle name="Normal 52 2 9" xfId="6284" xr:uid="{00000000-0005-0000-0000-000055600000}"/>
    <cellStyle name="Normal 52 2 9 2" xfId="36619" xr:uid="{00000000-0005-0000-0000-000056600000}"/>
    <cellStyle name="Normal 52 2 9 3" xfId="21386" xr:uid="{00000000-0005-0000-0000-000057600000}"/>
    <cellStyle name="Normal 52 3" xfId="1248" xr:uid="{00000000-0005-0000-0000-000058600000}"/>
    <cellStyle name="Normal 52 3 10" xfId="16425" xr:uid="{00000000-0005-0000-0000-000059600000}"/>
    <cellStyle name="Normal 52 3 2" xfId="1467" xr:uid="{00000000-0005-0000-0000-00005A600000}"/>
    <cellStyle name="Normal 52 3 2 2" xfId="1888" xr:uid="{00000000-0005-0000-0000-00005B600000}"/>
    <cellStyle name="Normal 52 3 2 2 2" xfId="2727" xr:uid="{00000000-0005-0000-0000-00005C600000}"/>
    <cellStyle name="Normal 52 3 2 2 2 2" xfId="4417" xr:uid="{00000000-0005-0000-0000-00005D600000}"/>
    <cellStyle name="Normal 52 3 2 2 2 2 2" xfId="14490" xr:uid="{00000000-0005-0000-0000-00005E600000}"/>
    <cellStyle name="Normal 52 3 2 2 2 2 2 2" xfId="44821" xr:uid="{00000000-0005-0000-0000-00005F600000}"/>
    <cellStyle name="Normal 52 3 2 2 2 2 2 3" xfId="29588" xr:uid="{00000000-0005-0000-0000-000060600000}"/>
    <cellStyle name="Normal 52 3 2 2 2 2 3" xfId="9470" xr:uid="{00000000-0005-0000-0000-000061600000}"/>
    <cellStyle name="Normal 52 3 2 2 2 2 3 2" xfId="39804" xr:uid="{00000000-0005-0000-0000-000062600000}"/>
    <cellStyle name="Normal 52 3 2 2 2 2 3 3" xfId="24571" xr:uid="{00000000-0005-0000-0000-000063600000}"/>
    <cellStyle name="Normal 52 3 2 2 2 2 4" xfId="34791" xr:uid="{00000000-0005-0000-0000-000064600000}"/>
    <cellStyle name="Normal 52 3 2 2 2 2 5" xfId="19558" xr:uid="{00000000-0005-0000-0000-000065600000}"/>
    <cellStyle name="Normal 52 3 2 2 2 3" xfId="6109" xr:uid="{00000000-0005-0000-0000-000066600000}"/>
    <cellStyle name="Normal 52 3 2 2 2 3 2" xfId="16161" xr:uid="{00000000-0005-0000-0000-000067600000}"/>
    <cellStyle name="Normal 52 3 2 2 2 3 2 2" xfId="46492" xr:uid="{00000000-0005-0000-0000-000068600000}"/>
    <cellStyle name="Normal 52 3 2 2 2 3 2 3" xfId="31259" xr:uid="{00000000-0005-0000-0000-000069600000}"/>
    <cellStyle name="Normal 52 3 2 2 2 3 3" xfId="11141" xr:uid="{00000000-0005-0000-0000-00006A600000}"/>
    <cellStyle name="Normal 52 3 2 2 2 3 3 2" xfId="41475" xr:uid="{00000000-0005-0000-0000-00006B600000}"/>
    <cellStyle name="Normal 52 3 2 2 2 3 3 3" xfId="26242" xr:uid="{00000000-0005-0000-0000-00006C600000}"/>
    <cellStyle name="Normal 52 3 2 2 2 3 4" xfId="36462" xr:uid="{00000000-0005-0000-0000-00006D600000}"/>
    <cellStyle name="Normal 52 3 2 2 2 3 5" xfId="21229" xr:uid="{00000000-0005-0000-0000-00006E600000}"/>
    <cellStyle name="Normal 52 3 2 2 2 4" xfId="12819" xr:uid="{00000000-0005-0000-0000-00006F600000}"/>
    <cellStyle name="Normal 52 3 2 2 2 4 2" xfId="43150" xr:uid="{00000000-0005-0000-0000-000070600000}"/>
    <cellStyle name="Normal 52 3 2 2 2 4 3" xfId="27917" xr:uid="{00000000-0005-0000-0000-000071600000}"/>
    <cellStyle name="Normal 52 3 2 2 2 5" xfId="7798" xr:uid="{00000000-0005-0000-0000-000072600000}"/>
    <cellStyle name="Normal 52 3 2 2 2 5 2" xfId="38133" xr:uid="{00000000-0005-0000-0000-000073600000}"/>
    <cellStyle name="Normal 52 3 2 2 2 5 3" xfId="22900" xr:uid="{00000000-0005-0000-0000-000074600000}"/>
    <cellStyle name="Normal 52 3 2 2 2 6" xfId="33121" xr:uid="{00000000-0005-0000-0000-000075600000}"/>
    <cellStyle name="Normal 52 3 2 2 2 7" xfId="17887" xr:uid="{00000000-0005-0000-0000-000076600000}"/>
    <cellStyle name="Normal 52 3 2 2 3" xfId="3580" xr:uid="{00000000-0005-0000-0000-000077600000}"/>
    <cellStyle name="Normal 52 3 2 2 3 2" xfId="13654" xr:uid="{00000000-0005-0000-0000-000078600000}"/>
    <cellStyle name="Normal 52 3 2 2 3 2 2" xfId="43985" xr:uid="{00000000-0005-0000-0000-000079600000}"/>
    <cellStyle name="Normal 52 3 2 2 3 2 3" xfId="28752" xr:uid="{00000000-0005-0000-0000-00007A600000}"/>
    <cellStyle name="Normal 52 3 2 2 3 3" xfId="8634" xr:uid="{00000000-0005-0000-0000-00007B600000}"/>
    <cellStyle name="Normal 52 3 2 2 3 3 2" xfId="38968" xr:uid="{00000000-0005-0000-0000-00007C600000}"/>
    <cellStyle name="Normal 52 3 2 2 3 3 3" xfId="23735" xr:uid="{00000000-0005-0000-0000-00007D600000}"/>
    <cellStyle name="Normal 52 3 2 2 3 4" xfId="33955" xr:uid="{00000000-0005-0000-0000-00007E600000}"/>
    <cellStyle name="Normal 52 3 2 2 3 5" xfId="18722" xr:uid="{00000000-0005-0000-0000-00007F600000}"/>
    <cellStyle name="Normal 52 3 2 2 4" xfId="5273" xr:uid="{00000000-0005-0000-0000-000080600000}"/>
    <cellStyle name="Normal 52 3 2 2 4 2" xfId="15325" xr:uid="{00000000-0005-0000-0000-000081600000}"/>
    <cellStyle name="Normal 52 3 2 2 4 2 2" xfId="45656" xr:uid="{00000000-0005-0000-0000-000082600000}"/>
    <cellStyle name="Normal 52 3 2 2 4 2 3" xfId="30423" xr:uid="{00000000-0005-0000-0000-000083600000}"/>
    <cellStyle name="Normal 52 3 2 2 4 3" xfId="10305" xr:uid="{00000000-0005-0000-0000-000084600000}"/>
    <cellStyle name="Normal 52 3 2 2 4 3 2" xfId="40639" xr:uid="{00000000-0005-0000-0000-000085600000}"/>
    <cellStyle name="Normal 52 3 2 2 4 3 3" xfId="25406" xr:uid="{00000000-0005-0000-0000-000086600000}"/>
    <cellStyle name="Normal 52 3 2 2 4 4" xfId="35626" xr:uid="{00000000-0005-0000-0000-000087600000}"/>
    <cellStyle name="Normal 52 3 2 2 4 5" xfId="20393" xr:uid="{00000000-0005-0000-0000-000088600000}"/>
    <cellStyle name="Normal 52 3 2 2 5" xfId="11983" xr:uid="{00000000-0005-0000-0000-000089600000}"/>
    <cellStyle name="Normal 52 3 2 2 5 2" xfId="42314" xr:uid="{00000000-0005-0000-0000-00008A600000}"/>
    <cellStyle name="Normal 52 3 2 2 5 3" xfId="27081" xr:uid="{00000000-0005-0000-0000-00008B600000}"/>
    <cellStyle name="Normal 52 3 2 2 6" xfId="6962" xr:uid="{00000000-0005-0000-0000-00008C600000}"/>
    <cellStyle name="Normal 52 3 2 2 6 2" xfId="37297" xr:uid="{00000000-0005-0000-0000-00008D600000}"/>
    <cellStyle name="Normal 52 3 2 2 6 3" xfId="22064" xr:uid="{00000000-0005-0000-0000-00008E600000}"/>
    <cellStyle name="Normal 52 3 2 2 7" xfId="32285" xr:uid="{00000000-0005-0000-0000-00008F600000}"/>
    <cellStyle name="Normal 52 3 2 2 8" xfId="17051" xr:uid="{00000000-0005-0000-0000-000090600000}"/>
    <cellStyle name="Normal 52 3 2 3" xfId="2309" xr:uid="{00000000-0005-0000-0000-000091600000}"/>
    <cellStyle name="Normal 52 3 2 3 2" xfId="3999" xr:uid="{00000000-0005-0000-0000-000092600000}"/>
    <cellStyle name="Normal 52 3 2 3 2 2" xfId="14072" xr:uid="{00000000-0005-0000-0000-000093600000}"/>
    <cellStyle name="Normal 52 3 2 3 2 2 2" xfId="44403" xr:uid="{00000000-0005-0000-0000-000094600000}"/>
    <cellStyle name="Normal 52 3 2 3 2 2 3" xfId="29170" xr:uid="{00000000-0005-0000-0000-000095600000}"/>
    <cellStyle name="Normal 52 3 2 3 2 3" xfId="9052" xr:uid="{00000000-0005-0000-0000-000096600000}"/>
    <cellStyle name="Normal 52 3 2 3 2 3 2" xfId="39386" xr:uid="{00000000-0005-0000-0000-000097600000}"/>
    <cellStyle name="Normal 52 3 2 3 2 3 3" xfId="24153" xr:uid="{00000000-0005-0000-0000-000098600000}"/>
    <cellStyle name="Normal 52 3 2 3 2 4" xfId="34373" xr:uid="{00000000-0005-0000-0000-000099600000}"/>
    <cellStyle name="Normal 52 3 2 3 2 5" xfId="19140" xr:uid="{00000000-0005-0000-0000-00009A600000}"/>
    <cellStyle name="Normal 52 3 2 3 3" xfId="5691" xr:uid="{00000000-0005-0000-0000-00009B600000}"/>
    <cellStyle name="Normal 52 3 2 3 3 2" xfId="15743" xr:uid="{00000000-0005-0000-0000-00009C600000}"/>
    <cellStyle name="Normal 52 3 2 3 3 2 2" xfId="46074" xr:uid="{00000000-0005-0000-0000-00009D600000}"/>
    <cellStyle name="Normal 52 3 2 3 3 2 3" xfId="30841" xr:uid="{00000000-0005-0000-0000-00009E600000}"/>
    <cellStyle name="Normal 52 3 2 3 3 3" xfId="10723" xr:uid="{00000000-0005-0000-0000-00009F600000}"/>
    <cellStyle name="Normal 52 3 2 3 3 3 2" xfId="41057" xr:uid="{00000000-0005-0000-0000-0000A0600000}"/>
    <cellStyle name="Normal 52 3 2 3 3 3 3" xfId="25824" xr:uid="{00000000-0005-0000-0000-0000A1600000}"/>
    <cellStyle name="Normal 52 3 2 3 3 4" xfId="36044" xr:uid="{00000000-0005-0000-0000-0000A2600000}"/>
    <cellStyle name="Normal 52 3 2 3 3 5" xfId="20811" xr:uid="{00000000-0005-0000-0000-0000A3600000}"/>
    <cellStyle name="Normal 52 3 2 3 4" xfId="12401" xr:uid="{00000000-0005-0000-0000-0000A4600000}"/>
    <cellStyle name="Normal 52 3 2 3 4 2" xfId="42732" xr:uid="{00000000-0005-0000-0000-0000A5600000}"/>
    <cellStyle name="Normal 52 3 2 3 4 3" xfId="27499" xr:uid="{00000000-0005-0000-0000-0000A6600000}"/>
    <cellStyle name="Normal 52 3 2 3 5" xfId="7380" xr:uid="{00000000-0005-0000-0000-0000A7600000}"/>
    <cellStyle name="Normal 52 3 2 3 5 2" xfId="37715" xr:uid="{00000000-0005-0000-0000-0000A8600000}"/>
    <cellStyle name="Normal 52 3 2 3 5 3" xfId="22482" xr:uid="{00000000-0005-0000-0000-0000A9600000}"/>
    <cellStyle name="Normal 52 3 2 3 6" xfId="32703" xr:uid="{00000000-0005-0000-0000-0000AA600000}"/>
    <cellStyle name="Normal 52 3 2 3 7" xfId="17469" xr:uid="{00000000-0005-0000-0000-0000AB600000}"/>
    <cellStyle name="Normal 52 3 2 4" xfId="3162" xr:uid="{00000000-0005-0000-0000-0000AC600000}"/>
    <cellStyle name="Normal 52 3 2 4 2" xfId="13236" xr:uid="{00000000-0005-0000-0000-0000AD600000}"/>
    <cellStyle name="Normal 52 3 2 4 2 2" xfId="43567" xr:uid="{00000000-0005-0000-0000-0000AE600000}"/>
    <cellStyle name="Normal 52 3 2 4 2 3" xfId="28334" xr:uid="{00000000-0005-0000-0000-0000AF600000}"/>
    <cellStyle name="Normal 52 3 2 4 3" xfId="8216" xr:uid="{00000000-0005-0000-0000-0000B0600000}"/>
    <cellStyle name="Normal 52 3 2 4 3 2" xfId="38550" xr:uid="{00000000-0005-0000-0000-0000B1600000}"/>
    <cellStyle name="Normal 52 3 2 4 3 3" xfId="23317" xr:uid="{00000000-0005-0000-0000-0000B2600000}"/>
    <cellStyle name="Normal 52 3 2 4 4" xfId="33537" xr:uid="{00000000-0005-0000-0000-0000B3600000}"/>
    <cellStyle name="Normal 52 3 2 4 5" xfId="18304" xr:uid="{00000000-0005-0000-0000-0000B4600000}"/>
    <cellStyle name="Normal 52 3 2 5" xfId="4855" xr:uid="{00000000-0005-0000-0000-0000B5600000}"/>
    <cellStyle name="Normal 52 3 2 5 2" xfId="14907" xr:uid="{00000000-0005-0000-0000-0000B6600000}"/>
    <cellStyle name="Normal 52 3 2 5 2 2" xfId="45238" xr:uid="{00000000-0005-0000-0000-0000B7600000}"/>
    <cellStyle name="Normal 52 3 2 5 2 3" xfId="30005" xr:uid="{00000000-0005-0000-0000-0000B8600000}"/>
    <cellStyle name="Normal 52 3 2 5 3" xfId="9887" xr:uid="{00000000-0005-0000-0000-0000B9600000}"/>
    <cellStyle name="Normal 52 3 2 5 3 2" xfId="40221" xr:uid="{00000000-0005-0000-0000-0000BA600000}"/>
    <cellStyle name="Normal 52 3 2 5 3 3" xfId="24988" xr:uid="{00000000-0005-0000-0000-0000BB600000}"/>
    <cellStyle name="Normal 52 3 2 5 4" xfId="35208" xr:uid="{00000000-0005-0000-0000-0000BC600000}"/>
    <cellStyle name="Normal 52 3 2 5 5" xfId="19975" xr:uid="{00000000-0005-0000-0000-0000BD600000}"/>
    <cellStyle name="Normal 52 3 2 6" xfId="11565" xr:uid="{00000000-0005-0000-0000-0000BE600000}"/>
    <cellStyle name="Normal 52 3 2 6 2" xfId="41896" xr:uid="{00000000-0005-0000-0000-0000BF600000}"/>
    <cellStyle name="Normal 52 3 2 6 3" xfId="26663" xr:uid="{00000000-0005-0000-0000-0000C0600000}"/>
    <cellStyle name="Normal 52 3 2 7" xfId="6544" xr:uid="{00000000-0005-0000-0000-0000C1600000}"/>
    <cellStyle name="Normal 52 3 2 7 2" xfId="36879" xr:uid="{00000000-0005-0000-0000-0000C2600000}"/>
    <cellStyle name="Normal 52 3 2 7 3" xfId="21646" xr:uid="{00000000-0005-0000-0000-0000C3600000}"/>
    <cellStyle name="Normal 52 3 2 8" xfId="31867" xr:uid="{00000000-0005-0000-0000-0000C4600000}"/>
    <cellStyle name="Normal 52 3 2 9" xfId="16633" xr:uid="{00000000-0005-0000-0000-0000C5600000}"/>
    <cellStyle name="Normal 52 3 3" xfId="1680" xr:uid="{00000000-0005-0000-0000-0000C6600000}"/>
    <cellStyle name="Normal 52 3 3 2" xfId="2519" xr:uid="{00000000-0005-0000-0000-0000C7600000}"/>
    <cellStyle name="Normal 52 3 3 2 2" xfId="4209" xr:uid="{00000000-0005-0000-0000-0000C8600000}"/>
    <cellStyle name="Normal 52 3 3 2 2 2" xfId="14282" xr:uid="{00000000-0005-0000-0000-0000C9600000}"/>
    <cellStyle name="Normal 52 3 3 2 2 2 2" xfId="44613" xr:uid="{00000000-0005-0000-0000-0000CA600000}"/>
    <cellStyle name="Normal 52 3 3 2 2 2 3" xfId="29380" xr:uid="{00000000-0005-0000-0000-0000CB600000}"/>
    <cellStyle name="Normal 52 3 3 2 2 3" xfId="9262" xr:uid="{00000000-0005-0000-0000-0000CC600000}"/>
    <cellStyle name="Normal 52 3 3 2 2 3 2" xfId="39596" xr:uid="{00000000-0005-0000-0000-0000CD600000}"/>
    <cellStyle name="Normal 52 3 3 2 2 3 3" xfId="24363" xr:uid="{00000000-0005-0000-0000-0000CE600000}"/>
    <cellStyle name="Normal 52 3 3 2 2 4" xfId="34583" xr:uid="{00000000-0005-0000-0000-0000CF600000}"/>
    <cellStyle name="Normal 52 3 3 2 2 5" xfId="19350" xr:uid="{00000000-0005-0000-0000-0000D0600000}"/>
    <cellStyle name="Normal 52 3 3 2 3" xfId="5901" xr:uid="{00000000-0005-0000-0000-0000D1600000}"/>
    <cellStyle name="Normal 52 3 3 2 3 2" xfId="15953" xr:uid="{00000000-0005-0000-0000-0000D2600000}"/>
    <cellStyle name="Normal 52 3 3 2 3 2 2" xfId="46284" xr:uid="{00000000-0005-0000-0000-0000D3600000}"/>
    <cellStyle name="Normal 52 3 3 2 3 2 3" xfId="31051" xr:uid="{00000000-0005-0000-0000-0000D4600000}"/>
    <cellStyle name="Normal 52 3 3 2 3 3" xfId="10933" xr:uid="{00000000-0005-0000-0000-0000D5600000}"/>
    <cellStyle name="Normal 52 3 3 2 3 3 2" xfId="41267" xr:uid="{00000000-0005-0000-0000-0000D6600000}"/>
    <cellStyle name="Normal 52 3 3 2 3 3 3" xfId="26034" xr:uid="{00000000-0005-0000-0000-0000D7600000}"/>
    <cellStyle name="Normal 52 3 3 2 3 4" xfId="36254" xr:uid="{00000000-0005-0000-0000-0000D8600000}"/>
    <cellStyle name="Normal 52 3 3 2 3 5" xfId="21021" xr:uid="{00000000-0005-0000-0000-0000D9600000}"/>
    <cellStyle name="Normal 52 3 3 2 4" xfId="12611" xr:uid="{00000000-0005-0000-0000-0000DA600000}"/>
    <cellStyle name="Normal 52 3 3 2 4 2" xfId="42942" xr:uid="{00000000-0005-0000-0000-0000DB600000}"/>
    <cellStyle name="Normal 52 3 3 2 4 3" xfId="27709" xr:uid="{00000000-0005-0000-0000-0000DC600000}"/>
    <cellStyle name="Normal 52 3 3 2 5" xfId="7590" xr:uid="{00000000-0005-0000-0000-0000DD600000}"/>
    <cellStyle name="Normal 52 3 3 2 5 2" xfId="37925" xr:uid="{00000000-0005-0000-0000-0000DE600000}"/>
    <cellStyle name="Normal 52 3 3 2 5 3" xfId="22692" xr:uid="{00000000-0005-0000-0000-0000DF600000}"/>
    <cellStyle name="Normal 52 3 3 2 6" xfId="32913" xr:uid="{00000000-0005-0000-0000-0000E0600000}"/>
    <cellStyle name="Normal 52 3 3 2 7" xfId="17679" xr:uid="{00000000-0005-0000-0000-0000E1600000}"/>
    <cellStyle name="Normal 52 3 3 3" xfId="3372" xr:uid="{00000000-0005-0000-0000-0000E2600000}"/>
    <cellStyle name="Normal 52 3 3 3 2" xfId="13446" xr:uid="{00000000-0005-0000-0000-0000E3600000}"/>
    <cellStyle name="Normal 52 3 3 3 2 2" xfId="43777" xr:uid="{00000000-0005-0000-0000-0000E4600000}"/>
    <cellStyle name="Normal 52 3 3 3 2 3" xfId="28544" xr:uid="{00000000-0005-0000-0000-0000E5600000}"/>
    <cellStyle name="Normal 52 3 3 3 3" xfId="8426" xr:uid="{00000000-0005-0000-0000-0000E6600000}"/>
    <cellStyle name="Normal 52 3 3 3 3 2" xfId="38760" xr:uid="{00000000-0005-0000-0000-0000E7600000}"/>
    <cellStyle name="Normal 52 3 3 3 3 3" xfId="23527" xr:uid="{00000000-0005-0000-0000-0000E8600000}"/>
    <cellStyle name="Normal 52 3 3 3 4" xfId="33747" xr:uid="{00000000-0005-0000-0000-0000E9600000}"/>
    <cellStyle name="Normal 52 3 3 3 5" xfId="18514" xr:uid="{00000000-0005-0000-0000-0000EA600000}"/>
    <cellStyle name="Normal 52 3 3 4" xfId="5065" xr:uid="{00000000-0005-0000-0000-0000EB600000}"/>
    <cellStyle name="Normal 52 3 3 4 2" xfId="15117" xr:uid="{00000000-0005-0000-0000-0000EC600000}"/>
    <cellStyle name="Normal 52 3 3 4 2 2" xfId="45448" xr:uid="{00000000-0005-0000-0000-0000ED600000}"/>
    <cellStyle name="Normal 52 3 3 4 2 3" xfId="30215" xr:uid="{00000000-0005-0000-0000-0000EE600000}"/>
    <cellStyle name="Normal 52 3 3 4 3" xfId="10097" xr:uid="{00000000-0005-0000-0000-0000EF600000}"/>
    <cellStyle name="Normal 52 3 3 4 3 2" xfId="40431" xr:uid="{00000000-0005-0000-0000-0000F0600000}"/>
    <cellStyle name="Normal 52 3 3 4 3 3" xfId="25198" xr:uid="{00000000-0005-0000-0000-0000F1600000}"/>
    <cellStyle name="Normal 52 3 3 4 4" xfId="35418" xr:uid="{00000000-0005-0000-0000-0000F2600000}"/>
    <cellStyle name="Normal 52 3 3 4 5" xfId="20185" xr:uid="{00000000-0005-0000-0000-0000F3600000}"/>
    <cellStyle name="Normal 52 3 3 5" xfId="11775" xr:uid="{00000000-0005-0000-0000-0000F4600000}"/>
    <cellStyle name="Normal 52 3 3 5 2" xfId="42106" xr:uid="{00000000-0005-0000-0000-0000F5600000}"/>
    <cellStyle name="Normal 52 3 3 5 3" xfId="26873" xr:uid="{00000000-0005-0000-0000-0000F6600000}"/>
    <cellStyle name="Normal 52 3 3 6" xfId="6754" xr:uid="{00000000-0005-0000-0000-0000F7600000}"/>
    <cellStyle name="Normal 52 3 3 6 2" xfId="37089" xr:uid="{00000000-0005-0000-0000-0000F8600000}"/>
    <cellStyle name="Normal 52 3 3 6 3" xfId="21856" xr:uid="{00000000-0005-0000-0000-0000F9600000}"/>
    <cellStyle name="Normal 52 3 3 7" xfId="32077" xr:uid="{00000000-0005-0000-0000-0000FA600000}"/>
    <cellStyle name="Normal 52 3 3 8" xfId="16843" xr:uid="{00000000-0005-0000-0000-0000FB600000}"/>
    <cellStyle name="Normal 52 3 4" xfId="2101" xr:uid="{00000000-0005-0000-0000-0000FC600000}"/>
    <cellStyle name="Normal 52 3 4 2" xfId="3791" xr:uid="{00000000-0005-0000-0000-0000FD600000}"/>
    <cellStyle name="Normal 52 3 4 2 2" xfId="13864" xr:uid="{00000000-0005-0000-0000-0000FE600000}"/>
    <cellStyle name="Normal 52 3 4 2 2 2" xfId="44195" xr:uid="{00000000-0005-0000-0000-0000FF600000}"/>
    <cellStyle name="Normal 52 3 4 2 2 3" xfId="28962" xr:uid="{00000000-0005-0000-0000-000000610000}"/>
    <cellStyle name="Normal 52 3 4 2 3" xfId="8844" xr:uid="{00000000-0005-0000-0000-000001610000}"/>
    <cellStyle name="Normal 52 3 4 2 3 2" xfId="39178" xr:uid="{00000000-0005-0000-0000-000002610000}"/>
    <cellStyle name="Normal 52 3 4 2 3 3" xfId="23945" xr:uid="{00000000-0005-0000-0000-000003610000}"/>
    <cellStyle name="Normal 52 3 4 2 4" xfId="34165" xr:uid="{00000000-0005-0000-0000-000004610000}"/>
    <cellStyle name="Normal 52 3 4 2 5" xfId="18932" xr:uid="{00000000-0005-0000-0000-000005610000}"/>
    <cellStyle name="Normal 52 3 4 3" xfId="5483" xr:uid="{00000000-0005-0000-0000-000006610000}"/>
    <cellStyle name="Normal 52 3 4 3 2" xfId="15535" xr:uid="{00000000-0005-0000-0000-000007610000}"/>
    <cellStyle name="Normal 52 3 4 3 2 2" xfId="45866" xr:uid="{00000000-0005-0000-0000-000008610000}"/>
    <cellStyle name="Normal 52 3 4 3 2 3" xfId="30633" xr:uid="{00000000-0005-0000-0000-000009610000}"/>
    <cellStyle name="Normal 52 3 4 3 3" xfId="10515" xr:uid="{00000000-0005-0000-0000-00000A610000}"/>
    <cellStyle name="Normal 52 3 4 3 3 2" xfId="40849" xr:uid="{00000000-0005-0000-0000-00000B610000}"/>
    <cellStyle name="Normal 52 3 4 3 3 3" xfId="25616" xr:uid="{00000000-0005-0000-0000-00000C610000}"/>
    <cellStyle name="Normal 52 3 4 3 4" xfId="35836" xr:uid="{00000000-0005-0000-0000-00000D610000}"/>
    <cellStyle name="Normal 52 3 4 3 5" xfId="20603" xr:uid="{00000000-0005-0000-0000-00000E610000}"/>
    <cellStyle name="Normal 52 3 4 4" xfId="12193" xr:uid="{00000000-0005-0000-0000-00000F610000}"/>
    <cellStyle name="Normal 52 3 4 4 2" xfId="42524" xr:uid="{00000000-0005-0000-0000-000010610000}"/>
    <cellStyle name="Normal 52 3 4 4 3" xfId="27291" xr:uid="{00000000-0005-0000-0000-000011610000}"/>
    <cellStyle name="Normal 52 3 4 5" xfId="7172" xr:uid="{00000000-0005-0000-0000-000012610000}"/>
    <cellStyle name="Normal 52 3 4 5 2" xfId="37507" xr:uid="{00000000-0005-0000-0000-000013610000}"/>
    <cellStyle name="Normal 52 3 4 5 3" xfId="22274" xr:uid="{00000000-0005-0000-0000-000014610000}"/>
    <cellStyle name="Normal 52 3 4 6" xfId="32495" xr:uid="{00000000-0005-0000-0000-000015610000}"/>
    <cellStyle name="Normal 52 3 4 7" xfId="17261" xr:uid="{00000000-0005-0000-0000-000016610000}"/>
    <cellStyle name="Normal 52 3 5" xfId="2954" xr:uid="{00000000-0005-0000-0000-000017610000}"/>
    <cellStyle name="Normal 52 3 5 2" xfId="13028" xr:uid="{00000000-0005-0000-0000-000018610000}"/>
    <cellStyle name="Normal 52 3 5 2 2" xfId="43359" xr:uid="{00000000-0005-0000-0000-000019610000}"/>
    <cellStyle name="Normal 52 3 5 2 3" xfId="28126" xr:uid="{00000000-0005-0000-0000-00001A610000}"/>
    <cellStyle name="Normal 52 3 5 3" xfId="8008" xr:uid="{00000000-0005-0000-0000-00001B610000}"/>
    <cellStyle name="Normal 52 3 5 3 2" xfId="38342" xr:uid="{00000000-0005-0000-0000-00001C610000}"/>
    <cellStyle name="Normal 52 3 5 3 3" xfId="23109" xr:uid="{00000000-0005-0000-0000-00001D610000}"/>
    <cellStyle name="Normal 52 3 5 4" xfId="33329" xr:uid="{00000000-0005-0000-0000-00001E610000}"/>
    <cellStyle name="Normal 52 3 5 5" xfId="18096" xr:uid="{00000000-0005-0000-0000-00001F610000}"/>
    <cellStyle name="Normal 52 3 6" xfId="4647" xr:uid="{00000000-0005-0000-0000-000020610000}"/>
    <cellStyle name="Normal 52 3 6 2" xfId="14699" xr:uid="{00000000-0005-0000-0000-000021610000}"/>
    <cellStyle name="Normal 52 3 6 2 2" xfId="45030" xr:uid="{00000000-0005-0000-0000-000022610000}"/>
    <cellStyle name="Normal 52 3 6 2 3" xfId="29797" xr:uid="{00000000-0005-0000-0000-000023610000}"/>
    <cellStyle name="Normal 52 3 6 3" xfId="9679" xr:uid="{00000000-0005-0000-0000-000024610000}"/>
    <cellStyle name="Normal 52 3 6 3 2" xfId="40013" xr:uid="{00000000-0005-0000-0000-000025610000}"/>
    <cellStyle name="Normal 52 3 6 3 3" xfId="24780" xr:uid="{00000000-0005-0000-0000-000026610000}"/>
    <cellStyle name="Normal 52 3 6 4" xfId="35000" xr:uid="{00000000-0005-0000-0000-000027610000}"/>
    <cellStyle name="Normal 52 3 6 5" xfId="19767" xr:uid="{00000000-0005-0000-0000-000028610000}"/>
    <cellStyle name="Normal 52 3 7" xfId="11357" xr:uid="{00000000-0005-0000-0000-000029610000}"/>
    <cellStyle name="Normal 52 3 7 2" xfId="41688" xr:uid="{00000000-0005-0000-0000-00002A610000}"/>
    <cellStyle name="Normal 52 3 7 3" xfId="26455" xr:uid="{00000000-0005-0000-0000-00002B610000}"/>
    <cellStyle name="Normal 52 3 8" xfId="6336" xr:uid="{00000000-0005-0000-0000-00002C610000}"/>
    <cellStyle name="Normal 52 3 8 2" xfId="36671" xr:uid="{00000000-0005-0000-0000-00002D610000}"/>
    <cellStyle name="Normal 52 3 8 3" xfId="21438" xr:uid="{00000000-0005-0000-0000-00002E610000}"/>
    <cellStyle name="Normal 52 3 9" xfId="31660" xr:uid="{00000000-0005-0000-0000-00002F610000}"/>
    <cellStyle name="Normal 52 4" xfId="1361" xr:uid="{00000000-0005-0000-0000-000030610000}"/>
    <cellStyle name="Normal 52 4 2" xfId="1784" xr:uid="{00000000-0005-0000-0000-000031610000}"/>
    <cellStyle name="Normal 52 4 2 2" xfId="2623" xr:uid="{00000000-0005-0000-0000-000032610000}"/>
    <cellStyle name="Normal 52 4 2 2 2" xfId="4313" xr:uid="{00000000-0005-0000-0000-000033610000}"/>
    <cellStyle name="Normal 52 4 2 2 2 2" xfId="14386" xr:uid="{00000000-0005-0000-0000-000034610000}"/>
    <cellStyle name="Normal 52 4 2 2 2 2 2" xfId="44717" xr:uid="{00000000-0005-0000-0000-000035610000}"/>
    <cellStyle name="Normal 52 4 2 2 2 2 3" xfId="29484" xr:uid="{00000000-0005-0000-0000-000036610000}"/>
    <cellStyle name="Normal 52 4 2 2 2 3" xfId="9366" xr:uid="{00000000-0005-0000-0000-000037610000}"/>
    <cellStyle name="Normal 52 4 2 2 2 3 2" xfId="39700" xr:uid="{00000000-0005-0000-0000-000038610000}"/>
    <cellStyle name="Normal 52 4 2 2 2 3 3" xfId="24467" xr:uid="{00000000-0005-0000-0000-000039610000}"/>
    <cellStyle name="Normal 52 4 2 2 2 4" xfId="34687" xr:uid="{00000000-0005-0000-0000-00003A610000}"/>
    <cellStyle name="Normal 52 4 2 2 2 5" xfId="19454" xr:uid="{00000000-0005-0000-0000-00003B610000}"/>
    <cellStyle name="Normal 52 4 2 2 3" xfId="6005" xr:uid="{00000000-0005-0000-0000-00003C610000}"/>
    <cellStyle name="Normal 52 4 2 2 3 2" xfId="16057" xr:uid="{00000000-0005-0000-0000-00003D610000}"/>
    <cellStyle name="Normal 52 4 2 2 3 2 2" xfId="46388" xr:uid="{00000000-0005-0000-0000-00003E610000}"/>
    <cellStyle name="Normal 52 4 2 2 3 2 3" xfId="31155" xr:uid="{00000000-0005-0000-0000-00003F610000}"/>
    <cellStyle name="Normal 52 4 2 2 3 3" xfId="11037" xr:uid="{00000000-0005-0000-0000-000040610000}"/>
    <cellStyle name="Normal 52 4 2 2 3 3 2" xfId="41371" xr:uid="{00000000-0005-0000-0000-000041610000}"/>
    <cellStyle name="Normal 52 4 2 2 3 3 3" xfId="26138" xr:uid="{00000000-0005-0000-0000-000042610000}"/>
    <cellStyle name="Normal 52 4 2 2 3 4" xfId="36358" xr:uid="{00000000-0005-0000-0000-000043610000}"/>
    <cellStyle name="Normal 52 4 2 2 3 5" xfId="21125" xr:uid="{00000000-0005-0000-0000-000044610000}"/>
    <cellStyle name="Normal 52 4 2 2 4" xfId="12715" xr:uid="{00000000-0005-0000-0000-000045610000}"/>
    <cellStyle name="Normal 52 4 2 2 4 2" xfId="43046" xr:uid="{00000000-0005-0000-0000-000046610000}"/>
    <cellStyle name="Normal 52 4 2 2 4 3" xfId="27813" xr:uid="{00000000-0005-0000-0000-000047610000}"/>
    <cellStyle name="Normal 52 4 2 2 5" xfId="7694" xr:uid="{00000000-0005-0000-0000-000048610000}"/>
    <cellStyle name="Normal 52 4 2 2 5 2" xfId="38029" xr:uid="{00000000-0005-0000-0000-000049610000}"/>
    <cellStyle name="Normal 52 4 2 2 5 3" xfId="22796" xr:uid="{00000000-0005-0000-0000-00004A610000}"/>
    <cellStyle name="Normal 52 4 2 2 6" xfId="33017" xr:uid="{00000000-0005-0000-0000-00004B610000}"/>
    <cellStyle name="Normal 52 4 2 2 7" xfId="17783" xr:uid="{00000000-0005-0000-0000-00004C610000}"/>
    <cellStyle name="Normal 52 4 2 3" xfId="3476" xr:uid="{00000000-0005-0000-0000-00004D610000}"/>
    <cellStyle name="Normal 52 4 2 3 2" xfId="13550" xr:uid="{00000000-0005-0000-0000-00004E610000}"/>
    <cellStyle name="Normal 52 4 2 3 2 2" xfId="43881" xr:uid="{00000000-0005-0000-0000-00004F610000}"/>
    <cellStyle name="Normal 52 4 2 3 2 3" xfId="28648" xr:uid="{00000000-0005-0000-0000-000050610000}"/>
    <cellStyle name="Normal 52 4 2 3 3" xfId="8530" xr:uid="{00000000-0005-0000-0000-000051610000}"/>
    <cellStyle name="Normal 52 4 2 3 3 2" xfId="38864" xr:uid="{00000000-0005-0000-0000-000052610000}"/>
    <cellStyle name="Normal 52 4 2 3 3 3" xfId="23631" xr:uid="{00000000-0005-0000-0000-000053610000}"/>
    <cellStyle name="Normal 52 4 2 3 4" xfId="33851" xr:uid="{00000000-0005-0000-0000-000054610000}"/>
    <cellStyle name="Normal 52 4 2 3 5" xfId="18618" xr:uid="{00000000-0005-0000-0000-000055610000}"/>
    <cellStyle name="Normal 52 4 2 4" xfId="5169" xr:uid="{00000000-0005-0000-0000-000056610000}"/>
    <cellStyle name="Normal 52 4 2 4 2" xfId="15221" xr:uid="{00000000-0005-0000-0000-000057610000}"/>
    <cellStyle name="Normal 52 4 2 4 2 2" xfId="45552" xr:uid="{00000000-0005-0000-0000-000058610000}"/>
    <cellStyle name="Normal 52 4 2 4 2 3" xfId="30319" xr:uid="{00000000-0005-0000-0000-000059610000}"/>
    <cellStyle name="Normal 52 4 2 4 3" xfId="10201" xr:uid="{00000000-0005-0000-0000-00005A610000}"/>
    <cellStyle name="Normal 52 4 2 4 3 2" xfId="40535" xr:uid="{00000000-0005-0000-0000-00005B610000}"/>
    <cellStyle name="Normal 52 4 2 4 3 3" xfId="25302" xr:uid="{00000000-0005-0000-0000-00005C610000}"/>
    <cellStyle name="Normal 52 4 2 4 4" xfId="35522" xr:uid="{00000000-0005-0000-0000-00005D610000}"/>
    <cellStyle name="Normal 52 4 2 4 5" xfId="20289" xr:uid="{00000000-0005-0000-0000-00005E610000}"/>
    <cellStyle name="Normal 52 4 2 5" xfId="11879" xr:uid="{00000000-0005-0000-0000-00005F610000}"/>
    <cellStyle name="Normal 52 4 2 5 2" xfId="42210" xr:uid="{00000000-0005-0000-0000-000060610000}"/>
    <cellStyle name="Normal 52 4 2 5 3" xfId="26977" xr:uid="{00000000-0005-0000-0000-000061610000}"/>
    <cellStyle name="Normal 52 4 2 6" xfId="6858" xr:uid="{00000000-0005-0000-0000-000062610000}"/>
    <cellStyle name="Normal 52 4 2 6 2" xfId="37193" xr:uid="{00000000-0005-0000-0000-000063610000}"/>
    <cellStyle name="Normal 52 4 2 6 3" xfId="21960" xr:uid="{00000000-0005-0000-0000-000064610000}"/>
    <cellStyle name="Normal 52 4 2 7" xfId="32181" xr:uid="{00000000-0005-0000-0000-000065610000}"/>
    <cellStyle name="Normal 52 4 2 8" xfId="16947" xr:uid="{00000000-0005-0000-0000-000066610000}"/>
    <cellStyle name="Normal 52 4 3" xfId="2205" xr:uid="{00000000-0005-0000-0000-000067610000}"/>
    <cellStyle name="Normal 52 4 3 2" xfId="3895" xr:uid="{00000000-0005-0000-0000-000068610000}"/>
    <cellStyle name="Normal 52 4 3 2 2" xfId="13968" xr:uid="{00000000-0005-0000-0000-000069610000}"/>
    <cellStyle name="Normal 52 4 3 2 2 2" xfId="44299" xr:uid="{00000000-0005-0000-0000-00006A610000}"/>
    <cellStyle name="Normal 52 4 3 2 2 3" xfId="29066" xr:uid="{00000000-0005-0000-0000-00006B610000}"/>
    <cellStyle name="Normal 52 4 3 2 3" xfId="8948" xr:uid="{00000000-0005-0000-0000-00006C610000}"/>
    <cellStyle name="Normal 52 4 3 2 3 2" xfId="39282" xr:uid="{00000000-0005-0000-0000-00006D610000}"/>
    <cellStyle name="Normal 52 4 3 2 3 3" xfId="24049" xr:uid="{00000000-0005-0000-0000-00006E610000}"/>
    <cellStyle name="Normal 52 4 3 2 4" xfId="34269" xr:uid="{00000000-0005-0000-0000-00006F610000}"/>
    <cellStyle name="Normal 52 4 3 2 5" xfId="19036" xr:uid="{00000000-0005-0000-0000-000070610000}"/>
    <cellStyle name="Normal 52 4 3 3" xfId="5587" xr:uid="{00000000-0005-0000-0000-000071610000}"/>
    <cellStyle name="Normal 52 4 3 3 2" xfId="15639" xr:uid="{00000000-0005-0000-0000-000072610000}"/>
    <cellStyle name="Normal 52 4 3 3 2 2" xfId="45970" xr:uid="{00000000-0005-0000-0000-000073610000}"/>
    <cellStyle name="Normal 52 4 3 3 2 3" xfId="30737" xr:uid="{00000000-0005-0000-0000-000074610000}"/>
    <cellStyle name="Normal 52 4 3 3 3" xfId="10619" xr:uid="{00000000-0005-0000-0000-000075610000}"/>
    <cellStyle name="Normal 52 4 3 3 3 2" xfId="40953" xr:uid="{00000000-0005-0000-0000-000076610000}"/>
    <cellStyle name="Normal 52 4 3 3 3 3" xfId="25720" xr:uid="{00000000-0005-0000-0000-000077610000}"/>
    <cellStyle name="Normal 52 4 3 3 4" xfId="35940" xr:uid="{00000000-0005-0000-0000-000078610000}"/>
    <cellStyle name="Normal 52 4 3 3 5" xfId="20707" xr:uid="{00000000-0005-0000-0000-000079610000}"/>
    <cellStyle name="Normal 52 4 3 4" xfId="12297" xr:uid="{00000000-0005-0000-0000-00007A610000}"/>
    <cellStyle name="Normal 52 4 3 4 2" xfId="42628" xr:uid="{00000000-0005-0000-0000-00007B610000}"/>
    <cellStyle name="Normal 52 4 3 4 3" xfId="27395" xr:uid="{00000000-0005-0000-0000-00007C610000}"/>
    <cellStyle name="Normal 52 4 3 5" xfId="7276" xr:uid="{00000000-0005-0000-0000-00007D610000}"/>
    <cellStyle name="Normal 52 4 3 5 2" xfId="37611" xr:uid="{00000000-0005-0000-0000-00007E610000}"/>
    <cellStyle name="Normal 52 4 3 5 3" xfId="22378" xr:uid="{00000000-0005-0000-0000-00007F610000}"/>
    <cellStyle name="Normal 52 4 3 6" xfId="32599" xr:uid="{00000000-0005-0000-0000-000080610000}"/>
    <cellStyle name="Normal 52 4 3 7" xfId="17365" xr:uid="{00000000-0005-0000-0000-000081610000}"/>
    <cellStyle name="Normal 52 4 4" xfId="3058" xr:uid="{00000000-0005-0000-0000-000082610000}"/>
    <cellStyle name="Normal 52 4 4 2" xfId="13132" xr:uid="{00000000-0005-0000-0000-000083610000}"/>
    <cellStyle name="Normal 52 4 4 2 2" xfId="43463" xr:uid="{00000000-0005-0000-0000-000084610000}"/>
    <cellStyle name="Normal 52 4 4 2 3" xfId="28230" xr:uid="{00000000-0005-0000-0000-000085610000}"/>
    <cellStyle name="Normal 52 4 4 3" xfId="8112" xr:uid="{00000000-0005-0000-0000-000086610000}"/>
    <cellStyle name="Normal 52 4 4 3 2" xfId="38446" xr:uid="{00000000-0005-0000-0000-000087610000}"/>
    <cellStyle name="Normal 52 4 4 3 3" xfId="23213" xr:uid="{00000000-0005-0000-0000-000088610000}"/>
    <cellStyle name="Normal 52 4 4 4" xfId="33433" xr:uid="{00000000-0005-0000-0000-000089610000}"/>
    <cellStyle name="Normal 52 4 4 5" xfId="18200" xr:uid="{00000000-0005-0000-0000-00008A610000}"/>
    <cellStyle name="Normal 52 4 5" xfId="4751" xr:uid="{00000000-0005-0000-0000-00008B610000}"/>
    <cellStyle name="Normal 52 4 5 2" xfId="14803" xr:uid="{00000000-0005-0000-0000-00008C610000}"/>
    <cellStyle name="Normal 52 4 5 2 2" xfId="45134" xr:uid="{00000000-0005-0000-0000-00008D610000}"/>
    <cellStyle name="Normal 52 4 5 2 3" xfId="29901" xr:uid="{00000000-0005-0000-0000-00008E610000}"/>
    <cellStyle name="Normal 52 4 5 3" xfId="9783" xr:uid="{00000000-0005-0000-0000-00008F610000}"/>
    <cellStyle name="Normal 52 4 5 3 2" xfId="40117" xr:uid="{00000000-0005-0000-0000-000090610000}"/>
    <cellStyle name="Normal 52 4 5 3 3" xfId="24884" xr:uid="{00000000-0005-0000-0000-000091610000}"/>
    <cellStyle name="Normal 52 4 5 4" xfId="35104" xr:uid="{00000000-0005-0000-0000-000092610000}"/>
    <cellStyle name="Normal 52 4 5 5" xfId="19871" xr:uid="{00000000-0005-0000-0000-000093610000}"/>
    <cellStyle name="Normal 52 4 6" xfId="11461" xr:uid="{00000000-0005-0000-0000-000094610000}"/>
    <cellStyle name="Normal 52 4 6 2" xfId="41792" xr:uid="{00000000-0005-0000-0000-000095610000}"/>
    <cellStyle name="Normal 52 4 6 3" xfId="26559" xr:uid="{00000000-0005-0000-0000-000096610000}"/>
    <cellStyle name="Normal 52 4 7" xfId="6440" xr:uid="{00000000-0005-0000-0000-000097610000}"/>
    <cellStyle name="Normal 52 4 7 2" xfId="36775" xr:uid="{00000000-0005-0000-0000-000098610000}"/>
    <cellStyle name="Normal 52 4 7 3" xfId="21542" xr:uid="{00000000-0005-0000-0000-000099610000}"/>
    <cellStyle name="Normal 52 4 8" xfId="31763" xr:uid="{00000000-0005-0000-0000-00009A610000}"/>
    <cellStyle name="Normal 52 4 9" xfId="16529" xr:uid="{00000000-0005-0000-0000-00009B610000}"/>
    <cellStyle name="Normal 52 5" xfId="1574" xr:uid="{00000000-0005-0000-0000-00009C610000}"/>
    <cellStyle name="Normal 52 5 2" xfId="2415" xr:uid="{00000000-0005-0000-0000-00009D610000}"/>
    <cellStyle name="Normal 52 5 2 2" xfId="4105" xr:uid="{00000000-0005-0000-0000-00009E610000}"/>
    <cellStyle name="Normal 52 5 2 2 2" xfId="14178" xr:uid="{00000000-0005-0000-0000-00009F610000}"/>
    <cellStyle name="Normal 52 5 2 2 2 2" xfId="44509" xr:uid="{00000000-0005-0000-0000-0000A0610000}"/>
    <cellStyle name="Normal 52 5 2 2 2 3" xfId="29276" xr:uid="{00000000-0005-0000-0000-0000A1610000}"/>
    <cellStyle name="Normal 52 5 2 2 3" xfId="9158" xr:uid="{00000000-0005-0000-0000-0000A2610000}"/>
    <cellStyle name="Normal 52 5 2 2 3 2" xfId="39492" xr:uid="{00000000-0005-0000-0000-0000A3610000}"/>
    <cellStyle name="Normal 52 5 2 2 3 3" xfId="24259" xr:uid="{00000000-0005-0000-0000-0000A4610000}"/>
    <cellStyle name="Normal 52 5 2 2 4" xfId="34479" xr:uid="{00000000-0005-0000-0000-0000A5610000}"/>
    <cellStyle name="Normal 52 5 2 2 5" xfId="19246" xr:uid="{00000000-0005-0000-0000-0000A6610000}"/>
    <cellStyle name="Normal 52 5 2 3" xfId="5797" xr:uid="{00000000-0005-0000-0000-0000A7610000}"/>
    <cellStyle name="Normal 52 5 2 3 2" xfId="15849" xr:uid="{00000000-0005-0000-0000-0000A8610000}"/>
    <cellStyle name="Normal 52 5 2 3 2 2" xfId="46180" xr:uid="{00000000-0005-0000-0000-0000A9610000}"/>
    <cellStyle name="Normal 52 5 2 3 2 3" xfId="30947" xr:uid="{00000000-0005-0000-0000-0000AA610000}"/>
    <cellStyle name="Normal 52 5 2 3 3" xfId="10829" xr:uid="{00000000-0005-0000-0000-0000AB610000}"/>
    <cellStyle name="Normal 52 5 2 3 3 2" xfId="41163" xr:uid="{00000000-0005-0000-0000-0000AC610000}"/>
    <cellStyle name="Normal 52 5 2 3 3 3" xfId="25930" xr:uid="{00000000-0005-0000-0000-0000AD610000}"/>
    <cellStyle name="Normal 52 5 2 3 4" xfId="36150" xr:uid="{00000000-0005-0000-0000-0000AE610000}"/>
    <cellStyle name="Normal 52 5 2 3 5" xfId="20917" xr:uid="{00000000-0005-0000-0000-0000AF610000}"/>
    <cellStyle name="Normal 52 5 2 4" xfId="12507" xr:uid="{00000000-0005-0000-0000-0000B0610000}"/>
    <cellStyle name="Normal 52 5 2 4 2" xfId="42838" xr:uid="{00000000-0005-0000-0000-0000B1610000}"/>
    <cellStyle name="Normal 52 5 2 4 3" xfId="27605" xr:uid="{00000000-0005-0000-0000-0000B2610000}"/>
    <cellStyle name="Normal 52 5 2 5" xfId="7486" xr:uid="{00000000-0005-0000-0000-0000B3610000}"/>
    <cellStyle name="Normal 52 5 2 5 2" xfId="37821" xr:uid="{00000000-0005-0000-0000-0000B4610000}"/>
    <cellStyle name="Normal 52 5 2 5 3" xfId="22588" xr:uid="{00000000-0005-0000-0000-0000B5610000}"/>
    <cellStyle name="Normal 52 5 2 6" xfId="32809" xr:uid="{00000000-0005-0000-0000-0000B6610000}"/>
    <cellStyle name="Normal 52 5 2 7" xfId="17575" xr:uid="{00000000-0005-0000-0000-0000B7610000}"/>
    <cellStyle name="Normal 52 5 3" xfId="3268" xr:uid="{00000000-0005-0000-0000-0000B8610000}"/>
    <cellStyle name="Normal 52 5 3 2" xfId="13342" xr:uid="{00000000-0005-0000-0000-0000B9610000}"/>
    <cellStyle name="Normal 52 5 3 2 2" xfId="43673" xr:uid="{00000000-0005-0000-0000-0000BA610000}"/>
    <cellStyle name="Normal 52 5 3 2 3" xfId="28440" xr:uid="{00000000-0005-0000-0000-0000BB610000}"/>
    <cellStyle name="Normal 52 5 3 3" xfId="8322" xr:uid="{00000000-0005-0000-0000-0000BC610000}"/>
    <cellStyle name="Normal 52 5 3 3 2" xfId="38656" xr:uid="{00000000-0005-0000-0000-0000BD610000}"/>
    <cellStyle name="Normal 52 5 3 3 3" xfId="23423" xr:uid="{00000000-0005-0000-0000-0000BE610000}"/>
    <cellStyle name="Normal 52 5 3 4" xfId="33643" xr:uid="{00000000-0005-0000-0000-0000BF610000}"/>
    <cellStyle name="Normal 52 5 3 5" xfId="18410" xr:uid="{00000000-0005-0000-0000-0000C0610000}"/>
    <cellStyle name="Normal 52 5 4" xfId="4961" xr:uid="{00000000-0005-0000-0000-0000C1610000}"/>
    <cellStyle name="Normal 52 5 4 2" xfId="15013" xr:uid="{00000000-0005-0000-0000-0000C2610000}"/>
    <cellStyle name="Normal 52 5 4 2 2" xfId="45344" xr:uid="{00000000-0005-0000-0000-0000C3610000}"/>
    <cellStyle name="Normal 52 5 4 2 3" xfId="30111" xr:uid="{00000000-0005-0000-0000-0000C4610000}"/>
    <cellStyle name="Normal 52 5 4 3" xfId="9993" xr:uid="{00000000-0005-0000-0000-0000C5610000}"/>
    <cellStyle name="Normal 52 5 4 3 2" xfId="40327" xr:uid="{00000000-0005-0000-0000-0000C6610000}"/>
    <cellStyle name="Normal 52 5 4 3 3" xfId="25094" xr:uid="{00000000-0005-0000-0000-0000C7610000}"/>
    <cellStyle name="Normal 52 5 4 4" xfId="35314" xr:uid="{00000000-0005-0000-0000-0000C8610000}"/>
    <cellStyle name="Normal 52 5 4 5" xfId="20081" xr:uid="{00000000-0005-0000-0000-0000C9610000}"/>
    <cellStyle name="Normal 52 5 5" xfId="11671" xr:uid="{00000000-0005-0000-0000-0000CA610000}"/>
    <cellStyle name="Normal 52 5 5 2" xfId="42002" xr:uid="{00000000-0005-0000-0000-0000CB610000}"/>
    <cellStyle name="Normal 52 5 5 3" xfId="26769" xr:uid="{00000000-0005-0000-0000-0000CC610000}"/>
    <cellStyle name="Normal 52 5 6" xfId="6650" xr:uid="{00000000-0005-0000-0000-0000CD610000}"/>
    <cellStyle name="Normal 52 5 6 2" xfId="36985" xr:uid="{00000000-0005-0000-0000-0000CE610000}"/>
    <cellStyle name="Normal 52 5 6 3" xfId="21752" xr:uid="{00000000-0005-0000-0000-0000CF610000}"/>
    <cellStyle name="Normal 52 5 7" xfId="31973" xr:uid="{00000000-0005-0000-0000-0000D0610000}"/>
    <cellStyle name="Normal 52 5 8" xfId="16739" xr:uid="{00000000-0005-0000-0000-0000D1610000}"/>
    <cellStyle name="Normal 52 6" xfId="1995" xr:uid="{00000000-0005-0000-0000-0000D2610000}"/>
    <cellStyle name="Normal 52 6 2" xfId="3687" xr:uid="{00000000-0005-0000-0000-0000D3610000}"/>
    <cellStyle name="Normal 52 6 2 2" xfId="13760" xr:uid="{00000000-0005-0000-0000-0000D4610000}"/>
    <cellStyle name="Normal 52 6 2 2 2" xfId="44091" xr:uid="{00000000-0005-0000-0000-0000D5610000}"/>
    <cellStyle name="Normal 52 6 2 2 3" xfId="28858" xr:uid="{00000000-0005-0000-0000-0000D6610000}"/>
    <cellStyle name="Normal 52 6 2 3" xfId="8740" xr:uid="{00000000-0005-0000-0000-0000D7610000}"/>
    <cellStyle name="Normal 52 6 2 3 2" xfId="39074" xr:uid="{00000000-0005-0000-0000-0000D8610000}"/>
    <cellStyle name="Normal 52 6 2 3 3" xfId="23841" xr:uid="{00000000-0005-0000-0000-0000D9610000}"/>
    <cellStyle name="Normal 52 6 2 4" xfId="34061" xr:uid="{00000000-0005-0000-0000-0000DA610000}"/>
    <cellStyle name="Normal 52 6 2 5" xfId="18828" xr:uid="{00000000-0005-0000-0000-0000DB610000}"/>
    <cellStyle name="Normal 52 6 3" xfId="5379" xr:uid="{00000000-0005-0000-0000-0000DC610000}"/>
    <cellStyle name="Normal 52 6 3 2" xfId="15431" xr:uid="{00000000-0005-0000-0000-0000DD610000}"/>
    <cellStyle name="Normal 52 6 3 2 2" xfId="45762" xr:uid="{00000000-0005-0000-0000-0000DE610000}"/>
    <cellStyle name="Normal 52 6 3 2 3" xfId="30529" xr:uid="{00000000-0005-0000-0000-0000DF610000}"/>
    <cellStyle name="Normal 52 6 3 3" xfId="10411" xr:uid="{00000000-0005-0000-0000-0000E0610000}"/>
    <cellStyle name="Normal 52 6 3 3 2" xfId="40745" xr:uid="{00000000-0005-0000-0000-0000E1610000}"/>
    <cellStyle name="Normal 52 6 3 3 3" xfId="25512" xr:uid="{00000000-0005-0000-0000-0000E2610000}"/>
    <cellStyle name="Normal 52 6 3 4" xfId="35732" xr:uid="{00000000-0005-0000-0000-0000E3610000}"/>
    <cellStyle name="Normal 52 6 3 5" xfId="20499" xr:uid="{00000000-0005-0000-0000-0000E4610000}"/>
    <cellStyle name="Normal 52 6 4" xfId="12089" xr:uid="{00000000-0005-0000-0000-0000E5610000}"/>
    <cellStyle name="Normal 52 6 4 2" xfId="42420" xr:uid="{00000000-0005-0000-0000-0000E6610000}"/>
    <cellStyle name="Normal 52 6 4 3" xfId="27187" xr:uid="{00000000-0005-0000-0000-0000E7610000}"/>
    <cellStyle name="Normal 52 6 5" xfId="7068" xr:uid="{00000000-0005-0000-0000-0000E8610000}"/>
    <cellStyle name="Normal 52 6 5 2" xfId="37403" xr:uid="{00000000-0005-0000-0000-0000E9610000}"/>
    <cellStyle name="Normal 52 6 5 3" xfId="22170" xr:uid="{00000000-0005-0000-0000-0000EA610000}"/>
    <cellStyle name="Normal 52 6 6" xfId="32391" xr:uid="{00000000-0005-0000-0000-0000EB610000}"/>
    <cellStyle name="Normal 52 6 7" xfId="17157" xr:uid="{00000000-0005-0000-0000-0000EC610000}"/>
    <cellStyle name="Normal 52 7" xfId="2846" xr:uid="{00000000-0005-0000-0000-0000ED610000}"/>
    <cellStyle name="Normal 52 7 2" xfId="12924" xr:uid="{00000000-0005-0000-0000-0000EE610000}"/>
    <cellStyle name="Normal 52 7 2 2" xfId="43255" xr:uid="{00000000-0005-0000-0000-0000EF610000}"/>
    <cellStyle name="Normal 52 7 2 3" xfId="28022" xr:uid="{00000000-0005-0000-0000-0000F0610000}"/>
    <cellStyle name="Normal 52 7 3" xfId="7904" xr:uid="{00000000-0005-0000-0000-0000F1610000}"/>
    <cellStyle name="Normal 52 7 3 2" xfId="38238" xr:uid="{00000000-0005-0000-0000-0000F2610000}"/>
    <cellStyle name="Normal 52 7 3 3" xfId="23005" xr:uid="{00000000-0005-0000-0000-0000F3610000}"/>
    <cellStyle name="Normal 52 7 4" xfId="33225" xr:uid="{00000000-0005-0000-0000-0000F4610000}"/>
    <cellStyle name="Normal 52 7 5" xfId="17992" xr:uid="{00000000-0005-0000-0000-0000F5610000}"/>
    <cellStyle name="Normal 52 8" xfId="4540" xr:uid="{00000000-0005-0000-0000-0000F6610000}"/>
    <cellStyle name="Normal 52 8 2" xfId="14595" xr:uid="{00000000-0005-0000-0000-0000F7610000}"/>
    <cellStyle name="Normal 52 8 2 2" xfId="44926" xr:uid="{00000000-0005-0000-0000-0000F8610000}"/>
    <cellStyle name="Normal 52 8 2 3" xfId="29693" xr:uid="{00000000-0005-0000-0000-0000F9610000}"/>
    <cellStyle name="Normal 52 8 3" xfId="9575" xr:uid="{00000000-0005-0000-0000-0000FA610000}"/>
    <cellStyle name="Normal 52 8 3 2" xfId="39909" xr:uid="{00000000-0005-0000-0000-0000FB610000}"/>
    <cellStyle name="Normal 52 8 3 3" xfId="24676" xr:uid="{00000000-0005-0000-0000-0000FC610000}"/>
    <cellStyle name="Normal 52 8 4" xfId="34896" xr:uid="{00000000-0005-0000-0000-0000FD610000}"/>
    <cellStyle name="Normal 52 8 5" xfId="19663" xr:uid="{00000000-0005-0000-0000-0000FE610000}"/>
    <cellStyle name="Normal 52 9" xfId="11251" xr:uid="{00000000-0005-0000-0000-0000FF610000}"/>
    <cellStyle name="Normal 52 9 2" xfId="41584" xr:uid="{00000000-0005-0000-0000-000000620000}"/>
    <cellStyle name="Normal 52 9 3" xfId="26351" xr:uid="{00000000-0005-0000-0000-000001620000}"/>
    <cellStyle name="Normal 53" xfId="869" xr:uid="{00000000-0005-0000-0000-000002620000}"/>
    <cellStyle name="Normal 53 10" xfId="6231" xr:uid="{00000000-0005-0000-0000-000003620000}"/>
    <cellStyle name="Normal 53 10 2" xfId="36568" xr:uid="{00000000-0005-0000-0000-000004620000}"/>
    <cellStyle name="Normal 53 10 3" xfId="21335" xr:uid="{00000000-0005-0000-0000-000005620000}"/>
    <cellStyle name="Normal 53 11" xfId="31559" xr:uid="{00000000-0005-0000-0000-000006620000}"/>
    <cellStyle name="Normal 53 12" xfId="16320" xr:uid="{00000000-0005-0000-0000-000007620000}"/>
    <cellStyle name="Normal 53 2" xfId="1195" xr:uid="{00000000-0005-0000-0000-000008620000}"/>
    <cellStyle name="Normal 53 2 10" xfId="31611" xr:uid="{00000000-0005-0000-0000-000009620000}"/>
    <cellStyle name="Normal 53 2 11" xfId="16374" xr:uid="{00000000-0005-0000-0000-00000A620000}"/>
    <cellStyle name="Normal 53 2 2" xfId="1303" xr:uid="{00000000-0005-0000-0000-00000B620000}"/>
    <cellStyle name="Normal 53 2 2 10" xfId="16478" xr:uid="{00000000-0005-0000-0000-00000C620000}"/>
    <cellStyle name="Normal 53 2 2 2" xfId="1520" xr:uid="{00000000-0005-0000-0000-00000D620000}"/>
    <cellStyle name="Normal 53 2 2 2 2" xfId="1941" xr:uid="{00000000-0005-0000-0000-00000E620000}"/>
    <cellStyle name="Normal 53 2 2 2 2 2" xfId="2780" xr:uid="{00000000-0005-0000-0000-00000F620000}"/>
    <cellStyle name="Normal 53 2 2 2 2 2 2" xfId="4470" xr:uid="{00000000-0005-0000-0000-000010620000}"/>
    <cellStyle name="Normal 53 2 2 2 2 2 2 2" xfId="14543" xr:uid="{00000000-0005-0000-0000-000011620000}"/>
    <cellStyle name="Normal 53 2 2 2 2 2 2 2 2" xfId="44874" xr:uid="{00000000-0005-0000-0000-000012620000}"/>
    <cellStyle name="Normal 53 2 2 2 2 2 2 2 3" xfId="29641" xr:uid="{00000000-0005-0000-0000-000013620000}"/>
    <cellStyle name="Normal 53 2 2 2 2 2 2 3" xfId="9523" xr:uid="{00000000-0005-0000-0000-000014620000}"/>
    <cellStyle name="Normal 53 2 2 2 2 2 2 3 2" xfId="39857" xr:uid="{00000000-0005-0000-0000-000015620000}"/>
    <cellStyle name="Normal 53 2 2 2 2 2 2 3 3" xfId="24624" xr:uid="{00000000-0005-0000-0000-000016620000}"/>
    <cellStyle name="Normal 53 2 2 2 2 2 2 4" xfId="34844" xr:uid="{00000000-0005-0000-0000-000017620000}"/>
    <cellStyle name="Normal 53 2 2 2 2 2 2 5" xfId="19611" xr:uid="{00000000-0005-0000-0000-000018620000}"/>
    <cellStyle name="Normal 53 2 2 2 2 2 3" xfId="6162" xr:uid="{00000000-0005-0000-0000-000019620000}"/>
    <cellStyle name="Normal 53 2 2 2 2 2 3 2" xfId="16214" xr:uid="{00000000-0005-0000-0000-00001A620000}"/>
    <cellStyle name="Normal 53 2 2 2 2 2 3 2 2" xfId="46545" xr:uid="{00000000-0005-0000-0000-00001B620000}"/>
    <cellStyle name="Normal 53 2 2 2 2 2 3 2 3" xfId="31312" xr:uid="{00000000-0005-0000-0000-00001C620000}"/>
    <cellStyle name="Normal 53 2 2 2 2 2 3 3" xfId="11194" xr:uid="{00000000-0005-0000-0000-00001D620000}"/>
    <cellStyle name="Normal 53 2 2 2 2 2 3 3 2" xfId="41528" xr:uid="{00000000-0005-0000-0000-00001E620000}"/>
    <cellStyle name="Normal 53 2 2 2 2 2 3 3 3" xfId="26295" xr:uid="{00000000-0005-0000-0000-00001F620000}"/>
    <cellStyle name="Normal 53 2 2 2 2 2 3 4" xfId="36515" xr:uid="{00000000-0005-0000-0000-000020620000}"/>
    <cellStyle name="Normal 53 2 2 2 2 2 3 5" xfId="21282" xr:uid="{00000000-0005-0000-0000-000021620000}"/>
    <cellStyle name="Normal 53 2 2 2 2 2 4" xfId="12872" xr:uid="{00000000-0005-0000-0000-000022620000}"/>
    <cellStyle name="Normal 53 2 2 2 2 2 4 2" xfId="43203" xr:uid="{00000000-0005-0000-0000-000023620000}"/>
    <cellStyle name="Normal 53 2 2 2 2 2 4 3" xfId="27970" xr:uid="{00000000-0005-0000-0000-000024620000}"/>
    <cellStyle name="Normal 53 2 2 2 2 2 5" xfId="7851" xr:uid="{00000000-0005-0000-0000-000025620000}"/>
    <cellStyle name="Normal 53 2 2 2 2 2 5 2" xfId="38186" xr:uid="{00000000-0005-0000-0000-000026620000}"/>
    <cellStyle name="Normal 53 2 2 2 2 2 5 3" xfId="22953" xr:uid="{00000000-0005-0000-0000-000027620000}"/>
    <cellStyle name="Normal 53 2 2 2 2 2 6" xfId="33174" xr:uid="{00000000-0005-0000-0000-000028620000}"/>
    <cellStyle name="Normal 53 2 2 2 2 2 7" xfId="17940" xr:uid="{00000000-0005-0000-0000-000029620000}"/>
    <cellStyle name="Normal 53 2 2 2 2 3" xfId="3633" xr:uid="{00000000-0005-0000-0000-00002A620000}"/>
    <cellStyle name="Normal 53 2 2 2 2 3 2" xfId="13707" xr:uid="{00000000-0005-0000-0000-00002B620000}"/>
    <cellStyle name="Normal 53 2 2 2 2 3 2 2" xfId="44038" xr:uid="{00000000-0005-0000-0000-00002C620000}"/>
    <cellStyle name="Normal 53 2 2 2 2 3 2 3" xfId="28805" xr:uid="{00000000-0005-0000-0000-00002D620000}"/>
    <cellStyle name="Normal 53 2 2 2 2 3 3" xfId="8687" xr:uid="{00000000-0005-0000-0000-00002E620000}"/>
    <cellStyle name="Normal 53 2 2 2 2 3 3 2" xfId="39021" xr:uid="{00000000-0005-0000-0000-00002F620000}"/>
    <cellStyle name="Normal 53 2 2 2 2 3 3 3" xfId="23788" xr:uid="{00000000-0005-0000-0000-000030620000}"/>
    <cellStyle name="Normal 53 2 2 2 2 3 4" xfId="34008" xr:uid="{00000000-0005-0000-0000-000031620000}"/>
    <cellStyle name="Normal 53 2 2 2 2 3 5" xfId="18775" xr:uid="{00000000-0005-0000-0000-000032620000}"/>
    <cellStyle name="Normal 53 2 2 2 2 4" xfId="5326" xr:uid="{00000000-0005-0000-0000-000033620000}"/>
    <cellStyle name="Normal 53 2 2 2 2 4 2" xfId="15378" xr:uid="{00000000-0005-0000-0000-000034620000}"/>
    <cellStyle name="Normal 53 2 2 2 2 4 2 2" xfId="45709" xr:uid="{00000000-0005-0000-0000-000035620000}"/>
    <cellStyle name="Normal 53 2 2 2 2 4 2 3" xfId="30476" xr:uid="{00000000-0005-0000-0000-000036620000}"/>
    <cellStyle name="Normal 53 2 2 2 2 4 3" xfId="10358" xr:uid="{00000000-0005-0000-0000-000037620000}"/>
    <cellStyle name="Normal 53 2 2 2 2 4 3 2" xfId="40692" xr:uid="{00000000-0005-0000-0000-000038620000}"/>
    <cellStyle name="Normal 53 2 2 2 2 4 3 3" xfId="25459" xr:uid="{00000000-0005-0000-0000-000039620000}"/>
    <cellStyle name="Normal 53 2 2 2 2 4 4" xfId="35679" xr:uid="{00000000-0005-0000-0000-00003A620000}"/>
    <cellStyle name="Normal 53 2 2 2 2 4 5" xfId="20446" xr:uid="{00000000-0005-0000-0000-00003B620000}"/>
    <cellStyle name="Normal 53 2 2 2 2 5" xfId="12036" xr:uid="{00000000-0005-0000-0000-00003C620000}"/>
    <cellStyle name="Normal 53 2 2 2 2 5 2" xfId="42367" xr:uid="{00000000-0005-0000-0000-00003D620000}"/>
    <cellStyle name="Normal 53 2 2 2 2 5 3" xfId="27134" xr:uid="{00000000-0005-0000-0000-00003E620000}"/>
    <cellStyle name="Normal 53 2 2 2 2 6" xfId="7015" xr:uid="{00000000-0005-0000-0000-00003F620000}"/>
    <cellStyle name="Normal 53 2 2 2 2 6 2" xfId="37350" xr:uid="{00000000-0005-0000-0000-000040620000}"/>
    <cellStyle name="Normal 53 2 2 2 2 6 3" xfId="22117" xr:uid="{00000000-0005-0000-0000-000041620000}"/>
    <cellStyle name="Normal 53 2 2 2 2 7" xfId="32338" xr:uid="{00000000-0005-0000-0000-000042620000}"/>
    <cellStyle name="Normal 53 2 2 2 2 8" xfId="17104" xr:uid="{00000000-0005-0000-0000-000043620000}"/>
    <cellStyle name="Normal 53 2 2 2 3" xfId="2362" xr:uid="{00000000-0005-0000-0000-000044620000}"/>
    <cellStyle name="Normal 53 2 2 2 3 2" xfId="4052" xr:uid="{00000000-0005-0000-0000-000045620000}"/>
    <cellStyle name="Normal 53 2 2 2 3 2 2" xfId="14125" xr:uid="{00000000-0005-0000-0000-000046620000}"/>
    <cellStyle name="Normal 53 2 2 2 3 2 2 2" xfId="44456" xr:uid="{00000000-0005-0000-0000-000047620000}"/>
    <cellStyle name="Normal 53 2 2 2 3 2 2 3" xfId="29223" xr:uid="{00000000-0005-0000-0000-000048620000}"/>
    <cellStyle name="Normal 53 2 2 2 3 2 3" xfId="9105" xr:uid="{00000000-0005-0000-0000-000049620000}"/>
    <cellStyle name="Normal 53 2 2 2 3 2 3 2" xfId="39439" xr:uid="{00000000-0005-0000-0000-00004A620000}"/>
    <cellStyle name="Normal 53 2 2 2 3 2 3 3" xfId="24206" xr:uid="{00000000-0005-0000-0000-00004B620000}"/>
    <cellStyle name="Normal 53 2 2 2 3 2 4" xfId="34426" xr:uid="{00000000-0005-0000-0000-00004C620000}"/>
    <cellStyle name="Normal 53 2 2 2 3 2 5" xfId="19193" xr:uid="{00000000-0005-0000-0000-00004D620000}"/>
    <cellStyle name="Normal 53 2 2 2 3 3" xfId="5744" xr:uid="{00000000-0005-0000-0000-00004E620000}"/>
    <cellStyle name="Normal 53 2 2 2 3 3 2" xfId="15796" xr:uid="{00000000-0005-0000-0000-00004F620000}"/>
    <cellStyle name="Normal 53 2 2 2 3 3 2 2" xfId="46127" xr:uid="{00000000-0005-0000-0000-000050620000}"/>
    <cellStyle name="Normal 53 2 2 2 3 3 2 3" xfId="30894" xr:uid="{00000000-0005-0000-0000-000051620000}"/>
    <cellStyle name="Normal 53 2 2 2 3 3 3" xfId="10776" xr:uid="{00000000-0005-0000-0000-000052620000}"/>
    <cellStyle name="Normal 53 2 2 2 3 3 3 2" xfId="41110" xr:uid="{00000000-0005-0000-0000-000053620000}"/>
    <cellStyle name="Normal 53 2 2 2 3 3 3 3" xfId="25877" xr:uid="{00000000-0005-0000-0000-000054620000}"/>
    <cellStyle name="Normal 53 2 2 2 3 3 4" xfId="36097" xr:uid="{00000000-0005-0000-0000-000055620000}"/>
    <cellStyle name="Normal 53 2 2 2 3 3 5" xfId="20864" xr:uid="{00000000-0005-0000-0000-000056620000}"/>
    <cellStyle name="Normal 53 2 2 2 3 4" xfId="12454" xr:uid="{00000000-0005-0000-0000-000057620000}"/>
    <cellStyle name="Normal 53 2 2 2 3 4 2" xfId="42785" xr:uid="{00000000-0005-0000-0000-000058620000}"/>
    <cellStyle name="Normal 53 2 2 2 3 4 3" xfId="27552" xr:uid="{00000000-0005-0000-0000-000059620000}"/>
    <cellStyle name="Normal 53 2 2 2 3 5" xfId="7433" xr:uid="{00000000-0005-0000-0000-00005A620000}"/>
    <cellStyle name="Normal 53 2 2 2 3 5 2" xfId="37768" xr:uid="{00000000-0005-0000-0000-00005B620000}"/>
    <cellStyle name="Normal 53 2 2 2 3 5 3" xfId="22535" xr:uid="{00000000-0005-0000-0000-00005C620000}"/>
    <cellStyle name="Normal 53 2 2 2 3 6" xfId="32756" xr:uid="{00000000-0005-0000-0000-00005D620000}"/>
    <cellStyle name="Normal 53 2 2 2 3 7" xfId="17522" xr:uid="{00000000-0005-0000-0000-00005E620000}"/>
    <cellStyle name="Normal 53 2 2 2 4" xfId="3215" xr:uid="{00000000-0005-0000-0000-00005F620000}"/>
    <cellStyle name="Normal 53 2 2 2 4 2" xfId="13289" xr:uid="{00000000-0005-0000-0000-000060620000}"/>
    <cellStyle name="Normal 53 2 2 2 4 2 2" xfId="43620" xr:uid="{00000000-0005-0000-0000-000061620000}"/>
    <cellStyle name="Normal 53 2 2 2 4 2 3" xfId="28387" xr:uid="{00000000-0005-0000-0000-000062620000}"/>
    <cellStyle name="Normal 53 2 2 2 4 3" xfId="8269" xr:uid="{00000000-0005-0000-0000-000063620000}"/>
    <cellStyle name="Normal 53 2 2 2 4 3 2" xfId="38603" xr:uid="{00000000-0005-0000-0000-000064620000}"/>
    <cellStyle name="Normal 53 2 2 2 4 3 3" xfId="23370" xr:uid="{00000000-0005-0000-0000-000065620000}"/>
    <cellStyle name="Normal 53 2 2 2 4 4" xfId="33590" xr:uid="{00000000-0005-0000-0000-000066620000}"/>
    <cellStyle name="Normal 53 2 2 2 4 5" xfId="18357" xr:uid="{00000000-0005-0000-0000-000067620000}"/>
    <cellStyle name="Normal 53 2 2 2 5" xfId="4908" xr:uid="{00000000-0005-0000-0000-000068620000}"/>
    <cellStyle name="Normal 53 2 2 2 5 2" xfId="14960" xr:uid="{00000000-0005-0000-0000-000069620000}"/>
    <cellStyle name="Normal 53 2 2 2 5 2 2" xfId="45291" xr:uid="{00000000-0005-0000-0000-00006A620000}"/>
    <cellStyle name="Normal 53 2 2 2 5 2 3" xfId="30058" xr:uid="{00000000-0005-0000-0000-00006B620000}"/>
    <cellStyle name="Normal 53 2 2 2 5 3" xfId="9940" xr:uid="{00000000-0005-0000-0000-00006C620000}"/>
    <cellStyle name="Normal 53 2 2 2 5 3 2" xfId="40274" xr:uid="{00000000-0005-0000-0000-00006D620000}"/>
    <cellStyle name="Normal 53 2 2 2 5 3 3" xfId="25041" xr:uid="{00000000-0005-0000-0000-00006E620000}"/>
    <cellStyle name="Normal 53 2 2 2 5 4" xfId="35261" xr:uid="{00000000-0005-0000-0000-00006F620000}"/>
    <cellStyle name="Normal 53 2 2 2 5 5" xfId="20028" xr:uid="{00000000-0005-0000-0000-000070620000}"/>
    <cellStyle name="Normal 53 2 2 2 6" xfId="11618" xr:uid="{00000000-0005-0000-0000-000071620000}"/>
    <cellStyle name="Normal 53 2 2 2 6 2" xfId="41949" xr:uid="{00000000-0005-0000-0000-000072620000}"/>
    <cellStyle name="Normal 53 2 2 2 6 3" xfId="26716" xr:uid="{00000000-0005-0000-0000-000073620000}"/>
    <cellStyle name="Normal 53 2 2 2 7" xfId="6597" xr:uid="{00000000-0005-0000-0000-000074620000}"/>
    <cellStyle name="Normal 53 2 2 2 7 2" xfId="36932" xr:uid="{00000000-0005-0000-0000-000075620000}"/>
    <cellStyle name="Normal 53 2 2 2 7 3" xfId="21699" xr:uid="{00000000-0005-0000-0000-000076620000}"/>
    <cellStyle name="Normal 53 2 2 2 8" xfId="31920" xr:uid="{00000000-0005-0000-0000-000077620000}"/>
    <cellStyle name="Normal 53 2 2 2 9" xfId="16686" xr:uid="{00000000-0005-0000-0000-000078620000}"/>
    <cellStyle name="Normal 53 2 2 3" xfId="1733" xr:uid="{00000000-0005-0000-0000-000079620000}"/>
    <cellStyle name="Normal 53 2 2 3 2" xfId="2572" xr:uid="{00000000-0005-0000-0000-00007A620000}"/>
    <cellStyle name="Normal 53 2 2 3 2 2" xfId="4262" xr:uid="{00000000-0005-0000-0000-00007B620000}"/>
    <cellStyle name="Normal 53 2 2 3 2 2 2" xfId="14335" xr:uid="{00000000-0005-0000-0000-00007C620000}"/>
    <cellStyle name="Normal 53 2 2 3 2 2 2 2" xfId="44666" xr:uid="{00000000-0005-0000-0000-00007D620000}"/>
    <cellStyle name="Normal 53 2 2 3 2 2 2 3" xfId="29433" xr:uid="{00000000-0005-0000-0000-00007E620000}"/>
    <cellStyle name="Normal 53 2 2 3 2 2 3" xfId="9315" xr:uid="{00000000-0005-0000-0000-00007F620000}"/>
    <cellStyle name="Normal 53 2 2 3 2 2 3 2" xfId="39649" xr:uid="{00000000-0005-0000-0000-000080620000}"/>
    <cellStyle name="Normal 53 2 2 3 2 2 3 3" xfId="24416" xr:uid="{00000000-0005-0000-0000-000081620000}"/>
    <cellStyle name="Normal 53 2 2 3 2 2 4" xfId="34636" xr:uid="{00000000-0005-0000-0000-000082620000}"/>
    <cellStyle name="Normal 53 2 2 3 2 2 5" xfId="19403" xr:uid="{00000000-0005-0000-0000-000083620000}"/>
    <cellStyle name="Normal 53 2 2 3 2 3" xfId="5954" xr:uid="{00000000-0005-0000-0000-000084620000}"/>
    <cellStyle name="Normal 53 2 2 3 2 3 2" xfId="16006" xr:uid="{00000000-0005-0000-0000-000085620000}"/>
    <cellStyle name="Normal 53 2 2 3 2 3 2 2" xfId="46337" xr:uid="{00000000-0005-0000-0000-000086620000}"/>
    <cellStyle name="Normal 53 2 2 3 2 3 2 3" xfId="31104" xr:uid="{00000000-0005-0000-0000-000087620000}"/>
    <cellStyle name="Normal 53 2 2 3 2 3 3" xfId="10986" xr:uid="{00000000-0005-0000-0000-000088620000}"/>
    <cellStyle name="Normal 53 2 2 3 2 3 3 2" xfId="41320" xr:uid="{00000000-0005-0000-0000-000089620000}"/>
    <cellStyle name="Normal 53 2 2 3 2 3 3 3" xfId="26087" xr:uid="{00000000-0005-0000-0000-00008A620000}"/>
    <cellStyle name="Normal 53 2 2 3 2 3 4" xfId="36307" xr:uid="{00000000-0005-0000-0000-00008B620000}"/>
    <cellStyle name="Normal 53 2 2 3 2 3 5" xfId="21074" xr:uid="{00000000-0005-0000-0000-00008C620000}"/>
    <cellStyle name="Normal 53 2 2 3 2 4" xfId="12664" xr:uid="{00000000-0005-0000-0000-00008D620000}"/>
    <cellStyle name="Normal 53 2 2 3 2 4 2" xfId="42995" xr:uid="{00000000-0005-0000-0000-00008E620000}"/>
    <cellStyle name="Normal 53 2 2 3 2 4 3" xfId="27762" xr:uid="{00000000-0005-0000-0000-00008F620000}"/>
    <cellStyle name="Normal 53 2 2 3 2 5" xfId="7643" xr:uid="{00000000-0005-0000-0000-000090620000}"/>
    <cellStyle name="Normal 53 2 2 3 2 5 2" xfId="37978" xr:uid="{00000000-0005-0000-0000-000091620000}"/>
    <cellStyle name="Normal 53 2 2 3 2 5 3" xfId="22745" xr:uid="{00000000-0005-0000-0000-000092620000}"/>
    <cellStyle name="Normal 53 2 2 3 2 6" xfId="32966" xr:uid="{00000000-0005-0000-0000-000093620000}"/>
    <cellStyle name="Normal 53 2 2 3 2 7" xfId="17732" xr:uid="{00000000-0005-0000-0000-000094620000}"/>
    <cellStyle name="Normal 53 2 2 3 3" xfId="3425" xr:uid="{00000000-0005-0000-0000-000095620000}"/>
    <cellStyle name="Normal 53 2 2 3 3 2" xfId="13499" xr:uid="{00000000-0005-0000-0000-000096620000}"/>
    <cellStyle name="Normal 53 2 2 3 3 2 2" xfId="43830" xr:uid="{00000000-0005-0000-0000-000097620000}"/>
    <cellStyle name="Normal 53 2 2 3 3 2 3" xfId="28597" xr:uid="{00000000-0005-0000-0000-000098620000}"/>
    <cellStyle name="Normal 53 2 2 3 3 3" xfId="8479" xr:uid="{00000000-0005-0000-0000-000099620000}"/>
    <cellStyle name="Normal 53 2 2 3 3 3 2" xfId="38813" xr:uid="{00000000-0005-0000-0000-00009A620000}"/>
    <cellStyle name="Normal 53 2 2 3 3 3 3" xfId="23580" xr:uid="{00000000-0005-0000-0000-00009B620000}"/>
    <cellStyle name="Normal 53 2 2 3 3 4" xfId="33800" xr:uid="{00000000-0005-0000-0000-00009C620000}"/>
    <cellStyle name="Normal 53 2 2 3 3 5" xfId="18567" xr:uid="{00000000-0005-0000-0000-00009D620000}"/>
    <cellStyle name="Normal 53 2 2 3 4" xfId="5118" xr:uid="{00000000-0005-0000-0000-00009E620000}"/>
    <cellStyle name="Normal 53 2 2 3 4 2" xfId="15170" xr:uid="{00000000-0005-0000-0000-00009F620000}"/>
    <cellStyle name="Normal 53 2 2 3 4 2 2" xfId="45501" xr:uid="{00000000-0005-0000-0000-0000A0620000}"/>
    <cellStyle name="Normal 53 2 2 3 4 2 3" xfId="30268" xr:uid="{00000000-0005-0000-0000-0000A1620000}"/>
    <cellStyle name="Normal 53 2 2 3 4 3" xfId="10150" xr:uid="{00000000-0005-0000-0000-0000A2620000}"/>
    <cellStyle name="Normal 53 2 2 3 4 3 2" xfId="40484" xr:uid="{00000000-0005-0000-0000-0000A3620000}"/>
    <cellStyle name="Normal 53 2 2 3 4 3 3" xfId="25251" xr:uid="{00000000-0005-0000-0000-0000A4620000}"/>
    <cellStyle name="Normal 53 2 2 3 4 4" xfId="35471" xr:uid="{00000000-0005-0000-0000-0000A5620000}"/>
    <cellStyle name="Normal 53 2 2 3 4 5" xfId="20238" xr:uid="{00000000-0005-0000-0000-0000A6620000}"/>
    <cellStyle name="Normal 53 2 2 3 5" xfId="11828" xr:uid="{00000000-0005-0000-0000-0000A7620000}"/>
    <cellStyle name="Normal 53 2 2 3 5 2" xfId="42159" xr:uid="{00000000-0005-0000-0000-0000A8620000}"/>
    <cellStyle name="Normal 53 2 2 3 5 3" xfId="26926" xr:uid="{00000000-0005-0000-0000-0000A9620000}"/>
    <cellStyle name="Normal 53 2 2 3 6" xfId="6807" xr:uid="{00000000-0005-0000-0000-0000AA620000}"/>
    <cellStyle name="Normal 53 2 2 3 6 2" xfId="37142" xr:uid="{00000000-0005-0000-0000-0000AB620000}"/>
    <cellStyle name="Normal 53 2 2 3 6 3" xfId="21909" xr:uid="{00000000-0005-0000-0000-0000AC620000}"/>
    <cellStyle name="Normal 53 2 2 3 7" xfId="32130" xr:uid="{00000000-0005-0000-0000-0000AD620000}"/>
    <cellStyle name="Normal 53 2 2 3 8" xfId="16896" xr:uid="{00000000-0005-0000-0000-0000AE620000}"/>
    <cellStyle name="Normal 53 2 2 4" xfId="2154" xr:uid="{00000000-0005-0000-0000-0000AF620000}"/>
    <cellStyle name="Normal 53 2 2 4 2" xfId="3844" xr:uid="{00000000-0005-0000-0000-0000B0620000}"/>
    <cellStyle name="Normal 53 2 2 4 2 2" xfId="13917" xr:uid="{00000000-0005-0000-0000-0000B1620000}"/>
    <cellStyle name="Normal 53 2 2 4 2 2 2" xfId="44248" xr:uid="{00000000-0005-0000-0000-0000B2620000}"/>
    <cellStyle name="Normal 53 2 2 4 2 2 3" xfId="29015" xr:uid="{00000000-0005-0000-0000-0000B3620000}"/>
    <cellStyle name="Normal 53 2 2 4 2 3" xfId="8897" xr:uid="{00000000-0005-0000-0000-0000B4620000}"/>
    <cellStyle name="Normal 53 2 2 4 2 3 2" xfId="39231" xr:uid="{00000000-0005-0000-0000-0000B5620000}"/>
    <cellStyle name="Normal 53 2 2 4 2 3 3" xfId="23998" xr:uid="{00000000-0005-0000-0000-0000B6620000}"/>
    <cellStyle name="Normal 53 2 2 4 2 4" xfId="34218" xr:uid="{00000000-0005-0000-0000-0000B7620000}"/>
    <cellStyle name="Normal 53 2 2 4 2 5" xfId="18985" xr:uid="{00000000-0005-0000-0000-0000B8620000}"/>
    <cellStyle name="Normal 53 2 2 4 3" xfId="5536" xr:uid="{00000000-0005-0000-0000-0000B9620000}"/>
    <cellStyle name="Normal 53 2 2 4 3 2" xfId="15588" xr:uid="{00000000-0005-0000-0000-0000BA620000}"/>
    <cellStyle name="Normal 53 2 2 4 3 2 2" xfId="45919" xr:uid="{00000000-0005-0000-0000-0000BB620000}"/>
    <cellStyle name="Normal 53 2 2 4 3 2 3" xfId="30686" xr:uid="{00000000-0005-0000-0000-0000BC620000}"/>
    <cellStyle name="Normal 53 2 2 4 3 3" xfId="10568" xr:uid="{00000000-0005-0000-0000-0000BD620000}"/>
    <cellStyle name="Normal 53 2 2 4 3 3 2" xfId="40902" xr:uid="{00000000-0005-0000-0000-0000BE620000}"/>
    <cellStyle name="Normal 53 2 2 4 3 3 3" xfId="25669" xr:uid="{00000000-0005-0000-0000-0000BF620000}"/>
    <cellStyle name="Normal 53 2 2 4 3 4" xfId="35889" xr:uid="{00000000-0005-0000-0000-0000C0620000}"/>
    <cellStyle name="Normal 53 2 2 4 3 5" xfId="20656" xr:uid="{00000000-0005-0000-0000-0000C1620000}"/>
    <cellStyle name="Normal 53 2 2 4 4" xfId="12246" xr:uid="{00000000-0005-0000-0000-0000C2620000}"/>
    <cellStyle name="Normal 53 2 2 4 4 2" xfId="42577" xr:uid="{00000000-0005-0000-0000-0000C3620000}"/>
    <cellStyle name="Normal 53 2 2 4 4 3" xfId="27344" xr:uid="{00000000-0005-0000-0000-0000C4620000}"/>
    <cellStyle name="Normal 53 2 2 4 5" xfId="7225" xr:uid="{00000000-0005-0000-0000-0000C5620000}"/>
    <cellStyle name="Normal 53 2 2 4 5 2" xfId="37560" xr:uid="{00000000-0005-0000-0000-0000C6620000}"/>
    <cellStyle name="Normal 53 2 2 4 5 3" xfId="22327" xr:uid="{00000000-0005-0000-0000-0000C7620000}"/>
    <cellStyle name="Normal 53 2 2 4 6" xfId="32548" xr:uid="{00000000-0005-0000-0000-0000C8620000}"/>
    <cellStyle name="Normal 53 2 2 4 7" xfId="17314" xr:uid="{00000000-0005-0000-0000-0000C9620000}"/>
    <cellStyle name="Normal 53 2 2 5" xfId="3007" xr:uid="{00000000-0005-0000-0000-0000CA620000}"/>
    <cellStyle name="Normal 53 2 2 5 2" xfId="13081" xr:uid="{00000000-0005-0000-0000-0000CB620000}"/>
    <cellStyle name="Normal 53 2 2 5 2 2" xfId="43412" xr:uid="{00000000-0005-0000-0000-0000CC620000}"/>
    <cellStyle name="Normal 53 2 2 5 2 3" xfId="28179" xr:uid="{00000000-0005-0000-0000-0000CD620000}"/>
    <cellStyle name="Normal 53 2 2 5 3" xfId="8061" xr:uid="{00000000-0005-0000-0000-0000CE620000}"/>
    <cellStyle name="Normal 53 2 2 5 3 2" xfId="38395" xr:uid="{00000000-0005-0000-0000-0000CF620000}"/>
    <cellStyle name="Normal 53 2 2 5 3 3" xfId="23162" xr:uid="{00000000-0005-0000-0000-0000D0620000}"/>
    <cellStyle name="Normal 53 2 2 5 4" xfId="33382" xr:uid="{00000000-0005-0000-0000-0000D1620000}"/>
    <cellStyle name="Normal 53 2 2 5 5" xfId="18149" xr:uid="{00000000-0005-0000-0000-0000D2620000}"/>
    <cellStyle name="Normal 53 2 2 6" xfId="4700" xr:uid="{00000000-0005-0000-0000-0000D3620000}"/>
    <cellStyle name="Normal 53 2 2 6 2" xfId="14752" xr:uid="{00000000-0005-0000-0000-0000D4620000}"/>
    <cellStyle name="Normal 53 2 2 6 2 2" xfId="45083" xr:uid="{00000000-0005-0000-0000-0000D5620000}"/>
    <cellStyle name="Normal 53 2 2 6 2 3" xfId="29850" xr:uid="{00000000-0005-0000-0000-0000D6620000}"/>
    <cellStyle name="Normal 53 2 2 6 3" xfId="9732" xr:uid="{00000000-0005-0000-0000-0000D7620000}"/>
    <cellStyle name="Normal 53 2 2 6 3 2" xfId="40066" xr:uid="{00000000-0005-0000-0000-0000D8620000}"/>
    <cellStyle name="Normal 53 2 2 6 3 3" xfId="24833" xr:uid="{00000000-0005-0000-0000-0000D9620000}"/>
    <cellStyle name="Normal 53 2 2 6 4" xfId="35053" xr:uid="{00000000-0005-0000-0000-0000DA620000}"/>
    <cellStyle name="Normal 53 2 2 6 5" xfId="19820" xr:uid="{00000000-0005-0000-0000-0000DB620000}"/>
    <cellStyle name="Normal 53 2 2 7" xfId="11410" xr:uid="{00000000-0005-0000-0000-0000DC620000}"/>
    <cellStyle name="Normal 53 2 2 7 2" xfId="41741" xr:uid="{00000000-0005-0000-0000-0000DD620000}"/>
    <cellStyle name="Normal 53 2 2 7 3" xfId="26508" xr:uid="{00000000-0005-0000-0000-0000DE620000}"/>
    <cellStyle name="Normal 53 2 2 8" xfId="6389" xr:uid="{00000000-0005-0000-0000-0000DF620000}"/>
    <cellStyle name="Normal 53 2 2 8 2" xfId="36724" xr:uid="{00000000-0005-0000-0000-0000E0620000}"/>
    <cellStyle name="Normal 53 2 2 8 3" xfId="21491" xr:uid="{00000000-0005-0000-0000-0000E1620000}"/>
    <cellStyle name="Normal 53 2 2 9" xfId="31712" xr:uid="{00000000-0005-0000-0000-0000E2620000}"/>
    <cellStyle name="Normal 53 2 3" xfId="1416" xr:uid="{00000000-0005-0000-0000-0000E3620000}"/>
    <cellStyle name="Normal 53 2 3 2" xfId="1837" xr:uid="{00000000-0005-0000-0000-0000E4620000}"/>
    <cellStyle name="Normal 53 2 3 2 2" xfId="2676" xr:uid="{00000000-0005-0000-0000-0000E5620000}"/>
    <cellStyle name="Normal 53 2 3 2 2 2" xfId="4366" xr:uid="{00000000-0005-0000-0000-0000E6620000}"/>
    <cellStyle name="Normal 53 2 3 2 2 2 2" xfId="14439" xr:uid="{00000000-0005-0000-0000-0000E7620000}"/>
    <cellStyle name="Normal 53 2 3 2 2 2 2 2" xfId="44770" xr:uid="{00000000-0005-0000-0000-0000E8620000}"/>
    <cellStyle name="Normal 53 2 3 2 2 2 2 3" xfId="29537" xr:uid="{00000000-0005-0000-0000-0000E9620000}"/>
    <cellStyle name="Normal 53 2 3 2 2 2 3" xfId="9419" xr:uid="{00000000-0005-0000-0000-0000EA620000}"/>
    <cellStyle name="Normal 53 2 3 2 2 2 3 2" xfId="39753" xr:uid="{00000000-0005-0000-0000-0000EB620000}"/>
    <cellStyle name="Normal 53 2 3 2 2 2 3 3" xfId="24520" xr:uid="{00000000-0005-0000-0000-0000EC620000}"/>
    <cellStyle name="Normal 53 2 3 2 2 2 4" xfId="34740" xr:uid="{00000000-0005-0000-0000-0000ED620000}"/>
    <cellStyle name="Normal 53 2 3 2 2 2 5" xfId="19507" xr:uid="{00000000-0005-0000-0000-0000EE620000}"/>
    <cellStyle name="Normal 53 2 3 2 2 3" xfId="6058" xr:uid="{00000000-0005-0000-0000-0000EF620000}"/>
    <cellStyle name="Normal 53 2 3 2 2 3 2" xfId="16110" xr:uid="{00000000-0005-0000-0000-0000F0620000}"/>
    <cellStyle name="Normal 53 2 3 2 2 3 2 2" xfId="46441" xr:uid="{00000000-0005-0000-0000-0000F1620000}"/>
    <cellStyle name="Normal 53 2 3 2 2 3 2 3" xfId="31208" xr:uid="{00000000-0005-0000-0000-0000F2620000}"/>
    <cellStyle name="Normal 53 2 3 2 2 3 3" xfId="11090" xr:uid="{00000000-0005-0000-0000-0000F3620000}"/>
    <cellStyle name="Normal 53 2 3 2 2 3 3 2" xfId="41424" xr:uid="{00000000-0005-0000-0000-0000F4620000}"/>
    <cellStyle name="Normal 53 2 3 2 2 3 3 3" xfId="26191" xr:uid="{00000000-0005-0000-0000-0000F5620000}"/>
    <cellStyle name="Normal 53 2 3 2 2 3 4" xfId="36411" xr:uid="{00000000-0005-0000-0000-0000F6620000}"/>
    <cellStyle name="Normal 53 2 3 2 2 3 5" xfId="21178" xr:uid="{00000000-0005-0000-0000-0000F7620000}"/>
    <cellStyle name="Normal 53 2 3 2 2 4" xfId="12768" xr:uid="{00000000-0005-0000-0000-0000F8620000}"/>
    <cellStyle name="Normal 53 2 3 2 2 4 2" xfId="43099" xr:uid="{00000000-0005-0000-0000-0000F9620000}"/>
    <cellStyle name="Normal 53 2 3 2 2 4 3" xfId="27866" xr:uid="{00000000-0005-0000-0000-0000FA620000}"/>
    <cellStyle name="Normal 53 2 3 2 2 5" xfId="7747" xr:uid="{00000000-0005-0000-0000-0000FB620000}"/>
    <cellStyle name="Normal 53 2 3 2 2 5 2" xfId="38082" xr:uid="{00000000-0005-0000-0000-0000FC620000}"/>
    <cellStyle name="Normal 53 2 3 2 2 5 3" xfId="22849" xr:uid="{00000000-0005-0000-0000-0000FD620000}"/>
    <cellStyle name="Normal 53 2 3 2 2 6" xfId="33070" xr:uid="{00000000-0005-0000-0000-0000FE620000}"/>
    <cellStyle name="Normal 53 2 3 2 2 7" xfId="17836" xr:uid="{00000000-0005-0000-0000-0000FF620000}"/>
    <cellStyle name="Normal 53 2 3 2 3" xfId="3529" xr:uid="{00000000-0005-0000-0000-000000630000}"/>
    <cellStyle name="Normal 53 2 3 2 3 2" xfId="13603" xr:uid="{00000000-0005-0000-0000-000001630000}"/>
    <cellStyle name="Normal 53 2 3 2 3 2 2" xfId="43934" xr:uid="{00000000-0005-0000-0000-000002630000}"/>
    <cellStyle name="Normal 53 2 3 2 3 2 3" xfId="28701" xr:uid="{00000000-0005-0000-0000-000003630000}"/>
    <cellStyle name="Normal 53 2 3 2 3 3" xfId="8583" xr:uid="{00000000-0005-0000-0000-000004630000}"/>
    <cellStyle name="Normal 53 2 3 2 3 3 2" xfId="38917" xr:uid="{00000000-0005-0000-0000-000005630000}"/>
    <cellStyle name="Normal 53 2 3 2 3 3 3" xfId="23684" xr:uid="{00000000-0005-0000-0000-000006630000}"/>
    <cellStyle name="Normal 53 2 3 2 3 4" xfId="33904" xr:uid="{00000000-0005-0000-0000-000007630000}"/>
    <cellStyle name="Normal 53 2 3 2 3 5" xfId="18671" xr:uid="{00000000-0005-0000-0000-000008630000}"/>
    <cellStyle name="Normal 53 2 3 2 4" xfId="5222" xr:uid="{00000000-0005-0000-0000-000009630000}"/>
    <cellStyle name="Normal 53 2 3 2 4 2" xfId="15274" xr:uid="{00000000-0005-0000-0000-00000A630000}"/>
    <cellStyle name="Normal 53 2 3 2 4 2 2" xfId="45605" xr:uid="{00000000-0005-0000-0000-00000B630000}"/>
    <cellStyle name="Normal 53 2 3 2 4 2 3" xfId="30372" xr:uid="{00000000-0005-0000-0000-00000C630000}"/>
    <cellStyle name="Normal 53 2 3 2 4 3" xfId="10254" xr:uid="{00000000-0005-0000-0000-00000D630000}"/>
    <cellStyle name="Normal 53 2 3 2 4 3 2" xfId="40588" xr:uid="{00000000-0005-0000-0000-00000E630000}"/>
    <cellStyle name="Normal 53 2 3 2 4 3 3" xfId="25355" xr:uid="{00000000-0005-0000-0000-00000F630000}"/>
    <cellStyle name="Normal 53 2 3 2 4 4" xfId="35575" xr:uid="{00000000-0005-0000-0000-000010630000}"/>
    <cellStyle name="Normal 53 2 3 2 4 5" xfId="20342" xr:uid="{00000000-0005-0000-0000-000011630000}"/>
    <cellStyle name="Normal 53 2 3 2 5" xfId="11932" xr:uid="{00000000-0005-0000-0000-000012630000}"/>
    <cellStyle name="Normal 53 2 3 2 5 2" xfId="42263" xr:uid="{00000000-0005-0000-0000-000013630000}"/>
    <cellStyle name="Normal 53 2 3 2 5 3" xfId="27030" xr:uid="{00000000-0005-0000-0000-000014630000}"/>
    <cellStyle name="Normal 53 2 3 2 6" xfId="6911" xr:uid="{00000000-0005-0000-0000-000015630000}"/>
    <cellStyle name="Normal 53 2 3 2 6 2" xfId="37246" xr:uid="{00000000-0005-0000-0000-000016630000}"/>
    <cellStyle name="Normal 53 2 3 2 6 3" xfId="22013" xr:uid="{00000000-0005-0000-0000-000017630000}"/>
    <cellStyle name="Normal 53 2 3 2 7" xfId="32234" xr:uid="{00000000-0005-0000-0000-000018630000}"/>
    <cellStyle name="Normal 53 2 3 2 8" xfId="17000" xr:uid="{00000000-0005-0000-0000-000019630000}"/>
    <cellStyle name="Normal 53 2 3 3" xfId="2258" xr:uid="{00000000-0005-0000-0000-00001A630000}"/>
    <cellStyle name="Normal 53 2 3 3 2" xfId="3948" xr:uid="{00000000-0005-0000-0000-00001B630000}"/>
    <cellStyle name="Normal 53 2 3 3 2 2" xfId="14021" xr:uid="{00000000-0005-0000-0000-00001C630000}"/>
    <cellStyle name="Normal 53 2 3 3 2 2 2" xfId="44352" xr:uid="{00000000-0005-0000-0000-00001D630000}"/>
    <cellStyle name="Normal 53 2 3 3 2 2 3" xfId="29119" xr:uid="{00000000-0005-0000-0000-00001E630000}"/>
    <cellStyle name="Normal 53 2 3 3 2 3" xfId="9001" xr:uid="{00000000-0005-0000-0000-00001F630000}"/>
    <cellStyle name="Normal 53 2 3 3 2 3 2" xfId="39335" xr:uid="{00000000-0005-0000-0000-000020630000}"/>
    <cellStyle name="Normal 53 2 3 3 2 3 3" xfId="24102" xr:uid="{00000000-0005-0000-0000-000021630000}"/>
    <cellStyle name="Normal 53 2 3 3 2 4" xfId="34322" xr:uid="{00000000-0005-0000-0000-000022630000}"/>
    <cellStyle name="Normal 53 2 3 3 2 5" xfId="19089" xr:uid="{00000000-0005-0000-0000-000023630000}"/>
    <cellStyle name="Normal 53 2 3 3 3" xfId="5640" xr:uid="{00000000-0005-0000-0000-000024630000}"/>
    <cellStyle name="Normal 53 2 3 3 3 2" xfId="15692" xr:uid="{00000000-0005-0000-0000-000025630000}"/>
    <cellStyle name="Normal 53 2 3 3 3 2 2" xfId="46023" xr:uid="{00000000-0005-0000-0000-000026630000}"/>
    <cellStyle name="Normal 53 2 3 3 3 2 3" xfId="30790" xr:uid="{00000000-0005-0000-0000-000027630000}"/>
    <cellStyle name="Normal 53 2 3 3 3 3" xfId="10672" xr:uid="{00000000-0005-0000-0000-000028630000}"/>
    <cellStyle name="Normal 53 2 3 3 3 3 2" xfId="41006" xr:uid="{00000000-0005-0000-0000-000029630000}"/>
    <cellStyle name="Normal 53 2 3 3 3 3 3" xfId="25773" xr:uid="{00000000-0005-0000-0000-00002A630000}"/>
    <cellStyle name="Normal 53 2 3 3 3 4" xfId="35993" xr:uid="{00000000-0005-0000-0000-00002B630000}"/>
    <cellStyle name="Normal 53 2 3 3 3 5" xfId="20760" xr:uid="{00000000-0005-0000-0000-00002C630000}"/>
    <cellStyle name="Normal 53 2 3 3 4" xfId="12350" xr:uid="{00000000-0005-0000-0000-00002D630000}"/>
    <cellStyle name="Normal 53 2 3 3 4 2" xfId="42681" xr:uid="{00000000-0005-0000-0000-00002E630000}"/>
    <cellStyle name="Normal 53 2 3 3 4 3" xfId="27448" xr:uid="{00000000-0005-0000-0000-00002F630000}"/>
    <cellStyle name="Normal 53 2 3 3 5" xfId="7329" xr:uid="{00000000-0005-0000-0000-000030630000}"/>
    <cellStyle name="Normal 53 2 3 3 5 2" xfId="37664" xr:uid="{00000000-0005-0000-0000-000031630000}"/>
    <cellStyle name="Normal 53 2 3 3 5 3" xfId="22431" xr:uid="{00000000-0005-0000-0000-000032630000}"/>
    <cellStyle name="Normal 53 2 3 3 6" xfId="32652" xr:uid="{00000000-0005-0000-0000-000033630000}"/>
    <cellStyle name="Normal 53 2 3 3 7" xfId="17418" xr:uid="{00000000-0005-0000-0000-000034630000}"/>
    <cellStyle name="Normal 53 2 3 4" xfId="3111" xr:uid="{00000000-0005-0000-0000-000035630000}"/>
    <cellStyle name="Normal 53 2 3 4 2" xfId="13185" xr:uid="{00000000-0005-0000-0000-000036630000}"/>
    <cellStyle name="Normal 53 2 3 4 2 2" xfId="43516" xr:uid="{00000000-0005-0000-0000-000037630000}"/>
    <cellStyle name="Normal 53 2 3 4 2 3" xfId="28283" xr:uid="{00000000-0005-0000-0000-000038630000}"/>
    <cellStyle name="Normal 53 2 3 4 3" xfId="8165" xr:uid="{00000000-0005-0000-0000-000039630000}"/>
    <cellStyle name="Normal 53 2 3 4 3 2" xfId="38499" xr:uid="{00000000-0005-0000-0000-00003A630000}"/>
    <cellStyle name="Normal 53 2 3 4 3 3" xfId="23266" xr:uid="{00000000-0005-0000-0000-00003B630000}"/>
    <cellStyle name="Normal 53 2 3 4 4" xfId="33486" xr:uid="{00000000-0005-0000-0000-00003C630000}"/>
    <cellStyle name="Normal 53 2 3 4 5" xfId="18253" xr:uid="{00000000-0005-0000-0000-00003D630000}"/>
    <cellStyle name="Normal 53 2 3 5" xfId="4804" xr:uid="{00000000-0005-0000-0000-00003E630000}"/>
    <cellStyle name="Normal 53 2 3 5 2" xfId="14856" xr:uid="{00000000-0005-0000-0000-00003F630000}"/>
    <cellStyle name="Normal 53 2 3 5 2 2" xfId="45187" xr:uid="{00000000-0005-0000-0000-000040630000}"/>
    <cellStyle name="Normal 53 2 3 5 2 3" xfId="29954" xr:uid="{00000000-0005-0000-0000-000041630000}"/>
    <cellStyle name="Normal 53 2 3 5 3" xfId="9836" xr:uid="{00000000-0005-0000-0000-000042630000}"/>
    <cellStyle name="Normal 53 2 3 5 3 2" xfId="40170" xr:uid="{00000000-0005-0000-0000-000043630000}"/>
    <cellStyle name="Normal 53 2 3 5 3 3" xfId="24937" xr:uid="{00000000-0005-0000-0000-000044630000}"/>
    <cellStyle name="Normal 53 2 3 5 4" xfId="35157" xr:uid="{00000000-0005-0000-0000-000045630000}"/>
    <cellStyle name="Normal 53 2 3 5 5" xfId="19924" xr:uid="{00000000-0005-0000-0000-000046630000}"/>
    <cellStyle name="Normal 53 2 3 6" xfId="11514" xr:uid="{00000000-0005-0000-0000-000047630000}"/>
    <cellStyle name="Normal 53 2 3 6 2" xfId="41845" xr:uid="{00000000-0005-0000-0000-000048630000}"/>
    <cellStyle name="Normal 53 2 3 6 3" xfId="26612" xr:uid="{00000000-0005-0000-0000-000049630000}"/>
    <cellStyle name="Normal 53 2 3 7" xfId="6493" xr:uid="{00000000-0005-0000-0000-00004A630000}"/>
    <cellStyle name="Normal 53 2 3 7 2" xfId="36828" xr:uid="{00000000-0005-0000-0000-00004B630000}"/>
    <cellStyle name="Normal 53 2 3 7 3" xfId="21595" xr:uid="{00000000-0005-0000-0000-00004C630000}"/>
    <cellStyle name="Normal 53 2 3 8" xfId="31816" xr:uid="{00000000-0005-0000-0000-00004D630000}"/>
    <cellStyle name="Normal 53 2 3 9" xfId="16582" xr:uid="{00000000-0005-0000-0000-00004E630000}"/>
    <cellStyle name="Normal 53 2 4" xfId="1629" xr:uid="{00000000-0005-0000-0000-00004F630000}"/>
    <cellStyle name="Normal 53 2 4 2" xfId="2468" xr:uid="{00000000-0005-0000-0000-000050630000}"/>
    <cellStyle name="Normal 53 2 4 2 2" xfId="4158" xr:uid="{00000000-0005-0000-0000-000051630000}"/>
    <cellStyle name="Normal 53 2 4 2 2 2" xfId="14231" xr:uid="{00000000-0005-0000-0000-000052630000}"/>
    <cellStyle name="Normal 53 2 4 2 2 2 2" xfId="44562" xr:uid="{00000000-0005-0000-0000-000053630000}"/>
    <cellStyle name="Normal 53 2 4 2 2 2 3" xfId="29329" xr:uid="{00000000-0005-0000-0000-000054630000}"/>
    <cellStyle name="Normal 53 2 4 2 2 3" xfId="9211" xr:uid="{00000000-0005-0000-0000-000055630000}"/>
    <cellStyle name="Normal 53 2 4 2 2 3 2" xfId="39545" xr:uid="{00000000-0005-0000-0000-000056630000}"/>
    <cellStyle name="Normal 53 2 4 2 2 3 3" xfId="24312" xr:uid="{00000000-0005-0000-0000-000057630000}"/>
    <cellStyle name="Normal 53 2 4 2 2 4" xfId="34532" xr:uid="{00000000-0005-0000-0000-000058630000}"/>
    <cellStyle name="Normal 53 2 4 2 2 5" xfId="19299" xr:uid="{00000000-0005-0000-0000-000059630000}"/>
    <cellStyle name="Normal 53 2 4 2 3" xfId="5850" xr:uid="{00000000-0005-0000-0000-00005A630000}"/>
    <cellStyle name="Normal 53 2 4 2 3 2" xfId="15902" xr:uid="{00000000-0005-0000-0000-00005B630000}"/>
    <cellStyle name="Normal 53 2 4 2 3 2 2" xfId="46233" xr:uid="{00000000-0005-0000-0000-00005C630000}"/>
    <cellStyle name="Normal 53 2 4 2 3 2 3" xfId="31000" xr:uid="{00000000-0005-0000-0000-00005D630000}"/>
    <cellStyle name="Normal 53 2 4 2 3 3" xfId="10882" xr:uid="{00000000-0005-0000-0000-00005E630000}"/>
    <cellStyle name="Normal 53 2 4 2 3 3 2" xfId="41216" xr:uid="{00000000-0005-0000-0000-00005F630000}"/>
    <cellStyle name="Normal 53 2 4 2 3 3 3" xfId="25983" xr:uid="{00000000-0005-0000-0000-000060630000}"/>
    <cellStyle name="Normal 53 2 4 2 3 4" xfId="36203" xr:uid="{00000000-0005-0000-0000-000061630000}"/>
    <cellStyle name="Normal 53 2 4 2 3 5" xfId="20970" xr:uid="{00000000-0005-0000-0000-000062630000}"/>
    <cellStyle name="Normal 53 2 4 2 4" xfId="12560" xr:uid="{00000000-0005-0000-0000-000063630000}"/>
    <cellStyle name="Normal 53 2 4 2 4 2" xfId="42891" xr:uid="{00000000-0005-0000-0000-000064630000}"/>
    <cellStyle name="Normal 53 2 4 2 4 3" xfId="27658" xr:uid="{00000000-0005-0000-0000-000065630000}"/>
    <cellStyle name="Normal 53 2 4 2 5" xfId="7539" xr:uid="{00000000-0005-0000-0000-000066630000}"/>
    <cellStyle name="Normal 53 2 4 2 5 2" xfId="37874" xr:uid="{00000000-0005-0000-0000-000067630000}"/>
    <cellStyle name="Normal 53 2 4 2 5 3" xfId="22641" xr:uid="{00000000-0005-0000-0000-000068630000}"/>
    <cellStyle name="Normal 53 2 4 2 6" xfId="32862" xr:uid="{00000000-0005-0000-0000-000069630000}"/>
    <cellStyle name="Normal 53 2 4 2 7" xfId="17628" xr:uid="{00000000-0005-0000-0000-00006A630000}"/>
    <cellStyle name="Normal 53 2 4 3" xfId="3321" xr:uid="{00000000-0005-0000-0000-00006B630000}"/>
    <cellStyle name="Normal 53 2 4 3 2" xfId="13395" xr:uid="{00000000-0005-0000-0000-00006C630000}"/>
    <cellStyle name="Normal 53 2 4 3 2 2" xfId="43726" xr:uid="{00000000-0005-0000-0000-00006D630000}"/>
    <cellStyle name="Normal 53 2 4 3 2 3" xfId="28493" xr:uid="{00000000-0005-0000-0000-00006E630000}"/>
    <cellStyle name="Normal 53 2 4 3 3" xfId="8375" xr:uid="{00000000-0005-0000-0000-00006F630000}"/>
    <cellStyle name="Normal 53 2 4 3 3 2" xfId="38709" xr:uid="{00000000-0005-0000-0000-000070630000}"/>
    <cellStyle name="Normal 53 2 4 3 3 3" xfId="23476" xr:uid="{00000000-0005-0000-0000-000071630000}"/>
    <cellStyle name="Normal 53 2 4 3 4" xfId="33696" xr:uid="{00000000-0005-0000-0000-000072630000}"/>
    <cellStyle name="Normal 53 2 4 3 5" xfId="18463" xr:uid="{00000000-0005-0000-0000-000073630000}"/>
    <cellStyle name="Normal 53 2 4 4" xfId="5014" xr:uid="{00000000-0005-0000-0000-000074630000}"/>
    <cellStyle name="Normal 53 2 4 4 2" xfId="15066" xr:uid="{00000000-0005-0000-0000-000075630000}"/>
    <cellStyle name="Normal 53 2 4 4 2 2" xfId="45397" xr:uid="{00000000-0005-0000-0000-000076630000}"/>
    <cellStyle name="Normal 53 2 4 4 2 3" xfId="30164" xr:uid="{00000000-0005-0000-0000-000077630000}"/>
    <cellStyle name="Normal 53 2 4 4 3" xfId="10046" xr:uid="{00000000-0005-0000-0000-000078630000}"/>
    <cellStyle name="Normal 53 2 4 4 3 2" xfId="40380" xr:uid="{00000000-0005-0000-0000-000079630000}"/>
    <cellStyle name="Normal 53 2 4 4 3 3" xfId="25147" xr:uid="{00000000-0005-0000-0000-00007A630000}"/>
    <cellStyle name="Normal 53 2 4 4 4" xfId="35367" xr:uid="{00000000-0005-0000-0000-00007B630000}"/>
    <cellStyle name="Normal 53 2 4 4 5" xfId="20134" xr:uid="{00000000-0005-0000-0000-00007C630000}"/>
    <cellStyle name="Normal 53 2 4 5" xfId="11724" xr:uid="{00000000-0005-0000-0000-00007D630000}"/>
    <cellStyle name="Normal 53 2 4 5 2" xfId="42055" xr:uid="{00000000-0005-0000-0000-00007E630000}"/>
    <cellStyle name="Normal 53 2 4 5 3" xfId="26822" xr:uid="{00000000-0005-0000-0000-00007F630000}"/>
    <cellStyle name="Normal 53 2 4 6" xfId="6703" xr:uid="{00000000-0005-0000-0000-000080630000}"/>
    <cellStyle name="Normal 53 2 4 6 2" xfId="37038" xr:uid="{00000000-0005-0000-0000-000081630000}"/>
    <cellStyle name="Normal 53 2 4 6 3" xfId="21805" xr:uid="{00000000-0005-0000-0000-000082630000}"/>
    <cellStyle name="Normal 53 2 4 7" xfId="32026" xr:uid="{00000000-0005-0000-0000-000083630000}"/>
    <cellStyle name="Normal 53 2 4 8" xfId="16792" xr:uid="{00000000-0005-0000-0000-000084630000}"/>
    <cellStyle name="Normal 53 2 5" xfId="2050" xr:uid="{00000000-0005-0000-0000-000085630000}"/>
    <cellStyle name="Normal 53 2 5 2" xfId="3740" xr:uid="{00000000-0005-0000-0000-000086630000}"/>
    <cellStyle name="Normal 53 2 5 2 2" xfId="13813" xr:uid="{00000000-0005-0000-0000-000087630000}"/>
    <cellStyle name="Normal 53 2 5 2 2 2" xfId="44144" xr:uid="{00000000-0005-0000-0000-000088630000}"/>
    <cellStyle name="Normal 53 2 5 2 2 3" xfId="28911" xr:uid="{00000000-0005-0000-0000-000089630000}"/>
    <cellStyle name="Normal 53 2 5 2 3" xfId="8793" xr:uid="{00000000-0005-0000-0000-00008A630000}"/>
    <cellStyle name="Normal 53 2 5 2 3 2" xfId="39127" xr:uid="{00000000-0005-0000-0000-00008B630000}"/>
    <cellStyle name="Normal 53 2 5 2 3 3" xfId="23894" xr:uid="{00000000-0005-0000-0000-00008C630000}"/>
    <cellStyle name="Normal 53 2 5 2 4" xfId="34114" xr:uid="{00000000-0005-0000-0000-00008D630000}"/>
    <cellStyle name="Normal 53 2 5 2 5" xfId="18881" xr:uid="{00000000-0005-0000-0000-00008E630000}"/>
    <cellStyle name="Normal 53 2 5 3" xfId="5432" xr:uid="{00000000-0005-0000-0000-00008F630000}"/>
    <cellStyle name="Normal 53 2 5 3 2" xfId="15484" xr:uid="{00000000-0005-0000-0000-000090630000}"/>
    <cellStyle name="Normal 53 2 5 3 2 2" xfId="45815" xr:uid="{00000000-0005-0000-0000-000091630000}"/>
    <cellStyle name="Normal 53 2 5 3 2 3" xfId="30582" xr:uid="{00000000-0005-0000-0000-000092630000}"/>
    <cellStyle name="Normal 53 2 5 3 3" xfId="10464" xr:uid="{00000000-0005-0000-0000-000093630000}"/>
    <cellStyle name="Normal 53 2 5 3 3 2" xfId="40798" xr:uid="{00000000-0005-0000-0000-000094630000}"/>
    <cellStyle name="Normal 53 2 5 3 3 3" xfId="25565" xr:uid="{00000000-0005-0000-0000-000095630000}"/>
    <cellStyle name="Normal 53 2 5 3 4" xfId="35785" xr:uid="{00000000-0005-0000-0000-000096630000}"/>
    <cellStyle name="Normal 53 2 5 3 5" xfId="20552" xr:uid="{00000000-0005-0000-0000-000097630000}"/>
    <cellStyle name="Normal 53 2 5 4" xfId="12142" xr:uid="{00000000-0005-0000-0000-000098630000}"/>
    <cellStyle name="Normal 53 2 5 4 2" xfId="42473" xr:uid="{00000000-0005-0000-0000-000099630000}"/>
    <cellStyle name="Normal 53 2 5 4 3" xfId="27240" xr:uid="{00000000-0005-0000-0000-00009A630000}"/>
    <cellStyle name="Normal 53 2 5 5" xfId="7121" xr:uid="{00000000-0005-0000-0000-00009B630000}"/>
    <cellStyle name="Normal 53 2 5 5 2" xfId="37456" xr:uid="{00000000-0005-0000-0000-00009C630000}"/>
    <cellStyle name="Normal 53 2 5 5 3" xfId="22223" xr:uid="{00000000-0005-0000-0000-00009D630000}"/>
    <cellStyle name="Normal 53 2 5 6" xfId="32444" xr:uid="{00000000-0005-0000-0000-00009E630000}"/>
    <cellStyle name="Normal 53 2 5 7" xfId="17210" xr:uid="{00000000-0005-0000-0000-00009F630000}"/>
    <cellStyle name="Normal 53 2 6" xfId="2903" xr:uid="{00000000-0005-0000-0000-0000A0630000}"/>
    <cellStyle name="Normal 53 2 6 2" xfId="12977" xr:uid="{00000000-0005-0000-0000-0000A1630000}"/>
    <cellStyle name="Normal 53 2 6 2 2" xfId="43308" xr:uid="{00000000-0005-0000-0000-0000A2630000}"/>
    <cellStyle name="Normal 53 2 6 2 3" xfId="28075" xr:uid="{00000000-0005-0000-0000-0000A3630000}"/>
    <cellStyle name="Normal 53 2 6 3" xfId="7957" xr:uid="{00000000-0005-0000-0000-0000A4630000}"/>
    <cellStyle name="Normal 53 2 6 3 2" xfId="38291" xr:uid="{00000000-0005-0000-0000-0000A5630000}"/>
    <cellStyle name="Normal 53 2 6 3 3" xfId="23058" xr:uid="{00000000-0005-0000-0000-0000A6630000}"/>
    <cellStyle name="Normal 53 2 6 4" xfId="33278" xr:uid="{00000000-0005-0000-0000-0000A7630000}"/>
    <cellStyle name="Normal 53 2 6 5" xfId="18045" xr:uid="{00000000-0005-0000-0000-0000A8630000}"/>
    <cellStyle name="Normal 53 2 7" xfId="4596" xr:uid="{00000000-0005-0000-0000-0000A9630000}"/>
    <cellStyle name="Normal 53 2 7 2" xfId="14648" xr:uid="{00000000-0005-0000-0000-0000AA630000}"/>
    <cellStyle name="Normal 53 2 7 2 2" xfId="44979" xr:uid="{00000000-0005-0000-0000-0000AB630000}"/>
    <cellStyle name="Normal 53 2 7 2 3" xfId="29746" xr:uid="{00000000-0005-0000-0000-0000AC630000}"/>
    <cellStyle name="Normal 53 2 7 3" xfId="9628" xr:uid="{00000000-0005-0000-0000-0000AD630000}"/>
    <cellStyle name="Normal 53 2 7 3 2" xfId="39962" xr:uid="{00000000-0005-0000-0000-0000AE630000}"/>
    <cellStyle name="Normal 53 2 7 3 3" xfId="24729" xr:uid="{00000000-0005-0000-0000-0000AF630000}"/>
    <cellStyle name="Normal 53 2 7 4" xfId="34949" xr:uid="{00000000-0005-0000-0000-0000B0630000}"/>
    <cellStyle name="Normal 53 2 7 5" xfId="19716" xr:uid="{00000000-0005-0000-0000-0000B1630000}"/>
    <cellStyle name="Normal 53 2 8" xfId="11306" xr:uid="{00000000-0005-0000-0000-0000B2630000}"/>
    <cellStyle name="Normal 53 2 8 2" xfId="41637" xr:uid="{00000000-0005-0000-0000-0000B3630000}"/>
    <cellStyle name="Normal 53 2 8 3" xfId="26404" xr:uid="{00000000-0005-0000-0000-0000B4630000}"/>
    <cellStyle name="Normal 53 2 9" xfId="6285" xr:uid="{00000000-0005-0000-0000-0000B5630000}"/>
    <cellStyle name="Normal 53 2 9 2" xfId="36620" xr:uid="{00000000-0005-0000-0000-0000B6630000}"/>
    <cellStyle name="Normal 53 2 9 3" xfId="21387" xr:uid="{00000000-0005-0000-0000-0000B7630000}"/>
    <cellStyle name="Normal 53 3" xfId="1249" xr:uid="{00000000-0005-0000-0000-0000B8630000}"/>
    <cellStyle name="Normal 53 3 10" xfId="16426" xr:uid="{00000000-0005-0000-0000-0000B9630000}"/>
    <cellStyle name="Normal 53 3 2" xfId="1468" xr:uid="{00000000-0005-0000-0000-0000BA630000}"/>
    <cellStyle name="Normal 53 3 2 2" xfId="1889" xr:uid="{00000000-0005-0000-0000-0000BB630000}"/>
    <cellStyle name="Normal 53 3 2 2 2" xfId="2728" xr:uid="{00000000-0005-0000-0000-0000BC630000}"/>
    <cellStyle name="Normal 53 3 2 2 2 2" xfId="4418" xr:uid="{00000000-0005-0000-0000-0000BD630000}"/>
    <cellStyle name="Normal 53 3 2 2 2 2 2" xfId="14491" xr:uid="{00000000-0005-0000-0000-0000BE630000}"/>
    <cellStyle name="Normal 53 3 2 2 2 2 2 2" xfId="44822" xr:uid="{00000000-0005-0000-0000-0000BF630000}"/>
    <cellStyle name="Normal 53 3 2 2 2 2 2 3" xfId="29589" xr:uid="{00000000-0005-0000-0000-0000C0630000}"/>
    <cellStyle name="Normal 53 3 2 2 2 2 3" xfId="9471" xr:uid="{00000000-0005-0000-0000-0000C1630000}"/>
    <cellStyle name="Normal 53 3 2 2 2 2 3 2" xfId="39805" xr:uid="{00000000-0005-0000-0000-0000C2630000}"/>
    <cellStyle name="Normal 53 3 2 2 2 2 3 3" xfId="24572" xr:uid="{00000000-0005-0000-0000-0000C3630000}"/>
    <cellStyle name="Normal 53 3 2 2 2 2 4" xfId="34792" xr:uid="{00000000-0005-0000-0000-0000C4630000}"/>
    <cellStyle name="Normal 53 3 2 2 2 2 5" xfId="19559" xr:uid="{00000000-0005-0000-0000-0000C5630000}"/>
    <cellStyle name="Normal 53 3 2 2 2 3" xfId="6110" xr:uid="{00000000-0005-0000-0000-0000C6630000}"/>
    <cellStyle name="Normal 53 3 2 2 2 3 2" xfId="16162" xr:uid="{00000000-0005-0000-0000-0000C7630000}"/>
    <cellStyle name="Normal 53 3 2 2 2 3 2 2" xfId="46493" xr:uid="{00000000-0005-0000-0000-0000C8630000}"/>
    <cellStyle name="Normal 53 3 2 2 2 3 2 3" xfId="31260" xr:uid="{00000000-0005-0000-0000-0000C9630000}"/>
    <cellStyle name="Normal 53 3 2 2 2 3 3" xfId="11142" xr:uid="{00000000-0005-0000-0000-0000CA630000}"/>
    <cellStyle name="Normal 53 3 2 2 2 3 3 2" xfId="41476" xr:uid="{00000000-0005-0000-0000-0000CB630000}"/>
    <cellStyle name="Normal 53 3 2 2 2 3 3 3" xfId="26243" xr:uid="{00000000-0005-0000-0000-0000CC630000}"/>
    <cellStyle name="Normal 53 3 2 2 2 3 4" xfId="36463" xr:uid="{00000000-0005-0000-0000-0000CD630000}"/>
    <cellStyle name="Normal 53 3 2 2 2 3 5" xfId="21230" xr:uid="{00000000-0005-0000-0000-0000CE630000}"/>
    <cellStyle name="Normal 53 3 2 2 2 4" xfId="12820" xr:uid="{00000000-0005-0000-0000-0000CF630000}"/>
    <cellStyle name="Normal 53 3 2 2 2 4 2" xfId="43151" xr:uid="{00000000-0005-0000-0000-0000D0630000}"/>
    <cellStyle name="Normal 53 3 2 2 2 4 3" xfId="27918" xr:uid="{00000000-0005-0000-0000-0000D1630000}"/>
    <cellStyle name="Normal 53 3 2 2 2 5" xfId="7799" xr:uid="{00000000-0005-0000-0000-0000D2630000}"/>
    <cellStyle name="Normal 53 3 2 2 2 5 2" xfId="38134" xr:uid="{00000000-0005-0000-0000-0000D3630000}"/>
    <cellStyle name="Normal 53 3 2 2 2 5 3" xfId="22901" xr:uid="{00000000-0005-0000-0000-0000D4630000}"/>
    <cellStyle name="Normal 53 3 2 2 2 6" xfId="33122" xr:uid="{00000000-0005-0000-0000-0000D5630000}"/>
    <cellStyle name="Normal 53 3 2 2 2 7" xfId="17888" xr:uid="{00000000-0005-0000-0000-0000D6630000}"/>
    <cellStyle name="Normal 53 3 2 2 3" xfId="3581" xr:uid="{00000000-0005-0000-0000-0000D7630000}"/>
    <cellStyle name="Normal 53 3 2 2 3 2" xfId="13655" xr:uid="{00000000-0005-0000-0000-0000D8630000}"/>
    <cellStyle name="Normal 53 3 2 2 3 2 2" xfId="43986" xr:uid="{00000000-0005-0000-0000-0000D9630000}"/>
    <cellStyle name="Normal 53 3 2 2 3 2 3" xfId="28753" xr:uid="{00000000-0005-0000-0000-0000DA630000}"/>
    <cellStyle name="Normal 53 3 2 2 3 3" xfId="8635" xr:uid="{00000000-0005-0000-0000-0000DB630000}"/>
    <cellStyle name="Normal 53 3 2 2 3 3 2" xfId="38969" xr:uid="{00000000-0005-0000-0000-0000DC630000}"/>
    <cellStyle name="Normal 53 3 2 2 3 3 3" xfId="23736" xr:uid="{00000000-0005-0000-0000-0000DD630000}"/>
    <cellStyle name="Normal 53 3 2 2 3 4" xfId="33956" xr:uid="{00000000-0005-0000-0000-0000DE630000}"/>
    <cellStyle name="Normal 53 3 2 2 3 5" xfId="18723" xr:uid="{00000000-0005-0000-0000-0000DF630000}"/>
    <cellStyle name="Normal 53 3 2 2 4" xfId="5274" xr:uid="{00000000-0005-0000-0000-0000E0630000}"/>
    <cellStyle name="Normal 53 3 2 2 4 2" xfId="15326" xr:uid="{00000000-0005-0000-0000-0000E1630000}"/>
    <cellStyle name="Normal 53 3 2 2 4 2 2" xfId="45657" xr:uid="{00000000-0005-0000-0000-0000E2630000}"/>
    <cellStyle name="Normal 53 3 2 2 4 2 3" xfId="30424" xr:uid="{00000000-0005-0000-0000-0000E3630000}"/>
    <cellStyle name="Normal 53 3 2 2 4 3" xfId="10306" xr:uid="{00000000-0005-0000-0000-0000E4630000}"/>
    <cellStyle name="Normal 53 3 2 2 4 3 2" xfId="40640" xr:uid="{00000000-0005-0000-0000-0000E5630000}"/>
    <cellStyle name="Normal 53 3 2 2 4 3 3" xfId="25407" xr:uid="{00000000-0005-0000-0000-0000E6630000}"/>
    <cellStyle name="Normal 53 3 2 2 4 4" xfId="35627" xr:uid="{00000000-0005-0000-0000-0000E7630000}"/>
    <cellStyle name="Normal 53 3 2 2 4 5" xfId="20394" xr:uid="{00000000-0005-0000-0000-0000E8630000}"/>
    <cellStyle name="Normal 53 3 2 2 5" xfId="11984" xr:uid="{00000000-0005-0000-0000-0000E9630000}"/>
    <cellStyle name="Normal 53 3 2 2 5 2" xfId="42315" xr:uid="{00000000-0005-0000-0000-0000EA630000}"/>
    <cellStyle name="Normal 53 3 2 2 5 3" xfId="27082" xr:uid="{00000000-0005-0000-0000-0000EB630000}"/>
    <cellStyle name="Normal 53 3 2 2 6" xfId="6963" xr:uid="{00000000-0005-0000-0000-0000EC630000}"/>
    <cellStyle name="Normal 53 3 2 2 6 2" xfId="37298" xr:uid="{00000000-0005-0000-0000-0000ED630000}"/>
    <cellStyle name="Normal 53 3 2 2 6 3" xfId="22065" xr:uid="{00000000-0005-0000-0000-0000EE630000}"/>
    <cellStyle name="Normal 53 3 2 2 7" xfId="32286" xr:uid="{00000000-0005-0000-0000-0000EF630000}"/>
    <cellStyle name="Normal 53 3 2 2 8" xfId="17052" xr:uid="{00000000-0005-0000-0000-0000F0630000}"/>
    <cellStyle name="Normal 53 3 2 3" xfId="2310" xr:uid="{00000000-0005-0000-0000-0000F1630000}"/>
    <cellStyle name="Normal 53 3 2 3 2" xfId="4000" xr:uid="{00000000-0005-0000-0000-0000F2630000}"/>
    <cellStyle name="Normal 53 3 2 3 2 2" xfId="14073" xr:uid="{00000000-0005-0000-0000-0000F3630000}"/>
    <cellStyle name="Normal 53 3 2 3 2 2 2" xfId="44404" xr:uid="{00000000-0005-0000-0000-0000F4630000}"/>
    <cellStyle name="Normal 53 3 2 3 2 2 3" xfId="29171" xr:uid="{00000000-0005-0000-0000-0000F5630000}"/>
    <cellStyle name="Normal 53 3 2 3 2 3" xfId="9053" xr:uid="{00000000-0005-0000-0000-0000F6630000}"/>
    <cellStyle name="Normal 53 3 2 3 2 3 2" xfId="39387" xr:uid="{00000000-0005-0000-0000-0000F7630000}"/>
    <cellStyle name="Normal 53 3 2 3 2 3 3" xfId="24154" xr:uid="{00000000-0005-0000-0000-0000F8630000}"/>
    <cellStyle name="Normal 53 3 2 3 2 4" xfId="34374" xr:uid="{00000000-0005-0000-0000-0000F9630000}"/>
    <cellStyle name="Normal 53 3 2 3 2 5" xfId="19141" xr:uid="{00000000-0005-0000-0000-0000FA630000}"/>
    <cellStyle name="Normal 53 3 2 3 3" xfId="5692" xr:uid="{00000000-0005-0000-0000-0000FB630000}"/>
    <cellStyle name="Normal 53 3 2 3 3 2" xfId="15744" xr:uid="{00000000-0005-0000-0000-0000FC630000}"/>
    <cellStyle name="Normal 53 3 2 3 3 2 2" xfId="46075" xr:uid="{00000000-0005-0000-0000-0000FD630000}"/>
    <cellStyle name="Normal 53 3 2 3 3 2 3" xfId="30842" xr:uid="{00000000-0005-0000-0000-0000FE630000}"/>
    <cellStyle name="Normal 53 3 2 3 3 3" xfId="10724" xr:uid="{00000000-0005-0000-0000-0000FF630000}"/>
    <cellStyle name="Normal 53 3 2 3 3 3 2" xfId="41058" xr:uid="{00000000-0005-0000-0000-000000640000}"/>
    <cellStyle name="Normal 53 3 2 3 3 3 3" xfId="25825" xr:uid="{00000000-0005-0000-0000-000001640000}"/>
    <cellStyle name="Normal 53 3 2 3 3 4" xfId="36045" xr:uid="{00000000-0005-0000-0000-000002640000}"/>
    <cellStyle name="Normal 53 3 2 3 3 5" xfId="20812" xr:uid="{00000000-0005-0000-0000-000003640000}"/>
    <cellStyle name="Normal 53 3 2 3 4" xfId="12402" xr:uid="{00000000-0005-0000-0000-000004640000}"/>
    <cellStyle name="Normal 53 3 2 3 4 2" xfId="42733" xr:uid="{00000000-0005-0000-0000-000005640000}"/>
    <cellStyle name="Normal 53 3 2 3 4 3" xfId="27500" xr:uid="{00000000-0005-0000-0000-000006640000}"/>
    <cellStyle name="Normal 53 3 2 3 5" xfId="7381" xr:uid="{00000000-0005-0000-0000-000007640000}"/>
    <cellStyle name="Normal 53 3 2 3 5 2" xfId="37716" xr:uid="{00000000-0005-0000-0000-000008640000}"/>
    <cellStyle name="Normal 53 3 2 3 5 3" xfId="22483" xr:uid="{00000000-0005-0000-0000-000009640000}"/>
    <cellStyle name="Normal 53 3 2 3 6" xfId="32704" xr:uid="{00000000-0005-0000-0000-00000A640000}"/>
    <cellStyle name="Normal 53 3 2 3 7" xfId="17470" xr:uid="{00000000-0005-0000-0000-00000B640000}"/>
    <cellStyle name="Normal 53 3 2 4" xfId="3163" xr:uid="{00000000-0005-0000-0000-00000C640000}"/>
    <cellStyle name="Normal 53 3 2 4 2" xfId="13237" xr:uid="{00000000-0005-0000-0000-00000D640000}"/>
    <cellStyle name="Normal 53 3 2 4 2 2" xfId="43568" xr:uid="{00000000-0005-0000-0000-00000E640000}"/>
    <cellStyle name="Normal 53 3 2 4 2 3" xfId="28335" xr:uid="{00000000-0005-0000-0000-00000F640000}"/>
    <cellStyle name="Normal 53 3 2 4 3" xfId="8217" xr:uid="{00000000-0005-0000-0000-000010640000}"/>
    <cellStyle name="Normal 53 3 2 4 3 2" xfId="38551" xr:uid="{00000000-0005-0000-0000-000011640000}"/>
    <cellStyle name="Normal 53 3 2 4 3 3" xfId="23318" xr:uid="{00000000-0005-0000-0000-000012640000}"/>
    <cellStyle name="Normal 53 3 2 4 4" xfId="33538" xr:uid="{00000000-0005-0000-0000-000013640000}"/>
    <cellStyle name="Normal 53 3 2 4 5" xfId="18305" xr:uid="{00000000-0005-0000-0000-000014640000}"/>
    <cellStyle name="Normal 53 3 2 5" xfId="4856" xr:uid="{00000000-0005-0000-0000-000015640000}"/>
    <cellStyle name="Normal 53 3 2 5 2" xfId="14908" xr:uid="{00000000-0005-0000-0000-000016640000}"/>
    <cellStyle name="Normal 53 3 2 5 2 2" xfId="45239" xr:uid="{00000000-0005-0000-0000-000017640000}"/>
    <cellStyle name="Normal 53 3 2 5 2 3" xfId="30006" xr:uid="{00000000-0005-0000-0000-000018640000}"/>
    <cellStyle name="Normal 53 3 2 5 3" xfId="9888" xr:uid="{00000000-0005-0000-0000-000019640000}"/>
    <cellStyle name="Normal 53 3 2 5 3 2" xfId="40222" xr:uid="{00000000-0005-0000-0000-00001A640000}"/>
    <cellStyle name="Normal 53 3 2 5 3 3" xfId="24989" xr:uid="{00000000-0005-0000-0000-00001B640000}"/>
    <cellStyle name="Normal 53 3 2 5 4" xfId="35209" xr:uid="{00000000-0005-0000-0000-00001C640000}"/>
    <cellStyle name="Normal 53 3 2 5 5" xfId="19976" xr:uid="{00000000-0005-0000-0000-00001D640000}"/>
    <cellStyle name="Normal 53 3 2 6" xfId="11566" xr:uid="{00000000-0005-0000-0000-00001E640000}"/>
    <cellStyle name="Normal 53 3 2 6 2" xfId="41897" xr:uid="{00000000-0005-0000-0000-00001F640000}"/>
    <cellStyle name="Normal 53 3 2 6 3" xfId="26664" xr:uid="{00000000-0005-0000-0000-000020640000}"/>
    <cellStyle name="Normal 53 3 2 7" xfId="6545" xr:uid="{00000000-0005-0000-0000-000021640000}"/>
    <cellStyle name="Normal 53 3 2 7 2" xfId="36880" xr:uid="{00000000-0005-0000-0000-000022640000}"/>
    <cellStyle name="Normal 53 3 2 7 3" xfId="21647" xr:uid="{00000000-0005-0000-0000-000023640000}"/>
    <cellStyle name="Normal 53 3 2 8" xfId="31868" xr:uid="{00000000-0005-0000-0000-000024640000}"/>
    <cellStyle name="Normal 53 3 2 9" xfId="16634" xr:uid="{00000000-0005-0000-0000-000025640000}"/>
    <cellStyle name="Normal 53 3 3" xfId="1681" xr:uid="{00000000-0005-0000-0000-000026640000}"/>
    <cellStyle name="Normal 53 3 3 2" xfId="2520" xr:uid="{00000000-0005-0000-0000-000027640000}"/>
    <cellStyle name="Normal 53 3 3 2 2" xfId="4210" xr:uid="{00000000-0005-0000-0000-000028640000}"/>
    <cellStyle name="Normal 53 3 3 2 2 2" xfId="14283" xr:uid="{00000000-0005-0000-0000-000029640000}"/>
    <cellStyle name="Normal 53 3 3 2 2 2 2" xfId="44614" xr:uid="{00000000-0005-0000-0000-00002A640000}"/>
    <cellStyle name="Normal 53 3 3 2 2 2 3" xfId="29381" xr:uid="{00000000-0005-0000-0000-00002B640000}"/>
    <cellStyle name="Normal 53 3 3 2 2 3" xfId="9263" xr:uid="{00000000-0005-0000-0000-00002C640000}"/>
    <cellStyle name="Normal 53 3 3 2 2 3 2" xfId="39597" xr:uid="{00000000-0005-0000-0000-00002D640000}"/>
    <cellStyle name="Normal 53 3 3 2 2 3 3" xfId="24364" xr:uid="{00000000-0005-0000-0000-00002E640000}"/>
    <cellStyle name="Normal 53 3 3 2 2 4" xfId="34584" xr:uid="{00000000-0005-0000-0000-00002F640000}"/>
    <cellStyle name="Normal 53 3 3 2 2 5" xfId="19351" xr:uid="{00000000-0005-0000-0000-000030640000}"/>
    <cellStyle name="Normal 53 3 3 2 3" xfId="5902" xr:uid="{00000000-0005-0000-0000-000031640000}"/>
    <cellStyle name="Normal 53 3 3 2 3 2" xfId="15954" xr:uid="{00000000-0005-0000-0000-000032640000}"/>
    <cellStyle name="Normal 53 3 3 2 3 2 2" xfId="46285" xr:uid="{00000000-0005-0000-0000-000033640000}"/>
    <cellStyle name="Normal 53 3 3 2 3 2 3" xfId="31052" xr:uid="{00000000-0005-0000-0000-000034640000}"/>
    <cellStyle name="Normal 53 3 3 2 3 3" xfId="10934" xr:uid="{00000000-0005-0000-0000-000035640000}"/>
    <cellStyle name="Normal 53 3 3 2 3 3 2" xfId="41268" xr:uid="{00000000-0005-0000-0000-000036640000}"/>
    <cellStyle name="Normal 53 3 3 2 3 3 3" xfId="26035" xr:uid="{00000000-0005-0000-0000-000037640000}"/>
    <cellStyle name="Normal 53 3 3 2 3 4" xfId="36255" xr:uid="{00000000-0005-0000-0000-000038640000}"/>
    <cellStyle name="Normal 53 3 3 2 3 5" xfId="21022" xr:uid="{00000000-0005-0000-0000-000039640000}"/>
    <cellStyle name="Normal 53 3 3 2 4" xfId="12612" xr:uid="{00000000-0005-0000-0000-00003A640000}"/>
    <cellStyle name="Normal 53 3 3 2 4 2" xfId="42943" xr:uid="{00000000-0005-0000-0000-00003B640000}"/>
    <cellStyle name="Normal 53 3 3 2 4 3" xfId="27710" xr:uid="{00000000-0005-0000-0000-00003C640000}"/>
    <cellStyle name="Normal 53 3 3 2 5" xfId="7591" xr:uid="{00000000-0005-0000-0000-00003D640000}"/>
    <cellStyle name="Normal 53 3 3 2 5 2" xfId="37926" xr:uid="{00000000-0005-0000-0000-00003E640000}"/>
    <cellStyle name="Normal 53 3 3 2 5 3" xfId="22693" xr:uid="{00000000-0005-0000-0000-00003F640000}"/>
    <cellStyle name="Normal 53 3 3 2 6" xfId="32914" xr:uid="{00000000-0005-0000-0000-000040640000}"/>
    <cellStyle name="Normal 53 3 3 2 7" xfId="17680" xr:uid="{00000000-0005-0000-0000-000041640000}"/>
    <cellStyle name="Normal 53 3 3 3" xfId="3373" xr:uid="{00000000-0005-0000-0000-000042640000}"/>
    <cellStyle name="Normal 53 3 3 3 2" xfId="13447" xr:uid="{00000000-0005-0000-0000-000043640000}"/>
    <cellStyle name="Normal 53 3 3 3 2 2" xfId="43778" xr:uid="{00000000-0005-0000-0000-000044640000}"/>
    <cellStyle name="Normal 53 3 3 3 2 3" xfId="28545" xr:uid="{00000000-0005-0000-0000-000045640000}"/>
    <cellStyle name="Normal 53 3 3 3 3" xfId="8427" xr:uid="{00000000-0005-0000-0000-000046640000}"/>
    <cellStyle name="Normal 53 3 3 3 3 2" xfId="38761" xr:uid="{00000000-0005-0000-0000-000047640000}"/>
    <cellStyle name="Normal 53 3 3 3 3 3" xfId="23528" xr:uid="{00000000-0005-0000-0000-000048640000}"/>
    <cellStyle name="Normal 53 3 3 3 4" xfId="33748" xr:uid="{00000000-0005-0000-0000-000049640000}"/>
    <cellStyle name="Normal 53 3 3 3 5" xfId="18515" xr:uid="{00000000-0005-0000-0000-00004A640000}"/>
    <cellStyle name="Normal 53 3 3 4" xfId="5066" xr:uid="{00000000-0005-0000-0000-00004B640000}"/>
    <cellStyle name="Normal 53 3 3 4 2" xfId="15118" xr:uid="{00000000-0005-0000-0000-00004C640000}"/>
    <cellStyle name="Normal 53 3 3 4 2 2" xfId="45449" xr:uid="{00000000-0005-0000-0000-00004D640000}"/>
    <cellStyle name="Normal 53 3 3 4 2 3" xfId="30216" xr:uid="{00000000-0005-0000-0000-00004E640000}"/>
    <cellStyle name="Normal 53 3 3 4 3" xfId="10098" xr:uid="{00000000-0005-0000-0000-00004F640000}"/>
    <cellStyle name="Normal 53 3 3 4 3 2" xfId="40432" xr:uid="{00000000-0005-0000-0000-000050640000}"/>
    <cellStyle name="Normal 53 3 3 4 3 3" xfId="25199" xr:uid="{00000000-0005-0000-0000-000051640000}"/>
    <cellStyle name="Normal 53 3 3 4 4" xfId="35419" xr:uid="{00000000-0005-0000-0000-000052640000}"/>
    <cellStyle name="Normal 53 3 3 4 5" xfId="20186" xr:uid="{00000000-0005-0000-0000-000053640000}"/>
    <cellStyle name="Normal 53 3 3 5" xfId="11776" xr:uid="{00000000-0005-0000-0000-000054640000}"/>
    <cellStyle name="Normal 53 3 3 5 2" xfId="42107" xr:uid="{00000000-0005-0000-0000-000055640000}"/>
    <cellStyle name="Normal 53 3 3 5 3" xfId="26874" xr:uid="{00000000-0005-0000-0000-000056640000}"/>
    <cellStyle name="Normal 53 3 3 6" xfId="6755" xr:uid="{00000000-0005-0000-0000-000057640000}"/>
    <cellStyle name="Normal 53 3 3 6 2" xfId="37090" xr:uid="{00000000-0005-0000-0000-000058640000}"/>
    <cellStyle name="Normal 53 3 3 6 3" xfId="21857" xr:uid="{00000000-0005-0000-0000-000059640000}"/>
    <cellStyle name="Normal 53 3 3 7" xfId="32078" xr:uid="{00000000-0005-0000-0000-00005A640000}"/>
    <cellStyle name="Normal 53 3 3 8" xfId="16844" xr:uid="{00000000-0005-0000-0000-00005B640000}"/>
    <cellStyle name="Normal 53 3 4" xfId="2102" xr:uid="{00000000-0005-0000-0000-00005C640000}"/>
    <cellStyle name="Normal 53 3 4 2" xfId="3792" xr:uid="{00000000-0005-0000-0000-00005D640000}"/>
    <cellStyle name="Normal 53 3 4 2 2" xfId="13865" xr:uid="{00000000-0005-0000-0000-00005E640000}"/>
    <cellStyle name="Normal 53 3 4 2 2 2" xfId="44196" xr:uid="{00000000-0005-0000-0000-00005F640000}"/>
    <cellStyle name="Normal 53 3 4 2 2 3" xfId="28963" xr:uid="{00000000-0005-0000-0000-000060640000}"/>
    <cellStyle name="Normal 53 3 4 2 3" xfId="8845" xr:uid="{00000000-0005-0000-0000-000061640000}"/>
    <cellStyle name="Normal 53 3 4 2 3 2" xfId="39179" xr:uid="{00000000-0005-0000-0000-000062640000}"/>
    <cellStyle name="Normal 53 3 4 2 3 3" xfId="23946" xr:uid="{00000000-0005-0000-0000-000063640000}"/>
    <cellStyle name="Normal 53 3 4 2 4" xfId="34166" xr:uid="{00000000-0005-0000-0000-000064640000}"/>
    <cellStyle name="Normal 53 3 4 2 5" xfId="18933" xr:uid="{00000000-0005-0000-0000-000065640000}"/>
    <cellStyle name="Normal 53 3 4 3" xfId="5484" xr:uid="{00000000-0005-0000-0000-000066640000}"/>
    <cellStyle name="Normal 53 3 4 3 2" xfId="15536" xr:uid="{00000000-0005-0000-0000-000067640000}"/>
    <cellStyle name="Normal 53 3 4 3 2 2" xfId="45867" xr:uid="{00000000-0005-0000-0000-000068640000}"/>
    <cellStyle name="Normal 53 3 4 3 2 3" xfId="30634" xr:uid="{00000000-0005-0000-0000-000069640000}"/>
    <cellStyle name="Normal 53 3 4 3 3" xfId="10516" xr:uid="{00000000-0005-0000-0000-00006A640000}"/>
    <cellStyle name="Normal 53 3 4 3 3 2" xfId="40850" xr:uid="{00000000-0005-0000-0000-00006B640000}"/>
    <cellStyle name="Normal 53 3 4 3 3 3" xfId="25617" xr:uid="{00000000-0005-0000-0000-00006C640000}"/>
    <cellStyle name="Normal 53 3 4 3 4" xfId="35837" xr:uid="{00000000-0005-0000-0000-00006D640000}"/>
    <cellStyle name="Normal 53 3 4 3 5" xfId="20604" xr:uid="{00000000-0005-0000-0000-00006E640000}"/>
    <cellStyle name="Normal 53 3 4 4" xfId="12194" xr:uid="{00000000-0005-0000-0000-00006F640000}"/>
    <cellStyle name="Normal 53 3 4 4 2" xfId="42525" xr:uid="{00000000-0005-0000-0000-000070640000}"/>
    <cellStyle name="Normal 53 3 4 4 3" xfId="27292" xr:uid="{00000000-0005-0000-0000-000071640000}"/>
    <cellStyle name="Normal 53 3 4 5" xfId="7173" xr:uid="{00000000-0005-0000-0000-000072640000}"/>
    <cellStyle name="Normal 53 3 4 5 2" xfId="37508" xr:uid="{00000000-0005-0000-0000-000073640000}"/>
    <cellStyle name="Normal 53 3 4 5 3" xfId="22275" xr:uid="{00000000-0005-0000-0000-000074640000}"/>
    <cellStyle name="Normal 53 3 4 6" xfId="32496" xr:uid="{00000000-0005-0000-0000-000075640000}"/>
    <cellStyle name="Normal 53 3 4 7" xfId="17262" xr:uid="{00000000-0005-0000-0000-000076640000}"/>
    <cellStyle name="Normal 53 3 5" xfId="2955" xr:uid="{00000000-0005-0000-0000-000077640000}"/>
    <cellStyle name="Normal 53 3 5 2" xfId="13029" xr:uid="{00000000-0005-0000-0000-000078640000}"/>
    <cellStyle name="Normal 53 3 5 2 2" xfId="43360" xr:uid="{00000000-0005-0000-0000-000079640000}"/>
    <cellStyle name="Normal 53 3 5 2 3" xfId="28127" xr:uid="{00000000-0005-0000-0000-00007A640000}"/>
    <cellStyle name="Normal 53 3 5 3" xfId="8009" xr:uid="{00000000-0005-0000-0000-00007B640000}"/>
    <cellStyle name="Normal 53 3 5 3 2" xfId="38343" xr:uid="{00000000-0005-0000-0000-00007C640000}"/>
    <cellStyle name="Normal 53 3 5 3 3" xfId="23110" xr:uid="{00000000-0005-0000-0000-00007D640000}"/>
    <cellStyle name="Normal 53 3 5 4" xfId="33330" xr:uid="{00000000-0005-0000-0000-00007E640000}"/>
    <cellStyle name="Normal 53 3 5 5" xfId="18097" xr:uid="{00000000-0005-0000-0000-00007F640000}"/>
    <cellStyle name="Normal 53 3 6" xfId="4648" xr:uid="{00000000-0005-0000-0000-000080640000}"/>
    <cellStyle name="Normal 53 3 6 2" xfId="14700" xr:uid="{00000000-0005-0000-0000-000081640000}"/>
    <cellStyle name="Normal 53 3 6 2 2" xfId="45031" xr:uid="{00000000-0005-0000-0000-000082640000}"/>
    <cellStyle name="Normal 53 3 6 2 3" xfId="29798" xr:uid="{00000000-0005-0000-0000-000083640000}"/>
    <cellStyle name="Normal 53 3 6 3" xfId="9680" xr:uid="{00000000-0005-0000-0000-000084640000}"/>
    <cellStyle name="Normal 53 3 6 3 2" xfId="40014" xr:uid="{00000000-0005-0000-0000-000085640000}"/>
    <cellStyle name="Normal 53 3 6 3 3" xfId="24781" xr:uid="{00000000-0005-0000-0000-000086640000}"/>
    <cellStyle name="Normal 53 3 6 4" xfId="35001" xr:uid="{00000000-0005-0000-0000-000087640000}"/>
    <cellStyle name="Normal 53 3 6 5" xfId="19768" xr:uid="{00000000-0005-0000-0000-000088640000}"/>
    <cellStyle name="Normal 53 3 7" xfId="11358" xr:uid="{00000000-0005-0000-0000-000089640000}"/>
    <cellStyle name="Normal 53 3 7 2" xfId="41689" xr:uid="{00000000-0005-0000-0000-00008A640000}"/>
    <cellStyle name="Normal 53 3 7 3" xfId="26456" xr:uid="{00000000-0005-0000-0000-00008B640000}"/>
    <cellStyle name="Normal 53 3 8" xfId="6337" xr:uid="{00000000-0005-0000-0000-00008C640000}"/>
    <cellStyle name="Normal 53 3 8 2" xfId="36672" xr:uid="{00000000-0005-0000-0000-00008D640000}"/>
    <cellStyle name="Normal 53 3 8 3" xfId="21439" xr:uid="{00000000-0005-0000-0000-00008E640000}"/>
    <cellStyle name="Normal 53 3 9" xfId="31661" xr:uid="{00000000-0005-0000-0000-00008F640000}"/>
    <cellStyle name="Normal 53 4" xfId="1362" xr:uid="{00000000-0005-0000-0000-000090640000}"/>
    <cellStyle name="Normal 53 4 2" xfId="1785" xr:uid="{00000000-0005-0000-0000-000091640000}"/>
    <cellStyle name="Normal 53 4 2 2" xfId="2624" xr:uid="{00000000-0005-0000-0000-000092640000}"/>
    <cellStyle name="Normal 53 4 2 2 2" xfId="4314" xr:uid="{00000000-0005-0000-0000-000093640000}"/>
    <cellStyle name="Normal 53 4 2 2 2 2" xfId="14387" xr:uid="{00000000-0005-0000-0000-000094640000}"/>
    <cellStyle name="Normal 53 4 2 2 2 2 2" xfId="44718" xr:uid="{00000000-0005-0000-0000-000095640000}"/>
    <cellStyle name="Normal 53 4 2 2 2 2 3" xfId="29485" xr:uid="{00000000-0005-0000-0000-000096640000}"/>
    <cellStyle name="Normal 53 4 2 2 2 3" xfId="9367" xr:uid="{00000000-0005-0000-0000-000097640000}"/>
    <cellStyle name="Normal 53 4 2 2 2 3 2" xfId="39701" xr:uid="{00000000-0005-0000-0000-000098640000}"/>
    <cellStyle name="Normal 53 4 2 2 2 3 3" xfId="24468" xr:uid="{00000000-0005-0000-0000-000099640000}"/>
    <cellStyle name="Normal 53 4 2 2 2 4" xfId="34688" xr:uid="{00000000-0005-0000-0000-00009A640000}"/>
    <cellStyle name="Normal 53 4 2 2 2 5" xfId="19455" xr:uid="{00000000-0005-0000-0000-00009B640000}"/>
    <cellStyle name="Normal 53 4 2 2 3" xfId="6006" xr:uid="{00000000-0005-0000-0000-00009C640000}"/>
    <cellStyle name="Normal 53 4 2 2 3 2" xfId="16058" xr:uid="{00000000-0005-0000-0000-00009D640000}"/>
    <cellStyle name="Normal 53 4 2 2 3 2 2" xfId="46389" xr:uid="{00000000-0005-0000-0000-00009E640000}"/>
    <cellStyle name="Normal 53 4 2 2 3 2 3" xfId="31156" xr:uid="{00000000-0005-0000-0000-00009F640000}"/>
    <cellStyle name="Normal 53 4 2 2 3 3" xfId="11038" xr:uid="{00000000-0005-0000-0000-0000A0640000}"/>
    <cellStyle name="Normal 53 4 2 2 3 3 2" xfId="41372" xr:uid="{00000000-0005-0000-0000-0000A1640000}"/>
    <cellStyle name="Normal 53 4 2 2 3 3 3" xfId="26139" xr:uid="{00000000-0005-0000-0000-0000A2640000}"/>
    <cellStyle name="Normal 53 4 2 2 3 4" xfId="36359" xr:uid="{00000000-0005-0000-0000-0000A3640000}"/>
    <cellStyle name="Normal 53 4 2 2 3 5" xfId="21126" xr:uid="{00000000-0005-0000-0000-0000A4640000}"/>
    <cellStyle name="Normal 53 4 2 2 4" xfId="12716" xr:uid="{00000000-0005-0000-0000-0000A5640000}"/>
    <cellStyle name="Normal 53 4 2 2 4 2" xfId="43047" xr:uid="{00000000-0005-0000-0000-0000A6640000}"/>
    <cellStyle name="Normal 53 4 2 2 4 3" xfId="27814" xr:uid="{00000000-0005-0000-0000-0000A7640000}"/>
    <cellStyle name="Normal 53 4 2 2 5" xfId="7695" xr:uid="{00000000-0005-0000-0000-0000A8640000}"/>
    <cellStyle name="Normal 53 4 2 2 5 2" xfId="38030" xr:uid="{00000000-0005-0000-0000-0000A9640000}"/>
    <cellStyle name="Normal 53 4 2 2 5 3" xfId="22797" xr:uid="{00000000-0005-0000-0000-0000AA640000}"/>
    <cellStyle name="Normal 53 4 2 2 6" xfId="33018" xr:uid="{00000000-0005-0000-0000-0000AB640000}"/>
    <cellStyle name="Normal 53 4 2 2 7" xfId="17784" xr:uid="{00000000-0005-0000-0000-0000AC640000}"/>
    <cellStyle name="Normal 53 4 2 3" xfId="3477" xr:uid="{00000000-0005-0000-0000-0000AD640000}"/>
    <cellStyle name="Normal 53 4 2 3 2" xfId="13551" xr:uid="{00000000-0005-0000-0000-0000AE640000}"/>
    <cellStyle name="Normal 53 4 2 3 2 2" xfId="43882" xr:uid="{00000000-0005-0000-0000-0000AF640000}"/>
    <cellStyle name="Normal 53 4 2 3 2 3" xfId="28649" xr:uid="{00000000-0005-0000-0000-0000B0640000}"/>
    <cellStyle name="Normal 53 4 2 3 3" xfId="8531" xr:uid="{00000000-0005-0000-0000-0000B1640000}"/>
    <cellStyle name="Normal 53 4 2 3 3 2" xfId="38865" xr:uid="{00000000-0005-0000-0000-0000B2640000}"/>
    <cellStyle name="Normal 53 4 2 3 3 3" xfId="23632" xr:uid="{00000000-0005-0000-0000-0000B3640000}"/>
    <cellStyle name="Normal 53 4 2 3 4" xfId="33852" xr:uid="{00000000-0005-0000-0000-0000B4640000}"/>
    <cellStyle name="Normal 53 4 2 3 5" xfId="18619" xr:uid="{00000000-0005-0000-0000-0000B5640000}"/>
    <cellStyle name="Normal 53 4 2 4" xfId="5170" xr:uid="{00000000-0005-0000-0000-0000B6640000}"/>
    <cellStyle name="Normal 53 4 2 4 2" xfId="15222" xr:uid="{00000000-0005-0000-0000-0000B7640000}"/>
    <cellStyle name="Normal 53 4 2 4 2 2" xfId="45553" xr:uid="{00000000-0005-0000-0000-0000B8640000}"/>
    <cellStyle name="Normal 53 4 2 4 2 3" xfId="30320" xr:uid="{00000000-0005-0000-0000-0000B9640000}"/>
    <cellStyle name="Normal 53 4 2 4 3" xfId="10202" xr:uid="{00000000-0005-0000-0000-0000BA640000}"/>
    <cellStyle name="Normal 53 4 2 4 3 2" xfId="40536" xr:uid="{00000000-0005-0000-0000-0000BB640000}"/>
    <cellStyle name="Normal 53 4 2 4 3 3" xfId="25303" xr:uid="{00000000-0005-0000-0000-0000BC640000}"/>
    <cellStyle name="Normal 53 4 2 4 4" xfId="35523" xr:uid="{00000000-0005-0000-0000-0000BD640000}"/>
    <cellStyle name="Normal 53 4 2 4 5" xfId="20290" xr:uid="{00000000-0005-0000-0000-0000BE640000}"/>
    <cellStyle name="Normal 53 4 2 5" xfId="11880" xr:uid="{00000000-0005-0000-0000-0000BF640000}"/>
    <cellStyle name="Normal 53 4 2 5 2" xfId="42211" xr:uid="{00000000-0005-0000-0000-0000C0640000}"/>
    <cellStyle name="Normal 53 4 2 5 3" xfId="26978" xr:uid="{00000000-0005-0000-0000-0000C1640000}"/>
    <cellStyle name="Normal 53 4 2 6" xfId="6859" xr:uid="{00000000-0005-0000-0000-0000C2640000}"/>
    <cellStyle name="Normal 53 4 2 6 2" xfId="37194" xr:uid="{00000000-0005-0000-0000-0000C3640000}"/>
    <cellStyle name="Normal 53 4 2 6 3" xfId="21961" xr:uid="{00000000-0005-0000-0000-0000C4640000}"/>
    <cellStyle name="Normal 53 4 2 7" xfId="32182" xr:uid="{00000000-0005-0000-0000-0000C5640000}"/>
    <cellStyle name="Normal 53 4 2 8" xfId="16948" xr:uid="{00000000-0005-0000-0000-0000C6640000}"/>
    <cellStyle name="Normal 53 4 3" xfId="2206" xr:uid="{00000000-0005-0000-0000-0000C7640000}"/>
    <cellStyle name="Normal 53 4 3 2" xfId="3896" xr:uid="{00000000-0005-0000-0000-0000C8640000}"/>
    <cellStyle name="Normal 53 4 3 2 2" xfId="13969" xr:uid="{00000000-0005-0000-0000-0000C9640000}"/>
    <cellStyle name="Normal 53 4 3 2 2 2" xfId="44300" xr:uid="{00000000-0005-0000-0000-0000CA640000}"/>
    <cellStyle name="Normal 53 4 3 2 2 3" xfId="29067" xr:uid="{00000000-0005-0000-0000-0000CB640000}"/>
    <cellStyle name="Normal 53 4 3 2 3" xfId="8949" xr:uid="{00000000-0005-0000-0000-0000CC640000}"/>
    <cellStyle name="Normal 53 4 3 2 3 2" xfId="39283" xr:uid="{00000000-0005-0000-0000-0000CD640000}"/>
    <cellStyle name="Normal 53 4 3 2 3 3" xfId="24050" xr:uid="{00000000-0005-0000-0000-0000CE640000}"/>
    <cellStyle name="Normal 53 4 3 2 4" xfId="34270" xr:uid="{00000000-0005-0000-0000-0000CF640000}"/>
    <cellStyle name="Normal 53 4 3 2 5" xfId="19037" xr:uid="{00000000-0005-0000-0000-0000D0640000}"/>
    <cellStyle name="Normal 53 4 3 3" xfId="5588" xr:uid="{00000000-0005-0000-0000-0000D1640000}"/>
    <cellStyle name="Normal 53 4 3 3 2" xfId="15640" xr:uid="{00000000-0005-0000-0000-0000D2640000}"/>
    <cellStyle name="Normal 53 4 3 3 2 2" xfId="45971" xr:uid="{00000000-0005-0000-0000-0000D3640000}"/>
    <cellStyle name="Normal 53 4 3 3 2 3" xfId="30738" xr:uid="{00000000-0005-0000-0000-0000D4640000}"/>
    <cellStyle name="Normal 53 4 3 3 3" xfId="10620" xr:uid="{00000000-0005-0000-0000-0000D5640000}"/>
    <cellStyle name="Normal 53 4 3 3 3 2" xfId="40954" xr:uid="{00000000-0005-0000-0000-0000D6640000}"/>
    <cellStyle name="Normal 53 4 3 3 3 3" xfId="25721" xr:uid="{00000000-0005-0000-0000-0000D7640000}"/>
    <cellStyle name="Normal 53 4 3 3 4" xfId="35941" xr:uid="{00000000-0005-0000-0000-0000D8640000}"/>
    <cellStyle name="Normal 53 4 3 3 5" xfId="20708" xr:uid="{00000000-0005-0000-0000-0000D9640000}"/>
    <cellStyle name="Normal 53 4 3 4" xfId="12298" xr:uid="{00000000-0005-0000-0000-0000DA640000}"/>
    <cellStyle name="Normal 53 4 3 4 2" xfId="42629" xr:uid="{00000000-0005-0000-0000-0000DB640000}"/>
    <cellStyle name="Normal 53 4 3 4 3" xfId="27396" xr:uid="{00000000-0005-0000-0000-0000DC640000}"/>
    <cellStyle name="Normal 53 4 3 5" xfId="7277" xr:uid="{00000000-0005-0000-0000-0000DD640000}"/>
    <cellStyle name="Normal 53 4 3 5 2" xfId="37612" xr:uid="{00000000-0005-0000-0000-0000DE640000}"/>
    <cellStyle name="Normal 53 4 3 5 3" xfId="22379" xr:uid="{00000000-0005-0000-0000-0000DF640000}"/>
    <cellStyle name="Normal 53 4 3 6" xfId="32600" xr:uid="{00000000-0005-0000-0000-0000E0640000}"/>
    <cellStyle name="Normal 53 4 3 7" xfId="17366" xr:uid="{00000000-0005-0000-0000-0000E1640000}"/>
    <cellStyle name="Normal 53 4 4" xfId="3059" xr:uid="{00000000-0005-0000-0000-0000E2640000}"/>
    <cellStyle name="Normal 53 4 4 2" xfId="13133" xr:uid="{00000000-0005-0000-0000-0000E3640000}"/>
    <cellStyle name="Normal 53 4 4 2 2" xfId="43464" xr:uid="{00000000-0005-0000-0000-0000E4640000}"/>
    <cellStyle name="Normal 53 4 4 2 3" xfId="28231" xr:uid="{00000000-0005-0000-0000-0000E5640000}"/>
    <cellStyle name="Normal 53 4 4 3" xfId="8113" xr:uid="{00000000-0005-0000-0000-0000E6640000}"/>
    <cellStyle name="Normal 53 4 4 3 2" xfId="38447" xr:uid="{00000000-0005-0000-0000-0000E7640000}"/>
    <cellStyle name="Normal 53 4 4 3 3" xfId="23214" xr:uid="{00000000-0005-0000-0000-0000E8640000}"/>
    <cellStyle name="Normal 53 4 4 4" xfId="33434" xr:uid="{00000000-0005-0000-0000-0000E9640000}"/>
    <cellStyle name="Normal 53 4 4 5" xfId="18201" xr:uid="{00000000-0005-0000-0000-0000EA640000}"/>
    <cellStyle name="Normal 53 4 5" xfId="4752" xr:uid="{00000000-0005-0000-0000-0000EB640000}"/>
    <cellStyle name="Normal 53 4 5 2" xfId="14804" xr:uid="{00000000-0005-0000-0000-0000EC640000}"/>
    <cellStyle name="Normal 53 4 5 2 2" xfId="45135" xr:uid="{00000000-0005-0000-0000-0000ED640000}"/>
    <cellStyle name="Normal 53 4 5 2 3" xfId="29902" xr:uid="{00000000-0005-0000-0000-0000EE640000}"/>
    <cellStyle name="Normal 53 4 5 3" xfId="9784" xr:uid="{00000000-0005-0000-0000-0000EF640000}"/>
    <cellStyle name="Normal 53 4 5 3 2" xfId="40118" xr:uid="{00000000-0005-0000-0000-0000F0640000}"/>
    <cellStyle name="Normal 53 4 5 3 3" xfId="24885" xr:uid="{00000000-0005-0000-0000-0000F1640000}"/>
    <cellStyle name="Normal 53 4 5 4" xfId="35105" xr:uid="{00000000-0005-0000-0000-0000F2640000}"/>
    <cellStyle name="Normal 53 4 5 5" xfId="19872" xr:uid="{00000000-0005-0000-0000-0000F3640000}"/>
    <cellStyle name="Normal 53 4 6" xfId="11462" xr:uid="{00000000-0005-0000-0000-0000F4640000}"/>
    <cellStyle name="Normal 53 4 6 2" xfId="41793" xr:uid="{00000000-0005-0000-0000-0000F5640000}"/>
    <cellStyle name="Normal 53 4 6 3" xfId="26560" xr:uid="{00000000-0005-0000-0000-0000F6640000}"/>
    <cellStyle name="Normal 53 4 7" xfId="6441" xr:uid="{00000000-0005-0000-0000-0000F7640000}"/>
    <cellStyle name="Normal 53 4 7 2" xfId="36776" xr:uid="{00000000-0005-0000-0000-0000F8640000}"/>
    <cellStyle name="Normal 53 4 7 3" xfId="21543" xr:uid="{00000000-0005-0000-0000-0000F9640000}"/>
    <cellStyle name="Normal 53 4 8" xfId="31764" xr:uid="{00000000-0005-0000-0000-0000FA640000}"/>
    <cellStyle name="Normal 53 4 9" xfId="16530" xr:uid="{00000000-0005-0000-0000-0000FB640000}"/>
    <cellStyle name="Normal 53 5" xfId="1575" xr:uid="{00000000-0005-0000-0000-0000FC640000}"/>
    <cellStyle name="Normal 53 5 2" xfId="2416" xr:uid="{00000000-0005-0000-0000-0000FD640000}"/>
    <cellStyle name="Normal 53 5 2 2" xfId="4106" xr:uid="{00000000-0005-0000-0000-0000FE640000}"/>
    <cellStyle name="Normal 53 5 2 2 2" xfId="14179" xr:uid="{00000000-0005-0000-0000-0000FF640000}"/>
    <cellStyle name="Normal 53 5 2 2 2 2" xfId="44510" xr:uid="{00000000-0005-0000-0000-000000650000}"/>
    <cellStyle name="Normal 53 5 2 2 2 3" xfId="29277" xr:uid="{00000000-0005-0000-0000-000001650000}"/>
    <cellStyle name="Normal 53 5 2 2 3" xfId="9159" xr:uid="{00000000-0005-0000-0000-000002650000}"/>
    <cellStyle name="Normal 53 5 2 2 3 2" xfId="39493" xr:uid="{00000000-0005-0000-0000-000003650000}"/>
    <cellStyle name="Normal 53 5 2 2 3 3" xfId="24260" xr:uid="{00000000-0005-0000-0000-000004650000}"/>
    <cellStyle name="Normal 53 5 2 2 4" xfId="34480" xr:uid="{00000000-0005-0000-0000-000005650000}"/>
    <cellStyle name="Normal 53 5 2 2 5" xfId="19247" xr:uid="{00000000-0005-0000-0000-000006650000}"/>
    <cellStyle name="Normal 53 5 2 3" xfId="5798" xr:uid="{00000000-0005-0000-0000-000007650000}"/>
    <cellStyle name="Normal 53 5 2 3 2" xfId="15850" xr:uid="{00000000-0005-0000-0000-000008650000}"/>
    <cellStyle name="Normal 53 5 2 3 2 2" xfId="46181" xr:uid="{00000000-0005-0000-0000-000009650000}"/>
    <cellStyle name="Normal 53 5 2 3 2 3" xfId="30948" xr:uid="{00000000-0005-0000-0000-00000A650000}"/>
    <cellStyle name="Normal 53 5 2 3 3" xfId="10830" xr:uid="{00000000-0005-0000-0000-00000B650000}"/>
    <cellStyle name="Normal 53 5 2 3 3 2" xfId="41164" xr:uid="{00000000-0005-0000-0000-00000C650000}"/>
    <cellStyle name="Normal 53 5 2 3 3 3" xfId="25931" xr:uid="{00000000-0005-0000-0000-00000D650000}"/>
    <cellStyle name="Normal 53 5 2 3 4" xfId="36151" xr:uid="{00000000-0005-0000-0000-00000E650000}"/>
    <cellStyle name="Normal 53 5 2 3 5" xfId="20918" xr:uid="{00000000-0005-0000-0000-00000F650000}"/>
    <cellStyle name="Normal 53 5 2 4" xfId="12508" xr:uid="{00000000-0005-0000-0000-000010650000}"/>
    <cellStyle name="Normal 53 5 2 4 2" xfId="42839" xr:uid="{00000000-0005-0000-0000-000011650000}"/>
    <cellStyle name="Normal 53 5 2 4 3" xfId="27606" xr:uid="{00000000-0005-0000-0000-000012650000}"/>
    <cellStyle name="Normal 53 5 2 5" xfId="7487" xr:uid="{00000000-0005-0000-0000-000013650000}"/>
    <cellStyle name="Normal 53 5 2 5 2" xfId="37822" xr:uid="{00000000-0005-0000-0000-000014650000}"/>
    <cellStyle name="Normal 53 5 2 5 3" xfId="22589" xr:uid="{00000000-0005-0000-0000-000015650000}"/>
    <cellStyle name="Normal 53 5 2 6" xfId="32810" xr:uid="{00000000-0005-0000-0000-000016650000}"/>
    <cellStyle name="Normal 53 5 2 7" xfId="17576" xr:uid="{00000000-0005-0000-0000-000017650000}"/>
    <cellStyle name="Normal 53 5 3" xfId="3269" xr:uid="{00000000-0005-0000-0000-000018650000}"/>
    <cellStyle name="Normal 53 5 3 2" xfId="13343" xr:uid="{00000000-0005-0000-0000-000019650000}"/>
    <cellStyle name="Normal 53 5 3 2 2" xfId="43674" xr:uid="{00000000-0005-0000-0000-00001A650000}"/>
    <cellStyle name="Normal 53 5 3 2 3" xfId="28441" xr:uid="{00000000-0005-0000-0000-00001B650000}"/>
    <cellStyle name="Normal 53 5 3 3" xfId="8323" xr:uid="{00000000-0005-0000-0000-00001C650000}"/>
    <cellStyle name="Normal 53 5 3 3 2" xfId="38657" xr:uid="{00000000-0005-0000-0000-00001D650000}"/>
    <cellStyle name="Normal 53 5 3 3 3" xfId="23424" xr:uid="{00000000-0005-0000-0000-00001E650000}"/>
    <cellStyle name="Normal 53 5 3 4" xfId="33644" xr:uid="{00000000-0005-0000-0000-00001F650000}"/>
    <cellStyle name="Normal 53 5 3 5" xfId="18411" xr:uid="{00000000-0005-0000-0000-000020650000}"/>
    <cellStyle name="Normal 53 5 4" xfId="4962" xr:uid="{00000000-0005-0000-0000-000021650000}"/>
    <cellStyle name="Normal 53 5 4 2" xfId="15014" xr:uid="{00000000-0005-0000-0000-000022650000}"/>
    <cellStyle name="Normal 53 5 4 2 2" xfId="45345" xr:uid="{00000000-0005-0000-0000-000023650000}"/>
    <cellStyle name="Normal 53 5 4 2 3" xfId="30112" xr:uid="{00000000-0005-0000-0000-000024650000}"/>
    <cellStyle name="Normal 53 5 4 3" xfId="9994" xr:uid="{00000000-0005-0000-0000-000025650000}"/>
    <cellStyle name="Normal 53 5 4 3 2" xfId="40328" xr:uid="{00000000-0005-0000-0000-000026650000}"/>
    <cellStyle name="Normal 53 5 4 3 3" xfId="25095" xr:uid="{00000000-0005-0000-0000-000027650000}"/>
    <cellStyle name="Normal 53 5 4 4" xfId="35315" xr:uid="{00000000-0005-0000-0000-000028650000}"/>
    <cellStyle name="Normal 53 5 4 5" xfId="20082" xr:uid="{00000000-0005-0000-0000-000029650000}"/>
    <cellStyle name="Normal 53 5 5" xfId="11672" xr:uid="{00000000-0005-0000-0000-00002A650000}"/>
    <cellStyle name="Normal 53 5 5 2" xfId="42003" xr:uid="{00000000-0005-0000-0000-00002B650000}"/>
    <cellStyle name="Normal 53 5 5 3" xfId="26770" xr:uid="{00000000-0005-0000-0000-00002C650000}"/>
    <cellStyle name="Normal 53 5 6" xfId="6651" xr:uid="{00000000-0005-0000-0000-00002D650000}"/>
    <cellStyle name="Normal 53 5 6 2" xfId="36986" xr:uid="{00000000-0005-0000-0000-00002E650000}"/>
    <cellStyle name="Normal 53 5 6 3" xfId="21753" xr:uid="{00000000-0005-0000-0000-00002F650000}"/>
    <cellStyle name="Normal 53 5 7" xfId="31974" xr:uid="{00000000-0005-0000-0000-000030650000}"/>
    <cellStyle name="Normal 53 5 8" xfId="16740" xr:uid="{00000000-0005-0000-0000-000031650000}"/>
    <cellStyle name="Normal 53 6" xfId="1996" xr:uid="{00000000-0005-0000-0000-000032650000}"/>
    <cellStyle name="Normal 53 6 2" xfId="3688" xr:uid="{00000000-0005-0000-0000-000033650000}"/>
    <cellStyle name="Normal 53 6 2 2" xfId="13761" xr:uid="{00000000-0005-0000-0000-000034650000}"/>
    <cellStyle name="Normal 53 6 2 2 2" xfId="44092" xr:uid="{00000000-0005-0000-0000-000035650000}"/>
    <cellStyle name="Normal 53 6 2 2 3" xfId="28859" xr:uid="{00000000-0005-0000-0000-000036650000}"/>
    <cellStyle name="Normal 53 6 2 3" xfId="8741" xr:uid="{00000000-0005-0000-0000-000037650000}"/>
    <cellStyle name="Normal 53 6 2 3 2" xfId="39075" xr:uid="{00000000-0005-0000-0000-000038650000}"/>
    <cellStyle name="Normal 53 6 2 3 3" xfId="23842" xr:uid="{00000000-0005-0000-0000-000039650000}"/>
    <cellStyle name="Normal 53 6 2 4" xfId="34062" xr:uid="{00000000-0005-0000-0000-00003A650000}"/>
    <cellStyle name="Normal 53 6 2 5" xfId="18829" xr:uid="{00000000-0005-0000-0000-00003B650000}"/>
    <cellStyle name="Normal 53 6 3" xfId="5380" xr:uid="{00000000-0005-0000-0000-00003C650000}"/>
    <cellStyle name="Normal 53 6 3 2" xfId="15432" xr:uid="{00000000-0005-0000-0000-00003D650000}"/>
    <cellStyle name="Normal 53 6 3 2 2" xfId="45763" xr:uid="{00000000-0005-0000-0000-00003E650000}"/>
    <cellStyle name="Normal 53 6 3 2 3" xfId="30530" xr:uid="{00000000-0005-0000-0000-00003F650000}"/>
    <cellStyle name="Normal 53 6 3 3" xfId="10412" xr:uid="{00000000-0005-0000-0000-000040650000}"/>
    <cellStyle name="Normal 53 6 3 3 2" xfId="40746" xr:uid="{00000000-0005-0000-0000-000041650000}"/>
    <cellStyle name="Normal 53 6 3 3 3" xfId="25513" xr:uid="{00000000-0005-0000-0000-000042650000}"/>
    <cellStyle name="Normal 53 6 3 4" xfId="35733" xr:uid="{00000000-0005-0000-0000-000043650000}"/>
    <cellStyle name="Normal 53 6 3 5" xfId="20500" xr:uid="{00000000-0005-0000-0000-000044650000}"/>
    <cellStyle name="Normal 53 6 4" xfId="12090" xr:uid="{00000000-0005-0000-0000-000045650000}"/>
    <cellStyle name="Normal 53 6 4 2" xfId="42421" xr:uid="{00000000-0005-0000-0000-000046650000}"/>
    <cellStyle name="Normal 53 6 4 3" xfId="27188" xr:uid="{00000000-0005-0000-0000-000047650000}"/>
    <cellStyle name="Normal 53 6 5" xfId="7069" xr:uid="{00000000-0005-0000-0000-000048650000}"/>
    <cellStyle name="Normal 53 6 5 2" xfId="37404" xr:uid="{00000000-0005-0000-0000-000049650000}"/>
    <cellStyle name="Normal 53 6 5 3" xfId="22171" xr:uid="{00000000-0005-0000-0000-00004A650000}"/>
    <cellStyle name="Normal 53 6 6" xfId="32392" xr:uid="{00000000-0005-0000-0000-00004B650000}"/>
    <cellStyle name="Normal 53 6 7" xfId="17158" xr:uid="{00000000-0005-0000-0000-00004C650000}"/>
    <cellStyle name="Normal 53 7" xfId="2847" xr:uid="{00000000-0005-0000-0000-00004D650000}"/>
    <cellStyle name="Normal 53 7 2" xfId="12925" xr:uid="{00000000-0005-0000-0000-00004E650000}"/>
    <cellStyle name="Normal 53 7 2 2" xfId="43256" xr:uid="{00000000-0005-0000-0000-00004F650000}"/>
    <cellStyle name="Normal 53 7 2 3" xfId="28023" xr:uid="{00000000-0005-0000-0000-000050650000}"/>
    <cellStyle name="Normal 53 7 3" xfId="7905" xr:uid="{00000000-0005-0000-0000-000051650000}"/>
    <cellStyle name="Normal 53 7 3 2" xfId="38239" xr:uid="{00000000-0005-0000-0000-000052650000}"/>
    <cellStyle name="Normal 53 7 3 3" xfId="23006" xr:uid="{00000000-0005-0000-0000-000053650000}"/>
    <cellStyle name="Normal 53 7 4" xfId="33226" xr:uid="{00000000-0005-0000-0000-000054650000}"/>
    <cellStyle name="Normal 53 7 5" xfId="17993" xr:uid="{00000000-0005-0000-0000-000055650000}"/>
    <cellStyle name="Normal 53 8" xfId="4541" xr:uid="{00000000-0005-0000-0000-000056650000}"/>
    <cellStyle name="Normal 53 8 2" xfId="14596" xr:uid="{00000000-0005-0000-0000-000057650000}"/>
    <cellStyle name="Normal 53 8 2 2" xfId="44927" xr:uid="{00000000-0005-0000-0000-000058650000}"/>
    <cellStyle name="Normal 53 8 2 3" xfId="29694" xr:uid="{00000000-0005-0000-0000-000059650000}"/>
    <cellStyle name="Normal 53 8 3" xfId="9576" xr:uid="{00000000-0005-0000-0000-00005A650000}"/>
    <cellStyle name="Normal 53 8 3 2" xfId="39910" xr:uid="{00000000-0005-0000-0000-00005B650000}"/>
    <cellStyle name="Normal 53 8 3 3" xfId="24677" xr:uid="{00000000-0005-0000-0000-00005C650000}"/>
    <cellStyle name="Normal 53 8 4" xfId="34897" xr:uid="{00000000-0005-0000-0000-00005D650000}"/>
    <cellStyle name="Normal 53 8 5" xfId="19664" xr:uid="{00000000-0005-0000-0000-00005E650000}"/>
    <cellStyle name="Normal 53 9" xfId="11252" xr:uid="{00000000-0005-0000-0000-00005F650000}"/>
    <cellStyle name="Normal 53 9 2" xfId="41585" xr:uid="{00000000-0005-0000-0000-000060650000}"/>
    <cellStyle name="Normal 53 9 3" xfId="26352" xr:uid="{00000000-0005-0000-0000-000061650000}"/>
    <cellStyle name="Normal 54" xfId="870" xr:uid="{00000000-0005-0000-0000-000062650000}"/>
    <cellStyle name="Normal 54 2" xfId="871" xr:uid="{00000000-0005-0000-0000-000063650000}"/>
    <cellStyle name="Normal 55" xfId="872" xr:uid="{00000000-0005-0000-0000-000064650000}"/>
    <cellStyle name="Normal 55 10" xfId="6232" xr:uid="{00000000-0005-0000-0000-000065650000}"/>
    <cellStyle name="Normal 55 10 2" xfId="36569" xr:uid="{00000000-0005-0000-0000-000066650000}"/>
    <cellStyle name="Normal 55 10 3" xfId="21336" xr:uid="{00000000-0005-0000-0000-000067650000}"/>
    <cellStyle name="Normal 55 11" xfId="31560" xr:uid="{00000000-0005-0000-0000-000068650000}"/>
    <cellStyle name="Normal 55 12" xfId="16321" xr:uid="{00000000-0005-0000-0000-000069650000}"/>
    <cellStyle name="Normal 55 2" xfId="1196" xr:uid="{00000000-0005-0000-0000-00006A650000}"/>
    <cellStyle name="Normal 55 2 10" xfId="31612" xr:uid="{00000000-0005-0000-0000-00006B650000}"/>
    <cellStyle name="Normal 55 2 11" xfId="16375" xr:uid="{00000000-0005-0000-0000-00006C650000}"/>
    <cellStyle name="Normal 55 2 2" xfId="1304" xr:uid="{00000000-0005-0000-0000-00006D650000}"/>
    <cellStyle name="Normal 55 2 2 10" xfId="16479" xr:uid="{00000000-0005-0000-0000-00006E650000}"/>
    <cellStyle name="Normal 55 2 2 2" xfId="1521" xr:uid="{00000000-0005-0000-0000-00006F650000}"/>
    <cellStyle name="Normal 55 2 2 2 2" xfId="1942" xr:uid="{00000000-0005-0000-0000-000070650000}"/>
    <cellStyle name="Normal 55 2 2 2 2 2" xfId="2781" xr:uid="{00000000-0005-0000-0000-000071650000}"/>
    <cellStyle name="Normal 55 2 2 2 2 2 2" xfId="4471" xr:uid="{00000000-0005-0000-0000-000072650000}"/>
    <cellStyle name="Normal 55 2 2 2 2 2 2 2" xfId="14544" xr:uid="{00000000-0005-0000-0000-000073650000}"/>
    <cellStyle name="Normal 55 2 2 2 2 2 2 2 2" xfId="44875" xr:uid="{00000000-0005-0000-0000-000074650000}"/>
    <cellStyle name="Normal 55 2 2 2 2 2 2 2 3" xfId="29642" xr:uid="{00000000-0005-0000-0000-000075650000}"/>
    <cellStyle name="Normal 55 2 2 2 2 2 2 3" xfId="9524" xr:uid="{00000000-0005-0000-0000-000076650000}"/>
    <cellStyle name="Normal 55 2 2 2 2 2 2 3 2" xfId="39858" xr:uid="{00000000-0005-0000-0000-000077650000}"/>
    <cellStyle name="Normal 55 2 2 2 2 2 2 3 3" xfId="24625" xr:uid="{00000000-0005-0000-0000-000078650000}"/>
    <cellStyle name="Normal 55 2 2 2 2 2 2 4" xfId="34845" xr:uid="{00000000-0005-0000-0000-000079650000}"/>
    <cellStyle name="Normal 55 2 2 2 2 2 2 5" xfId="19612" xr:uid="{00000000-0005-0000-0000-00007A650000}"/>
    <cellStyle name="Normal 55 2 2 2 2 2 3" xfId="6163" xr:uid="{00000000-0005-0000-0000-00007B650000}"/>
    <cellStyle name="Normal 55 2 2 2 2 2 3 2" xfId="16215" xr:uid="{00000000-0005-0000-0000-00007C650000}"/>
    <cellStyle name="Normal 55 2 2 2 2 2 3 2 2" xfId="46546" xr:uid="{00000000-0005-0000-0000-00007D650000}"/>
    <cellStyle name="Normal 55 2 2 2 2 2 3 2 3" xfId="31313" xr:uid="{00000000-0005-0000-0000-00007E650000}"/>
    <cellStyle name="Normal 55 2 2 2 2 2 3 3" xfId="11195" xr:uid="{00000000-0005-0000-0000-00007F650000}"/>
    <cellStyle name="Normal 55 2 2 2 2 2 3 3 2" xfId="41529" xr:uid="{00000000-0005-0000-0000-000080650000}"/>
    <cellStyle name="Normal 55 2 2 2 2 2 3 3 3" xfId="26296" xr:uid="{00000000-0005-0000-0000-000081650000}"/>
    <cellStyle name="Normal 55 2 2 2 2 2 3 4" xfId="36516" xr:uid="{00000000-0005-0000-0000-000082650000}"/>
    <cellStyle name="Normal 55 2 2 2 2 2 3 5" xfId="21283" xr:uid="{00000000-0005-0000-0000-000083650000}"/>
    <cellStyle name="Normal 55 2 2 2 2 2 4" xfId="12873" xr:uid="{00000000-0005-0000-0000-000084650000}"/>
    <cellStyle name="Normal 55 2 2 2 2 2 4 2" xfId="43204" xr:uid="{00000000-0005-0000-0000-000085650000}"/>
    <cellStyle name="Normal 55 2 2 2 2 2 4 3" xfId="27971" xr:uid="{00000000-0005-0000-0000-000086650000}"/>
    <cellStyle name="Normal 55 2 2 2 2 2 5" xfId="7852" xr:uid="{00000000-0005-0000-0000-000087650000}"/>
    <cellStyle name="Normal 55 2 2 2 2 2 5 2" xfId="38187" xr:uid="{00000000-0005-0000-0000-000088650000}"/>
    <cellStyle name="Normal 55 2 2 2 2 2 5 3" xfId="22954" xr:uid="{00000000-0005-0000-0000-000089650000}"/>
    <cellStyle name="Normal 55 2 2 2 2 2 6" xfId="33175" xr:uid="{00000000-0005-0000-0000-00008A650000}"/>
    <cellStyle name="Normal 55 2 2 2 2 2 7" xfId="17941" xr:uid="{00000000-0005-0000-0000-00008B650000}"/>
    <cellStyle name="Normal 55 2 2 2 2 3" xfId="3634" xr:uid="{00000000-0005-0000-0000-00008C650000}"/>
    <cellStyle name="Normal 55 2 2 2 2 3 2" xfId="13708" xr:uid="{00000000-0005-0000-0000-00008D650000}"/>
    <cellStyle name="Normal 55 2 2 2 2 3 2 2" xfId="44039" xr:uid="{00000000-0005-0000-0000-00008E650000}"/>
    <cellStyle name="Normal 55 2 2 2 2 3 2 3" xfId="28806" xr:uid="{00000000-0005-0000-0000-00008F650000}"/>
    <cellStyle name="Normal 55 2 2 2 2 3 3" xfId="8688" xr:uid="{00000000-0005-0000-0000-000090650000}"/>
    <cellStyle name="Normal 55 2 2 2 2 3 3 2" xfId="39022" xr:uid="{00000000-0005-0000-0000-000091650000}"/>
    <cellStyle name="Normal 55 2 2 2 2 3 3 3" xfId="23789" xr:uid="{00000000-0005-0000-0000-000092650000}"/>
    <cellStyle name="Normal 55 2 2 2 2 3 4" xfId="34009" xr:uid="{00000000-0005-0000-0000-000093650000}"/>
    <cellStyle name="Normal 55 2 2 2 2 3 5" xfId="18776" xr:uid="{00000000-0005-0000-0000-000094650000}"/>
    <cellStyle name="Normal 55 2 2 2 2 4" xfId="5327" xr:uid="{00000000-0005-0000-0000-000095650000}"/>
    <cellStyle name="Normal 55 2 2 2 2 4 2" xfId="15379" xr:uid="{00000000-0005-0000-0000-000096650000}"/>
    <cellStyle name="Normal 55 2 2 2 2 4 2 2" xfId="45710" xr:uid="{00000000-0005-0000-0000-000097650000}"/>
    <cellStyle name="Normal 55 2 2 2 2 4 2 3" xfId="30477" xr:uid="{00000000-0005-0000-0000-000098650000}"/>
    <cellStyle name="Normal 55 2 2 2 2 4 3" xfId="10359" xr:uid="{00000000-0005-0000-0000-000099650000}"/>
    <cellStyle name="Normal 55 2 2 2 2 4 3 2" xfId="40693" xr:uid="{00000000-0005-0000-0000-00009A650000}"/>
    <cellStyle name="Normal 55 2 2 2 2 4 3 3" xfId="25460" xr:uid="{00000000-0005-0000-0000-00009B650000}"/>
    <cellStyle name="Normal 55 2 2 2 2 4 4" xfId="35680" xr:uid="{00000000-0005-0000-0000-00009C650000}"/>
    <cellStyle name="Normal 55 2 2 2 2 4 5" xfId="20447" xr:uid="{00000000-0005-0000-0000-00009D650000}"/>
    <cellStyle name="Normal 55 2 2 2 2 5" xfId="12037" xr:uid="{00000000-0005-0000-0000-00009E650000}"/>
    <cellStyle name="Normal 55 2 2 2 2 5 2" xfId="42368" xr:uid="{00000000-0005-0000-0000-00009F650000}"/>
    <cellStyle name="Normal 55 2 2 2 2 5 3" xfId="27135" xr:uid="{00000000-0005-0000-0000-0000A0650000}"/>
    <cellStyle name="Normal 55 2 2 2 2 6" xfId="7016" xr:uid="{00000000-0005-0000-0000-0000A1650000}"/>
    <cellStyle name="Normal 55 2 2 2 2 6 2" xfId="37351" xr:uid="{00000000-0005-0000-0000-0000A2650000}"/>
    <cellStyle name="Normal 55 2 2 2 2 6 3" xfId="22118" xr:uid="{00000000-0005-0000-0000-0000A3650000}"/>
    <cellStyle name="Normal 55 2 2 2 2 7" xfId="32339" xr:uid="{00000000-0005-0000-0000-0000A4650000}"/>
    <cellStyle name="Normal 55 2 2 2 2 8" xfId="17105" xr:uid="{00000000-0005-0000-0000-0000A5650000}"/>
    <cellStyle name="Normal 55 2 2 2 3" xfId="2363" xr:uid="{00000000-0005-0000-0000-0000A6650000}"/>
    <cellStyle name="Normal 55 2 2 2 3 2" xfId="4053" xr:uid="{00000000-0005-0000-0000-0000A7650000}"/>
    <cellStyle name="Normal 55 2 2 2 3 2 2" xfId="14126" xr:uid="{00000000-0005-0000-0000-0000A8650000}"/>
    <cellStyle name="Normal 55 2 2 2 3 2 2 2" xfId="44457" xr:uid="{00000000-0005-0000-0000-0000A9650000}"/>
    <cellStyle name="Normal 55 2 2 2 3 2 2 3" xfId="29224" xr:uid="{00000000-0005-0000-0000-0000AA650000}"/>
    <cellStyle name="Normal 55 2 2 2 3 2 3" xfId="9106" xr:uid="{00000000-0005-0000-0000-0000AB650000}"/>
    <cellStyle name="Normal 55 2 2 2 3 2 3 2" xfId="39440" xr:uid="{00000000-0005-0000-0000-0000AC650000}"/>
    <cellStyle name="Normal 55 2 2 2 3 2 3 3" xfId="24207" xr:uid="{00000000-0005-0000-0000-0000AD650000}"/>
    <cellStyle name="Normal 55 2 2 2 3 2 4" xfId="34427" xr:uid="{00000000-0005-0000-0000-0000AE650000}"/>
    <cellStyle name="Normal 55 2 2 2 3 2 5" xfId="19194" xr:uid="{00000000-0005-0000-0000-0000AF650000}"/>
    <cellStyle name="Normal 55 2 2 2 3 3" xfId="5745" xr:uid="{00000000-0005-0000-0000-0000B0650000}"/>
    <cellStyle name="Normal 55 2 2 2 3 3 2" xfId="15797" xr:uid="{00000000-0005-0000-0000-0000B1650000}"/>
    <cellStyle name="Normal 55 2 2 2 3 3 2 2" xfId="46128" xr:uid="{00000000-0005-0000-0000-0000B2650000}"/>
    <cellStyle name="Normal 55 2 2 2 3 3 2 3" xfId="30895" xr:uid="{00000000-0005-0000-0000-0000B3650000}"/>
    <cellStyle name="Normal 55 2 2 2 3 3 3" xfId="10777" xr:uid="{00000000-0005-0000-0000-0000B4650000}"/>
    <cellStyle name="Normal 55 2 2 2 3 3 3 2" xfId="41111" xr:uid="{00000000-0005-0000-0000-0000B5650000}"/>
    <cellStyle name="Normal 55 2 2 2 3 3 3 3" xfId="25878" xr:uid="{00000000-0005-0000-0000-0000B6650000}"/>
    <cellStyle name="Normal 55 2 2 2 3 3 4" xfId="36098" xr:uid="{00000000-0005-0000-0000-0000B7650000}"/>
    <cellStyle name="Normal 55 2 2 2 3 3 5" xfId="20865" xr:uid="{00000000-0005-0000-0000-0000B8650000}"/>
    <cellStyle name="Normal 55 2 2 2 3 4" xfId="12455" xr:uid="{00000000-0005-0000-0000-0000B9650000}"/>
    <cellStyle name="Normal 55 2 2 2 3 4 2" xfId="42786" xr:uid="{00000000-0005-0000-0000-0000BA650000}"/>
    <cellStyle name="Normal 55 2 2 2 3 4 3" xfId="27553" xr:uid="{00000000-0005-0000-0000-0000BB650000}"/>
    <cellStyle name="Normal 55 2 2 2 3 5" xfId="7434" xr:uid="{00000000-0005-0000-0000-0000BC650000}"/>
    <cellStyle name="Normal 55 2 2 2 3 5 2" xfId="37769" xr:uid="{00000000-0005-0000-0000-0000BD650000}"/>
    <cellStyle name="Normal 55 2 2 2 3 5 3" xfId="22536" xr:uid="{00000000-0005-0000-0000-0000BE650000}"/>
    <cellStyle name="Normal 55 2 2 2 3 6" xfId="32757" xr:uid="{00000000-0005-0000-0000-0000BF650000}"/>
    <cellStyle name="Normal 55 2 2 2 3 7" xfId="17523" xr:uid="{00000000-0005-0000-0000-0000C0650000}"/>
    <cellStyle name="Normal 55 2 2 2 4" xfId="3216" xr:uid="{00000000-0005-0000-0000-0000C1650000}"/>
    <cellStyle name="Normal 55 2 2 2 4 2" xfId="13290" xr:uid="{00000000-0005-0000-0000-0000C2650000}"/>
    <cellStyle name="Normal 55 2 2 2 4 2 2" xfId="43621" xr:uid="{00000000-0005-0000-0000-0000C3650000}"/>
    <cellStyle name="Normal 55 2 2 2 4 2 3" xfId="28388" xr:uid="{00000000-0005-0000-0000-0000C4650000}"/>
    <cellStyle name="Normal 55 2 2 2 4 3" xfId="8270" xr:uid="{00000000-0005-0000-0000-0000C5650000}"/>
    <cellStyle name="Normal 55 2 2 2 4 3 2" xfId="38604" xr:uid="{00000000-0005-0000-0000-0000C6650000}"/>
    <cellStyle name="Normal 55 2 2 2 4 3 3" xfId="23371" xr:uid="{00000000-0005-0000-0000-0000C7650000}"/>
    <cellStyle name="Normal 55 2 2 2 4 4" xfId="33591" xr:uid="{00000000-0005-0000-0000-0000C8650000}"/>
    <cellStyle name="Normal 55 2 2 2 4 5" xfId="18358" xr:uid="{00000000-0005-0000-0000-0000C9650000}"/>
    <cellStyle name="Normal 55 2 2 2 5" xfId="4909" xr:uid="{00000000-0005-0000-0000-0000CA650000}"/>
    <cellStyle name="Normal 55 2 2 2 5 2" xfId="14961" xr:uid="{00000000-0005-0000-0000-0000CB650000}"/>
    <cellStyle name="Normal 55 2 2 2 5 2 2" xfId="45292" xr:uid="{00000000-0005-0000-0000-0000CC650000}"/>
    <cellStyle name="Normal 55 2 2 2 5 2 3" xfId="30059" xr:uid="{00000000-0005-0000-0000-0000CD650000}"/>
    <cellStyle name="Normal 55 2 2 2 5 3" xfId="9941" xr:uid="{00000000-0005-0000-0000-0000CE650000}"/>
    <cellStyle name="Normal 55 2 2 2 5 3 2" xfId="40275" xr:uid="{00000000-0005-0000-0000-0000CF650000}"/>
    <cellStyle name="Normal 55 2 2 2 5 3 3" xfId="25042" xr:uid="{00000000-0005-0000-0000-0000D0650000}"/>
    <cellStyle name="Normal 55 2 2 2 5 4" xfId="35262" xr:uid="{00000000-0005-0000-0000-0000D1650000}"/>
    <cellStyle name="Normal 55 2 2 2 5 5" xfId="20029" xr:uid="{00000000-0005-0000-0000-0000D2650000}"/>
    <cellStyle name="Normal 55 2 2 2 6" xfId="11619" xr:uid="{00000000-0005-0000-0000-0000D3650000}"/>
    <cellStyle name="Normal 55 2 2 2 6 2" xfId="41950" xr:uid="{00000000-0005-0000-0000-0000D4650000}"/>
    <cellStyle name="Normal 55 2 2 2 6 3" xfId="26717" xr:uid="{00000000-0005-0000-0000-0000D5650000}"/>
    <cellStyle name="Normal 55 2 2 2 7" xfId="6598" xr:uid="{00000000-0005-0000-0000-0000D6650000}"/>
    <cellStyle name="Normal 55 2 2 2 7 2" xfId="36933" xr:uid="{00000000-0005-0000-0000-0000D7650000}"/>
    <cellStyle name="Normal 55 2 2 2 7 3" xfId="21700" xr:uid="{00000000-0005-0000-0000-0000D8650000}"/>
    <cellStyle name="Normal 55 2 2 2 8" xfId="31921" xr:uid="{00000000-0005-0000-0000-0000D9650000}"/>
    <cellStyle name="Normal 55 2 2 2 9" xfId="16687" xr:uid="{00000000-0005-0000-0000-0000DA650000}"/>
    <cellStyle name="Normal 55 2 2 3" xfId="1734" xr:uid="{00000000-0005-0000-0000-0000DB650000}"/>
    <cellStyle name="Normal 55 2 2 3 2" xfId="2573" xr:uid="{00000000-0005-0000-0000-0000DC650000}"/>
    <cellStyle name="Normal 55 2 2 3 2 2" xfId="4263" xr:uid="{00000000-0005-0000-0000-0000DD650000}"/>
    <cellStyle name="Normal 55 2 2 3 2 2 2" xfId="14336" xr:uid="{00000000-0005-0000-0000-0000DE650000}"/>
    <cellStyle name="Normal 55 2 2 3 2 2 2 2" xfId="44667" xr:uid="{00000000-0005-0000-0000-0000DF650000}"/>
    <cellStyle name="Normal 55 2 2 3 2 2 2 3" xfId="29434" xr:uid="{00000000-0005-0000-0000-0000E0650000}"/>
    <cellStyle name="Normal 55 2 2 3 2 2 3" xfId="9316" xr:uid="{00000000-0005-0000-0000-0000E1650000}"/>
    <cellStyle name="Normal 55 2 2 3 2 2 3 2" xfId="39650" xr:uid="{00000000-0005-0000-0000-0000E2650000}"/>
    <cellStyle name="Normal 55 2 2 3 2 2 3 3" xfId="24417" xr:uid="{00000000-0005-0000-0000-0000E3650000}"/>
    <cellStyle name="Normal 55 2 2 3 2 2 4" xfId="34637" xr:uid="{00000000-0005-0000-0000-0000E4650000}"/>
    <cellStyle name="Normal 55 2 2 3 2 2 5" xfId="19404" xr:uid="{00000000-0005-0000-0000-0000E5650000}"/>
    <cellStyle name="Normal 55 2 2 3 2 3" xfId="5955" xr:uid="{00000000-0005-0000-0000-0000E6650000}"/>
    <cellStyle name="Normal 55 2 2 3 2 3 2" xfId="16007" xr:uid="{00000000-0005-0000-0000-0000E7650000}"/>
    <cellStyle name="Normal 55 2 2 3 2 3 2 2" xfId="46338" xr:uid="{00000000-0005-0000-0000-0000E8650000}"/>
    <cellStyle name="Normal 55 2 2 3 2 3 2 3" xfId="31105" xr:uid="{00000000-0005-0000-0000-0000E9650000}"/>
    <cellStyle name="Normal 55 2 2 3 2 3 3" xfId="10987" xr:uid="{00000000-0005-0000-0000-0000EA650000}"/>
    <cellStyle name="Normal 55 2 2 3 2 3 3 2" xfId="41321" xr:uid="{00000000-0005-0000-0000-0000EB650000}"/>
    <cellStyle name="Normal 55 2 2 3 2 3 3 3" xfId="26088" xr:uid="{00000000-0005-0000-0000-0000EC650000}"/>
    <cellStyle name="Normal 55 2 2 3 2 3 4" xfId="36308" xr:uid="{00000000-0005-0000-0000-0000ED650000}"/>
    <cellStyle name="Normal 55 2 2 3 2 3 5" xfId="21075" xr:uid="{00000000-0005-0000-0000-0000EE650000}"/>
    <cellStyle name="Normal 55 2 2 3 2 4" xfId="12665" xr:uid="{00000000-0005-0000-0000-0000EF650000}"/>
    <cellStyle name="Normal 55 2 2 3 2 4 2" xfId="42996" xr:uid="{00000000-0005-0000-0000-0000F0650000}"/>
    <cellStyle name="Normal 55 2 2 3 2 4 3" xfId="27763" xr:uid="{00000000-0005-0000-0000-0000F1650000}"/>
    <cellStyle name="Normal 55 2 2 3 2 5" xfId="7644" xr:uid="{00000000-0005-0000-0000-0000F2650000}"/>
    <cellStyle name="Normal 55 2 2 3 2 5 2" xfId="37979" xr:uid="{00000000-0005-0000-0000-0000F3650000}"/>
    <cellStyle name="Normal 55 2 2 3 2 5 3" xfId="22746" xr:uid="{00000000-0005-0000-0000-0000F4650000}"/>
    <cellStyle name="Normal 55 2 2 3 2 6" xfId="32967" xr:uid="{00000000-0005-0000-0000-0000F5650000}"/>
    <cellStyle name="Normal 55 2 2 3 2 7" xfId="17733" xr:uid="{00000000-0005-0000-0000-0000F6650000}"/>
    <cellStyle name="Normal 55 2 2 3 3" xfId="3426" xr:uid="{00000000-0005-0000-0000-0000F7650000}"/>
    <cellStyle name="Normal 55 2 2 3 3 2" xfId="13500" xr:uid="{00000000-0005-0000-0000-0000F8650000}"/>
    <cellStyle name="Normal 55 2 2 3 3 2 2" xfId="43831" xr:uid="{00000000-0005-0000-0000-0000F9650000}"/>
    <cellStyle name="Normal 55 2 2 3 3 2 3" xfId="28598" xr:uid="{00000000-0005-0000-0000-0000FA650000}"/>
    <cellStyle name="Normal 55 2 2 3 3 3" xfId="8480" xr:uid="{00000000-0005-0000-0000-0000FB650000}"/>
    <cellStyle name="Normal 55 2 2 3 3 3 2" xfId="38814" xr:uid="{00000000-0005-0000-0000-0000FC650000}"/>
    <cellStyle name="Normal 55 2 2 3 3 3 3" xfId="23581" xr:uid="{00000000-0005-0000-0000-0000FD650000}"/>
    <cellStyle name="Normal 55 2 2 3 3 4" xfId="33801" xr:uid="{00000000-0005-0000-0000-0000FE650000}"/>
    <cellStyle name="Normal 55 2 2 3 3 5" xfId="18568" xr:uid="{00000000-0005-0000-0000-0000FF650000}"/>
    <cellStyle name="Normal 55 2 2 3 4" xfId="5119" xr:uid="{00000000-0005-0000-0000-000000660000}"/>
    <cellStyle name="Normal 55 2 2 3 4 2" xfId="15171" xr:uid="{00000000-0005-0000-0000-000001660000}"/>
    <cellStyle name="Normal 55 2 2 3 4 2 2" xfId="45502" xr:uid="{00000000-0005-0000-0000-000002660000}"/>
    <cellStyle name="Normal 55 2 2 3 4 2 3" xfId="30269" xr:uid="{00000000-0005-0000-0000-000003660000}"/>
    <cellStyle name="Normal 55 2 2 3 4 3" xfId="10151" xr:uid="{00000000-0005-0000-0000-000004660000}"/>
    <cellStyle name="Normal 55 2 2 3 4 3 2" xfId="40485" xr:uid="{00000000-0005-0000-0000-000005660000}"/>
    <cellStyle name="Normal 55 2 2 3 4 3 3" xfId="25252" xr:uid="{00000000-0005-0000-0000-000006660000}"/>
    <cellStyle name="Normal 55 2 2 3 4 4" xfId="35472" xr:uid="{00000000-0005-0000-0000-000007660000}"/>
    <cellStyle name="Normal 55 2 2 3 4 5" xfId="20239" xr:uid="{00000000-0005-0000-0000-000008660000}"/>
    <cellStyle name="Normal 55 2 2 3 5" xfId="11829" xr:uid="{00000000-0005-0000-0000-000009660000}"/>
    <cellStyle name="Normal 55 2 2 3 5 2" xfId="42160" xr:uid="{00000000-0005-0000-0000-00000A660000}"/>
    <cellStyle name="Normal 55 2 2 3 5 3" xfId="26927" xr:uid="{00000000-0005-0000-0000-00000B660000}"/>
    <cellStyle name="Normal 55 2 2 3 6" xfId="6808" xr:uid="{00000000-0005-0000-0000-00000C660000}"/>
    <cellStyle name="Normal 55 2 2 3 6 2" xfId="37143" xr:uid="{00000000-0005-0000-0000-00000D660000}"/>
    <cellStyle name="Normal 55 2 2 3 6 3" xfId="21910" xr:uid="{00000000-0005-0000-0000-00000E660000}"/>
    <cellStyle name="Normal 55 2 2 3 7" xfId="32131" xr:uid="{00000000-0005-0000-0000-00000F660000}"/>
    <cellStyle name="Normal 55 2 2 3 8" xfId="16897" xr:uid="{00000000-0005-0000-0000-000010660000}"/>
    <cellStyle name="Normal 55 2 2 4" xfId="2155" xr:uid="{00000000-0005-0000-0000-000011660000}"/>
    <cellStyle name="Normal 55 2 2 4 2" xfId="3845" xr:uid="{00000000-0005-0000-0000-000012660000}"/>
    <cellStyle name="Normal 55 2 2 4 2 2" xfId="13918" xr:uid="{00000000-0005-0000-0000-000013660000}"/>
    <cellStyle name="Normal 55 2 2 4 2 2 2" xfId="44249" xr:uid="{00000000-0005-0000-0000-000014660000}"/>
    <cellStyle name="Normal 55 2 2 4 2 2 3" xfId="29016" xr:uid="{00000000-0005-0000-0000-000015660000}"/>
    <cellStyle name="Normal 55 2 2 4 2 3" xfId="8898" xr:uid="{00000000-0005-0000-0000-000016660000}"/>
    <cellStyle name="Normal 55 2 2 4 2 3 2" xfId="39232" xr:uid="{00000000-0005-0000-0000-000017660000}"/>
    <cellStyle name="Normal 55 2 2 4 2 3 3" xfId="23999" xr:uid="{00000000-0005-0000-0000-000018660000}"/>
    <cellStyle name="Normal 55 2 2 4 2 4" xfId="34219" xr:uid="{00000000-0005-0000-0000-000019660000}"/>
    <cellStyle name="Normal 55 2 2 4 2 5" xfId="18986" xr:uid="{00000000-0005-0000-0000-00001A660000}"/>
    <cellStyle name="Normal 55 2 2 4 3" xfId="5537" xr:uid="{00000000-0005-0000-0000-00001B660000}"/>
    <cellStyle name="Normal 55 2 2 4 3 2" xfId="15589" xr:uid="{00000000-0005-0000-0000-00001C660000}"/>
    <cellStyle name="Normal 55 2 2 4 3 2 2" xfId="45920" xr:uid="{00000000-0005-0000-0000-00001D660000}"/>
    <cellStyle name="Normal 55 2 2 4 3 2 3" xfId="30687" xr:uid="{00000000-0005-0000-0000-00001E660000}"/>
    <cellStyle name="Normal 55 2 2 4 3 3" xfId="10569" xr:uid="{00000000-0005-0000-0000-00001F660000}"/>
    <cellStyle name="Normal 55 2 2 4 3 3 2" xfId="40903" xr:uid="{00000000-0005-0000-0000-000020660000}"/>
    <cellStyle name="Normal 55 2 2 4 3 3 3" xfId="25670" xr:uid="{00000000-0005-0000-0000-000021660000}"/>
    <cellStyle name="Normal 55 2 2 4 3 4" xfId="35890" xr:uid="{00000000-0005-0000-0000-000022660000}"/>
    <cellStyle name="Normal 55 2 2 4 3 5" xfId="20657" xr:uid="{00000000-0005-0000-0000-000023660000}"/>
    <cellStyle name="Normal 55 2 2 4 4" xfId="12247" xr:uid="{00000000-0005-0000-0000-000024660000}"/>
    <cellStyle name="Normal 55 2 2 4 4 2" xfId="42578" xr:uid="{00000000-0005-0000-0000-000025660000}"/>
    <cellStyle name="Normal 55 2 2 4 4 3" xfId="27345" xr:uid="{00000000-0005-0000-0000-000026660000}"/>
    <cellStyle name="Normal 55 2 2 4 5" xfId="7226" xr:uid="{00000000-0005-0000-0000-000027660000}"/>
    <cellStyle name="Normal 55 2 2 4 5 2" xfId="37561" xr:uid="{00000000-0005-0000-0000-000028660000}"/>
    <cellStyle name="Normal 55 2 2 4 5 3" xfId="22328" xr:uid="{00000000-0005-0000-0000-000029660000}"/>
    <cellStyle name="Normal 55 2 2 4 6" xfId="32549" xr:uid="{00000000-0005-0000-0000-00002A660000}"/>
    <cellStyle name="Normal 55 2 2 4 7" xfId="17315" xr:uid="{00000000-0005-0000-0000-00002B660000}"/>
    <cellStyle name="Normal 55 2 2 5" xfId="3008" xr:uid="{00000000-0005-0000-0000-00002C660000}"/>
    <cellStyle name="Normal 55 2 2 5 2" xfId="13082" xr:uid="{00000000-0005-0000-0000-00002D660000}"/>
    <cellStyle name="Normal 55 2 2 5 2 2" xfId="43413" xr:uid="{00000000-0005-0000-0000-00002E660000}"/>
    <cellStyle name="Normal 55 2 2 5 2 3" xfId="28180" xr:uid="{00000000-0005-0000-0000-00002F660000}"/>
    <cellStyle name="Normal 55 2 2 5 3" xfId="8062" xr:uid="{00000000-0005-0000-0000-000030660000}"/>
    <cellStyle name="Normal 55 2 2 5 3 2" xfId="38396" xr:uid="{00000000-0005-0000-0000-000031660000}"/>
    <cellStyle name="Normal 55 2 2 5 3 3" xfId="23163" xr:uid="{00000000-0005-0000-0000-000032660000}"/>
    <cellStyle name="Normal 55 2 2 5 4" xfId="33383" xr:uid="{00000000-0005-0000-0000-000033660000}"/>
    <cellStyle name="Normal 55 2 2 5 5" xfId="18150" xr:uid="{00000000-0005-0000-0000-000034660000}"/>
    <cellStyle name="Normal 55 2 2 6" xfId="4701" xr:uid="{00000000-0005-0000-0000-000035660000}"/>
    <cellStyle name="Normal 55 2 2 6 2" xfId="14753" xr:uid="{00000000-0005-0000-0000-000036660000}"/>
    <cellStyle name="Normal 55 2 2 6 2 2" xfId="45084" xr:uid="{00000000-0005-0000-0000-000037660000}"/>
    <cellStyle name="Normal 55 2 2 6 2 3" xfId="29851" xr:uid="{00000000-0005-0000-0000-000038660000}"/>
    <cellStyle name="Normal 55 2 2 6 3" xfId="9733" xr:uid="{00000000-0005-0000-0000-000039660000}"/>
    <cellStyle name="Normal 55 2 2 6 3 2" xfId="40067" xr:uid="{00000000-0005-0000-0000-00003A660000}"/>
    <cellStyle name="Normal 55 2 2 6 3 3" xfId="24834" xr:uid="{00000000-0005-0000-0000-00003B660000}"/>
    <cellStyle name="Normal 55 2 2 6 4" xfId="35054" xr:uid="{00000000-0005-0000-0000-00003C660000}"/>
    <cellStyle name="Normal 55 2 2 6 5" xfId="19821" xr:uid="{00000000-0005-0000-0000-00003D660000}"/>
    <cellStyle name="Normal 55 2 2 7" xfId="11411" xr:uid="{00000000-0005-0000-0000-00003E660000}"/>
    <cellStyle name="Normal 55 2 2 7 2" xfId="41742" xr:uid="{00000000-0005-0000-0000-00003F660000}"/>
    <cellStyle name="Normal 55 2 2 7 3" xfId="26509" xr:uid="{00000000-0005-0000-0000-000040660000}"/>
    <cellStyle name="Normal 55 2 2 8" xfId="6390" xr:uid="{00000000-0005-0000-0000-000041660000}"/>
    <cellStyle name="Normal 55 2 2 8 2" xfId="36725" xr:uid="{00000000-0005-0000-0000-000042660000}"/>
    <cellStyle name="Normal 55 2 2 8 3" xfId="21492" xr:uid="{00000000-0005-0000-0000-000043660000}"/>
    <cellStyle name="Normal 55 2 2 9" xfId="31713" xr:uid="{00000000-0005-0000-0000-000044660000}"/>
    <cellStyle name="Normal 55 2 3" xfId="1417" xr:uid="{00000000-0005-0000-0000-000045660000}"/>
    <cellStyle name="Normal 55 2 3 2" xfId="1838" xr:uid="{00000000-0005-0000-0000-000046660000}"/>
    <cellStyle name="Normal 55 2 3 2 2" xfId="2677" xr:uid="{00000000-0005-0000-0000-000047660000}"/>
    <cellStyle name="Normal 55 2 3 2 2 2" xfId="4367" xr:uid="{00000000-0005-0000-0000-000048660000}"/>
    <cellStyle name="Normal 55 2 3 2 2 2 2" xfId="14440" xr:uid="{00000000-0005-0000-0000-000049660000}"/>
    <cellStyle name="Normal 55 2 3 2 2 2 2 2" xfId="44771" xr:uid="{00000000-0005-0000-0000-00004A660000}"/>
    <cellStyle name="Normal 55 2 3 2 2 2 2 3" xfId="29538" xr:uid="{00000000-0005-0000-0000-00004B660000}"/>
    <cellStyle name="Normal 55 2 3 2 2 2 3" xfId="9420" xr:uid="{00000000-0005-0000-0000-00004C660000}"/>
    <cellStyle name="Normal 55 2 3 2 2 2 3 2" xfId="39754" xr:uid="{00000000-0005-0000-0000-00004D660000}"/>
    <cellStyle name="Normal 55 2 3 2 2 2 3 3" xfId="24521" xr:uid="{00000000-0005-0000-0000-00004E660000}"/>
    <cellStyle name="Normal 55 2 3 2 2 2 4" xfId="34741" xr:uid="{00000000-0005-0000-0000-00004F660000}"/>
    <cellStyle name="Normal 55 2 3 2 2 2 5" xfId="19508" xr:uid="{00000000-0005-0000-0000-000050660000}"/>
    <cellStyle name="Normal 55 2 3 2 2 3" xfId="6059" xr:uid="{00000000-0005-0000-0000-000051660000}"/>
    <cellStyle name="Normal 55 2 3 2 2 3 2" xfId="16111" xr:uid="{00000000-0005-0000-0000-000052660000}"/>
    <cellStyle name="Normal 55 2 3 2 2 3 2 2" xfId="46442" xr:uid="{00000000-0005-0000-0000-000053660000}"/>
    <cellStyle name="Normal 55 2 3 2 2 3 2 3" xfId="31209" xr:uid="{00000000-0005-0000-0000-000054660000}"/>
    <cellStyle name="Normal 55 2 3 2 2 3 3" xfId="11091" xr:uid="{00000000-0005-0000-0000-000055660000}"/>
    <cellStyle name="Normal 55 2 3 2 2 3 3 2" xfId="41425" xr:uid="{00000000-0005-0000-0000-000056660000}"/>
    <cellStyle name="Normal 55 2 3 2 2 3 3 3" xfId="26192" xr:uid="{00000000-0005-0000-0000-000057660000}"/>
    <cellStyle name="Normal 55 2 3 2 2 3 4" xfId="36412" xr:uid="{00000000-0005-0000-0000-000058660000}"/>
    <cellStyle name="Normal 55 2 3 2 2 3 5" xfId="21179" xr:uid="{00000000-0005-0000-0000-000059660000}"/>
    <cellStyle name="Normal 55 2 3 2 2 4" xfId="12769" xr:uid="{00000000-0005-0000-0000-00005A660000}"/>
    <cellStyle name="Normal 55 2 3 2 2 4 2" xfId="43100" xr:uid="{00000000-0005-0000-0000-00005B660000}"/>
    <cellStyle name="Normal 55 2 3 2 2 4 3" xfId="27867" xr:uid="{00000000-0005-0000-0000-00005C660000}"/>
    <cellStyle name="Normal 55 2 3 2 2 5" xfId="7748" xr:uid="{00000000-0005-0000-0000-00005D660000}"/>
    <cellStyle name="Normal 55 2 3 2 2 5 2" xfId="38083" xr:uid="{00000000-0005-0000-0000-00005E660000}"/>
    <cellStyle name="Normal 55 2 3 2 2 5 3" xfId="22850" xr:uid="{00000000-0005-0000-0000-00005F660000}"/>
    <cellStyle name="Normal 55 2 3 2 2 6" xfId="33071" xr:uid="{00000000-0005-0000-0000-000060660000}"/>
    <cellStyle name="Normal 55 2 3 2 2 7" xfId="17837" xr:uid="{00000000-0005-0000-0000-000061660000}"/>
    <cellStyle name="Normal 55 2 3 2 3" xfId="3530" xr:uid="{00000000-0005-0000-0000-000062660000}"/>
    <cellStyle name="Normal 55 2 3 2 3 2" xfId="13604" xr:uid="{00000000-0005-0000-0000-000063660000}"/>
    <cellStyle name="Normal 55 2 3 2 3 2 2" xfId="43935" xr:uid="{00000000-0005-0000-0000-000064660000}"/>
    <cellStyle name="Normal 55 2 3 2 3 2 3" xfId="28702" xr:uid="{00000000-0005-0000-0000-000065660000}"/>
    <cellStyle name="Normal 55 2 3 2 3 3" xfId="8584" xr:uid="{00000000-0005-0000-0000-000066660000}"/>
    <cellStyle name="Normal 55 2 3 2 3 3 2" xfId="38918" xr:uid="{00000000-0005-0000-0000-000067660000}"/>
    <cellStyle name="Normal 55 2 3 2 3 3 3" xfId="23685" xr:uid="{00000000-0005-0000-0000-000068660000}"/>
    <cellStyle name="Normal 55 2 3 2 3 4" xfId="33905" xr:uid="{00000000-0005-0000-0000-000069660000}"/>
    <cellStyle name="Normal 55 2 3 2 3 5" xfId="18672" xr:uid="{00000000-0005-0000-0000-00006A660000}"/>
    <cellStyle name="Normal 55 2 3 2 4" xfId="5223" xr:uid="{00000000-0005-0000-0000-00006B660000}"/>
    <cellStyle name="Normal 55 2 3 2 4 2" xfId="15275" xr:uid="{00000000-0005-0000-0000-00006C660000}"/>
    <cellStyle name="Normal 55 2 3 2 4 2 2" xfId="45606" xr:uid="{00000000-0005-0000-0000-00006D660000}"/>
    <cellStyle name="Normal 55 2 3 2 4 2 3" xfId="30373" xr:uid="{00000000-0005-0000-0000-00006E660000}"/>
    <cellStyle name="Normal 55 2 3 2 4 3" xfId="10255" xr:uid="{00000000-0005-0000-0000-00006F660000}"/>
    <cellStyle name="Normal 55 2 3 2 4 3 2" xfId="40589" xr:uid="{00000000-0005-0000-0000-000070660000}"/>
    <cellStyle name="Normal 55 2 3 2 4 3 3" xfId="25356" xr:uid="{00000000-0005-0000-0000-000071660000}"/>
    <cellStyle name="Normal 55 2 3 2 4 4" xfId="35576" xr:uid="{00000000-0005-0000-0000-000072660000}"/>
    <cellStyle name="Normal 55 2 3 2 4 5" xfId="20343" xr:uid="{00000000-0005-0000-0000-000073660000}"/>
    <cellStyle name="Normal 55 2 3 2 5" xfId="11933" xr:uid="{00000000-0005-0000-0000-000074660000}"/>
    <cellStyle name="Normal 55 2 3 2 5 2" xfId="42264" xr:uid="{00000000-0005-0000-0000-000075660000}"/>
    <cellStyle name="Normal 55 2 3 2 5 3" xfId="27031" xr:uid="{00000000-0005-0000-0000-000076660000}"/>
    <cellStyle name="Normal 55 2 3 2 6" xfId="6912" xr:uid="{00000000-0005-0000-0000-000077660000}"/>
    <cellStyle name="Normal 55 2 3 2 6 2" xfId="37247" xr:uid="{00000000-0005-0000-0000-000078660000}"/>
    <cellStyle name="Normal 55 2 3 2 6 3" xfId="22014" xr:uid="{00000000-0005-0000-0000-000079660000}"/>
    <cellStyle name="Normal 55 2 3 2 7" xfId="32235" xr:uid="{00000000-0005-0000-0000-00007A660000}"/>
    <cellStyle name="Normal 55 2 3 2 8" xfId="17001" xr:uid="{00000000-0005-0000-0000-00007B660000}"/>
    <cellStyle name="Normal 55 2 3 3" xfId="2259" xr:uid="{00000000-0005-0000-0000-00007C660000}"/>
    <cellStyle name="Normal 55 2 3 3 2" xfId="3949" xr:uid="{00000000-0005-0000-0000-00007D660000}"/>
    <cellStyle name="Normal 55 2 3 3 2 2" xfId="14022" xr:uid="{00000000-0005-0000-0000-00007E660000}"/>
    <cellStyle name="Normal 55 2 3 3 2 2 2" xfId="44353" xr:uid="{00000000-0005-0000-0000-00007F660000}"/>
    <cellStyle name="Normal 55 2 3 3 2 2 3" xfId="29120" xr:uid="{00000000-0005-0000-0000-000080660000}"/>
    <cellStyle name="Normal 55 2 3 3 2 3" xfId="9002" xr:uid="{00000000-0005-0000-0000-000081660000}"/>
    <cellStyle name="Normal 55 2 3 3 2 3 2" xfId="39336" xr:uid="{00000000-0005-0000-0000-000082660000}"/>
    <cellStyle name="Normal 55 2 3 3 2 3 3" xfId="24103" xr:uid="{00000000-0005-0000-0000-000083660000}"/>
    <cellStyle name="Normal 55 2 3 3 2 4" xfId="34323" xr:uid="{00000000-0005-0000-0000-000084660000}"/>
    <cellStyle name="Normal 55 2 3 3 2 5" xfId="19090" xr:uid="{00000000-0005-0000-0000-000085660000}"/>
    <cellStyle name="Normal 55 2 3 3 3" xfId="5641" xr:uid="{00000000-0005-0000-0000-000086660000}"/>
    <cellStyle name="Normal 55 2 3 3 3 2" xfId="15693" xr:uid="{00000000-0005-0000-0000-000087660000}"/>
    <cellStyle name="Normal 55 2 3 3 3 2 2" xfId="46024" xr:uid="{00000000-0005-0000-0000-000088660000}"/>
    <cellStyle name="Normal 55 2 3 3 3 2 3" xfId="30791" xr:uid="{00000000-0005-0000-0000-000089660000}"/>
    <cellStyle name="Normal 55 2 3 3 3 3" xfId="10673" xr:uid="{00000000-0005-0000-0000-00008A660000}"/>
    <cellStyle name="Normal 55 2 3 3 3 3 2" xfId="41007" xr:uid="{00000000-0005-0000-0000-00008B660000}"/>
    <cellStyle name="Normal 55 2 3 3 3 3 3" xfId="25774" xr:uid="{00000000-0005-0000-0000-00008C660000}"/>
    <cellStyle name="Normal 55 2 3 3 3 4" xfId="35994" xr:uid="{00000000-0005-0000-0000-00008D660000}"/>
    <cellStyle name="Normal 55 2 3 3 3 5" xfId="20761" xr:uid="{00000000-0005-0000-0000-00008E660000}"/>
    <cellStyle name="Normal 55 2 3 3 4" xfId="12351" xr:uid="{00000000-0005-0000-0000-00008F660000}"/>
    <cellStyle name="Normal 55 2 3 3 4 2" xfId="42682" xr:uid="{00000000-0005-0000-0000-000090660000}"/>
    <cellStyle name="Normal 55 2 3 3 4 3" xfId="27449" xr:uid="{00000000-0005-0000-0000-000091660000}"/>
    <cellStyle name="Normal 55 2 3 3 5" xfId="7330" xr:uid="{00000000-0005-0000-0000-000092660000}"/>
    <cellStyle name="Normal 55 2 3 3 5 2" xfId="37665" xr:uid="{00000000-0005-0000-0000-000093660000}"/>
    <cellStyle name="Normal 55 2 3 3 5 3" xfId="22432" xr:uid="{00000000-0005-0000-0000-000094660000}"/>
    <cellStyle name="Normal 55 2 3 3 6" xfId="32653" xr:uid="{00000000-0005-0000-0000-000095660000}"/>
    <cellStyle name="Normal 55 2 3 3 7" xfId="17419" xr:uid="{00000000-0005-0000-0000-000096660000}"/>
    <cellStyle name="Normal 55 2 3 4" xfId="3112" xr:uid="{00000000-0005-0000-0000-000097660000}"/>
    <cellStyle name="Normal 55 2 3 4 2" xfId="13186" xr:uid="{00000000-0005-0000-0000-000098660000}"/>
    <cellStyle name="Normal 55 2 3 4 2 2" xfId="43517" xr:uid="{00000000-0005-0000-0000-000099660000}"/>
    <cellStyle name="Normal 55 2 3 4 2 3" xfId="28284" xr:uid="{00000000-0005-0000-0000-00009A660000}"/>
    <cellStyle name="Normal 55 2 3 4 3" xfId="8166" xr:uid="{00000000-0005-0000-0000-00009B660000}"/>
    <cellStyle name="Normal 55 2 3 4 3 2" xfId="38500" xr:uid="{00000000-0005-0000-0000-00009C660000}"/>
    <cellStyle name="Normal 55 2 3 4 3 3" xfId="23267" xr:uid="{00000000-0005-0000-0000-00009D660000}"/>
    <cellStyle name="Normal 55 2 3 4 4" xfId="33487" xr:uid="{00000000-0005-0000-0000-00009E660000}"/>
    <cellStyle name="Normal 55 2 3 4 5" xfId="18254" xr:uid="{00000000-0005-0000-0000-00009F660000}"/>
    <cellStyle name="Normal 55 2 3 5" xfId="4805" xr:uid="{00000000-0005-0000-0000-0000A0660000}"/>
    <cellStyle name="Normal 55 2 3 5 2" xfId="14857" xr:uid="{00000000-0005-0000-0000-0000A1660000}"/>
    <cellStyle name="Normal 55 2 3 5 2 2" xfId="45188" xr:uid="{00000000-0005-0000-0000-0000A2660000}"/>
    <cellStyle name="Normal 55 2 3 5 2 3" xfId="29955" xr:uid="{00000000-0005-0000-0000-0000A3660000}"/>
    <cellStyle name="Normal 55 2 3 5 3" xfId="9837" xr:uid="{00000000-0005-0000-0000-0000A4660000}"/>
    <cellStyle name="Normal 55 2 3 5 3 2" xfId="40171" xr:uid="{00000000-0005-0000-0000-0000A5660000}"/>
    <cellStyle name="Normal 55 2 3 5 3 3" xfId="24938" xr:uid="{00000000-0005-0000-0000-0000A6660000}"/>
    <cellStyle name="Normal 55 2 3 5 4" xfId="35158" xr:uid="{00000000-0005-0000-0000-0000A7660000}"/>
    <cellStyle name="Normal 55 2 3 5 5" xfId="19925" xr:uid="{00000000-0005-0000-0000-0000A8660000}"/>
    <cellStyle name="Normal 55 2 3 6" xfId="11515" xr:uid="{00000000-0005-0000-0000-0000A9660000}"/>
    <cellStyle name="Normal 55 2 3 6 2" xfId="41846" xr:uid="{00000000-0005-0000-0000-0000AA660000}"/>
    <cellStyle name="Normal 55 2 3 6 3" xfId="26613" xr:uid="{00000000-0005-0000-0000-0000AB660000}"/>
    <cellStyle name="Normal 55 2 3 7" xfId="6494" xr:uid="{00000000-0005-0000-0000-0000AC660000}"/>
    <cellStyle name="Normal 55 2 3 7 2" xfId="36829" xr:uid="{00000000-0005-0000-0000-0000AD660000}"/>
    <cellStyle name="Normal 55 2 3 7 3" xfId="21596" xr:uid="{00000000-0005-0000-0000-0000AE660000}"/>
    <cellStyle name="Normal 55 2 3 8" xfId="31817" xr:uid="{00000000-0005-0000-0000-0000AF660000}"/>
    <cellStyle name="Normal 55 2 3 9" xfId="16583" xr:uid="{00000000-0005-0000-0000-0000B0660000}"/>
    <cellStyle name="Normal 55 2 4" xfId="1630" xr:uid="{00000000-0005-0000-0000-0000B1660000}"/>
    <cellStyle name="Normal 55 2 4 2" xfId="2469" xr:uid="{00000000-0005-0000-0000-0000B2660000}"/>
    <cellStyle name="Normal 55 2 4 2 2" xfId="4159" xr:uid="{00000000-0005-0000-0000-0000B3660000}"/>
    <cellStyle name="Normal 55 2 4 2 2 2" xfId="14232" xr:uid="{00000000-0005-0000-0000-0000B4660000}"/>
    <cellStyle name="Normal 55 2 4 2 2 2 2" xfId="44563" xr:uid="{00000000-0005-0000-0000-0000B5660000}"/>
    <cellStyle name="Normal 55 2 4 2 2 2 3" xfId="29330" xr:uid="{00000000-0005-0000-0000-0000B6660000}"/>
    <cellStyle name="Normal 55 2 4 2 2 3" xfId="9212" xr:uid="{00000000-0005-0000-0000-0000B7660000}"/>
    <cellStyle name="Normal 55 2 4 2 2 3 2" xfId="39546" xr:uid="{00000000-0005-0000-0000-0000B8660000}"/>
    <cellStyle name="Normal 55 2 4 2 2 3 3" xfId="24313" xr:uid="{00000000-0005-0000-0000-0000B9660000}"/>
    <cellStyle name="Normal 55 2 4 2 2 4" xfId="34533" xr:uid="{00000000-0005-0000-0000-0000BA660000}"/>
    <cellStyle name="Normal 55 2 4 2 2 5" xfId="19300" xr:uid="{00000000-0005-0000-0000-0000BB660000}"/>
    <cellStyle name="Normal 55 2 4 2 3" xfId="5851" xr:uid="{00000000-0005-0000-0000-0000BC660000}"/>
    <cellStyle name="Normal 55 2 4 2 3 2" xfId="15903" xr:uid="{00000000-0005-0000-0000-0000BD660000}"/>
    <cellStyle name="Normal 55 2 4 2 3 2 2" xfId="46234" xr:uid="{00000000-0005-0000-0000-0000BE660000}"/>
    <cellStyle name="Normal 55 2 4 2 3 2 3" xfId="31001" xr:uid="{00000000-0005-0000-0000-0000BF660000}"/>
    <cellStyle name="Normal 55 2 4 2 3 3" xfId="10883" xr:uid="{00000000-0005-0000-0000-0000C0660000}"/>
    <cellStyle name="Normal 55 2 4 2 3 3 2" xfId="41217" xr:uid="{00000000-0005-0000-0000-0000C1660000}"/>
    <cellStyle name="Normal 55 2 4 2 3 3 3" xfId="25984" xr:uid="{00000000-0005-0000-0000-0000C2660000}"/>
    <cellStyle name="Normal 55 2 4 2 3 4" xfId="36204" xr:uid="{00000000-0005-0000-0000-0000C3660000}"/>
    <cellStyle name="Normal 55 2 4 2 3 5" xfId="20971" xr:uid="{00000000-0005-0000-0000-0000C4660000}"/>
    <cellStyle name="Normal 55 2 4 2 4" xfId="12561" xr:uid="{00000000-0005-0000-0000-0000C5660000}"/>
    <cellStyle name="Normal 55 2 4 2 4 2" xfId="42892" xr:uid="{00000000-0005-0000-0000-0000C6660000}"/>
    <cellStyle name="Normal 55 2 4 2 4 3" xfId="27659" xr:uid="{00000000-0005-0000-0000-0000C7660000}"/>
    <cellStyle name="Normal 55 2 4 2 5" xfId="7540" xr:uid="{00000000-0005-0000-0000-0000C8660000}"/>
    <cellStyle name="Normal 55 2 4 2 5 2" xfId="37875" xr:uid="{00000000-0005-0000-0000-0000C9660000}"/>
    <cellStyle name="Normal 55 2 4 2 5 3" xfId="22642" xr:uid="{00000000-0005-0000-0000-0000CA660000}"/>
    <cellStyle name="Normal 55 2 4 2 6" xfId="32863" xr:uid="{00000000-0005-0000-0000-0000CB660000}"/>
    <cellStyle name="Normal 55 2 4 2 7" xfId="17629" xr:uid="{00000000-0005-0000-0000-0000CC660000}"/>
    <cellStyle name="Normal 55 2 4 3" xfId="3322" xr:uid="{00000000-0005-0000-0000-0000CD660000}"/>
    <cellStyle name="Normal 55 2 4 3 2" xfId="13396" xr:uid="{00000000-0005-0000-0000-0000CE660000}"/>
    <cellStyle name="Normal 55 2 4 3 2 2" xfId="43727" xr:uid="{00000000-0005-0000-0000-0000CF660000}"/>
    <cellStyle name="Normal 55 2 4 3 2 3" xfId="28494" xr:uid="{00000000-0005-0000-0000-0000D0660000}"/>
    <cellStyle name="Normal 55 2 4 3 3" xfId="8376" xr:uid="{00000000-0005-0000-0000-0000D1660000}"/>
    <cellStyle name="Normal 55 2 4 3 3 2" xfId="38710" xr:uid="{00000000-0005-0000-0000-0000D2660000}"/>
    <cellStyle name="Normal 55 2 4 3 3 3" xfId="23477" xr:uid="{00000000-0005-0000-0000-0000D3660000}"/>
    <cellStyle name="Normal 55 2 4 3 4" xfId="33697" xr:uid="{00000000-0005-0000-0000-0000D4660000}"/>
    <cellStyle name="Normal 55 2 4 3 5" xfId="18464" xr:uid="{00000000-0005-0000-0000-0000D5660000}"/>
    <cellStyle name="Normal 55 2 4 4" xfId="5015" xr:uid="{00000000-0005-0000-0000-0000D6660000}"/>
    <cellStyle name="Normal 55 2 4 4 2" xfId="15067" xr:uid="{00000000-0005-0000-0000-0000D7660000}"/>
    <cellStyle name="Normal 55 2 4 4 2 2" xfId="45398" xr:uid="{00000000-0005-0000-0000-0000D8660000}"/>
    <cellStyle name="Normal 55 2 4 4 2 3" xfId="30165" xr:uid="{00000000-0005-0000-0000-0000D9660000}"/>
    <cellStyle name="Normal 55 2 4 4 3" xfId="10047" xr:uid="{00000000-0005-0000-0000-0000DA660000}"/>
    <cellStyle name="Normal 55 2 4 4 3 2" xfId="40381" xr:uid="{00000000-0005-0000-0000-0000DB660000}"/>
    <cellStyle name="Normal 55 2 4 4 3 3" xfId="25148" xr:uid="{00000000-0005-0000-0000-0000DC660000}"/>
    <cellStyle name="Normal 55 2 4 4 4" xfId="35368" xr:uid="{00000000-0005-0000-0000-0000DD660000}"/>
    <cellStyle name="Normal 55 2 4 4 5" xfId="20135" xr:uid="{00000000-0005-0000-0000-0000DE660000}"/>
    <cellStyle name="Normal 55 2 4 5" xfId="11725" xr:uid="{00000000-0005-0000-0000-0000DF660000}"/>
    <cellStyle name="Normal 55 2 4 5 2" xfId="42056" xr:uid="{00000000-0005-0000-0000-0000E0660000}"/>
    <cellStyle name="Normal 55 2 4 5 3" xfId="26823" xr:uid="{00000000-0005-0000-0000-0000E1660000}"/>
    <cellStyle name="Normal 55 2 4 6" xfId="6704" xr:uid="{00000000-0005-0000-0000-0000E2660000}"/>
    <cellStyle name="Normal 55 2 4 6 2" xfId="37039" xr:uid="{00000000-0005-0000-0000-0000E3660000}"/>
    <cellStyle name="Normal 55 2 4 6 3" xfId="21806" xr:uid="{00000000-0005-0000-0000-0000E4660000}"/>
    <cellStyle name="Normal 55 2 4 7" xfId="32027" xr:uid="{00000000-0005-0000-0000-0000E5660000}"/>
    <cellStyle name="Normal 55 2 4 8" xfId="16793" xr:uid="{00000000-0005-0000-0000-0000E6660000}"/>
    <cellStyle name="Normal 55 2 5" xfId="2051" xr:uid="{00000000-0005-0000-0000-0000E7660000}"/>
    <cellStyle name="Normal 55 2 5 2" xfId="3741" xr:uid="{00000000-0005-0000-0000-0000E8660000}"/>
    <cellStyle name="Normal 55 2 5 2 2" xfId="13814" xr:uid="{00000000-0005-0000-0000-0000E9660000}"/>
    <cellStyle name="Normal 55 2 5 2 2 2" xfId="44145" xr:uid="{00000000-0005-0000-0000-0000EA660000}"/>
    <cellStyle name="Normal 55 2 5 2 2 3" xfId="28912" xr:uid="{00000000-0005-0000-0000-0000EB660000}"/>
    <cellStyle name="Normal 55 2 5 2 3" xfId="8794" xr:uid="{00000000-0005-0000-0000-0000EC660000}"/>
    <cellStyle name="Normal 55 2 5 2 3 2" xfId="39128" xr:uid="{00000000-0005-0000-0000-0000ED660000}"/>
    <cellStyle name="Normal 55 2 5 2 3 3" xfId="23895" xr:uid="{00000000-0005-0000-0000-0000EE660000}"/>
    <cellStyle name="Normal 55 2 5 2 4" xfId="34115" xr:uid="{00000000-0005-0000-0000-0000EF660000}"/>
    <cellStyle name="Normal 55 2 5 2 5" xfId="18882" xr:uid="{00000000-0005-0000-0000-0000F0660000}"/>
    <cellStyle name="Normal 55 2 5 3" xfId="5433" xr:uid="{00000000-0005-0000-0000-0000F1660000}"/>
    <cellStyle name="Normal 55 2 5 3 2" xfId="15485" xr:uid="{00000000-0005-0000-0000-0000F2660000}"/>
    <cellStyle name="Normal 55 2 5 3 2 2" xfId="45816" xr:uid="{00000000-0005-0000-0000-0000F3660000}"/>
    <cellStyle name="Normal 55 2 5 3 2 3" xfId="30583" xr:uid="{00000000-0005-0000-0000-0000F4660000}"/>
    <cellStyle name="Normal 55 2 5 3 3" xfId="10465" xr:uid="{00000000-0005-0000-0000-0000F5660000}"/>
    <cellStyle name="Normal 55 2 5 3 3 2" xfId="40799" xr:uid="{00000000-0005-0000-0000-0000F6660000}"/>
    <cellStyle name="Normal 55 2 5 3 3 3" xfId="25566" xr:uid="{00000000-0005-0000-0000-0000F7660000}"/>
    <cellStyle name="Normal 55 2 5 3 4" xfId="35786" xr:uid="{00000000-0005-0000-0000-0000F8660000}"/>
    <cellStyle name="Normal 55 2 5 3 5" xfId="20553" xr:uid="{00000000-0005-0000-0000-0000F9660000}"/>
    <cellStyle name="Normal 55 2 5 4" xfId="12143" xr:uid="{00000000-0005-0000-0000-0000FA660000}"/>
    <cellStyle name="Normal 55 2 5 4 2" xfId="42474" xr:uid="{00000000-0005-0000-0000-0000FB660000}"/>
    <cellStyle name="Normal 55 2 5 4 3" xfId="27241" xr:uid="{00000000-0005-0000-0000-0000FC660000}"/>
    <cellStyle name="Normal 55 2 5 5" xfId="7122" xr:uid="{00000000-0005-0000-0000-0000FD660000}"/>
    <cellStyle name="Normal 55 2 5 5 2" xfId="37457" xr:uid="{00000000-0005-0000-0000-0000FE660000}"/>
    <cellStyle name="Normal 55 2 5 5 3" xfId="22224" xr:uid="{00000000-0005-0000-0000-0000FF660000}"/>
    <cellStyle name="Normal 55 2 5 6" xfId="32445" xr:uid="{00000000-0005-0000-0000-000000670000}"/>
    <cellStyle name="Normal 55 2 5 7" xfId="17211" xr:uid="{00000000-0005-0000-0000-000001670000}"/>
    <cellStyle name="Normal 55 2 6" xfId="2904" xr:uid="{00000000-0005-0000-0000-000002670000}"/>
    <cellStyle name="Normal 55 2 6 2" xfId="12978" xr:uid="{00000000-0005-0000-0000-000003670000}"/>
    <cellStyle name="Normal 55 2 6 2 2" xfId="43309" xr:uid="{00000000-0005-0000-0000-000004670000}"/>
    <cellStyle name="Normal 55 2 6 2 3" xfId="28076" xr:uid="{00000000-0005-0000-0000-000005670000}"/>
    <cellStyle name="Normal 55 2 6 3" xfId="7958" xr:uid="{00000000-0005-0000-0000-000006670000}"/>
    <cellStyle name="Normal 55 2 6 3 2" xfId="38292" xr:uid="{00000000-0005-0000-0000-000007670000}"/>
    <cellStyle name="Normal 55 2 6 3 3" xfId="23059" xr:uid="{00000000-0005-0000-0000-000008670000}"/>
    <cellStyle name="Normal 55 2 6 4" xfId="33279" xr:uid="{00000000-0005-0000-0000-000009670000}"/>
    <cellStyle name="Normal 55 2 6 5" xfId="18046" xr:uid="{00000000-0005-0000-0000-00000A670000}"/>
    <cellStyle name="Normal 55 2 7" xfId="4597" xr:uid="{00000000-0005-0000-0000-00000B670000}"/>
    <cellStyle name="Normal 55 2 7 2" xfId="14649" xr:uid="{00000000-0005-0000-0000-00000C670000}"/>
    <cellStyle name="Normal 55 2 7 2 2" xfId="44980" xr:uid="{00000000-0005-0000-0000-00000D670000}"/>
    <cellStyle name="Normal 55 2 7 2 3" xfId="29747" xr:uid="{00000000-0005-0000-0000-00000E670000}"/>
    <cellStyle name="Normal 55 2 7 3" xfId="9629" xr:uid="{00000000-0005-0000-0000-00000F670000}"/>
    <cellStyle name="Normal 55 2 7 3 2" xfId="39963" xr:uid="{00000000-0005-0000-0000-000010670000}"/>
    <cellStyle name="Normal 55 2 7 3 3" xfId="24730" xr:uid="{00000000-0005-0000-0000-000011670000}"/>
    <cellStyle name="Normal 55 2 7 4" xfId="34950" xr:uid="{00000000-0005-0000-0000-000012670000}"/>
    <cellStyle name="Normal 55 2 7 5" xfId="19717" xr:uid="{00000000-0005-0000-0000-000013670000}"/>
    <cellStyle name="Normal 55 2 8" xfId="11307" xr:uid="{00000000-0005-0000-0000-000014670000}"/>
    <cellStyle name="Normal 55 2 8 2" xfId="41638" xr:uid="{00000000-0005-0000-0000-000015670000}"/>
    <cellStyle name="Normal 55 2 8 3" xfId="26405" xr:uid="{00000000-0005-0000-0000-000016670000}"/>
    <cellStyle name="Normal 55 2 9" xfId="6286" xr:uid="{00000000-0005-0000-0000-000017670000}"/>
    <cellStyle name="Normal 55 2 9 2" xfId="36621" xr:uid="{00000000-0005-0000-0000-000018670000}"/>
    <cellStyle name="Normal 55 2 9 3" xfId="21388" xr:uid="{00000000-0005-0000-0000-000019670000}"/>
    <cellStyle name="Normal 55 3" xfId="1250" xr:uid="{00000000-0005-0000-0000-00001A670000}"/>
    <cellStyle name="Normal 55 3 10" xfId="16427" xr:uid="{00000000-0005-0000-0000-00001B670000}"/>
    <cellStyle name="Normal 55 3 2" xfId="1469" xr:uid="{00000000-0005-0000-0000-00001C670000}"/>
    <cellStyle name="Normal 55 3 2 2" xfId="1890" xr:uid="{00000000-0005-0000-0000-00001D670000}"/>
    <cellStyle name="Normal 55 3 2 2 2" xfId="2729" xr:uid="{00000000-0005-0000-0000-00001E670000}"/>
    <cellStyle name="Normal 55 3 2 2 2 2" xfId="4419" xr:uid="{00000000-0005-0000-0000-00001F670000}"/>
    <cellStyle name="Normal 55 3 2 2 2 2 2" xfId="14492" xr:uid="{00000000-0005-0000-0000-000020670000}"/>
    <cellStyle name="Normal 55 3 2 2 2 2 2 2" xfId="44823" xr:uid="{00000000-0005-0000-0000-000021670000}"/>
    <cellStyle name="Normal 55 3 2 2 2 2 2 3" xfId="29590" xr:uid="{00000000-0005-0000-0000-000022670000}"/>
    <cellStyle name="Normal 55 3 2 2 2 2 3" xfId="9472" xr:uid="{00000000-0005-0000-0000-000023670000}"/>
    <cellStyle name="Normal 55 3 2 2 2 2 3 2" xfId="39806" xr:uid="{00000000-0005-0000-0000-000024670000}"/>
    <cellStyle name="Normal 55 3 2 2 2 2 3 3" xfId="24573" xr:uid="{00000000-0005-0000-0000-000025670000}"/>
    <cellStyle name="Normal 55 3 2 2 2 2 4" xfId="34793" xr:uid="{00000000-0005-0000-0000-000026670000}"/>
    <cellStyle name="Normal 55 3 2 2 2 2 5" xfId="19560" xr:uid="{00000000-0005-0000-0000-000027670000}"/>
    <cellStyle name="Normal 55 3 2 2 2 3" xfId="6111" xr:uid="{00000000-0005-0000-0000-000028670000}"/>
    <cellStyle name="Normal 55 3 2 2 2 3 2" xfId="16163" xr:uid="{00000000-0005-0000-0000-000029670000}"/>
    <cellStyle name="Normal 55 3 2 2 2 3 2 2" xfId="46494" xr:uid="{00000000-0005-0000-0000-00002A670000}"/>
    <cellStyle name="Normal 55 3 2 2 2 3 2 3" xfId="31261" xr:uid="{00000000-0005-0000-0000-00002B670000}"/>
    <cellStyle name="Normal 55 3 2 2 2 3 3" xfId="11143" xr:uid="{00000000-0005-0000-0000-00002C670000}"/>
    <cellStyle name="Normal 55 3 2 2 2 3 3 2" xfId="41477" xr:uid="{00000000-0005-0000-0000-00002D670000}"/>
    <cellStyle name="Normal 55 3 2 2 2 3 3 3" xfId="26244" xr:uid="{00000000-0005-0000-0000-00002E670000}"/>
    <cellStyle name="Normal 55 3 2 2 2 3 4" xfId="36464" xr:uid="{00000000-0005-0000-0000-00002F670000}"/>
    <cellStyle name="Normal 55 3 2 2 2 3 5" xfId="21231" xr:uid="{00000000-0005-0000-0000-000030670000}"/>
    <cellStyle name="Normal 55 3 2 2 2 4" xfId="12821" xr:uid="{00000000-0005-0000-0000-000031670000}"/>
    <cellStyle name="Normal 55 3 2 2 2 4 2" xfId="43152" xr:uid="{00000000-0005-0000-0000-000032670000}"/>
    <cellStyle name="Normal 55 3 2 2 2 4 3" xfId="27919" xr:uid="{00000000-0005-0000-0000-000033670000}"/>
    <cellStyle name="Normal 55 3 2 2 2 5" xfId="7800" xr:uid="{00000000-0005-0000-0000-000034670000}"/>
    <cellStyle name="Normal 55 3 2 2 2 5 2" xfId="38135" xr:uid="{00000000-0005-0000-0000-000035670000}"/>
    <cellStyle name="Normal 55 3 2 2 2 5 3" xfId="22902" xr:uid="{00000000-0005-0000-0000-000036670000}"/>
    <cellStyle name="Normal 55 3 2 2 2 6" xfId="33123" xr:uid="{00000000-0005-0000-0000-000037670000}"/>
    <cellStyle name="Normal 55 3 2 2 2 7" xfId="17889" xr:uid="{00000000-0005-0000-0000-000038670000}"/>
    <cellStyle name="Normal 55 3 2 2 3" xfId="3582" xr:uid="{00000000-0005-0000-0000-000039670000}"/>
    <cellStyle name="Normal 55 3 2 2 3 2" xfId="13656" xr:uid="{00000000-0005-0000-0000-00003A670000}"/>
    <cellStyle name="Normal 55 3 2 2 3 2 2" xfId="43987" xr:uid="{00000000-0005-0000-0000-00003B670000}"/>
    <cellStyle name="Normal 55 3 2 2 3 2 3" xfId="28754" xr:uid="{00000000-0005-0000-0000-00003C670000}"/>
    <cellStyle name="Normal 55 3 2 2 3 3" xfId="8636" xr:uid="{00000000-0005-0000-0000-00003D670000}"/>
    <cellStyle name="Normal 55 3 2 2 3 3 2" xfId="38970" xr:uid="{00000000-0005-0000-0000-00003E670000}"/>
    <cellStyle name="Normal 55 3 2 2 3 3 3" xfId="23737" xr:uid="{00000000-0005-0000-0000-00003F670000}"/>
    <cellStyle name="Normal 55 3 2 2 3 4" xfId="33957" xr:uid="{00000000-0005-0000-0000-000040670000}"/>
    <cellStyle name="Normal 55 3 2 2 3 5" xfId="18724" xr:uid="{00000000-0005-0000-0000-000041670000}"/>
    <cellStyle name="Normal 55 3 2 2 4" xfId="5275" xr:uid="{00000000-0005-0000-0000-000042670000}"/>
    <cellStyle name="Normal 55 3 2 2 4 2" xfId="15327" xr:uid="{00000000-0005-0000-0000-000043670000}"/>
    <cellStyle name="Normal 55 3 2 2 4 2 2" xfId="45658" xr:uid="{00000000-0005-0000-0000-000044670000}"/>
    <cellStyle name="Normal 55 3 2 2 4 2 3" xfId="30425" xr:uid="{00000000-0005-0000-0000-000045670000}"/>
    <cellStyle name="Normal 55 3 2 2 4 3" xfId="10307" xr:uid="{00000000-0005-0000-0000-000046670000}"/>
    <cellStyle name="Normal 55 3 2 2 4 3 2" xfId="40641" xr:uid="{00000000-0005-0000-0000-000047670000}"/>
    <cellStyle name="Normal 55 3 2 2 4 3 3" xfId="25408" xr:uid="{00000000-0005-0000-0000-000048670000}"/>
    <cellStyle name="Normal 55 3 2 2 4 4" xfId="35628" xr:uid="{00000000-0005-0000-0000-000049670000}"/>
    <cellStyle name="Normal 55 3 2 2 4 5" xfId="20395" xr:uid="{00000000-0005-0000-0000-00004A670000}"/>
    <cellStyle name="Normal 55 3 2 2 5" xfId="11985" xr:uid="{00000000-0005-0000-0000-00004B670000}"/>
    <cellStyle name="Normal 55 3 2 2 5 2" xfId="42316" xr:uid="{00000000-0005-0000-0000-00004C670000}"/>
    <cellStyle name="Normal 55 3 2 2 5 3" xfId="27083" xr:uid="{00000000-0005-0000-0000-00004D670000}"/>
    <cellStyle name="Normal 55 3 2 2 6" xfId="6964" xr:uid="{00000000-0005-0000-0000-00004E670000}"/>
    <cellStyle name="Normal 55 3 2 2 6 2" xfId="37299" xr:uid="{00000000-0005-0000-0000-00004F670000}"/>
    <cellStyle name="Normal 55 3 2 2 6 3" xfId="22066" xr:uid="{00000000-0005-0000-0000-000050670000}"/>
    <cellStyle name="Normal 55 3 2 2 7" xfId="32287" xr:uid="{00000000-0005-0000-0000-000051670000}"/>
    <cellStyle name="Normal 55 3 2 2 8" xfId="17053" xr:uid="{00000000-0005-0000-0000-000052670000}"/>
    <cellStyle name="Normal 55 3 2 3" xfId="2311" xr:uid="{00000000-0005-0000-0000-000053670000}"/>
    <cellStyle name="Normal 55 3 2 3 2" xfId="4001" xr:uid="{00000000-0005-0000-0000-000054670000}"/>
    <cellStyle name="Normal 55 3 2 3 2 2" xfId="14074" xr:uid="{00000000-0005-0000-0000-000055670000}"/>
    <cellStyle name="Normal 55 3 2 3 2 2 2" xfId="44405" xr:uid="{00000000-0005-0000-0000-000056670000}"/>
    <cellStyle name="Normal 55 3 2 3 2 2 3" xfId="29172" xr:uid="{00000000-0005-0000-0000-000057670000}"/>
    <cellStyle name="Normal 55 3 2 3 2 3" xfId="9054" xr:uid="{00000000-0005-0000-0000-000058670000}"/>
    <cellStyle name="Normal 55 3 2 3 2 3 2" xfId="39388" xr:uid="{00000000-0005-0000-0000-000059670000}"/>
    <cellStyle name="Normal 55 3 2 3 2 3 3" xfId="24155" xr:uid="{00000000-0005-0000-0000-00005A670000}"/>
    <cellStyle name="Normal 55 3 2 3 2 4" xfId="34375" xr:uid="{00000000-0005-0000-0000-00005B670000}"/>
    <cellStyle name="Normal 55 3 2 3 2 5" xfId="19142" xr:uid="{00000000-0005-0000-0000-00005C670000}"/>
    <cellStyle name="Normal 55 3 2 3 3" xfId="5693" xr:uid="{00000000-0005-0000-0000-00005D670000}"/>
    <cellStyle name="Normal 55 3 2 3 3 2" xfId="15745" xr:uid="{00000000-0005-0000-0000-00005E670000}"/>
    <cellStyle name="Normal 55 3 2 3 3 2 2" xfId="46076" xr:uid="{00000000-0005-0000-0000-00005F670000}"/>
    <cellStyle name="Normal 55 3 2 3 3 2 3" xfId="30843" xr:uid="{00000000-0005-0000-0000-000060670000}"/>
    <cellStyle name="Normal 55 3 2 3 3 3" xfId="10725" xr:uid="{00000000-0005-0000-0000-000061670000}"/>
    <cellStyle name="Normal 55 3 2 3 3 3 2" xfId="41059" xr:uid="{00000000-0005-0000-0000-000062670000}"/>
    <cellStyle name="Normal 55 3 2 3 3 3 3" xfId="25826" xr:uid="{00000000-0005-0000-0000-000063670000}"/>
    <cellStyle name="Normal 55 3 2 3 3 4" xfId="36046" xr:uid="{00000000-0005-0000-0000-000064670000}"/>
    <cellStyle name="Normal 55 3 2 3 3 5" xfId="20813" xr:uid="{00000000-0005-0000-0000-000065670000}"/>
    <cellStyle name="Normal 55 3 2 3 4" xfId="12403" xr:uid="{00000000-0005-0000-0000-000066670000}"/>
    <cellStyle name="Normal 55 3 2 3 4 2" xfId="42734" xr:uid="{00000000-0005-0000-0000-000067670000}"/>
    <cellStyle name="Normal 55 3 2 3 4 3" xfId="27501" xr:uid="{00000000-0005-0000-0000-000068670000}"/>
    <cellStyle name="Normal 55 3 2 3 5" xfId="7382" xr:uid="{00000000-0005-0000-0000-000069670000}"/>
    <cellStyle name="Normal 55 3 2 3 5 2" xfId="37717" xr:uid="{00000000-0005-0000-0000-00006A670000}"/>
    <cellStyle name="Normal 55 3 2 3 5 3" xfId="22484" xr:uid="{00000000-0005-0000-0000-00006B670000}"/>
    <cellStyle name="Normal 55 3 2 3 6" xfId="32705" xr:uid="{00000000-0005-0000-0000-00006C670000}"/>
    <cellStyle name="Normal 55 3 2 3 7" xfId="17471" xr:uid="{00000000-0005-0000-0000-00006D670000}"/>
    <cellStyle name="Normal 55 3 2 4" xfId="3164" xr:uid="{00000000-0005-0000-0000-00006E670000}"/>
    <cellStyle name="Normal 55 3 2 4 2" xfId="13238" xr:uid="{00000000-0005-0000-0000-00006F670000}"/>
    <cellStyle name="Normal 55 3 2 4 2 2" xfId="43569" xr:uid="{00000000-0005-0000-0000-000070670000}"/>
    <cellStyle name="Normal 55 3 2 4 2 3" xfId="28336" xr:uid="{00000000-0005-0000-0000-000071670000}"/>
    <cellStyle name="Normal 55 3 2 4 3" xfId="8218" xr:uid="{00000000-0005-0000-0000-000072670000}"/>
    <cellStyle name="Normal 55 3 2 4 3 2" xfId="38552" xr:uid="{00000000-0005-0000-0000-000073670000}"/>
    <cellStyle name="Normal 55 3 2 4 3 3" xfId="23319" xr:uid="{00000000-0005-0000-0000-000074670000}"/>
    <cellStyle name="Normal 55 3 2 4 4" xfId="33539" xr:uid="{00000000-0005-0000-0000-000075670000}"/>
    <cellStyle name="Normal 55 3 2 4 5" xfId="18306" xr:uid="{00000000-0005-0000-0000-000076670000}"/>
    <cellStyle name="Normal 55 3 2 5" xfId="4857" xr:uid="{00000000-0005-0000-0000-000077670000}"/>
    <cellStyle name="Normal 55 3 2 5 2" xfId="14909" xr:uid="{00000000-0005-0000-0000-000078670000}"/>
    <cellStyle name="Normal 55 3 2 5 2 2" xfId="45240" xr:uid="{00000000-0005-0000-0000-000079670000}"/>
    <cellStyle name="Normal 55 3 2 5 2 3" xfId="30007" xr:uid="{00000000-0005-0000-0000-00007A670000}"/>
    <cellStyle name="Normal 55 3 2 5 3" xfId="9889" xr:uid="{00000000-0005-0000-0000-00007B670000}"/>
    <cellStyle name="Normal 55 3 2 5 3 2" xfId="40223" xr:uid="{00000000-0005-0000-0000-00007C670000}"/>
    <cellStyle name="Normal 55 3 2 5 3 3" xfId="24990" xr:uid="{00000000-0005-0000-0000-00007D670000}"/>
    <cellStyle name="Normal 55 3 2 5 4" xfId="35210" xr:uid="{00000000-0005-0000-0000-00007E670000}"/>
    <cellStyle name="Normal 55 3 2 5 5" xfId="19977" xr:uid="{00000000-0005-0000-0000-00007F670000}"/>
    <cellStyle name="Normal 55 3 2 6" xfId="11567" xr:uid="{00000000-0005-0000-0000-000080670000}"/>
    <cellStyle name="Normal 55 3 2 6 2" xfId="41898" xr:uid="{00000000-0005-0000-0000-000081670000}"/>
    <cellStyle name="Normal 55 3 2 6 3" xfId="26665" xr:uid="{00000000-0005-0000-0000-000082670000}"/>
    <cellStyle name="Normal 55 3 2 7" xfId="6546" xr:uid="{00000000-0005-0000-0000-000083670000}"/>
    <cellStyle name="Normal 55 3 2 7 2" xfId="36881" xr:uid="{00000000-0005-0000-0000-000084670000}"/>
    <cellStyle name="Normal 55 3 2 7 3" xfId="21648" xr:uid="{00000000-0005-0000-0000-000085670000}"/>
    <cellStyle name="Normal 55 3 2 8" xfId="31869" xr:uid="{00000000-0005-0000-0000-000086670000}"/>
    <cellStyle name="Normal 55 3 2 9" xfId="16635" xr:uid="{00000000-0005-0000-0000-000087670000}"/>
    <cellStyle name="Normal 55 3 3" xfId="1682" xr:uid="{00000000-0005-0000-0000-000088670000}"/>
    <cellStyle name="Normal 55 3 3 2" xfId="2521" xr:uid="{00000000-0005-0000-0000-000089670000}"/>
    <cellStyle name="Normal 55 3 3 2 2" xfId="4211" xr:uid="{00000000-0005-0000-0000-00008A670000}"/>
    <cellStyle name="Normal 55 3 3 2 2 2" xfId="14284" xr:uid="{00000000-0005-0000-0000-00008B670000}"/>
    <cellStyle name="Normal 55 3 3 2 2 2 2" xfId="44615" xr:uid="{00000000-0005-0000-0000-00008C670000}"/>
    <cellStyle name="Normal 55 3 3 2 2 2 3" xfId="29382" xr:uid="{00000000-0005-0000-0000-00008D670000}"/>
    <cellStyle name="Normal 55 3 3 2 2 3" xfId="9264" xr:uid="{00000000-0005-0000-0000-00008E670000}"/>
    <cellStyle name="Normal 55 3 3 2 2 3 2" xfId="39598" xr:uid="{00000000-0005-0000-0000-00008F670000}"/>
    <cellStyle name="Normal 55 3 3 2 2 3 3" xfId="24365" xr:uid="{00000000-0005-0000-0000-000090670000}"/>
    <cellStyle name="Normal 55 3 3 2 2 4" xfId="34585" xr:uid="{00000000-0005-0000-0000-000091670000}"/>
    <cellStyle name="Normal 55 3 3 2 2 5" xfId="19352" xr:uid="{00000000-0005-0000-0000-000092670000}"/>
    <cellStyle name="Normal 55 3 3 2 3" xfId="5903" xr:uid="{00000000-0005-0000-0000-000093670000}"/>
    <cellStyle name="Normal 55 3 3 2 3 2" xfId="15955" xr:uid="{00000000-0005-0000-0000-000094670000}"/>
    <cellStyle name="Normal 55 3 3 2 3 2 2" xfId="46286" xr:uid="{00000000-0005-0000-0000-000095670000}"/>
    <cellStyle name="Normal 55 3 3 2 3 2 3" xfId="31053" xr:uid="{00000000-0005-0000-0000-000096670000}"/>
    <cellStyle name="Normal 55 3 3 2 3 3" xfId="10935" xr:uid="{00000000-0005-0000-0000-000097670000}"/>
    <cellStyle name="Normal 55 3 3 2 3 3 2" xfId="41269" xr:uid="{00000000-0005-0000-0000-000098670000}"/>
    <cellStyle name="Normal 55 3 3 2 3 3 3" xfId="26036" xr:uid="{00000000-0005-0000-0000-000099670000}"/>
    <cellStyle name="Normal 55 3 3 2 3 4" xfId="36256" xr:uid="{00000000-0005-0000-0000-00009A670000}"/>
    <cellStyle name="Normal 55 3 3 2 3 5" xfId="21023" xr:uid="{00000000-0005-0000-0000-00009B670000}"/>
    <cellStyle name="Normal 55 3 3 2 4" xfId="12613" xr:uid="{00000000-0005-0000-0000-00009C670000}"/>
    <cellStyle name="Normal 55 3 3 2 4 2" xfId="42944" xr:uid="{00000000-0005-0000-0000-00009D670000}"/>
    <cellStyle name="Normal 55 3 3 2 4 3" xfId="27711" xr:uid="{00000000-0005-0000-0000-00009E670000}"/>
    <cellStyle name="Normal 55 3 3 2 5" xfId="7592" xr:uid="{00000000-0005-0000-0000-00009F670000}"/>
    <cellStyle name="Normal 55 3 3 2 5 2" xfId="37927" xr:uid="{00000000-0005-0000-0000-0000A0670000}"/>
    <cellStyle name="Normal 55 3 3 2 5 3" xfId="22694" xr:uid="{00000000-0005-0000-0000-0000A1670000}"/>
    <cellStyle name="Normal 55 3 3 2 6" xfId="32915" xr:uid="{00000000-0005-0000-0000-0000A2670000}"/>
    <cellStyle name="Normal 55 3 3 2 7" xfId="17681" xr:uid="{00000000-0005-0000-0000-0000A3670000}"/>
    <cellStyle name="Normal 55 3 3 3" xfId="3374" xr:uid="{00000000-0005-0000-0000-0000A4670000}"/>
    <cellStyle name="Normal 55 3 3 3 2" xfId="13448" xr:uid="{00000000-0005-0000-0000-0000A5670000}"/>
    <cellStyle name="Normal 55 3 3 3 2 2" xfId="43779" xr:uid="{00000000-0005-0000-0000-0000A6670000}"/>
    <cellStyle name="Normal 55 3 3 3 2 3" xfId="28546" xr:uid="{00000000-0005-0000-0000-0000A7670000}"/>
    <cellStyle name="Normal 55 3 3 3 3" xfId="8428" xr:uid="{00000000-0005-0000-0000-0000A8670000}"/>
    <cellStyle name="Normal 55 3 3 3 3 2" xfId="38762" xr:uid="{00000000-0005-0000-0000-0000A9670000}"/>
    <cellStyle name="Normal 55 3 3 3 3 3" xfId="23529" xr:uid="{00000000-0005-0000-0000-0000AA670000}"/>
    <cellStyle name="Normal 55 3 3 3 4" xfId="33749" xr:uid="{00000000-0005-0000-0000-0000AB670000}"/>
    <cellStyle name="Normal 55 3 3 3 5" xfId="18516" xr:uid="{00000000-0005-0000-0000-0000AC670000}"/>
    <cellStyle name="Normal 55 3 3 4" xfId="5067" xr:uid="{00000000-0005-0000-0000-0000AD670000}"/>
    <cellStyle name="Normal 55 3 3 4 2" xfId="15119" xr:uid="{00000000-0005-0000-0000-0000AE670000}"/>
    <cellStyle name="Normal 55 3 3 4 2 2" xfId="45450" xr:uid="{00000000-0005-0000-0000-0000AF670000}"/>
    <cellStyle name="Normal 55 3 3 4 2 3" xfId="30217" xr:uid="{00000000-0005-0000-0000-0000B0670000}"/>
    <cellStyle name="Normal 55 3 3 4 3" xfId="10099" xr:uid="{00000000-0005-0000-0000-0000B1670000}"/>
    <cellStyle name="Normal 55 3 3 4 3 2" xfId="40433" xr:uid="{00000000-0005-0000-0000-0000B2670000}"/>
    <cellStyle name="Normal 55 3 3 4 3 3" xfId="25200" xr:uid="{00000000-0005-0000-0000-0000B3670000}"/>
    <cellStyle name="Normal 55 3 3 4 4" xfId="35420" xr:uid="{00000000-0005-0000-0000-0000B4670000}"/>
    <cellStyle name="Normal 55 3 3 4 5" xfId="20187" xr:uid="{00000000-0005-0000-0000-0000B5670000}"/>
    <cellStyle name="Normal 55 3 3 5" xfId="11777" xr:uid="{00000000-0005-0000-0000-0000B6670000}"/>
    <cellStyle name="Normal 55 3 3 5 2" xfId="42108" xr:uid="{00000000-0005-0000-0000-0000B7670000}"/>
    <cellStyle name="Normal 55 3 3 5 3" xfId="26875" xr:uid="{00000000-0005-0000-0000-0000B8670000}"/>
    <cellStyle name="Normal 55 3 3 6" xfId="6756" xr:uid="{00000000-0005-0000-0000-0000B9670000}"/>
    <cellStyle name="Normal 55 3 3 6 2" xfId="37091" xr:uid="{00000000-0005-0000-0000-0000BA670000}"/>
    <cellStyle name="Normal 55 3 3 6 3" xfId="21858" xr:uid="{00000000-0005-0000-0000-0000BB670000}"/>
    <cellStyle name="Normal 55 3 3 7" xfId="32079" xr:uid="{00000000-0005-0000-0000-0000BC670000}"/>
    <cellStyle name="Normal 55 3 3 8" xfId="16845" xr:uid="{00000000-0005-0000-0000-0000BD670000}"/>
    <cellStyle name="Normal 55 3 4" xfId="2103" xr:uid="{00000000-0005-0000-0000-0000BE670000}"/>
    <cellStyle name="Normal 55 3 4 2" xfId="3793" xr:uid="{00000000-0005-0000-0000-0000BF670000}"/>
    <cellStyle name="Normal 55 3 4 2 2" xfId="13866" xr:uid="{00000000-0005-0000-0000-0000C0670000}"/>
    <cellStyle name="Normal 55 3 4 2 2 2" xfId="44197" xr:uid="{00000000-0005-0000-0000-0000C1670000}"/>
    <cellStyle name="Normal 55 3 4 2 2 3" xfId="28964" xr:uid="{00000000-0005-0000-0000-0000C2670000}"/>
    <cellStyle name="Normal 55 3 4 2 3" xfId="8846" xr:uid="{00000000-0005-0000-0000-0000C3670000}"/>
    <cellStyle name="Normal 55 3 4 2 3 2" xfId="39180" xr:uid="{00000000-0005-0000-0000-0000C4670000}"/>
    <cellStyle name="Normal 55 3 4 2 3 3" xfId="23947" xr:uid="{00000000-0005-0000-0000-0000C5670000}"/>
    <cellStyle name="Normal 55 3 4 2 4" xfId="34167" xr:uid="{00000000-0005-0000-0000-0000C6670000}"/>
    <cellStyle name="Normal 55 3 4 2 5" xfId="18934" xr:uid="{00000000-0005-0000-0000-0000C7670000}"/>
    <cellStyle name="Normal 55 3 4 3" xfId="5485" xr:uid="{00000000-0005-0000-0000-0000C8670000}"/>
    <cellStyle name="Normal 55 3 4 3 2" xfId="15537" xr:uid="{00000000-0005-0000-0000-0000C9670000}"/>
    <cellStyle name="Normal 55 3 4 3 2 2" xfId="45868" xr:uid="{00000000-0005-0000-0000-0000CA670000}"/>
    <cellStyle name="Normal 55 3 4 3 2 3" xfId="30635" xr:uid="{00000000-0005-0000-0000-0000CB670000}"/>
    <cellStyle name="Normal 55 3 4 3 3" xfId="10517" xr:uid="{00000000-0005-0000-0000-0000CC670000}"/>
    <cellStyle name="Normal 55 3 4 3 3 2" xfId="40851" xr:uid="{00000000-0005-0000-0000-0000CD670000}"/>
    <cellStyle name="Normal 55 3 4 3 3 3" xfId="25618" xr:uid="{00000000-0005-0000-0000-0000CE670000}"/>
    <cellStyle name="Normal 55 3 4 3 4" xfId="35838" xr:uid="{00000000-0005-0000-0000-0000CF670000}"/>
    <cellStyle name="Normal 55 3 4 3 5" xfId="20605" xr:uid="{00000000-0005-0000-0000-0000D0670000}"/>
    <cellStyle name="Normal 55 3 4 4" xfId="12195" xr:uid="{00000000-0005-0000-0000-0000D1670000}"/>
    <cellStyle name="Normal 55 3 4 4 2" xfId="42526" xr:uid="{00000000-0005-0000-0000-0000D2670000}"/>
    <cellStyle name="Normal 55 3 4 4 3" xfId="27293" xr:uid="{00000000-0005-0000-0000-0000D3670000}"/>
    <cellStyle name="Normal 55 3 4 5" xfId="7174" xr:uid="{00000000-0005-0000-0000-0000D4670000}"/>
    <cellStyle name="Normal 55 3 4 5 2" xfId="37509" xr:uid="{00000000-0005-0000-0000-0000D5670000}"/>
    <cellStyle name="Normal 55 3 4 5 3" xfId="22276" xr:uid="{00000000-0005-0000-0000-0000D6670000}"/>
    <cellStyle name="Normal 55 3 4 6" xfId="32497" xr:uid="{00000000-0005-0000-0000-0000D7670000}"/>
    <cellStyle name="Normal 55 3 4 7" xfId="17263" xr:uid="{00000000-0005-0000-0000-0000D8670000}"/>
    <cellStyle name="Normal 55 3 5" xfId="2956" xr:uid="{00000000-0005-0000-0000-0000D9670000}"/>
    <cellStyle name="Normal 55 3 5 2" xfId="13030" xr:uid="{00000000-0005-0000-0000-0000DA670000}"/>
    <cellStyle name="Normal 55 3 5 2 2" xfId="43361" xr:uid="{00000000-0005-0000-0000-0000DB670000}"/>
    <cellStyle name="Normal 55 3 5 2 3" xfId="28128" xr:uid="{00000000-0005-0000-0000-0000DC670000}"/>
    <cellStyle name="Normal 55 3 5 3" xfId="8010" xr:uid="{00000000-0005-0000-0000-0000DD670000}"/>
    <cellStyle name="Normal 55 3 5 3 2" xfId="38344" xr:uid="{00000000-0005-0000-0000-0000DE670000}"/>
    <cellStyle name="Normal 55 3 5 3 3" xfId="23111" xr:uid="{00000000-0005-0000-0000-0000DF670000}"/>
    <cellStyle name="Normal 55 3 5 4" xfId="33331" xr:uid="{00000000-0005-0000-0000-0000E0670000}"/>
    <cellStyle name="Normal 55 3 5 5" xfId="18098" xr:uid="{00000000-0005-0000-0000-0000E1670000}"/>
    <cellStyle name="Normal 55 3 6" xfId="4649" xr:uid="{00000000-0005-0000-0000-0000E2670000}"/>
    <cellStyle name="Normal 55 3 6 2" xfId="14701" xr:uid="{00000000-0005-0000-0000-0000E3670000}"/>
    <cellStyle name="Normal 55 3 6 2 2" xfId="45032" xr:uid="{00000000-0005-0000-0000-0000E4670000}"/>
    <cellStyle name="Normal 55 3 6 2 3" xfId="29799" xr:uid="{00000000-0005-0000-0000-0000E5670000}"/>
    <cellStyle name="Normal 55 3 6 3" xfId="9681" xr:uid="{00000000-0005-0000-0000-0000E6670000}"/>
    <cellStyle name="Normal 55 3 6 3 2" xfId="40015" xr:uid="{00000000-0005-0000-0000-0000E7670000}"/>
    <cellStyle name="Normal 55 3 6 3 3" xfId="24782" xr:uid="{00000000-0005-0000-0000-0000E8670000}"/>
    <cellStyle name="Normal 55 3 6 4" xfId="35002" xr:uid="{00000000-0005-0000-0000-0000E9670000}"/>
    <cellStyle name="Normal 55 3 6 5" xfId="19769" xr:uid="{00000000-0005-0000-0000-0000EA670000}"/>
    <cellStyle name="Normal 55 3 7" xfId="11359" xr:uid="{00000000-0005-0000-0000-0000EB670000}"/>
    <cellStyle name="Normal 55 3 7 2" xfId="41690" xr:uid="{00000000-0005-0000-0000-0000EC670000}"/>
    <cellStyle name="Normal 55 3 7 3" xfId="26457" xr:uid="{00000000-0005-0000-0000-0000ED670000}"/>
    <cellStyle name="Normal 55 3 8" xfId="6338" xr:uid="{00000000-0005-0000-0000-0000EE670000}"/>
    <cellStyle name="Normal 55 3 8 2" xfId="36673" xr:uid="{00000000-0005-0000-0000-0000EF670000}"/>
    <cellStyle name="Normal 55 3 8 3" xfId="21440" xr:uid="{00000000-0005-0000-0000-0000F0670000}"/>
    <cellStyle name="Normal 55 3 9" xfId="31662" xr:uid="{00000000-0005-0000-0000-0000F1670000}"/>
    <cellStyle name="Normal 55 4" xfId="1363" xr:uid="{00000000-0005-0000-0000-0000F2670000}"/>
    <cellStyle name="Normal 55 4 2" xfId="1786" xr:uid="{00000000-0005-0000-0000-0000F3670000}"/>
    <cellStyle name="Normal 55 4 2 2" xfId="2625" xr:uid="{00000000-0005-0000-0000-0000F4670000}"/>
    <cellStyle name="Normal 55 4 2 2 2" xfId="4315" xr:uid="{00000000-0005-0000-0000-0000F5670000}"/>
    <cellStyle name="Normal 55 4 2 2 2 2" xfId="14388" xr:uid="{00000000-0005-0000-0000-0000F6670000}"/>
    <cellStyle name="Normal 55 4 2 2 2 2 2" xfId="44719" xr:uid="{00000000-0005-0000-0000-0000F7670000}"/>
    <cellStyle name="Normal 55 4 2 2 2 2 3" xfId="29486" xr:uid="{00000000-0005-0000-0000-0000F8670000}"/>
    <cellStyle name="Normal 55 4 2 2 2 3" xfId="9368" xr:uid="{00000000-0005-0000-0000-0000F9670000}"/>
    <cellStyle name="Normal 55 4 2 2 2 3 2" xfId="39702" xr:uid="{00000000-0005-0000-0000-0000FA670000}"/>
    <cellStyle name="Normal 55 4 2 2 2 3 3" xfId="24469" xr:uid="{00000000-0005-0000-0000-0000FB670000}"/>
    <cellStyle name="Normal 55 4 2 2 2 4" xfId="34689" xr:uid="{00000000-0005-0000-0000-0000FC670000}"/>
    <cellStyle name="Normal 55 4 2 2 2 5" xfId="19456" xr:uid="{00000000-0005-0000-0000-0000FD670000}"/>
    <cellStyle name="Normal 55 4 2 2 3" xfId="6007" xr:uid="{00000000-0005-0000-0000-0000FE670000}"/>
    <cellStyle name="Normal 55 4 2 2 3 2" xfId="16059" xr:uid="{00000000-0005-0000-0000-0000FF670000}"/>
    <cellStyle name="Normal 55 4 2 2 3 2 2" xfId="46390" xr:uid="{00000000-0005-0000-0000-000000680000}"/>
    <cellStyle name="Normal 55 4 2 2 3 2 3" xfId="31157" xr:uid="{00000000-0005-0000-0000-000001680000}"/>
    <cellStyle name="Normal 55 4 2 2 3 3" xfId="11039" xr:uid="{00000000-0005-0000-0000-000002680000}"/>
    <cellStyle name="Normal 55 4 2 2 3 3 2" xfId="41373" xr:uid="{00000000-0005-0000-0000-000003680000}"/>
    <cellStyle name="Normal 55 4 2 2 3 3 3" xfId="26140" xr:uid="{00000000-0005-0000-0000-000004680000}"/>
    <cellStyle name="Normal 55 4 2 2 3 4" xfId="36360" xr:uid="{00000000-0005-0000-0000-000005680000}"/>
    <cellStyle name="Normal 55 4 2 2 3 5" xfId="21127" xr:uid="{00000000-0005-0000-0000-000006680000}"/>
    <cellStyle name="Normal 55 4 2 2 4" xfId="12717" xr:uid="{00000000-0005-0000-0000-000007680000}"/>
    <cellStyle name="Normal 55 4 2 2 4 2" xfId="43048" xr:uid="{00000000-0005-0000-0000-000008680000}"/>
    <cellStyle name="Normal 55 4 2 2 4 3" xfId="27815" xr:uid="{00000000-0005-0000-0000-000009680000}"/>
    <cellStyle name="Normal 55 4 2 2 5" xfId="7696" xr:uid="{00000000-0005-0000-0000-00000A680000}"/>
    <cellStyle name="Normal 55 4 2 2 5 2" xfId="38031" xr:uid="{00000000-0005-0000-0000-00000B680000}"/>
    <cellStyle name="Normal 55 4 2 2 5 3" xfId="22798" xr:uid="{00000000-0005-0000-0000-00000C680000}"/>
    <cellStyle name="Normal 55 4 2 2 6" xfId="33019" xr:uid="{00000000-0005-0000-0000-00000D680000}"/>
    <cellStyle name="Normal 55 4 2 2 7" xfId="17785" xr:uid="{00000000-0005-0000-0000-00000E680000}"/>
    <cellStyle name="Normal 55 4 2 3" xfId="3478" xr:uid="{00000000-0005-0000-0000-00000F680000}"/>
    <cellStyle name="Normal 55 4 2 3 2" xfId="13552" xr:uid="{00000000-0005-0000-0000-000010680000}"/>
    <cellStyle name="Normal 55 4 2 3 2 2" xfId="43883" xr:uid="{00000000-0005-0000-0000-000011680000}"/>
    <cellStyle name="Normal 55 4 2 3 2 3" xfId="28650" xr:uid="{00000000-0005-0000-0000-000012680000}"/>
    <cellStyle name="Normal 55 4 2 3 3" xfId="8532" xr:uid="{00000000-0005-0000-0000-000013680000}"/>
    <cellStyle name="Normal 55 4 2 3 3 2" xfId="38866" xr:uid="{00000000-0005-0000-0000-000014680000}"/>
    <cellStyle name="Normal 55 4 2 3 3 3" xfId="23633" xr:uid="{00000000-0005-0000-0000-000015680000}"/>
    <cellStyle name="Normal 55 4 2 3 4" xfId="33853" xr:uid="{00000000-0005-0000-0000-000016680000}"/>
    <cellStyle name="Normal 55 4 2 3 5" xfId="18620" xr:uid="{00000000-0005-0000-0000-000017680000}"/>
    <cellStyle name="Normal 55 4 2 4" xfId="5171" xr:uid="{00000000-0005-0000-0000-000018680000}"/>
    <cellStyle name="Normal 55 4 2 4 2" xfId="15223" xr:uid="{00000000-0005-0000-0000-000019680000}"/>
    <cellStyle name="Normal 55 4 2 4 2 2" xfId="45554" xr:uid="{00000000-0005-0000-0000-00001A680000}"/>
    <cellStyle name="Normal 55 4 2 4 2 3" xfId="30321" xr:uid="{00000000-0005-0000-0000-00001B680000}"/>
    <cellStyle name="Normal 55 4 2 4 3" xfId="10203" xr:uid="{00000000-0005-0000-0000-00001C680000}"/>
    <cellStyle name="Normal 55 4 2 4 3 2" xfId="40537" xr:uid="{00000000-0005-0000-0000-00001D680000}"/>
    <cellStyle name="Normal 55 4 2 4 3 3" xfId="25304" xr:uid="{00000000-0005-0000-0000-00001E680000}"/>
    <cellStyle name="Normal 55 4 2 4 4" xfId="35524" xr:uid="{00000000-0005-0000-0000-00001F680000}"/>
    <cellStyle name="Normal 55 4 2 4 5" xfId="20291" xr:uid="{00000000-0005-0000-0000-000020680000}"/>
    <cellStyle name="Normal 55 4 2 5" xfId="11881" xr:uid="{00000000-0005-0000-0000-000021680000}"/>
    <cellStyle name="Normal 55 4 2 5 2" xfId="42212" xr:uid="{00000000-0005-0000-0000-000022680000}"/>
    <cellStyle name="Normal 55 4 2 5 3" xfId="26979" xr:uid="{00000000-0005-0000-0000-000023680000}"/>
    <cellStyle name="Normal 55 4 2 6" xfId="6860" xr:uid="{00000000-0005-0000-0000-000024680000}"/>
    <cellStyle name="Normal 55 4 2 6 2" xfId="37195" xr:uid="{00000000-0005-0000-0000-000025680000}"/>
    <cellStyle name="Normal 55 4 2 6 3" xfId="21962" xr:uid="{00000000-0005-0000-0000-000026680000}"/>
    <cellStyle name="Normal 55 4 2 7" xfId="32183" xr:uid="{00000000-0005-0000-0000-000027680000}"/>
    <cellStyle name="Normal 55 4 2 8" xfId="16949" xr:uid="{00000000-0005-0000-0000-000028680000}"/>
    <cellStyle name="Normal 55 4 3" xfId="2207" xr:uid="{00000000-0005-0000-0000-000029680000}"/>
    <cellStyle name="Normal 55 4 3 2" xfId="3897" xr:uid="{00000000-0005-0000-0000-00002A680000}"/>
    <cellStyle name="Normal 55 4 3 2 2" xfId="13970" xr:uid="{00000000-0005-0000-0000-00002B680000}"/>
    <cellStyle name="Normal 55 4 3 2 2 2" xfId="44301" xr:uid="{00000000-0005-0000-0000-00002C680000}"/>
    <cellStyle name="Normal 55 4 3 2 2 3" xfId="29068" xr:uid="{00000000-0005-0000-0000-00002D680000}"/>
    <cellStyle name="Normal 55 4 3 2 3" xfId="8950" xr:uid="{00000000-0005-0000-0000-00002E680000}"/>
    <cellStyle name="Normal 55 4 3 2 3 2" xfId="39284" xr:uid="{00000000-0005-0000-0000-00002F680000}"/>
    <cellStyle name="Normal 55 4 3 2 3 3" xfId="24051" xr:uid="{00000000-0005-0000-0000-000030680000}"/>
    <cellStyle name="Normal 55 4 3 2 4" xfId="34271" xr:uid="{00000000-0005-0000-0000-000031680000}"/>
    <cellStyle name="Normal 55 4 3 2 5" xfId="19038" xr:uid="{00000000-0005-0000-0000-000032680000}"/>
    <cellStyle name="Normal 55 4 3 3" xfId="5589" xr:uid="{00000000-0005-0000-0000-000033680000}"/>
    <cellStyle name="Normal 55 4 3 3 2" xfId="15641" xr:uid="{00000000-0005-0000-0000-000034680000}"/>
    <cellStyle name="Normal 55 4 3 3 2 2" xfId="45972" xr:uid="{00000000-0005-0000-0000-000035680000}"/>
    <cellStyle name="Normal 55 4 3 3 2 3" xfId="30739" xr:uid="{00000000-0005-0000-0000-000036680000}"/>
    <cellStyle name="Normal 55 4 3 3 3" xfId="10621" xr:uid="{00000000-0005-0000-0000-000037680000}"/>
    <cellStyle name="Normal 55 4 3 3 3 2" xfId="40955" xr:uid="{00000000-0005-0000-0000-000038680000}"/>
    <cellStyle name="Normal 55 4 3 3 3 3" xfId="25722" xr:uid="{00000000-0005-0000-0000-000039680000}"/>
    <cellStyle name="Normal 55 4 3 3 4" xfId="35942" xr:uid="{00000000-0005-0000-0000-00003A680000}"/>
    <cellStyle name="Normal 55 4 3 3 5" xfId="20709" xr:uid="{00000000-0005-0000-0000-00003B680000}"/>
    <cellStyle name="Normal 55 4 3 4" xfId="12299" xr:uid="{00000000-0005-0000-0000-00003C680000}"/>
    <cellStyle name="Normal 55 4 3 4 2" xfId="42630" xr:uid="{00000000-0005-0000-0000-00003D680000}"/>
    <cellStyle name="Normal 55 4 3 4 3" xfId="27397" xr:uid="{00000000-0005-0000-0000-00003E680000}"/>
    <cellStyle name="Normal 55 4 3 5" xfId="7278" xr:uid="{00000000-0005-0000-0000-00003F680000}"/>
    <cellStyle name="Normal 55 4 3 5 2" xfId="37613" xr:uid="{00000000-0005-0000-0000-000040680000}"/>
    <cellStyle name="Normal 55 4 3 5 3" xfId="22380" xr:uid="{00000000-0005-0000-0000-000041680000}"/>
    <cellStyle name="Normal 55 4 3 6" xfId="32601" xr:uid="{00000000-0005-0000-0000-000042680000}"/>
    <cellStyle name="Normal 55 4 3 7" xfId="17367" xr:uid="{00000000-0005-0000-0000-000043680000}"/>
    <cellStyle name="Normal 55 4 4" xfId="3060" xr:uid="{00000000-0005-0000-0000-000044680000}"/>
    <cellStyle name="Normal 55 4 4 2" xfId="13134" xr:uid="{00000000-0005-0000-0000-000045680000}"/>
    <cellStyle name="Normal 55 4 4 2 2" xfId="43465" xr:uid="{00000000-0005-0000-0000-000046680000}"/>
    <cellStyle name="Normal 55 4 4 2 3" xfId="28232" xr:uid="{00000000-0005-0000-0000-000047680000}"/>
    <cellStyle name="Normal 55 4 4 3" xfId="8114" xr:uid="{00000000-0005-0000-0000-000048680000}"/>
    <cellStyle name="Normal 55 4 4 3 2" xfId="38448" xr:uid="{00000000-0005-0000-0000-000049680000}"/>
    <cellStyle name="Normal 55 4 4 3 3" xfId="23215" xr:uid="{00000000-0005-0000-0000-00004A680000}"/>
    <cellStyle name="Normal 55 4 4 4" xfId="33435" xr:uid="{00000000-0005-0000-0000-00004B680000}"/>
    <cellStyle name="Normal 55 4 4 5" xfId="18202" xr:uid="{00000000-0005-0000-0000-00004C680000}"/>
    <cellStyle name="Normal 55 4 5" xfId="4753" xr:uid="{00000000-0005-0000-0000-00004D680000}"/>
    <cellStyle name="Normal 55 4 5 2" xfId="14805" xr:uid="{00000000-0005-0000-0000-00004E680000}"/>
    <cellStyle name="Normal 55 4 5 2 2" xfId="45136" xr:uid="{00000000-0005-0000-0000-00004F680000}"/>
    <cellStyle name="Normal 55 4 5 2 3" xfId="29903" xr:uid="{00000000-0005-0000-0000-000050680000}"/>
    <cellStyle name="Normal 55 4 5 3" xfId="9785" xr:uid="{00000000-0005-0000-0000-000051680000}"/>
    <cellStyle name="Normal 55 4 5 3 2" xfId="40119" xr:uid="{00000000-0005-0000-0000-000052680000}"/>
    <cellStyle name="Normal 55 4 5 3 3" xfId="24886" xr:uid="{00000000-0005-0000-0000-000053680000}"/>
    <cellStyle name="Normal 55 4 5 4" xfId="35106" xr:uid="{00000000-0005-0000-0000-000054680000}"/>
    <cellStyle name="Normal 55 4 5 5" xfId="19873" xr:uid="{00000000-0005-0000-0000-000055680000}"/>
    <cellStyle name="Normal 55 4 6" xfId="11463" xr:uid="{00000000-0005-0000-0000-000056680000}"/>
    <cellStyle name="Normal 55 4 6 2" xfId="41794" xr:uid="{00000000-0005-0000-0000-000057680000}"/>
    <cellStyle name="Normal 55 4 6 3" xfId="26561" xr:uid="{00000000-0005-0000-0000-000058680000}"/>
    <cellStyle name="Normal 55 4 7" xfId="6442" xr:uid="{00000000-0005-0000-0000-000059680000}"/>
    <cellStyle name="Normal 55 4 7 2" xfId="36777" xr:uid="{00000000-0005-0000-0000-00005A680000}"/>
    <cellStyle name="Normal 55 4 7 3" xfId="21544" xr:uid="{00000000-0005-0000-0000-00005B680000}"/>
    <cellStyle name="Normal 55 4 8" xfId="31765" xr:uid="{00000000-0005-0000-0000-00005C680000}"/>
    <cellStyle name="Normal 55 4 9" xfId="16531" xr:uid="{00000000-0005-0000-0000-00005D680000}"/>
    <cellStyle name="Normal 55 5" xfId="1576" xr:uid="{00000000-0005-0000-0000-00005E680000}"/>
    <cellStyle name="Normal 55 5 2" xfId="2417" xr:uid="{00000000-0005-0000-0000-00005F680000}"/>
    <cellStyle name="Normal 55 5 2 2" xfId="4107" xr:uid="{00000000-0005-0000-0000-000060680000}"/>
    <cellStyle name="Normal 55 5 2 2 2" xfId="14180" xr:uid="{00000000-0005-0000-0000-000061680000}"/>
    <cellStyle name="Normal 55 5 2 2 2 2" xfId="44511" xr:uid="{00000000-0005-0000-0000-000062680000}"/>
    <cellStyle name="Normal 55 5 2 2 2 3" xfId="29278" xr:uid="{00000000-0005-0000-0000-000063680000}"/>
    <cellStyle name="Normal 55 5 2 2 3" xfId="9160" xr:uid="{00000000-0005-0000-0000-000064680000}"/>
    <cellStyle name="Normal 55 5 2 2 3 2" xfId="39494" xr:uid="{00000000-0005-0000-0000-000065680000}"/>
    <cellStyle name="Normal 55 5 2 2 3 3" xfId="24261" xr:uid="{00000000-0005-0000-0000-000066680000}"/>
    <cellStyle name="Normal 55 5 2 2 4" xfId="34481" xr:uid="{00000000-0005-0000-0000-000067680000}"/>
    <cellStyle name="Normal 55 5 2 2 5" xfId="19248" xr:uid="{00000000-0005-0000-0000-000068680000}"/>
    <cellStyle name="Normal 55 5 2 3" xfId="5799" xr:uid="{00000000-0005-0000-0000-000069680000}"/>
    <cellStyle name="Normal 55 5 2 3 2" xfId="15851" xr:uid="{00000000-0005-0000-0000-00006A680000}"/>
    <cellStyle name="Normal 55 5 2 3 2 2" xfId="46182" xr:uid="{00000000-0005-0000-0000-00006B680000}"/>
    <cellStyle name="Normal 55 5 2 3 2 3" xfId="30949" xr:uid="{00000000-0005-0000-0000-00006C680000}"/>
    <cellStyle name="Normal 55 5 2 3 3" xfId="10831" xr:uid="{00000000-0005-0000-0000-00006D680000}"/>
    <cellStyle name="Normal 55 5 2 3 3 2" xfId="41165" xr:uid="{00000000-0005-0000-0000-00006E680000}"/>
    <cellStyle name="Normal 55 5 2 3 3 3" xfId="25932" xr:uid="{00000000-0005-0000-0000-00006F680000}"/>
    <cellStyle name="Normal 55 5 2 3 4" xfId="36152" xr:uid="{00000000-0005-0000-0000-000070680000}"/>
    <cellStyle name="Normal 55 5 2 3 5" xfId="20919" xr:uid="{00000000-0005-0000-0000-000071680000}"/>
    <cellStyle name="Normal 55 5 2 4" xfId="12509" xr:uid="{00000000-0005-0000-0000-000072680000}"/>
    <cellStyle name="Normal 55 5 2 4 2" xfId="42840" xr:uid="{00000000-0005-0000-0000-000073680000}"/>
    <cellStyle name="Normal 55 5 2 4 3" xfId="27607" xr:uid="{00000000-0005-0000-0000-000074680000}"/>
    <cellStyle name="Normal 55 5 2 5" xfId="7488" xr:uid="{00000000-0005-0000-0000-000075680000}"/>
    <cellStyle name="Normal 55 5 2 5 2" xfId="37823" xr:uid="{00000000-0005-0000-0000-000076680000}"/>
    <cellStyle name="Normal 55 5 2 5 3" xfId="22590" xr:uid="{00000000-0005-0000-0000-000077680000}"/>
    <cellStyle name="Normal 55 5 2 6" xfId="32811" xr:uid="{00000000-0005-0000-0000-000078680000}"/>
    <cellStyle name="Normal 55 5 2 7" xfId="17577" xr:uid="{00000000-0005-0000-0000-000079680000}"/>
    <cellStyle name="Normal 55 5 3" xfId="3270" xr:uid="{00000000-0005-0000-0000-00007A680000}"/>
    <cellStyle name="Normal 55 5 3 2" xfId="13344" xr:uid="{00000000-0005-0000-0000-00007B680000}"/>
    <cellStyle name="Normal 55 5 3 2 2" xfId="43675" xr:uid="{00000000-0005-0000-0000-00007C680000}"/>
    <cellStyle name="Normal 55 5 3 2 3" xfId="28442" xr:uid="{00000000-0005-0000-0000-00007D680000}"/>
    <cellStyle name="Normal 55 5 3 3" xfId="8324" xr:uid="{00000000-0005-0000-0000-00007E680000}"/>
    <cellStyle name="Normal 55 5 3 3 2" xfId="38658" xr:uid="{00000000-0005-0000-0000-00007F680000}"/>
    <cellStyle name="Normal 55 5 3 3 3" xfId="23425" xr:uid="{00000000-0005-0000-0000-000080680000}"/>
    <cellStyle name="Normal 55 5 3 4" xfId="33645" xr:uid="{00000000-0005-0000-0000-000081680000}"/>
    <cellStyle name="Normal 55 5 3 5" xfId="18412" xr:uid="{00000000-0005-0000-0000-000082680000}"/>
    <cellStyle name="Normal 55 5 4" xfId="4963" xr:uid="{00000000-0005-0000-0000-000083680000}"/>
    <cellStyle name="Normal 55 5 4 2" xfId="15015" xr:uid="{00000000-0005-0000-0000-000084680000}"/>
    <cellStyle name="Normal 55 5 4 2 2" xfId="45346" xr:uid="{00000000-0005-0000-0000-000085680000}"/>
    <cellStyle name="Normal 55 5 4 2 3" xfId="30113" xr:uid="{00000000-0005-0000-0000-000086680000}"/>
    <cellStyle name="Normal 55 5 4 3" xfId="9995" xr:uid="{00000000-0005-0000-0000-000087680000}"/>
    <cellStyle name="Normal 55 5 4 3 2" xfId="40329" xr:uid="{00000000-0005-0000-0000-000088680000}"/>
    <cellStyle name="Normal 55 5 4 3 3" xfId="25096" xr:uid="{00000000-0005-0000-0000-000089680000}"/>
    <cellStyle name="Normal 55 5 4 4" xfId="35316" xr:uid="{00000000-0005-0000-0000-00008A680000}"/>
    <cellStyle name="Normal 55 5 4 5" xfId="20083" xr:uid="{00000000-0005-0000-0000-00008B680000}"/>
    <cellStyle name="Normal 55 5 5" xfId="11673" xr:uid="{00000000-0005-0000-0000-00008C680000}"/>
    <cellStyle name="Normal 55 5 5 2" xfId="42004" xr:uid="{00000000-0005-0000-0000-00008D680000}"/>
    <cellStyle name="Normal 55 5 5 3" xfId="26771" xr:uid="{00000000-0005-0000-0000-00008E680000}"/>
    <cellStyle name="Normal 55 5 6" xfId="6652" xr:uid="{00000000-0005-0000-0000-00008F680000}"/>
    <cellStyle name="Normal 55 5 6 2" xfId="36987" xr:uid="{00000000-0005-0000-0000-000090680000}"/>
    <cellStyle name="Normal 55 5 6 3" xfId="21754" xr:uid="{00000000-0005-0000-0000-000091680000}"/>
    <cellStyle name="Normal 55 5 7" xfId="31975" xr:uid="{00000000-0005-0000-0000-000092680000}"/>
    <cellStyle name="Normal 55 5 8" xfId="16741" xr:uid="{00000000-0005-0000-0000-000093680000}"/>
    <cellStyle name="Normal 55 6" xfId="1997" xr:uid="{00000000-0005-0000-0000-000094680000}"/>
    <cellStyle name="Normal 55 6 2" xfId="3689" xr:uid="{00000000-0005-0000-0000-000095680000}"/>
    <cellStyle name="Normal 55 6 2 2" xfId="13762" xr:uid="{00000000-0005-0000-0000-000096680000}"/>
    <cellStyle name="Normal 55 6 2 2 2" xfId="44093" xr:uid="{00000000-0005-0000-0000-000097680000}"/>
    <cellStyle name="Normal 55 6 2 2 3" xfId="28860" xr:uid="{00000000-0005-0000-0000-000098680000}"/>
    <cellStyle name="Normal 55 6 2 3" xfId="8742" xr:uid="{00000000-0005-0000-0000-000099680000}"/>
    <cellStyle name="Normal 55 6 2 3 2" xfId="39076" xr:uid="{00000000-0005-0000-0000-00009A680000}"/>
    <cellStyle name="Normal 55 6 2 3 3" xfId="23843" xr:uid="{00000000-0005-0000-0000-00009B680000}"/>
    <cellStyle name="Normal 55 6 2 4" xfId="34063" xr:uid="{00000000-0005-0000-0000-00009C680000}"/>
    <cellStyle name="Normal 55 6 2 5" xfId="18830" xr:uid="{00000000-0005-0000-0000-00009D680000}"/>
    <cellStyle name="Normal 55 6 3" xfId="5381" xr:uid="{00000000-0005-0000-0000-00009E680000}"/>
    <cellStyle name="Normal 55 6 3 2" xfId="15433" xr:uid="{00000000-0005-0000-0000-00009F680000}"/>
    <cellStyle name="Normal 55 6 3 2 2" xfId="45764" xr:uid="{00000000-0005-0000-0000-0000A0680000}"/>
    <cellStyle name="Normal 55 6 3 2 3" xfId="30531" xr:uid="{00000000-0005-0000-0000-0000A1680000}"/>
    <cellStyle name="Normal 55 6 3 3" xfId="10413" xr:uid="{00000000-0005-0000-0000-0000A2680000}"/>
    <cellStyle name="Normal 55 6 3 3 2" xfId="40747" xr:uid="{00000000-0005-0000-0000-0000A3680000}"/>
    <cellStyle name="Normal 55 6 3 3 3" xfId="25514" xr:uid="{00000000-0005-0000-0000-0000A4680000}"/>
    <cellStyle name="Normal 55 6 3 4" xfId="35734" xr:uid="{00000000-0005-0000-0000-0000A5680000}"/>
    <cellStyle name="Normal 55 6 3 5" xfId="20501" xr:uid="{00000000-0005-0000-0000-0000A6680000}"/>
    <cellStyle name="Normal 55 6 4" xfId="12091" xr:uid="{00000000-0005-0000-0000-0000A7680000}"/>
    <cellStyle name="Normal 55 6 4 2" xfId="42422" xr:uid="{00000000-0005-0000-0000-0000A8680000}"/>
    <cellStyle name="Normal 55 6 4 3" xfId="27189" xr:uid="{00000000-0005-0000-0000-0000A9680000}"/>
    <cellStyle name="Normal 55 6 5" xfId="7070" xr:uid="{00000000-0005-0000-0000-0000AA680000}"/>
    <cellStyle name="Normal 55 6 5 2" xfId="37405" xr:uid="{00000000-0005-0000-0000-0000AB680000}"/>
    <cellStyle name="Normal 55 6 5 3" xfId="22172" xr:uid="{00000000-0005-0000-0000-0000AC680000}"/>
    <cellStyle name="Normal 55 6 6" xfId="32393" xr:uid="{00000000-0005-0000-0000-0000AD680000}"/>
    <cellStyle name="Normal 55 6 7" xfId="17159" xr:uid="{00000000-0005-0000-0000-0000AE680000}"/>
    <cellStyle name="Normal 55 7" xfId="2848" xr:uid="{00000000-0005-0000-0000-0000AF680000}"/>
    <cellStyle name="Normal 55 7 2" xfId="12926" xr:uid="{00000000-0005-0000-0000-0000B0680000}"/>
    <cellStyle name="Normal 55 7 2 2" xfId="43257" xr:uid="{00000000-0005-0000-0000-0000B1680000}"/>
    <cellStyle name="Normal 55 7 2 3" xfId="28024" xr:uid="{00000000-0005-0000-0000-0000B2680000}"/>
    <cellStyle name="Normal 55 7 3" xfId="7906" xr:uid="{00000000-0005-0000-0000-0000B3680000}"/>
    <cellStyle name="Normal 55 7 3 2" xfId="38240" xr:uid="{00000000-0005-0000-0000-0000B4680000}"/>
    <cellStyle name="Normal 55 7 3 3" xfId="23007" xr:uid="{00000000-0005-0000-0000-0000B5680000}"/>
    <cellStyle name="Normal 55 7 4" xfId="33227" xr:uid="{00000000-0005-0000-0000-0000B6680000}"/>
    <cellStyle name="Normal 55 7 5" xfId="17994" xr:uid="{00000000-0005-0000-0000-0000B7680000}"/>
    <cellStyle name="Normal 55 8" xfId="4542" xr:uid="{00000000-0005-0000-0000-0000B8680000}"/>
    <cellStyle name="Normal 55 8 2" xfId="14597" xr:uid="{00000000-0005-0000-0000-0000B9680000}"/>
    <cellStyle name="Normal 55 8 2 2" xfId="44928" xr:uid="{00000000-0005-0000-0000-0000BA680000}"/>
    <cellStyle name="Normal 55 8 2 3" xfId="29695" xr:uid="{00000000-0005-0000-0000-0000BB680000}"/>
    <cellStyle name="Normal 55 8 3" xfId="9577" xr:uid="{00000000-0005-0000-0000-0000BC680000}"/>
    <cellStyle name="Normal 55 8 3 2" xfId="39911" xr:uid="{00000000-0005-0000-0000-0000BD680000}"/>
    <cellStyle name="Normal 55 8 3 3" xfId="24678" xr:uid="{00000000-0005-0000-0000-0000BE680000}"/>
    <cellStyle name="Normal 55 8 4" xfId="34898" xr:uid="{00000000-0005-0000-0000-0000BF680000}"/>
    <cellStyle name="Normal 55 8 5" xfId="19665" xr:uid="{00000000-0005-0000-0000-0000C0680000}"/>
    <cellStyle name="Normal 55 9" xfId="11253" xr:uid="{00000000-0005-0000-0000-0000C1680000}"/>
    <cellStyle name="Normal 55 9 2" xfId="41586" xr:uid="{00000000-0005-0000-0000-0000C2680000}"/>
    <cellStyle name="Normal 55 9 3" xfId="26353" xr:uid="{00000000-0005-0000-0000-0000C3680000}"/>
    <cellStyle name="Normal 56" xfId="873" xr:uid="{00000000-0005-0000-0000-0000C4680000}"/>
    <cellStyle name="Normal 56 10" xfId="6233" xr:uid="{00000000-0005-0000-0000-0000C5680000}"/>
    <cellStyle name="Normal 56 10 2" xfId="36570" xr:uid="{00000000-0005-0000-0000-0000C6680000}"/>
    <cellStyle name="Normal 56 10 3" xfId="21337" xr:uid="{00000000-0005-0000-0000-0000C7680000}"/>
    <cellStyle name="Normal 56 11" xfId="31561" xr:uid="{00000000-0005-0000-0000-0000C8680000}"/>
    <cellStyle name="Normal 56 12" xfId="16322" xr:uid="{00000000-0005-0000-0000-0000C9680000}"/>
    <cellStyle name="Normal 56 2" xfId="1197" xr:uid="{00000000-0005-0000-0000-0000CA680000}"/>
    <cellStyle name="Normal 56 2 10" xfId="31613" xr:uid="{00000000-0005-0000-0000-0000CB680000}"/>
    <cellStyle name="Normal 56 2 11" xfId="16376" xr:uid="{00000000-0005-0000-0000-0000CC680000}"/>
    <cellStyle name="Normal 56 2 2" xfId="1305" xr:uid="{00000000-0005-0000-0000-0000CD680000}"/>
    <cellStyle name="Normal 56 2 2 10" xfId="16480" xr:uid="{00000000-0005-0000-0000-0000CE680000}"/>
    <cellStyle name="Normal 56 2 2 2" xfId="1522" xr:uid="{00000000-0005-0000-0000-0000CF680000}"/>
    <cellStyle name="Normal 56 2 2 2 2" xfId="1943" xr:uid="{00000000-0005-0000-0000-0000D0680000}"/>
    <cellStyle name="Normal 56 2 2 2 2 2" xfId="2782" xr:uid="{00000000-0005-0000-0000-0000D1680000}"/>
    <cellStyle name="Normal 56 2 2 2 2 2 2" xfId="4472" xr:uid="{00000000-0005-0000-0000-0000D2680000}"/>
    <cellStyle name="Normal 56 2 2 2 2 2 2 2" xfId="14545" xr:uid="{00000000-0005-0000-0000-0000D3680000}"/>
    <cellStyle name="Normal 56 2 2 2 2 2 2 2 2" xfId="44876" xr:uid="{00000000-0005-0000-0000-0000D4680000}"/>
    <cellStyle name="Normal 56 2 2 2 2 2 2 2 3" xfId="29643" xr:uid="{00000000-0005-0000-0000-0000D5680000}"/>
    <cellStyle name="Normal 56 2 2 2 2 2 2 3" xfId="9525" xr:uid="{00000000-0005-0000-0000-0000D6680000}"/>
    <cellStyle name="Normal 56 2 2 2 2 2 2 3 2" xfId="39859" xr:uid="{00000000-0005-0000-0000-0000D7680000}"/>
    <cellStyle name="Normal 56 2 2 2 2 2 2 3 3" xfId="24626" xr:uid="{00000000-0005-0000-0000-0000D8680000}"/>
    <cellStyle name="Normal 56 2 2 2 2 2 2 4" xfId="34846" xr:uid="{00000000-0005-0000-0000-0000D9680000}"/>
    <cellStyle name="Normal 56 2 2 2 2 2 2 5" xfId="19613" xr:uid="{00000000-0005-0000-0000-0000DA680000}"/>
    <cellStyle name="Normal 56 2 2 2 2 2 3" xfId="6164" xr:uid="{00000000-0005-0000-0000-0000DB680000}"/>
    <cellStyle name="Normal 56 2 2 2 2 2 3 2" xfId="16216" xr:uid="{00000000-0005-0000-0000-0000DC680000}"/>
    <cellStyle name="Normal 56 2 2 2 2 2 3 2 2" xfId="46547" xr:uid="{00000000-0005-0000-0000-0000DD680000}"/>
    <cellStyle name="Normal 56 2 2 2 2 2 3 2 3" xfId="31314" xr:uid="{00000000-0005-0000-0000-0000DE680000}"/>
    <cellStyle name="Normal 56 2 2 2 2 2 3 3" xfId="11196" xr:uid="{00000000-0005-0000-0000-0000DF680000}"/>
    <cellStyle name="Normal 56 2 2 2 2 2 3 3 2" xfId="41530" xr:uid="{00000000-0005-0000-0000-0000E0680000}"/>
    <cellStyle name="Normal 56 2 2 2 2 2 3 3 3" xfId="26297" xr:uid="{00000000-0005-0000-0000-0000E1680000}"/>
    <cellStyle name="Normal 56 2 2 2 2 2 3 4" xfId="36517" xr:uid="{00000000-0005-0000-0000-0000E2680000}"/>
    <cellStyle name="Normal 56 2 2 2 2 2 3 5" xfId="21284" xr:uid="{00000000-0005-0000-0000-0000E3680000}"/>
    <cellStyle name="Normal 56 2 2 2 2 2 4" xfId="12874" xr:uid="{00000000-0005-0000-0000-0000E4680000}"/>
    <cellStyle name="Normal 56 2 2 2 2 2 4 2" xfId="43205" xr:uid="{00000000-0005-0000-0000-0000E5680000}"/>
    <cellStyle name="Normal 56 2 2 2 2 2 4 3" xfId="27972" xr:uid="{00000000-0005-0000-0000-0000E6680000}"/>
    <cellStyle name="Normal 56 2 2 2 2 2 5" xfId="7853" xr:uid="{00000000-0005-0000-0000-0000E7680000}"/>
    <cellStyle name="Normal 56 2 2 2 2 2 5 2" xfId="38188" xr:uid="{00000000-0005-0000-0000-0000E8680000}"/>
    <cellStyle name="Normal 56 2 2 2 2 2 5 3" xfId="22955" xr:uid="{00000000-0005-0000-0000-0000E9680000}"/>
    <cellStyle name="Normal 56 2 2 2 2 2 6" xfId="33176" xr:uid="{00000000-0005-0000-0000-0000EA680000}"/>
    <cellStyle name="Normal 56 2 2 2 2 2 7" xfId="17942" xr:uid="{00000000-0005-0000-0000-0000EB680000}"/>
    <cellStyle name="Normal 56 2 2 2 2 3" xfId="3635" xr:uid="{00000000-0005-0000-0000-0000EC680000}"/>
    <cellStyle name="Normal 56 2 2 2 2 3 2" xfId="13709" xr:uid="{00000000-0005-0000-0000-0000ED680000}"/>
    <cellStyle name="Normal 56 2 2 2 2 3 2 2" xfId="44040" xr:uid="{00000000-0005-0000-0000-0000EE680000}"/>
    <cellStyle name="Normal 56 2 2 2 2 3 2 3" xfId="28807" xr:uid="{00000000-0005-0000-0000-0000EF680000}"/>
    <cellStyle name="Normal 56 2 2 2 2 3 3" xfId="8689" xr:uid="{00000000-0005-0000-0000-0000F0680000}"/>
    <cellStyle name="Normal 56 2 2 2 2 3 3 2" xfId="39023" xr:uid="{00000000-0005-0000-0000-0000F1680000}"/>
    <cellStyle name="Normal 56 2 2 2 2 3 3 3" xfId="23790" xr:uid="{00000000-0005-0000-0000-0000F2680000}"/>
    <cellStyle name="Normal 56 2 2 2 2 3 4" xfId="34010" xr:uid="{00000000-0005-0000-0000-0000F3680000}"/>
    <cellStyle name="Normal 56 2 2 2 2 3 5" xfId="18777" xr:uid="{00000000-0005-0000-0000-0000F4680000}"/>
    <cellStyle name="Normal 56 2 2 2 2 4" xfId="5328" xr:uid="{00000000-0005-0000-0000-0000F5680000}"/>
    <cellStyle name="Normal 56 2 2 2 2 4 2" xfId="15380" xr:uid="{00000000-0005-0000-0000-0000F6680000}"/>
    <cellStyle name="Normal 56 2 2 2 2 4 2 2" xfId="45711" xr:uid="{00000000-0005-0000-0000-0000F7680000}"/>
    <cellStyle name="Normal 56 2 2 2 2 4 2 3" xfId="30478" xr:uid="{00000000-0005-0000-0000-0000F8680000}"/>
    <cellStyle name="Normal 56 2 2 2 2 4 3" xfId="10360" xr:uid="{00000000-0005-0000-0000-0000F9680000}"/>
    <cellStyle name="Normal 56 2 2 2 2 4 3 2" xfId="40694" xr:uid="{00000000-0005-0000-0000-0000FA680000}"/>
    <cellStyle name="Normal 56 2 2 2 2 4 3 3" xfId="25461" xr:uid="{00000000-0005-0000-0000-0000FB680000}"/>
    <cellStyle name="Normal 56 2 2 2 2 4 4" xfId="35681" xr:uid="{00000000-0005-0000-0000-0000FC680000}"/>
    <cellStyle name="Normal 56 2 2 2 2 4 5" xfId="20448" xr:uid="{00000000-0005-0000-0000-0000FD680000}"/>
    <cellStyle name="Normal 56 2 2 2 2 5" xfId="12038" xr:uid="{00000000-0005-0000-0000-0000FE680000}"/>
    <cellStyle name="Normal 56 2 2 2 2 5 2" xfId="42369" xr:uid="{00000000-0005-0000-0000-0000FF680000}"/>
    <cellStyle name="Normal 56 2 2 2 2 5 3" xfId="27136" xr:uid="{00000000-0005-0000-0000-000000690000}"/>
    <cellStyle name="Normal 56 2 2 2 2 6" xfId="7017" xr:uid="{00000000-0005-0000-0000-000001690000}"/>
    <cellStyle name="Normal 56 2 2 2 2 6 2" xfId="37352" xr:uid="{00000000-0005-0000-0000-000002690000}"/>
    <cellStyle name="Normal 56 2 2 2 2 6 3" xfId="22119" xr:uid="{00000000-0005-0000-0000-000003690000}"/>
    <cellStyle name="Normal 56 2 2 2 2 7" xfId="32340" xr:uid="{00000000-0005-0000-0000-000004690000}"/>
    <cellStyle name="Normal 56 2 2 2 2 8" xfId="17106" xr:uid="{00000000-0005-0000-0000-000005690000}"/>
    <cellStyle name="Normal 56 2 2 2 3" xfId="2364" xr:uid="{00000000-0005-0000-0000-000006690000}"/>
    <cellStyle name="Normal 56 2 2 2 3 2" xfId="4054" xr:uid="{00000000-0005-0000-0000-000007690000}"/>
    <cellStyle name="Normal 56 2 2 2 3 2 2" xfId="14127" xr:uid="{00000000-0005-0000-0000-000008690000}"/>
    <cellStyle name="Normal 56 2 2 2 3 2 2 2" xfId="44458" xr:uid="{00000000-0005-0000-0000-000009690000}"/>
    <cellStyle name="Normal 56 2 2 2 3 2 2 3" xfId="29225" xr:uid="{00000000-0005-0000-0000-00000A690000}"/>
    <cellStyle name="Normal 56 2 2 2 3 2 3" xfId="9107" xr:uid="{00000000-0005-0000-0000-00000B690000}"/>
    <cellStyle name="Normal 56 2 2 2 3 2 3 2" xfId="39441" xr:uid="{00000000-0005-0000-0000-00000C690000}"/>
    <cellStyle name="Normal 56 2 2 2 3 2 3 3" xfId="24208" xr:uid="{00000000-0005-0000-0000-00000D690000}"/>
    <cellStyle name="Normal 56 2 2 2 3 2 4" xfId="34428" xr:uid="{00000000-0005-0000-0000-00000E690000}"/>
    <cellStyle name="Normal 56 2 2 2 3 2 5" xfId="19195" xr:uid="{00000000-0005-0000-0000-00000F690000}"/>
    <cellStyle name="Normal 56 2 2 2 3 3" xfId="5746" xr:uid="{00000000-0005-0000-0000-000010690000}"/>
    <cellStyle name="Normal 56 2 2 2 3 3 2" xfId="15798" xr:uid="{00000000-0005-0000-0000-000011690000}"/>
    <cellStyle name="Normal 56 2 2 2 3 3 2 2" xfId="46129" xr:uid="{00000000-0005-0000-0000-000012690000}"/>
    <cellStyle name="Normal 56 2 2 2 3 3 2 3" xfId="30896" xr:uid="{00000000-0005-0000-0000-000013690000}"/>
    <cellStyle name="Normal 56 2 2 2 3 3 3" xfId="10778" xr:uid="{00000000-0005-0000-0000-000014690000}"/>
    <cellStyle name="Normal 56 2 2 2 3 3 3 2" xfId="41112" xr:uid="{00000000-0005-0000-0000-000015690000}"/>
    <cellStyle name="Normal 56 2 2 2 3 3 3 3" xfId="25879" xr:uid="{00000000-0005-0000-0000-000016690000}"/>
    <cellStyle name="Normal 56 2 2 2 3 3 4" xfId="36099" xr:uid="{00000000-0005-0000-0000-000017690000}"/>
    <cellStyle name="Normal 56 2 2 2 3 3 5" xfId="20866" xr:uid="{00000000-0005-0000-0000-000018690000}"/>
    <cellStyle name="Normal 56 2 2 2 3 4" xfId="12456" xr:uid="{00000000-0005-0000-0000-000019690000}"/>
    <cellStyle name="Normal 56 2 2 2 3 4 2" xfId="42787" xr:uid="{00000000-0005-0000-0000-00001A690000}"/>
    <cellStyle name="Normal 56 2 2 2 3 4 3" xfId="27554" xr:uid="{00000000-0005-0000-0000-00001B690000}"/>
    <cellStyle name="Normal 56 2 2 2 3 5" xfId="7435" xr:uid="{00000000-0005-0000-0000-00001C690000}"/>
    <cellStyle name="Normal 56 2 2 2 3 5 2" xfId="37770" xr:uid="{00000000-0005-0000-0000-00001D690000}"/>
    <cellStyle name="Normal 56 2 2 2 3 5 3" xfId="22537" xr:uid="{00000000-0005-0000-0000-00001E690000}"/>
    <cellStyle name="Normal 56 2 2 2 3 6" xfId="32758" xr:uid="{00000000-0005-0000-0000-00001F690000}"/>
    <cellStyle name="Normal 56 2 2 2 3 7" xfId="17524" xr:uid="{00000000-0005-0000-0000-000020690000}"/>
    <cellStyle name="Normal 56 2 2 2 4" xfId="3217" xr:uid="{00000000-0005-0000-0000-000021690000}"/>
    <cellStyle name="Normal 56 2 2 2 4 2" xfId="13291" xr:uid="{00000000-0005-0000-0000-000022690000}"/>
    <cellStyle name="Normal 56 2 2 2 4 2 2" xfId="43622" xr:uid="{00000000-0005-0000-0000-000023690000}"/>
    <cellStyle name="Normal 56 2 2 2 4 2 3" xfId="28389" xr:uid="{00000000-0005-0000-0000-000024690000}"/>
    <cellStyle name="Normal 56 2 2 2 4 3" xfId="8271" xr:uid="{00000000-0005-0000-0000-000025690000}"/>
    <cellStyle name="Normal 56 2 2 2 4 3 2" xfId="38605" xr:uid="{00000000-0005-0000-0000-000026690000}"/>
    <cellStyle name="Normal 56 2 2 2 4 3 3" xfId="23372" xr:uid="{00000000-0005-0000-0000-000027690000}"/>
    <cellStyle name="Normal 56 2 2 2 4 4" xfId="33592" xr:uid="{00000000-0005-0000-0000-000028690000}"/>
    <cellStyle name="Normal 56 2 2 2 4 5" xfId="18359" xr:uid="{00000000-0005-0000-0000-000029690000}"/>
    <cellStyle name="Normal 56 2 2 2 5" xfId="4910" xr:uid="{00000000-0005-0000-0000-00002A690000}"/>
    <cellStyle name="Normal 56 2 2 2 5 2" xfId="14962" xr:uid="{00000000-0005-0000-0000-00002B690000}"/>
    <cellStyle name="Normal 56 2 2 2 5 2 2" xfId="45293" xr:uid="{00000000-0005-0000-0000-00002C690000}"/>
    <cellStyle name="Normal 56 2 2 2 5 2 3" xfId="30060" xr:uid="{00000000-0005-0000-0000-00002D690000}"/>
    <cellStyle name="Normal 56 2 2 2 5 3" xfId="9942" xr:uid="{00000000-0005-0000-0000-00002E690000}"/>
    <cellStyle name="Normal 56 2 2 2 5 3 2" xfId="40276" xr:uid="{00000000-0005-0000-0000-00002F690000}"/>
    <cellStyle name="Normal 56 2 2 2 5 3 3" xfId="25043" xr:uid="{00000000-0005-0000-0000-000030690000}"/>
    <cellStyle name="Normal 56 2 2 2 5 4" xfId="35263" xr:uid="{00000000-0005-0000-0000-000031690000}"/>
    <cellStyle name="Normal 56 2 2 2 5 5" xfId="20030" xr:uid="{00000000-0005-0000-0000-000032690000}"/>
    <cellStyle name="Normal 56 2 2 2 6" xfId="11620" xr:uid="{00000000-0005-0000-0000-000033690000}"/>
    <cellStyle name="Normal 56 2 2 2 6 2" xfId="41951" xr:uid="{00000000-0005-0000-0000-000034690000}"/>
    <cellStyle name="Normal 56 2 2 2 6 3" xfId="26718" xr:uid="{00000000-0005-0000-0000-000035690000}"/>
    <cellStyle name="Normal 56 2 2 2 7" xfId="6599" xr:uid="{00000000-0005-0000-0000-000036690000}"/>
    <cellStyle name="Normal 56 2 2 2 7 2" xfId="36934" xr:uid="{00000000-0005-0000-0000-000037690000}"/>
    <cellStyle name="Normal 56 2 2 2 7 3" xfId="21701" xr:uid="{00000000-0005-0000-0000-000038690000}"/>
    <cellStyle name="Normal 56 2 2 2 8" xfId="31922" xr:uid="{00000000-0005-0000-0000-000039690000}"/>
    <cellStyle name="Normal 56 2 2 2 9" xfId="16688" xr:uid="{00000000-0005-0000-0000-00003A690000}"/>
    <cellStyle name="Normal 56 2 2 3" xfId="1735" xr:uid="{00000000-0005-0000-0000-00003B690000}"/>
    <cellStyle name="Normal 56 2 2 3 2" xfId="2574" xr:uid="{00000000-0005-0000-0000-00003C690000}"/>
    <cellStyle name="Normal 56 2 2 3 2 2" xfId="4264" xr:uid="{00000000-0005-0000-0000-00003D690000}"/>
    <cellStyle name="Normal 56 2 2 3 2 2 2" xfId="14337" xr:uid="{00000000-0005-0000-0000-00003E690000}"/>
    <cellStyle name="Normal 56 2 2 3 2 2 2 2" xfId="44668" xr:uid="{00000000-0005-0000-0000-00003F690000}"/>
    <cellStyle name="Normal 56 2 2 3 2 2 2 3" xfId="29435" xr:uid="{00000000-0005-0000-0000-000040690000}"/>
    <cellStyle name="Normal 56 2 2 3 2 2 3" xfId="9317" xr:uid="{00000000-0005-0000-0000-000041690000}"/>
    <cellStyle name="Normal 56 2 2 3 2 2 3 2" xfId="39651" xr:uid="{00000000-0005-0000-0000-000042690000}"/>
    <cellStyle name="Normal 56 2 2 3 2 2 3 3" xfId="24418" xr:uid="{00000000-0005-0000-0000-000043690000}"/>
    <cellStyle name="Normal 56 2 2 3 2 2 4" xfId="34638" xr:uid="{00000000-0005-0000-0000-000044690000}"/>
    <cellStyle name="Normal 56 2 2 3 2 2 5" xfId="19405" xr:uid="{00000000-0005-0000-0000-000045690000}"/>
    <cellStyle name="Normal 56 2 2 3 2 3" xfId="5956" xr:uid="{00000000-0005-0000-0000-000046690000}"/>
    <cellStyle name="Normal 56 2 2 3 2 3 2" xfId="16008" xr:uid="{00000000-0005-0000-0000-000047690000}"/>
    <cellStyle name="Normal 56 2 2 3 2 3 2 2" xfId="46339" xr:uid="{00000000-0005-0000-0000-000048690000}"/>
    <cellStyle name="Normal 56 2 2 3 2 3 2 3" xfId="31106" xr:uid="{00000000-0005-0000-0000-000049690000}"/>
    <cellStyle name="Normal 56 2 2 3 2 3 3" xfId="10988" xr:uid="{00000000-0005-0000-0000-00004A690000}"/>
    <cellStyle name="Normal 56 2 2 3 2 3 3 2" xfId="41322" xr:uid="{00000000-0005-0000-0000-00004B690000}"/>
    <cellStyle name="Normal 56 2 2 3 2 3 3 3" xfId="26089" xr:uid="{00000000-0005-0000-0000-00004C690000}"/>
    <cellStyle name="Normal 56 2 2 3 2 3 4" xfId="36309" xr:uid="{00000000-0005-0000-0000-00004D690000}"/>
    <cellStyle name="Normal 56 2 2 3 2 3 5" xfId="21076" xr:uid="{00000000-0005-0000-0000-00004E690000}"/>
    <cellStyle name="Normal 56 2 2 3 2 4" xfId="12666" xr:uid="{00000000-0005-0000-0000-00004F690000}"/>
    <cellStyle name="Normal 56 2 2 3 2 4 2" xfId="42997" xr:uid="{00000000-0005-0000-0000-000050690000}"/>
    <cellStyle name="Normal 56 2 2 3 2 4 3" xfId="27764" xr:uid="{00000000-0005-0000-0000-000051690000}"/>
    <cellStyle name="Normal 56 2 2 3 2 5" xfId="7645" xr:uid="{00000000-0005-0000-0000-000052690000}"/>
    <cellStyle name="Normal 56 2 2 3 2 5 2" xfId="37980" xr:uid="{00000000-0005-0000-0000-000053690000}"/>
    <cellStyle name="Normal 56 2 2 3 2 5 3" xfId="22747" xr:uid="{00000000-0005-0000-0000-000054690000}"/>
    <cellStyle name="Normal 56 2 2 3 2 6" xfId="32968" xr:uid="{00000000-0005-0000-0000-000055690000}"/>
    <cellStyle name="Normal 56 2 2 3 2 7" xfId="17734" xr:uid="{00000000-0005-0000-0000-000056690000}"/>
    <cellStyle name="Normal 56 2 2 3 3" xfId="3427" xr:uid="{00000000-0005-0000-0000-000057690000}"/>
    <cellStyle name="Normal 56 2 2 3 3 2" xfId="13501" xr:uid="{00000000-0005-0000-0000-000058690000}"/>
    <cellStyle name="Normal 56 2 2 3 3 2 2" xfId="43832" xr:uid="{00000000-0005-0000-0000-000059690000}"/>
    <cellStyle name="Normal 56 2 2 3 3 2 3" xfId="28599" xr:uid="{00000000-0005-0000-0000-00005A690000}"/>
    <cellStyle name="Normal 56 2 2 3 3 3" xfId="8481" xr:uid="{00000000-0005-0000-0000-00005B690000}"/>
    <cellStyle name="Normal 56 2 2 3 3 3 2" xfId="38815" xr:uid="{00000000-0005-0000-0000-00005C690000}"/>
    <cellStyle name="Normal 56 2 2 3 3 3 3" xfId="23582" xr:uid="{00000000-0005-0000-0000-00005D690000}"/>
    <cellStyle name="Normal 56 2 2 3 3 4" xfId="33802" xr:uid="{00000000-0005-0000-0000-00005E690000}"/>
    <cellStyle name="Normal 56 2 2 3 3 5" xfId="18569" xr:uid="{00000000-0005-0000-0000-00005F690000}"/>
    <cellStyle name="Normal 56 2 2 3 4" xfId="5120" xr:uid="{00000000-0005-0000-0000-000060690000}"/>
    <cellStyle name="Normal 56 2 2 3 4 2" xfId="15172" xr:uid="{00000000-0005-0000-0000-000061690000}"/>
    <cellStyle name="Normal 56 2 2 3 4 2 2" xfId="45503" xr:uid="{00000000-0005-0000-0000-000062690000}"/>
    <cellStyle name="Normal 56 2 2 3 4 2 3" xfId="30270" xr:uid="{00000000-0005-0000-0000-000063690000}"/>
    <cellStyle name="Normal 56 2 2 3 4 3" xfId="10152" xr:uid="{00000000-0005-0000-0000-000064690000}"/>
    <cellStyle name="Normal 56 2 2 3 4 3 2" xfId="40486" xr:uid="{00000000-0005-0000-0000-000065690000}"/>
    <cellStyle name="Normal 56 2 2 3 4 3 3" xfId="25253" xr:uid="{00000000-0005-0000-0000-000066690000}"/>
    <cellStyle name="Normal 56 2 2 3 4 4" xfId="35473" xr:uid="{00000000-0005-0000-0000-000067690000}"/>
    <cellStyle name="Normal 56 2 2 3 4 5" xfId="20240" xr:uid="{00000000-0005-0000-0000-000068690000}"/>
    <cellStyle name="Normal 56 2 2 3 5" xfId="11830" xr:uid="{00000000-0005-0000-0000-000069690000}"/>
    <cellStyle name="Normal 56 2 2 3 5 2" xfId="42161" xr:uid="{00000000-0005-0000-0000-00006A690000}"/>
    <cellStyle name="Normal 56 2 2 3 5 3" xfId="26928" xr:uid="{00000000-0005-0000-0000-00006B690000}"/>
    <cellStyle name="Normal 56 2 2 3 6" xfId="6809" xr:uid="{00000000-0005-0000-0000-00006C690000}"/>
    <cellStyle name="Normal 56 2 2 3 6 2" xfId="37144" xr:uid="{00000000-0005-0000-0000-00006D690000}"/>
    <cellStyle name="Normal 56 2 2 3 6 3" xfId="21911" xr:uid="{00000000-0005-0000-0000-00006E690000}"/>
    <cellStyle name="Normal 56 2 2 3 7" xfId="32132" xr:uid="{00000000-0005-0000-0000-00006F690000}"/>
    <cellStyle name="Normal 56 2 2 3 8" xfId="16898" xr:uid="{00000000-0005-0000-0000-000070690000}"/>
    <cellStyle name="Normal 56 2 2 4" xfId="2156" xr:uid="{00000000-0005-0000-0000-000071690000}"/>
    <cellStyle name="Normal 56 2 2 4 2" xfId="3846" xr:uid="{00000000-0005-0000-0000-000072690000}"/>
    <cellStyle name="Normal 56 2 2 4 2 2" xfId="13919" xr:uid="{00000000-0005-0000-0000-000073690000}"/>
    <cellStyle name="Normal 56 2 2 4 2 2 2" xfId="44250" xr:uid="{00000000-0005-0000-0000-000074690000}"/>
    <cellStyle name="Normal 56 2 2 4 2 2 3" xfId="29017" xr:uid="{00000000-0005-0000-0000-000075690000}"/>
    <cellStyle name="Normal 56 2 2 4 2 3" xfId="8899" xr:uid="{00000000-0005-0000-0000-000076690000}"/>
    <cellStyle name="Normal 56 2 2 4 2 3 2" xfId="39233" xr:uid="{00000000-0005-0000-0000-000077690000}"/>
    <cellStyle name="Normal 56 2 2 4 2 3 3" xfId="24000" xr:uid="{00000000-0005-0000-0000-000078690000}"/>
    <cellStyle name="Normal 56 2 2 4 2 4" xfId="34220" xr:uid="{00000000-0005-0000-0000-000079690000}"/>
    <cellStyle name="Normal 56 2 2 4 2 5" xfId="18987" xr:uid="{00000000-0005-0000-0000-00007A690000}"/>
    <cellStyle name="Normal 56 2 2 4 3" xfId="5538" xr:uid="{00000000-0005-0000-0000-00007B690000}"/>
    <cellStyle name="Normal 56 2 2 4 3 2" xfId="15590" xr:uid="{00000000-0005-0000-0000-00007C690000}"/>
    <cellStyle name="Normal 56 2 2 4 3 2 2" xfId="45921" xr:uid="{00000000-0005-0000-0000-00007D690000}"/>
    <cellStyle name="Normal 56 2 2 4 3 2 3" xfId="30688" xr:uid="{00000000-0005-0000-0000-00007E690000}"/>
    <cellStyle name="Normal 56 2 2 4 3 3" xfId="10570" xr:uid="{00000000-0005-0000-0000-00007F690000}"/>
    <cellStyle name="Normal 56 2 2 4 3 3 2" xfId="40904" xr:uid="{00000000-0005-0000-0000-000080690000}"/>
    <cellStyle name="Normal 56 2 2 4 3 3 3" xfId="25671" xr:uid="{00000000-0005-0000-0000-000081690000}"/>
    <cellStyle name="Normal 56 2 2 4 3 4" xfId="35891" xr:uid="{00000000-0005-0000-0000-000082690000}"/>
    <cellStyle name="Normal 56 2 2 4 3 5" xfId="20658" xr:uid="{00000000-0005-0000-0000-000083690000}"/>
    <cellStyle name="Normal 56 2 2 4 4" xfId="12248" xr:uid="{00000000-0005-0000-0000-000084690000}"/>
    <cellStyle name="Normal 56 2 2 4 4 2" xfId="42579" xr:uid="{00000000-0005-0000-0000-000085690000}"/>
    <cellStyle name="Normal 56 2 2 4 4 3" xfId="27346" xr:uid="{00000000-0005-0000-0000-000086690000}"/>
    <cellStyle name="Normal 56 2 2 4 5" xfId="7227" xr:uid="{00000000-0005-0000-0000-000087690000}"/>
    <cellStyle name="Normal 56 2 2 4 5 2" xfId="37562" xr:uid="{00000000-0005-0000-0000-000088690000}"/>
    <cellStyle name="Normal 56 2 2 4 5 3" xfId="22329" xr:uid="{00000000-0005-0000-0000-000089690000}"/>
    <cellStyle name="Normal 56 2 2 4 6" xfId="32550" xr:uid="{00000000-0005-0000-0000-00008A690000}"/>
    <cellStyle name="Normal 56 2 2 4 7" xfId="17316" xr:uid="{00000000-0005-0000-0000-00008B690000}"/>
    <cellStyle name="Normal 56 2 2 5" xfId="3009" xr:uid="{00000000-0005-0000-0000-00008C690000}"/>
    <cellStyle name="Normal 56 2 2 5 2" xfId="13083" xr:uid="{00000000-0005-0000-0000-00008D690000}"/>
    <cellStyle name="Normal 56 2 2 5 2 2" xfId="43414" xr:uid="{00000000-0005-0000-0000-00008E690000}"/>
    <cellStyle name="Normal 56 2 2 5 2 3" xfId="28181" xr:uid="{00000000-0005-0000-0000-00008F690000}"/>
    <cellStyle name="Normal 56 2 2 5 3" xfId="8063" xr:uid="{00000000-0005-0000-0000-000090690000}"/>
    <cellStyle name="Normal 56 2 2 5 3 2" xfId="38397" xr:uid="{00000000-0005-0000-0000-000091690000}"/>
    <cellStyle name="Normal 56 2 2 5 3 3" xfId="23164" xr:uid="{00000000-0005-0000-0000-000092690000}"/>
    <cellStyle name="Normal 56 2 2 5 4" xfId="33384" xr:uid="{00000000-0005-0000-0000-000093690000}"/>
    <cellStyle name="Normal 56 2 2 5 5" xfId="18151" xr:uid="{00000000-0005-0000-0000-000094690000}"/>
    <cellStyle name="Normal 56 2 2 6" xfId="4702" xr:uid="{00000000-0005-0000-0000-000095690000}"/>
    <cellStyle name="Normal 56 2 2 6 2" xfId="14754" xr:uid="{00000000-0005-0000-0000-000096690000}"/>
    <cellStyle name="Normal 56 2 2 6 2 2" xfId="45085" xr:uid="{00000000-0005-0000-0000-000097690000}"/>
    <cellStyle name="Normal 56 2 2 6 2 3" xfId="29852" xr:uid="{00000000-0005-0000-0000-000098690000}"/>
    <cellStyle name="Normal 56 2 2 6 3" xfId="9734" xr:uid="{00000000-0005-0000-0000-000099690000}"/>
    <cellStyle name="Normal 56 2 2 6 3 2" xfId="40068" xr:uid="{00000000-0005-0000-0000-00009A690000}"/>
    <cellStyle name="Normal 56 2 2 6 3 3" xfId="24835" xr:uid="{00000000-0005-0000-0000-00009B690000}"/>
    <cellStyle name="Normal 56 2 2 6 4" xfId="35055" xr:uid="{00000000-0005-0000-0000-00009C690000}"/>
    <cellStyle name="Normal 56 2 2 6 5" xfId="19822" xr:uid="{00000000-0005-0000-0000-00009D690000}"/>
    <cellStyle name="Normal 56 2 2 7" xfId="11412" xr:uid="{00000000-0005-0000-0000-00009E690000}"/>
    <cellStyle name="Normal 56 2 2 7 2" xfId="41743" xr:uid="{00000000-0005-0000-0000-00009F690000}"/>
    <cellStyle name="Normal 56 2 2 7 3" xfId="26510" xr:uid="{00000000-0005-0000-0000-0000A0690000}"/>
    <cellStyle name="Normal 56 2 2 8" xfId="6391" xr:uid="{00000000-0005-0000-0000-0000A1690000}"/>
    <cellStyle name="Normal 56 2 2 8 2" xfId="36726" xr:uid="{00000000-0005-0000-0000-0000A2690000}"/>
    <cellStyle name="Normal 56 2 2 8 3" xfId="21493" xr:uid="{00000000-0005-0000-0000-0000A3690000}"/>
    <cellStyle name="Normal 56 2 2 9" xfId="31714" xr:uid="{00000000-0005-0000-0000-0000A4690000}"/>
    <cellStyle name="Normal 56 2 3" xfId="1418" xr:uid="{00000000-0005-0000-0000-0000A5690000}"/>
    <cellStyle name="Normal 56 2 3 2" xfId="1839" xr:uid="{00000000-0005-0000-0000-0000A6690000}"/>
    <cellStyle name="Normal 56 2 3 2 2" xfId="2678" xr:uid="{00000000-0005-0000-0000-0000A7690000}"/>
    <cellStyle name="Normal 56 2 3 2 2 2" xfId="4368" xr:uid="{00000000-0005-0000-0000-0000A8690000}"/>
    <cellStyle name="Normal 56 2 3 2 2 2 2" xfId="14441" xr:uid="{00000000-0005-0000-0000-0000A9690000}"/>
    <cellStyle name="Normal 56 2 3 2 2 2 2 2" xfId="44772" xr:uid="{00000000-0005-0000-0000-0000AA690000}"/>
    <cellStyle name="Normal 56 2 3 2 2 2 2 3" xfId="29539" xr:uid="{00000000-0005-0000-0000-0000AB690000}"/>
    <cellStyle name="Normal 56 2 3 2 2 2 3" xfId="9421" xr:uid="{00000000-0005-0000-0000-0000AC690000}"/>
    <cellStyle name="Normal 56 2 3 2 2 2 3 2" xfId="39755" xr:uid="{00000000-0005-0000-0000-0000AD690000}"/>
    <cellStyle name="Normal 56 2 3 2 2 2 3 3" xfId="24522" xr:uid="{00000000-0005-0000-0000-0000AE690000}"/>
    <cellStyle name="Normal 56 2 3 2 2 2 4" xfId="34742" xr:uid="{00000000-0005-0000-0000-0000AF690000}"/>
    <cellStyle name="Normal 56 2 3 2 2 2 5" xfId="19509" xr:uid="{00000000-0005-0000-0000-0000B0690000}"/>
    <cellStyle name="Normal 56 2 3 2 2 3" xfId="6060" xr:uid="{00000000-0005-0000-0000-0000B1690000}"/>
    <cellStyle name="Normal 56 2 3 2 2 3 2" xfId="16112" xr:uid="{00000000-0005-0000-0000-0000B2690000}"/>
    <cellStyle name="Normal 56 2 3 2 2 3 2 2" xfId="46443" xr:uid="{00000000-0005-0000-0000-0000B3690000}"/>
    <cellStyle name="Normal 56 2 3 2 2 3 2 3" xfId="31210" xr:uid="{00000000-0005-0000-0000-0000B4690000}"/>
    <cellStyle name="Normal 56 2 3 2 2 3 3" xfId="11092" xr:uid="{00000000-0005-0000-0000-0000B5690000}"/>
    <cellStyle name="Normal 56 2 3 2 2 3 3 2" xfId="41426" xr:uid="{00000000-0005-0000-0000-0000B6690000}"/>
    <cellStyle name="Normal 56 2 3 2 2 3 3 3" xfId="26193" xr:uid="{00000000-0005-0000-0000-0000B7690000}"/>
    <cellStyle name="Normal 56 2 3 2 2 3 4" xfId="36413" xr:uid="{00000000-0005-0000-0000-0000B8690000}"/>
    <cellStyle name="Normal 56 2 3 2 2 3 5" xfId="21180" xr:uid="{00000000-0005-0000-0000-0000B9690000}"/>
    <cellStyle name="Normal 56 2 3 2 2 4" xfId="12770" xr:uid="{00000000-0005-0000-0000-0000BA690000}"/>
    <cellStyle name="Normal 56 2 3 2 2 4 2" xfId="43101" xr:uid="{00000000-0005-0000-0000-0000BB690000}"/>
    <cellStyle name="Normal 56 2 3 2 2 4 3" xfId="27868" xr:uid="{00000000-0005-0000-0000-0000BC690000}"/>
    <cellStyle name="Normal 56 2 3 2 2 5" xfId="7749" xr:uid="{00000000-0005-0000-0000-0000BD690000}"/>
    <cellStyle name="Normal 56 2 3 2 2 5 2" xfId="38084" xr:uid="{00000000-0005-0000-0000-0000BE690000}"/>
    <cellStyle name="Normal 56 2 3 2 2 5 3" xfId="22851" xr:uid="{00000000-0005-0000-0000-0000BF690000}"/>
    <cellStyle name="Normal 56 2 3 2 2 6" xfId="33072" xr:uid="{00000000-0005-0000-0000-0000C0690000}"/>
    <cellStyle name="Normal 56 2 3 2 2 7" xfId="17838" xr:uid="{00000000-0005-0000-0000-0000C1690000}"/>
    <cellStyle name="Normal 56 2 3 2 3" xfId="3531" xr:uid="{00000000-0005-0000-0000-0000C2690000}"/>
    <cellStyle name="Normal 56 2 3 2 3 2" xfId="13605" xr:uid="{00000000-0005-0000-0000-0000C3690000}"/>
    <cellStyle name="Normal 56 2 3 2 3 2 2" xfId="43936" xr:uid="{00000000-0005-0000-0000-0000C4690000}"/>
    <cellStyle name="Normal 56 2 3 2 3 2 3" xfId="28703" xr:uid="{00000000-0005-0000-0000-0000C5690000}"/>
    <cellStyle name="Normal 56 2 3 2 3 3" xfId="8585" xr:uid="{00000000-0005-0000-0000-0000C6690000}"/>
    <cellStyle name="Normal 56 2 3 2 3 3 2" xfId="38919" xr:uid="{00000000-0005-0000-0000-0000C7690000}"/>
    <cellStyle name="Normal 56 2 3 2 3 3 3" xfId="23686" xr:uid="{00000000-0005-0000-0000-0000C8690000}"/>
    <cellStyle name="Normal 56 2 3 2 3 4" xfId="33906" xr:uid="{00000000-0005-0000-0000-0000C9690000}"/>
    <cellStyle name="Normal 56 2 3 2 3 5" xfId="18673" xr:uid="{00000000-0005-0000-0000-0000CA690000}"/>
    <cellStyle name="Normal 56 2 3 2 4" xfId="5224" xr:uid="{00000000-0005-0000-0000-0000CB690000}"/>
    <cellStyle name="Normal 56 2 3 2 4 2" xfId="15276" xr:uid="{00000000-0005-0000-0000-0000CC690000}"/>
    <cellStyle name="Normal 56 2 3 2 4 2 2" xfId="45607" xr:uid="{00000000-0005-0000-0000-0000CD690000}"/>
    <cellStyle name="Normal 56 2 3 2 4 2 3" xfId="30374" xr:uid="{00000000-0005-0000-0000-0000CE690000}"/>
    <cellStyle name="Normal 56 2 3 2 4 3" xfId="10256" xr:uid="{00000000-0005-0000-0000-0000CF690000}"/>
    <cellStyle name="Normal 56 2 3 2 4 3 2" xfId="40590" xr:uid="{00000000-0005-0000-0000-0000D0690000}"/>
    <cellStyle name="Normal 56 2 3 2 4 3 3" xfId="25357" xr:uid="{00000000-0005-0000-0000-0000D1690000}"/>
    <cellStyle name="Normal 56 2 3 2 4 4" xfId="35577" xr:uid="{00000000-0005-0000-0000-0000D2690000}"/>
    <cellStyle name="Normal 56 2 3 2 4 5" xfId="20344" xr:uid="{00000000-0005-0000-0000-0000D3690000}"/>
    <cellStyle name="Normal 56 2 3 2 5" xfId="11934" xr:uid="{00000000-0005-0000-0000-0000D4690000}"/>
    <cellStyle name="Normal 56 2 3 2 5 2" xfId="42265" xr:uid="{00000000-0005-0000-0000-0000D5690000}"/>
    <cellStyle name="Normal 56 2 3 2 5 3" xfId="27032" xr:uid="{00000000-0005-0000-0000-0000D6690000}"/>
    <cellStyle name="Normal 56 2 3 2 6" xfId="6913" xr:uid="{00000000-0005-0000-0000-0000D7690000}"/>
    <cellStyle name="Normal 56 2 3 2 6 2" xfId="37248" xr:uid="{00000000-0005-0000-0000-0000D8690000}"/>
    <cellStyle name="Normal 56 2 3 2 6 3" xfId="22015" xr:uid="{00000000-0005-0000-0000-0000D9690000}"/>
    <cellStyle name="Normal 56 2 3 2 7" xfId="32236" xr:uid="{00000000-0005-0000-0000-0000DA690000}"/>
    <cellStyle name="Normal 56 2 3 2 8" xfId="17002" xr:uid="{00000000-0005-0000-0000-0000DB690000}"/>
    <cellStyle name="Normal 56 2 3 3" xfId="2260" xr:uid="{00000000-0005-0000-0000-0000DC690000}"/>
    <cellStyle name="Normal 56 2 3 3 2" xfId="3950" xr:uid="{00000000-0005-0000-0000-0000DD690000}"/>
    <cellStyle name="Normal 56 2 3 3 2 2" xfId="14023" xr:uid="{00000000-0005-0000-0000-0000DE690000}"/>
    <cellStyle name="Normal 56 2 3 3 2 2 2" xfId="44354" xr:uid="{00000000-0005-0000-0000-0000DF690000}"/>
    <cellStyle name="Normal 56 2 3 3 2 2 3" xfId="29121" xr:uid="{00000000-0005-0000-0000-0000E0690000}"/>
    <cellStyle name="Normal 56 2 3 3 2 3" xfId="9003" xr:uid="{00000000-0005-0000-0000-0000E1690000}"/>
    <cellStyle name="Normal 56 2 3 3 2 3 2" xfId="39337" xr:uid="{00000000-0005-0000-0000-0000E2690000}"/>
    <cellStyle name="Normal 56 2 3 3 2 3 3" xfId="24104" xr:uid="{00000000-0005-0000-0000-0000E3690000}"/>
    <cellStyle name="Normal 56 2 3 3 2 4" xfId="34324" xr:uid="{00000000-0005-0000-0000-0000E4690000}"/>
    <cellStyle name="Normal 56 2 3 3 2 5" xfId="19091" xr:uid="{00000000-0005-0000-0000-0000E5690000}"/>
    <cellStyle name="Normal 56 2 3 3 3" xfId="5642" xr:uid="{00000000-0005-0000-0000-0000E6690000}"/>
    <cellStyle name="Normal 56 2 3 3 3 2" xfId="15694" xr:uid="{00000000-0005-0000-0000-0000E7690000}"/>
    <cellStyle name="Normal 56 2 3 3 3 2 2" xfId="46025" xr:uid="{00000000-0005-0000-0000-0000E8690000}"/>
    <cellStyle name="Normal 56 2 3 3 3 2 3" xfId="30792" xr:uid="{00000000-0005-0000-0000-0000E9690000}"/>
    <cellStyle name="Normal 56 2 3 3 3 3" xfId="10674" xr:uid="{00000000-0005-0000-0000-0000EA690000}"/>
    <cellStyle name="Normal 56 2 3 3 3 3 2" xfId="41008" xr:uid="{00000000-0005-0000-0000-0000EB690000}"/>
    <cellStyle name="Normal 56 2 3 3 3 3 3" xfId="25775" xr:uid="{00000000-0005-0000-0000-0000EC690000}"/>
    <cellStyle name="Normal 56 2 3 3 3 4" xfId="35995" xr:uid="{00000000-0005-0000-0000-0000ED690000}"/>
    <cellStyle name="Normal 56 2 3 3 3 5" xfId="20762" xr:uid="{00000000-0005-0000-0000-0000EE690000}"/>
    <cellStyle name="Normal 56 2 3 3 4" xfId="12352" xr:uid="{00000000-0005-0000-0000-0000EF690000}"/>
    <cellStyle name="Normal 56 2 3 3 4 2" xfId="42683" xr:uid="{00000000-0005-0000-0000-0000F0690000}"/>
    <cellStyle name="Normal 56 2 3 3 4 3" xfId="27450" xr:uid="{00000000-0005-0000-0000-0000F1690000}"/>
    <cellStyle name="Normal 56 2 3 3 5" xfId="7331" xr:uid="{00000000-0005-0000-0000-0000F2690000}"/>
    <cellStyle name="Normal 56 2 3 3 5 2" xfId="37666" xr:uid="{00000000-0005-0000-0000-0000F3690000}"/>
    <cellStyle name="Normal 56 2 3 3 5 3" xfId="22433" xr:uid="{00000000-0005-0000-0000-0000F4690000}"/>
    <cellStyle name="Normal 56 2 3 3 6" xfId="32654" xr:uid="{00000000-0005-0000-0000-0000F5690000}"/>
    <cellStyle name="Normal 56 2 3 3 7" xfId="17420" xr:uid="{00000000-0005-0000-0000-0000F6690000}"/>
    <cellStyle name="Normal 56 2 3 4" xfId="3113" xr:uid="{00000000-0005-0000-0000-0000F7690000}"/>
    <cellStyle name="Normal 56 2 3 4 2" xfId="13187" xr:uid="{00000000-0005-0000-0000-0000F8690000}"/>
    <cellStyle name="Normal 56 2 3 4 2 2" xfId="43518" xr:uid="{00000000-0005-0000-0000-0000F9690000}"/>
    <cellStyle name="Normal 56 2 3 4 2 3" xfId="28285" xr:uid="{00000000-0005-0000-0000-0000FA690000}"/>
    <cellStyle name="Normal 56 2 3 4 3" xfId="8167" xr:uid="{00000000-0005-0000-0000-0000FB690000}"/>
    <cellStyle name="Normal 56 2 3 4 3 2" xfId="38501" xr:uid="{00000000-0005-0000-0000-0000FC690000}"/>
    <cellStyle name="Normal 56 2 3 4 3 3" xfId="23268" xr:uid="{00000000-0005-0000-0000-0000FD690000}"/>
    <cellStyle name="Normal 56 2 3 4 4" xfId="33488" xr:uid="{00000000-0005-0000-0000-0000FE690000}"/>
    <cellStyle name="Normal 56 2 3 4 5" xfId="18255" xr:uid="{00000000-0005-0000-0000-0000FF690000}"/>
    <cellStyle name="Normal 56 2 3 5" xfId="4806" xr:uid="{00000000-0005-0000-0000-0000006A0000}"/>
    <cellStyle name="Normal 56 2 3 5 2" xfId="14858" xr:uid="{00000000-0005-0000-0000-0000016A0000}"/>
    <cellStyle name="Normal 56 2 3 5 2 2" xfId="45189" xr:uid="{00000000-0005-0000-0000-0000026A0000}"/>
    <cellStyle name="Normal 56 2 3 5 2 3" xfId="29956" xr:uid="{00000000-0005-0000-0000-0000036A0000}"/>
    <cellStyle name="Normal 56 2 3 5 3" xfId="9838" xr:uid="{00000000-0005-0000-0000-0000046A0000}"/>
    <cellStyle name="Normal 56 2 3 5 3 2" xfId="40172" xr:uid="{00000000-0005-0000-0000-0000056A0000}"/>
    <cellStyle name="Normal 56 2 3 5 3 3" xfId="24939" xr:uid="{00000000-0005-0000-0000-0000066A0000}"/>
    <cellStyle name="Normal 56 2 3 5 4" xfId="35159" xr:uid="{00000000-0005-0000-0000-0000076A0000}"/>
    <cellStyle name="Normal 56 2 3 5 5" xfId="19926" xr:uid="{00000000-0005-0000-0000-0000086A0000}"/>
    <cellStyle name="Normal 56 2 3 6" xfId="11516" xr:uid="{00000000-0005-0000-0000-0000096A0000}"/>
    <cellStyle name="Normal 56 2 3 6 2" xfId="41847" xr:uid="{00000000-0005-0000-0000-00000A6A0000}"/>
    <cellStyle name="Normal 56 2 3 6 3" xfId="26614" xr:uid="{00000000-0005-0000-0000-00000B6A0000}"/>
    <cellStyle name="Normal 56 2 3 7" xfId="6495" xr:uid="{00000000-0005-0000-0000-00000C6A0000}"/>
    <cellStyle name="Normal 56 2 3 7 2" xfId="36830" xr:uid="{00000000-0005-0000-0000-00000D6A0000}"/>
    <cellStyle name="Normal 56 2 3 7 3" xfId="21597" xr:uid="{00000000-0005-0000-0000-00000E6A0000}"/>
    <cellStyle name="Normal 56 2 3 8" xfId="31818" xr:uid="{00000000-0005-0000-0000-00000F6A0000}"/>
    <cellStyle name="Normal 56 2 3 9" xfId="16584" xr:uid="{00000000-0005-0000-0000-0000106A0000}"/>
    <cellStyle name="Normal 56 2 4" xfId="1631" xr:uid="{00000000-0005-0000-0000-0000116A0000}"/>
    <cellStyle name="Normal 56 2 4 2" xfId="2470" xr:uid="{00000000-0005-0000-0000-0000126A0000}"/>
    <cellStyle name="Normal 56 2 4 2 2" xfId="4160" xr:uid="{00000000-0005-0000-0000-0000136A0000}"/>
    <cellStyle name="Normal 56 2 4 2 2 2" xfId="14233" xr:uid="{00000000-0005-0000-0000-0000146A0000}"/>
    <cellStyle name="Normal 56 2 4 2 2 2 2" xfId="44564" xr:uid="{00000000-0005-0000-0000-0000156A0000}"/>
    <cellStyle name="Normal 56 2 4 2 2 2 3" xfId="29331" xr:uid="{00000000-0005-0000-0000-0000166A0000}"/>
    <cellStyle name="Normal 56 2 4 2 2 3" xfId="9213" xr:uid="{00000000-0005-0000-0000-0000176A0000}"/>
    <cellStyle name="Normal 56 2 4 2 2 3 2" xfId="39547" xr:uid="{00000000-0005-0000-0000-0000186A0000}"/>
    <cellStyle name="Normal 56 2 4 2 2 3 3" xfId="24314" xr:uid="{00000000-0005-0000-0000-0000196A0000}"/>
    <cellStyle name="Normal 56 2 4 2 2 4" xfId="34534" xr:uid="{00000000-0005-0000-0000-00001A6A0000}"/>
    <cellStyle name="Normal 56 2 4 2 2 5" xfId="19301" xr:uid="{00000000-0005-0000-0000-00001B6A0000}"/>
    <cellStyle name="Normal 56 2 4 2 3" xfId="5852" xr:uid="{00000000-0005-0000-0000-00001C6A0000}"/>
    <cellStyle name="Normal 56 2 4 2 3 2" xfId="15904" xr:uid="{00000000-0005-0000-0000-00001D6A0000}"/>
    <cellStyle name="Normal 56 2 4 2 3 2 2" xfId="46235" xr:uid="{00000000-0005-0000-0000-00001E6A0000}"/>
    <cellStyle name="Normal 56 2 4 2 3 2 3" xfId="31002" xr:uid="{00000000-0005-0000-0000-00001F6A0000}"/>
    <cellStyle name="Normal 56 2 4 2 3 3" xfId="10884" xr:uid="{00000000-0005-0000-0000-0000206A0000}"/>
    <cellStyle name="Normal 56 2 4 2 3 3 2" xfId="41218" xr:uid="{00000000-0005-0000-0000-0000216A0000}"/>
    <cellStyle name="Normal 56 2 4 2 3 3 3" xfId="25985" xr:uid="{00000000-0005-0000-0000-0000226A0000}"/>
    <cellStyle name="Normal 56 2 4 2 3 4" xfId="36205" xr:uid="{00000000-0005-0000-0000-0000236A0000}"/>
    <cellStyle name="Normal 56 2 4 2 3 5" xfId="20972" xr:uid="{00000000-0005-0000-0000-0000246A0000}"/>
    <cellStyle name="Normal 56 2 4 2 4" xfId="12562" xr:uid="{00000000-0005-0000-0000-0000256A0000}"/>
    <cellStyle name="Normal 56 2 4 2 4 2" xfId="42893" xr:uid="{00000000-0005-0000-0000-0000266A0000}"/>
    <cellStyle name="Normal 56 2 4 2 4 3" xfId="27660" xr:uid="{00000000-0005-0000-0000-0000276A0000}"/>
    <cellStyle name="Normal 56 2 4 2 5" xfId="7541" xr:uid="{00000000-0005-0000-0000-0000286A0000}"/>
    <cellStyle name="Normal 56 2 4 2 5 2" xfId="37876" xr:uid="{00000000-0005-0000-0000-0000296A0000}"/>
    <cellStyle name="Normal 56 2 4 2 5 3" xfId="22643" xr:uid="{00000000-0005-0000-0000-00002A6A0000}"/>
    <cellStyle name="Normal 56 2 4 2 6" xfId="32864" xr:uid="{00000000-0005-0000-0000-00002B6A0000}"/>
    <cellStyle name="Normal 56 2 4 2 7" xfId="17630" xr:uid="{00000000-0005-0000-0000-00002C6A0000}"/>
    <cellStyle name="Normal 56 2 4 3" xfId="3323" xr:uid="{00000000-0005-0000-0000-00002D6A0000}"/>
    <cellStyle name="Normal 56 2 4 3 2" xfId="13397" xr:uid="{00000000-0005-0000-0000-00002E6A0000}"/>
    <cellStyle name="Normal 56 2 4 3 2 2" xfId="43728" xr:uid="{00000000-0005-0000-0000-00002F6A0000}"/>
    <cellStyle name="Normal 56 2 4 3 2 3" xfId="28495" xr:uid="{00000000-0005-0000-0000-0000306A0000}"/>
    <cellStyle name="Normal 56 2 4 3 3" xfId="8377" xr:uid="{00000000-0005-0000-0000-0000316A0000}"/>
    <cellStyle name="Normal 56 2 4 3 3 2" xfId="38711" xr:uid="{00000000-0005-0000-0000-0000326A0000}"/>
    <cellStyle name="Normal 56 2 4 3 3 3" xfId="23478" xr:uid="{00000000-0005-0000-0000-0000336A0000}"/>
    <cellStyle name="Normal 56 2 4 3 4" xfId="33698" xr:uid="{00000000-0005-0000-0000-0000346A0000}"/>
    <cellStyle name="Normal 56 2 4 3 5" xfId="18465" xr:uid="{00000000-0005-0000-0000-0000356A0000}"/>
    <cellStyle name="Normal 56 2 4 4" xfId="5016" xr:uid="{00000000-0005-0000-0000-0000366A0000}"/>
    <cellStyle name="Normal 56 2 4 4 2" xfId="15068" xr:uid="{00000000-0005-0000-0000-0000376A0000}"/>
    <cellStyle name="Normal 56 2 4 4 2 2" xfId="45399" xr:uid="{00000000-0005-0000-0000-0000386A0000}"/>
    <cellStyle name="Normal 56 2 4 4 2 3" xfId="30166" xr:uid="{00000000-0005-0000-0000-0000396A0000}"/>
    <cellStyle name="Normal 56 2 4 4 3" xfId="10048" xr:uid="{00000000-0005-0000-0000-00003A6A0000}"/>
    <cellStyle name="Normal 56 2 4 4 3 2" xfId="40382" xr:uid="{00000000-0005-0000-0000-00003B6A0000}"/>
    <cellStyle name="Normal 56 2 4 4 3 3" xfId="25149" xr:uid="{00000000-0005-0000-0000-00003C6A0000}"/>
    <cellStyle name="Normal 56 2 4 4 4" xfId="35369" xr:uid="{00000000-0005-0000-0000-00003D6A0000}"/>
    <cellStyle name="Normal 56 2 4 4 5" xfId="20136" xr:uid="{00000000-0005-0000-0000-00003E6A0000}"/>
    <cellStyle name="Normal 56 2 4 5" xfId="11726" xr:uid="{00000000-0005-0000-0000-00003F6A0000}"/>
    <cellStyle name="Normal 56 2 4 5 2" xfId="42057" xr:uid="{00000000-0005-0000-0000-0000406A0000}"/>
    <cellStyle name="Normal 56 2 4 5 3" xfId="26824" xr:uid="{00000000-0005-0000-0000-0000416A0000}"/>
    <cellStyle name="Normal 56 2 4 6" xfId="6705" xr:uid="{00000000-0005-0000-0000-0000426A0000}"/>
    <cellStyle name="Normal 56 2 4 6 2" xfId="37040" xr:uid="{00000000-0005-0000-0000-0000436A0000}"/>
    <cellStyle name="Normal 56 2 4 6 3" xfId="21807" xr:uid="{00000000-0005-0000-0000-0000446A0000}"/>
    <cellStyle name="Normal 56 2 4 7" xfId="32028" xr:uid="{00000000-0005-0000-0000-0000456A0000}"/>
    <cellStyle name="Normal 56 2 4 8" xfId="16794" xr:uid="{00000000-0005-0000-0000-0000466A0000}"/>
    <cellStyle name="Normal 56 2 5" xfId="2052" xr:uid="{00000000-0005-0000-0000-0000476A0000}"/>
    <cellStyle name="Normal 56 2 5 2" xfId="3742" xr:uid="{00000000-0005-0000-0000-0000486A0000}"/>
    <cellStyle name="Normal 56 2 5 2 2" xfId="13815" xr:uid="{00000000-0005-0000-0000-0000496A0000}"/>
    <cellStyle name="Normal 56 2 5 2 2 2" xfId="44146" xr:uid="{00000000-0005-0000-0000-00004A6A0000}"/>
    <cellStyle name="Normal 56 2 5 2 2 3" xfId="28913" xr:uid="{00000000-0005-0000-0000-00004B6A0000}"/>
    <cellStyle name="Normal 56 2 5 2 3" xfId="8795" xr:uid="{00000000-0005-0000-0000-00004C6A0000}"/>
    <cellStyle name="Normal 56 2 5 2 3 2" xfId="39129" xr:uid="{00000000-0005-0000-0000-00004D6A0000}"/>
    <cellStyle name="Normal 56 2 5 2 3 3" xfId="23896" xr:uid="{00000000-0005-0000-0000-00004E6A0000}"/>
    <cellStyle name="Normal 56 2 5 2 4" xfId="34116" xr:uid="{00000000-0005-0000-0000-00004F6A0000}"/>
    <cellStyle name="Normal 56 2 5 2 5" xfId="18883" xr:uid="{00000000-0005-0000-0000-0000506A0000}"/>
    <cellStyle name="Normal 56 2 5 3" xfId="5434" xr:uid="{00000000-0005-0000-0000-0000516A0000}"/>
    <cellStyle name="Normal 56 2 5 3 2" xfId="15486" xr:uid="{00000000-0005-0000-0000-0000526A0000}"/>
    <cellStyle name="Normal 56 2 5 3 2 2" xfId="45817" xr:uid="{00000000-0005-0000-0000-0000536A0000}"/>
    <cellStyle name="Normal 56 2 5 3 2 3" xfId="30584" xr:uid="{00000000-0005-0000-0000-0000546A0000}"/>
    <cellStyle name="Normal 56 2 5 3 3" xfId="10466" xr:uid="{00000000-0005-0000-0000-0000556A0000}"/>
    <cellStyle name="Normal 56 2 5 3 3 2" xfId="40800" xr:uid="{00000000-0005-0000-0000-0000566A0000}"/>
    <cellStyle name="Normal 56 2 5 3 3 3" xfId="25567" xr:uid="{00000000-0005-0000-0000-0000576A0000}"/>
    <cellStyle name="Normal 56 2 5 3 4" xfId="35787" xr:uid="{00000000-0005-0000-0000-0000586A0000}"/>
    <cellStyle name="Normal 56 2 5 3 5" xfId="20554" xr:uid="{00000000-0005-0000-0000-0000596A0000}"/>
    <cellStyle name="Normal 56 2 5 4" xfId="12144" xr:uid="{00000000-0005-0000-0000-00005A6A0000}"/>
    <cellStyle name="Normal 56 2 5 4 2" xfId="42475" xr:uid="{00000000-0005-0000-0000-00005B6A0000}"/>
    <cellStyle name="Normal 56 2 5 4 3" xfId="27242" xr:uid="{00000000-0005-0000-0000-00005C6A0000}"/>
    <cellStyle name="Normal 56 2 5 5" xfId="7123" xr:uid="{00000000-0005-0000-0000-00005D6A0000}"/>
    <cellStyle name="Normal 56 2 5 5 2" xfId="37458" xr:uid="{00000000-0005-0000-0000-00005E6A0000}"/>
    <cellStyle name="Normal 56 2 5 5 3" xfId="22225" xr:uid="{00000000-0005-0000-0000-00005F6A0000}"/>
    <cellStyle name="Normal 56 2 5 6" xfId="32446" xr:uid="{00000000-0005-0000-0000-0000606A0000}"/>
    <cellStyle name="Normal 56 2 5 7" xfId="17212" xr:uid="{00000000-0005-0000-0000-0000616A0000}"/>
    <cellStyle name="Normal 56 2 6" xfId="2905" xr:uid="{00000000-0005-0000-0000-0000626A0000}"/>
    <cellStyle name="Normal 56 2 6 2" xfId="12979" xr:uid="{00000000-0005-0000-0000-0000636A0000}"/>
    <cellStyle name="Normal 56 2 6 2 2" xfId="43310" xr:uid="{00000000-0005-0000-0000-0000646A0000}"/>
    <cellStyle name="Normal 56 2 6 2 3" xfId="28077" xr:uid="{00000000-0005-0000-0000-0000656A0000}"/>
    <cellStyle name="Normal 56 2 6 3" xfId="7959" xr:uid="{00000000-0005-0000-0000-0000666A0000}"/>
    <cellStyle name="Normal 56 2 6 3 2" xfId="38293" xr:uid="{00000000-0005-0000-0000-0000676A0000}"/>
    <cellStyle name="Normal 56 2 6 3 3" xfId="23060" xr:uid="{00000000-0005-0000-0000-0000686A0000}"/>
    <cellStyle name="Normal 56 2 6 4" xfId="33280" xr:uid="{00000000-0005-0000-0000-0000696A0000}"/>
    <cellStyle name="Normal 56 2 6 5" xfId="18047" xr:uid="{00000000-0005-0000-0000-00006A6A0000}"/>
    <cellStyle name="Normal 56 2 7" xfId="4598" xr:uid="{00000000-0005-0000-0000-00006B6A0000}"/>
    <cellStyle name="Normal 56 2 7 2" xfId="14650" xr:uid="{00000000-0005-0000-0000-00006C6A0000}"/>
    <cellStyle name="Normal 56 2 7 2 2" xfId="44981" xr:uid="{00000000-0005-0000-0000-00006D6A0000}"/>
    <cellStyle name="Normal 56 2 7 2 3" xfId="29748" xr:uid="{00000000-0005-0000-0000-00006E6A0000}"/>
    <cellStyle name="Normal 56 2 7 3" xfId="9630" xr:uid="{00000000-0005-0000-0000-00006F6A0000}"/>
    <cellStyle name="Normal 56 2 7 3 2" xfId="39964" xr:uid="{00000000-0005-0000-0000-0000706A0000}"/>
    <cellStyle name="Normal 56 2 7 3 3" xfId="24731" xr:uid="{00000000-0005-0000-0000-0000716A0000}"/>
    <cellStyle name="Normal 56 2 7 4" xfId="34951" xr:uid="{00000000-0005-0000-0000-0000726A0000}"/>
    <cellStyle name="Normal 56 2 7 5" xfId="19718" xr:uid="{00000000-0005-0000-0000-0000736A0000}"/>
    <cellStyle name="Normal 56 2 8" xfId="11308" xr:uid="{00000000-0005-0000-0000-0000746A0000}"/>
    <cellStyle name="Normal 56 2 8 2" xfId="41639" xr:uid="{00000000-0005-0000-0000-0000756A0000}"/>
    <cellStyle name="Normal 56 2 8 3" xfId="26406" xr:uid="{00000000-0005-0000-0000-0000766A0000}"/>
    <cellStyle name="Normal 56 2 9" xfId="6287" xr:uid="{00000000-0005-0000-0000-0000776A0000}"/>
    <cellStyle name="Normal 56 2 9 2" xfId="36622" xr:uid="{00000000-0005-0000-0000-0000786A0000}"/>
    <cellStyle name="Normal 56 2 9 3" xfId="21389" xr:uid="{00000000-0005-0000-0000-0000796A0000}"/>
    <cellStyle name="Normal 56 3" xfId="1251" xr:uid="{00000000-0005-0000-0000-00007A6A0000}"/>
    <cellStyle name="Normal 56 3 10" xfId="16428" xr:uid="{00000000-0005-0000-0000-00007B6A0000}"/>
    <cellStyle name="Normal 56 3 2" xfId="1470" xr:uid="{00000000-0005-0000-0000-00007C6A0000}"/>
    <cellStyle name="Normal 56 3 2 2" xfId="1891" xr:uid="{00000000-0005-0000-0000-00007D6A0000}"/>
    <cellStyle name="Normal 56 3 2 2 2" xfId="2730" xr:uid="{00000000-0005-0000-0000-00007E6A0000}"/>
    <cellStyle name="Normal 56 3 2 2 2 2" xfId="4420" xr:uid="{00000000-0005-0000-0000-00007F6A0000}"/>
    <cellStyle name="Normal 56 3 2 2 2 2 2" xfId="14493" xr:uid="{00000000-0005-0000-0000-0000806A0000}"/>
    <cellStyle name="Normal 56 3 2 2 2 2 2 2" xfId="44824" xr:uid="{00000000-0005-0000-0000-0000816A0000}"/>
    <cellStyle name="Normal 56 3 2 2 2 2 2 3" xfId="29591" xr:uid="{00000000-0005-0000-0000-0000826A0000}"/>
    <cellStyle name="Normal 56 3 2 2 2 2 3" xfId="9473" xr:uid="{00000000-0005-0000-0000-0000836A0000}"/>
    <cellStyle name="Normal 56 3 2 2 2 2 3 2" xfId="39807" xr:uid="{00000000-0005-0000-0000-0000846A0000}"/>
    <cellStyle name="Normal 56 3 2 2 2 2 3 3" xfId="24574" xr:uid="{00000000-0005-0000-0000-0000856A0000}"/>
    <cellStyle name="Normal 56 3 2 2 2 2 4" xfId="34794" xr:uid="{00000000-0005-0000-0000-0000866A0000}"/>
    <cellStyle name="Normal 56 3 2 2 2 2 5" xfId="19561" xr:uid="{00000000-0005-0000-0000-0000876A0000}"/>
    <cellStyle name="Normal 56 3 2 2 2 3" xfId="6112" xr:uid="{00000000-0005-0000-0000-0000886A0000}"/>
    <cellStyle name="Normal 56 3 2 2 2 3 2" xfId="16164" xr:uid="{00000000-0005-0000-0000-0000896A0000}"/>
    <cellStyle name="Normal 56 3 2 2 2 3 2 2" xfId="46495" xr:uid="{00000000-0005-0000-0000-00008A6A0000}"/>
    <cellStyle name="Normal 56 3 2 2 2 3 2 3" xfId="31262" xr:uid="{00000000-0005-0000-0000-00008B6A0000}"/>
    <cellStyle name="Normal 56 3 2 2 2 3 3" xfId="11144" xr:uid="{00000000-0005-0000-0000-00008C6A0000}"/>
    <cellStyle name="Normal 56 3 2 2 2 3 3 2" xfId="41478" xr:uid="{00000000-0005-0000-0000-00008D6A0000}"/>
    <cellStyle name="Normal 56 3 2 2 2 3 3 3" xfId="26245" xr:uid="{00000000-0005-0000-0000-00008E6A0000}"/>
    <cellStyle name="Normal 56 3 2 2 2 3 4" xfId="36465" xr:uid="{00000000-0005-0000-0000-00008F6A0000}"/>
    <cellStyle name="Normal 56 3 2 2 2 3 5" xfId="21232" xr:uid="{00000000-0005-0000-0000-0000906A0000}"/>
    <cellStyle name="Normal 56 3 2 2 2 4" xfId="12822" xr:uid="{00000000-0005-0000-0000-0000916A0000}"/>
    <cellStyle name="Normal 56 3 2 2 2 4 2" xfId="43153" xr:uid="{00000000-0005-0000-0000-0000926A0000}"/>
    <cellStyle name="Normal 56 3 2 2 2 4 3" xfId="27920" xr:uid="{00000000-0005-0000-0000-0000936A0000}"/>
    <cellStyle name="Normal 56 3 2 2 2 5" xfId="7801" xr:uid="{00000000-0005-0000-0000-0000946A0000}"/>
    <cellStyle name="Normal 56 3 2 2 2 5 2" xfId="38136" xr:uid="{00000000-0005-0000-0000-0000956A0000}"/>
    <cellStyle name="Normal 56 3 2 2 2 5 3" xfId="22903" xr:uid="{00000000-0005-0000-0000-0000966A0000}"/>
    <cellStyle name="Normal 56 3 2 2 2 6" xfId="33124" xr:uid="{00000000-0005-0000-0000-0000976A0000}"/>
    <cellStyle name="Normal 56 3 2 2 2 7" xfId="17890" xr:uid="{00000000-0005-0000-0000-0000986A0000}"/>
    <cellStyle name="Normal 56 3 2 2 3" xfId="3583" xr:uid="{00000000-0005-0000-0000-0000996A0000}"/>
    <cellStyle name="Normal 56 3 2 2 3 2" xfId="13657" xr:uid="{00000000-0005-0000-0000-00009A6A0000}"/>
    <cellStyle name="Normal 56 3 2 2 3 2 2" xfId="43988" xr:uid="{00000000-0005-0000-0000-00009B6A0000}"/>
    <cellStyle name="Normal 56 3 2 2 3 2 3" xfId="28755" xr:uid="{00000000-0005-0000-0000-00009C6A0000}"/>
    <cellStyle name="Normal 56 3 2 2 3 3" xfId="8637" xr:uid="{00000000-0005-0000-0000-00009D6A0000}"/>
    <cellStyle name="Normal 56 3 2 2 3 3 2" xfId="38971" xr:uid="{00000000-0005-0000-0000-00009E6A0000}"/>
    <cellStyle name="Normal 56 3 2 2 3 3 3" xfId="23738" xr:uid="{00000000-0005-0000-0000-00009F6A0000}"/>
    <cellStyle name="Normal 56 3 2 2 3 4" xfId="33958" xr:uid="{00000000-0005-0000-0000-0000A06A0000}"/>
    <cellStyle name="Normal 56 3 2 2 3 5" xfId="18725" xr:uid="{00000000-0005-0000-0000-0000A16A0000}"/>
    <cellStyle name="Normal 56 3 2 2 4" xfId="5276" xr:uid="{00000000-0005-0000-0000-0000A26A0000}"/>
    <cellStyle name="Normal 56 3 2 2 4 2" xfId="15328" xr:uid="{00000000-0005-0000-0000-0000A36A0000}"/>
    <cellStyle name="Normal 56 3 2 2 4 2 2" xfId="45659" xr:uid="{00000000-0005-0000-0000-0000A46A0000}"/>
    <cellStyle name="Normal 56 3 2 2 4 2 3" xfId="30426" xr:uid="{00000000-0005-0000-0000-0000A56A0000}"/>
    <cellStyle name="Normal 56 3 2 2 4 3" xfId="10308" xr:uid="{00000000-0005-0000-0000-0000A66A0000}"/>
    <cellStyle name="Normal 56 3 2 2 4 3 2" xfId="40642" xr:uid="{00000000-0005-0000-0000-0000A76A0000}"/>
    <cellStyle name="Normal 56 3 2 2 4 3 3" xfId="25409" xr:uid="{00000000-0005-0000-0000-0000A86A0000}"/>
    <cellStyle name="Normal 56 3 2 2 4 4" xfId="35629" xr:uid="{00000000-0005-0000-0000-0000A96A0000}"/>
    <cellStyle name="Normal 56 3 2 2 4 5" xfId="20396" xr:uid="{00000000-0005-0000-0000-0000AA6A0000}"/>
    <cellStyle name="Normal 56 3 2 2 5" xfId="11986" xr:uid="{00000000-0005-0000-0000-0000AB6A0000}"/>
    <cellStyle name="Normal 56 3 2 2 5 2" xfId="42317" xr:uid="{00000000-0005-0000-0000-0000AC6A0000}"/>
    <cellStyle name="Normal 56 3 2 2 5 3" xfId="27084" xr:uid="{00000000-0005-0000-0000-0000AD6A0000}"/>
    <cellStyle name="Normal 56 3 2 2 6" xfId="6965" xr:uid="{00000000-0005-0000-0000-0000AE6A0000}"/>
    <cellStyle name="Normal 56 3 2 2 6 2" xfId="37300" xr:uid="{00000000-0005-0000-0000-0000AF6A0000}"/>
    <cellStyle name="Normal 56 3 2 2 6 3" xfId="22067" xr:uid="{00000000-0005-0000-0000-0000B06A0000}"/>
    <cellStyle name="Normal 56 3 2 2 7" xfId="32288" xr:uid="{00000000-0005-0000-0000-0000B16A0000}"/>
    <cellStyle name="Normal 56 3 2 2 8" xfId="17054" xr:uid="{00000000-0005-0000-0000-0000B26A0000}"/>
    <cellStyle name="Normal 56 3 2 3" xfId="2312" xr:uid="{00000000-0005-0000-0000-0000B36A0000}"/>
    <cellStyle name="Normal 56 3 2 3 2" xfId="4002" xr:uid="{00000000-0005-0000-0000-0000B46A0000}"/>
    <cellStyle name="Normal 56 3 2 3 2 2" xfId="14075" xr:uid="{00000000-0005-0000-0000-0000B56A0000}"/>
    <cellStyle name="Normal 56 3 2 3 2 2 2" xfId="44406" xr:uid="{00000000-0005-0000-0000-0000B66A0000}"/>
    <cellStyle name="Normal 56 3 2 3 2 2 3" xfId="29173" xr:uid="{00000000-0005-0000-0000-0000B76A0000}"/>
    <cellStyle name="Normal 56 3 2 3 2 3" xfId="9055" xr:uid="{00000000-0005-0000-0000-0000B86A0000}"/>
    <cellStyle name="Normal 56 3 2 3 2 3 2" xfId="39389" xr:uid="{00000000-0005-0000-0000-0000B96A0000}"/>
    <cellStyle name="Normal 56 3 2 3 2 3 3" xfId="24156" xr:uid="{00000000-0005-0000-0000-0000BA6A0000}"/>
    <cellStyle name="Normal 56 3 2 3 2 4" xfId="34376" xr:uid="{00000000-0005-0000-0000-0000BB6A0000}"/>
    <cellStyle name="Normal 56 3 2 3 2 5" xfId="19143" xr:uid="{00000000-0005-0000-0000-0000BC6A0000}"/>
    <cellStyle name="Normal 56 3 2 3 3" xfId="5694" xr:uid="{00000000-0005-0000-0000-0000BD6A0000}"/>
    <cellStyle name="Normal 56 3 2 3 3 2" xfId="15746" xr:uid="{00000000-0005-0000-0000-0000BE6A0000}"/>
    <cellStyle name="Normal 56 3 2 3 3 2 2" xfId="46077" xr:uid="{00000000-0005-0000-0000-0000BF6A0000}"/>
    <cellStyle name="Normal 56 3 2 3 3 2 3" xfId="30844" xr:uid="{00000000-0005-0000-0000-0000C06A0000}"/>
    <cellStyle name="Normal 56 3 2 3 3 3" xfId="10726" xr:uid="{00000000-0005-0000-0000-0000C16A0000}"/>
    <cellStyle name="Normal 56 3 2 3 3 3 2" xfId="41060" xr:uid="{00000000-0005-0000-0000-0000C26A0000}"/>
    <cellStyle name="Normal 56 3 2 3 3 3 3" xfId="25827" xr:uid="{00000000-0005-0000-0000-0000C36A0000}"/>
    <cellStyle name="Normal 56 3 2 3 3 4" xfId="36047" xr:uid="{00000000-0005-0000-0000-0000C46A0000}"/>
    <cellStyle name="Normal 56 3 2 3 3 5" xfId="20814" xr:uid="{00000000-0005-0000-0000-0000C56A0000}"/>
    <cellStyle name="Normal 56 3 2 3 4" xfId="12404" xr:uid="{00000000-0005-0000-0000-0000C66A0000}"/>
    <cellStyle name="Normal 56 3 2 3 4 2" xfId="42735" xr:uid="{00000000-0005-0000-0000-0000C76A0000}"/>
    <cellStyle name="Normal 56 3 2 3 4 3" xfId="27502" xr:uid="{00000000-0005-0000-0000-0000C86A0000}"/>
    <cellStyle name="Normal 56 3 2 3 5" xfId="7383" xr:uid="{00000000-0005-0000-0000-0000C96A0000}"/>
    <cellStyle name="Normal 56 3 2 3 5 2" xfId="37718" xr:uid="{00000000-0005-0000-0000-0000CA6A0000}"/>
    <cellStyle name="Normal 56 3 2 3 5 3" xfId="22485" xr:uid="{00000000-0005-0000-0000-0000CB6A0000}"/>
    <cellStyle name="Normal 56 3 2 3 6" xfId="32706" xr:uid="{00000000-0005-0000-0000-0000CC6A0000}"/>
    <cellStyle name="Normal 56 3 2 3 7" xfId="17472" xr:uid="{00000000-0005-0000-0000-0000CD6A0000}"/>
    <cellStyle name="Normal 56 3 2 4" xfId="3165" xr:uid="{00000000-0005-0000-0000-0000CE6A0000}"/>
    <cellStyle name="Normal 56 3 2 4 2" xfId="13239" xr:uid="{00000000-0005-0000-0000-0000CF6A0000}"/>
    <cellStyle name="Normal 56 3 2 4 2 2" xfId="43570" xr:uid="{00000000-0005-0000-0000-0000D06A0000}"/>
    <cellStyle name="Normal 56 3 2 4 2 3" xfId="28337" xr:uid="{00000000-0005-0000-0000-0000D16A0000}"/>
    <cellStyle name="Normal 56 3 2 4 3" xfId="8219" xr:uid="{00000000-0005-0000-0000-0000D26A0000}"/>
    <cellStyle name="Normal 56 3 2 4 3 2" xfId="38553" xr:uid="{00000000-0005-0000-0000-0000D36A0000}"/>
    <cellStyle name="Normal 56 3 2 4 3 3" xfId="23320" xr:uid="{00000000-0005-0000-0000-0000D46A0000}"/>
    <cellStyle name="Normal 56 3 2 4 4" xfId="33540" xr:uid="{00000000-0005-0000-0000-0000D56A0000}"/>
    <cellStyle name="Normal 56 3 2 4 5" xfId="18307" xr:uid="{00000000-0005-0000-0000-0000D66A0000}"/>
    <cellStyle name="Normal 56 3 2 5" xfId="4858" xr:uid="{00000000-0005-0000-0000-0000D76A0000}"/>
    <cellStyle name="Normal 56 3 2 5 2" xfId="14910" xr:uid="{00000000-0005-0000-0000-0000D86A0000}"/>
    <cellStyle name="Normal 56 3 2 5 2 2" xfId="45241" xr:uid="{00000000-0005-0000-0000-0000D96A0000}"/>
    <cellStyle name="Normal 56 3 2 5 2 3" xfId="30008" xr:uid="{00000000-0005-0000-0000-0000DA6A0000}"/>
    <cellStyle name="Normal 56 3 2 5 3" xfId="9890" xr:uid="{00000000-0005-0000-0000-0000DB6A0000}"/>
    <cellStyle name="Normal 56 3 2 5 3 2" xfId="40224" xr:uid="{00000000-0005-0000-0000-0000DC6A0000}"/>
    <cellStyle name="Normal 56 3 2 5 3 3" xfId="24991" xr:uid="{00000000-0005-0000-0000-0000DD6A0000}"/>
    <cellStyle name="Normal 56 3 2 5 4" xfId="35211" xr:uid="{00000000-0005-0000-0000-0000DE6A0000}"/>
    <cellStyle name="Normal 56 3 2 5 5" xfId="19978" xr:uid="{00000000-0005-0000-0000-0000DF6A0000}"/>
    <cellStyle name="Normal 56 3 2 6" xfId="11568" xr:uid="{00000000-0005-0000-0000-0000E06A0000}"/>
    <cellStyle name="Normal 56 3 2 6 2" xfId="41899" xr:uid="{00000000-0005-0000-0000-0000E16A0000}"/>
    <cellStyle name="Normal 56 3 2 6 3" xfId="26666" xr:uid="{00000000-0005-0000-0000-0000E26A0000}"/>
    <cellStyle name="Normal 56 3 2 7" xfId="6547" xr:uid="{00000000-0005-0000-0000-0000E36A0000}"/>
    <cellStyle name="Normal 56 3 2 7 2" xfId="36882" xr:uid="{00000000-0005-0000-0000-0000E46A0000}"/>
    <cellStyle name="Normal 56 3 2 7 3" xfId="21649" xr:uid="{00000000-0005-0000-0000-0000E56A0000}"/>
    <cellStyle name="Normal 56 3 2 8" xfId="31870" xr:uid="{00000000-0005-0000-0000-0000E66A0000}"/>
    <cellStyle name="Normal 56 3 2 9" xfId="16636" xr:uid="{00000000-0005-0000-0000-0000E76A0000}"/>
    <cellStyle name="Normal 56 3 3" xfId="1683" xr:uid="{00000000-0005-0000-0000-0000E86A0000}"/>
    <cellStyle name="Normal 56 3 3 2" xfId="2522" xr:uid="{00000000-0005-0000-0000-0000E96A0000}"/>
    <cellStyle name="Normal 56 3 3 2 2" xfId="4212" xr:uid="{00000000-0005-0000-0000-0000EA6A0000}"/>
    <cellStyle name="Normal 56 3 3 2 2 2" xfId="14285" xr:uid="{00000000-0005-0000-0000-0000EB6A0000}"/>
    <cellStyle name="Normal 56 3 3 2 2 2 2" xfId="44616" xr:uid="{00000000-0005-0000-0000-0000EC6A0000}"/>
    <cellStyle name="Normal 56 3 3 2 2 2 3" xfId="29383" xr:uid="{00000000-0005-0000-0000-0000ED6A0000}"/>
    <cellStyle name="Normal 56 3 3 2 2 3" xfId="9265" xr:uid="{00000000-0005-0000-0000-0000EE6A0000}"/>
    <cellStyle name="Normal 56 3 3 2 2 3 2" xfId="39599" xr:uid="{00000000-0005-0000-0000-0000EF6A0000}"/>
    <cellStyle name="Normal 56 3 3 2 2 3 3" xfId="24366" xr:uid="{00000000-0005-0000-0000-0000F06A0000}"/>
    <cellStyle name="Normal 56 3 3 2 2 4" xfId="34586" xr:uid="{00000000-0005-0000-0000-0000F16A0000}"/>
    <cellStyle name="Normal 56 3 3 2 2 5" xfId="19353" xr:uid="{00000000-0005-0000-0000-0000F26A0000}"/>
    <cellStyle name="Normal 56 3 3 2 3" xfId="5904" xr:uid="{00000000-0005-0000-0000-0000F36A0000}"/>
    <cellStyle name="Normal 56 3 3 2 3 2" xfId="15956" xr:uid="{00000000-0005-0000-0000-0000F46A0000}"/>
    <cellStyle name="Normal 56 3 3 2 3 2 2" xfId="46287" xr:uid="{00000000-0005-0000-0000-0000F56A0000}"/>
    <cellStyle name="Normal 56 3 3 2 3 2 3" xfId="31054" xr:uid="{00000000-0005-0000-0000-0000F66A0000}"/>
    <cellStyle name="Normal 56 3 3 2 3 3" xfId="10936" xr:uid="{00000000-0005-0000-0000-0000F76A0000}"/>
    <cellStyle name="Normal 56 3 3 2 3 3 2" xfId="41270" xr:uid="{00000000-0005-0000-0000-0000F86A0000}"/>
    <cellStyle name="Normal 56 3 3 2 3 3 3" xfId="26037" xr:uid="{00000000-0005-0000-0000-0000F96A0000}"/>
    <cellStyle name="Normal 56 3 3 2 3 4" xfId="36257" xr:uid="{00000000-0005-0000-0000-0000FA6A0000}"/>
    <cellStyle name="Normal 56 3 3 2 3 5" xfId="21024" xr:uid="{00000000-0005-0000-0000-0000FB6A0000}"/>
    <cellStyle name="Normal 56 3 3 2 4" xfId="12614" xr:uid="{00000000-0005-0000-0000-0000FC6A0000}"/>
    <cellStyle name="Normal 56 3 3 2 4 2" xfId="42945" xr:uid="{00000000-0005-0000-0000-0000FD6A0000}"/>
    <cellStyle name="Normal 56 3 3 2 4 3" xfId="27712" xr:uid="{00000000-0005-0000-0000-0000FE6A0000}"/>
    <cellStyle name="Normal 56 3 3 2 5" xfId="7593" xr:uid="{00000000-0005-0000-0000-0000FF6A0000}"/>
    <cellStyle name="Normal 56 3 3 2 5 2" xfId="37928" xr:uid="{00000000-0005-0000-0000-0000006B0000}"/>
    <cellStyle name="Normal 56 3 3 2 5 3" xfId="22695" xr:uid="{00000000-0005-0000-0000-0000016B0000}"/>
    <cellStyle name="Normal 56 3 3 2 6" xfId="32916" xr:uid="{00000000-0005-0000-0000-0000026B0000}"/>
    <cellStyle name="Normal 56 3 3 2 7" xfId="17682" xr:uid="{00000000-0005-0000-0000-0000036B0000}"/>
    <cellStyle name="Normal 56 3 3 3" xfId="3375" xr:uid="{00000000-0005-0000-0000-0000046B0000}"/>
    <cellStyle name="Normal 56 3 3 3 2" xfId="13449" xr:uid="{00000000-0005-0000-0000-0000056B0000}"/>
    <cellStyle name="Normal 56 3 3 3 2 2" xfId="43780" xr:uid="{00000000-0005-0000-0000-0000066B0000}"/>
    <cellStyle name="Normal 56 3 3 3 2 3" xfId="28547" xr:uid="{00000000-0005-0000-0000-0000076B0000}"/>
    <cellStyle name="Normal 56 3 3 3 3" xfId="8429" xr:uid="{00000000-0005-0000-0000-0000086B0000}"/>
    <cellStyle name="Normal 56 3 3 3 3 2" xfId="38763" xr:uid="{00000000-0005-0000-0000-0000096B0000}"/>
    <cellStyle name="Normal 56 3 3 3 3 3" xfId="23530" xr:uid="{00000000-0005-0000-0000-00000A6B0000}"/>
    <cellStyle name="Normal 56 3 3 3 4" xfId="33750" xr:uid="{00000000-0005-0000-0000-00000B6B0000}"/>
    <cellStyle name="Normal 56 3 3 3 5" xfId="18517" xr:uid="{00000000-0005-0000-0000-00000C6B0000}"/>
    <cellStyle name="Normal 56 3 3 4" xfId="5068" xr:uid="{00000000-0005-0000-0000-00000D6B0000}"/>
    <cellStyle name="Normal 56 3 3 4 2" xfId="15120" xr:uid="{00000000-0005-0000-0000-00000E6B0000}"/>
    <cellStyle name="Normal 56 3 3 4 2 2" xfId="45451" xr:uid="{00000000-0005-0000-0000-00000F6B0000}"/>
    <cellStyle name="Normal 56 3 3 4 2 3" xfId="30218" xr:uid="{00000000-0005-0000-0000-0000106B0000}"/>
    <cellStyle name="Normal 56 3 3 4 3" xfId="10100" xr:uid="{00000000-0005-0000-0000-0000116B0000}"/>
    <cellStyle name="Normal 56 3 3 4 3 2" xfId="40434" xr:uid="{00000000-0005-0000-0000-0000126B0000}"/>
    <cellStyle name="Normal 56 3 3 4 3 3" xfId="25201" xr:uid="{00000000-0005-0000-0000-0000136B0000}"/>
    <cellStyle name="Normal 56 3 3 4 4" xfId="35421" xr:uid="{00000000-0005-0000-0000-0000146B0000}"/>
    <cellStyle name="Normal 56 3 3 4 5" xfId="20188" xr:uid="{00000000-0005-0000-0000-0000156B0000}"/>
    <cellStyle name="Normal 56 3 3 5" xfId="11778" xr:uid="{00000000-0005-0000-0000-0000166B0000}"/>
    <cellStyle name="Normal 56 3 3 5 2" xfId="42109" xr:uid="{00000000-0005-0000-0000-0000176B0000}"/>
    <cellStyle name="Normal 56 3 3 5 3" xfId="26876" xr:uid="{00000000-0005-0000-0000-0000186B0000}"/>
    <cellStyle name="Normal 56 3 3 6" xfId="6757" xr:uid="{00000000-0005-0000-0000-0000196B0000}"/>
    <cellStyle name="Normal 56 3 3 6 2" xfId="37092" xr:uid="{00000000-0005-0000-0000-00001A6B0000}"/>
    <cellStyle name="Normal 56 3 3 6 3" xfId="21859" xr:uid="{00000000-0005-0000-0000-00001B6B0000}"/>
    <cellStyle name="Normal 56 3 3 7" xfId="32080" xr:uid="{00000000-0005-0000-0000-00001C6B0000}"/>
    <cellStyle name="Normal 56 3 3 8" xfId="16846" xr:uid="{00000000-0005-0000-0000-00001D6B0000}"/>
    <cellStyle name="Normal 56 3 4" xfId="2104" xr:uid="{00000000-0005-0000-0000-00001E6B0000}"/>
    <cellStyle name="Normal 56 3 4 2" xfId="3794" xr:uid="{00000000-0005-0000-0000-00001F6B0000}"/>
    <cellStyle name="Normal 56 3 4 2 2" xfId="13867" xr:uid="{00000000-0005-0000-0000-0000206B0000}"/>
    <cellStyle name="Normal 56 3 4 2 2 2" xfId="44198" xr:uid="{00000000-0005-0000-0000-0000216B0000}"/>
    <cellStyle name="Normal 56 3 4 2 2 3" xfId="28965" xr:uid="{00000000-0005-0000-0000-0000226B0000}"/>
    <cellStyle name="Normal 56 3 4 2 3" xfId="8847" xr:uid="{00000000-0005-0000-0000-0000236B0000}"/>
    <cellStyle name="Normal 56 3 4 2 3 2" xfId="39181" xr:uid="{00000000-0005-0000-0000-0000246B0000}"/>
    <cellStyle name="Normal 56 3 4 2 3 3" xfId="23948" xr:uid="{00000000-0005-0000-0000-0000256B0000}"/>
    <cellStyle name="Normal 56 3 4 2 4" xfId="34168" xr:uid="{00000000-0005-0000-0000-0000266B0000}"/>
    <cellStyle name="Normal 56 3 4 2 5" xfId="18935" xr:uid="{00000000-0005-0000-0000-0000276B0000}"/>
    <cellStyle name="Normal 56 3 4 3" xfId="5486" xr:uid="{00000000-0005-0000-0000-0000286B0000}"/>
    <cellStyle name="Normal 56 3 4 3 2" xfId="15538" xr:uid="{00000000-0005-0000-0000-0000296B0000}"/>
    <cellStyle name="Normal 56 3 4 3 2 2" xfId="45869" xr:uid="{00000000-0005-0000-0000-00002A6B0000}"/>
    <cellStyle name="Normal 56 3 4 3 2 3" xfId="30636" xr:uid="{00000000-0005-0000-0000-00002B6B0000}"/>
    <cellStyle name="Normal 56 3 4 3 3" xfId="10518" xr:uid="{00000000-0005-0000-0000-00002C6B0000}"/>
    <cellStyle name="Normal 56 3 4 3 3 2" xfId="40852" xr:uid="{00000000-0005-0000-0000-00002D6B0000}"/>
    <cellStyle name="Normal 56 3 4 3 3 3" xfId="25619" xr:uid="{00000000-0005-0000-0000-00002E6B0000}"/>
    <cellStyle name="Normal 56 3 4 3 4" xfId="35839" xr:uid="{00000000-0005-0000-0000-00002F6B0000}"/>
    <cellStyle name="Normal 56 3 4 3 5" xfId="20606" xr:uid="{00000000-0005-0000-0000-0000306B0000}"/>
    <cellStyle name="Normal 56 3 4 4" xfId="12196" xr:uid="{00000000-0005-0000-0000-0000316B0000}"/>
    <cellStyle name="Normal 56 3 4 4 2" xfId="42527" xr:uid="{00000000-0005-0000-0000-0000326B0000}"/>
    <cellStyle name="Normal 56 3 4 4 3" xfId="27294" xr:uid="{00000000-0005-0000-0000-0000336B0000}"/>
    <cellStyle name="Normal 56 3 4 5" xfId="7175" xr:uid="{00000000-0005-0000-0000-0000346B0000}"/>
    <cellStyle name="Normal 56 3 4 5 2" xfId="37510" xr:uid="{00000000-0005-0000-0000-0000356B0000}"/>
    <cellStyle name="Normal 56 3 4 5 3" xfId="22277" xr:uid="{00000000-0005-0000-0000-0000366B0000}"/>
    <cellStyle name="Normal 56 3 4 6" xfId="32498" xr:uid="{00000000-0005-0000-0000-0000376B0000}"/>
    <cellStyle name="Normal 56 3 4 7" xfId="17264" xr:uid="{00000000-0005-0000-0000-0000386B0000}"/>
    <cellStyle name="Normal 56 3 5" xfId="2957" xr:uid="{00000000-0005-0000-0000-0000396B0000}"/>
    <cellStyle name="Normal 56 3 5 2" xfId="13031" xr:uid="{00000000-0005-0000-0000-00003A6B0000}"/>
    <cellStyle name="Normal 56 3 5 2 2" xfId="43362" xr:uid="{00000000-0005-0000-0000-00003B6B0000}"/>
    <cellStyle name="Normal 56 3 5 2 3" xfId="28129" xr:uid="{00000000-0005-0000-0000-00003C6B0000}"/>
    <cellStyle name="Normal 56 3 5 3" xfId="8011" xr:uid="{00000000-0005-0000-0000-00003D6B0000}"/>
    <cellStyle name="Normal 56 3 5 3 2" xfId="38345" xr:uid="{00000000-0005-0000-0000-00003E6B0000}"/>
    <cellStyle name="Normal 56 3 5 3 3" xfId="23112" xr:uid="{00000000-0005-0000-0000-00003F6B0000}"/>
    <cellStyle name="Normal 56 3 5 4" xfId="33332" xr:uid="{00000000-0005-0000-0000-0000406B0000}"/>
    <cellStyle name="Normal 56 3 5 5" xfId="18099" xr:uid="{00000000-0005-0000-0000-0000416B0000}"/>
    <cellStyle name="Normal 56 3 6" xfId="4650" xr:uid="{00000000-0005-0000-0000-0000426B0000}"/>
    <cellStyle name="Normal 56 3 6 2" xfId="14702" xr:uid="{00000000-0005-0000-0000-0000436B0000}"/>
    <cellStyle name="Normal 56 3 6 2 2" xfId="45033" xr:uid="{00000000-0005-0000-0000-0000446B0000}"/>
    <cellStyle name="Normal 56 3 6 2 3" xfId="29800" xr:uid="{00000000-0005-0000-0000-0000456B0000}"/>
    <cellStyle name="Normal 56 3 6 3" xfId="9682" xr:uid="{00000000-0005-0000-0000-0000466B0000}"/>
    <cellStyle name="Normal 56 3 6 3 2" xfId="40016" xr:uid="{00000000-0005-0000-0000-0000476B0000}"/>
    <cellStyle name="Normal 56 3 6 3 3" xfId="24783" xr:uid="{00000000-0005-0000-0000-0000486B0000}"/>
    <cellStyle name="Normal 56 3 6 4" xfId="35003" xr:uid="{00000000-0005-0000-0000-0000496B0000}"/>
    <cellStyle name="Normal 56 3 6 5" xfId="19770" xr:uid="{00000000-0005-0000-0000-00004A6B0000}"/>
    <cellStyle name="Normal 56 3 7" xfId="11360" xr:uid="{00000000-0005-0000-0000-00004B6B0000}"/>
    <cellStyle name="Normal 56 3 7 2" xfId="41691" xr:uid="{00000000-0005-0000-0000-00004C6B0000}"/>
    <cellStyle name="Normal 56 3 7 3" xfId="26458" xr:uid="{00000000-0005-0000-0000-00004D6B0000}"/>
    <cellStyle name="Normal 56 3 8" xfId="6339" xr:uid="{00000000-0005-0000-0000-00004E6B0000}"/>
    <cellStyle name="Normal 56 3 8 2" xfId="36674" xr:uid="{00000000-0005-0000-0000-00004F6B0000}"/>
    <cellStyle name="Normal 56 3 8 3" xfId="21441" xr:uid="{00000000-0005-0000-0000-0000506B0000}"/>
    <cellStyle name="Normal 56 3 9" xfId="31663" xr:uid="{00000000-0005-0000-0000-0000516B0000}"/>
    <cellStyle name="Normal 56 4" xfId="1364" xr:uid="{00000000-0005-0000-0000-0000526B0000}"/>
    <cellStyle name="Normal 56 4 2" xfId="1787" xr:uid="{00000000-0005-0000-0000-0000536B0000}"/>
    <cellStyle name="Normal 56 4 2 2" xfId="2626" xr:uid="{00000000-0005-0000-0000-0000546B0000}"/>
    <cellStyle name="Normal 56 4 2 2 2" xfId="4316" xr:uid="{00000000-0005-0000-0000-0000556B0000}"/>
    <cellStyle name="Normal 56 4 2 2 2 2" xfId="14389" xr:uid="{00000000-0005-0000-0000-0000566B0000}"/>
    <cellStyle name="Normal 56 4 2 2 2 2 2" xfId="44720" xr:uid="{00000000-0005-0000-0000-0000576B0000}"/>
    <cellStyle name="Normal 56 4 2 2 2 2 3" xfId="29487" xr:uid="{00000000-0005-0000-0000-0000586B0000}"/>
    <cellStyle name="Normal 56 4 2 2 2 3" xfId="9369" xr:uid="{00000000-0005-0000-0000-0000596B0000}"/>
    <cellStyle name="Normal 56 4 2 2 2 3 2" xfId="39703" xr:uid="{00000000-0005-0000-0000-00005A6B0000}"/>
    <cellStyle name="Normal 56 4 2 2 2 3 3" xfId="24470" xr:uid="{00000000-0005-0000-0000-00005B6B0000}"/>
    <cellStyle name="Normal 56 4 2 2 2 4" xfId="34690" xr:uid="{00000000-0005-0000-0000-00005C6B0000}"/>
    <cellStyle name="Normal 56 4 2 2 2 5" xfId="19457" xr:uid="{00000000-0005-0000-0000-00005D6B0000}"/>
    <cellStyle name="Normal 56 4 2 2 3" xfId="6008" xr:uid="{00000000-0005-0000-0000-00005E6B0000}"/>
    <cellStyle name="Normal 56 4 2 2 3 2" xfId="16060" xr:uid="{00000000-0005-0000-0000-00005F6B0000}"/>
    <cellStyle name="Normal 56 4 2 2 3 2 2" xfId="46391" xr:uid="{00000000-0005-0000-0000-0000606B0000}"/>
    <cellStyle name="Normal 56 4 2 2 3 2 3" xfId="31158" xr:uid="{00000000-0005-0000-0000-0000616B0000}"/>
    <cellStyle name="Normal 56 4 2 2 3 3" xfId="11040" xr:uid="{00000000-0005-0000-0000-0000626B0000}"/>
    <cellStyle name="Normal 56 4 2 2 3 3 2" xfId="41374" xr:uid="{00000000-0005-0000-0000-0000636B0000}"/>
    <cellStyle name="Normal 56 4 2 2 3 3 3" xfId="26141" xr:uid="{00000000-0005-0000-0000-0000646B0000}"/>
    <cellStyle name="Normal 56 4 2 2 3 4" xfId="36361" xr:uid="{00000000-0005-0000-0000-0000656B0000}"/>
    <cellStyle name="Normal 56 4 2 2 3 5" xfId="21128" xr:uid="{00000000-0005-0000-0000-0000666B0000}"/>
    <cellStyle name="Normal 56 4 2 2 4" xfId="12718" xr:uid="{00000000-0005-0000-0000-0000676B0000}"/>
    <cellStyle name="Normal 56 4 2 2 4 2" xfId="43049" xr:uid="{00000000-0005-0000-0000-0000686B0000}"/>
    <cellStyle name="Normal 56 4 2 2 4 3" xfId="27816" xr:uid="{00000000-0005-0000-0000-0000696B0000}"/>
    <cellStyle name="Normal 56 4 2 2 5" xfId="7697" xr:uid="{00000000-0005-0000-0000-00006A6B0000}"/>
    <cellStyle name="Normal 56 4 2 2 5 2" xfId="38032" xr:uid="{00000000-0005-0000-0000-00006B6B0000}"/>
    <cellStyle name="Normal 56 4 2 2 5 3" xfId="22799" xr:uid="{00000000-0005-0000-0000-00006C6B0000}"/>
    <cellStyle name="Normal 56 4 2 2 6" xfId="33020" xr:uid="{00000000-0005-0000-0000-00006D6B0000}"/>
    <cellStyle name="Normal 56 4 2 2 7" xfId="17786" xr:uid="{00000000-0005-0000-0000-00006E6B0000}"/>
    <cellStyle name="Normal 56 4 2 3" xfId="3479" xr:uid="{00000000-0005-0000-0000-00006F6B0000}"/>
    <cellStyle name="Normal 56 4 2 3 2" xfId="13553" xr:uid="{00000000-0005-0000-0000-0000706B0000}"/>
    <cellStyle name="Normal 56 4 2 3 2 2" xfId="43884" xr:uid="{00000000-0005-0000-0000-0000716B0000}"/>
    <cellStyle name="Normal 56 4 2 3 2 3" xfId="28651" xr:uid="{00000000-0005-0000-0000-0000726B0000}"/>
    <cellStyle name="Normal 56 4 2 3 3" xfId="8533" xr:uid="{00000000-0005-0000-0000-0000736B0000}"/>
    <cellStyle name="Normal 56 4 2 3 3 2" xfId="38867" xr:uid="{00000000-0005-0000-0000-0000746B0000}"/>
    <cellStyle name="Normal 56 4 2 3 3 3" xfId="23634" xr:uid="{00000000-0005-0000-0000-0000756B0000}"/>
    <cellStyle name="Normal 56 4 2 3 4" xfId="33854" xr:uid="{00000000-0005-0000-0000-0000766B0000}"/>
    <cellStyle name="Normal 56 4 2 3 5" xfId="18621" xr:uid="{00000000-0005-0000-0000-0000776B0000}"/>
    <cellStyle name="Normal 56 4 2 4" xfId="5172" xr:uid="{00000000-0005-0000-0000-0000786B0000}"/>
    <cellStyle name="Normal 56 4 2 4 2" xfId="15224" xr:uid="{00000000-0005-0000-0000-0000796B0000}"/>
    <cellStyle name="Normal 56 4 2 4 2 2" xfId="45555" xr:uid="{00000000-0005-0000-0000-00007A6B0000}"/>
    <cellStyle name="Normal 56 4 2 4 2 3" xfId="30322" xr:uid="{00000000-0005-0000-0000-00007B6B0000}"/>
    <cellStyle name="Normal 56 4 2 4 3" xfId="10204" xr:uid="{00000000-0005-0000-0000-00007C6B0000}"/>
    <cellStyle name="Normal 56 4 2 4 3 2" xfId="40538" xr:uid="{00000000-0005-0000-0000-00007D6B0000}"/>
    <cellStyle name="Normal 56 4 2 4 3 3" xfId="25305" xr:uid="{00000000-0005-0000-0000-00007E6B0000}"/>
    <cellStyle name="Normal 56 4 2 4 4" xfId="35525" xr:uid="{00000000-0005-0000-0000-00007F6B0000}"/>
    <cellStyle name="Normal 56 4 2 4 5" xfId="20292" xr:uid="{00000000-0005-0000-0000-0000806B0000}"/>
    <cellStyle name="Normal 56 4 2 5" xfId="11882" xr:uid="{00000000-0005-0000-0000-0000816B0000}"/>
    <cellStyle name="Normal 56 4 2 5 2" xfId="42213" xr:uid="{00000000-0005-0000-0000-0000826B0000}"/>
    <cellStyle name="Normal 56 4 2 5 3" xfId="26980" xr:uid="{00000000-0005-0000-0000-0000836B0000}"/>
    <cellStyle name="Normal 56 4 2 6" xfId="6861" xr:uid="{00000000-0005-0000-0000-0000846B0000}"/>
    <cellStyle name="Normal 56 4 2 6 2" xfId="37196" xr:uid="{00000000-0005-0000-0000-0000856B0000}"/>
    <cellStyle name="Normal 56 4 2 6 3" xfId="21963" xr:uid="{00000000-0005-0000-0000-0000866B0000}"/>
    <cellStyle name="Normal 56 4 2 7" xfId="32184" xr:uid="{00000000-0005-0000-0000-0000876B0000}"/>
    <cellStyle name="Normal 56 4 2 8" xfId="16950" xr:uid="{00000000-0005-0000-0000-0000886B0000}"/>
    <cellStyle name="Normal 56 4 3" xfId="2208" xr:uid="{00000000-0005-0000-0000-0000896B0000}"/>
    <cellStyle name="Normal 56 4 3 2" xfId="3898" xr:uid="{00000000-0005-0000-0000-00008A6B0000}"/>
    <cellStyle name="Normal 56 4 3 2 2" xfId="13971" xr:uid="{00000000-0005-0000-0000-00008B6B0000}"/>
    <cellStyle name="Normal 56 4 3 2 2 2" xfId="44302" xr:uid="{00000000-0005-0000-0000-00008C6B0000}"/>
    <cellStyle name="Normal 56 4 3 2 2 3" xfId="29069" xr:uid="{00000000-0005-0000-0000-00008D6B0000}"/>
    <cellStyle name="Normal 56 4 3 2 3" xfId="8951" xr:uid="{00000000-0005-0000-0000-00008E6B0000}"/>
    <cellStyle name="Normal 56 4 3 2 3 2" xfId="39285" xr:uid="{00000000-0005-0000-0000-00008F6B0000}"/>
    <cellStyle name="Normal 56 4 3 2 3 3" xfId="24052" xr:uid="{00000000-0005-0000-0000-0000906B0000}"/>
    <cellStyle name="Normal 56 4 3 2 4" xfId="34272" xr:uid="{00000000-0005-0000-0000-0000916B0000}"/>
    <cellStyle name="Normal 56 4 3 2 5" xfId="19039" xr:uid="{00000000-0005-0000-0000-0000926B0000}"/>
    <cellStyle name="Normal 56 4 3 3" xfId="5590" xr:uid="{00000000-0005-0000-0000-0000936B0000}"/>
    <cellStyle name="Normal 56 4 3 3 2" xfId="15642" xr:uid="{00000000-0005-0000-0000-0000946B0000}"/>
    <cellStyle name="Normal 56 4 3 3 2 2" xfId="45973" xr:uid="{00000000-0005-0000-0000-0000956B0000}"/>
    <cellStyle name="Normal 56 4 3 3 2 3" xfId="30740" xr:uid="{00000000-0005-0000-0000-0000966B0000}"/>
    <cellStyle name="Normal 56 4 3 3 3" xfId="10622" xr:uid="{00000000-0005-0000-0000-0000976B0000}"/>
    <cellStyle name="Normal 56 4 3 3 3 2" xfId="40956" xr:uid="{00000000-0005-0000-0000-0000986B0000}"/>
    <cellStyle name="Normal 56 4 3 3 3 3" xfId="25723" xr:uid="{00000000-0005-0000-0000-0000996B0000}"/>
    <cellStyle name="Normal 56 4 3 3 4" xfId="35943" xr:uid="{00000000-0005-0000-0000-00009A6B0000}"/>
    <cellStyle name="Normal 56 4 3 3 5" xfId="20710" xr:uid="{00000000-0005-0000-0000-00009B6B0000}"/>
    <cellStyle name="Normal 56 4 3 4" xfId="12300" xr:uid="{00000000-0005-0000-0000-00009C6B0000}"/>
    <cellStyle name="Normal 56 4 3 4 2" xfId="42631" xr:uid="{00000000-0005-0000-0000-00009D6B0000}"/>
    <cellStyle name="Normal 56 4 3 4 3" xfId="27398" xr:uid="{00000000-0005-0000-0000-00009E6B0000}"/>
    <cellStyle name="Normal 56 4 3 5" xfId="7279" xr:uid="{00000000-0005-0000-0000-00009F6B0000}"/>
    <cellStyle name="Normal 56 4 3 5 2" xfId="37614" xr:uid="{00000000-0005-0000-0000-0000A06B0000}"/>
    <cellStyle name="Normal 56 4 3 5 3" xfId="22381" xr:uid="{00000000-0005-0000-0000-0000A16B0000}"/>
    <cellStyle name="Normal 56 4 3 6" xfId="32602" xr:uid="{00000000-0005-0000-0000-0000A26B0000}"/>
    <cellStyle name="Normal 56 4 3 7" xfId="17368" xr:uid="{00000000-0005-0000-0000-0000A36B0000}"/>
    <cellStyle name="Normal 56 4 4" xfId="3061" xr:uid="{00000000-0005-0000-0000-0000A46B0000}"/>
    <cellStyle name="Normal 56 4 4 2" xfId="13135" xr:uid="{00000000-0005-0000-0000-0000A56B0000}"/>
    <cellStyle name="Normal 56 4 4 2 2" xfId="43466" xr:uid="{00000000-0005-0000-0000-0000A66B0000}"/>
    <cellStyle name="Normal 56 4 4 2 3" xfId="28233" xr:uid="{00000000-0005-0000-0000-0000A76B0000}"/>
    <cellStyle name="Normal 56 4 4 3" xfId="8115" xr:uid="{00000000-0005-0000-0000-0000A86B0000}"/>
    <cellStyle name="Normal 56 4 4 3 2" xfId="38449" xr:uid="{00000000-0005-0000-0000-0000A96B0000}"/>
    <cellStyle name="Normal 56 4 4 3 3" xfId="23216" xr:uid="{00000000-0005-0000-0000-0000AA6B0000}"/>
    <cellStyle name="Normal 56 4 4 4" xfId="33436" xr:uid="{00000000-0005-0000-0000-0000AB6B0000}"/>
    <cellStyle name="Normal 56 4 4 5" xfId="18203" xr:uid="{00000000-0005-0000-0000-0000AC6B0000}"/>
    <cellStyle name="Normal 56 4 5" xfId="4754" xr:uid="{00000000-0005-0000-0000-0000AD6B0000}"/>
    <cellStyle name="Normal 56 4 5 2" xfId="14806" xr:uid="{00000000-0005-0000-0000-0000AE6B0000}"/>
    <cellStyle name="Normal 56 4 5 2 2" xfId="45137" xr:uid="{00000000-0005-0000-0000-0000AF6B0000}"/>
    <cellStyle name="Normal 56 4 5 2 3" xfId="29904" xr:uid="{00000000-0005-0000-0000-0000B06B0000}"/>
    <cellStyle name="Normal 56 4 5 3" xfId="9786" xr:uid="{00000000-0005-0000-0000-0000B16B0000}"/>
    <cellStyle name="Normal 56 4 5 3 2" xfId="40120" xr:uid="{00000000-0005-0000-0000-0000B26B0000}"/>
    <cellStyle name="Normal 56 4 5 3 3" xfId="24887" xr:uid="{00000000-0005-0000-0000-0000B36B0000}"/>
    <cellStyle name="Normal 56 4 5 4" xfId="35107" xr:uid="{00000000-0005-0000-0000-0000B46B0000}"/>
    <cellStyle name="Normal 56 4 5 5" xfId="19874" xr:uid="{00000000-0005-0000-0000-0000B56B0000}"/>
    <cellStyle name="Normal 56 4 6" xfId="11464" xr:uid="{00000000-0005-0000-0000-0000B66B0000}"/>
    <cellStyle name="Normal 56 4 6 2" xfId="41795" xr:uid="{00000000-0005-0000-0000-0000B76B0000}"/>
    <cellStyle name="Normal 56 4 6 3" xfId="26562" xr:uid="{00000000-0005-0000-0000-0000B86B0000}"/>
    <cellStyle name="Normal 56 4 7" xfId="6443" xr:uid="{00000000-0005-0000-0000-0000B96B0000}"/>
    <cellStyle name="Normal 56 4 7 2" xfId="36778" xr:uid="{00000000-0005-0000-0000-0000BA6B0000}"/>
    <cellStyle name="Normal 56 4 7 3" xfId="21545" xr:uid="{00000000-0005-0000-0000-0000BB6B0000}"/>
    <cellStyle name="Normal 56 4 8" xfId="31766" xr:uid="{00000000-0005-0000-0000-0000BC6B0000}"/>
    <cellStyle name="Normal 56 4 9" xfId="16532" xr:uid="{00000000-0005-0000-0000-0000BD6B0000}"/>
    <cellStyle name="Normal 56 5" xfId="1577" xr:uid="{00000000-0005-0000-0000-0000BE6B0000}"/>
    <cellStyle name="Normal 56 5 2" xfId="2418" xr:uid="{00000000-0005-0000-0000-0000BF6B0000}"/>
    <cellStyle name="Normal 56 5 2 2" xfId="4108" xr:uid="{00000000-0005-0000-0000-0000C06B0000}"/>
    <cellStyle name="Normal 56 5 2 2 2" xfId="14181" xr:uid="{00000000-0005-0000-0000-0000C16B0000}"/>
    <cellStyle name="Normal 56 5 2 2 2 2" xfId="44512" xr:uid="{00000000-0005-0000-0000-0000C26B0000}"/>
    <cellStyle name="Normal 56 5 2 2 2 3" xfId="29279" xr:uid="{00000000-0005-0000-0000-0000C36B0000}"/>
    <cellStyle name="Normal 56 5 2 2 3" xfId="9161" xr:uid="{00000000-0005-0000-0000-0000C46B0000}"/>
    <cellStyle name="Normal 56 5 2 2 3 2" xfId="39495" xr:uid="{00000000-0005-0000-0000-0000C56B0000}"/>
    <cellStyle name="Normal 56 5 2 2 3 3" xfId="24262" xr:uid="{00000000-0005-0000-0000-0000C66B0000}"/>
    <cellStyle name="Normal 56 5 2 2 4" xfId="34482" xr:uid="{00000000-0005-0000-0000-0000C76B0000}"/>
    <cellStyle name="Normal 56 5 2 2 5" xfId="19249" xr:uid="{00000000-0005-0000-0000-0000C86B0000}"/>
    <cellStyle name="Normal 56 5 2 3" xfId="5800" xr:uid="{00000000-0005-0000-0000-0000C96B0000}"/>
    <cellStyle name="Normal 56 5 2 3 2" xfId="15852" xr:uid="{00000000-0005-0000-0000-0000CA6B0000}"/>
    <cellStyle name="Normal 56 5 2 3 2 2" xfId="46183" xr:uid="{00000000-0005-0000-0000-0000CB6B0000}"/>
    <cellStyle name="Normal 56 5 2 3 2 3" xfId="30950" xr:uid="{00000000-0005-0000-0000-0000CC6B0000}"/>
    <cellStyle name="Normal 56 5 2 3 3" xfId="10832" xr:uid="{00000000-0005-0000-0000-0000CD6B0000}"/>
    <cellStyle name="Normal 56 5 2 3 3 2" xfId="41166" xr:uid="{00000000-0005-0000-0000-0000CE6B0000}"/>
    <cellStyle name="Normal 56 5 2 3 3 3" xfId="25933" xr:uid="{00000000-0005-0000-0000-0000CF6B0000}"/>
    <cellStyle name="Normal 56 5 2 3 4" xfId="36153" xr:uid="{00000000-0005-0000-0000-0000D06B0000}"/>
    <cellStyle name="Normal 56 5 2 3 5" xfId="20920" xr:uid="{00000000-0005-0000-0000-0000D16B0000}"/>
    <cellStyle name="Normal 56 5 2 4" xfId="12510" xr:uid="{00000000-0005-0000-0000-0000D26B0000}"/>
    <cellStyle name="Normal 56 5 2 4 2" xfId="42841" xr:uid="{00000000-0005-0000-0000-0000D36B0000}"/>
    <cellStyle name="Normal 56 5 2 4 3" xfId="27608" xr:uid="{00000000-0005-0000-0000-0000D46B0000}"/>
    <cellStyle name="Normal 56 5 2 5" xfId="7489" xr:uid="{00000000-0005-0000-0000-0000D56B0000}"/>
    <cellStyle name="Normal 56 5 2 5 2" xfId="37824" xr:uid="{00000000-0005-0000-0000-0000D66B0000}"/>
    <cellStyle name="Normal 56 5 2 5 3" xfId="22591" xr:uid="{00000000-0005-0000-0000-0000D76B0000}"/>
    <cellStyle name="Normal 56 5 2 6" xfId="32812" xr:uid="{00000000-0005-0000-0000-0000D86B0000}"/>
    <cellStyle name="Normal 56 5 2 7" xfId="17578" xr:uid="{00000000-0005-0000-0000-0000D96B0000}"/>
    <cellStyle name="Normal 56 5 3" xfId="3271" xr:uid="{00000000-0005-0000-0000-0000DA6B0000}"/>
    <cellStyle name="Normal 56 5 3 2" xfId="13345" xr:uid="{00000000-0005-0000-0000-0000DB6B0000}"/>
    <cellStyle name="Normal 56 5 3 2 2" xfId="43676" xr:uid="{00000000-0005-0000-0000-0000DC6B0000}"/>
    <cellStyle name="Normal 56 5 3 2 3" xfId="28443" xr:uid="{00000000-0005-0000-0000-0000DD6B0000}"/>
    <cellStyle name="Normal 56 5 3 3" xfId="8325" xr:uid="{00000000-0005-0000-0000-0000DE6B0000}"/>
    <cellStyle name="Normal 56 5 3 3 2" xfId="38659" xr:uid="{00000000-0005-0000-0000-0000DF6B0000}"/>
    <cellStyle name="Normal 56 5 3 3 3" xfId="23426" xr:uid="{00000000-0005-0000-0000-0000E06B0000}"/>
    <cellStyle name="Normal 56 5 3 4" xfId="33646" xr:uid="{00000000-0005-0000-0000-0000E16B0000}"/>
    <cellStyle name="Normal 56 5 3 5" xfId="18413" xr:uid="{00000000-0005-0000-0000-0000E26B0000}"/>
    <cellStyle name="Normal 56 5 4" xfId="4964" xr:uid="{00000000-0005-0000-0000-0000E36B0000}"/>
    <cellStyle name="Normal 56 5 4 2" xfId="15016" xr:uid="{00000000-0005-0000-0000-0000E46B0000}"/>
    <cellStyle name="Normal 56 5 4 2 2" xfId="45347" xr:uid="{00000000-0005-0000-0000-0000E56B0000}"/>
    <cellStyle name="Normal 56 5 4 2 3" xfId="30114" xr:uid="{00000000-0005-0000-0000-0000E66B0000}"/>
    <cellStyle name="Normal 56 5 4 3" xfId="9996" xr:uid="{00000000-0005-0000-0000-0000E76B0000}"/>
    <cellStyle name="Normal 56 5 4 3 2" xfId="40330" xr:uid="{00000000-0005-0000-0000-0000E86B0000}"/>
    <cellStyle name="Normal 56 5 4 3 3" xfId="25097" xr:uid="{00000000-0005-0000-0000-0000E96B0000}"/>
    <cellStyle name="Normal 56 5 4 4" xfId="35317" xr:uid="{00000000-0005-0000-0000-0000EA6B0000}"/>
    <cellStyle name="Normal 56 5 4 5" xfId="20084" xr:uid="{00000000-0005-0000-0000-0000EB6B0000}"/>
    <cellStyle name="Normal 56 5 5" xfId="11674" xr:uid="{00000000-0005-0000-0000-0000EC6B0000}"/>
    <cellStyle name="Normal 56 5 5 2" xfId="42005" xr:uid="{00000000-0005-0000-0000-0000ED6B0000}"/>
    <cellStyle name="Normal 56 5 5 3" xfId="26772" xr:uid="{00000000-0005-0000-0000-0000EE6B0000}"/>
    <cellStyle name="Normal 56 5 6" xfId="6653" xr:uid="{00000000-0005-0000-0000-0000EF6B0000}"/>
    <cellStyle name="Normal 56 5 6 2" xfId="36988" xr:uid="{00000000-0005-0000-0000-0000F06B0000}"/>
    <cellStyle name="Normal 56 5 6 3" xfId="21755" xr:uid="{00000000-0005-0000-0000-0000F16B0000}"/>
    <cellStyle name="Normal 56 5 7" xfId="31976" xr:uid="{00000000-0005-0000-0000-0000F26B0000}"/>
    <cellStyle name="Normal 56 5 8" xfId="16742" xr:uid="{00000000-0005-0000-0000-0000F36B0000}"/>
    <cellStyle name="Normal 56 6" xfId="1998" xr:uid="{00000000-0005-0000-0000-0000F46B0000}"/>
    <cellStyle name="Normal 56 6 2" xfId="3690" xr:uid="{00000000-0005-0000-0000-0000F56B0000}"/>
    <cellStyle name="Normal 56 6 2 2" xfId="13763" xr:uid="{00000000-0005-0000-0000-0000F66B0000}"/>
    <cellStyle name="Normal 56 6 2 2 2" xfId="44094" xr:uid="{00000000-0005-0000-0000-0000F76B0000}"/>
    <cellStyle name="Normal 56 6 2 2 3" xfId="28861" xr:uid="{00000000-0005-0000-0000-0000F86B0000}"/>
    <cellStyle name="Normal 56 6 2 3" xfId="8743" xr:uid="{00000000-0005-0000-0000-0000F96B0000}"/>
    <cellStyle name="Normal 56 6 2 3 2" xfId="39077" xr:uid="{00000000-0005-0000-0000-0000FA6B0000}"/>
    <cellStyle name="Normal 56 6 2 3 3" xfId="23844" xr:uid="{00000000-0005-0000-0000-0000FB6B0000}"/>
    <cellStyle name="Normal 56 6 2 4" xfId="34064" xr:uid="{00000000-0005-0000-0000-0000FC6B0000}"/>
    <cellStyle name="Normal 56 6 2 5" xfId="18831" xr:uid="{00000000-0005-0000-0000-0000FD6B0000}"/>
    <cellStyle name="Normal 56 6 3" xfId="5382" xr:uid="{00000000-0005-0000-0000-0000FE6B0000}"/>
    <cellStyle name="Normal 56 6 3 2" xfId="15434" xr:uid="{00000000-0005-0000-0000-0000FF6B0000}"/>
    <cellStyle name="Normal 56 6 3 2 2" xfId="45765" xr:uid="{00000000-0005-0000-0000-0000006C0000}"/>
    <cellStyle name="Normal 56 6 3 2 3" xfId="30532" xr:uid="{00000000-0005-0000-0000-0000016C0000}"/>
    <cellStyle name="Normal 56 6 3 3" xfId="10414" xr:uid="{00000000-0005-0000-0000-0000026C0000}"/>
    <cellStyle name="Normal 56 6 3 3 2" xfId="40748" xr:uid="{00000000-0005-0000-0000-0000036C0000}"/>
    <cellStyle name="Normal 56 6 3 3 3" xfId="25515" xr:uid="{00000000-0005-0000-0000-0000046C0000}"/>
    <cellStyle name="Normal 56 6 3 4" xfId="35735" xr:uid="{00000000-0005-0000-0000-0000056C0000}"/>
    <cellStyle name="Normal 56 6 3 5" xfId="20502" xr:uid="{00000000-0005-0000-0000-0000066C0000}"/>
    <cellStyle name="Normal 56 6 4" xfId="12092" xr:uid="{00000000-0005-0000-0000-0000076C0000}"/>
    <cellStyle name="Normal 56 6 4 2" xfId="42423" xr:uid="{00000000-0005-0000-0000-0000086C0000}"/>
    <cellStyle name="Normal 56 6 4 3" xfId="27190" xr:uid="{00000000-0005-0000-0000-0000096C0000}"/>
    <cellStyle name="Normal 56 6 5" xfId="7071" xr:uid="{00000000-0005-0000-0000-00000A6C0000}"/>
    <cellStyle name="Normal 56 6 5 2" xfId="37406" xr:uid="{00000000-0005-0000-0000-00000B6C0000}"/>
    <cellStyle name="Normal 56 6 5 3" xfId="22173" xr:uid="{00000000-0005-0000-0000-00000C6C0000}"/>
    <cellStyle name="Normal 56 6 6" xfId="32394" xr:uid="{00000000-0005-0000-0000-00000D6C0000}"/>
    <cellStyle name="Normal 56 6 7" xfId="17160" xr:uid="{00000000-0005-0000-0000-00000E6C0000}"/>
    <cellStyle name="Normal 56 7" xfId="2849" xr:uid="{00000000-0005-0000-0000-00000F6C0000}"/>
    <cellStyle name="Normal 56 7 2" xfId="12927" xr:uid="{00000000-0005-0000-0000-0000106C0000}"/>
    <cellStyle name="Normal 56 7 2 2" xfId="43258" xr:uid="{00000000-0005-0000-0000-0000116C0000}"/>
    <cellStyle name="Normal 56 7 2 3" xfId="28025" xr:uid="{00000000-0005-0000-0000-0000126C0000}"/>
    <cellStyle name="Normal 56 7 3" xfId="7907" xr:uid="{00000000-0005-0000-0000-0000136C0000}"/>
    <cellStyle name="Normal 56 7 3 2" xfId="38241" xr:uid="{00000000-0005-0000-0000-0000146C0000}"/>
    <cellStyle name="Normal 56 7 3 3" xfId="23008" xr:uid="{00000000-0005-0000-0000-0000156C0000}"/>
    <cellStyle name="Normal 56 7 4" xfId="33228" xr:uid="{00000000-0005-0000-0000-0000166C0000}"/>
    <cellStyle name="Normal 56 7 5" xfId="17995" xr:uid="{00000000-0005-0000-0000-0000176C0000}"/>
    <cellStyle name="Normal 56 8" xfId="4543" xr:uid="{00000000-0005-0000-0000-0000186C0000}"/>
    <cellStyle name="Normal 56 8 2" xfId="14598" xr:uid="{00000000-0005-0000-0000-0000196C0000}"/>
    <cellStyle name="Normal 56 8 2 2" xfId="44929" xr:uid="{00000000-0005-0000-0000-00001A6C0000}"/>
    <cellStyle name="Normal 56 8 2 3" xfId="29696" xr:uid="{00000000-0005-0000-0000-00001B6C0000}"/>
    <cellStyle name="Normal 56 8 3" xfId="9578" xr:uid="{00000000-0005-0000-0000-00001C6C0000}"/>
    <cellStyle name="Normal 56 8 3 2" xfId="39912" xr:uid="{00000000-0005-0000-0000-00001D6C0000}"/>
    <cellStyle name="Normal 56 8 3 3" xfId="24679" xr:uid="{00000000-0005-0000-0000-00001E6C0000}"/>
    <cellStyle name="Normal 56 8 4" xfId="34899" xr:uid="{00000000-0005-0000-0000-00001F6C0000}"/>
    <cellStyle name="Normal 56 8 5" xfId="19666" xr:uid="{00000000-0005-0000-0000-0000206C0000}"/>
    <cellStyle name="Normal 56 9" xfId="11254" xr:uid="{00000000-0005-0000-0000-0000216C0000}"/>
    <cellStyle name="Normal 56 9 2" xfId="41587" xr:uid="{00000000-0005-0000-0000-0000226C0000}"/>
    <cellStyle name="Normal 56 9 3" xfId="26354" xr:uid="{00000000-0005-0000-0000-0000236C0000}"/>
    <cellStyle name="Normal 57" xfId="874" xr:uid="{00000000-0005-0000-0000-0000246C0000}"/>
    <cellStyle name="Normal 57 10" xfId="6234" xr:uid="{00000000-0005-0000-0000-0000256C0000}"/>
    <cellStyle name="Normal 57 10 2" xfId="36571" xr:uid="{00000000-0005-0000-0000-0000266C0000}"/>
    <cellStyle name="Normal 57 10 3" xfId="21338" xr:uid="{00000000-0005-0000-0000-0000276C0000}"/>
    <cellStyle name="Normal 57 11" xfId="31562" xr:uid="{00000000-0005-0000-0000-0000286C0000}"/>
    <cellStyle name="Normal 57 12" xfId="16323" xr:uid="{00000000-0005-0000-0000-0000296C0000}"/>
    <cellStyle name="Normal 57 2" xfId="1198" xr:uid="{00000000-0005-0000-0000-00002A6C0000}"/>
    <cellStyle name="Normal 57 2 10" xfId="31614" xr:uid="{00000000-0005-0000-0000-00002B6C0000}"/>
    <cellStyle name="Normal 57 2 11" xfId="16377" xr:uid="{00000000-0005-0000-0000-00002C6C0000}"/>
    <cellStyle name="Normal 57 2 2" xfId="1306" xr:uid="{00000000-0005-0000-0000-00002D6C0000}"/>
    <cellStyle name="Normal 57 2 2 10" xfId="16481" xr:uid="{00000000-0005-0000-0000-00002E6C0000}"/>
    <cellStyle name="Normal 57 2 2 2" xfId="1523" xr:uid="{00000000-0005-0000-0000-00002F6C0000}"/>
    <cellStyle name="Normal 57 2 2 2 2" xfId="1944" xr:uid="{00000000-0005-0000-0000-0000306C0000}"/>
    <cellStyle name="Normal 57 2 2 2 2 2" xfId="2783" xr:uid="{00000000-0005-0000-0000-0000316C0000}"/>
    <cellStyle name="Normal 57 2 2 2 2 2 2" xfId="4473" xr:uid="{00000000-0005-0000-0000-0000326C0000}"/>
    <cellStyle name="Normal 57 2 2 2 2 2 2 2" xfId="14546" xr:uid="{00000000-0005-0000-0000-0000336C0000}"/>
    <cellStyle name="Normal 57 2 2 2 2 2 2 2 2" xfId="44877" xr:uid="{00000000-0005-0000-0000-0000346C0000}"/>
    <cellStyle name="Normal 57 2 2 2 2 2 2 2 3" xfId="29644" xr:uid="{00000000-0005-0000-0000-0000356C0000}"/>
    <cellStyle name="Normal 57 2 2 2 2 2 2 3" xfId="9526" xr:uid="{00000000-0005-0000-0000-0000366C0000}"/>
    <cellStyle name="Normal 57 2 2 2 2 2 2 3 2" xfId="39860" xr:uid="{00000000-0005-0000-0000-0000376C0000}"/>
    <cellStyle name="Normal 57 2 2 2 2 2 2 3 3" xfId="24627" xr:uid="{00000000-0005-0000-0000-0000386C0000}"/>
    <cellStyle name="Normal 57 2 2 2 2 2 2 4" xfId="34847" xr:uid="{00000000-0005-0000-0000-0000396C0000}"/>
    <cellStyle name="Normal 57 2 2 2 2 2 2 5" xfId="19614" xr:uid="{00000000-0005-0000-0000-00003A6C0000}"/>
    <cellStyle name="Normal 57 2 2 2 2 2 3" xfId="6165" xr:uid="{00000000-0005-0000-0000-00003B6C0000}"/>
    <cellStyle name="Normal 57 2 2 2 2 2 3 2" xfId="16217" xr:uid="{00000000-0005-0000-0000-00003C6C0000}"/>
    <cellStyle name="Normal 57 2 2 2 2 2 3 2 2" xfId="46548" xr:uid="{00000000-0005-0000-0000-00003D6C0000}"/>
    <cellStyle name="Normal 57 2 2 2 2 2 3 2 3" xfId="31315" xr:uid="{00000000-0005-0000-0000-00003E6C0000}"/>
    <cellStyle name="Normal 57 2 2 2 2 2 3 3" xfId="11197" xr:uid="{00000000-0005-0000-0000-00003F6C0000}"/>
    <cellStyle name="Normal 57 2 2 2 2 2 3 3 2" xfId="41531" xr:uid="{00000000-0005-0000-0000-0000406C0000}"/>
    <cellStyle name="Normal 57 2 2 2 2 2 3 3 3" xfId="26298" xr:uid="{00000000-0005-0000-0000-0000416C0000}"/>
    <cellStyle name="Normal 57 2 2 2 2 2 3 4" xfId="36518" xr:uid="{00000000-0005-0000-0000-0000426C0000}"/>
    <cellStyle name="Normal 57 2 2 2 2 2 3 5" xfId="21285" xr:uid="{00000000-0005-0000-0000-0000436C0000}"/>
    <cellStyle name="Normal 57 2 2 2 2 2 4" xfId="12875" xr:uid="{00000000-0005-0000-0000-0000446C0000}"/>
    <cellStyle name="Normal 57 2 2 2 2 2 4 2" xfId="43206" xr:uid="{00000000-0005-0000-0000-0000456C0000}"/>
    <cellStyle name="Normal 57 2 2 2 2 2 4 3" xfId="27973" xr:uid="{00000000-0005-0000-0000-0000466C0000}"/>
    <cellStyle name="Normal 57 2 2 2 2 2 5" xfId="7854" xr:uid="{00000000-0005-0000-0000-0000476C0000}"/>
    <cellStyle name="Normal 57 2 2 2 2 2 5 2" xfId="38189" xr:uid="{00000000-0005-0000-0000-0000486C0000}"/>
    <cellStyle name="Normal 57 2 2 2 2 2 5 3" xfId="22956" xr:uid="{00000000-0005-0000-0000-0000496C0000}"/>
    <cellStyle name="Normal 57 2 2 2 2 2 6" xfId="33177" xr:uid="{00000000-0005-0000-0000-00004A6C0000}"/>
    <cellStyle name="Normal 57 2 2 2 2 2 7" xfId="17943" xr:uid="{00000000-0005-0000-0000-00004B6C0000}"/>
    <cellStyle name="Normal 57 2 2 2 2 3" xfId="3636" xr:uid="{00000000-0005-0000-0000-00004C6C0000}"/>
    <cellStyle name="Normal 57 2 2 2 2 3 2" xfId="13710" xr:uid="{00000000-0005-0000-0000-00004D6C0000}"/>
    <cellStyle name="Normal 57 2 2 2 2 3 2 2" xfId="44041" xr:uid="{00000000-0005-0000-0000-00004E6C0000}"/>
    <cellStyle name="Normal 57 2 2 2 2 3 2 3" xfId="28808" xr:uid="{00000000-0005-0000-0000-00004F6C0000}"/>
    <cellStyle name="Normal 57 2 2 2 2 3 3" xfId="8690" xr:uid="{00000000-0005-0000-0000-0000506C0000}"/>
    <cellStyle name="Normal 57 2 2 2 2 3 3 2" xfId="39024" xr:uid="{00000000-0005-0000-0000-0000516C0000}"/>
    <cellStyle name="Normal 57 2 2 2 2 3 3 3" xfId="23791" xr:uid="{00000000-0005-0000-0000-0000526C0000}"/>
    <cellStyle name="Normal 57 2 2 2 2 3 4" xfId="34011" xr:uid="{00000000-0005-0000-0000-0000536C0000}"/>
    <cellStyle name="Normal 57 2 2 2 2 3 5" xfId="18778" xr:uid="{00000000-0005-0000-0000-0000546C0000}"/>
    <cellStyle name="Normal 57 2 2 2 2 4" xfId="5329" xr:uid="{00000000-0005-0000-0000-0000556C0000}"/>
    <cellStyle name="Normal 57 2 2 2 2 4 2" xfId="15381" xr:uid="{00000000-0005-0000-0000-0000566C0000}"/>
    <cellStyle name="Normal 57 2 2 2 2 4 2 2" xfId="45712" xr:uid="{00000000-0005-0000-0000-0000576C0000}"/>
    <cellStyle name="Normal 57 2 2 2 2 4 2 3" xfId="30479" xr:uid="{00000000-0005-0000-0000-0000586C0000}"/>
    <cellStyle name="Normal 57 2 2 2 2 4 3" xfId="10361" xr:uid="{00000000-0005-0000-0000-0000596C0000}"/>
    <cellStyle name="Normal 57 2 2 2 2 4 3 2" xfId="40695" xr:uid="{00000000-0005-0000-0000-00005A6C0000}"/>
    <cellStyle name="Normal 57 2 2 2 2 4 3 3" xfId="25462" xr:uid="{00000000-0005-0000-0000-00005B6C0000}"/>
    <cellStyle name="Normal 57 2 2 2 2 4 4" xfId="35682" xr:uid="{00000000-0005-0000-0000-00005C6C0000}"/>
    <cellStyle name="Normal 57 2 2 2 2 4 5" xfId="20449" xr:uid="{00000000-0005-0000-0000-00005D6C0000}"/>
    <cellStyle name="Normal 57 2 2 2 2 5" xfId="12039" xr:uid="{00000000-0005-0000-0000-00005E6C0000}"/>
    <cellStyle name="Normal 57 2 2 2 2 5 2" xfId="42370" xr:uid="{00000000-0005-0000-0000-00005F6C0000}"/>
    <cellStyle name="Normal 57 2 2 2 2 5 3" xfId="27137" xr:uid="{00000000-0005-0000-0000-0000606C0000}"/>
    <cellStyle name="Normal 57 2 2 2 2 6" xfId="7018" xr:uid="{00000000-0005-0000-0000-0000616C0000}"/>
    <cellStyle name="Normal 57 2 2 2 2 6 2" xfId="37353" xr:uid="{00000000-0005-0000-0000-0000626C0000}"/>
    <cellStyle name="Normal 57 2 2 2 2 6 3" xfId="22120" xr:uid="{00000000-0005-0000-0000-0000636C0000}"/>
    <cellStyle name="Normal 57 2 2 2 2 7" xfId="32341" xr:uid="{00000000-0005-0000-0000-0000646C0000}"/>
    <cellStyle name="Normal 57 2 2 2 2 8" xfId="17107" xr:uid="{00000000-0005-0000-0000-0000656C0000}"/>
    <cellStyle name="Normal 57 2 2 2 3" xfId="2365" xr:uid="{00000000-0005-0000-0000-0000666C0000}"/>
    <cellStyle name="Normal 57 2 2 2 3 2" xfId="4055" xr:uid="{00000000-0005-0000-0000-0000676C0000}"/>
    <cellStyle name="Normal 57 2 2 2 3 2 2" xfId="14128" xr:uid="{00000000-0005-0000-0000-0000686C0000}"/>
    <cellStyle name="Normal 57 2 2 2 3 2 2 2" xfId="44459" xr:uid="{00000000-0005-0000-0000-0000696C0000}"/>
    <cellStyle name="Normal 57 2 2 2 3 2 2 3" xfId="29226" xr:uid="{00000000-0005-0000-0000-00006A6C0000}"/>
    <cellStyle name="Normal 57 2 2 2 3 2 3" xfId="9108" xr:uid="{00000000-0005-0000-0000-00006B6C0000}"/>
    <cellStyle name="Normal 57 2 2 2 3 2 3 2" xfId="39442" xr:uid="{00000000-0005-0000-0000-00006C6C0000}"/>
    <cellStyle name="Normal 57 2 2 2 3 2 3 3" xfId="24209" xr:uid="{00000000-0005-0000-0000-00006D6C0000}"/>
    <cellStyle name="Normal 57 2 2 2 3 2 4" xfId="34429" xr:uid="{00000000-0005-0000-0000-00006E6C0000}"/>
    <cellStyle name="Normal 57 2 2 2 3 2 5" xfId="19196" xr:uid="{00000000-0005-0000-0000-00006F6C0000}"/>
    <cellStyle name="Normal 57 2 2 2 3 3" xfId="5747" xr:uid="{00000000-0005-0000-0000-0000706C0000}"/>
    <cellStyle name="Normal 57 2 2 2 3 3 2" xfId="15799" xr:uid="{00000000-0005-0000-0000-0000716C0000}"/>
    <cellStyle name="Normal 57 2 2 2 3 3 2 2" xfId="46130" xr:uid="{00000000-0005-0000-0000-0000726C0000}"/>
    <cellStyle name="Normal 57 2 2 2 3 3 2 3" xfId="30897" xr:uid="{00000000-0005-0000-0000-0000736C0000}"/>
    <cellStyle name="Normal 57 2 2 2 3 3 3" xfId="10779" xr:uid="{00000000-0005-0000-0000-0000746C0000}"/>
    <cellStyle name="Normal 57 2 2 2 3 3 3 2" xfId="41113" xr:uid="{00000000-0005-0000-0000-0000756C0000}"/>
    <cellStyle name="Normal 57 2 2 2 3 3 3 3" xfId="25880" xr:uid="{00000000-0005-0000-0000-0000766C0000}"/>
    <cellStyle name="Normal 57 2 2 2 3 3 4" xfId="36100" xr:uid="{00000000-0005-0000-0000-0000776C0000}"/>
    <cellStyle name="Normal 57 2 2 2 3 3 5" xfId="20867" xr:uid="{00000000-0005-0000-0000-0000786C0000}"/>
    <cellStyle name="Normal 57 2 2 2 3 4" xfId="12457" xr:uid="{00000000-0005-0000-0000-0000796C0000}"/>
    <cellStyle name="Normal 57 2 2 2 3 4 2" xfId="42788" xr:uid="{00000000-0005-0000-0000-00007A6C0000}"/>
    <cellStyle name="Normal 57 2 2 2 3 4 3" xfId="27555" xr:uid="{00000000-0005-0000-0000-00007B6C0000}"/>
    <cellStyle name="Normal 57 2 2 2 3 5" xfId="7436" xr:uid="{00000000-0005-0000-0000-00007C6C0000}"/>
    <cellStyle name="Normal 57 2 2 2 3 5 2" xfId="37771" xr:uid="{00000000-0005-0000-0000-00007D6C0000}"/>
    <cellStyle name="Normal 57 2 2 2 3 5 3" xfId="22538" xr:uid="{00000000-0005-0000-0000-00007E6C0000}"/>
    <cellStyle name="Normal 57 2 2 2 3 6" xfId="32759" xr:uid="{00000000-0005-0000-0000-00007F6C0000}"/>
    <cellStyle name="Normal 57 2 2 2 3 7" xfId="17525" xr:uid="{00000000-0005-0000-0000-0000806C0000}"/>
    <cellStyle name="Normal 57 2 2 2 4" xfId="3218" xr:uid="{00000000-0005-0000-0000-0000816C0000}"/>
    <cellStyle name="Normal 57 2 2 2 4 2" xfId="13292" xr:uid="{00000000-0005-0000-0000-0000826C0000}"/>
    <cellStyle name="Normal 57 2 2 2 4 2 2" xfId="43623" xr:uid="{00000000-0005-0000-0000-0000836C0000}"/>
    <cellStyle name="Normal 57 2 2 2 4 2 3" xfId="28390" xr:uid="{00000000-0005-0000-0000-0000846C0000}"/>
    <cellStyle name="Normal 57 2 2 2 4 3" xfId="8272" xr:uid="{00000000-0005-0000-0000-0000856C0000}"/>
    <cellStyle name="Normal 57 2 2 2 4 3 2" xfId="38606" xr:uid="{00000000-0005-0000-0000-0000866C0000}"/>
    <cellStyle name="Normal 57 2 2 2 4 3 3" xfId="23373" xr:uid="{00000000-0005-0000-0000-0000876C0000}"/>
    <cellStyle name="Normal 57 2 2 2 4 4" xfId="33593" xr:uid="{00000000-0005-0000-0000-0000886C0000}"/>
    <cellStyle name="Normal 57 2 2 2 4 5" xfId="18360" xr:uid="{00000000-0005-0000-0000-0000896C0000}"/>
    <cellStyle name="Normal 57 2 2 2 5" xfId="4911" xr:uid="{00000000-0005-0000-0000-00008A6C0000}"/>
    <cellStyle name="Normal 57 2 2 2 5 2" xfId="14963" xr:uid="{00000000-0005-0000-0000-00008B6C0000}"/>
    <cellStyle name="Normal 57 2 2 2 5 2 2" xfId="45294" xr:uid="{00000000-0005-0000-0000-00008C6C0000}"/>
    <cellStyle name="Normal 57 2 2 2 5 2 3" xfId="30061" xr:uid="{00000000-0005-0000-0000-00008D6C0000}"/>
    <cellStyle name="Normal 57 2 2 2 5 3" xfId="9943" xr:uid="{00000000-0005-0000-0000-00008E6C0000}"/>
    <cellStyle name="Normal 57 2 2 2 5 3 2" xfId="40277" xr:uid="{00000000-0005-0000-0000-00008F6C0000}"/>
    <cellStyle name="Normal 57 2 2 2 5 3 3" xfId="25044" xr:uid="{00000000-0005-0000-0000-0000906C0000}"/>
    <cellStyle name="Normal 57 2 2 2 5 4" xfId="35264" xr:uid="{00000000-0005-0000-0000-0000916C0000}"/>
    <cellStyle name="Normal 57 2 2 2 5 5" xfId="20031" xr:uid="{00000000-0005-0000-0000-0000926C0000}"/>
    <cellStyle name="Normal 57 2 2 2 6" xfId="11621" xr:uid="{00000000-0005-0000-0000-0000936C0000}"/>
    <cellStyle name="Normal 57 2 2 2 6 2" xfId="41952" xr:uid="{00000000-0005-0000-0000-0000946C0000}"/>
    <cellStyle name="Normal 57 2 2 2 6 3" xfId="26719" xr:uid="{00000000-0005-0000-0000-0000956C0000}"/>
    <cellStyle name="Normal 57 2 2 2 7" xfId="6600" xr:uid="{00000000-0005-0000-0000-0000966C0000}"/>
    <cellStyle name="Normal 57 2 2 2 7 2" xfId="36935" xr:uid="{00000000-0005-0000-0000-0000976C0000}"/>
    <cellStyle name="Normal 57 2 2 2 7 3" xfId="21702" xr:uid="{00000000-0005-0000-0000-0000986C0000}"/>
    <cellStyle name="Normal 57 2 2 2 8" xfId="31923" xr:uid="{00000000-0005-0000-0000-0000996C0000}"/>
    <cellStyle name="Normal 57 2 2 2 9" xfId="16689" xr:uid="{00000000-0005-0000-0000-00009A6C0000}"/>
    <cellStyle name="Normal 57 2 2 3" xfId="1736" xr:uid="{00000000-0005-0000-0000-00009B6C0000}"/>
    <cellStyle name="Normal 57 2 2 3 2" xfId="2575" xr:uid="{00000000-0005-0000-0000-00009C6C0000}"/>
    <cellStyle name="Normal 57 2 2 3 2 2" xfId="4265" xr:uid="{00000000-0005-0000-0000-00009D6C0000}"/>
    <cellStyle name="Normal 57 2 2 3 2 2 2" xfId="14338" xr:uid="{00000000-0005-0000-0000-00009E6C0000}"/>
    <cellStyle name="Normal 57 2 2 3 2 2 2 2" xfId="44669" xr:uid="{00000000-0005-0000-0000-00009F6C0000}"/>
    <cellStyle name="Normal 57 2 2 3 2 2 2 3" xfId="29436" xr:uid="{00000000-0005-0000-0000-0000A06C0000}"/>
    <cellStyle name="Normal 57 2 2 3 2 2 3" xfId="9318" xr:uid="{00000000-0005-0000-0000-0000A16C0000}"/>
    <cellStyle name="Normal 57 2 2 3 2 2 3 2" xfId="39652" xr:uid="{00000000-0005-0000-0000-0000A26C0000}"/>
    <cellStyle name="Normal 57 2 2 3 2 2 3 3" xfId="24419" xr:uid="{00000000-0005-0000-0000-0000A36C0000}"/>
    <cellStyle name="Normal 57 2 2 3 2 2 4" xfId="34639" xr:uid="{00000000-0005-0000-0000-0000A46C0000}"/>
    <cellStyle name="Normal 57 2 2 3 2 2 5" xfId="19406" xr:uid="{00000000-0005-0000-0000-0000A56C0000}"/>
    <cellStyle name="Normal 57 2 2 3 2 3" xfId="5957" xr:uid="{00000000-0005-0000-0000-0000A66C0000}"/>
    <cellStyle name="Normal 57 2 2 3 2 3 2" xfId="16009" xr:uid="{00000000-0005-0000-0000-0000A76C0000}"/>
    <cellStyle name="Normal 57 2 2 3 2 3 2 2" xfId="46340" xr:uid="{00000000-0005-0000-0000-0000A86C0000}"/>
    <cellStyle name="Normal 57 2 2 3 2 3 2 3" xfId="31107" xr:uid="{00000000-0005-0000-0000-0000A96C0000}"/>
    <cellStyle name="Normal 57 2 2 3 2 3 3" xfId="10989" xr:uid="{00000000-0005-0000-0000-0000AA6C0000}"/>
    <cellStyle name="Normal 57 2 2 3 2 3 3 2" xfId="41323" xr:uid="{00000000-0005-0000-0000-0000AB6C0000}"/>
    <cellStyle name="Normal 57 2 2 3 2 3 3 3" xfId="26090" xr:uid="{00000000-0005-0000-0000-0000AC6C0000}"/>
    <cellStyle name="Normal 57 2 2 3 2 3 4" xfId="36310" xr:uid="{00000000-0005-0000-0000-0000AD6C0000}"/>
    <cellStyle name="Normal 57 2 2 3 2 3 5" xfId="21077" xr:uid="{00000000-0005-0000-0000-0000AE6C0000}"/>
    <cellStyle name="Normal 57 2 2 3 2 4" xfId="12667" xr:uid="{00000000-0005-0000-0000-0000AF6C0000}"/>
    <cellStyle name="Normal 57 2 2 3 2 4 2" xfId="42998" xr:uid="{00000000-0005-0000-0000-0000B06C0000}"/>
    <cellStyle name="Normal 57 2 2 3 2 4 3" xfId="27765" xr:uid="{00000000-0005-0000-0000-0000B16C0000}"/>
    <cellStyle name="Normal 57 2 2 3 2 5" xfId="7646" xr:uid="{00000000-0005-0000-0000-0000B26C0000}"/>
    <cellStyle name="Normal 57 2 2 3 2 5 2" xfId="37981" xr:uid="{00000000-0005-0000-0000-0000B36C0000}"/>
    <cellStyle name="Normal 57 2 2 3 2 5 3" xfId="22748" xr:uid="{00000000-0005-0000-0000-0000B46C0000}"/>
    <cellStyle name="Normal 57 2 2 3 2 6" xfId="32969" xr:uid="{00000000-0005-0000-0000-0000B56C0000}"/>
    <cellStyle name="Normal 57 2 2 3 2 7" xfId="17735" xr:uid="{00000000-0005-0000-0000-0000B66C0000}"/>
    <cellStyle name="Normal 57 2 2 3 3" xfId="3428" xr:uid="{00000000-0005-0000-0000-0000B76C0000}"/>
    <cellStyle name="Normal 57 2 2 3 3 2" xfId="13502" xr:uid="{00000000-0005-0000-0000-0000B86C0000}"/>
    <cellStyle name="Normal 57 2 2 3 3 2 2" xfId="43833" xr:uid="{00000000-0005-0000-0000-0000B96C0000}"/>
    <cellStyle name="Normal 57 2 2 3 3 2 3" xfId="28600" xr:uid="{00000000-0005-0000-0000-0000BA6C0000}"/>
    <cellStyle name="Normal 57 2 2 3 3 3" xfId="8482" xr:uid="{00000000-0005-0000-0000-0000BB6C0000}"/>
    <cellStyle name="Normal 57 2 2 3 3 3 2" xfId="38816" xr:uid="{00000000-0005-0000-0000-0000BC6C0000}"/>
    <cellStyle name="Normal 57 2 2 3 3 3 3" xfId="23583" xr:uid="{00000000-0005-0000-0000-0000BD6C0000}"/>
    <cellStyle name="Normal 57 2 2 3 3 4" xfId="33803" xr:uid="{00000000-0005-0000-0000-0000BE6C0000}"/>
    <cellStyle name="Normal 57 2 2 3 3 5" xfId="18570" xr:uid="{00000000-0005-0000-0000-0000BF6C0000}"/>
    <cellStyle name="Normal 57 2 2 3 4" xfId="5121" xr:uid="{00000000-0005-0000-0000-0000C06C0000}"/>
    <cellStyle name="Normal 57 2 2 3 4 2" xfId="15173" xr:uid="{00000000-0005-0000-0000-0000C16C0000}"/>
    <cellStyle name="Normal 57 2 2 3 4 2 2" xfId="45504" xr:uid="{00000000-0005-0000-0000-0000C26C0000}"/>
    <cellStyle name="Normal 57 2 2 3 4 2 3" xfId="30271" xr:uid="{00000000-0005-0000-0000-0000C36C0000}"/>
    <cellStyle name="Normal 57 2 2 3 4 3" xfId="10153" xr:uid="{00000000-0005-0000-0000-0000C46C0000}"/>
    <cellStyle name="Normal 57 2 2 3 4 3 2" xfId="40487" xr:uid="{00000000-0005-0000-0000-0000C56C0000}"/>
    <cellStyle name="Normal 57 2 2 3 4 3 3" xfId="25254" xr:uid="{00000000-0005-0000-0000-0000C66C0000}"/>
    <cellStyle name="Normal 57 2 2 3 4 4" xfId="35474" xr:uid="{00000000-0005-0000-0000-0000C76C0000}"/>
    <cellStyle name="Normal 57 2 2 3 4 5" xfId="20241" xr:uid="{00000000-0005-0000-0000-0000C86C0000}"/>
    <cellStyle name="Normal 57 2 2 3 5" xfId="11831" xr:uid="{00000000-0005-0000-0000-0000C96C0000}"/>
    <cellStyle name="Normal 57 2 2 3 5 2" xfId="42162" xr:uid="{00000000-0005-0000-0000-0000CA6C0000}"/>
    <cellStyle name="Normal 57 2 2 3 5 3" xfId="26929" xr:uid="{00000000-0005-0000-0000-0000CB6C0000}"/>
    <cellStyle name="Normal 57 2 2 3 6" xfId="6810" xr:uid="{00000000-0005-0000-0000-0000CC6C0000}"/>
    <cellStyle name="Normal 57 2 2 3 6 2" xfId="37145" xr:uid="{00000000-0005-0000-0000-0000CD6C0000}"/>
    <cellStyle name="Normal 57 2 2 3 6 3" xfId="21912" xr:uid="{00000000-0005-0000-0000-0000CE6C0000}"/>
    <cellStyle name="Normal 57 2 2 3 7" xfId="32133" xr:uid="{00000000-0005-0000-0000-0000CF6C0000}"/>
    <cellStyle name="Normal 57 2 2 3 8" xfId="16899" xr:uid="{00000000-0005-0000-0000-0000D06C0000}"/>
    <cellStyle name="Normal 57 2 2 4" xfId="2157" xr:uid="{00000000-0005-0000-0000-0000D16C0000}"/>
    <cellStyle name="Normal 57 2 2 4 2" xfId="3847" xr:uid="{00000000-0005-0000-0000-0000D26C0000}"/>
    <cellStyle name="Normal 57 2 2 4 2 2" xfId="13920" xr:uid="{00000000-0005-0000-0000-0000D36C0000}"/>
    <cellStyle name="Normal 57 2 2 4 2 2 2" xfId="44251" xr:uid="{00000000-0005-0000-0000-0000D46C0000}"/>
    <cellStyle name="Normal 57 2 2 4 2 2 3" xfId="29018" xr:uid="{00000000-0005-0000-0000-0000D56C0000}"/>
    <cellStyle name="Normal 57 2 2 4 2 3" xfId="8900" xr:uid="{00000000-0005-0000-0000-0000D66C0000}"/>
    <cellStyle name="Normal 57 2 2 4 2 3 2" xfId="39234" xr:uid="{00000000-0005-0000-0000-0000D76C0000}"/>
    <cellStyle name="Normal 57 2 2 4 2 3 3" xfId="24001" xr:uid="{00000000-0005-0000-0000-0000D86C0000}"/>
    <cellStyle name="Normal 57 2 2 4 2 4" xfId="34221" xr:uid="{00000000-0005-0000-0000-0000D96C0000}"/>
    <cellStyle name="Normal 57 2 2 4 2 5" xfId="18988" xr:uid="{00000000-0005-0000-0000-0000DA6C0000}"/>
    <cellStyle name="Normal 57 2 2 4 3" xfId="5539" xr:uid="{00000000-0005-0000-0000-0000DB6C0000}"/>
    <cellStyle name="Normal 57 2 2 4 3 2" xfId="15591" xr:uid="{00000000-0005-0000-0000-0000DC6C0000}"/>
    <cellStyle name="Normal 57 2 2 4 3 2 2" xfId="45922" xr:uid="{00000000-0005-0000-0000-0000DD6C0000}"/>
    <cellStyle name="Normal 57 2 2 4 3 2 3" xfId="30689" xr:uid="{00000000-0005-0000-0000-0000DE6C0000}"/>
    <cellStyle name="Normal 57 2 2 4 3 3" xfId="10571" xr:uid="{00000000-0005-0000-0000-0000DF6C0000}"/>
    <cellStyle name="Normal 57 2 2 4 3 3 2" xfId="40905" xr:uid="{00000000-0005-0000-0000-0000E06C0000}"/>
    <cellStyle name="Normal 57 2 2 4 3 3 3" xfId="25672" xr:uid="{00000000-0005-0000-0000-0000E16C0000}"/>
    <cellStyle name="Normal 57 2 2 4 3 4" xfId="35892" xr:uid="{00000000-0005-0000-0000-0000E26C0000}"/>
    <cellStyle name="Normal 57 2 2 4 3 5" xfId="20659" xr:uid="{00000000-0005-0000-0000-0000E36C0000}"/>
    <cellStyle name="Normal 57 2 2 4 4" xfId="12249" xr:uid="{00000000-0005-0000-0000-0000E46C0000}"/>
    <cellStyle name="Normal 57 2 2 4 4 2" xfId="42580" xr:uid="{00000000-0005-0000-0000-0000E56C0000}"/>
    <cellStyle name="Normal 57 2 2 4 4 3" xfId="27347" xr:uid="{00000000-0005-0000-0000-0000E66C0000}"/>
    <cellStyle name="Normal 57 2 2 4 5" xfId="7228" xr:uid="{00000000-0005-0000-0000-0000E76C0000}"/>
    <cellStyle name="Normal 57 2 2 4 5 2" xfId="37563" xr:uid="{00000000-0005-0000-0000-0000E86C0000}"/>
    <cellStyle name="Normal 57 2 2 4 5 3" xfId="22330" xr:uid="{00000000-0005-0000-0000-0000E96C0000}"/>
    <cellStyle name="Normal 57 2 2 4 6" xfId="32551" xr:uid="{00000000-0005-0000-0000-0000EA6C0000}"/>
    <cellStyle name="Normal 57 2 2 4 7" xfId="17317" xr:uid="{00000000-0005-0000-0000-0000EB6C0000}"/>
    <cellStyle name="Normal 57 2 2 5" xfId="3010" xr:uid="{00000000-0005-0000-0000-0000EC6C0000}"/>
    <cellStyle name="Normal 57 2 2 5 2" xfId="13084" xr:uid="{00000000-0005-0000-0000-0000ED6C0000}"/>
    <cellStyle name="Normal 57 2 2 5 2 2" xfId="43415" xr:uid="{00000000-0005-0000-0000-0000EE6C0000}"/>
    <cellStyle name="Normal 57 2 2 5 2 3" xfId="28182" xr:uid="{00000000-0005-0000-0000-0000EF6C0000}"/>
    <cellStyle name="Normal 57 2 2 5 3" xfId="8064" xr:uid="{00000000-0005-0000-0000-0000F06C0000}"/>
    <cellStyle name="Normal 57 2 2 5 3 2" xfId="38398" xr:uid="{00000000-0005-0000-0000-0000F16C0000}"/>
    <cellStyle name="Normal 57 2 2 5 3 3" xfId="23165" xr:uid="{00000000-0005-0000-0000-0000F26C0000}"/>
    <cellStyle name="Normal 57 2 2 5 4" xfId="33385" xr:uid="{00000000-0005-0000-0000-0000F36C0000}"/>
    <cellStyle name="Normal 57 2 2 5 5" xfId="18152" xr:uid="{00000000-0005-0000-0000-0000F46C0000}"/>
    <cellStyle name="Normal 57 2 2 6" xfId="4703" xr:uid="{00000000-0005-0000-0000-0000F56C0000}"/>
    <cellStyle name="Normal 57 2 2 6 2" xfId="14755" xr:uid="{00000000-0005-0000-0000-0000F66C0000}"/>
    <cellStyle name="Normal 57 2 2 6 2 2" xfId="45086" xr:uid="{00000000-0005-0000-0000-0000F76C0000}"/>
    <cellStyle name="Normal 57 2 2 6 2 3" xfId="29853" xr:uid="{00000000-0005-0000-0000-0000F86C0000}"/>
    <cellStyle name="Normal 57 2 2 6 3" xfId="9735" xr:uid="{00000000-0005-0000-0000-0000F96C0000}"/>
    <cellStyle name="Normal 57 2 2 6 3 2" xfId="40069" xr:uid="{00000000-0005-0000-0000-0000FA6C0000}"/>
    <cellStyle name="Normal 57 2 2 6 3 3" xfId="24836" xr:uid="{00000000-0005-0000-0000-0000FB6C0000}"/>
    <cellStyle name="Normal 57 2 2 6 4" xfId="35056" xr:uid="{00000000-0005-0000-0000-0000FC6C0000}"/>
    <cellStyle name="Normal 57 2 2 6 5" xfId="19823" xr:uid="{00000000-0005-0000-0000-0000FD6C0000}"/>
    <cellStyle name="Normal 57 2 2 7" xfId="11413" xr:uid="{00000000-0005-0000-0000-0000FE6C0000}"/>
    <cellStyle name="Normal 57 2 2 7 2" xfId="41744" xr:uid="{00000000-0005-0000-0000-0000FF6C0000}"/>
    <cellStyle name="Normal 57 2 2 7 3" xfId="26511" xr:uid="{00000000-0005-0000-0000-0000006D0000}"/>
    <cellStyle name="Normal 57 2 2 8" xfId="6392" xr:uid="{00000000-0005-0000-0000-0000016D0000}"/>
    <cellStyle name="Normal 57 2 2 8 2" xfId="36727" xr:uid="{00000000-0005-0000-0000-0000026D0000}"/>
    <cellStyle name="Normal 57 2 2 8 3" xfId="21494" xr:uid="{00000000-0005-0000-0000-0000036D0000}"/>
    <cellStyle name="Normal 57 2 2 9" xfId="31715" xr:uid="{00000000-0005-0000-0000-0000046D0000}"/>
    <cellStyle name="Normal 57 2 3" xfId="1419" xr:uid="{00000000-0005-0000-0000-0000056D0000}"/>
    <cellStyle name="Normal 57 2 3 2" xfId="1840" xr:uid="{00000000-0005-0000-0000-0000066D0000}"/>
    <cellStyle name="Normal 57 2 3 2 2" xfId="2679" xr:uid="{00000000-0005-0000-0000-0000076D0000}"/>
    <cellStyle name="Normal 57 2 3 2 2 2" xfId="4369" xr:uid="{00000000-0005-0000-0000-0000086D0000}"/>
    <cellStyle name="Normal 57 2 3 2 2 2 2" xfId="14442" xr:uid="{00000000-0005-0000-0000-0000096D0000}"/>
    <cellStyle name="Normal 57 2 3 2 2 2 2 2" xfId="44773" xr:uid="{00000000-0005-0000-0000-00000A6D0000}"/>
    <cellStyle name="Normal 57 2 3 2 2 2 2 3" xfId="29540" xr:uid="{00000000-0005-0000-0000-00000B6D0000}"/>
    <cellStyle name="Normal 57 2 3 2 2 2 3" xfId="9422" xr:uid="{00000000-0005-0000-0000-00000C6D0000}"/>
    <cellStyle name="Normal 57 2 3 2 2 2 3 2" xfId="39756" xr:uid="{00000000-0005-0000-0000-00000D6D0000}"/>
    <cellStyle name="Normal 57 2 3 2 2 2 3 3" xfId="24523" xr:uid="{00000000-0005-0000-0000-00000E6D0000}"/>
    <cellStyle name="Normal 57 2 3 2 2 2 4" xfId="34743" xr:uid="{00000000-0005-0000-0000-00000F6D0000}"/>
    <cellStyle name="Normal 57 2 3 2 2 2 5" xfId="19510" xr:uid="{00000000-0005-0000-0000-0000106D0000}"/>
    <cellStyle name="Normal 57 2 3 2 2 3" xfId="6061" xr:uid="{00000000-0005-0000-0000-0000116D0000}"/>
    <cellStyle name="Normal 57 2 3 2 2 3 2" xfId="16113" xr:uid="{00000000-0005-0000-0000-0000126D0000}"/>
    <cellStyle name="Normal 57 2 3 2 2 3 2 2" xfId="46444" xr:uid="{00000000-0005-0000-0000-0000136D0000}"/>
    <cellStyle name="Normal 57 2 3 2 2 3 2 3" xfId="31211" xr:uid="{00000000-0005-0000-0000-0000146D0000}"/>
    <cellStyle name="Normal 57 2 3 2 2 3 3" xfId="11093" xr:uid="{00000000-0005-0000-0000-0000156D0000}"/>
    <cellStyle name="Normal 57 2 3 2 2 3 3 2" xfId="41427" xr:uid="{00000000-0005-0000-0000-0000166D0000}"/>
    <cellStyle name="Normal 57 2 3 2 2 3 3 3" xfId="26194" xr:uid="{00000000-0005-0000-0000-0000176D0000}"/>
    <cellStyle name="Normal 57 2 3 2 2 3 4" xfId="36414" xr:uid="{00000000-0005-0000-0000-0000186D0000}"/>
    <cellStyle name="Normal 57 2 3 2 2 3 5" xfId="21181" xr:uid="{00000000-0005-0000-0000-0000196D0000}"/>
    <cellStyle name="Normal 57 2 3 2 2 4" xfId="12771" xr:uid="{00000000-0005-0000-0000-00001A6D0000}"/>
    <cellStyle name="Normal 57 2 3 2 2 4 2" xfId="43102" xr:uid="{00000000-0005-0000-0000-00001B6D0000}"/>
    <cellStyle name="Normal 57 2 3 2 2 4 3" xfId="27869" xr:uid="{00000000-0005-0000-0000-00001C6D0000}"/>
    <cellStyle name="Normal 57 2 3 2 2 5" xfId="7750" xr:uid="{00000000-0005-0000-0000-00001D6D0000}"/>
    <cellStyle name="Normal 57 2 3 2 2 5 2" xfId="38085" xr:uid="{00000000-0005-0000-0000-00001E6D0000}"/>
    <cellStyle name="Normal 57 2 3 2 2 5 3" xfId="22852" xr:uid="{00000000-0005-0000-0000-00001F6D0000}"/>
    <cellStyle name="Normal 57 2 3 2 2 6" xfId="33073" xr:uid="{00000000-0005-0000-0000-0000206D0000}"/>
    <cellStyle name="Normal 57 2 3 2 2 7" xfId="17839" xr:uid="{00000000-0005-0000-0000-0000216D0000}"/>
    <cellStyle name="Normal 57 2 3 2 3" xfId="3532" xr:uid="{00000000-0005-0000-0000-0000226D0000}"/>
    <cellStyle name="Normal 57 2 3 2 3 2" xfId="13606" xr:uid="{00000000-0005-0000-0000-0000236D0000}"/>
    <cellStyle name="Normal 57 2 3 2 3 2 2" xfId="43937" xr:uid="{00000000-0005-0000-0000-0000246D0000}"/>
    <cellStyle name="Normal 57 2 3 2 3 2 3" xfId="28704" xr:uid="{00000000-0005-0000-0000-0000256D0000}"/>
    <cellStyle name="Normal 57 2 3 2 3 3" xfId="8586" xr:uid="{00000000-0005-0000-0000-0000266D0000}"/>
    <cellStyle name="Normal 57 2 3 2 3 3 2" xfId="38920" xr:uid="{00000000-0005-0000-0000-0000276D0000}"/>
    <cellStyle name="Normal 57 2 3 2 3 3 3" xfId="23687" xr:uid="{00000000-0005-0000-0000-0000286D0000}"/>
    <cellStyle name="Normal 57 2 3 2 3 4" xfId="33907" xr:uid="{00000000-0005-0000-0000-0000296D0000}"/>
    <cellStyle name="Normal 57 2 3 2 3 5" xfId="18674" xr:uid="{00000000-0005-0000-0000-00002A6D0000}"/>
    <cellStyle name="Normal 57 2 3 2 4" xfId="5225" xr:uid="{00000000-0005-0000-0000-00002B6D0000}"/>
    <cellStyle name="Normal 57 2 3 2 4 2" xfId="15277" xr:uid="{00000000-0005-0000-0000-00002C6D0000}"/>
    <cellStyle name="Normal 57 2 3 2 4 2 2" xfId="45608" xr:uid="{00000000-0005-0000-0000-00002D6D0000}"/>
    <cellStyle name="Normal 57 2 3 2 4 2 3" xfId="30375" xr:uid="{00000000-0005-0000-0000-00002E6D0000}"/>
    <cellStyle name="Normal 57 2 3 2 4 3" xfId="10257" xr:uid="{00000000-0005-0000-0000-00002F6D0000}"/>
    <cellStyle name="Normal 57 2 3 2 4 3 2" xfId="40591" xr:uid="{00000000-0005-0000-0000-0000306D0000}"/>
    <cellStyle name="Normal 57 2 3 2 4 3 3" xfId="25358" xr:uid="{00000000-0005-0000-0000-0000316D0000}"/>
    <cellStyle name="Normal 57 2 3 2 4 4" xfId="35578" xr:uid="{00000000-0005-0000-0000-0000326D0000}"/>
    <cellStyle name="Normal 57 2 3 2 4 5" xfId="20345" xr:uid="{00000000-0005-0000-0000-0000336D0000}"/>
    <cellStyle name="Normal 57 2 3 2 5" xfId="11935" xr:uid="{00000000-0005-0000-0000-0000346D0000}"/>
    <cellStyle name="Normal 57 2 3 2 5 2" xfId="42266" xr:uid="{00000000-0005-0000-0000-0000356D0000}"/>
    <cellStyle name="Normal 57 2 3 2 5 3" xfId="27033" xr:uid="{00000000-0005-0000-0000-0000366D0000}"/>
    <cellStyle name="Normal 57 2 3 2 6" xfId="6914" xr:uid="{00000000-0005-0000-0000-0000376D0000}"/>
    <cellStyle name="Normal 57 2 3 2 6 2" xfId="37249" xr:uid="{00000000-0005-0000-0000-0000386D0000}"/>
    <cellStyle name="Normal 57 2 3 2 6 3" xfId="22016" xr:uid="{00000000-0005-0000-0000-0000396D0000}"/>
    <cellStyle name="Normal 57 2 3 2 7" xfId="32237" xr:uid="{00000000-0005-0000-0000-00003A6D0000}"/>
    <cellStyle name="Normal 57 2 3 2 8" xfId="17003" xr:uid="{00000000-0005-0000-0000-00003B6D0000}"/>
    <cellStyle name="Normal 57 2 3 3" xfId="2261" xr:uid="{00000000-0005-0000-0000-00003C6D0000}"/>
    <cellStyle name="Normal 57 2 3 3 2" xfId="3951" xr:uid="{00000000-0005-0000-0000-00003D6D0000}"/>
    <cellStyle name="Normal 57 2 3 3 2 2" xfId="14024" xr:uid="{00000000-0005-0000-0000-00003E6D0000}"/>
    <cellStyle name="Normal 57 2 3 3 2 2 2" xfId="44355" xr:uid="{00000000-0005-0000-0000-00003F6D0000}"/>
    <cellStyle name="Normal 57 2 3 3 2 2 3" xfId="29122" xr:uid="{00000000-0005-0000-0000-0000406D0000}"/>
    <cellStyle name="Normal 57 2 3 3 2 3" xfId="9004" xr:uid="{00000000-0005-0000-0000-0000416D0000}"/>
    <cellStyle name="Normal 57 2 3 3 2 3 2" xfId="39338" xr:uid="{00000000-0005-0000-0000-0000426D0000}"/>
    <cellStyle name="Normal 57 2 3 3 2 3 3" xfId="24105" xr:uid="{00000000-0005-0000-0000-0000436D0000}"/>
    <cellStyle name="Normal 57 2 3 3 2 4" xfId="34325" xr:uid="{00000000-0005-0000-0000-0000446D0000}"/>
    <cellStyle name="Normal 57 2 3 3 2 5" xfId="19092" xr:uid="{00000000-0005-0000-0000-0000456D0000}"/>
    <cellStyle name="Normal 57 2 3 3 3" xfId="5643" xr:uid="{00000000-0005-0000-0000-0000466D0000}"/>
    <cellStyle name="Normal 57 2 3 3 3 2" xfId="15695" xr:uid="{00000000-0005-0000-0000-0000476D0000}"/>
    <cellStyle name="Normal 57 2 3 3 3 2 2" xfId="46026" xr:uid="{00000000-0005-0000-0000-0000486D0000}"/>
    <cellStyle name="Normal 57 2 3 3 3 2 3" xfId="30793" xr:uid="{00000000-0005-0000-0000-0000496D0000}"/>
    <cellStyle name="Normal 57 2 3 3 3 3" xfId="10675" xr:uid="{00000000-0005-0000-0000-00004A6D0000}"/>
    <cellStyle name="Normal 57 2 3 3 3 3 2" xfId="41009" xr:uid="{00000000-0005-0000-0000-00004B6D0000}"/>
    <cellStyle name="Normal 57 2 3 3 3 3 3" xfId="25776" xr:uid="{00000000-0005-0000-0000-00004C6D0000}"/>
    <cellStyle name="Normal 57 2 3 3 3 4" xfId="35996" xr:uid="{00000000-0005-0000-0000-00004D6D0000}"/>
    <cellStyle name="Normal 57 2 3 3 3 5" xfId="20763" xr:uid="{00000000-0005-0000-0000-00004E6D0000}"/>
    <cellStyle name="Normal 57 2 3 3 4" xfId="12353" xr:uid="{00000000-0005-0000-0000-00004F6D0000}"/>
    <cellStyle name="Normal 57 2 3 3 4 2" xfId="42684" xr:uid="{00000000-0005-0000-0000-0000506D0000}"/>
    <cellStyle name="Normal 57 2 3 3 4 3" xfId="27451" xr:uid="{00000000-0005-0000-0000-0000516D0000}"/>
    <cellStyle name="Normal 57 2 3 3 5" xfId="7332" xr:uid="{00000000-0005-0000-0000-0000526D0000}"/>
    <cellStyle name="Normal 57 2 3 3 5 2" xfId="37667" xr:uid="{00000000-0005-0000-0000-0000536D0000}"/>
    <cellStyle name="Normal 57 2 3 3 5 3" xfId="22434" xr:uid="{00000000-0005-0000-0000-0000546D0000}"/>
    <cellStyle name="Normal 57 2 3 3 6" xfId="32655" xr:uid="{00000000-0005-0000-0000-0000556D0000}"/>
    <cellStyle name="Normal 57 2 3 3 7" xfId="17421" xr:uid="{00000000-0005-0000-0000-0000566D0000}"/>
    <cellStyle name="Normal 57 2 3 4" xfId="3114" xr:uid="{00000000-0005-0000-0000-0000576D0000}"/>
    <cellStyle name="Normal 57 2 3 4 2" xfId="13188" xr:uid="{00000000-0005-0000-0000-0000586D0000}"/>
    <cellStyle name="Normal 57 2 3 4 2 2" xfId="43519" xr:uid="{00000000-0005-0000-0000-0000596D0000}"/>
    <cellStyle name="Normal 57 2 3 4 2 3" xfId="28286" xr:uid="{00000000-0005-0000-0000-00005A6D0000}"/>
    <cellStyle name="Normal 57 2 3 4 3" xfId="8168" xr:uid="{00000000-0005-0000-0000-00005B6D0000}"/>
    <cellStyle name="Normal 57 2 3 4 3 2" xfId="38502" xr:uid="{00000000-0005-0000-0000-00005C6D0000}"/>
    <cellStyle name="Normal 57 2 3 4 3 3" xfId="23269" xr:uid="{00000000-0005-0000-0000-00005D6D0000}"/>
    <cellStyle name="Normal 57 2 3 4 4" xfId="33489" xr:uid="{00000000-0005-0000-0000-00005E6D0000}"/>
    <cellStyle name="Normal 57 2 3 4 5" xfId="18256" xr:uid="{00000000-0005-0000-0000-00005F6D0000}"/>
    <cellStyle name="Normal 57 2 3 5" xfId="4807" xr:uid="{00000000-0005-0000-0000-0000606D0000}"/>
    <cellStyle name="Normal 57 2 3 5 2" xfId="14859" xr:uid="{00000000-0005-0000-0000-0000616D0000}"/>
    <cellStyle name="Normal 57 2 3 5 2 2" xfId="45190" xr:uid="{00000000-0005-0000-0000-0000626D0000}"/>
    <cellStyle name="Normal 57 2 3 5 2 3" xfId="29957" xr:uid="{00000000-0005-0000-0000-0000636D0000}"/>
    <cellStyle name="Normal 57 2 3 5 3" xfId="9839" xr:uid="{00000000-0005-0000-0000-0000646D0000}"/>
    <cellStyle name="Normal 57 2 3 5 3 2" xfId="40173" xr:uid="{00000000-0005-0000-0000-0000656D0000}"/>
    <cellStyle name="Normal 57 2 3 5 3 3" xfId="24940" xr:uid="{00000000-0005-0000-0000-0000666D0000}"/>
    <cellStyle name="Normal 57 2 3 5 4" xfId="35160" xr:uid="{00000000-0005-0000-0000-0000676D0000}"/>
    <cellStyle name="Normal 57 2 3 5 5" xfId="19927" xr:uid="{00000000-0005-0000-0000-0000686D0000}"/>
    <cellStyle name="Normal 57 2 3 6" xfId="11517" xr:uid="{00000000-0005-0000-0000-0000696D0000}"/>
    <cellStyle name="Normal 57 2 3 6 2" xfId="41848" xr:uid="{00000000-0005-0000-0000-00006A6D0000}"/>
    <cellStyle name="Normal 57 2 3 6 3" xfId="26615" xr:uid="{00000000-0005-0000-0000-00006B6D0000}"/>
    <cellStyle name="Normal 57 2 3 7" xfId="6496" xr:uid="{00000000-0005-0000-0000-00006C6D0000}"/>
    <cellStyle name="Normal 57 2 3 7 2" xfId="36831" xr:uid="{00000000-0005-0000-0000-00006D6D0000}"/>
    <cellStyle name="Normal 57 2 3 7 3" xfId="21598" xr:uid="{00000000-0005-0000-0000-00006E6D0000}"/>
    <cellStyle name="Normal 57 2 3 8" xfId="31819" xr:uid="{00000000-0005-0000-0000-00006F6D0000}"/>
    <cellStyle name="Normal 57 2 3 9" xfId="16585" xr:uid="{00000000-0005-0000-0000-0000706D0000}"/>
    <cellStyle name="Normal 57 2 4" xfId="1632" xr:uid="{00000000-0005-0000-0000-0000716D0000}"/>
    <cellStyle name="Normal 57 2 4 2" xfId="2471" xr:uid="{00000000-0005-0000-0000-0000726D0000}"/>
    <cellStyle name="Normal 57 2 4 2 2" xfId="4161" xr:uid="{00000000-0005-0000-0000-0000736D0000}"/>
    <cellStyle name="Normal 57 2 4 2 2 2" xfId="14234" xr:uid="{00000000-0005-0000-0000-0000746D0000}"/>
    <cellStyle name="Normal 57 2 4 2 2 2 2" xfId="44565" xr:uid="{00000000-0005-0000-0000-0000756D0000}"/>
    <cellStyle name="Normal 57 2 4 2 2 2 3" xfId="29332" xr:uid="{00000000-0005-0000-0000-0000766D0000}"/>
    <cellStyle name="Normal 57 2 4 2 2 3" xfId="9214" xr:uid="{00000000-0005-0000-0000-0000776D0000}"/>
    <cellStyle name="Normal 57 2 4 2 2 3 2" xfId="39548" xr:uid="{00000000-0005-0000-0000-0000786D0000}"/>
    <cellStyle name="Normal 57 2 4 2 2 3 3" xfId="24315" xr:uid="{00000000-0005-0000-0000-0000796D0000}"/>
    <cellStyle name="Normal 57 2 4 2 2 4" xfId="34535" xr:uid="{00000000-0005-0000-0000-00007A6D0000}"/>
    <cellStyle name="Normal 57 2 4 2 2 5" xfId="19302" xr:uid="{00000000-0005-0000-0000-00007B6D0000}"/>
    <cellStyle name="Normal 57 2 4 2 3" xfId="5853" xr:uid="{00000000-0005-0000-0000-00007C6D0000}"/>
    <cellStyle name="Normal 57 2 4 2 3 2" xfId="15905" xr:uid="{00000000-0005-0000-0000-00007D6D0000}"/>
    <cellStyle name="Normal 57 2 4 2 3 2 2" xfId="46236" xr:uid="{00000000-0005-0000-0000-00007E6D0000}"/>
    <cellStyle name="Normal 57 2 4 2 3 2 3" xfId="31003" xr:uid="{00000000-0005-0000-0000-00007F6D0000}"/>
    <cellStyle name="Normal 57 2 4 2 3 3" xfId="10885" xr:uid="{00000000-0005-0000-0000-0000806D0000}"/>
    <cellStyle name="Normal 57 2 4 2 3 3 2" xfId="41219" xr:uid="{00000000-0005-0000-0000-0000816D0000}"/>
    <cellStyle name="Normal 57 2 4 2 3 3 3" xfId="25986" xr:uid="{00000000-0005-0000-0000-0000826D0000}"/>
    <cellStyle name="Normal 57 2 4 2 3 4" xfId="36206" xr:uid="{00000000-0005-0000-0000-0000836D0000}"/>
    <cellStyle name="Normal 57 2 4 2 3 5" xfId="20973" xr:uid="{00000000-0005-0000-0000-0000846D0000}"/>
    <cellStyle name="Normal 57 2 4 2 4" xfId="12563" xr:uid="{00000000-0005-0000-0000-0000856D0000}"/>
    <cellStyle name="Normal 57 2 4 2 4 2" xfId="42894" xr:uid="{00000000-0005-0000-0000-0000866D0000}"/>
    <cellStyle name="Normal 57 2 4 2 4 3" xfId="27661" xr:uid="{00000000-0005-0000-0000-0000876D0000}"/>
    <cellStyle name="Normal 57 2 4 2 5" xfId="7542" xr:uid="{00000000-0005-0000-0000-0000886D0000}"/>
    <cellStyle name="Normal 57 2 4 2 5 2" xfId="37877" xr:uid="{00000000-0005-0000-0000-0000896D0000}"/>
    <cellStyle name="Normal 57 2 4 2 5 3" xfId="22644" xr:uid="{00000000-0005-0000-0000-00008A6D0000}"/>
    <cellStyle name="Normal 57 2 4 2 6" xfId="32865" xr:uid="{00000000-0005-0000-0000-00008B6D0000}"/>
    <cellStyle name="Normal 57 2 4 2 7" xfId="17631" xr:uid="{00000000-0005-0000-0000-00008C6D0000}"/>
    <cellStyle name="Normal 57 2 4 3" xfId="3324" xr:uid="{00000000-0005-0000-0000-00008D6D0000}"/>
    <cellStyle name="Normal 57 2 4 3 2" xfId="13398" xr:uid="{00000000-0005-0000-0000-00008E6D0000}"/>
    <cellStyle name="Normal 57 2 4 3 2 2" xfId="43729" xr:uid="{00000000-0005-0000-0000-00008F6D0000}"/>
    <cellStyle name="Normal 57 2 4 3 2 3" xfId="28496" xr:uid="{00000000-0005-0000-0000-0000906D0000}"/>
    <cellStyle name="Normal 57 2 4 3 3" xfId="8378" xr:uid="{00000000-0005-0000-0000-0000916D0000}"/>
    <cellStyle name="Normal 57 2 4 3 3 2" xfId="38712" xr:uid="{00000000-0005-0000-0000-0000926D0000}"/>
    <cellStyle name="Normal 57 2 4 3 3 3" xfId="23479" xr:uid="{00000000-0005-0000-0000-0000936D0000}"/>
    <cellStyle name="Normal 57 2 4 3 4" xfId="33699" xr:uid="{00000000-0005-0000-0000-0000946D0000}"/>
    <cellStyle name="Normal 57 2 4 3 5" xfId="18466" xr:uid="{00000000-0005-0000-0000-0000956D0000}"/>
    <cellStyle name="Normal 57 2 4 4" xfId="5017" xr:uid="{00000000-0005-0000-0000-0000966D0000}"/>
    <cellStyle name="Normal 57 2 4 4 2" xfId="15069" xr:uid="{00000000-0005-0000-0000-0000976D0000}"/>
    <cellStyle name="Normal 57 2 4 4 2 2" xfId="45400" xr:uid="{00000000-0005-0000-0000-0000986D0000}"/>
    <cellStyle name="Normal 57 2 4 4 2 3" xfId="30167" xr:uid="{00000000-0005-0000-0000-0000996D0000}"/>
    <cellStyle name="Normal 57 2 4 4 3" xfId="10049" xr:uid="{00000000-0005-0000-0000-00009A6D0000}"/>
    <cellStyle name="Normal 57 2 4 4 3 2" xfId="40383" xr:uid="{00000000-0005-0000-0000-00009B6D0000}"/>
    <cellStyle name="Normal 57 2 4 4 3 3" xfId="25150" xr:uid="{00000000-0005-0000-0000-00009C6D0000}"/>
    <cellStyle name="Normal 57 2 4 4 4" xfId="35370" xr:uid="{00000000-0005-0000-0000-00009D6D0000}"/>
    <cellStyle name="Normal 57 2 4 4 5" xfId="20137" xr:uid="{00000000-0005-0000-0000-00009E6D0000}"/>
    <cellStyle name="Normal 57 2 4 5" xfId="11727" xr:uid="{00000000-0005-0000-0000-00009F6D0000}"/>
    <cellStyle name="Normal 57 2 4 5 2" xfId="42058" xr:uid="{00000000-0005-0000-0000-0000A06D0000}"/>
    <cellStyle name="Normal 57 2 4 5 3" xfId="26825" xr:uid="{00000000-0005-0000-0000-0000A16D0000}"/>
    <cellStyle name="Normal 57 2 4 6" xfId="6706" xr:uid="{00000000-0005-0000-0000-0000A26D0000}"/>
    <cellStyle name="Normal 57 2 4 6 2" xfId="37041" xr:uid="{00000000-0005-0000-0000-0000A36D0000}"/>
    <cellStyle name="Normal 57 2 4 6 3" xfId="21808" xr:uid="{00000000-0005-0000-0000-0000A46D0000}"/>
    <cellStyle name="Normal 57 2 4 7" xfId="32029" xr:uid="{00000000-0005-0000-0000-0000A56D0000}"/>
    <cellStyle name="Normal 57 2 4 8" xfId="16795" xr:uid="{00000000-0005-0000-0000-0000A66D0000}"/>
    <cellStyle name="Normal 57 2 5" xfId="2053" xr:uid="{00000000-0005-0000-0000-0000A76D0000}"/>
    <cellStyle name="Normal 57 2 5 2" xfId="3743" xr:uid="{00000000-0005-0000-0000-0000A86D0000}"/>
    <cellStyle name="Normal 57 2 5 2 2" xfId="13816" xr:uid="{00000000-0005-0000-0000-0000A96D0000}"/>
    <cellStyle name="Normal 57 2 5 2 2 2" xfId="44147" xr:uid="{00000000-0005-0000-0000-0000AA6D0000}"/>
    <cellStyle name="Normal 57 2 5 2 2 3" xfId="28914" xr:uid="{00000000-0005-0000-0000-0000AB6D0000}"/>
    <cellStyle name="Normal 57 2 5 2 3" xfId="8796" xr:uid="{00000000-0005-0000-0000-0000AC6D0000}"/>
    <cellStyle name="Normal 57 2 5 2 3 2" xfId="39130" xr:uid="{00000000-0005-0000-0000-0000AD6D0000}"/>
    <cellStyle name="Normal 57 2 5 2 3 3" xfId="23897" xr:uid="{00000000-0005-0000-0000-0000AE6D0000}"/>
    <cellStyle name="Normal 57 2 5 2 4" xfId="34117" xr:uid="{00000000-0005-0000-0000-0000AF6D0000}"/>
    <cellStyle name="Normal 57 2 5 2 5" xfId="18884" xr:uid="{00000000-0005-0000-0000-0000B06D0000}"/>
    <cellStyle name="Normal 57 2 5 3" xfId="5435" xr:uid="{00000000-0005-0000-0000-0000B16D0000}"/>
    <cellStyle name="Normal 57 2 5 3 2" xfId="15487" xr:uid="{00000000-0005-0000-0000-0000B26D0000}"/>
    <cellStyle name="Normal 57 2 5 3 2 2" xfId="45818" xr:uid="{00000000-0005-0000-0000-0000B36D0000}"/>
    <cellStyle name="Normal 57 2 5 3 2 3" xfId="30585" xr:uid="{00000000-0005-0000-0000-0000B46D0000}"/>
    <cellStyle name="Normal 57 2 5 3 3" xfId="10467" xr:uid="{00000000-0005-0000-0000-0000B56D0000}"/>
    <cellStyle name="Normal 57 2 5 3 3 2" xfId="40801" xr:uid="{00000000-0005-0000-0000-0000B66D0000}"/>
    <cellStyle name="Normal 57 2 5 3 3 3" xfId="25568" xr:uid="{00000000-0005-0000-0000-0000B76D0000}"/>
    <cellStyle name="Normal 57 2 5 3 4" xfId="35788" xr:uid="{00000000-0005-0000-0000-0000B86D0000}"/>
    <cellStyle name="Normal 57 2 5 3 5" xfId="20555" xr:uid="{00000000-0005-0000-0000-0000B96D0000}"/>
    <cellStyle name="Normal 57 2 5 4" xfId="12145" xr:uid="{00000000-0005-0000-0000-0000BA6D0000}"/>
    <cellStyle name="Normal 57 2 5 4 2" xfId="42476" xr:uid="{00000000-0005-0000-0000-0000BB6D0000}"/>
    <cellStyle name="Normal 57 2 5 4 3" xfId="27243" xr:uid="{00000000-0005-0000-0000-0000BC6D0000}"/>
    <cellStyle name="Normal 57 2 5 5" xfId="7124" xr:uid="{00000000-0005-0000-0000-0000BD6D0000}"/>
    <cellStyle name="Normal 57 2 5 5 2" xfId="37459" xr:uid="{00000000-0005-0000-0000-0000BE6D0000}"/>
    <cellStyle name="Normal 57 2 5 5 3" xfId="22226" xr:uid="{00000000-0005-0000-0000-0000BF6D0000}"/>
    <cellStyle name="Normal 57 2 5 6" xfId="32447" xr:uid="{00000000-0005-0000-0000-0000C06D0000}"/>
    <cellStyle name="Normal 57 2 5 7" xfId="17213" xr:uid="{00000000-0005-0000-0000-0000C16D0000}"/>
    <cellStyle name="Normal 57 2 6" xfId="2906" xr:uid="{00000000-0005-0000-0000-0000C26D0000}"/>
    <cellStyle name="Normal 57 2 6 2" xfId="12980" xr:uid="{00000000-0005-0000-0000-0000C36D0000}"/>
    <cellStyle name="Normal 57 2 6 2 2" xfId="43311" xr:uid="{00000000-0005-0000-0000-0000C46D0000}"/>
    <cellStyle name="Normal 57 2 6 2 3" xfId="28078" xr:uid="{00000000-0005-0000-0000-0000C56D0000}"/>
    <cellStyle name="Normal 57 2 6 3" xfId="7960" xr:uid="{00000000-0005-0000-0000-0000C66D0000}"/>
    <cellStyle name="Normal 57 2 6 3 2" xfId="38294" xr:uid="{00000000-0005-0000-0000-0000C76D0000}"/>
    <cellStyle name="Normal 57 2 6 3 3" xfId="23061" xr:uid="{00000000-0005-0000-0000-0000C86D0000}"/>
    <cellStyle name="Normal 57 2 6 4" xfId="33281" xr:uid="{00000000-0005-0000-0000-0000C96D0000}"/>
    <cellStyle name="Normal 57 2 6 5" xfId="18048" xr:uid="{00000000-0005-0000-0000-0000CA6D0000}"/>
    <cellStyle name="Normal 57 2 7" xfId="4599" xr:uid="{00000000-0005-0000-0000-0000CB6D0000}"/>
    <cellStyle name="Normal 57 2 7 2" xfId="14651" xr:uid="{00000000-0005-0000-0000-0000CC6D0000}"/>
    <cellStyle name="Normal 57 2 7 2 2" xfId="44982" xr:uid="{00000000-0005-0000-0000-0000CD6D0000}"/>
    <cellStyle name="Normal 57 2 7 2 3" xfId="29749" xr:uid="{00000000-0005-0000-0000-0000CE6D0000}"/>
    <cellStyle name="Normal 57 2 7 3" xfId="9631" xr:uid="{00000000-0005-0000-0000-0000CF6D0000}"/>
    <cellStyle name="Normal 57 2 7 3 2" xfId="39965" xr:uid="{00000000-0005-0000-0000-0000D06D0000}"/>
    <cellStyle name="Normal 57 2 7 3 3" xfId="24732" xr:uid="{00000000-0005-0000-0000-0000D16D0000}"/>
    <cellStyle name="Normal 57 2 7 4" xfId="34952" xr:uid="{00000000-0005-0000-0000-0000D26D0000}"/>
    <cellStyle name="Normal 57 2 7 5" xfId="19719" xr:uid="{00000000-0005-0000-0000-0000D36D0000}"/>
    <cellStyle name="Normal 57 2 8" xfId="11309" xr:uid="{00000000-0005-0000-0000-0000D46D0000}"/>
    <cellStyle name="Normal 57 2 8 2" xfId="41640" xr:uid="{00000000-0005-0000-0000-0000D56D0000}"/>
    <cellStyle name="Normal 57 2 8 3" xfId="26407" xr:uid="{00000000-0005-0000-0000-0000D66D0000}"/>
    <cellStyle name="Normal 57 2 9" xfId="6288" xr:uid="{00000000-0005-0000-0000-0000D76D0000}"/>
    <cellStyle name="Normal 57 2 9 2" xfId="36623" xr:uid="{00000000-0005-0000-0000-0000D86D0000}"/>
    <cellStyle name="Normal 57 2 9 3" xfId="21390" xr:uid="{00000000-0005-0000-0000-0000D96D0000}"/>
    <cellStyle name="Normal 57 3" xfId="1252" xr:uid="{00000000-0005-0000-0000-0000DA6D0000}"/>
    <cellStyle name="Normal 57 3 10" xfId="16429" xr:uid="{00000000-0005-0000-0000-0000DB6D0000}"/>
    <cellStyle name="Normal 57 3 2" xfId="1471" xr:uid="{00000000-0005-0000-0000-0000DC6D0000}"/>
    <cellStyle name="Normal 57 3 2 2" xfId="1892" xr:uid="{00000000-0005-0000-0000-0000DD6D0000}"/>
    <cellStyle name="Normal 57 3 2 2 2" xfId="2731" xr:uid="{00000000-0005-0000-0000-0000DE6D0000}"/>
    <cellStyle name="Normal 57 3 2 2 2 2" xfId="4421" xr:uid="{00000000-0005-0000-0000-0000DF6D0000}"/>
    <cellStyle name="Normal 57 3 2 2 2 2 2" xfId="14494" xr:uid="{00000000-0005-0000-0000-0000E06D0000}"/>
    <cellStyle name="Normal 57 3 2 2 2 2 2 2" xfId="44825" xr:uid="{00000000-0005-0000-0000-0000E16D0000}"/>
    <cellStyle name="Normal 57 3 2 2 2 2 2 3" xfId="29592" xr:uid="{00000000-0005-0000-0000-0000E26D0000}"/>
    <cellStyle name="Normal 57 3 2 2 2 2 3" xfId="9474" xr:uid="{00000000-0005-0000-0000-0000E36D0000}"/>
    <cellStyle name="Normal 57 3 2 2 2 2 3 2" xfId="39808" xr:uid="{00000000-0005-0000-0000-0000E46D0000}"/>
    <cellStyle name="Normal 57 3 2 2 2 2 3 3" xfId="24575" xr:uid="{00000000-0005-0000-0000-0000E56D0000}"/>
    <cellStyle name="Normal 57 3 2 2 2 2 4" xfId="34795" xr:uid="{00000000-0005-0000-0000-0000E66D0000}"/>
    <cellStyle name="Normal 57 3 2 2 2 2 5" xfId="19562" xr:uid="{00000000-0005-0000-0000-0000E76D0000}"/>
    <cellStyle name="Normal 57 3 2 2 2 3" xfId="6113" xr:uid="{00000000-0005-0000-0000-0000E86D0000}"/>
    <cellStyle name="Normal 57 3 2 2 2 3 2" xfId="16165" xr:uid="{00000000-0005-0000-0000-0000E96D0000}"/>
    <cellStyle name="Normal 57 3 2 2 2 3 2 2" xfId="46496" xr:uid="{00000000-0005-0000-0000-0000EA6D0000}"/>
    <cellStyle name="Normal 57 3 2 2 2 3 2 3" xfId="31263" xr:uid="{00000000-0005-0000-0000-0000EB6D0000}"/>
    <cellStyle name="Normal 57 3 2 2 2 3 3" xfId="11145" xr:uid="{00000000-0005-0000-0000-0000EC6D0000}"/>
    <cellStyle name="Normal 57 3 2 2 2 3 3 2" xfId="41479" xr:uid="{00000000-0005-0000-0000-0000ED6D0000}"/>
    <cellStyle name="Normal 57 3 2 2 2 3 3 3" xfId="26246" xr:uid="{00000000-0005-0000-0000-0000EE6D0000}"/>
    <cellStyle name="Normal 57 3 2 2 2 3 4" xfId="36466" xr:uid="{00000000-0005-0000-0000-0000EF6D0000}"/>
    <cellStyle name="Normal 57 3 2 2 2 3 5" xfId="21233" xr:uid="{00000000-0005-0000-0000-0000F06D0000}"/>
    <cellStyle name="Normal 57 3 2 2 2 4" xfId="12823" xr:uid="{00000000-0005-0000-0000-0000F16D0000}"/>
    <cellStyle name="Normal 57 3 2 2 2 4 2" xfId="43154" xr:uid="{00000000-0005-0000-0000-0000F26D0000}"/>
    <cellStyle name="Normal 57 3 2 2 2 4 3" xfId="27921" xr:uid="{00000000-0005-0000-0000-0000F36D0000}"/>
    <cellStyle name="Normal 57 3 2 2 2 5" xfId="7802" xr:uid="{00000000-0005-0000-0000-0000F46D0000}"/>
    <cellStyle name="Normal 57 3 2 2 2 5 2" xfId="38137" xr:uid="{00000000-0005-0000-0000-0000F56D0000}"/>
    <cellStyle name="Normal 57 3 2 2 2 5 3" xfId="22904" xr:uid="{00000000-0005-0000-0000-0000F66D0000}"/>
    <cellStyle name="Normal 57 3 2 2 2 6" xfId="33125" xr:uid="{00000000-0005-0000-0000-0000F76D0000}"/>
    <cellStyle name="Normal 57 3 2 2 2 7" xfId="17891" xr:uid="{00000000-0005-0000-0000-0000F86D0000}"/>
    <cellStyle name="Normal 57 3 2 2 3" xfId="3584" xr:uid="{00000000-0005-0000-0000-0000F96D0000}"/>
    <cellStyle name="Normal 57 3 2 2 3 2" xfId="13658" xr:uid="{00000000-0005-0000-0000-0000FA6D0000}"/>
    <cellStyle name="Normal 57 3 2 2 3 2 2" xfId="43989" xr:uid="{00000000-0005-0000-0000-0000FB6D0000}"/>
    <cellStyle name="Normal 57 3 2 2 3 2 3" xfId="28756" xr:uid="{00000000-0005-0000-0000-0000FC6D0000}"/>
    <cellStyle name="Normal 57 3 2 2 3 3" xfId="8638" xr:uid="{00000000-0005-0000-0000-0000FD6D0000}"/>
    <cellStyle name="Normal 57 3 2 2 3 3 2" xfId="38972" xr:uid="{00000000-0005-0000-0000-0000FE6D0000}"/>
    <cellStyle name="Normal 57 3 2 2 3 3 3" xfId="23739" xr:uid="{00000000-0005-0000-0000-0000FF6D0000}"/>
    <cellStyle name="Normal 57 3 2 2 3 4" xfId="33959" xr:uid="{00000000-0005-0000-0000-0000006E0000}"/>
    <cellStyle name="Normal 57 3 2 2 3 5" xfId="18726" xr:uid="{00000000-0005-0000-0000-0000016E0000}"/>
    <cellStyle name="Normal 57 3 2 2 4" xfId="5277" xr:uid="{00000000-0005-0000-0000-0000026E0000}"/>
    <cellStyle name="Normal 57 3 2 2 4 2" xfId="15329" xr:uid="{00000000-0005-0000-0000-0000036E0000}"/>
    <cellStyle name="Normal 57 3 2 2 4 2 2" xfId="45660" xr:uid="{00000000-0005-0000-0000-0000046E0000}"/>
    <cellStyle name="Normal 57 3 2 2 4 2 3" xfId="30427" xr:uid="{00000000-0005-0000-0000-0000056E0000}"/>
    <cellStyle name="Normal 57 3 2 2 4 3" xfId="10309" xr:uid="{00000000-0005-0000-0000-0000066E0000}"/>
    <cellStyle name="Normal 57 3 2 2 4 3 2" xfId="40643" xr:uid="{00000000-0005-0000-0000-0000076E0000}"/>
    <cellStyle name="Normal 57 3 2 2 4 3 3" xfId="25410" xr:uid="{00000000-0005-0000-0000-0000086E0000}"/>
    <cellStyle name="Normal 57 3 2 2 4 4" xfId="35630" xr:uid="{00000000-0005-0000-0000-0000096E0000}"/>
    <cellStyle name="Normal 57 3 2 2 4 5" xfId="20397" xr:uid="{00000000-0005-0000-0000-00000A6E0000}"/>
    <cellStyle name="Normal 57 3 2 2 5" xfId="11987" xr:uid="{00000000-0005-0000-0000-00000B6E0000}"/>
    <cellStyle name="Normal 57 3 2 2 5 2" xfId="42318" xr:uid="{00000000-0005-0000-0000-00000C6E0000}"/>
    <cellStyle name="Normal 57 3 2 2 5 3" xfId="27085" xr:uid="{00000000-0005-0000-0000-00000D6E0000}"/>
    <cellStyle name="Normal 57 3 2 2 6" xfId="6966" xr:uid="{00000000-0005-0000-0000-00000E6E0000}"/>
    <cellStyle name="Normal 57 3 2 2 6 2" xfId="37301" xr:uid="{00000000-0005-0000-0000-00000F6E0000}"/>
    <cellStyle name="Normal 57 3 2 2 6 3" xfId="22068" xr:uid="{00000000-0005-0000-0000-0000106E0000}"/>
    <cellStyle name="Normal 57 3 2 2 7" xfId="32289" xr:uid="{00000000-0005-0000-0000-0000116E0000}"/>
    <cellStyle name="Normal 57 3 2 2 8" xfId="17055" xr:uid="{00000000-0005-0000-0000-0000126E0000}"/>
    <cellStyle name="Normal 57 3 2 3" xfId="2313" xr:uid="{00000000-0005-0000-0000-0000136E0000}"/>
    <cellStyle name="Normal 57 3 2 3 2" xfId="4003" xr:uid="{00000000-0005-0000-0000-0000146E0000}"/>
    <cellStyle name="Normal 57 3 2 3 2 2" xfId="14076" xr:uid="{00000000-0005-0000-0000-0000156E0000}"/>
    <cellStyle name="Normal 57 3 2 3 2 2 2" xfId="44407" xr:uid="{00000000-0005-0000-0000-0000166E0000}"/>
    <cellStyle name="Normal 57 3 2 3 2 2 3" xfId="29174" xr:uid="{00000000-0005-0000-0000-0000176E0000}"/>
    <cellStyle name="Normal 57 3 2 3 2 3" xfId="9056" xr:uid="{00000000-0005-0000-0000-0000186E0000}"/>
    <cellStyle name="Normal 57 3 2 3 2 3 2" xfId="39390" xr:uid="{00000000-0005-0000-0000-0000196E0000}"/>
    <cellStyle name="Normal 57 3 2 3 2 3 3" xfId="24157" xr:uid="{00000000-0005-0000-0000-00001A6E0000}"/>
    <cellStyle name="Normal 57 3 2 3 2 4" xfId="34377" xr:uid="{00000000-0005-0000-0000-00001B6E0000}"/>
    <cellStyle name="Normal 57 3 2 3 2 5" xfId="19144" xr:uid="{00000000-0005-0000-0000-00001C6E0000}"/>
    <cellStyle name="Normal 57 3 2 3 3" xfId="5695" xr:uid="{00000000-0005-0000-0000-00001D6E0000}"/>
    <cellStyle name="Normal 57 3 2 3 3 2" xfId="15747" xr:uid="{00000000-0005-0000-0000-00001E6E0000}"/>
    <cellStyle name="Normal 57 3 2 3 3 2 2" xfId="46078" xr:uid="{00000000-0005-0000-0000-00001F6E0000}"/>
    <cellStyle name="Normal 57 3 2 3 3 2 3" xfId="30845" xr:uid="{00000000-0005-0000-0000-0000206E0000}"/>
    <cellStyle name="Normal 57 3 2 3 3 3" xfId="10727" xr:uid="{00000000-0005-0000-0000-0000216E0000}"/>
    <cellStyle name="Normal 57 3 2 3 3 3 2" xfId="41061" xr:uid="{00000000-0005-0000-0000-0000226E0000}"/>
    <cellStyle name="Normal 57 3 2 3 3 3 3" xfId="25828" xr:uid="{00000000-0005-0000-0000-0000236E0000}"/>
    <cellStyle name="Normal 57 3 2 3 3 4" xfId="36048" xr:uid="{00000000-0005-0000-0000-0000246E0000}"/>
    <cellStyle name="Normal 57 3 2 3 3 5" xfId="20815" xr:uid="{00000000-0005-0000-0000-0000256E0000}"/>
    <cellStyle name="Normal 57 3 2 3 4" xfId="12405" xr:uid="{00000000-0005-0000-0000-0000266E0000}"/>
    <cellStyle name="Normal 57 3 2 3 4 2" xfId="42736" xr:uid="{00000000-0005-0000-0000-0000276E0000}"/>
    <cellStyle name="Normal 57 3 2 3 4 3" xfId="27503" xr:uid="{00000000-0005-0000-0000-0000286E0000}"/>
    <cellStyle name="Normal 57 3 2 3 5" xfId="7384" xr:uid="{00000000-0005-0000-0000-0000296E0000}"/>
    <cellStyle name="Normal 57 3 2 3 5 2" xfId="37719" xr:uid="{00000000-0005-0000-0000-00002A6E0000}"/>
    <cellStyle name="Normal 57 3 2 3 5 3" xfId="22486" xr:uid="{00000000-0005-0000-0000-00002B6E0000}"/>
    <cellStyle name="Normal 57 3 2 3 6" xfId="32707" xr:uid="{00000000-0005-0000-0000-00002C6E0000}"/>
    <cellStyle name="Normal 57 3 2 3 7" xfId="17473" xr:uid="{00000000-0005-0000-0000-00002D6E0000}"/>
    <cellStyle name="Normal 57 3 2 4" xfId="3166" xr:uid="{00000000-0005-0000-0000-00002E6E0000}"/>
    <cellStyle name="Normal 57 3 2 4 2" xfId="13240" xr:uid="{00000000-0005-0000-0000-00002F6E0000}"/>
    <cellStyle name="Normal 57 3 2 4 2 2" xfId="43571" xr:uid="{00000000-0005-0000-0000-0000306E0000}"/>
    <cellStyle name="Normal 57 3 2 4 2 3" xfId="28338" xr:uid="{00000000-0005-0000-0000-0000316E0000}"/>
    <cellStyle name="Normal 57 3 2 4 3" xfId="8220" xr:uid="{00000000-0005-0000-0000-0000326E0000}"/>
    <cellStyle name="Normal 57 3 2 4 3 2" xfId="38554" xr:uid="{00000000-0005-0000-0000-0000336E0000}"/>
    <cellStyle name="Normal 57 3 2 4 3 3" xfId="23321" xr:uid="{00000000-0005-0000-0000-0000346E0000}"/>
    <cellStyle name="Normal 57 3 2 4 4" xfId="33541" xr:uid="{00000000-0005-0000-0000-0000356E0000}"/>
    <cellStyle name="Normal 57 3 2 4 5" xfId="18308" xr:uid="{00000000-0005-0000-0000-0000366E0000}"/>
    <cellStyle name="Normal 57 3 2 5" xfId="4859" xr:uid="{00000000-0005-0000-0000-0000376E0000}"/>
    <cellStyle name="Normal 57 3 2 5 2" xfId="14911" xr:uid="{00000000-0005-0000-0000-0000386E0000}"/>
    <cellStyle name="Normal 57 3 2 5 2 2" xfId="45242" xr:uid="{00000000-0005-0000-0000-0000396E0000}"/>
    <cellStyle name="Normal 57 3 2 5 2 3" xfId="30009" xr:uid="{00000000-0005-0000-0000-00003A6E0000}"/>
    <cellStyle name="Normal 57 3 2 5 3" xfId="9891" xr:uid="{00000000-0005-0000-0000-00003B6E0000}"/>
    <cellStyle name="Normal 57 3 2 5 3 2" xfId="40225" xr:uid="{00000000-0005-0000-0000-00003C6E0000}"/>
    <cellStyle name="Normal 57 3 2 5 3 3" xfId="24992" xr:uid="{00000000-0005-0000-0000-00003D6E0000}"/>
    <cellStyle name="Normal 57 3 2 5 4" xfId="35212" xr:uid="{00000000-0005-0000-0000-00003E6E0000}"/>
    <cellStyle name="Normal 57 3 2 5 5" xfId="19979" xr:uid="{00000000-0005-0000-0000-00003F6E0000}"/>
    <cellStyle name="Normal 57 3 2 6" xfId="11569" xr:uid="{00000000-0005-0000-0000-0000406E0000}"/>
    <cellStyle name="Normal 57 3 2 6 2" xfId="41900" xr:uid="{00000000-0005-0000-0000-0000416E0000}"/>
    <cellStyle name="Normal 57 3 2 6 3" xfId="26667" xr:uid="{00000000-0005-0000-0000-0000426E0000}"/>
    <cellStyle name="Normal 57 3 2 7" xfId="6548" xr:uid="{00000000-0005-0000-0000-0000436E0000}"/>
    <cellStyle name="Normal 57 3 2 7 2" xfId="36883" xr:uid="{00000000-0005-0000-0000-0000446E0000}"/>
    <cellStyle name="Normal 57 3 2 7 3" xfId="21650" xr:uid="{00000000-0005-0000-0000-0000456E0000}"/>
    <cellStyle name="Normal 57 3 2 8" xfId="31871" xr:uid="{00000000-0005-0000-0000-0000466E0000}"/>
    <cellStyle name="Normal 57 3 2 9" xfId="16637" xr:uid="{00000000-0005-0000-0000-0000476E0000}"/>
    <cellStyle name="Normal 57 3 3" xfId="1684" xr:uid="{00000000-0005-0000-0000-0000486E0000}"/>
    <cellStyle name="Normal 57 3 3 2" xfId="2523" xr:uid="{00000000-0005-0000-0000-0000496E0000}"/>
    <cellStyle name="Normal 57 3 3 2 2" xfId="4213" xr:uid="{00000000-0005-0000-0000-00004A6E0000}"/>
    <cellStyle name="Normal 57 3 3 2 2 2" xfId="14286" xr:uid="{00000000-0005-0000-0000-00004B6E0000}"/>
    <cellStyle name="Normal 57 3 3 2 2 2 2" xfId="44617" xr:uid="{00000000-0005-0000-0000-00004C6E0000}"/>
    <cellStyle name="Normal 57 3 3 2 2 2 3" xfId="29384" xr:uid="{00000000-0005-0000-0000-00004D6E0000}"/>
    <cellStyle name="Normal 57 3 3 2 2 3" xfId="9266" xr:uid="{00000000-0005-0000-0000-00004E6E0000}"/>
    <cellStyle name="Normal 57 3 3 2 2 3 2" xfId="39600" xr:uid="{00000000-0005-0000-0000-00004F6E0000}"/>
    <cellStyle name="Normal 57 3 3 2 2 3 3" xfId="24367" xr:uid="{00000000-0005-0000-0000-0000506E0000}"/>
    <cellStyle name="Normal 57 3 3 2 2 4" xfId="34587" xr:uid="{00000000-0005-0000-0000-0000516E0000}"/>
    <cellStyle name="Normal 57 3 3 2 2 5" xfId="19354" xr:uid="{00000000-0005-0000-0000-0000526E0000}"/>
    <cellStyle name="Normal 57 3 3 2 3" xfId="5905" xr:uid="{00000000-0005-0000-0000-0000536E0000}"/>
    <cellStyle name="Normal 57 3 3 2 3 2" xfId="15957" xr:uid="{00000000-0005-0000-0000-0000546E0000}"/>
    <cellStyle name="Normal 57 3 3 2 3 2 2" xfId="46288" xr:uid="{00000000-0005-0000-0000-0000556E0000}"/>
    <cellStyle name="Normal 57 3 3 2 3 2 3" xfId="31055" xr:uid="{00000000-0005-0000-0000-0000566E0000}"/>
    <cellStyle name="Normal 57 3 3 2 3 3" xfId="10937" xr:uid="{00000000-0005-0000-0000-0000576E0000}"/>
    <cellStyle name="Normal 57 3 3 2 3 3 2" xfId="41271" xr:uid="{00000000-0005-0000-0000-0000586E0000}"/>
    <cellStyle name="Normal 57 3 3 2 3 3 3" xfId="26038" xr:uid="{00000000-0005-0000-0000-0000596E0000}"/>
    <cellStyle name="Normal 57 3 3 2 3 4" xfId="36258" xr:uid="{00000000-0005-0000-0000-00005A6E0000}"/>
    <cellStyle name="Normal 57 3 3 2 3 5" xfId="21025" xr:uid="{00000000-0005-0000-0000-00005B6E0000}"/>
    <cellStyle name="Normal 57 3 3 2 4" xfId="12615" xr:uid="{00000000-0005-0000-0000-00005C6E0000}"/>
    <cellStyle name="Normal 57 3 3 2 4 2" xfId="42946" xr:uid="{00000000-0005-0000-0000-00005D6E0000}"/>
    <cellStyle name="Normal 57 3 3 2 4 3" xfId="27713" xr:uid="{00000000-0005-0000-0000-00005E6E0000}"/>
    <cellStyle name="Normal 57 3 3 2 5" xfId="7594" xr:uid="{00000000-0005-0000-0000-00005F6E0000}"/>
    <cellStyle name="Normal 57 3 3 2 5 2" xfId="37929" xr:uid="{00000000-0005-0000-0000-0000606E0000}"/>
    <cellStyle name="Normal 57 3 3 2 5 3" xfId="22696" xr:uid="{00000000-0005-0000-0000-0000616E0000}"/>
    <cellStyle name="Normal 57 3 3 2 6" xfId="32917" xr:uid="{00000000-0005-0000-0000-0000626E0000}"/>
    <cellStyle name="Normal 57 3 3 2 7" xfId="17683" xr:uid="{00000000-0005-0000-0000-0000636E0000}"/>
    <cellStyle name="Normal 57 3 3 3" xfId="3376" xr:uid="{00000000-0005-0000-0000-0000646E0000}"/>
    <cellStyle name="Normal 57 3 3 3 2" xfId="13450" xr:uid="{00000000-0005-0000-0000-0000656E0000}"/>
    <cellStyle name="Normal 57 3 3 3 2 2" xfId="43781" xr:uid="{00000000-0005-0000-0000-0000666E0000}"/>
    <cellStyle name="Normal 57 3 3 3 2 3" xfId="28548" xr:uid="{00000000-0005-0000-0000-0000676E0000}"/>
    <cellStyle name="Normal 57 3 3 3 3" xfId="8430" xr:uid="{00000000-0005-0000-0000-0000686E0000}"/>
    <cellStyle name="Normal 57 3 3 3 3 2" xfId="38764" xr:uid="{00000000-0005-0000-0000-0000696E0000}"/>
    <cellStyle name="Normal 57 3 3 3 3 3" xfId="23531" xr:uid="{00000000-0005-0000-0000-00006A6E0000}"/>
    <cellStyle name="Normal 57 3 3 3 4" xfId="33751" xr:uid="{00000000-0005-0000-0000-00006B6E0000}"/>
    <cellStyle name="Normal 57 3 3 3 5" xfId="18518" xr:uid="{00000000-0005-0000-0000-00006C6E0000}"/>
    <cellStyle name="Normal 57 3 3 4" xfId="5069" xr:uid="{00000000-0005-0000-0000-00006D6E0000}"/>
    <cellStyle name="Normal 57 3 3 4 2" xfId="15121" xr:uid="{00000000-0005-0000-0000-00006E6E0000}"/>
    <cellStyle name="Normal 57 3 3 4 2 2" xfId="45452" xr:uid="{00000000-0005-0000-0000-00006F6E0000}"/>
    <cellStyle name="Normal 57 3 3 4 2 3" xfId="30219" xr:uid="{00000000-0005-0000-0000-0000706E0000}"/>
    <cellStyle name="Normal 57 3 3 4 3" xfId="10101" xr:uid="{00000000-0005-0000-0000-0000716E0000}"/>
    <cellStyle name="Normal 57 3 3 4 3 2" xfId="40435" xr:uid="{00000000-0005-0000-0000-0000726E0000}"/>
    <cellStyle name="Normal 57 3 3 4 3 3" xfId="25202" xr:uid="{00000000-0005-0000-0000-0000736E0000}"/>
    <cellStyle name="Normal 57 3 3 4 4" xfId="35422" xr:uid="{00000000-0005-0000-0000-0000746E0000}"/>
    <cellStyle name="Normal 57 3 3 4 5" xfId="20189" xr:uid="{00000000-0005-0000-0000-0000756E0000}"/>
    <cellStyle name="Normal 57 3 3 5" xfId="11779" xr:uid="{00000000-0005-0000-0000-0000766E0000}"/>
    <cellStyle name="Normal 57 3 3 5 2" xfId="42110" xr:uid="{00000000-0005-0000-0000-0000776E0000}"/>
    <cellStyle name="Normal 57 3 3 5 3" xfId="26877" xr:uid="{00000000-0005-0000-0000-0000786E0000}"/>
    <cellStyle name="Normal 57 3 3 6" xfId="6758" xr:uid="{00000000-0005-0000-0000-0000796E0000}"/>
    <cellStyle name="Normal 57 3 3 6 2" xfId="37093" xr:uid="{00000000-0005-0000-0000-00007A6E0000}"/>
    <cellStyle name="Normal 57 3 3 6 3" xfId="21860" xr:uid="{00000000-0005-0000-0000-00007B6E0000}"/>
    <cellStyle name="Normal 57 3 3 7" xfId="32081" xr:uid="{00000000-0005-0000-0000-00007C6E0000}"/>
    <cellStyle name="Normal 57 3 3 8" xfId="16847" xr:uid="{00000000-0005-0000-0000-00007D6E0000}"/>
    <cellStyle name="Normal 57 3 4" xfId="2105" xr:uid="{00000000-0005-0000-0000-00007E6E0000}"/>
    <cellStyle name="Normal 57 3 4 2" xfId="3795" xr:uid="{00000000-0005-0000-0000-00007F6E0000}"/>
    <cellStyle name="Normal 57 3 4 2 2" xfId="13868" xr:uid="{00000000-0005-0000-0000-0000806E0000}"/>
    <cellStyle name="Normal 57 3 4 2 2 2" xfId="44199" xr:uid="{00000000-0005-0000-0000-0000816E0000}"/>
    <cellStyle name="Normal 57 3 4 2 2 3" xfId="28966" xr:uid="{00000000-0005-0000-0000-0000826E0000}"/>
    <cellStyle name="Normal 57 3 4 2 3" xfId="8848" xr:uid="{00000000-0005-0000-0000-0000836E0000}"/>
    <cellStyle name="Normal 57 3 4 2 3 2" xfId="39182" xr:uid="{00000000-0005-0000-0000-0000846E0000}"/>
    <cellStyle name="Normal 57 3 4 2 3 3" xfId="23949" xr:uid="{00000000-0005-0000-0000-0000856E0000}"/>
    <cellStyle name="Normal 57 3 4 2 4" xfId="34169" xr:uid="{00000000-0005-0000-0000-0000866E0000}"/>
    <cellStyle name="Normal 57 3 4 2 5" xfId="18936" xr:uid="{00000000-0005-0000-0000-0000876E0000}"/>
    <cellStyle name="Normal 57 3 4 3" xfId="5487" xr:uid="{00000000-0005-0000-0000-0000886E0000}"/>
    <cellStyle name="Normal 57 3 4 3 2" xfId="15539" xr:uid="{00000000-0005-0000-0000-0000896E0000}"/>
    <cellStyle name="Normal 57 3 4 3 2 2" xfId="45870" xr:uid="{00000000-0005-0000-0000-00008A6E0000}"/>
    <cellStyle name="Normal 57 3 4 3 2 3" xfId="30637" xr:uid="{00000000-0005-0000-0000-00008B6E0000}"/>
    <cellStyle name="Normal 57 3 4 3 3" xfId="10519" xr:uid="{00000000-0005-0000-0000-00008C6E0000}"/>
    <cellStyle name="Normal 57 3 4 3 3 2" xfId="40853" xr:uid="{00000000-0005-0000-0000-00008D6E0000}"/>
    <cellStyle name="Normal 57 3 4 3 3 3" xfId="25620" xr:uid="{00000000-0005-0000-0000-00008E6E0000}"/>
    <cellStyle name="Normal 57 3 4 3 4" xfId="35840" xr:uid="{00000000-0005-0000-0000-00008F6E0000}"/>
    <cellStyle name="Normal 57 3 4 3 5" xfId="20607" xr:uid="{00000000-0005-0000-0000-0000906E0000}"/>
    <cellStyle name="Normal 57 3 4 4" xfId="12197" xr:uid="{00000000-0005-0000-0000-0000916E0000}"/>
    <cellStyle name="Normal 57 3 4 4 2" xfId="42528" xr:uid="{00000000-0005-0000-0000-0000926E0000}"/>
    <cellStyle name="Normal 57 3 4 4 3" xfId="27295" xr:uid="{00000000-0005-0000-0000-0000936E0000}"/>
    <cellStyle name="Normal 57 3 4 5" xfId="7176" xr:uid="{00000000-0005-0000-0000-0000946E0000}"/>
    <cellStyle name="Normal 57 3 4 5 2" xfId="37511" xr:uid="{00000000-0005-0000-0000-0000956E0000}"/>
    <cellStyle name="Normal 57 3 4 5 3" xfId="22278" xr:uid="{00000000-0005-0000-0000-0000966E0000}"/>
    <cellStyle name="Normal 57 3 4 6" xfId="32499" xr:uid="{00000000-0005-0000-0000-0000976E0000}"/>
    <cellStyle name="Normal 57 3 4 7" xfId="17265" xr:uid="{00000000-0005-0000-0000-0000986E0000}"/>
    <cellStyle name="Normal 57 3 5" xfId="2958" xr:uid="{00000000-0005-0000-0000-0000996E0000}"/>
    <cellStyle name="Normal 57 3 5 2" xfId="13032" xr:uid="{00000000-0005-0000-0000-00009A6E0000}"/>
    <cellStyle name="Normal 57 3 5 2 2" xfId="43363" xr:uid="{00000000-0005-0000-0000-00009B6E0000}"/>
    <cellStyle name="Normal 57 3 5 2 3" xfId="28130" xr:uid="{00000000-0005-0000-0000-00009C6E0000}"/>
    <cellStyle name="Normal 57 3 5 3" xfId="8012" xr:uid="{00000000-0005-0000-0000-00009D6E0000}"/>
    <cellStyle name="Normal 57 3 5 3 2" xfId="38346" xr:uid="{00000000-0005-0000-0000-00009E6E0000}"/>
    <cellStyle name="Normal 57 3 5 3 3" xfId="23113" xr:uid="{00000000-0005-0000-0000-00009F6E0000}"/>
    <cellStyle name="Normal 57 3 5 4" xfId="33333" xr:uid="{00000000-0005-0000-0000-0000A06E0000}"/>
    <cellStyle name="Normal 57 3 5 5" xfId="18100" xr:uid="{00000000-0005-0000-0000-0000A16E0000}"/>
    <cellStyle name="Normal 57 3 6" xfId="4651" xr:uid="{00000000-0005-0000-0000-0000A26E0000}"/>
    <cellStyle name="Normal 57 3 6 2" xfId="14703" xr:uid="{00000000-0005-0000-0000-0000A36E0000}"/>
    <cellStyle name="Normal 57 3 6 2 2" xfId="45034" xr:uid="{00000000-0005-0000-0000-0000A46E0000}"/>
    <cellStyle name="Normal 57 3 6 2 3" xfId="29801" xr:uid="{00000000-0005-0000-0000-0000A56E0000}"/>
    <cellStyle name="Normal 57 3 6 3" xfId="9683" xr:uid="{00000000-0005-0000-0000-0000A66E0000}"/>
    <cellStyle name="Normal 57 3 6 3 2" xfId="40017" xr:uid="{00000000-0005-0000-0000-0000A76E0000}"/>
    <cellStyle name="Normal 57 3 6 3 3" xfId="24784" xr:uid="{00000000-0005-0000-0000-0000A86E0000}"/>
    <cellStyle name="Normal 57 3 6 4" xfId="35004" xr:uid="{00000000-0005-0000-0000-0000A96E0000}"/>
    <cellStyle name="Normal 57 3 6 5" xfId="19771" xr:uid="{00000000-0005-0000-0000-0000AA6E0000}"/>
    <cellStyle name="Normal 57 3 7" xfId="11361" xr:uid="{00000000-0005-0000-0000-0000AB6E0000}"/>
    <cellStyle name="Normal 57 3 7 2" xfId="41692" xr:uid="{00000000-0005-0000-0000-0000AC6E0000}"/>
    <cellStyle name="Normal 57 3 7 3" xfId="26459" xr:uid="{00000000-0005-0000-0000-0000AD6E0000}"/>
    <cellStyle name="Normal 57 3 8" xfId="6340" xr:uid="{00000000-0005-0000-0000-0000AE6E0000}"/>
    <cellStyle name="Normal 57 3 8 2" xfId="36675" xr:uid="{00000000-0005-0000-0000-0000AF6E0000}"/>
    <cellStyle name="Normal 57 3 8 3" xfId="21442" xr:uid="{00000000-0005-0000-0000-0000B06E0000}"/>
    <cellStyle name="Normal 57 3 9" xfId="31664" xr:uid="{00000000-0005-0000-0000-0000B16E0000}"/>
    <cellStyle name="Normal 57 4" xfId="1365" xr:uid="{00000000-0005-0000-0000-0000B26E0000}"/>
    <cellStyle name="Normal 57 4 2" xfId="1788" xr:uid="{00000000-0005-0000-0000-0000B36E0000}"/>
    <cellStyle name="Normal 57 4 2 2" xfId="2627" xr:uid="{00000000-0005-0000-0000-0000B46E0000}"/>
    <cellStyle name="Normal 57 4 2 2 2" xfId="4317" xr:uid="{00000000-0005-0000-0000-0000B56E0000}"/>
    <cellStyle name="Normal 57 4 2 2 2 2" xfId="14390" xr:uid="{00000000-0005-0000-0000-0000B66E0000}"/>
    <cellStyle name="Normal 57 4 2 2 2 2 2" xfId="44721" xr:uid="{00000000-0005-0000-0000-0000B76E0000}"/>
    <cellStyle name="Normal 57 4 2 2 2 2 3" xfId="29488" xr:uid="{00000000-0005-0000-0000-0000B86E0000}"/>
    <cellStyle name="Normal 57 4 2 2 2 3" xfId="9370" xr:uid="{00000000-0005-0000-0000-0000B96E0000}"/>
    <cellStyle name="Normal 57 4 2 2 2 3 2" xfId="39704" xr:uid="{00000000-0005-0000-0000-0000BA6E0000}"/>
    <cellStyle name="Normal 57 4 2 2 2 3 3" xfId="24471" xr:uid="{00000000-0005-0000-0000-0000BB6E0000}"/>
    <cellStyle name="Normal 57 4 2 2 2 4" xfId="34691" xr:uid="{00000000-0005-0000-0000-0000BC6E0000}"/>
    <cellStyle name="Normal 57 4 2 2 2 5" xfId="19458" xr:uid="{00000000-0005-0000-0000-0000BD6E0000}"/>
    <cellStyle name="Normal 57 4 2 2 3" xfId="6009" xr:uid="{00000000-0005-0000-0000-0000BE6E0000}"/>
    <cellStyle name="Normal 57 4 2 2 3 2" xfId="16061" xr:uid="{00000000-0005-0000-0000-0000BF6E0000}"/>
    <cellStyle name="Normal 57 4 2 2 3 2 2" xfId="46392" xr:uid="{00000000-0005-0000-0000-0000C06E0000}"/>
    <cellStyle name="Normal 57 4 2 2 3 2 3" xfId="31159" xr:uid="{00000000-0005-0000-0000-0000C16E0000}"/>
    <cellStyle name="Normal 57 4 2 2 3 3" xfId="11041" xr:uid="{00000000-0005-0000-0000-0000C26E0000}"/>
    <cellStyle name="Normal 57 4 2 2 3 3 2" xfId="41375" xr:uid="{00000000-0005-0000-0000-0000C36E0000}"/>
    <cellStyle name="Normal 57 4 2 2 3 3 3" xfId="26142" xr:uid="{00000000-0005-0000-0000-0000C46E0000}"/>
    <cellStyle name="Normal 57 4 2 2 3 4" xfId="36362" xr:uid="{00000000-0005-0000-0000-0000C56E0000}"/>
    <cellStyle name="Normal 57 4 2 2 3 5" xfId="21129" xr:uid="{00000000-0005-0000-0000-0000C66E0000}"/>
    <cellStyle name="Normal 57 4 2 2 4" xfId="12719" xr:uid="{00000000-0005-0000-0000-0000C76E0000}"/>
    <cellStyle name="Normal 57 4 2 2 4 2" xfId="43050" xr:uid="{00000000-0005-0000-0000-0000C86E0000}"/>
    <cellStyle name="Normal 57 4 2 2 4 3" xfId="27817" xr:uid="{00000000-0005-0000-0000-0000C96E0000}"/>
    <cellStyle name="Normal 57 4 2 2 5" xfId="7698" xr:uid="{00000000-0005-0000-0000-0000CA6E0000}"/>
    <cellStyle name="Normal 57 4 2 2 5 2" xfId="38033" xr:uid="{00000000-0005-0000-0000-0000CB6E0000}"/>
    <cellStyle name="Normal 57 4 2 2 5 3" xfId="22800" xr:uid="{00000000-0005-0000-0000-0000CC6E0000}"/>
    <cellStyle name="Normal 57 4 2 2 6" xfId="33021" xr:uid="{00000000-0005-0000-0000-0000CD6E0000}"/>
    <cellStyle name="Normal 57 4 2 2 7" xfId="17787" xr:uid="{00000000-0005-0000-0000-0000CE6E0000}"/>
    <cellStyle name="Normal 57 4 2 3" xfId="3480" xr:uid="{00000000-0005-0000-0000-0000CF6E0000}"/>
    <cellStyle name="Normal 57 4 2 3 2" xfId="13554" xr:uid="{00000000-0005-0000-0000-0000D06E0000}"/>
    <cellStyle name="Normal 57 4 2 3 2 2" xfId="43885" xr:uid="{00000000-0005-0000-0000-0000D16E0000}"/>
    <cellStyle name="Normal 57 4 2 3 2 3" xfId="28652" xr:uid="{00000000-0005-0000-0000-0000D26E0000}"/>
    <cellStyle name="Normal 57 4 2 3 3" xfId="8534" xr:uid="{00000000-0005-0000-0000-0000D36E0000}"/>
    <cellStyle name="Normal 57 4 2 3 3 2" xfId="38868" xr:uid="{00000000-0005-0000-0000-0000D46E0000}"/>
    <cellStyle name="Normal 57 4 2 3 3 3" xfId="23635" xr:uid="{00000000-0005-0000-0000-0000D56E0000}"/>
    <cellStyle name="Normal 57 4 2 3 4" xfId="33855" xr:uid="{00000000-0005-0000-0000-0000D66E0000}"/>
    <cellStyle name="Normal 57 4 2 3 5" xfId="18622" xr:uid="{00000000-0005-0000-0000-0000D76E0000}"/>
    <cellStyle name="Normal 57 4 2 4" xfId="5173" xr:uid="{00000000-0005-0000-0000-0000D86E0000}"/>
    <cellStyle name="Normal 57 4 2 4 2" xfId="15225" xr:uid="{00000000-0005-0000-0000-0000D96E0000}"/>
    <cellStyle name="Normal 57 4 2 4 2 2" xfId="45556" xr:uid="{00000000-0005-0000-0000-0000DA6E0000}"/>
    <cellStyle name="Normal 57 4 2 4 2 3" xfId="30323" xr:uid="{00000000-0005-0000-0000-0000DB6E0000}"/>
    <cellStyle name="Normal 57 4 2 4 3" xfId="10205" xr:uid="{00000000-0005-0000-0000-0000DC6E0000}"/>
    <cellStyle name="Normal 57 4 2 4 3 2" xfId="40539" xr:uid="{00000000-0005-0000-0000-0000DD6E0000}"/>
    <cellStyle name="Normal 57 4 2 4 3 3" xfId="25306" xr:uid="{00000000-0005-0000-0000-0000DE6E0000}"/>
    <cellStyle name="Normal 57 4 2 4 4" xfId="35526" xr:uid="{00000000-0005-0000-0000-0000DF6E0000}"/>
    <cellStyle name="Normal 57 4 2 4 5" xfId="20293" xr:uid="{00000000-0005-0000-0000-0000E06E0000}"/>
    <cellStyle name="Normal 57 4 2 5" xfId="11883" xr:uid="{00000000-0005-0000-0000-0000E16E0000}"/>
    <cellStyle name="Normal 57 4 2 5 2" xfId="42214" xr:uid="{00000000-0005-0000-0000-0000E26E0000}"/>
    <cellStyle name="Normal 57 4 2 5 3" xfId="26981" xr:uid="{00000000-0005-0000-0000-0000E36E0000}"/>
    <cellStyle name="Normal 57 4 2 6" xfId="6862" xr:uid="{00000000-0005-0000-0000-0000E46E0000}"/>
    <cellStyle name="Normal 57 4 2 6 2" xfId="37197" xr:uid="{00000000-0005-0000-0000-0000E56E0000}"/>
    <cellStyle name="Normal 57 4 2 6 3" xfId="21964" xr:uid="{00000000-0005-0000-0000-0000E66E0000}"/>
    <cellStyle name="Normal 57 4 2 7" xfId="32185" xr:uid="{00000000-0005-0000-0000-0000E76E0000}"/>
    <cellStyle name="Normal 57 4 2 8" xfId="16951" xr:uid="{00000000-0005-0000-0000-0000E86E0000}"/>
    <cellStyle name="Normal 57 4 3" xfId="2209" xr:uid="{00000000-0005-0000-0000-0000E96E0000}"/>
    <cellStyle name="Normal 57 4 3 2" xfId="3899" xr:uid="{00000000-0005-0000-0000-0000EA6E0000}"/>
    <cellStyle name="Normal 57 4 3 2 2" xfId="13972" xr:uid="{00000000-0005-0000-0000-0000EB6E0000}"/>
    <cellStyle name="Normal 57 4 3 2 2 2" xfId="44303" xr:uid="{00000000-0005-0000-0000-0000EC6E0000}"/>
    <cellStyle name="Normal 57 4 3 2 2 3" xfId="29070" xr:uid="{00000000-0005-0000-0000-0000ED6E0000}"/>
    <cellStyle name="Normal 57 4 3 2 3" xfId="8952" xr:uid="{00000000-0005-0000-0000-0000EE6E0000}"/>
    <cellStyle name="Normal 57 4 3 2 3 2" xfId="39286" xr:uid="{00000000-0005-0000-0000-0000EF6E0000}"/>
    <cellStyle name="Normal 57 4 3 2 3 3" xfId="24053" xr:uid="{00000000-0005-0000-0000-0000F06E0000}"/>
    <cellStyle name="Normal 57 4 3 2 4" xfId="34273" xr:uid="{00000000-0005-0000-0000-0000F16E0000}"/>
    <cellStyle name="Normal 57 4 3 2 5" xfId="19040" xr:uid="{00000000-0005-0000-0000-0000F26E0000}"/>
    <cellStyle name="Normal 57 4 3 3" xfId="5591" xr:uid="{00000000-0005-0000-0000-0000F36E0000}"/>
    <cellStyle name="Normal 57 4 3 3 2" xfId="15643" xr:uid="{00000000-0005-0000-0000-0000F46E0000}"/>
    <cellStyle name="Normal 57 4 3 3 2 2" xfId="45974" xr:uid="{00000000-0005-0000-0000-0000F56E0000}"/>
    <cellStyle name="Normal 57 4 3 3 2 3" xfId="30741" xr:uid="{00000000-0005-0000-0000-0000F66E0000}"/>
    <cellStyle name="Normal 57 4 3 3 3" xfId="10623" xr:uid="{00000000-0005-0000-0000-0000F76E0000}"/>
    <cellStyle name="Normal 57 4 3 3 3 2" xfId="40957" xr:uid="{00000000-0005-0000-0000-0000F86E0000}"/>
    <cellStyle name="Normal 57 4 3 3 3 3" xfId="25724" xr:uid="{00000000-0005-0000-0000-0000F96E0000}"/>
    <cellStyle name="Normal 57 4 3 3 4" xfId="35944" xr:uid="{00000000-0005-0000-0000-0000FA6E0000}"/>
    <cellStyle name="Normal 57 4 3 3 5" xfId="20711" xr:uid="{00000000-0005-0000-0000-0000FB6E0000}"/>
    <cellStyle name="Normal 57 4 3 4" xfId="12301" xr:uid="{00000000-0005-0000-0000-0000FC6E0000}"/>
    <cellStyle name="Normal 57 4 3 4 2" xfId="42632" xr:uid="{00000000-0005-0000-0000-0000FD6E0000}"/>
    <cellStyle name="Normal 57 4 3 4 3" xfId="27399" xr:uid="{00000000-0005-0000-0000-0000FE6E0000}"/>
    <cellStyle name="Normal 57 4 3 5" xfId="7280" xr:uid="{00000000-0005-0000-0000-0000FF6E0000}"/>
    <cellStyle name="Normal 57 4 3 5 2" xfId="37615" xr:uid="{00000000-0005-0000-0000-0000006F0000}"/>
    <cellStyle name="Normal 57 4 3 5 3" xfId="22382" xr:uid="{00000000-0005-0000-0000-0000016F0000}"/>
    <cellStyle name="Normal 57 4 3 6" xfId="32603" xr:uid="{00000000-0005-0000-0000-0000026F0000}"/>
    <cellStyle name="Normal 57 4 3 7" xfId="17369" xr:uid="{00000000-0005-0000-0000-0000036F0000}"/>
    <cellStyle name="Normal 57 4 4" xfId="3062" xr:uid="{00000000-0005-0000-0000-0000046F0000}"/>
    <cellStyle name="Normal 57 4 4 2" xfId="13136" xr:uid="{00000000-0005-0000-0000-0000056F0000}"/>
    <cellStyle name="Normal 57 4 4 2 2" xfId="43467" xr:uid="{00000000-0005-0000-0000-0000066F0000}"/>
    <cellStyle name="Normal 57 4 4 2 3" xfId="28234" xr:uid="{00000000-0005-0000-0000-0000076F0000}"/>
    <cellStyle name="Normal 57 4 4 3" xfId="8116" xr:uid="{00000000-0005-0000-0000-0000086F0000}"/>
    <cellStyle name="Normal 57 4 4 3 2" xfId="38450" xr:uid="{00000000-0005-0000-0000-0000096F0000}"/>
    <cellStyle name="Normal 57 4 4 3 3" xfId="23217" xr:uid="{00000000-0005-0000-0000-00000A6F0000}"/>
    <cellStyle name="Normal 57 4 4 4" xfId="33437" xr:uid="{00000000-0005-0000-0000-00000B6F0000}"/>
    <cellStyle name="Normal 57 4 4 5" xfId="18204" xr:uid="{00000000-0005-0000-0000-00000C6F0000}"/>
    <cellStyle name="Normal 57 4 5" xfId="4755" xr:uid="{00000000-0005-0000-0000-00000D6F0000}"/>
    <cellStyle name="Normal 57 4 5 2" xfId="14807" xr:uid="{00000000-0005-0000-0000-00000E6F0000}"/>
    <cellStyle name="Normal 57 4 5 2 2" xfId="45138" xr:uid="{00000000-0005-0000-0000-00000F6F0000}"/>
    <cellStyle name="Normal 57 4 5 2 3" xfId="29905" xr:uid="{00000000-0005-0000-0000-0000106F0000}"/>
    <cellStyle name="Normal 57 4 5 3" xfId="9787" xr:uid="{00000000-0005-0000-0000-0000116F0000}"/>
    <cellStyle name="Normal 57 4 5 3 2" xfId="40121" xr:uid="{00000000-0005-0000-0000-0000126F0000}"/>
    <cellStyle name="Normal 57 4 5 3 3" xfId="24888" xr:uid="{00000000-0005-0000-0000-0000136F0000}"/>
    <cellStyle name="Normal 57 4 5 4" xfId="35108" xr:uid="{00000000-0005-0000-0000-0000146F0000}"/>
    <cellStyle name="Normal 57 4 5 5" xfId="19875" xr:uid="{00000000-0005-0000-0000-0000156F0000}"/>
    <cellStyle name="Normal 57 4 6" xfId="11465" xr:uid="{00000000-0005-0000-0000-0000166F0000}"/>
    <cellStyle name="Normal 57 4 6 2" xfId="41796" xr:uid="{00000000-0005-0000-0000-0000176F0000}"/>
    <cellStyle name="Normal 57 4 6 3" xfId="26563" xr:uid="{00000000-0005-0000-0000-0000186F0000}"/>
    <cellStyle name="Normal 57 4 7" xfId="6444" xr:uid="{00000000-0005-0000-0000-0000196F0000}"/>
    <cellStyle name="Normal 57 4 7 2" xfId="36779" xr:uid="{00000000-0005-0000-0000-00001A6F0000}"/>
    <cellStyle name="Normal 57 4 7 3" xfId="21546" xr:uid="{00000000-0005-0000-0000-00001B6F0000}"/>
    <cellStyle name="Normal 57 4 8" xfId="31767" xr:uid="{00000000-0005-0000-0000-00001C6F0000}"/>
    <cellStyle name="Normal 57 4 9" xfId="16533" xr:uid="{00000000-0005-0000-0000-00001D6F0000}"/>
    <cellStyle name="Normal 57 5" xfId="1578" xr:uid="{00000000-0005-0000-0000-00001E6F0000}"/>
    <cellStyle name="Normal 57 5 2" xfId="2419" xr:uid="{00000000-0005-0000-0000-00001F6F0000}"/>
    <cellStyle name="Normal 57 5 2 2" xfId="4109" xr:uid="{00000000-0005-0000-0000-0000206F0000}"/>
    <cellStyle name="Normal 57 5 2 2 2" xfId="14182" xr:uid="{00000000-0005-0000-0000-0000216F0000}"/>
    <cellStyle name="Normal 57 5 2 2 2 2" xfId="44513" xr:uid="{00000000-0005-0000-0000-0000226F0000}"/>
    <cellStyle name="Normal 57 5 2 2 2 3" xfId="29280" xr:uid="{00000000-0005-0000-0000-0000236F0000}"/>
    <cellStyle name="Normal 57 5 2 2 3" xfId="9162" xr:uid="{00000000-0005-0000-0000-0000246F0000}"/>
    <cellStyle name="Normal 57 5 2 2 3 2" xfId="39496" xr:uid="{00000000-0005-0000-0000-0000256F0000}"/>
    <cellStyle name="Normal 57 5 2 2 3 3" xfId="24263" xr:uid="{00000000-0005-0000-0000-0000266F0000}"/>
    <cellStyle name="Normal 57 5 2 2 4" xfId="34483" xr:uid="{00000000-0005-0000-0000-0000276F0000}"/>
    <cellStyle name="Normal 57 5 2 2 5" xfId="19250" xr:uid="{00000000-0005-0000-0000-0000286F0000}"/>
    <cellStyle name="Normal 57 5 2 3" xfId="5801" xr:uid="{00000000-0005-0000-0000-0000296F0000}"/>
    <cellStyle name="Normal 57 5 2 3 2" xfId="15853" xr:uid="{00000000-0005-0000-0000-00002A6F0000}"/>
    <cellStyle name="Normal 57 5 2 3 2 2" xfId="46184" xr:uid="{00000000-0005-0000-0000-00002B6F0000}"/>
    <cellStyle name="Normal 57 5 2 3 2 3" xfId="30951" xr:uid="{00000000-0005-0000-0000-00002C6F0000}"/>
    <cellStyle name="Normal 57 5 2 3 3" xfId="10833" xr:uid="{00000000-0005-0000-0000-00002D6F0000}"/>
    <cellStyle name="Normal 57 5 2 3 3 2" xfId="41167" xr:uid="{00000000-0005-0000-0000-00002E6F0000}"/>
    <cellStyle name="Normal 57 5 2 3 3 3" xfId="25934" xr:uid="{00000000-0005-0000-0000-00002F6F0000}"/>
    <cellStyle name="Normal 57 5 2 3 4" xfId="36154" xr:uid="{00000000-0005-0000-0000-0000306F0000}"/>
    <cellStyle name="Normal 57 5 2 3 5" xfId="20921" xr:uid="{00000000-0005-0000-0000-0000316F0000}"/>
    <cellStyle name="Normal 57 5 2 4" xfId="12511" xr:uid="{00000000-0005-0000-0000-0000326F0000}"/>
    <cellStyle name="Normal 57 5 2 4 2" xfId="42842" xr:uid="{00000000-0005-0000-0000-0000336F0000}"/>
    <cellStyle name="Normal 57 5 2 4 3" xfId="27609" xr:uid="{00000000-0005-0000-0000-0000346F0000}"/>
    <cellStyle name="Normal 57 5 2 5" xfId="7490" xr:uid="{00000000-0005-0000-0000-0000356F0000}"/>
    <cellStyle name="Normal 57 5 2 5 2" xfId="37825" xr:uid="{00000000-0005-0000-0000-0000366F0000}"/>
    <cellStyle name="Normal 57 5 2 5 3" xfId="22592" xr:uid="{00000000-0005-0000-0000-0000376F0000}"/>
    <cellStyle name="Normal 57 5 2 6" xfId="32813" xr:uid="{00000000-0005-0000-0000-0000386F0000}"/>
    <cellStyle name="Normal 57 5 2 7" xfId="17579" xr:uid="{00000000-0005-0000-0000-0000396F0000}"/>
    <cellStyle name="Normal 57 5 3" xfId="3272" xr:uid="{00000000-0005-0000-0000-00003A6F0000}"/>
    <cellStyle name="Normal 57 5 3 2" xfId="13346" xr:uid="{00000000-0005-0000-0000-00003B6F0000}"/>
    <cellStyle name="Normal 57 5 3 2 2" xfId="43677" xr:uid="{00000000-0005-0000-0000-00003C6F0000}"/>
    <cellStyle name="Normal 57 5 3 2 3" xfId="28444" xr:uid="{00000000-0005-0000-0000-00003D6F0000}"/>
    <cellStyle name="Normal 57 5 3 3" xfId="8326" xr:uid="{00000000-0005-0000-0000-00003E6F0000}"/>
    <cellStyle name="Normal 57 5 3 3 2" xfId="38660" xr:uid="{00000000-0005-0000-0000-00003F6F0000}"/>
    <cellStyle name="Normal 57 5 3 3 3" xfId="23427" xr:uid="{00000000-0005-0000-0000-0000406F0000}"/>
    <cellStyle name="Normal 57 5 3 4" xfId="33647" xr:uid="{00000000-0005-0000-0000-0000416F0000}"/>
    <cellStyle name="Normal 57 5 3 5" xfId="18414" xr:uid="{00000000-0005-0000-0000-0000426F0000}"/>
    <cellStyle name="Normal 57 5 4" xfId="4965" xr:uid="{00000000-0005-0000-0000-0000436F0000}"/>
    <cellStyle name="Normal 57 5 4 2" xfId="15017" xr:uid="{00000000-0005-0000-0000-0000446F0000}"/>
    <cellStyle name="Normal 57 5 4 2 2" xfId="45348" xr:uid="{00000000-0005-0000-0000-0000456F0000}"/>
    <cellStyle name="Normal 57 5 4 2 3" xfId="30115" xr:uid="{00000000-0005-0000-0000-0000466F0000}"/>
    <cellStyle name="Normal 57 5 4 3" xfId="9997" xr:uid="{00000000-0005-0000-0000-0000476F0000}"/>
    <cellStyle name="Normal 57 5 4 3 2" xfId="40331" xr:uid="{00000000-0005-0000-0000-0000486F0000}"/>
    <cellStyle name="Normal 57 5 4 3 3" xfId="25098" xr:uid="{00000000-0005-0000-0000-0000496F0000}"/>
    <cellStyle name="Normal 57 5 4 4" xfId="35318" xr:uid="{00000000-0005-0000-0000-00004A6F0000}"/>
    <cellStyle name="Normal 57 5 4 5" xfId="20085" xr:uid="{00000000-0005-0000-0000-00004B6F0000}"/>
    <cellStyle name="Normal 57 5 5" xfId="11675" xr:uid="{00000000-0005-0000-0000-00004C6F0000}"/>
    <cellStyle name="Normal 57 5 5 2" xfId="42006" xr:uid="{00000000-0005-0000-0000-00004D6F0000}"/>
    <cellStyle name="Normal 57 5 5 3" xfId="26773" xr:uid="{00000000-0005-0000-0000-00004E6F0000}"/>
    <cellStyle name="Normal 57 5 6" xfId="6654" xr:uid="{00000000-0005-0000-0000-00004F6F0000}"/>
    <cellStyle name="Normal 57 5 6 2" xfId="36989" xr:uid="{00000000-0005-0000-0000-0000506F0000}"/>
    <cellStyle name="Normal 57 5 6 3" xfId="21756" xr:uid="{00000000-0005-0000-0000-0000516F0000}"/>
    <cellStyle name="Normal 57 5 7" xfId="31977" xr:uid="{00000000-0005-0000-0000-0000526F0000}"/>
    <cellStyle name="Normal 57 5 8" xfId="16743" xr:uid="{00000000-0005-0000-0000-0000536F0000}"/>
    <cellStyle name="Normal 57 6" xfId="1999" xr:uid="{00000000-0005-0000-0000-0000546F0000}"/>
    <cellStyle name="Normal 57 6 2" xfId="3691" xr:uid="{00000000-0005-0000-0000-0000556F0000}"/>
    <cellStyle name="Normal 57 6 2 2" xfId="13764" xr:uid="{00000000-0005-0000-0000-0000566F0000}"/>
    <cellStyle name="Normal 57 6 2 2 2" xfId="44095" xr:uid="{00000000-0005-0000-0000-0000576F0000}"/>
    <cellStyle name="Normal 57 6 2 2 3" xfId="28862" xr:uid="{00000000-0005-0000-0000-0000586F0000}"/>
    <cellStyle name="Normal 57 6 2 3" xfId="8744" xr:uid="{00000000-0005-0000-0000-0000596F0000}"/>
    <cellStyle name="Normal 57 6 2 3 2" xfId="39078" xr:uid="{00000000-0005-0000-0000-00005A6F0000}"/>
    <cellStyle name="Normal 57 6 2 3 3" xfId="23845" xr:uid="{00000000-0005-0000-0000-00005B6F0000}"/>
    <cellStyle name="Normal 57 6 2 4" xfId="34065" xr:uid="{00000000-0005-0000-0000-00005C6F0000}"/>
    <cellStyle name="Normal 57 6 2 5" xfId="18832" xr:uid="{00000000-0005-0000-0000-00005D6F0000}"/>
    <cellStyle name="Normal 57 6 3" xfId="5383" xr:uid="{00000000-0005-0000-0000-00005E6F0000}"/>
    <cellStyle name="Normal 57 6 3 2" xfId="15435" xr:uid="{00000000-0005-0000-0000-00005F6F0000}"/>
    <cellStyle name="Normal 57 6 3 2 2" xfId="45766" xr:uid="{00000000-0005-0000-0000-0000606F0000}"/>
    <cellStyle name="Normal 57 6 3 2 3" xfId="30533" xr:uid="{00000000-0005-0000-0000-0000616F0000}"/>
    <cellStyle name="Normal 57 6 3 3" xfId="10415" xr:uid="{00000000-0005-0000-0000-0000626F0000}"/>
    <cellStyle name="Normal 57 6 3 3 2" xfId="40749" xr:uid="{00000000-0005-0000-0000-0000636F0000}"/>
    <cellStyle name="Normal 57 6 3 3 3" xfId="25516" xr:uid="{00000000-0005-0000-0000-0000646F0000}"/>
    <cellStyle name="Normal 57 6 3 4" xfId="35736" xr:uid="{00000000-0005-0000-0000-0000656F0000}"/>
    <cellStyle name="Normal 57 6 3 5" xfId="20503" xr:uid="{00000000-0005-0000-0000-0000666F0000}"/>
    <cellStyle name="Normal 57 6 4" xfId="12093" xr:uid="{00000000-0005-0000-0000-0000676F0000}"/>
    <cellStyle name="Normal 57 6 4 2" xfId="42424" xr:uid="{00000000-0005-0000-0000-0000686F0000}"/>
    <cellStyle name="Normal 57 6 4 3" xfId="27191" xr:uid="{00000000-0005-0000-0000-0000696F0000}"/>
    <cellStyle name="Normal 57 6 5" xfId="7072" xr:uid="{00000000-0005-0000-0000-00006A6F0000}"/>
    <cellStyle name="Normal 57 6 5 2" xfId="37407" xr:uid="{00000000-0005-0000-0000-00006B6F0000}"/>
    <cellStyle name="Normal 57 6 5 3" xfId="22174" xr:uid="{00000000-0005-0000-0000-00006C6F0000}"/>
    <cellStyle name="Normal 57 6 6" xfId="32395" xr:uid="{00000000-0005-0000-0000-00006D6F0000}"/>
    <cellStyle name="Normal 57 6 7" xfId="17161" xr:uid="{00000000-0005-0000-0000-00006E6F0000}"/>
    <cellStyle name="Normal 57 7" xfId="2850" xr:uid="{00000000-0005-0000-0000-00006F6F0000}"/>
    <cellStyle name="Normal 57 7 2" xfId="12928" xr:uid="{00000000-0005-0000-0000-0000706F0000}"/>
    <cellStyle name="Normal 57 7 2 2" xfId="43259" xr:uid="{00000000-0005-0000-0000-0000716F0000}"/>
    <cellStyle name="Normal 57 7 2 3" xfId="28026" xr:uid="{00000000-0005-0000-0000-0000726F0000}"/>
    <cellStyle name="Normal 57 7 3" xfId="7908" xr:uid="{00000000-0005-0000-0000-0000736F0000}"/>
    <cellStyle name="Normal 57 7 3 2" xfId="38242" xr:uid="{00000000-0005-0000-0000-0000746F0000}"/>
    <cellStyle name="Normal 57 7 3 3" xfId="23009" xr:uid="{00000000-0005-0000-0000-0000756F0000}"/>
    <cellStyle name="Normal 57 7 4" xfId="33229" xr:uid="{00000000-0005-0000-0000-0000766F0000}"/>
    <cellStyle name="Normal 57 7 5" xfId="17996" xr:uid="{00000000-0005-0000-0000-0000776F0000}"/>
    <cellStyle name="Normal 57 8" xfId="4544" xr:uid="{00000000-0005-0000-0000-0000786F0000}"/>
    <cellStyle name="Normal 57 8 2" xfId="14599" xr:uid="{00000000-0005-0000-0000-0000796F0000}"/>
    <cellStyle name="Normal 57 8 2 2" xfId="44930" xr:uid="{00000000-0005-0000-0000-00007A6F0000}"/>
    <cellStyle name="Normal 57 8 2 3" xfId="29697" xr:uid="{00000000-0005-0000-0000-00007B6F0000}"/>
    <cellStyle name="Normal 57 8 3" xfId="9579" xr:uid="{00000000-0005-0000-0000-00007C6F0000}"/>
    <cellStyle name="Normal 57 8 3 2" xfId="39913" xr:uid="{00000000-0005-0000-0000-00007D6F0000}"/>
    <cellStyle name="Normal 57 8 3 3" xfId="24680" xr:uid="{00000000-0005-0000-0000-00007E6F0000}"/>
    <cellStyle name="Normal 57 8 4" xfId="34900" xr:uid="{00000000-0005-0000-0000-00007F6F0000}"/>
    <cellStyle name="Normal 57 8 5" xfId="19667" xr:uid="{00000000-0005-0000-0000-0000806F0000}"/>
    <cellStyle name="Normal 57 9" xfId="11255" xr:uid="{00000000-0005-0000-0000-0000816F0000}"/>
    <cellStyle name="Normal 57 9 2" xfId="41588" xr:uid="{00000000-0005-0000-0000-0000826F0000}"/>
    <cellStyle name="Normal 57 9 3" xfId="26355" xr:uid="{00000000-0005-0000-0000-0000836F0000}"/>
    <cellStyle name="Normal 58" xfId="875" xr:uid="{00000000-0005-0000-0000-0000846F0000}"/>
    <cellStyle name="Normal 59" xfId="876" xr:uid="{00000000-0005-0000-0000-0000856F0000}"/>
    <cellStyle name="Normal 6" xfId="172" xr:uid="{00000000-0005-0000-0000-0000866F0000}"/>
    <cellStyle name="Normal 6 10" xfId="31375" xr:uid="{00000000-0005-0000-0000-0000876F0000}"/>
    <cellStyle name="Normal 6 2" xfId="565" xr:uid="{00000000-0005-0000-0000-0000886F0000}"/>
    <cellStyle name="Normal 6 2 10" xfId="1548" xr:uid="{00000000-0005-0000-0000-0000896F0000}"/>
    <cellStyle name="Normal 6 2 10 2" xfId="2389" xr:uid="{00000000-0005-0000-0000-00008A6F0000}"/>
    <cellStyle name="Normal 6 2 10 2 2" xfId="4079" xr:uid="{00000000-0005-0000-0000-00008B6F0000}"/>
    <cellStyle name="Normal 6 2 10 2 2 2" xfId="14152" xr:uid="{00000000-0005-0000-0000-00008C6F0000}"/>
    <cellStyle name="Normal 6 2 10 2 2 2 2" xfId="44483" xr:uid="{00000000-0005-0000-0000-00008D6F0000}"/>
    <cellStyle name="Normal 6 2 10 2 2 2 3" xfId="29250" xr:uid="{00000000-0005-0000-0000-00008E6F0000}"/>
    <cellStyle name="Normal 6 2 10 2 2 3" xfId="9132" xr:uid="{00000000-0005-0000-0000-00008F6F0000}"/>
    <cellStyle name="Normal 6 2 10 2 2 3 2" xfId="39466" xr:uid="{00000000-0005-0000-0000-0000906F0000}"/>
    <cellStyle name="Normal 6 2 10 2 2 3 3" xfId="24233" xr:uid="{00000000-0005-0000-0000-0000916F0000}"/>
    <cellStyle name="Normal 6 2 10 2 2 4" xfId="34453" xr:uid="{00000000-0005-0000-0000-0000926F0000}"/>
    <cellStyle name="Normal 6 2 10 2 2 5" xfId="19220" xr:uid="{00000000-0005-0000-0000-0000936F0000}"/>
    <cellStyle name="Normal 6 2 10 2 3" xfId="5771" xr:uid="{00000000-0005-0000-0000-0000946F0000}"/>
    <cellStyle name="Normal 6 2 10 2 3 2" xfId="15823" xr:uid="{00000000-0005-0000-0000-0000956F0000}"/>
    <cellStyle name="Normal 6 2 10 2 3 2 2" xfId="46154" xr:uid="{00000000-0005-0000-0000-0000966F0000}"/>
    <cellStyle name="Normal 6 2 10 2 3 2 3" xfId="30921" xr:uid="{00000000-0005-0000-0000-0000976F0000}"/>
    <cellStyle name="Normal 6 2 10 2 3 3" xfId="10803" xr:uid="{00000000-0005-0000-0000-0000986F0000}"/>
    <cellStyle name="Normal 6 2 10 2 3 3 2" xfId="41137" xr:uid="{00000000-0005-0000-0000-0000996F0000}"/>
    <cellStyle name="Normal 6 2 10 2 3 3 3" xfId="25904" xr:uid="{00000000-0005-0000-0000-00009A6F0000}"/>
    <cellStyle name="Normal 6 2 10 2 3 4" xfId="36124" xr:uid="{00000000-0005-0000-0000-00009B6F0000}"/>
    <cellStyle name="Normal 6 2 10 2 3 5" xfId="20891" xr:uid="{00000000-0005-0000-0000-00009C6F0000}"/>
    <cellStyle name="Normal 6 2 10 2 4" xfId="12481" xr:uid="{00000000-0005-0000-0000-00009D6F0000}"/>
    <cellStyle name="Normal 6 2 10 2 4 2" xfId="42812" xr:uid="{00000000-0005-0000-0000-00009E6F0000}"/>
    <cellStyle name="Normal 6 2 10 2 4 3" xfId="27579" xr:uid="{00000000-0005-0000-0000-00009F6F0000}"/>
    <cellStyle name="Normal 6 2 10 2 5" xfId="7460" xr:uid="{00000000-0005-0000-0000-0000A06F0000}"/>
    <cellStyle name="Normal 6 2 10 2 5 2" xfId="37795" xr:uid="{00000000-0005-0000-0000-0000A16F0000}"/>
    <cellStyle name="Normal 6 2 10 2 5 3" xfId="22562" xr:uid="{00000000-0005-0000-0000-0000A26F0000}"/>
    <cellStyle name="Normal 6 2 10 2 6" xfId="32783" xr:uid="{00000000-0005-0000-0000-0000A36F0000}"/>
    <cellStyle name="Normal 6 2 10 2 7" xfId="17549" xr:uid="{00000000-0005-0000-0000-0000A46F0000}"/>
    <cellStyle name="Normal 6 2 10 3" xfId="3242" xr:uid="{00000000-0005-0000-0000-0000A56F0000}"/>
    <cellStyle name="Normal 6 2 10 3 2" xfId="13316" xr:uid="{00000000-0005-0000-0000-0000A66F0000}"/>
    <cellStyle name="Normal 6 2 10 3 2 2" xfId="43647" xr:uid="{00000000-0005-0000-0000-0000A76F0000}"/>
    <cellStyle name="Normal 6 2 10 3 2 3" xfId="28414" xr:uid="{00000000-0005-0000-0000-0000A86F0000}"/>
    <cellStyle name="Normal 6 2 10 3 3" xfId="8296" xr:uid="{00000000-0005-0000-0000-0000A96F0000}"/>
    <cellStyle name="Normal 6 2 10 3 3 2" xfId="38630" xr:uid="{00000000-0005-0000-0000-0000AA6F0000}"/>
    <cellStyle name="Normal 6 2 10 3 3 3" xfId="23397" xr:uid="{00000000-0005-0000-0000-0000AB6F0000}"/>
    <cellStyle name="Normal 6 2 10 3 4" xfId="33617" xr:uid="{00000000-0005-0000-0000-0000AC6F0000}"/>
    <cellStyle name="Normal 6 2 10 3 5" xfId="18384" xr:uid="{00000000-0005-0000-0000-0000AD6F0000}"/>
    <cellStyle name="Normal 6 2 10 4" xfId="4935" xr:uid="{00000000-0005-0000-0000-0000AE6F0000}"/>
    <cellStyle name="Normal 6 2 10 4 2" xfId="14987" xr:uid="{00000000-0005-0000-0000-0000AF6F0000}"/>
    <cellStyle name="Normal 6 2 10 4 2 2" xfId="45318" xr:uid="{00000000-0005-0000-0000-0000B06F0000}"/>
    <cellStyle name="Normal 6 2 10 4 2 3" xfId="30085" xr:uid="{00000000-0005-0000-0000-0000B16F0000}"/>
    <cellStyle name="Normal 6 2 10 4 3" xfId="9967" xr:uid="{00000000-0005-0000-0000-0000B26F0000}"/>
    <cellStyle name="Normal 6 2 10 4 3 2" xfId="40301" xr:uid="{00000000-0005-0000-0000-0000B36F0000}"/>
    <cellStyle name="Normal 6 2 10 4 3 3" xfId="25068" xr:uid="{00000000-0005-0000-0000-0000B46F0000}"/>
    <cellStyle name="Normal 6 2 10 4 4" xfId="35288" xr:uid="{00000000-0005-0000-0000-0000B56F0000}"/>
    <cellStyle name="Normal 6 2 10 4 5" xfId="20055" xr:uid="{00000000-0005-0000-0000-0000B66F0000}"/>
    <cellStyle name="Normal 6 2 10 5" xfId="11645" xr:uid="{00000000-0005-0000-0000-0000B76F0000}"/>
    <cellStyle name="Normal 6 2 10 5 2" xfId="41976" xr:uid="{00000000-0005-0000-0000-0000B86F0000}"/>
    <cellStyle name="Normal 6 2 10 5 3" xfId="26743" xr:uid="{00000000-0005-0000-0000-0000B96F0000}"/>
    <cellStyle name="Normal 6 2 10 6" xfId="6624" xr:uid="{00000000-0005-0000-0000-0000BA6F0000}"/>
    <cellStyle name="Normal 6 2 10 6 2" xfId="36959" xr:uid="{00000000-0005-0000-0000-0000BB6F0000}"/>
    <cellStyle name="Normal 6 2 10 6 3" xfId="21726" xr:uid="{00000000-0005-0000-0000-0000BC6F0000}"/>
    <cellStyle name="Normal 6 2 10 7" xfId="31947" xr:uid="{00000000-0005-0000-0000-0000BD6F0000}"/>
    <cellStyle name="Normal 6 2 10 8" xfId="16713" xr:uid="{00000000-0005-0000-0000-0000BE6F0000}"/>
    <cellStyle name="Normal 6 2 11" xfId="1969" xr:uid="{00000000-0005-0000-0000-0000BF6F0000}"/>
    <cellStyle name="Normal 6 2 11 2" xfId="3661" xr:uid="{00000000-0005-0000-0000-0000C06F0000}"/>
    <cellStyle name="Normal 6 2 11 2 2" xfId="13734" xr:uid="{00000000-0005-0000-0000-0000C16F0000}"/>
    <cellStyle name="Normal 6 2 11 2 2 2" xfId="44065" xr:uid="{00000000-0005-0000-0000-0000C26F0000}"/>
    <cellStyle name="Normal 6 2 11 2 2 3" xfId="28832" xr:uid="{00000000-0005-0000-0000-0000C36F0000}"/>
    <cellStyle name="Normal 6 2 11 2 3" xfId="8714" xr:uid="{00000000-0005-0000-0000-0000C46F0000}"/>
    <cellStyle name="Normal 6 2 11 2 3 2" xfId="39048" xr:uid="{00000000-0005-0000-0000-0000C56F0000}"/>
    <cellStyle name="Normal 6 2 11 2 3 3" xfId="23815" xr:uid="{00000000-0005-0000-0000-0000C66F0000}"/>
    <cellStyle name="Normal 6 2 11 2 4" xfId="34035" xr:uid="{00000000-0005-0000-0000-0000C76F0000}"/>
    <cellStyle name="Normal 6 2 11 2 5" xfId="18802" xr:uid="{00000000-0005-0000-0000-0000C86F0000}"/>
    <cellStyle name="Normal 6 2 11 3" xfId="5353" xr:uid="{00000000-0005-0000-0000-0000C96F0000}"/>
    <cellStyle name="Normal 6 2 11 3 2" xfId="15405" xr:uid="{00000000-0005-0000-0000-0000CA6F0000}"/>
    <cellStyle name="Normal 6 2 11 3 2 2" xfId="45736" xr:uid="{00000000-0005-0000-0000-0000CB6F0000}"/>
    <cellStyle name="Normal 6 2 11 3 2 3" xfId="30503" xr:uid="{00000000-0005-0000-0000-0000CC6F0000}"/>
    <cellStyle name="Normal 6 2 11 3 3" xfId="10385" xr:uid="{00000000-0005-0000-0000-0000CD6F0000}"/>
    <cellStyle name="Normal 6 2 11 3 3 2" xfId="40719" xr:uid="{00000000-0005-0000-0000-0000CE6F0000}"/>
    <cellStyle name="Normal 6 2 11 3 3 3" xfId="25486" xr:uid="{00000000-0005-0000-0000-0000CF6F0000}"/>
    <cellStyle name="Normal 6 2 11 3 4" xfId="35706" xr:uid="{00000000-0005-0000-0000-0000D06F0000}"/>
    <cellStyle name="Normal 6 2 11 3 5" xfId="20473" xr:uid="{00000000-0005-0000-0000-0000D16F0000}"/>
    <cellStyle name="Normal 6 2 11 4" xfId="12063" xr:uid="{00000000-0005-0000-0000-0000D26F0000}"/>
    <cellStyle name="Normal 6 2 11 4 2" xfId="42394" xr:uid="{00000000-0005-0000-0000-0000D36F0000}"/>
    <cellStyle name="Normal 6 2 11 4 3" xfId="27161" xr:uid="{00000000-0005-0000-0000-0000D46F0000}"/>
    <cellStyle name="Normal 6 2 11 5" xfId="7042" xr:uid="{00000000-0005-0000-0000-0000D56F0000}"/>
    <cellStyle name="Normal 6 2 11 5 2" xfId="37377" xr:uid="{00000000-0005-0000-0000-0000D66F0000}"/>
    <cellStyle name="Normal 6 2 11 5 3" xfId="22144" xr:uid="{00000000-0005-0000-0000-0000D76F0000}"/>
    <cellStyle name="Normal 6 2 11 6" xfId="32365" xr:uid="{00000000-0005-0000-0000-0000D86F0000}"/>
    <cellStyle name="Normal 6 2 11 7" xfId="17131" xr:uid="{00000000-0005-0000-0000-0000D96F0000}"/>
    <cellStyle name="Normal 6 2 12" xfId="2818" xr:uid="{00000000-0005-0000-0000-0000DA6F0000}"/>
    <cellStyle name="Normal 6 2 12 2" xfId="12898" xr:uid="{00000000-0005-0000-0000-0000DB6F0000}"/>
    <cellStyle name="Normal 6 2 12 2 2" xfId="43229" xr:uid="{00000000-0005-0000-0000-0000DC6F0000}"/>
    <cellStyle name="Normal 6 2 12 2 3" xfId="27996" xr:uid="{00000000-0005-0000-0000-0000DD6F0000}"/>
    <cellStyle name="Normal 6 2 12 3" xfId="7878" xr:uid="{00000000-0005-0000-0000-0000DE6F0000}"/>
    <cellStyle name="Normal 6 2 12 3 2" xfId="38212" xr:uid="{00000000-0005-0000-0000-0000DF6F0000}"/>
    <cellStyle name="Normal 6 2 12 3 3" xfId="22979" xr:uid="{00000000-0005-0000-0000-0000E06F0000}"/>
    <cellStyle name="Normal 6 2 12 4" xfId="33199" xr:uid="{00000000-0005-0000-0000-0000E16F0000}"/>
    <cellStyle name="Normal 6 2 12 5" xfId="17966" xr:uid="{00000000-0005-0000-0000-0000E26F0000}"/>
    <cellStyle name="Normal 6 2 13" xfId="4513" xr:uid="{00000000-0005-0000-0000-0000E36F0000}"/>
    <cellStyle name="Normal 6 2 13 2" xfId="14569" xr:uid="{00000000-0005-0000-0000-0000E46F0000}"/>
    <cellStyle name="Normal 6 2 13 2 2" xfId="44900" xr:uid="{00000000-0005-0000-0000-0000E56F0000}"/>
    <cellStyle name="Normal 6 2 13 2 3" xfId="29667" xr:uid="{00000000-0005-0000-0000-0000E66F0000}"/>
    <cellStyle name="Normal 6 2 13 3" xfId="9549" xr:uid="{00000000-0005-0000-0000-0000E76F0000}"/>
    <cellStyle name="Normal 6 2 13 3 2" xfId="39883" xr:uid="{00000000-0005-0000-0000-0000E86F0000}"/>
    <cellStyle name="Normal 6 2 13 3 3" xfId="24650" xr:uid="{00000000-0005-0000-0000-0000E96F0000}"/>
    <cellStyle name="Normal 6 2 13 4" xfId="34870" xr:uid="{00000000-0005-0000-0000-0000EA6F0000}"/>
    <cellStyle name="Normal 6 2 13 5" xfId="19637" xr:uid="{00000000-0005-0000-0000-0000EB6F0000}"/>
    <cellStyle name="Normal 6 2 14" xfId="11225" xr:uid="{00000000-0005-0000-0000-0000EC6F0000}"/>
    <cellStyle name="Normal 6 2 14 2" xfId="41558" xr:uid="{00000000-0005-0000-0000-0000ED6F0000}"/>
    <cellStyle name="Normal 6 2 14 3" xfId="26325" xr:uid="{00000000-0005-0000-0000-0000EE6F0000}"/>
    <cellStyle name="Normal 6 2 15" xfId="6203" xr:uid="{00000000-0005-0000-0000-0000EF6F0000}"/>
    <cellStyle name="Normal 6 2 15 2" xfId="36541" xr:uid="{00000000-0005-0000-0000-0000F06F0000}"/>
    <cellStyle name="Normal 6 2 15 3" xfId="21308" xr:uid="{00000000-0005-0000-0000-0000F16F0000}"/>
    <cellStyle name="Normal 6 2 16" xfId="31377" xr:uid="{00000000-0005-0000-0000-0000F26F0000}"/>
    <cellStyle name="Normal 6 2 17" xfId="16293" xr:uid="{00000000-0005-0000-0000-0000F36F0000}"/>
    <cellStyle name="Normal 6 2 2" xfId="879" xr:uid="{00000000-0005-0000-0000-0000F46F0000}"/>
    <cellStyle name="Normal 6 2 2 2" xfId="2800" xr:uid="{00000000-0005-0000-0000-0000F56F0000}"/>
    <cellStyle name="Normal 6 2 2 2 2" xfId="4490" xr:uid="{00000000-0005-0000-0000-0000F66F0000}"/>
    <cellStyle name="Normal 6 2 2 2 2 2" xfId="14562" xr:uid="{00000000-0005-0000-0000-0000F76F0000}"/>
    <cellStyle name="Normal 6 2 2 2 2 2 2" xfId="44893" xr:uid="{00000000-0005-0000-0000-0000F86F0000}"/>
    <cellStyle name="Normal 6 2 2 2 2 2 3" xfId="29660" xr:uid="{00000000-0005-0000-0000-0000F96F0000}"/>
    <cellStyle name="Normal 6 2 2 2 2 3" xfId="9542" xr:uid="{00000000-0005-0000-0000-0000FA6F0000}"/>
    <cellStyle name="Normal 6 2 2 2 2 3 2" xfId="39876" xr:uid="{00000000-0005-0000-0000-0000FB6F0000}"/>
    <cellStyle name="Normal 6 2 2 2 2 3 3" xfId="24643" xr:uid="{00000000-0005-0000-0000-0000FC6F0000}"/>
    <cellStyle name="Normal 6 2 2 2 2 4" xfId="34863" xr:uid="{00000000-0005-0000-0000-0000FD6F0000}"/>
    <cellStyle name="Normal 6 2 2 2 2 5" xfId="19630" xr:uid="{00000000-0005-0000-0000-0000FE6F0000}"/>
    <cellStyle name="Normal 6 2 2 2 3" xfId="6181" xr:uid="{00000000-0005-0000-0000-0000FF6F0000}"/>
    <cellStyle name="Normal 6 2 2 2 3 2" xfId="16233" xr:uid="{00000000-0005-0000-0000-000000700000}"/>
    <cellStyle name="Normal 6 2 2 2 3 2 2" xfId="46564" xr:uid="{00000000-0005-0000-0000-000001700000}"/>
    <cellStyle name="Normal 6 2 2 2 3 2 3" xfId="31331" xr:uid="{00000000-0005-0000-0000-000002700000}"/>
    <cellStyle name="Normal 6 2 2 2 3 3" xfId="11213" xr:uid="{00000000-0005-0000-0000-000003700000}"/>
    <cellStyle name="Normal 6 2 2 2 3 3 2" xfId="41547" xr:uid="{00000000-0005-0000-0000-000004700000}"/>
    <cellStyle name="Normal 6 2 2 2 3 3 3" xfId="26314" xr:uid="{00000000-0005-0000-0000-000005700000}"/>
    <cellStyle name="Normal 6 2 2 2 3 4" xfId="36534" xr:uid="{00000000-0005-0000-0000-000006700000}"/>
    <cellStyle name="Normal 6 2 2 2 3 5" xfId="21301" xr:uid="{00000000-0005-0000-0000-000007700000}"/>
    <cellStyle name="Normal 6 2 2 2 4" xfId="12891" xr:uid="{00000000-0005-0000-0000-000008700000}"/>
    <cellStyle name="Normal 6 2 2 2 4 2" xfId="43222" xr:uid="{00000000-0005-0000-0000-000009700000}"/>
    <cellStyle name="Normal 6 2 2 2 4 3" xfId="27989" xr:uid="{00000000-0005-0000-0000-00000A700000}"/>
    <cellStyle name="Normal 6 2 2 2 5" xfId="7870" xr:uid="{00000000-0005-0000-0000-00000B700000}"/>
    <cellStyle name="Normal 6 2 2 2 5 2" xfId="38205" xr:uid="{00000000-0005-0000-0000-00000C700000}"/>
    <cellStyle name="Normal 6 2 2 2 5 3" xfId="22972" xr:uid="{00000000-0005-0000-0000-00000D700000}"/>
    <cellStyle name="Normal 6 2 2 2 6" xfId="31390" xr:uid="{00000000-0005-0000-0000-00000E700000}"/>
    <cellStyle name="Normal 6 2 2 2 7" xfId="17959" xr:uid="{00000000-0005-0000-0000-00000F700000}"/>
    <cellStyle name="Normal 6 2 2 3" xfId="31563" xr:uid="{00000000-0005-0000-0000-000010700000}"/>
    <cellStyle name="Normal 6 2 2 4" xfId="31381" xr:uid="{00000000-0005-0000-0000-000011700000}"/>
    <cellStyle name="Normal 6 2 3" xfId="880" xr:uid="{00000000-0005-0000-0000-000012700000}"/>
    <cellStyle name="Normal 6 2 3 10" xfId="6235" xr:uid="{00000000-0005-0000-0000-000013700000}"/>
    <cellStyle name="Normal 6 2 3 10 2" xfId="36572" xr:uid="{00000000-0005-0000-0000-000014700000}"/>
    <cellStyle name="Normal 6 2 3 10 3" xfId="21339" xr:uid="{00000000-0005-0000-0000-000015700000}"/>
    <cellStyle name="Normal 6 2 3 11" xfId="31386" xr:uid="{00000000-0005-0000-0000-000016700000}"/>
    <cellStyle name="Normal 6 2 3 12" xfId="16324" xr:uid="{00000000-0005-0000-0000-000017700000}"/>
    <cellStyle name="Normal 6 2 3 2" xfId="1199" xr:uid="{00000000-0005-0000-0000-000018700000}"/>
    <cellStyle name="Normal 6 2 3 2 10" xfId="31615" xr:uid="{00000000-0005-0000-0000-000019700000}"/>
    <cellStyle name="Normal 6 2 3 2 11" xfId="16378" xr:uid="{00000000-0005-0000-0000-00001A700000}"/>
    <cellStyle name="Normal 6 2 3 2 2" xfId="1307" xr:uid="{00000000-0005-0000-0000-00001B700000}"/>
    <cellStyle name="Normal 6 2 3 2 2 10" xfId="16482" xr:uid="{00000000-0005-0000-0000-00001C700000}"/>
    <cellStyle name="Normal 6 2 3 2 2 2" xfId="1524" xr:uid="{00000000-0005-0000-0000-00001D700000}"/>
    <cellStyle name="Normal 6 2 3 2 2 2 2" xfId="1945" xr:uid="{00000000-0005-0000-0000-00001E700000}"/>
    <cellStyle name="Normal 6 2 3 2 2 2 2 2" xfId="2784" xr:uid="{00000000-0005-0000-0000-00001F700000}"/>
    <cellStyle name="Normal 6 2 3 2 2 2 2 2 2" xfId="4474" xr:uid="{00000000-0005-0000-0000-000020700000}"/>
    <cellStyle name="Normal 6 2 3 2 2 2 2 2 2 2" xfId="14547" xr:uid="{00000000-0005-0000-0000-000021700000}"/>
    <cellStyle name="Normal 6 2 3 2 2 2 2 2 2 2 2" xfId="44878" xr:uid="{00000000-0005-0000-0000-000022700000}"/>
    <cellStyle name="Normal 6 2 3 2 2 2 2 2 2 2 3" xfId="29645" xr:uid="{00000000-0005-0000-0000-000023700000}"/>
    <cellStyle name="Normal 6 2 3 2 2 2 2 2 2 3" xfId="9527" xr:uid="{00000000-0005-0000-0000-000024700000}"/>
    <cellStyle name="Normal 6 2 3 2 2 2 2 2 2 3 2" xfId="39861" xr:uid="{00000000-0005-0000-0000-000025700000}"/>
    <cellStyle name="Normal 6 2 3 2 2 2 2 2 2 3 3" xfId="24628" xr:uid="{00000000-0005-0000-0000-000026700000}"/>
    <cellStyle name="Normal 6 2 3 2 2 2 2 2 2 4" xfId="34848" xr:uid="{00000000-0005-0000-0000-000027700000}"/>
    <cellStyle name="Normal 6 2 3 2 2 2 2 2 2 5" xfId="19615" xr:uid="{00000000-0005-0000-0000-000028700000}"/>
    <cellStyle name="Normal 6 2 3 2 2 2 2 2 3" xfId="6166" xr:uid="{00000000-0005-0000-0000-000029700000}"/>
    <cellStyle name="Normal 6 2 3 2 2 2 2 2 3 2" xfId="16218" xr:uid="{00000000-0005-0000-0000-00002A700000}"/>
    <cellStyle name="Normal 6 2 3 2 2 2 2 2 3 2 2" xfId="46549" xr:uid="{00000000-0005-0000-0000-00002B700000}"/>
    <cellStyle name="Normal 6 2 3 2 2 2 2 2 3 2 3" xfId="31316" xr:uid="{00000000-0005-0000-0000-00002C700000}"/>
    <cellStyle name="Normal 6 2 3 2 2 2 2 2 3 3" xfId="11198" xr:uid="{00000000-0005-0000-0000-00002D700000}"/>
    <cellStyle name="Normal 6 2 3 2 2 2 2 2 3 3 2" xfId="41532" xr:uid="{00000000-0005-0000-0000-00002E700000}"/>
    <cellStyle name="Normal 6 2 3 2 2 2 2 2 3 3 3" xfId="26299" xr:uid="{00000000-0005-0000-0000-00002F700000}"/>
    <cellStyle name="Normal 6 2 3 2 2 2 2 2 3 4" xfId="36519" xr:uid="{00000000-0005-0000-0000-000030700000}"/>
    <cellStyle name="Normal 6 2 3 2 2 2 2 2 3 5" xfId="21286" xr:uid="{00000000-0005-0000-0000-000031700000}"/>
    <cellStyle name="Normal 6 2 3 2 2 2 2 2 4" xfId="12876" xr:uid="{00000000-0005-0000-0000-000032700000}"/>
    <cellStyle name="Normal 6 2 3 2 2 2 2 2 4 2" xfId="43207" xr:uid="{00000000-0005-0000-0000-000033700000}"/>
    <cellStyle name="Normal 6 2 3 2 2 2 2 2 4 3" xfId="27974" xr:uid="{00000000-0005-0000-0000-000034700000}"/>
    <cellStyle name="Normal 6 2 3 2 2 2 2 2 5" xfId="7855" xr:uid="{00000000-0005-0000-0000-000035700000}"/>
    <cellStyle name="Normal 6 2 3 2 2 2 2 2 5 2" xfId="38190" xr:uid="{00000000-0005-0000-0000-000036700000}"/>
    <cellStyle name="Normal 6 2 3 2 2 2 2 2 5 3" xfId="22957" xr:uid="{00000000-0005-0000-0000-000037700000}"/>
    <cellStyle name="Normal 6 2 3 2 2 2 2 2 6" xfId="33178" xr:uid="{00000000-0005-0000-0000-000038700000}"/>
    <cellStyle name="Normal 6 2 3 2 2 2 2 2 7" xfId="17944" xr:uid="{00000000-0005-0000-0000-000039700000}"/>
    <cellStyle name="Normal 6 2 3 2 2 2 2 3" xfId="3637" xr:uid="{00000000-0005-0000-0000-00003A700000}"/>
    <cellStyle name="Normal 6 2 3 2 2 2 2 3 2" xfId="13711" xr:uid="{00000000-0005-0000-0000-00003B700000}"/>
    <cellStyle name="Normal 6 2 3 2 2 2 2 3 2 2" xfId="44042" xr:uid="{00000000-0005-0000-0000-00003C700000}"/>
    <cellStyle name="Normal 6 2 3 2 2 2 2 3 2 3" xfId="28809" xr:uid="{00000000-0005-0000-0000-00003D700000}"/>
    <cellStyle name="Normal 6 2 3 2 2 2 2 3 3" xfId="8691" xr:uid="{00000000-0005-0000-0000-00003E700000}"/>
    <cellStyle name="Normal 6 2 3 2 2 2 2 3 3 2" xfId="39025" xr:uid="{00000000-0005-0000-0000-00003F700000}"/>
    <cellStyle name="Normal 6 2 3 2 2 2 2 3 3 3" xfId="23792" xr:uid="{00000000-0005-0000-0000-000040700000}"/>
    <cellStyle name="Normal 6 2 3 2 2 2 2 3 4" xfId="34012" xr:uid="{00000000-0005-0000-0000-000041700000}"/>
    <cellStyle name="Normal 6 2 3 2 2 2 2 3 5" xfId="18779" xr:uid="{00000000-0005-0000-0000-000042700000}"/>
    <cellStyle name="Normal 6 2 3 2 2 2 2 4" xfId="5330" xr:uid="{00000000-0005-0000-0000-000043700000}"/>
    <cellStyle name="Normal 6 2 3 2 2 2 2 4 2" xfId="15382" xr:uid="{00000000-0005-0000-0000-000044700000}"/>
    <cellStyle name="Normal 6 2 3 2 2 2 2 4 2 2" xfId="45713" xr:uid="{00000000-0005-0000-0000-000045700000}"/>
    <cellStyle name="Normal 6 2 3 2 2 2 2 4 2 3" xfId="30480" xr:uid="{00000000-0005-0000-0000-000046700000}"/>
    <cellStyle name="Normal 6 2 3 2 2 2 2 4 3" xfId="10362" xr:uid="{00000000-0005-0000-0000-000047700000}"/>
    <cellStyle name="Normal 6 2 3 2 2 2 2 4 3 2" xfId="40696" xr:uid="{00000000-0005-0000-0000-000048700000}"/>
    <cellStyle name="Normal 6 2 3 2 2 2 2 4 3 3" xfId="25463" xr:uid="{00000000-0005-0000-0000-000049700000}"/>
    <cellStyle name="Normal 6 2 3 2 2 2 2 4 4" xfId="35683" xr:uid="{00000000-0005-0000-0000-00004A700000}"/>
    <cellStyle name="Normal 6 2 3 2 2 2 2 4 5" xfId="20450" xr:uid="{00000000-0005-0000-0000-00004B700000}"/>
    <cellStyle name="Normal 6 2 3 2 2 2 2 5" xfId="12040" xr:uid="{00000000-0005-0000-0000-00004C700000}"/>
    <cellStyle name="Normal 6 2 3 2 2 2 2 5 2" xfId="42371" xr:uid="{00000000-0005-0000-0000-00004D700000}"/>
    <cellStyle name="Normal 6 2 3 2 2 2 2 5 3" xfId="27138" xr:uid="{00000000-0005-0000-0000-00004E700000}"/>
    <cellStyle name="Normal 6 2 3 2 2 2 2 6" xfId="7019" xr:uid="{00000000-0005-0000-0000-00004F700000}"/>
    <cellStyle name="Normal 6 2 3 2 2 2 2 6 2" xfId="37354" xr:uid="{00000000-0005-0000-0000-000050700000}"/>
    <cellStyle name="Normal 6 2 3 2 2 2 2 6 3" xfId="22121" xr:uid="{00000000-0005-0000-0000-000051700000}"/>
    <cellStyle name="Normal 6 2 3 2 2 2 2 7" xfId="32342" xr:uid="{00000000-0005-0000-0000-000052700000}"/>
    <cellStyle name="Normal 6 2 3 2 2 2 2 8" xfId="17108" xr:uid="{00000000-0005-0000-0000-000053700000}"/>
    <cellStyle name="Normal 6 2 3 2 2 2 3" xfId="2366" xr:uid="{00000000-0005-0000-0000-000054700000}"/>
    <cellStyle name="Normal 6 2 3 2 2 2 3 2" xfId="4056" xr:uid="{00000000-0005-0000-0000-000055700000}"/>
    <cellStyle name="Normal 6 2 3 2 2 2 3 2 2" xfId="14129" xr:uid="{00000000-0005-0000-0000-000056700000}"/>
    <cellStyle name="Normal 6 2 3 2 2 2 3 2 2 2" xfId="44460" xr:uid="{00000000-0005-0000-0000-000057700000}"/>
    <cellStyle name="Normal 6 2 3 2 2 2 3 2 2 3" xfId="29227" xr:uid="{00000000-0005-0000-0000-000058700000}"/>
    <cellStyle name="Normal 6 2 3 2 2 2 3 2 3" xfId="9109" xr:uid="{00000000-0005-0000-0000-000059700000}"/>
    <cellStyle name="Normal 6 2 3 2 2 2 3 2 3 2" xfId="39443" xr:uid="{00000000-0005-0000-0000-00005A700000}"/>
    <cellStyle name="Normal 6 2 3 2 2 2 3 2 3 3" xfId="24210" xr:uid="{00000000-0005-0000-0000-00005B700000}"/>
    <cellStyle name="Normal 6 2 3 2 2 2 3 2 4" xfId="34430" xr:uid="{00000000-0005-0000-0000-00005C700000}"/>
    <cellStyle name="Normal 6 2 3 2 2 2 3 2 5" xfId="19197" xr:uid="{00000000-0005-0000-0000-00005D700000}"/>
    <cellStyle name="Normal 6 2 3 2 2 2 3 3" xfId="5748" xr:uid="{00000000-0005-0000-0000-00005E700000}"/>
    <cellStyle name="Normal 6 2 3 2 2 2 3 3 2" xfId="15800" xr:uid="{00000000-0005-0000-0000-00005F700000}"/>
    <cellStyle name="Normal 6 2 3 2 2 2 3 3 2 2" xfId="46131" xr:uid="{00000000-0005-0000-0000-000060700000}"/>
    <cellStyle name="Normal 6 2 3 2 2 2 3 3 2 3" xfId="30898" xr:uid="{00000000-0005-0000-0000-000061700000}"/>
    <cellStyle name="Normal 6 2 3 2 2 2 3 3 3" xfId="10780" xr:uid="{00000000-0005-0000-0000-000062700000}"/>
    <cellStyle name="Normal 6 2 3 2 2 2 3 3 3 2" xfId="41114" xr:uid="{00000000-0005-0000-0000-000063700000}"/>
    <cellStyle name="Normal 6 2 3 2 2 2 3 3 3 3" xfId="25881" xr:uid="{00000000-0005-0000-0000-000064700000}"/>
    <cellStyle name="Normal 6 2 3 2 2 2 3 3 4" xfId="36101" xr:uid="{00000000-0005-0000-0000-000065700000}"/>
    <cellStyle name="Normal 6 2 3 2 2 2 3 3 5" xfId="20868" xr:uid="{00000000-0005-0000-0000-000066700000}"/>
    <cellStyle name="Normal 6 2 3 2 2 2 3 4" xfId="12458" xr:uid="{00000000-0005-0000-0000-000067700000}"/>
    <cellStyle name="Normal 6 2 3 2 2 2 3 4 2" xfId="42789" xr:uid="{00000000-0005-0000-0000-000068700000}"/>
    <cellStyle name="Normal 6 2 3 2 2 2 3 4 3" xfId="27556" xr:uid="{00000000-0005-0000-0000-000069700000}"/>
    <cellStyle name="Normal 6 2 3 2 2 2 3 5" xfId="7437" xr:uid="{00000000-0005-0000-0000-00006A700000}"/>
    <cellStyle name="Normal 6 2 3 2 2 2 3 5 2" xfId="37772" xr:uid="{00000000-0005-0000-0000-00006B700000}"/>
    <cellStyle name="Normal 6 2 3 2 2 2 3 5 3" xfId="22539" xr:uid="{00000000-0005-0000-0000-00006C700000}"/>
    <cellStyle name="Normal 6 2 3 2 2 2 3 6" xfId="32760" xr:uid="{00000000-0005-0000-0000-00006D700000}"/>
    <cellStyle name="Normal 6 2 3 2 2 2 3 7" xfId="17526" xr:uid="{00000000-0005-0000-0000-00006E700000}"/>
    <cellStyle name="Normal 6 2 3 2 2 2 4" xfId="3219" xr:uid="{00000000-0005-0000-0000-00006F700000}"/>
    <cellStyle name="Normal 6 2 3 2 2 2 4 2" xfId="13293" xr:uid="{00000000-0005-0000-0000-000070700000}"/>
    <cellStyle name="Normal 6 2 3 2 2 2 4 2 2" xfId="43624" xr:uid="{00000000-0005-0000-0000-000071700000}"/>
    <cellStyle name="Normal 6 2 3 2 2 2 4 2 3" xfId="28391" xr:uid="{00000000-0005-0000-0000-000072700000}"/>
    <cellStyle name="Normal 6 2 3 2 2 2 4 3" xfId="8273" xr:uid="{00000000-0005-0000-0000-000073700000}"/>
    <cellStyle name="Normal 6 2 3 2 2 2 4 3 2" xfId="38607" xr:uid="{00000000-0005-0000-0000-000074700000}"/>
    <cellStyle name="Normal 6 2 3 2 2 2 4 3 3" xfId="23374" xr:uid="{00000000-0005-0000-0000-000075700000}"/>
    <cellStyle name="Normal 6 2 3 2 2 2 4 4" xfId="33594" xr:uid="{00000000-0005-0000-0000-000076700000}"/>
    <cellStyle name="Normal 6 2 3 2 2 2 4 5" xfId="18361" xr:uid="{00000000-0005-0000-0000-000077700000}"/>
    <cellStyle name="Normal 6 2 3 2 2 2 5" xfId="4912" xr:uid="{00000000-0005-0000-0000-000078700000}"/>
    <cellStyle name="Normal 6 2 3 2 2 2 5 2" xfId="14964" xr:uid="{00000000-0005-0000-0000-000079700000}"/>
    <cellStyle name="Normal 6 2 3 2 2 2 5 2 2" xfId="45295" xr:uid="{00000000-0005-0000-0000-00007A700000}"/>
    <cellStyle name="Normal 6 2 3 2 2 2 5 2 3" xfId="30062" xr:uid="{00000000-0005-0000-0000-00007B700000}"/>
    <cellStyle name="Normal 6 2 3 2 2 2 5 3" xfId="9944" xr:uid="{00000000-0005-0000-0000-00007C700000}"/>
    <cellStyle name="Normal 6 2 3 2 2 2 5 3 2" xfId="40278" xr:uid="{00000000-0005-0000-0000-00007D700000}"/>
    <cellStyle name="Normal 6 2 3 2 2 2 5 3 3" xfId="25045" xr:uid="{00000000-0005-0000-0000-00007E700000}"/>
    <cellStyle name="Normal 6 2 3 2 2 2 5 4" xfId="35265" xr:uid="{00000000-0005-0000-0000-00007F700000}"/>
    <cellStyle name="Normal 6 2 3 2 2 2 5 5" xfId="20032" xr:uid="{00000000-0005-0000-0000-000080700000}"/>
    <cellStyle name="Normal 6 2 3 2 2 2 6" xfId="11622" xr:uid="{00000000-0005-0000-0000-000081700000}"/>
    <cellStyle name="Normal 6 2 3 2 2 2 6 2" xfId="41953" xr:uid="{00000000-0005-0000-0000-000082700000}"/>
    <cellStyle name="Normal 6 2 3 2 2 2 6 3" xfId="26720" xr:uid="{00000000-0005-0000-0000-000083700000}"/>
    <cellStyle name="Normal 6 2 3 2 2 2 7" xfId="6601" xr:uid="{00000000-0005-0000-0000-000084700000}"/>
    <cellStyle name="Normal 6 2 3 2 2 2 7 2" xfId="36936" xr:uid="{00000000-0005-0000-0000-000085700000}"/>
    <cellStyle name="Normal 6 2 3 2 2 2 7 3" xfId="21703" xr:uid="{00000000-0005-0000-0000-000086700000}"/>
    <cellStyle name="Normal 6 2 3 2 2 2 8" xfId="31924" xr:uid="{00000000-0005-0000-0000-000087700000}"/>
    <cellStyle name="Normal 6 2 3 2 2 2 9" xfId="16690" xr:uid="{00000000-0005-0000-0000-000088700000}"/>
    <cellStyle name="Normal 6 2 3 2 2 3" xfId="1737" xr:uid="{00000000-0005-0000-0000-000089700000}"/>
    <cellStyle name="Normal 6 2 3 2 2 3 2" xfId="2576" xr:uid="{00000000-0005-0000-0000-00008A700000}"/>
    <cellStyle name="Normal 6 2 3 2 2 3 2 2" xfId="4266" xr:uid="{00000000-0005-0000-0000-00008B700000}"/>
    <cellStyle name="Normal 6 2 3 2 2 3 2 2 2" xfId="14339" xr:uid="{00000000-0005-0000-0000-00008C700000}"/>
    <cellStyle name="Normal 6 2 3 2 2 3 2 2 2 2" xfId="44670" xr:uid="{00000000-0005-0000-0000-00008D700000}"/>
    <cellStyle name="Normal 6 2 3 2 2 3 2 2 2 3" xfId="29437" xr:uid="{00000000-0005-0000-0000-00008E700000}"/>
    <cellStyle name="Normal 6 2 3 2 2 3 2 2 3" xfId="9319" xr:uid="{00000000-0005-0000-0000-00008F700000}"/>
    <cellStyle name="Normal 6 2 3 2 2 3 2 2 3 2" xfId="39653" xr:uid="{00000000-0005-0000-0000-000090700000}"/>
    <cellStyle name="Normal 6 2 3 2 2 3 2 2 3 3" xfId="24420" xr:uid="{00000000-0005-0000-0000-000091700000}"/>
    <cellStyle name="Normal 6 2 3 2 2 3 2 2 4" xfId="34640" xr:uid="{00000000-0005-0000-0000-000092700000}"/>
    <cellStyle name="Normal 6 2 3 2 2 3 2 2 5" xfId="19407" xr:uid="{00000000-0005-0000-0000-000093700000}"/>
    <cellStyle name="Normal 6 2 3 2 2 3 2 3" xfId="5958" xr:uid="{00000000-0005-0000-0000-000094700000}"/>
    <cellStyle name="Normal 6 2 3 2 2 3 2 3 2" xfId="16010" xr:uid="{00000000-0005-0000-0000-000095700000}"/>
    <cellStyle name="Normal 6 2 3 2 2 3 2 3 2 2" xfId="46341" xr:uid="{00000000-0005-0000-0000-000096700000}"/>
    <cellStyle name="Normal 6 2 3 2 2 3 2 3 2 3" xfId="31108" xr:uid="{00000000-0005-0000-0000-000097700000}"/>
    <cellStyle name="Normal 6 2 3 2 2 3 2 3 3" xfId="10990" xr:uid="{00000000-0005-0000-0000-000098700000}"/>
    <cellStyle name="Normal 6 2 3 2 2 3 2 3 3 2" xfId="41324" xr:uid="{00000000-0005-0000-0000-000099700000}"/>
    <cellStyle name="Normal 6 2 3 2 2 3 2 3 3 3" xfId="26091" xr:uid="{00000000-0005-0000-0000-00009A700000}"/>
    <cellStyle name="Normal 6 2 3 2 2 3 2 3 4" xfId="36311" xr:uid="{00000000-0005-0000-0000-00009B700000}"/>
    <cellStyle name="Normal 6 2 3 2 2 3 2 3 5" xfId="21078" xr:uid="{00000000-0005-0000-0000-00009C700000}"/>
    <cellStyle name="Normal 6 2 3 2 2 3 2 4" xfId="12668" xr:uid="{00000000-0005-0000-0000-00009D700000}"/>
    <cellStyle name="Normal 6 2 3 2 2 3 2 4 2" xfId="42999" xr:uid="{00000000-0005-0000-0000-00009E700000}"/>
    <cellStyle name="Normal 6 2 3 2 2 3 2 4 3" xfId="27766" xr:uid="{00000000-0005-0000-0000-00009F700000}"/>
    <cellStyle name="Normal 6 2 3 2 2 3 2 5" xfId="7647" xr:uid="{00000000-0005-0000-0000-0000A0700000}"/>
    <cellStyle name="Normal 6 2 3 2 2 3 2 5 2" xfId="37982" xr:uid="{00000000-0005-0000-0000-0000A1700000}"/>
    <cellStyle name="Normal 6 2 3 2 2 3 2 5 3" xfId="22749" xr:uid="{00000000-0005-0000-0000-0000A2700000}"/>
    <cellStyle name="Normal 6 2 3 2 2 3 2 6" xfId="32970" xr:uid="{00000000-0005-0000-0000-0000A3700000}"/>
    <cellStyle name="Normal 6 2 3 2 2 3 2 7" xfId="17736" xr:uid="{00000000-0005-0000-0000-0000A4700000}"/>
    <cellStyle name="Normal 6 2 3 2 2 3 3" xfId="3429" xr:uid="{00000000-0005-0000-0000-0000A5700000}"/>
    <cellStyle name="Normal 6 2 3 2 2 3 3 2" xfId="13503" xr:uid="{00000000-0005-0000-0000-0000A6700000}"/>
    <cellStyle name="Normal 6 2 3 2 2 3 3 2 2" xfId="43834" xr:uid="{00000000-0005-0000-0000-0000A7700000}"/>
    <cellStyle name="Normal 6 2 3 2 2 3 3 2 3" xfId="28601" xr:uid="{00000000-0005-0000-0000-0000A8700000}"/>
    <cellStyle name="Normal 6 2 3 2 2 3 3 3" xfId="8483" xr:uid="{00000000-0005-0000-0000-0000A9700000}"/>
    <cellStyle name="Normal 6 2 3 2 2 3 3 3 2" xfId="38817" xr:uid="{00000000-0005-0000-0000-0000AA700000}"/>
    <cellStyle name="Normal 6 2 3 2 2 3 3 3 3" xfId="23584" xr:uid="{00000000-0005-0000-0000-0000AB700000}"/>
    <cellStyle name="Normal 6 2 3 2 2 3 3 4" xfId="33804" xr:uid="{00000000-0005-0000-0000-0000AC700000}"/>
    <cellStyle name="Normal 6 2 3 2 2 3 3 5" xfId="18571" xr:uid="{00000000-0005-0000-0000-0000AD700000}"/>
    <cellStyle name="Normal 6 2 3 2 2 3 4" xfId="5122" xr:uid="{00000000-0005-0000-0000-0000AE700000}"/>
    <cellStyle name="Normal 6 2 3 2 2 3 4 2" xfId="15174" xr:uid="{00000000-0005-0000-0000-0000AF700000}"/>
    <cellStyle name="Normal 6 2 3 2 2 3 4 2 2" xfId="45505" xr:uid="{00000000-0005-0000-0000-0000B0700000}"/>
    <cellStyle name="Normal 6 2 3 2 2 3 4 2 3" xfId="30272" xr:uid="{00000000-0005-0000-0000-0000B1700000}"/>
    <cellStyle name="Normal 6 2 3 2 2 3 4 3" xfId="10154" xr:uid="{00000000-0005-0000-0000-0000B2700000}"/>
    <cellStyle name="Normal 6 2 3 2 2 3 4 3 2" xfId="40488" xr:uid="{00000000-0005-0000-0000-0000B3700000}"/>
    <cellStyle name="Normal 6 2 3 2 2 3 4 3 3" xfId="25255" xr:uid="{00000000-0005-0000-0000-0000B4700000}"/>
    <cellStyle name="Normal 6 2 3 2 2 3 4 4" xfId="35475" xr:uid="{00000000-0005-0000-0000-0000B5700000}"/>
    <cellStyle name="Normal 6 2 3 2 2 3 4 5" xfId="20242" xr:uid="{00000000-0005-0000-0000-0000B6700000}"/>
    <cellStyle name="Normal 6 2 3 2 2 3 5" xfId="11832" xr:uid="{00000000-0005-0000-0000-0000B7700000}"/>
    <cellStyle name="Normal 6 2 3 2 2 3 5 2" xfId="42163" xr:uid="{00000000-0005-0000-0000-0000B8700000}"/>
    <cellStyle name="Normal 6 2 3 2 2 3 5 3" xfId="26930" xr:uid="{00000000-0005-0000-0000-0000B9700000}"/>
    <cellStyle name="Normal 6 2 3 2 2 3 6" xfId="6811" xr:uid="{00000000-0005-0000-0000-0000BA700000}"/>
    <cellStyle name="Normal 6 2 3 2 2 3 6 2" xfId="37146" xr:uid="{00000000-0005-0000-0000-0000BB700000}"/>
    <cellStyle name="Normal 6 2 3 2 2 3 6 3" xfId="21913" xr:uid="{00000000-0005-0000-0000-0000BC700000}"/>
    <cellStyle name="Normal 6 2 3 2 2 3 7" xfId="32134" xr:uid="{00000000-0005-0000-0000-0000BD700000}"/>
    <cellStyle name="Normal 6 2 3 2 2 3 8" xfId="16900" xr:uid="{00000000-0005-0000-0000-0000BE700000}"/>
    <cellStyle name="Normal 6 2 3 2 2 4" xfId="2158" xr:uid="{00000000-0005-0000-0000-0000BF700000}"/>
    <cellStyle name="Normal 6 2 3 2 2 4 2" xfId="3848" xr:uid="{00000000-0005-0000-0000-0000C0700000}"/>
    <cellStyle name="Normal 6 2 3 2 2 4 2 2" xfId="13921" xr:uid="{00000000-0005-0000-0000-0000C1700000}"/>
    <cellStyle name="Normal 6 2 3 2 2 4 2 2 2" xfId="44252" xr:uid="{00000000-0005-0000-0000-0000C2700000}"/>
    <cellStyle name="Normal 6 2 3 2 2 4 2 2 3" xfId="29019" xr:uid="{00000000-0005-0000-0000-0000C3700000}"/>
    <cellStyle name="Normal 6 2 3 2 2 4 2 3" xfId="8901" xr:uid="{00000000-0005-0000-0000-0000C4700000}"/>
    <cellStyle name="Normal 6 2 3 2 2 4 2 3 2" xfId="39235" xr:uid="{00000000-0005-0000-0000-0000C5700000}"/>
    <cellStyle name="Normal 6 2 3 2 2 4 2 3 3" xfId="24002" xr:uid="{00000000-0005-0000-0000-0000C6700000}"/>
    <cellStyle name="Normal 6 2 3 2 2 4 2 4" xfId="34222" xr:uid="{00000000-0005-0000-0000-0000C7700000}"/>
    <cellStyle name="Normal 6 2 3 2 2 4 2 5" xfId="18989" xr:uid="{00000000-0005-0000-0000-0000C8700000}"/>
    <cellStyle name="Normal 6 2 3 2 2 4 3" xfId="5540" xr:uid="{00000000-0005-0000-0000-0000C9700000}"/>
    <cellStyle name="Normal 6 2 3 2 2 4 3 2" xfId="15592" xr:uid="{00000000-0005-0000-0000-0000CA700000}"/>
    <cellStyle name="Normal 6 2 3 2 2 4 3 2 2" xfId="45923" xr:uid="{00000000-0005-0000-0000-0000CB700000}"/>
    <cellStyle name="Normal 6 2 3 2 2 4 3 2 3" xfId="30690" xr:uid="{00000000-0005-0000-0000-0000CC700000}"/>
    <cellStyle name="Normal 6 2 3 2 2 4 3 3" xfId="10572" xr:uid="{00000000-0005-0000-0000-0000CD700000}"/>
    <cellStyle name="Normal 6 2 3 2 2 4 3 3 2" xfId="40906" xr:uid="{00000000-0005-0000-0000-0000CE700000}"/>
    <cellStyle name="Normal 6 2 3 2 2 4 3 3 3" xfId="25673" xr:uid="{00000000-0005-0000-0000-0000CF700000}"/>
    <cellStyle name="Normal 6 2 3 2 2 4 3 4" xfId="35893" xr:uid="{00000000-0005-0000-0000-0000D0700000}"/>
    <cellStyle name="Normal 6 2 3 2 2 4 3 5" xfId="20660" xr:uid="{00000000-0005-0000-0000-0000D1700000}"/>
    <cellStyle name="Normal 6 2 3 2 2 4 4" xfId="12250" xr:uid="{00000000-0005-0000-0000-0000D2700000}"/>
    <cellStyle name="Normal 6 2 3 2 2 4 4 2" xfId="42581" xr:uid="{00000000-0005-0000-0000-0000D3700000}"/>
    <cellStyle name="Normal 6 2 3 2 2 4 4 3" xfId="27348" xr:uid="{00000000-0005-0000-0000-0000D4700000}"/>
    <cellStyle name="Normal 6 2 3 2 2 4 5" xfId="7229" xr:uid="{00000000-0005-0000-0000-0000D5700000}"/>
    <cellStyle name="Normal 6 2 3 2 2 4 5 2" xfId="37564" xr:uid="{00000000-0005-0000-0000-0000D6700000}"/>
    <cellStyle name="Normal 6 2 3 2 2 4 5 3" xfId="22331" xr:uid="{00000000-0005-0000-0000-0000D7700000}"/>
    <cellStyle name="Normal 6 2 3 2 2 4 6" xfId="32552" xr:uid="{00000000-0005-0000-0000-0000D8700000}"/>
    <cellStyle name="Normal 6 2 3 2 2 4 7" xfId="17318" xr:uid="{00000000-0005-0000-0000-0000D9700000}"/>
    <cellStyle name="Normal 6 2 3 2 2 5" xfId="3011" xr:uid="{00000000-0005-0000-0000-0000DA700000}"/>
    <cellStyle name="Normal 6 2 3 2 2 5 2" xfId="13085" xr:uid="{00000000-0005-0000-0000-0000DB700000}"/>
    <cellStyle name="Normal 6 2 3 2 2 5 2 2" xfId="43416" xr:uid="{00000000-0005-0000-0000-0000DC700000}"/>
    <cellStyle name="Normal 6 2 3 2 2 5 2 3" xfId="28183" xr:uid="{00000000-0005-0000-0000-0000DD700000}"/>
    <cellStyle name="Normal 6 2 3 2 2 5 3" xfId="8065" xr:uid="{00000000-0005-0000-0000-0000DE700000}"/>
    <cellStyle name="Normal 6 2 3 2 2 5 3 2" xfId="38399" xr:uid="{00000000-0005-0000-0000-0000DF700000}"/>
    <cellStyle name="Normal 6 2 3 2 2 5 3 3" xfId="23166" xr:uid="{00000000-0005-0000-0000-0000E0700000}"/>
    <cellStyle name="Normal 6 2 3 2 2 5 4" xfId="33386" xr:uid="{00000000-0005-0000-0000-0000E1700000}"/>
    <cellStyle name="Normal 6 2 3 2 2 5 5" xfId="18153" xr:uid="{00000000-0005-0000-0000-0000E2700000}"/>
    <cellStyle name="Normal 6 2 3 2 2 6" xfId="4704" xr:uid="{00000000-0005-0000-0000-0000E3700000}"/>
    <cellStyle name="Normal 6 2 3 2 2 6 2" xfId="14756" xr:uid="{00000000-0005-0000-0000-0000E4700000}"/>
    <cellStyle name="Normal 6 2 3 2 2 6 2 2" xfId="45087" xr:uid="{00000000-0005-0000-0000-0000E5700000}"/>
    <cellStyle name="Normal 6 2 3 2 2 6 2 3" xfId="29854" xr:uid="{00000000-0005-0000-0000-0000E6700000}"/>
    <cellStyle name="Normal 6 2 3 2 2 6 3" xfId="9736" xr:uid="{00000000-0005-0000-0000-0000E7700000}"/>
    <cellStyle name="Normal 6 2 3 2 2 6 3 2" xfId="40070" xr:uid="{00000000-0005-0000-0000-0000E8700000}"/>
    <cellStyle name="Normal 6 2 3 2 2 6 3 3" xfId="24837" xr:uid="{00000000-0005-0000-0000-0000E9700000}"/>
    <cellStyle name="Normal 6 2 3 2 2 6 4" xfId="35057" xr:uid="{00000000-0005-0000-0000-0000EA700000}"/>
    <cellStyle name="Normal 6 2 3 2 2 6 5" xfId="19824" xr:uid="{00000000-0005-0000-0000-0000EB700000}"/>
    <cellStyle name="Normal 6 2 3 2 2 7" xfId="11414" xr:uid="{00000000-0005-0000-0000-0000EC700000}"/>
    <cellStyle name="Normal 6 2 3 2 2 7 2" xfId="41745" xr:uid="{00000000-0005-0000-0000-0000ED700000}"/>
    <cellStyle name="Normal 6 2 3 2 2 7 3" xfId="26512" xr:uid="{00000000-0005-0000-0000-0000EE700000}"/>
    <cellStyle name="Normal 6 2 3 2 2 8" xfId="6393" xr:uid="{00000000-0005-0000-0000-0000EF700000}"/>
    <cellStyle name="Normal 6 2 3 2 2 8 2" xfId="36728" xr:uid="{00000000-0005-0000-0000-0000F0700000}"/>
    <cellStyle name="Normal 6 2 3 2 2 8 3" xfId="21495" xr:uid="{00000000-0005-0000-0000-0000F1700000}"/>
    <cellStyle name="Normal 6 2 3 2 2 9" xfId="31716" xr:uid="{00000000-0005-0000-0000-0000F2700000}"/>
    <cellStyle name="Normal 6 2 3 2 3" xfId="1420" xr:uid="{00000000-0005-0000-0000-0000F3700000}"/>
    <cellStyle name="Normal 6 2 3 2 3 2" xfId="1841" xr:uid="{00000000-0005-0000-0000-0000F4700000}"/>
    <cellStyle name="Normal 6 2 3 2 3 2 2" xfId="2680" xr:uid="{00000000-0005-0000-0000-0000F5700000}"/>
    <cellStyle name="Normal 6 2 3 2 3 2 2 2" xfId="4370" xr:uid="{00000000-0005-0000-0000-0000F6700000}"/>
    <cellStyle name="Normal 6 2 3 2 3 2 2 2 2" xfId="14443" xr:uid="{00000000-0005-0000-0000-0000F7700000}"/>
    <cellStyle name="Normal 6 2 3 2 3 2 2 2 2 2" xfId="44774" xr:uid="{00000000-0005-0000-0000-0000F8700000}"/>
    <cellStyle name="Normal 6 2 3 2 3 2 2 2 2 3" xfId="29541" xr:uid="{00000000-0005-0000-0000-0000F9700000}"/>
    <cellStyle name="Normal 6 2 3 2 3 2 2 2 3" xfId="9423" xr:uid="{00000000-0005-0000-0000-0000FA700000}"/>
    <cellStyle name="Normal 6 2 3 2 3 2 2 2 3 2" xfId="39757" xr:uid="{00000000-0005-0000-0000-0000FB700000}"/>
    <cellStyle name="Normal 6 2 3 2 3 2 2 2 3 3" xfId="24524" xr:uid="{00000000-0005-0000-0000-0000FC700000}"/>
    <cellStyle name="Normal 6 2 3 2 3 2 2 2 4" xfId="34744" xr:uid="{00000000-0005-0000-0000-0000FD700000}"/>
    <cellStyle name="Normal 6 2 3 2 3 2 2 2 5" xfId="19511" xr:uid="{00000000-0005-0000-0000-0000FE700000}"/>
    <cellStyle name="Normal 6 2 3 2 3 2 2 3" xfId="6062" xr:uid="{00000000-0005-0000-0000-0000FF700000}"/>
    <cellStyle name="Normal 6 2 3 2 3 2 2 3 2" xfId="16114" xr:uid="{00000000-0005-0000-0000-000000710000}"/>
    <cellStyle name="Normal 6 2 3 2 3 2 2 3 2 2" xfId="46445" xr:uid="{00000000-0005-0000-0000-000001710000}"/>
    <cellStyle name="Normal 6 2 3 2 3 2 2 3 2 3" xfId="31212" xr:uid="{00000000-0005-0000-0000-000002710000}"/>
    <cellStyle name="Normal 6 2 3 2 3 2 2 3 3" xfId="11094" xr:uid="{00000000-0005-0000-0000-000003710000}"/>
    <cellStyle name="Normal 6 2 3 2 3 2 2 3 3 2" xfId="41428" xr:uid="{00000000-0005-0000-0000-000004710000}"/>
    <cellStyle name="Normal 6 2 3 2 3 2 2 3 3 3" xfId="26195" xr:uid="{00000000-0005-0000-0000-000005710000}"/>
    <cellStyle name="Normal 6 2 3 2 3 2 2 3 4" xfId="36415" xr:uid="{00000000-0005-0000-0000-000006710000}"/>
    <cellStyle name="Normal 6 2 3 2 3 2 2 3 5" xfId="21182" xr:uid="{00000000-0005-0000-0000-000007710000}"/>
    <cellStyle name="Normal 6 2 3 2 3 2 2 4" xfId="12772" xr:uid="{00000000-0005-0000-0000-000008710000}"/>
    <cellStyle name="Normal 6 2 3 2 3 2 2 4 2" xfId="43103" xr:uid="{00000000-0005-0000-0000-000009710000}"/>
    <cellStyle name="Normal 6 2 3 2 3 2 2 4 3" xfId="27870" xr:uid="{00000000-0005-0000-0000-00000A710000}"/>
    <cellStyle name="Normal 6 2 3 2 3 2 2 5" xfId="7751" xr:uid="{00000000-0005-0000-0000-00000B710000}"/>
    <cellStyle name="Normal 6 2 3 2 3 2 2 5 2" xfId="38086" xr:uid="{00000000-0005-0000-0000-00000C710000}"/>
    <cellStyle name="Normal 6 2 3 2 3 2 2 5 3" xfId="22853" xr:uid="{00000000-0005-0000-0000-00000D710000}"/>
    <cellStyle name="Normal 6 2 3 2 3 2 2 6" xfId="33074" xr:uid="{00000000-0005-0000-0000-00000E710000}"/>
    <cellStyle name="Normal 6 2 3 2 3 2 2 7" xfId="17840" xr:uid="{00000000-0005-0000-0000-00000F710000}"/>
    <cellStyle name="Normal 6 2 3 2 3 2 3" xfId="3533" xr:uid="{00000000-0005-0000-0000-000010710000}"/>
    <cellStyle name="Normal 6 2 3 2 3 2 3 2" xfId="13607" xr:uid="{00000000-0005-0000-0000-000011710000}"/>
    <cellStyle name="Normal 6 2 3 2 3 2 3 2 2" xfId="43938" xr:uid="{00000000-0005-0000-0000-000012710000}"/>
    <cellStyle name="Normal 6 2 3 2 3 2 3 2 3" xfId="28705" xr:uid="{00000000-0005-0000-0000-000013710000}"/>
    <cellStyle name="Normal 6 2 3 2 3 2 3 3" xfId="8587" xr:uid="{00000000-0005-0000-0000-000014710000}"/>
    <cellStyle name="Normal 6 2 3 2 3 2 3 3 2" xfId="38921" xr:uid="{00000000-0005-0000-0000-000015710000}"/>
    <cellStyle name="Normal 6 2 3 2 3 2 3 3 3" xfId="23688" xr:uid="{00000000-0005-0000-0000-000016710000}"/>
    <cellStyle name="Normal 6 2 3 2 3 2 3 4" xfId="33908" xr:uid="{00000000-0005-0000-0000-000017710000}"/>
    <cellStyle name="Normal 6 2 3 2 3 2 3 5" xfId="18675" xr:uid="{00000000-0005-0000-0000-000018710000}"/>
    <cellStyle name="Normal 6 2 3 2 3 2 4" xfId="5226" xr:uid="{00000000-0005-0000-0000-000019710000}"/>
    <cellStyle name="Normal 6 2 3 2 3 2 4 2" xfId="15278" xr:uid="{00000000-0005-0000-0000-00001A710000}"/>
    <cellStyle name="Normal 6 2 3 2 3 2 4 2 2" xfId="45609" xr:uid="{00000000-0005-0000-0000-00001B710000}"/>
    <cellStyle name="Normal 6 2 3 2 3 2 4 2 3" xfId="30376" xr:uid="{00000000-0005-0000-0000-00001C710000}"/>
    <cellStyle name="Normal 6 2 3 2 3 2 4 3" xfId="10258" xr:uid="{00000000-0005-0000-0000-00001D710000}"/>
    <cellStyle name="Normal 6 2 3 2 3 2 4 3 2" xfId="40592" xr:uid="{00000000-0005-0000-0000-00001E710000}"/>
    <cellStyle name="Normal 6 2 3 2 3 2 4 3 3" xfId="25359" xr:uid="{00000000-0005-0000-0000-00001F710000}"/>
    <cellStyle name="Normal 6 2 3 2 3 2 4 4" xfId="35579" xr:uid="{00000000-0005-0000-0000-000020710000}"/>
    <cellStyle name="Normal 6 2 3 2 3 2 4 5" xfId="20346" xr:uid="{00000000-0005-0000-0000-000021710000}"/>
    <cellStyle name="Normal 6 2 3 2 3 2 5" xfId="11936" xr:uid="{00000000-0005-0000-0000-000022710000}"/>
    <cellStyle name="Normal 6 2 3 2 3 2 5 2" xfId="42267" xr:uid="{00000000-0005-0000-0000-000023710000}"/>
    <cellStyle name="Normal 6 2 3 2 3 2 5 3" xfId="27034" xr:uid="{00000000-0005-0000-0000-000024710000}"/>
    <cellStyle name="Normal 6 2 3 2 3 2 6" xfId="6915" xr:uid="{00000000-0005-0000-0000-000025710000}"/>
    <cellStyle name="Normal 6 2 3 2 3 2 6 2" xfId="37250" xr:uid="{00000000-0005-0000-0000-000026710000}"/>
    <cellStyle name="Normal 6 2 3 2 3 2 6 3" xfId="22017" xr:uid="{00000000-0005-0000-0000-000027710000}"/>
    <cellStyle name="Normal 6 2 3 2 3 2 7" xfId="32238" xr:uid="{00000000-0005-0000-0000-000028710000}"/>
    <cellStyle name="Normal 6 2 3 2 3 2 8" xfId="17004" xr:uid="{00000000-0005-0000-0000-000029710000}"/>
    <cellStyle name="Normal 6 2 3 2 3 3" xfId="2262" xr:uid="{00000000-0005-0000-0000-00002A710000}"/>
    <cellStyle name="Normal 6 2 3 2 3 3 2" xfId="3952" xr:uid="{00000000-0005-0000-0000-00002B710000}"/>
    <cellStyle name="Normal 6 2 3 2 3 3 2 2" xfId="14025" xr:uid="{00000000-0005-0000-0000-00002C710000}"/>
    <cellStyle name="Normal 6 2 3 2 3 3 2 2 2" xfId="44356" xr:uid="{00000000-0005-0000-0000-00002D710000}"/>
    <cellStyle name="Normal 6 2 3 2 3 3 2 2 3" xfId="29123" xr:uid="{00000000-0005-0000-0000-00002E710000}"/>
    <cellStyle name="Normal 6 2 3 2 3 3 2 3" xfId="9005" xr:uid="{00000000-0005-0000-0000-00002F710000}"/>
    <cellStyle name="Normal 6 2 3 2 3 3 2 3 2" xfId="39339" xr:uid="{00000000-0005-0000-0000-000030710000}"/>
    <cellStyle name="Normal 6 2 3 2 3 3 2 3 3" xfId="24106" xr:uid="{00000000-0005-0000-0000-000031710000}"/>
    <cellStyle name="Normal 6 2 3 2 3 3 2 4" xfId="34326" xr:uid="{00000000-0005-0000-0000-000032710000}"/>
    <cellStyle name="Normal 6 2 3 2 3 3 2 5" xfId="19093" xr:uid="{00000000-0005-0000-0000-000033710000}"/>
    <cellStyle name="Normal 6 2 3 2 3 3 3" xfId="5644" xr:uid="{00000000-0005-0000-0000-000034710000}"/>
    <cellStyle name="Normal 6 2 3 2 3 3 3 2" xfId="15696" xr:uid="{00000000-0005-0000-0000-000035710000}"/>
    <cellStyle name="Normal 6 2 3 2 3 3 3 2 2" xfId="46027" xr:uid="{00000000-0005-0000-0000-000036710000}"/>
    <cellStyle name="Normal 6 2 3 2 3 3 3 2 3" xfId="30794" xr:uid="{00000000-0005-0000-0000-000037710000}"/>
    <cellStyle name="Normal 6 2 3 2 3 3 3 3" xfId="10676" xr:uid="{00000000-0005-0000-0000-000038710000}"/>
    <cellStyle name="Normal 6 2 3 2 3 3 3 3 2" xfId="41010" xr:uid="{00000000-0005-0000-0000-000039710000}"/>
    <cellStyle name="Normal 6 2 3 2 3 3 3 3 3" xfId="25777" xr:uid="{00000000-0005-0000-0000-00003A710000}"/>
    <cellStyle name="Normal 6 2 3 2 3 3 3 4" xfId="35997" xr:uid="{00000000-0005-0000-0000-00003B710000}"/>
    <cellStyle name="Normal 6 2 3 2 3 3 3 5" xfId="20764" xr:uid="{00000000-0005-0000-0000-00003C710000}"/>
    <cellStyle name="Normal 6 2 3 2 3 3 4" xfId="12354" xr:uid="{00000000-0005-0000-0000-00003D710000}"/>
    <cellStyle name="Normal 6 2 3 2 3 3 4 2" xfId="42685" xr:uid="{00000000-0005-0000-0000-00003E710000}"/>
    <cellStyle name="Normal 6 2 3 2 3 3 4 3" xfId="27452" xr:uid="{00000000-0005-0000-0000-00003F710000}"/>
    <cellStyle name="Normal 6 2 3 2 3 3 5" xfId="7333" xr:uid="{00000000-0005-0000-0000-000040710000}"/>
    <cellStyle name="Normal 6 2 3 2 3 3 5 2" xfId="37668" xr:uid="{00000000-0005-0000-0000-000041710000}"/>
    <cellStyle name="Normal 6 2 3 2 3 3 5 3" xfId="22435" xr:uid="{00000000-0005-0000-0000-000042710000}"/>
    <cellStyle name="Normal 6 2 3 2 3 3 6" xfId="32656" xr:uid="{00000000-0005-0000-0000-000043710000}"/>
    <cellStyle name="Normal 6 2 3 2 3 3 7" xfId="17422" xr:uid="{00000000-0005-0000-0000-000044710000}"/>
    <cellStyle name="Normal 6 2 3 2 3 4" xfId="3115" xr:uid="{00000000-0005-0000-0000-000045710000}"/>
    <cellStyle name="Normal 6 2 3 2 3 4 2" xfId="13189" xr:uid="{00000000-0005-0000-0000-000046710000}"/>
    <cellStyle name="Normal 6 2 3 2 3 4 2 2" xfId="43520" xr:uid="{00000000-0005-0000-0000-000047710000}"/>
    <cellStyle name="Normal 6 2 3 2 3 4 2 3" xfId="28287" xr:uid="{00000000-0005-0000-0000-000048710000}"/>
    <cellStyle name="Normal 6 2 3 2 3 4 3" xfId="8169" xr:uid="{00000000-0005-0000-0000-000049710000}"/>
    <cellStyle name="Normal 6 2 3 2 3 4 3 2" xfId="38503" xr:uid="{00000000-0005-0000-0000-00004A710000}"/>
    <cellStyle name="Normal 6 2 3 2 3 4 3 3" xfId="23270" xr:uid="{00000000-0005-0000-0000-00004B710000}"/>
    <cellStyle name="Normal 6 2 3 2 3 4 4" xfId="33490" xr:uid="{00000000-0005-0000-0000-00004C710000}"/>
    <cellStyle name="Normal 6 2 3 2 3 4 5" xfId="18257" xr:uid="{00000000-0005-0000-0000-00004D710000}"/>
    <cellStyle name="Normal 6 2 3 2 3 5" xfId="4808" xr:uid="{00000000-0005-0000-0000-00004E710000}"/>
    <cellStyle name="Normal 6 2 3 2 3 5 2" xfId="14860" xr:uid="{00000000-0005-0000-0000-00004F710000}"/>
    <cellStyle name="Normal 6 2 3 2 3 5 2 2" xfId="45191" xr:uid="{00000000-0005-0000-0000-000050710000}"/>
    <cellStyle name="Normal 6 2 3 2 3 5 2 3" xfId="29958" xr:uid="{00000000-0005-0000-0000-000051710000}"/>
    <cellStyle name="Normal 6 2 3 2 3 5 3" xfId="9840" xr:uid="{00000000-0005-0000-0000-000052710000}"/>
    <cellStyle name="Normal 6 2 3 2 3 5 3 2" xfId="40174" xr:uid="{00000000-0005-0000-0000-000053710000}"/>
    <cellStyle name="Normal 6 2 3 2 3 5 3 3" xfId="24941" xr:uid="{00000000-0005-0000-0000-000054710000}"/>
    <cellStyle name="Normal 6 2 3 2 3 5 4" xfId="35161" xr:uid="{00000000-0005-0000-0000-000055710000}"/>
    <cellStyle name="Normal 6 2 3 2 3 5 5" xfId="19928" xr:uid="{00000000-0005-0000-0000-000056710000}"/>
    <cellStyle name="Normal 6 2 3 2 3 6" xfId="11518" xr:uid="{00000000-0005-0000-0000-000057710000}"/>
    <cellStyle name="Normal 6 2 3 2 3 6 2" xfId="41849" xr:uid="{00000000-0005-0000-0000-000058710000}"/>
    <cellStyle name="Normal 6 2 3 2 3 6 3" xfId="26616" xr:uid="{00000000-0005-0000-0000-000059710000}"/>
    <cellStyle name="Normal 6 2 3 2 3 7" xfId="6497" xr:uid="{00000000-0005-0000-0000-00005A710000}"/>
    <cellStyle name="Normal 6 2 3 2 3 7 2" xfId="36832" xr:uid="{00000000-0005-0000-0000-00005B710000}"/>
    <cellStyle name="Normal 6 2 3 2 3 7 3" xfId="21599" xr:uid="{00000000-0005-0000-0000-00005C710000}"/>
    <cellStyle name="Normal 6 2 3 2 3 8" xfId="31820" xr:uid="{00000000-0005-0000-0000-00005D710000}"/>
    <cellStyle name="Normal 6 2 3 2 3 9" xfId="16586" xr:uid="{00000000-0005-0000-0000-00005E710000}"/>
    <cellStyle name="Normal 6 2 3 2 4" xfId="1633" xr:uid="{00000000-0005-0000-0000-00005F710000}"/>
    <cellStyle name="Normal 6 2 3 2 4 2" xfId="2472" xr:uid="{00000000-0005-0000-0000-000060710000}"/>
    <cellStyle name="Normal 6 2 3 2 4 2 2" xfId="4162" xr:uid="{00000000-0005-0000-0000-000061710000}"/>
    <cellStyle name="Normal 6 2 3 2 4 2 2 2" xfId="14235" xr:uid="{00000000-0005-0000-0000-000062710000}"/>
    <cellStyle name="Normal 6 2 3 2 4 2 2 2 2" xfId="44566" xr:uid="{00000000-0005-0000-0000-000063710000}"/>
    <cellStyle name="Normal 6 2 3 2 4 2 2 2 3" xfId="29333" xr:uid="{00000000-0005-0000-0000-000064710000}"/>
    <cellStyle name="Normal 6 2 3 2 4 2 2 3" xfId="9215" xr:uid="{00000000-0005-0000-0000-000065710000}"/>
    <cellStyle name="Normal 6 2 3 2 4 2 2 3 2" xfId="39549" xr:uid="{00000000-0005-0000-0000-000066710000}"/>
    <cellStyle name="Normal 6 2 3 2 4 2 2 3 3" xfId="24316" xr:uid="{00000000-0005-0000-0000-000067710000}"/>
    <cellStyle name="Normal 6 2 3 2 4 2 2 4" xfId="34536" xr:uid="{00000000-0005-0000-0000-000068710000}"/>
    <cellStyle name="Normal 6 2 3 2 4 2 2 5" xfId="19303" xr:uid="{00000000-0005-0000-0000-000069710000}"/>
    <cellStyle name="Normal 6 2 3 2 4 2 3" xfId="5854" xr:uid="{00000000-0005-0000-0000-00006A710000}"/>
    <cellStyle name="Normal 6 2 3 2 4 2 3 2" xfId="15906" xr:uid="{00000000-0005-0000-0000-00006B710000}"/>
    <cellStyle name="Normal 6 2 3 2 4 2 3 2 2" xfId="46237" xr:uid="{00000000-0005-0000-0000-00006C710000}"/>
    <cellStyle name="Normal 6 2 3 2 4 2 3 2 3" xfId="31004" xr:uid="{00000000-0005-0000-0000-00006D710000}"/>
    <cellStyle name="Normal 6 2 3 2 4 2 3 3" xfId="10886" xr:uid="{00000000-0005-0000-0000-00006E710000}"/>
    <cellStyle name="Normal 6 2 3 2 4 2 3 3 2" xfId="41220" xr:uid="{00000000-0005-0000-0000-00006F710000}"/>
    <cellStyle name="Normal 6 2 3 2 4 2 3 3 3" xfId="25987" xr:uid="{00000000-0005-0000-0000-000070710000}"/>
    <cellStyle name="Normal 6 2 3 2 4 2 3 4" xfId="36207" xr:uid="{00000000-0005-0000-0000-000071710000}"/>
    <cellStyle name="Normal 6 2 3 2 4 2 3 5" xfId="20974" xr:uid="{00000000-0005-0000-0000-000072710000}"/>
    <cellStyle name="Normal 6 2 3 2 4 2 4" xfId="12564" xr:uid="{00000000-0005-0000-0000-000073710000}"/>
    <cellStyle name="Normal 6 2 3 2 4 2 4 2" xfId="42895" xr:uid="{00000000-0005-0000-0000-000074710000}"/>
    <cellStyle name="Normal 6 2 3 2 4 2 4 3" xfId="27662" xr:uid="{00000000-0005-0000-0000-000075710000}"/>
    <cellStyle name="Normal 6 2 3 2 4 2 5" xfId="7543" xr:uid="{00000000-0005-0000-0000-000076710000}"/>
    <cellStyle name="Normal 6 2 3 2 4 2 5 2" xfId="37878" xr:uid="{00000000-0005-0000-0000-000077710000}"/>
    <cellStyle name="Normal 6 2 3 2 4 2 5 3" xfId="22645" xr:uid="{00000000-0005-0000-0000-000078710000}"/>
    <cellStyle name="Normal 6 2 3 2 4 2 6" xfId="32866" xr:uid="{00000000-0005-0000-0000-000079710000}"/>
    <cellStyle name="Normal 6 2 3 2 4 2 7" xfId="17632" xr:uid="{00000000-0005-0000-0000-00007A710000}"/>
    <cellStyle name="Normal 6 2 3 2 4 3" xfId="3325" xr:uid="{00000000-0005-0000-0000-00007B710000}"/>
    <cellStyle name="Normal 6 2 3 2 4 3 2" xfId="13399" xr:uid="{00000000-0005-0000-0000-00007C710000}"/>
    <cellStyle name="Normal 6 2 3 2 4 3 2 2" xfId="43730" xr:uid="{00000000-0005-0000-0000-00007D710000}"/>
    <cellStyle name="Normal 6 2 3 2 4 3 2 3" xfId="28497" xr:uid="{00000000-0005-0000-0000-00007E710000}"/>
    <cellStyle name="Normal 6 2 3 2 4 3 3" xfId="8379" xr:uid="{00000000-0005-0000-0000-00007F710000}"/>
    <cellStyle name="Normal 6 2 3 2 4 3 3 2" xfId="38713" xr:uid="{00000000-0005-0000-0000-000080710000}"/>
    <cellStyle name="Normal 6 2 3 2 4 3 3 3" xfId="23480" xr:uid="{00000000-0005-0000-0000-000081710000}"/>
    <cellStyle name="Normal 6 2 3 2 4 3 4" xfId="33700" xr:uid="{00000000-0005-0000-0000-000082710000}"/>
    <cellStyle name="Normal 6 2 3 2 4 3 5" xfId="18467" xr:uid="{00000000-0005-0000-0000-000083710000}"/>
    <cellStyle name="Normal 6 2 3 2 4 4" xfId="5018" xr:uid="{00000000-0005-0000-0000-000084710000}"/>
    <cellStyle name="Normal 6 2 3 2 4 4 2" xfId="15070" xr:uid="{00000000-0005-0000-0000-000085710000}"/>
    <cellStyle name="Normal 6 2 3 2 4 4 2 2" xfId="45401" xr:uid="{00000000-0005-0000-0000-000086710000}"/>
    <cellStyle name="Normal 6 2 3 2 4 4 2 3" xfId="30168" xr:uid="{00000000-0005-0000-0000-000087710000}"/>
    <cellStyle name="Normal 6 2 3 2 4 4 3" xfId="10050" xr:uid="{00000000-0005-0000-0000-000088710000}"/>
    <cellStyle name="Normal 6 2 3 2 4 4 3 2" xfId="40384" xr:uid="{00000000-0005-0000-0000-000089710000}"/>
    <cellStyle name="Normal 6 2 3 2 4 4 3 3" xfId="25151" xr:uid="{00000000-0005-0000-0000-00008A710000}"/>
    <cellStyle name="Normal 6 2 3 2 4 4 4" xfId="35371" xr:uid="{00000000-0005-0000-0000-00008B710000}"/>
    <cellStyle name="Normal 6 2 3 2 4 4 5" xfId="20138" xr:uid="{00000000-0005-0000-0000-00008C710000}"/>
    <cellStyle name="Normal 6 2 3 2 4 5" xfId="11728" xr:uid="{00000000-0005-0000-0000-00008D710000}"/>
    <cellStyle name="Normal 6 2 3 2 4 5 2" xfId="42059" xr:uid="{00000000-0005-0000-0000-00008E710000}"/>
    <cellStyle name="Normal 6 2 3 2 4 5 3" xfId="26826" xr:uid="{00000000-0005-0000-0000-00008F710000}"/>
    <cellStyle name="Normal 6 2 3 2 4 6" xfId="6707" xr:uid="{00000000-0005-0000-0000-000090710000}"/>
    <cellStyle name="Normal 6 2 3 2 4 6 2" xfId="37042" xr:uid="{00000000-0005-0000-0000-000091710000}"/>
    <cellStyle name="Normal 6 2 3 2 4 6 3" xfId="21809" xr:uid="{00000000-0005-0000-0000-000092710000}"/>
    <cellStyle name="Normal 6 2 3 2 4 7" xfId="32030" xr:uid="{00000000-0005-0000-0000-000093710000}"/>
    <cellStyle name="Normal 6 2 3 2 4 8" xfId="16796" xr:uid="{00000000-0005-0000-0000-000094710000}"/>
    <cellStyle name="Normal 6 2 3 2 5" xfId="2054" xr:uid="{00000000-0005-0000-0000-000095710000}"/>
    <cellStyle name="Normal 6 2 3 2 5 2" xfId="3744" xr:uid="{00000000-0005-0000-0000-000096710000}"/>
    <cellStyle name="Normal 6 2 3 2 5 2 2" xfId="13817" xr:uid="{00000000-0005-0000-0000-000097710000}"/>
    <cellStyle name="Normal 6 2 3 2 5 2 2 2" xfId="44148" xr:uid="{00000000-0005-0000-0000-000098710000}"/>
    <cellStyle name="Normal 6 2 3 2 5 2 2 3" xfId="28915" xr:uid="{00000000-0005-0000-0000-000099710000}"/>
    <cellStyle name="Normal 6 2 3 2 5 2 3" xfId="8797" xr:uid="{00000000-0005-0000-0000-00009A710000}"/>
    <cellStyle name="Normal 6 2 3 2 5 2 3 2" xfId="39131" xr:uid="{00000000-0005-0000-0000-00009B710000}"/>
    <cellStyle name="Normal 6 2 3 2 5 2 3 3" xfId="23898" xr:uid="{00000000-0005-0000-0000-00009C710000}"/>
    <cellStyle name="Normal 6 2 3 2 5 2 4" xfId="34118" xr:uid="{00000000-0005-0000-0000-00009D710000}"/>
    <cellStyle name="Normal 6 2 3 2 5 2 5" xfId="18885" xr:uid="{00000000-0005-0000-0000-00009E710000}"/>
    <cellStyle name="Normal 6 2 3 2 5 3" xfId="5436" xr:uid="{00000000-0005-0000-0000-00009F710000}"/>
    <cellStyle name="Normal 6 2 3 2 5 3 2" xfId="15488" xr:uid="{00000000-0005-0000-0000-0000A0710000}"/>
    <cellStyle name="Normal 6 2 3 2 5 3 2 2" xfId="45819" xr:uid="{00000000-0005-0000-0000-0000A1710000}"/>
    <cellStyle name="Normal 6 2 3 2 5 3 2 3" xfId="30586" xr:uid="{00000000-0005-0000-0000-0000A2710000}"/>
    <cellStyle name="Normal 6 2 3 2 5 3 3" xfId="10468" xr:uid="{00000000-0005-0000-0000-0000A3710000}"/>
    <cellStyle name="Normal 6 2 3 2 5 3 3 2" xfId="40802" xr:uid="{00000000-0005-0000-0000-0000A4710000}"/>
    <cellStyle name="Normal 6 2 3 2 5 3 3 3" xfId="25569" xr:uid="{00000000-0005-0000-0000-0000A5710000}"/>
    <cellStyle name="Normal 6 2 3 2 5 3 4" xfId="35789" xr:uid="{00000000-0005-0000-0000-0000A6710000}"/>
    <cellStyle name="Normal 6 2 3 2 5 3 5" xfId="20556" xr:uid="{00000000-0005-0000-0000-0000A7710000}"/>
    <cellStyle name="Normal 6 2 3 2 5 4" xfId="12146" xr:uid="{00000000-0005-0000-0000-0000A8710000}"/>
    <cellStyle name="Normal 6 2 3 2 5 4 2" xfId="42477" xr:uid="{00000000-0005-0000-0000-0000A9710000}"/>
    <cellStyle name="Normal 6 2 3 2 5 4 3" xfId="27244" xr:uid="{00000000-0005-0000-0000-0000AA710000}"/>
    <cellStyle name="Normal 6 2 3 2 5 5" xfId="7125" xr:uid="{00000000-0005-0000-0000-0000AB710000}"/>
    <cellStyle name="Normal 6 2 3 2 5 5 2" xfId="37460" xr:uid="{00000000-0005-0000-0000-0000AC710000}"/>
    <cellStyle name="Normal 6 2 3 2 5 5 3" xfId="22227" xr:uid="{00000000-0005-0000-0000-0000AD710000}"/>
    <cellStyle name="Normal 6 2 3 2 5 6" xfId="32448" xr:uid="{00000000-0005-0000-0000-0000AE710000}"/>
    <cellStyle name="Normal 6 2 3 2 5 7" xfId="17214" xr:uid="{00000000-0005-0000-0000-0000AF710000}"/>
    <cellStyle name="Normal 6 2 3 2 6" xfId="2907" xr:uid="{00000000-0005-0000-0000-0000B0710000}"/>
    <cellStyle name="Normal 6 2 3 2 6 2" xfId="12981" xr:uid="{00000000-0005-0000-0000-0000B1710000}"/>
    <cellStyle name="Normal 6 2 3 2 6 2 2" xfId="43312" xr:uid="{00000000-0005-0000-0000-0000B2710000}"/>
    <cellStyle name="Normal 6 2 3 2 6 2 3" xfId="28079" xr:uid="{00000000-0005-0000-0000-0000B3710000}"/>
    <cellStyle name="Normal 6 2 3 2 6 3" xfId="7961" xr:uid="{00000000-0005-0000-0000-0000B4710000}"/>
    <cellStyle name="Normal 6 2 3 2 6 3 2" xfId="38295" xr:uid="{00000000-0005-0000-0000-0000B5710000}"/>
    <cellStyle name="Normal 6 2 3 2 6 3 3" xfId="23062" xr:uid="{00000000-0005-0000-0000-0000B6710000}"/>
    <cellStyle name="Normal 6 2 3 2 6 4" xfId="33282" xr:uid="{00000000-0005-0000-0000-0000B7710000}"/>
    <cellStyle name="Normal 6 2 3 2 6 5" xfId="18049" xr:uid="{00000000-0005-0000-0000-0000B8710000}"/>
    <cellStyle name="Normal 6 2 3 2 7" xfId="4600" xr:uid="{00000000-0005-0000-0000-0000B9710000}"/>
    <cellStyle name="Normal 6 2 3 2 7 2" xfId="14652" xr:uid="{00000000-0005-0000-0000-0000BA710000}"/>
    <cellStyle name="Normal 6 2 3 2 7 2 2" xfId="44983" xr:uid="{00000000-0005-0000-0000-0000BB710000}"/>
    <cellStyle name="Normal 6 2 3 2 7 2 3" xfId="29750" xr:uid="{00000000-0005-0000-0000-0000BC710000}"/>
    <cellStyle name="Normal 6 2 3 2 7 3" xfId="9632" xr:uid="{00000000-0005-0000-0000-0000BD710000}"/>
    <cellStyle name="Normal 6 2 3 2 7 3 2" xfId="39966" xr:uid="{00000000-0005-0000-0000-0000BE710000}"/>
    <cellStyle name="Normal 6 2 3 2 7 3 3" xfId="24733" xr:uid="{00000000-0005-0000-0000-0000BF710000}"/>
    <cellStyle name="Normal 6 2 3 2 7 4" xfId="34953" xr:uid="{00000000-0005-0000-0000-0000C0710000}"/>
    <cellStyle name="Normal 6 2 3 2 7 5" xfId="19720" xr:uid="{00000000-0005-0000-0000-0000C1710000}"/>
    <cellStyle name="Normal 6 2 3 2 8" xfId="11310" xr:uid="{00000000-0005-0000-0000-0000C2710000}"/>
    <cellStyle name="Normal 6 2 3 2 8 2" xfId="41641" xr:uid="{00000000-0005-0000-0000-0000C3710000}"/>
    <cellStyle name="Normal 6 2 3 2 8 3" xfId="26408" xr:uid="{00000000-0005-0000-0000-0000C4710000}"/>
    <cellStyle name="Normal 6 2 3 2 9" xfId="6289" xr:uid="{00000000-0005-0000-0000-0000C5710000}"/>
    <cellStyle name="Normal 6 2 3 2 9 2" xfId="36624" xr:uid="{00000000-0005-0000-0000-0000C6710000}"/>
    <cellStyle name="Normal 6 2 3 2 9 3" xfId="21391" xr:uid="{00000000-0005-0000-0000-0000C7710000}"/>
    <cellStyle name="Normal 6 2 3 3" xfId="1253" xr:uid="{00000000-0005-0000-0000-0000C8710000}"/>
    <cellStyle name="Normal 6 2 3 3 10" xfId="16430" xr:uid="{00000000-0005-0000-0000-0000C9710000}"/>
    <cellStyle name="Normal 6 2 3 3 2" xfId="1472" xr:uid="{00000000-0005-0000-0000-0000CA710000}"/>
    <cellStyle name="Normal 6 2 3 3 2 2" xfId="1893" xr:uid="{00000000-0005-0000-0000-0000CB710000}"/>
    <cellStyle name="Normal 6 2 3 3 2 2 2" xfId="2732" xr:uid="{00000000-0005-0000-0000-0000CC710000}"/>
    <cellStyle name="Normal 6 2 3 3 2 2 2 2" xfId="4422" xr:uid="{00000000-0005-0000-0000-0000CD710000}"/>
    <cellStyle name="Normal 6 2 3 3 2 2 2 2 2" xfId="14495" xr:uid="{00000000-0005-0000-0000-0000CE710000}"/>
    <cellStyle name="Normal 6 2 3 3 2 2 2 2 2 2" xfId="44826" xr:uid="{00000000-0005-0000-0000-0000CF710000}"/>
    <cellStyle name="Normal 6 2 3 3 2 2 2 2 2 3" xfId="29593" xr:uid="{00000000-0005-0000-0000-0000D0710000}"/>
    <cellStyle name="Normal 6 2 3 3 2 2 2 2 3" xfId="9475" xr:uid="{00000000-0005-0000-0000-0000D1710000}"/>
    <cellStyle name="Normal 6 2 3 3 2 2 2 2 3 2" xfId="39809" xr:uid="{00000000-0005-0000-0000-0000D2710000}"/>
    <cellStyle name="Normal 6 2 3 3 2 2 2 2 3 3" xfId="24576" xr:uid="{00000000-0005-0000-0000-0000D3710000}"/>
    <cellStyle name="Normal 6 2 3 3 2 2 2 2 4" xfId="34796" xr:uid="{00000000-0005-0000-0000-0000D4710000}"/>
    <cellStyle name="Normal 6 2 3 3 2 2 2 2 5" xfId="19563" xr:uid="{00000000-0005-0000-0000-0000D5710000}"/>
    <cellStyle name="Normal 6 2 3 3 2 2 2 3" xfId="6114" xr:uid="{00000000-0005-0000-0000-0000D6710000}"/>
    <cellStyle name="Normal 6 2 3 3 2 2 2 3 2" xfId="16166" xr:uid="{00000000-0005-0000-0000-0000D7710000}"/>
    <cellStyle name="Normal 6 2 3 3 2 2 2 3 2 2" xfId="46497" xr:uid="{00000000-0005-0000-0000-0000D8710000}"/>
    <cellStyle name="Normal 6 2 3 3 2 2 2 3 2 3" xfId="31264" xr:uid="{00000000-0005-0000-0000-0000D9710000}"/>
    <cellStyle name="Normal 6 2 3 3 2 2 2 3 3" xfId="11146" xr:uid="{00000000-0005-0000-0000-0000DA710000}"/>
    <cellStyle name="Normal 6 2 3 3 2 2 2 3 3 2" xfId="41480" xr:uid="{00000000-0005-0000-0000-0000DB710000}"/>
    <cellStyle name="Normal 6 2 3 3 2 2 2 3 3 3" xfId="26247" xr:uid="{00000000-0005-0000-0000-0000DC710000}"/>
    <cellStyle name="Normal 6 2 3 3 2 2 2 3 4" xfId="36467" xr:uid="{00000000-0005-0000-0000-0000DD710000}"/>
    <cellStyle name="Normal 6 2 3 3 2 2 2 3 5" xfId="21234" xr:uid="{00000000-0005-0000-0000-0000DE710000}"/>
    <cellStyle name="Normal 6 2 3 3 2 2 2 4" xfId="12824" xr:uid="{00000000-0005-0000-0000-0000DF710000}"/>
    <cellStyle name="Normal 6 2 3 3 2 2 2 4 2" xfId="43155" xr:uid="{00000000-0005-0000-0000-0000E0710000}"/>
    <cellStyle name="Normal 6 2 3 3 2 2 2 4 3" xfId="27922" xr:uid="{00000000-0005-0000-0000-0000E1710000}"/>
    <cellStyle name="Normal 6 2 3 3 2 2 2 5" xfId="7803" xr:uid="{00000000-0005-0000-0000-0000E2710000}"/>
    <cellStyle name="Normal 6 2 3 3 2 2 2 5 2" xfId="38138" xr:uid="{00000000-0005-0000-0000-0000E3710000}"/>
    <cellStyle name="Normal 6 2 3 3 2 2 2 5 3" xfId="22905" xr:uid="{00000000-0005-0000-0000-0000E4710000}"/>
    <cellStyle name="Normal 6 2 3 3 2 2 2 6" xfId="33126" xr:uid="{00000000-0005-0000-0000-0000E5710000}"/>
    <cellStyle name="Normal 6 2 3 3 2 2 2 7" xfId="17892" xr:uid="{00000000-0005-0000-0000-0000E6710000}"/>
    <cellStyle name="Normal 6 2 3 3 2 2 3" xfId="3585" xr:uid="{00000000-0005-0000-0000-0000E7710000}"/>
    <cellStyle name="Normal 6 2 3 3 2 2 3 2" xfId="13659" xr:uid="{00000000-0005-0000-0000-0000E8710000}"/>
    <cellStyle name="Normal 6 2 3 3 2 2 3 2 2" xfId="43990" xr:uid="{00000000-0005-0000-0000-0000E9710000}"/>
    <cellStyle name="Normal 6 2 3 3 2 2 3 2 3" xfId="28757" xr:uid="{00000000-0005-0000-0000-0000EA710000}"/>
    <cellStyle name="Normal 6 2 3 3 2 2 3 3" xfId="8639" xr:uid="{00000000-0005-0000-0000-0000EB710000}"/>
    <cellStyle name="Normal 6 2 3 3 2 2 3 3 2" xfId="38973" xr:uid="{00000000-0005-0000-0000-0000EC710000}"/>
    <cellStyle name="Normal 6 2 3 3 2 2 3 3 3" xfId="23740" xr:uid="{00000000-0005-0000-0000-0000ED710000}"/>
    <cellStyle name="Normal 6 2 3 3 2 2 3 4" xfId="33960" xr:uid="{00000000-0005-0000-0000-0000EE710000}"/>
    <cellStyle name="Normal 6 2 3 3 2 2 3 5" xfId="18727" xr:uid="{00000000-0005-0000-0000-0000EF710000}"/>
    <cellStyle name="Normal 6 2 3 3 2 2 4" xfId="5278" xr:uid="{00000000-0005-0000-0000-0000F0710000}"/>
    <cellStyle name="Normal 6 2 3 3 2 2 4 2" xfId="15330" xr:uid="{00000000-0005-0000-0000-0000F1710000}"/>
    <cellStyle name="Normal 6 2 3 3 2 2 4 2 2" xfId="45661" xr:uid="{00000000-0005-0000-0000-0000F2710000}"/>
    <cellStyle name="Normal 6 2 3 3 2 2 4 2 3" xfId="30428" xr:uid="{00000000-0005-0000-0000-0000F3710000}"/>
    <cellStyle name="Normal 6 2 3 3 2 2 4 3" xfId="10310" xr:uid="{00000000-0005-0000-0000-0000F4710000}"/>
    <cellStyle name="Normal 6 2 3 3 2 2 4 3 2" xfId="40644" xr:uid="{00000000-0005-0000-0000-0000F5710000}"/>
    <cellStyle name="Normal 6 2 3 3 2 2 4 3 3" xfId="25411" xr:uid="{00000000-0005-0000-0000-0000F6710000}"/>
    <cellStyle name="Normal 6 2 3 3 2 2 4 4" xfId="35631" xr:uid="{00000000-0005-0000-0000-0000F7710000}"/>
    <cellStyle name="Normal 6 2 3 3 2 2 4 5" xfId="20398" xr:uid="{00000000-0005-0000-0000-0000F8710000}"/>
    <cellStyle name="Normal 6 2 3 3 2 2 5" xfId="11988" xr:uid="{00000000-0005-0000-0000-0000F9710000}"/>
    <cellStyle name="Normal 6 2 3 3 2 2 5 2" xfId="42319" xr:uid="{00000000-0005-0000-0000-0000FA710000}"/>
    <cellStyle name="Normal 6 2 3 3 2 2 5 3" xfId="27086" xr:uid="{00000000-0005-0000-0000-0000FB710000}"/>
    <cellStyle name="Normal 6 2 3 3 2 2 6" xfId="6967" xr:uid="{00000000-0005-0000-0000-0000FC710000}"/>
    <cellStyle name="Normal 6 2 3 3 2 2 6 2" xfId="37302" xr:uid="{00000000-0005-0000-0000-0000FD710000}"/>
    <cellStyle name="Normal 6 2 3 3 2 2 6 3" xfId="22069" xr:uid="{00000000-0005-0000-0000-0000FE710000}"/>
    <cellStyle name="Normal 6 2 3 3 2 2 7" xfId="32290" xr:uid="{00000000-0005-0000-0000-0000FF710000}"/>
    <cellStyle name="Normal 6 2 3 3 2 2 8" xfId="17056" xr:uid="{00000000-0005-0000-0000-000000720000}"/>
    <cellStyle name="Normal 6 2 3 3 2 3" xfId="2314" xr:uid="{00000000-0005-0000-0000-000001720000}"/>
    <cellStyle name="Normal 6 2 3 3 2 3 2" xfId="4004" xr:uid="{00000000-0005-0000-0000-000002720000}"/>
    <cellStyle name="Normal 6 2 3 3 2 3 2 2" xfId="14077" xr:uid="{00000000-0005-0000-0000-000003720000}"/>
    <cellStyle name="Normal 6 2 3 3 2 3 2 2 2" xfId="44408" xr:uid="{00000000-0005-0000-0000-000004720000}"/>
    <cellStyle name="Normal 6 2 3 3 2 3 2 2 3" xfId="29175" xr:uid="{00000000-0005-0000-0000-000005720000}"/>
    <cellStyle name="Normal 6 2 3 3 2 3 2 3" xfId="9057" xr:uid="{00000000-0005-0000-0000-000006720000}"/>
    <cellStyle name="Normal 6 2 3 3 2 3 2 3 2" xfId="39391" xr:uid="{00000000-0005-0000-0000-000007720000}"/>
    <cellStyle name="Normal 6 2 3 3 2 3 2 3 3" xfId="24158" xr:uid="{00000000-0005-0000-0000-000008720000}"/>
    <cellStyle name="Normal 6 2 3 3 2 3 2 4" xfId="34378" xr:uid="{00000000-0005-0000-0000-000009720000}"/>
    <cellStyle name="Normal 6 2 3 3 2 3 2 5" xfId="19145" xr:uid="{00000000-0005-0000-0000-00000A720000}"/>
    <cellStyle name="Normal 6 2 3 3 2 3 3" xfId="5696" xr:uid="{00000000-0005-0000-0000-00000B720000}"/>
    <cellStyle name="Normal 6 2 3 3 2 3 3 2" xfId="15748" xr:uid="{00000000-0005-0000-0000-00000C720000}"/>
    <cellStyle name="Normal 6 2 3 3 2 3 3 2 2" xfId="46079" xr:uid="{00000000-0005-0000-0000-00000D720000}"/>
    <cellStyle name="Normal 6 2 3 3 2 3 3 2 3" xfId="30846" xr:uid="{00000000-0005-0000-0000-00000E720000}"/>
    <cellStyle name="Normal 6 2 3 3 2 3 3 3" xfId="10728" xr:uid="{00000000-0005-0000-0000-00000F720000}"/>
    <cellStyle name="Normal 6 2 3 3 2 3 3 3 2" xfId="41062" xr:uid="{00000000-0005-0000-0000-000010720000}"/>
    <cellStyle name="Normal 6 2 3 3 2 3 3 3 3" xfId="25829" xr:uid="{00000000-0005-0000-0000-000011720000}"/>
    <cellStyle name="Normal 6 2 3 3 2 3 3 4" xfId="36049" xr:uid="{00000000-0005-0000-0000-000012720000}"/>
    <cellStyle name="Normal 6 2 3 3 2 3 3 5" xfId="20816" xr:uid="{00000000-0005-0000-0000-000013720000}"/>
    <cellStyle name="Normal 6 2 3 3 2 3 4" xfId="12406" xr:uid="{00000000-0005-0000-0000-000014720000}"/>
    <cellStyle name="Normal 6 2 3 3 2 3 4 2" xfId="42737" xr:uid="{00000000-0005-0000-0000-000015720000}"/>
    <cellStyle name="Normal 6 2 3 3 2 3 4 3" xfId="27504" xr:uid="{00000000-0005-0000-0000-000016720000}"/>
    <cellStyle name="Normal 6 2 3 3 2 3 5" xfId="7385" xr:uid="{00000000-0005-0000-0000-000017720000}"/>
    <cellStyle name="Normal 6 2 3 3 2 3 5 2" xfId="37720" xr:uid="{00000000-0005-0000-0000-000018720000}"/>
    <cellStyle name="Normal 6 2 3 3 2 3 5 3" xfId="22487" xr:uid="{00000000-0005-0000-0000-000019720000}"/>
    <cellStyle name="Normal 6 2 3 3 2 3 6" xfId="32708" xr:uid="{00000000-0005-0000-0000-00001A720000}"/>
    <cellStyle name="Normal 6 2 3 3 2 3 7" xfId="17474" xr:uid="{00000000-0005-0000-0000-00001B720000}"/>
    <cellStyle name="Normal 6 2 3 3 2 4" xfId="3167" xr:uid="{00000000-0005-0000-0000-00001C720000}"/>
    <cellStyle name="Normal 6 2 3 3 2 4 2" xfId="13241" xr:uid="{00000000-0005-0000-0000-00001D720000}"/>
    <cellStyle name="Normal 6 2 3 3 2 4 2 2" xfId="43572" xr:uid="{00000000-0005-0000-0000-00001E720000}"/>
    <cellStyle name="Normal 6 2 3 3 2 4 2 3" xfId="28339" xr:uid="{00000000-0005-0000-0000-00001F720000}"/>
    <cellStyle name="Normal 6 2 3 3 2 4 3" xfId="8221" xr:uid="{00000000-0005-0000-0000-000020720000}"/>
    <cellStyle name="Normal 6 2 3 3 2 4 3 2" xfId="38555" xr:uid="{00000000-0005-0000-0000-000021720000}"/>
    <cellStyle name="Normal 6 2 3 3 2 4 3 3" xfId="23322" xr:uid="{00000000-0005-0000-0000-000022720000}"/>
    <cellStyle name="Normal 6 2 3 3 2 4 4" xfId="33542" xr:uid="{00000000-0005-0000-0000-000023720000}"/>
    <cellStyle name="Normal 6 2 3 3 2 4 5" xfId="18309" xr:uid="{00000000-0005-0000-0000-000024720000}"/>
    <cellStyle name="Normal 6 2 3 3 2 5" xfId="4860" xr:uid="{00000000-0005-0000-0000-000025720000}"/>
    <cellStyle name="Normal 6 2 3 3 2 5 2" xfId="14912" xr:uid="{00000000-0005-0000-0000-000026720000}"/>
    <cellStyle name="Normal 6 2 3 3 2 5 2 2" xfId="45243" xr:uid="{00000000-0005-0000-0000-000027720000}"/>
    <cellStyle name="Normal 6 2 3 3 2 5 2 3" xfId="30010" xr:uid="{00000000-0005-0000-0000-000028720000}"/>
    <cellStyle name="Normal 6 2 3 3 2 5 3" xfId="9892" xr:uid="{00000000-0005-0000-0000-000029720000}"/>
    <cellStyle name="Normal 6 2 3 3 2 5 3 2" xfId="40226" xr:uid="{00000000-0005-0000-0000-00002A720000}"/>
    <cellStyle name="Normal 6 2 3 3 2 5 3 3" xfId="24993" xr:uid="{00000000-0005-0000-0000-00002B720000}"/>
    <cellStyle name="Normal 6 2 3 3 2 5 4" xfId="35213" xr:uid="{00000000-0005-0000-0000-00002C720000}"/>
    <cellStyle name="Normal 6 2 3 3 2 5 5" xfId="19980" xr:uid="{00000000-0005-0000-0000-00002D720000}"/>
    <cellStyle name="Normal 6 2 3 3 2 6" xfId="11570" xr:uid="{00000000-0005-0000-0000-00002E720000}"/>
    <cellStyle name="Normal 6 2 3 3 2 6 2" xfId="41901" xr:uid="{00000000-0005-0000-0000-00002F720000}"/>
    <cellStyle name="Normal 6 2 3 3 2 6 3" xfId="26668" xr:uid="{00000000-0005-0000-0000-000030720000}"/>
    <cellStyle name="Normal 6 2 3 3 2 7" xfId="6549" xr:uid="{00000000-0005-0000-0000-000031720000}"/>
    <cellStyle name="Normal 6 2 3 3 2 7 2" xfId="36884" xr:uid="{00000000-0005-0000-0000-000032720000}"/>
    <cellStyle name="Normal 6 2 3 3 2 7 3" xfId="21651" xr:uid="{00000000-0005-0000-0000-000033720000}"/>
    <cellStyle name="Normal 6 2 3 3 2 8" xfId="31872" xr:uid="{00000000-0005-0000-0000-000034720000}"/>
    <cellStyle name="Normal 6 2 3 3 2 9" xfId="16638" xr:uid="{00000000-0005-0000-0000-000035720000}"/>
    <cellStyle name="Normal 6 2 3 3 3" xfId="1685" xr:uid="{00000000-0005-0000-0000-000036720000}"/>
    <cellStyle name="Normal 6 2 3 3 3 2" xfId="2524" xr:uid="{00000000-0005-0000-0000-000037720000}"/>
    <cellStyle name="Normal 6 2 3 3 3 2 2" xfId="4214" xr:uid="{00000000-0005-0000-0000-000038720000}"/>
    <cellStyle name="Normal 6 2 3 3 3 2 2 2" xfId="14287" xr:uid="{00000000-0005-0000-0000-000039720000}"/>
    <cellStyle name="Normal 6 2 3 3 3 2 2 2 2" xfId="44618" xr:uid="{00000000-0005-0000-0000-00003A720000}"/>
    <cellStyle name="Normal 6 2 3 3 3 2 2 2 3" xfId="29385" xr:uid="{00000000-0005-0000-0000-00003B720000}"/>
    <cellStyle name="Normal 6 2 3 3 3 2 2 3" xfId="9267" xr:uid="{00000000-0005-0000-0000-00003C720000}"/>
    <cellStyle name="Normal 6 2 3 3 3 2 2 3 2" xfId="39601" xr:uid="{00000000-0005-0000-0000-00003D720000}"/>
    <cellStyle name="Normal 6 2 3 3 3 2 2 3 3" xfId="24368" xr:uid="{00000000-0005-0000-0000-00003E720000}"/>
    <cellStyle name="Normal 6 2 3 3 3 2 2 4" xfId="34588" xr:uid="{00000000-0005-0000-0000-00003F720000}"/>
    <cellStyle name="Normal 6 2 3 3 3 2 2 5" xfId="19355" xr:uid="{00000000-0005-0000-0000-000040720000}"/>
    <cellStyle name="Normal 6 2 3 3 3 2 3" xfId="5906" xr:uid="{00000000-0005-0000-0000-000041720000}"/>
    <cellStyle name="Normal 6 2 3 3 3 2 3 2" xfId="15958" xr:uid="{00000000-0005-0000-0000-000042720000}"/>
    <cellStyle name="Normal 6 2 3 3 3 2 3 2 2" xfId="46289" xr:uid="{00000000-0005-0000-0000-000043720000}"/>
    <cellStyle name="Normal 6 2 3 3 3 2 3 2 3" xfId="31056" xr:uid="{00000000-0005-0000-0000-000044720000}"/>
    <cellStyle name="Normal 6 2 3 3 3 2 3 3" xfId="10938" xr:uid="{00000000-0005-0000-0000-000045720000}"/>
    <cellStyle name="Normal 6 2 3 3 3 2 3 3 2" xfId="41272" xr:uid="{00000000-0005-0000-0000-000046720000}"/>
    <cellStyle name="Normal 6 2 3 3 3 2 3 3 3" xfId="26039" xr:uid="{00000000-0005-0000-0000-000047720000}"/>
    <cellStyle name="Normal 6 2 3 3 3 2 3 4" xfId="36259" xr:uid="{00000000-0005-0000-0000-000048720000}"/>
    <cellStyle name="Normal 6 2 3 3 3 2 3 5" xfId="21026" xr:uid="{00000000-0005-0000-0000-000049720000}"/>
    <cellStyle name="Normal 6 2 3 3 3 2 4" xfId="12616" xr:uid="{00000000-0005-0000-0000-00004A720000}"/>
    <cellStyle name="Normal 6 2 3 3 3 2 4 2" xfId="42947" xr:uid="{00000000-0005-0000-0000-00004B720000}"/>
    <cellStyle name="Normal 6 2 3 3 3 2 4 3" xfId="27714" xr:uid="{00000000-0005-0000-0000-00004C720000}"/>
    <cellStyle name="Normal 6 2 3 3 3 2 5" xfId="7595" xr:uid="{00000000-0005-0000-0000-00004D720000}"/>
    <cellStyle name="Normal 6 2 3 3 3 2 5 2" xfId="37930" xr:uid="{00000000-0005-0000-0000-00004E720000}"/>
    <cellStyle name="Normal 6 2 3 3 3 2 5 3" xfId="22697" xr:uid="{00000000-0005-0000-0000-00004F720000}"/>
    <cellStyle name="Normal 6 2 3 3 3 2 6" xfId="32918" xr:uid="{00000000-0005-0000-0000-000050720000}"/>
    <cellStyle name="Normal 6 2 3 3 3 2 7" xfId="17684" xr:uid="{00000000-0005-0000-0000-000051720000}"/>
    <cellStyle name="Normal 6 2 3 3 3 3" xfId="3377" xr:uid="{00000000-0005-0000-0000-000052720000}"/>
    <cellStyle name="Normal 6 2 3 3 3 3 2" xfId="13451" xr:uid="{00000000-0005-0000-0000-000053720000}"/>
    <cellStyle name="Normal 6 2 3 3 3 3 2 2" xfId="43782" xr:uid="{00000000-0005-0000-0000-000054720000}"/>
    <cellStyle name="Normal 6 2 3 3 3 3 2 3" xfId="28549" xr:uid="{00000000-0005-0000-0000-000055720000}"/>
    <cellStyle name="Normal 6 2 3 3 3 3 3" xfId="8431" xr:uid="{00000000-0005-0000-0000-000056720000}"/>
    <cellStyle name="Normal 6 2 3 3 3 3 3 2" xfId="38765" xr:uid="{00000000-0005-0000-0000-000057720000}"/>
    <cellStyle name="Normal 6 2 3 3 3 3 3 3" xfId="23532" xr:uid="{00000000-0005-0000-0000-000058720000}"/>
    <cellStyle name="Normal 6 2 3 3 3 3 4" xfId="33752" xr:uid="{00000000-0005-0000-0000-000059720000}"/>
    <cellStyle name="Normal 6 2 3 3 3 3 5" xfId="18519" xr:uid="{00000000-0005-0000-0000-00005A720000}"/>
    <cellStyle name="Normal 6 2 3 3 3 4" xfId="5070" xr:uid="{00000000-0005-0000-0000-00005B720000}"/>
    <cellStyle name="Normal 6 2 3 3 3 4 2" xfId="15122" xr:uid="{00000000-0005-0000-0000-00005C720000}"/>
    <cellStyle name="Normal 6 2 3 3 3 4 2 2" xfId="45453" xr:uid="{00000000-0005-0000-0000-00005D720000}"/>
    <cellStyle name="Normal 6 2 3 3 3 4 2 3" xfId="30220" xr:uid="{00000000-0005-0000-0000-00005E720000}"/>
    <cellStyle name="Normal 6 2 3 3 3 4 3" xfId="10102" xr:uid="{00000000-0005-0000-0000-00005F720000}"/>
    <cellStyle name="Normal 6 2 3 3 3 4 3 2" xfId="40436" xr:uid="{00000000-0005-0000-0000-000060720000}"/>
    <cellStyle name="Normal 6 2 3 3 3 4 3 3" xfId="25203" xr:uid="{00000000-0005-0000-0000-000061720000}"/>
    <cellStyle name="Normal 6 2 3 3 3 4 4" xfId="35423" xr:uid="{00000000-0005-0000-0000-000062720000}"/>
    <cellStyle name="Normal 6 2 3 3 3 4 5" xfId="20190" xr:uid="{00000000-0005-0000-0000-000063720000}"/>
    <cellStyle name="Normal 6 2 3 3 3 5" xfId="11780" xr:uid="{00000000-0005-0000-0000-000064720000}"/>
    <cellStyle name="Normal 6 2 3 3 3 5 2" xfId="42111" xr:uid="{00000000-0005-0000-0000-000065720000}"/>
    <cellStyle name="Normal 6 2 3 3 3 5 3" xfId="26878" xr:uid="{00000000-0005-0000-0000-000066720000}"/>
    <cellStyle name="Normal 6 2 3 3 3 6" xfId="6759" xr:uid="{00000000-0005-0000-0000-000067720000}"/>
    <cellStyle name="Normal 6 2 3 3 3 6 2" xfId="37094" xr:uid="{00000000-0005-0000-0000-000068720000}"/>
    <cellStyle name="Normal 6 2 3 3 3 6 3" xfId="21861" xr:uid="{00000000-0005-0000-0000-000069720000}"/>
    <cellStyle name="Normal 6 2 3 3 3 7" xfId="32082" xr:uid="{00000000-0005-0000-0000-00006A720000}"/>
    <cellStyle name="Normal 6 2 3 3 3 8" xfId="16848" xr:uid="{00000000-0005-0000-0000-00006B720000}"/>
    <cellStyle name="Normal 6 2 3 3 4" xfId="2106" xr:uid="{00000000-0005-0000-0000-00006C720000}"/>
    <cellStyle name="Normal 6 2 3 3 4 2" xfId="3796" xr:uid="{00000000-0005-0000-0000-00006D720000}"/>
    <cellStyle name="Normal 6 2 3 3 4 2 2" xfId="13869" xr:uid="{00000000-0005-0000-0000-00006E720000}"/>
    <cellStyle name="Normal 6 2 3 3 4 2 2 2" xfId="44200" xr:uid="{00000000-0005-0000-0000-00006F720000}"/>
    <cellStyle name="Normal 6 2 3 3 4 2 2 3" xfId="28967" xr:uid="{00000000-0005-0000-0000-000070720000}"/>
    <cellStyle name="Normal 6 2 3 3 4 2 3" xfId="8849" xr:uid="{00000000-0005-0000-0000-000071720000}"/>
    <cellStyle name="Normal 6 2 3 3 4 2 3 2" xfId="39183" xr:uid="{00000000-0005-0000-0000-000072720000}"/>
    <cellStyle name="Normal 6 2 3 3 4 2 3 3" xfId="23950" xr:uid="{00000000-0005-0000-0000-000073720000}"/>
    <cellStyle name="Normal 6 2 3 3 4 2 4" xfId="34170" xr:uid="{00000000-0005-0000-0000-000074720000}"/>
    <cellStyle name="Normal 6 2 3 3 4 2 5" xfId="18937" xr:uid="{00000000-0005-0000-0000-000075720000}"/>
    <cellStyle name="Normal 6 2 3 3 4 3" xfId="5488" xr:uid="{00000000-0005-0000-0000-000076720000}"/>
    <cellStyle name="Normal 6 2 3 3 4 3 2" xfId="15540" xr:uid="{00000000-0005-0000-0000-000077720000}"/>
    <cellStyle name="Normal 6 2 3 3 4 3 2 2" xfId="45871" xr:uid="{00000000-0005-0000-0000-000078720000}"/>
    <cellStyle name="Normal 6 2 3 3 4 3 2 3" xfId="30638" xr:uid="{00000000-0005-0000-0000-000079720000}"/>
    <cellStyle name="Normal 6 2 3 3 4 3 3" xfId="10520" xr:uid="{00000000-0005-0000-0000-00007A720000}"/>
    <cellStyle name="Normal 6 2 3 3 4 3 3 2" xfId="40854" xr:uid="{00000000-0005-0000-0000-00007B720000}"/>
    <cellStyle name="Normal 6 2 3 3 4 3 3 3" xfId="25621" xr:uid="{00000000-0005-0000-0000-00007C720000}"/>
    <cellStyle name="Normal 6 2 3 3 4 3 4" xfId="35841" xr:uid="{00000000-0005-0000-0000-00007D720000}"/>
    <cellStyle name="Normal 6 2 3 3 4 3 5" xfId="20608" xr:uid="{00000000-0005-0000-0000-00007E720000}"/>
    <cellStyle name="Normal 6 2 3 3 4 4" xfId="12198" xr:uid="{00000000-0005-0000-0000-00007F720000}"/>
    <cellStyle name="Normal 6 2 3 3 4 4 2" xfId="42529" xr:uid="{00000000-0005-0000-0000-000080720000}"/>
    <cellStyle name="Normal 6 2 3 3 4 4 3" xfId="27296" xr:uid="{00000000-0005-0000-0000-000081720000}"/>
    <cellStyle name="Normal 6 2 3 3 4 5" xfId="7177" xr:uid="{00000000-0005-0000-0000-000082720000}"/>
    <cellStyle name="Normal 6 2 3 3 4 5 2" xfId="37512" xr:uid="{00000000-0005-0000-0000-000083720000}"/>
    <cellStyle name="Normal 6 2 3 3 4 5 3" xfId="22279" xr:uid="{00000000-0005-0000-0000-000084720000}"/>
    <cellStyle name="Normal 6 2 3 3 4 6" xfId="32500" xr:uid="{00000000-0005-0000-0000-000085720000}"/>
    <cellStyle name="Normal 6 2 3 3 4 7" xfId="17266" xr:uid="{00000000-0005-0000-0000-000086720000}"/>
    <cellStyle name="Normal 6 2 3 3 5" xfId="2959" xr:uid="{00000000-0005-0000-0000-000087720000}"/>
    <cellStyle name="Normal 6 2 3 3 5 2" xfId="13033" xr:uid="{00000000-0005-0000-0000-000088720000}"/>
    <cellStyle name="Normal 6 2 3 3 5 2 2" xfId="43364" xr:uid="{00000000-0005-0000-0000-000089720000}"/>
    <cellStyle name="Normal 6 2 3 3 5 2 3" xfId="28131" xr:uid="{00000000-0005-0000-0000-00008A720000}"/>
    <cellStyle name="Normal 6 2 3 3 5 3" xfId="8013" xr:uid="{00000000-0005-0000-0000-00008B720000}"/>
    <cellStyle name="Normal 6 2 3 3 5 3 2" xfId="38347" xr:uid="{00000000-0005-0000-0000-00008C720000}"/>
    <cellStyle name="Normal 6 2 3 3 5 3 3" xfId="23114" xr:uid="{00000000-0005-0000-0000-00008D720000}"/>
    <cellStyle name="Normal 6 2 3 3 5 4" xfId="33334" xr:uid="{00000000-0005-0000-0000-00008E720000}"/>
    <cellStyle name="Normal 6 2 3 3 5 5" xfId="18101" xr:uid="{00000000-0005-0000-0000-00008F720000}"/>
    <cellStyle name="Normal 6 2 3 3 6" xfId="4652" xr:uid="{00000000-0005-0000-0000-000090720000}"/>
    <cellStyle name="Normal 6 2 3 3 6 2" xfId="14704" xr:uid="{00000000-0005-0000-0000-000091720000}"/>
    <cellStyle name="Normal 6 2 3 3 6 2 2" xfId="45035" xr:uid="{00000000-0005-0000-0000-000092720000}"/>
    <cellStyle name="Normal 6 2 3 3 6 2 3" xfId="29802" xr:uid="{00000000-0005-0000-0000-000093720000}"/>
    <cellStyle name="Normal 6 2 3 3 6 3" xfId="9684" xr:uid="{00000000-0005-0000-0000-000094720000}"/>
    <cellStyle name="Normal 6 2 3 3 6 3 2" xfId="40018" xr:uid="{00000000-0005-0000-0000-000095720000}"/>
    <cellStyle name="Normal 6 2 3 3 6 3 3" xfId="24785" xr:uid="{00000000-0005-0000-0000-000096720000}"/>
    <cellStyle name="Normal 6 2 3 3 6 4" xfId="35005" xr:uid="{00000000-0005-0000-0000-000097720000}"/>
    <cellStyle name="Normal 6 2 3 3 6 5" xfId="19772" xr:uid="{00000000-0005-0000-0000-000098720000}"/>
    <cellStyle name="Normal 6 2 3 3 7" xfId="11362" xr:uid="{00000000-0005-0000-0000-000099720000}"/>
    <cellStyle name="Normal 6 2 3 3 7 2" xfId="41693" xr:uid="{00000000-0005-0000-0000-00009A720000}"/>
    <cellStyle name="Normal 6 2 3 3 7 3" xfId="26460" xr:uid="{00000000-0005-0000-0000-00009B720000}"/>
    <cellStyle name="Normal 6 2 3 3 8" xfId="6341" xr:uid="{00000000-0005-0000-0000-00009C720000}"/>
    <cellStyle name="Normal 6 2 3 3 8 2" xfId="36676" xr:uid="{00000000-0005-0000-0000-00009D720000}"/>
    <cellStyle name="Normal 6 2 3 3 8 3" xfId="21443" xr:uid="{00000000-0005-0000-0000-00009E720000}"/>
    <cellStyle name="Normal 6 2 3 3 9" xfId="31665" xr:uid="{00000000-0005-0000-0000-00009F720000}"/>
    <cellStyle name="Normal 6 2 3 4" xfId="1366" xr:uid="{00000000-0005-0000-0000-0000A0720000}"/>
    <cellStyle name="Normal 6 2 3 4 2" xfId="1789" xr:uid="{00000000-0005-0000-0000-0000A1720000}"/>
    <cellStyle name="Normal 6 2 3 4 2 2" xfId="2628" xr:uid="{00000000-0005-0000-0000-0000A2720000}"/>
    <cellStyle name="Normal 6 2 3 4 2 2 2" xfId="4318" xr:uid="{00000000-0005-0000-0000-0000A3720000}"/>
    <cellStyle name="Normal 6 2 3 4 2 2 2 2" xfId="14391" xr:uid="{00000000-0005-0000-0000-0000A4720000}"/>
    <cellStyle name="Normal 6 2 3 4 2 2 2 2 2" xfId="44722" xr:uid="{00000000-0005-0000-0000-0000A5720000}"/>
    <cellStyle name="Normal 6 2 3 4 2 2 2 2 3" xfId="29489" xr:uid="{00000000-0005-0000-0000-0000A6720000}"/>
    <cellStyle name="Normal 6 2 3 4 2 2 2 3" xfId="9371" xr:uid="{00000000-0005-0000-0000-0000A7720000}"/>
    <cellStyle name="Normal 6 2 3 4 2 2 2 3 2" xfId="39705" xr:uid="{00000000-0005-0000-0000-0000A8720000}"/>
    <cellStyle name="Normal 6 2 3 4 2 2 2 3 3" xfId="24472" xr:uid="{00000000-0005-0000-0000-0000A9720000}"/>
    <cellStyle name="Normal 6 2 3 4 2 2 2 4" xfId="34692" xr:uid="{00000000-0005-0000-0000-0000AA720000}"/>
    <cellStyle name="Normal 6 2 3 4 2 2 2 5" xfId="19459" xr:uid="{00000000-0005-0000-0000-0000AB720000}"/>
    <cellStyle name="Normal 6 2 3 4 2 2 3" xfId="6010" xr:uid="{00000000-0005-0000-0000-0000AC720000}"/>
    <cellStyle name="Normal 6 2 3 4 2 2 3 2" xfId="16062" xr:uid="{00000000-0005-0000-0000-0000AD720000}"/>
    <cellStyle name="Normal 6 2 3 4 2 2 3 2 2" xfId="46393" xr:uid="{00000000-0005-0000-0000-0000AE720000}"/>
    <cellStyle name="Normal 6 2 3 4 2 2 3 2 3" xfId="31160" xr:uid="{00000000-0005-0000-0000-0000AF720000}"/>
    <cellStyle name="Normal 6 2 3 4 2 2 3 3" xfId="11042" xr:uid="{00000000-0005-0000-0000-0000B0720000}"/>
    <cellStyle name="Normal 6 2 3 4 2 2 3 3 2" xfId="41376" xr:uid="{00000000-0005-0000-0000-0000B1720000}"/>
    <cellStyle name="Normal 6 2 3 4 2 2 3 3 3" xfId="26143" xr:uid="{00000000-0005-0000-0000-0000B2720000}"/>
    <cellStyle name="Normal 6 2 3 4 2 2 3 4" xfId="36363" xr:uid="{00000000-0005-0000-0000-0000B3720000}"/>
    <cellStyle name="Normal 6 2 3 4 2 2 3 5" xfId="21130" xr:uid="{00000000-0005-0000-0000-0000B4720000}"/>
    <cellStyle name="Normal 6 2 3 4 2 2 4" xfId="12720" xr:uid="{00000000-0005-0000-0000-0000B5720000}"/>
    <cellStyle name="Normal 6 2 3 4 2 2 4 2" xfId="43051" xr:uid="{00000000-0005-0000-0000-0000B6720000}"/>
    <cellStyle name="Normal 6 2 3 4 2 2 4 3" xfId="27818" xr:uid="{00000000-0005-0000-0000-0000B7720000}"/>
    <cellStyle name="Normal 6 2 3 4 2 2 5" xfId="7699" xr:uid="{00000000-0005-0000-0000-0000B8720000}"/>
    <cellStyle name="Normal 6 2 3 4 2 2 5 2" xfId="38034" xr:uid="{00000000-0005-0000-0000-0000B9720000}"/>
    <cellStyle name="Normal 6 2 3 4 2 2 5 3" xfId="22801" xr:uid="{00000000-0005-0000-0000-0000BA720000}"/>
    <cellStyle name="Normal 6 2 3 4 2 2 6" xfId="33022" xr:uid="{00000000-0005-0000-0000-0000BB720000}"/>
    <cellStyle name="Normal 6 2 3 4 2 2 7" xfId="17788" xr:uid="{00000000-0005-0000-0000-0000BC720000}"/>
    <cellStyle name="Normal 6 2 3 4 2 3" xfId="3481" xr:uid="{00000000-0005-0000-0000-0000BD720000}"/>
    <cellStyle name="Normal 6 2 3 4 2 3 2" xfId="13555" xr:uid="{00000000-0005-0000-0000-0000BE720000}"/>
    <cellStyle name="Normal 6 2 3 4 2 3 2 2" xfId="43886" xr:uid="{00000000-0005-0000-0000-0000BF720000}"/>
    <cellStyle name="Normal 6 2 3 4 2 3 2 3" xfId="28653" xr:uid="{00000000-0005-0000-0000-0000C0720000}"/>
    <cellStyle name="Normal 6 2 3 4 2 3 3" xfId="8535" xr:uid="{00000000-0005-0000-0000-0000C1720000}"/>
    <cellStyle name="Normal 6 2 3 4 2 3 3 2" xfId="38869" xr:uid="{00000000-0005-0000-0000-0000C2720000}"/>
    <cellStyle name="Normal 6 2 3 4 2 3 3 3" xfId="23636" xr:uid="{00000000-0005-0000-0000-0000C3720000}"/>
    <cellStyle name="Normal 6 2 3 4 2 3 4" xfId="33856" xr:uid="{00000000-0005-0000-0000-0000C4720000}"/>
    <cellStyle name="Normal 6 2 3 4 2 3 5" xfId="18623" xr:uid="{00000000-0005-0000-0000-0000C5720000}"/>
    <cellStyle name="Normal 6 2 3 4 2 4" xfId="5174" xr:uid="{00000000-0005-0000-0000-0000C6720000}"/>
    <cellStyle name="Normal 6 2 3 4 2 4 2" xfId="15226" xr:uid="{00000000-0005-0000-0000-0000C7720000}"/>
    <cellStyle name="Normal 6 2 3 4 2 4 2 2" xfId="45557" xr:uid="{00000000-0005-0000-0000-0000C8720000}"/>
    <cellStyle name="Normal 6 2 3 4 2 4 2 3" xfId="30324" xr:uid="{00000000-0005-0000-0000-0000C9720000}"/>
    <cellStyle name="Normal 6 2 3 4 2 4 3" xfId="10206" xr:uid="{00000000-0005-0000-0000-0000CA720000}"/>
    <cellStyle name="Normal 6 2 3 4 2 4 3 2" xfId="40540" xr:uid="{00000000-0005-0000-0000-0000CB720000}"/>
    <cellStyle name="Normal 6 2 3 4 2 4 3 3" xfId="25307" xr:uid="{00000000-0005-0000-0000-0000CC720000}"/>
    <cellStyle name="Normal 6 2 3 4 2 4 4" xfId="35527" xr:uid="{00000000-0005-0000-0000-0000CD720000}"/>
    <cellStyle name="Normal 6 2 3 4 2 4 5" xfId="20294" xr:uid="{00000000-0005-0000-0000-0000CE720000}"/>
    <cellStyle name="Normal 6 2 3 4 2 5" xfId="11884" xr:uid="{00000000-0005-0000-0000-0000CF720000}"/>
    <cellStyle name="Normal 6 2 3 4 2 5 2" xfId="42215" xr:uid="{00000000-0005-0000-0000-0000D0720000}"/>
    <cellStyle name="Normal 6 2 3 4 2 5 3" xfId="26982" xr:uid="{00000000-0005-0000-0000-0000D1720000}"/>
    <cellStyle name="Normal 6 2 3 4 2 6" xfId="6863" xr:uid="{00000000-0005-0000-0000-0000D2720000}"/>
    <cellStyle name="Normal 6 2 3 4 2 6 2" xfId="37198" xr:uid="{00000000-0005-0000-0000-0000D3720000}"/>
    <cellStyle name="Normal 6 2 3 4 2 6 3" xfId="21965" xr:uid="{00000000-0005-0000-0000-0000D4720000}"/>
    <cellStyle name="Normal 6 2 3 4 2 7" xfId="32186" xr:uid="{00000000-0005-0000-0000-0000D5720000}"/>
    <cellStyle name="Normal 6 2 3 4 2 8" xfId="16952" xr:uid="{00000000-0005-0000-0000-0000D6720000}"/>
    <cellStyle name="Normal 6 2 3 4 3" xfId="2210" xr:uid="{00000000-0005-0000-0000-0000D7720000}"/>
    <cellStyle name="Normal 6 2 3 4 3 2" xfId="3900" xr:uid="{00000000-0005-0000-0000-0000D8720000}"/>
    <cellStyle name="Normal 6 2 3 4 3 2 2" xfId="13973" xr:uid="{00000000-0005-0000-0000-0000D9720000}"/>
    <cellStyle name="Normal 6 2 3 4 3 2 2 2" xfId="44304" xr:uid="{00000000-0005-0000-0000-0000DA720000}"/>
    <cellStyle name="Normal 6 2 3 4 3 2 2 3" xfId="29071" xr:uid="{00000000-0005-0000-0000-0000DB720000}"/>
    <cellStyle name="Normal 6 2 3 4 3 2 3" xfId="8953" xr:uid="{00000000-0005-0000-0000-0000DC720000}"/>
    <cellStyle name="Normal 6 2 3 4 3 2 3 2" xfId="39287" xr:uid="{00000000-0005-0000-0000-0000DD720000}"/>
    <cellStyle name="Normal 6 2 3 4 3 2 3 3" xfId="24054" xr:uid="{00000000-0005-0000-0000-0000DE720000}"/>
    <cellStyle name="Normal 6 2 3 4 3 2 4" xfId="34274" xr:uid="{00000000-0005-0000-0000-0000DF720000}"/>
    <cellStyle name="Normal 6 2 3 4 3 2 5" xfId="19041" xr:uid="{00000000-0005-0000-0000-0000E0720000}"/>
    <cellStyle name="Normal 6 2 3 4 3 3" xfId="5592" xr:uid="{00000000-0005-0000-0000-0000E1720000}"/>
    <cellStyle name="Normal 6 2 3 4 3 3 2" xfId="15644" xr:uid="{00000000-0005-0000-0000-0000E2720000}"/>
    <cellStyle name="Normal 6 2 3 4 3 3 2 2" xfId="45975" xr:uid="{00000000-0005-0000-0000-0000E3720000}"/>
    <cellStyle name="Normal 6 2 3 4 3 3 2 3" xfId="30742" xr:uid="{00000000-0005-0000-0000-0000E4720000}"/>
    <cellStyle name="Normal 6 2 3 4 3 3 3" xfId="10624" xr:uid="{00000000-0005-0000-0000-0000E5720000}"/>
    <cellStyle name="Normal 6 2 3 4 3 3 3 2" xfId="40958" xr:uid="{00000000-0005-0000-0000-0000E6720000}"/>
    <cellStyle name="Normal 6 2 3 4 3 3 3 3" xfId="25725" xr:uid="{00000000-0005-0000-0000-0000E7720000}"/>
    <cellStyle name="Normal 6 2 3 4 3 3 4" xfId="35945" xr:uid="{00000000-0005-0000-0000-0000E8720000}"/>
    <cellStyle name="Normal 6 2 3 4 3 3 5" xfId="20712" xr:uid="{00000000-0005-0000-0000-0000E9720000}"/>
    <cellStyle name="Normal 6 2 3 4 3 4" xfId="12302" xr:uid="{00000000-0005-0000-0000-0000EA720000}"/>
    <cellStyle name="Normal 6 2 3 4 3 4 2" xfId="42633" xr:uid="{00000000-0005-0000-0000-0000EB720000}"/>
    <cellStyle name="Normal 6 2 3 4 3 4 3" xfId="27400" xr:uid="{00000000-0005-0000-0000-0000EC720000}"/>
    <cellStyle name="Normal 6 2 3 4 3 5" xfId="7281" xr:uid="{00000000-0005-0000-0000-0000ED720000}"/>
    <cellStyle name="Normal 6 2 3 4 3 5 2" xfId="37616" xr:uid="{00000000-0005-0000-0000-0000EE720000}"/>
    <cellStyle name="Normal 6 2 3 4 3 5 3" xfId="22383" xr:uid="{00000000-0005-0000-0000-0000EF720000}"/>
    <cellStyle name="Normal 6 2 3 4 3 6" xfId="32604" xr:uid="{00000000-0005-0000-0000-0000F0720000}"/>
    <cellStyle name="Normal 6 2 3 4 3 7" xfId="17370" xr:uid="{00000000-0005-0000-0000-0000F1720000}"/>
    <cellStyle name="Normal 6 2 3 4 4" xfId="3063" xr:uid="{00000000-0005-0000-0000-0000F2720000}"/>
    <cellStyle name="Normal 6 2 3 4 4 2" xfId="13137" xr:uid="{00000000-0005-0000-0000-0000F3720000}"/>
    <cellStyle name="Normal 6 2 3 4 4 2 2" xfId="43468" xr:uid="{00000000-0005-0000-0000-0000F4720000}"/>
    <cellStyle name="Normal 6 2 3 4 4 2 3" xfId="28235" xr:uid="{00000000-0005-0000-0000-0000F5720000}"/>
    <cellStyle name="Normal 6 2 3 4 4 3" xfId="8117" xr:uid="{00000000-0005-0000-0000-0000F6720000}"/>
    <cellStyle name="Normal 6 2 3 4 4 3 2" xfId="38451" xr:uid="{00000000-0005-0000-0000-0000F7720000}"/>
    <cellStyle name="Normal 6 2 3 4 4 3 3" xfId="23218" xr:uid="{00000000-0005-0000-0000-0000F8720000}"/>
    <cellStyle name="Normal 6 2 3 4 4 4" xfId="33438" xr:uid="{00000000-0005-0000-0000-0000F9720000}"/>
    <cellStyle name="Normal 6 2 3 4 4 5" xfId="18205" xr:uid="{00000000-0005-0000-0000-0000FA720000}"/>
    <cellStyle name="Normal 6 2 3 4 5" xfId="4756" xr:uid="{00000000-0005-0000-0000-0000FB720000}"/>
    <cellStyle name="Normal 6 2 3 4 5 2" xfId="14808" xr:uid="{00000000-0005-0000-0000-0000FC720000}"/>
    <cellStyle name="Normal 6 2 3 4 5 2 2" xfId="45139" xr:uid="{00000000-0005-0000-0000-0000FD720000}"/>
    <cellStyle name="Normal 6 2 3 4 5 2 3" xfId="29906" xr:uid="{00000000-0005-0000-0000-0000FE720000}"/>
    <cellStyle name="Normal 6 2 3 4 5 3" xfId="9788" xr:uid="{00000000-0005-0000-0000-0000FF720000}"/>
    <cellStyle name="Normal 6 2 3 4 5 3 2" xfId="40122" xr:uid="{00000000-0005-0000-0000-000000730000}"/>
    <cellStyle name="Normal 6 2 3 4 5 3 3" xfId="24889" xr:uid="{00000000-0005-0000-0000-000001730000}"/>
    <cellStyle name="Normal 6 2 3 4 5 4" xfId="35109" xr:uid="{00000000-0005-0000-0000-000002730000}"/>
    <cellStyle name="Normal 6 2 3 4 5 5" xfId="19876" xr:uid="{00000000-0005-0000-0000-000003730000}"/>
    <cellStyle name="Normal 6 2 3 4 6" xfId="11466" xr:uid="{00000000-0005-0000-0000-000004730000}"/>
    <cellStyle name="Normal 6 2 3 4 6 2" xfId="41797" xr:uid="{00000000-0005-0000-0000-000005730000}"/>
    <cellStyle name="Normal 6 2 3 4 6 3" xfId="26564" xr:uid="{00000000-0005-0000-0000-000006730000}"/>
    <cellStyle name="Normal 6 2 3 4 7" xfId="6445" xr:uid="{00000000-0005-0000-0000-000007730000}"/>
    <cellStyle name="Normal 6 2 3 4 7 2" xfId="36780" xr:uid="{00000000-0005-0000-0000-000008730000}"/>
    <cellStyle name="Normal 6 2 3 4 7 3" xfId="21547" xr:uid="{00000000-0005-0000-0000-000009730000}"/>
    <cellStyle name="Normal 6 2 3 4 8" xfId="31768" xr:uid="{00000000-0005-0000-0000-00000A730000}"/>
    <cellStyle name="Normal 6 2 3 4 9" xfId="16534" xr:uid="{00000000-0005-0000-0000-00000B730000}"/>
    <cellStyle name="Normal 6 2 3 5" xfId="1579" xr:uid="{00000000-0005-0000-0000-00000C730000}"/>
    <cellStyle name="Normal 6 2 3 5 2" xfId="2420" xr:uid="{00000000-0005-0000-0000-00000D730000}"/>
    <cellStyle name="Normal 6 2 3 5 2 2" xfId="4110" xr:uid="{00000000-0005-0000-0000-00000E730000}"/>
    <cellStyle name="Normal 6 2 3 5 2 2 2" xfId="14183" xr:uid="{00000000-0005-0000-0000-00000F730000}"/>
    <cellStyle name="Normal 6 2 3 5 2 2 2 2" xfId="44514" xr:uid="{00000000-0005-0000-0000-000010730000}"/>
    <cellStyle name="Normal 6 2 3 5 2 2 2 3" xfId="29281" xr:uid="{00000000-0005-0000-0000-000011730000}"/>
    <cellStyle name="Normal 6 2 3 5 2 2 3" xfId="9163" xr:uid="{00000000-0005-0000-0000-000012730000}"/>
    <cellStyle name="Normal 6 2 3 5 2 2 3 2" xfId="39497" xr:uid="{00000000-0005-0000-0000-000013730000}"/>
    <cellStyle name="Normal 6 2 3 5 2 2 3 3" xfId="24264" xr:uid="{00000000-0005-0000-0000-000014730000}"/>
    <cellStyle name="Normal 6 2 3 5 2 2 4" xfId="34484" xr:uid="{00000000-0005-0000-0000-000015730000}"/>
    <cellStyle name="Normal 6 2 3 5 2 2 5" xfId="19251" xr:uid="{00000000-0005-0000-0000-000016730000}"/>
    <cellStyle name="Normal 6 2 3 5 2 3" xfId="5802" xr:uid="{00000000-0005-0000-0000-000017730000}"/>
    <cellStyle name="Normal 6 2 3 5 2 3 2" xfId="15854" xr:uid="{00000000-0005-0000-0000-000018730000}"/>
    <cellStyle name="Normal 6 2 3 5 2 3 2 2" xfId="46185" xr:uid="{00000000-0005-0000-0000-000019730000}"/>
    <cellStyle name="Normal 6 2 3 5 2 3 2 3" xfId="30952" xr:uid="{00000000-0005-0000-0000-00001A730000}"/>
    <cellStyle name="Normal 6 2 3 5 2 3 3" xfId="10834" xr:uid="{00000000-0005-0000-0000-00001B730000}"/>
    <cellStyle name="Normal 6 2 3 5 2 3 3 2" xfId="41168" xr:uid="{00000000-0005-0000-0000-00001C730000}"/>
    <cellStyle name="Normal 6 2 3 5 2 3 3 3" xfId="25935" xr:uid="{00000000-0005-0000-0000-00001D730000}"/>
    <cellStyle name="Normal 6 2 3 5 2 3 4" xfId="36155" xr:uid="{00000000-0005-0000-0000-00001E730000}"/>
    <cellStyle name="Normal 6 2 3 5 2 3 5" xfId="20922" xr:uid="{00000000-0005-0000-0000-00001F730000}"/>
    <cellStyle name="Normal 6 2 3 5 2 4" xfId="12512" xr:uid="{00000000-0005-0000-0000-000020730000}"/>
    <cellStyle name="Normal 6 2 3 5 2 4 2" xfId="42843" xr:uid="{00000000-0005-0000-0000-000021730000}"/>
    <cellStyle name="Normal 6 2 3 5 2 4 3" xfId="27610" xr:uid="{00000000-0005-0000-0000-000022730000}"/>
    <cellStyle name="Normal 6 2 3 5 2 5" xfId="7491" xr:uid="{00000000-0005-0000-0000-000023730000}"/>
    <cellStyle name="Normal 6 2 3 5 2 5 2" xfId="37826" xr:uid="{00000000-0005-0000-0000-000024730000}"/>
    <cellStyle name="Normal 6 2 3 5 2 5 3" xfId="22593" xr:uid="{00000000-0005-0000-0000-000025730000}"/>
    <cellStyle name="Normal 6 2 3 5 2 6" xfId="32814" xr:uid="{00000000-0005-0000-0000-000026730000}"/>
    <cellStyle name="Normal 6 2 3 5 2 7" xfId="17580" xr:uid="{00000000-0005-0000-0000-000027730000}"/>
    <cellStyle name="Normal 6 2 3 5 3" xfId="3273" xr:uid="{00000000-0005-0000-0000-000028730000}"/>
    <cellStyle name="Normal 6 2 3 5 3 2" xfId="13347" xr:uid="{00000000-0005-0000-0000-000029730000}"/>
    <cellStyle name="Normal 6 2 3 5 3 2 2" xfId="43678" xr:uid="{00000000-0005-0000-0000-00002A730000}"/>
    <cellStyle name="Normal 6 2 3 5 3 2 3" xfId="28445" xr:uid="{00000000-0005-0000-0000-00002B730000}"/>
    <cellStyle name="Normal 6 2 3 5 3 3" xfId="8327" xr:uid="{00000000-0005-0000-0000-00002C730000}"/>
    <cellStyle name="Normal 6 2 3 5 3 3 2" xfId="38661" xr:uid="{00000000-0005-0000-0000-00002D730000}"/>
    <cellStyle name="Normal 6 2 3 5 3 3 3" xfId="23428" xr:uid="{00000000-0005-0000-0000-00002E730000}"/>
    <cellStyle name="Normal 6 2 3 5 3 4" xfId="33648" xr:uid="{00000000-0005-0000-0000-00002F730000}"/>
    <cellStyle name="Normal 6 2 3 5 3 5" xfId="18415" xr:uid="{00000000-0005-0000-0000-000030730000}"/>
    <cellStyle name="Normal 6 2 3 5 4" xfId="4966" xr:uid="{00000000-0005-0000-0000-000031730000}"/>
    <cellStyle name="Normal 6 2 3 5 4 2" xfId="15018" xr:uid="{00000000-0005-0000-0000-000032730000}"/>
    <cellStyle name="Normal 6 2 3 5 4 2 2" xfId="45349" xr:uid="{00000000-0005-0000-0000-000033730000}"/>
    <cellStyle name="Normal 6 2 3 5 4 2 3" xfId="30116" xr:uid="{00000000-0005-0000-0000-000034730000}"/>
    <cellStyle name="Normal 6 2 3 5 4 3" xfId="9998" xr:uid="{00000000-0005-0000-0000-000035730000}"/>
    <cellStyle name="Normal 6 2 3 5 4 3 2" xfId="40332" xr:uid="{00000000-0005-0000-0000-000036730000}"/>
    <cellStyle name="Normal 6 2 3 5 4 3 3" xfId="25099" xr:uid="{00000000-0005-0000-0000-000037730000}"/>
    <cellStyle name="Normal 6 2 3 5 4 4" xfId="35319" xr:uid="{00000000-0005-0000-0000-000038730000}"/>
    <cellStyle name="Normal 6 2 3 5 4 5" xfId="20086" xr:uid="{00000000-0005-0000-0000-000039730000}"/>
    <cellStyle name="Normal 6 2 3 5 5" xfId="11676" xr:uid="{00000000-0005-0000-0000-00003A730000}"/>
    <cellStyle name="Normal 6 2 3 5 5 2" xfId="42007" xr:uid="{00000000-0005-0000-0000-00003B730000}"/>
    <cellStyle name="Normal 6 2 3 5 5 3" xfId="26774" xr:uid="{00000000-0005-0000-0000-00003C730000}"/>
    <cellStyle name="Normal 6 2 3 5 6" xfId="6655" xr:uid="{00000000-0005-0000-0000-00003D730000}"/>
    <cellStyle name="Normal 6 2 3 5 6 2" xfId="36990" xr:uid="{00000000-0005-0000-0000-00003E730000}"/>
    <cellStyle name="Normal 6 2 3 5 6 3" xfId="21757" xr:uid="{00000000-0005-0000-0000-00003F730000}"/>
    <cellStyle name="Normal 6 2 3 5 7" xfId="31978" xr:uid="{00000000-0005-0000-0000-000040730000}"/>
    <cellStyle name="Normal 6 2 3 5 8" xfId="16744" xr:uid="{00000000-0005-0000-0000-000041730000}"/>
    <cellStyle name="Normal 6 2 3 6" xfId="2000" xr:uid="{00000000-0005-0000-0000-000042730000}"/>
    <cellStyle name="Normal 6 2 3 6 2" xfId="3692" xr:uid="{00000000-0005-0000-0000-000043730000}"/>
    <cellStyle name="Normal 6 2 3 6 2 2" xfId="13765" xr:uid="{00000000-0005-0000-0000-000044730000}"/>
    <cellStyle name="Normal 6 2 3 6 2 2 2" xfId="44096" xr:uid="{00000000-0005-0000-0000-000045730000}"/>
    <cellStyle name="Normal 6 2 3 6 2 2 3" xfId="28863" xr:uid="{00000000-0005-0000-0000-000046730000}"/>
    <cellStyle name="Normal 6 2 3 6 2 3" xfId="8745" xr:uid="{00000000-0005-0000-0000-000047730000}"/>
    <cellStyle name="Normal 6 2 3 6 2 3 2" xfId="39079" xr:uid="{00000000-0005-0000-0000-000048730000}"/>
    <cellStyle name="Normal 6 2 3 6 2 3 3" xfId="23846" xr:uid="{00000000-0005-0000-0000-000049730000}"/>
    <cellStyle name="Normal 6 2 3 6 2 4" xfId="34066" xr:uid="{00000000-0005-0000-0000-00004A730000}"/>
    <cellStyle name="Normal 6 2 3 6 2 5" xfId="18833" xr:uid="{00000000-0005-0000-0000-00004B730000}"/>
    <cellStyle name="Normal 6 2 3 6 3" xfId="5384" xr:uid="{00000000-0005-0000-0000-00004C730000}"/>
    <cellStyle name="Normal 6 2 3 6 3 2" xfId="15436" xr:uid="{00000000-0005-0000-0000-00004D730000}"/>
    <cellStyle name="Normal 6 2 3 6 3 2 2" xfId="45767" xr:uid="{00000000-0005-0000-0000-00004E730000}"/>
    <cellStyle name="Normal 6 2 3 6 3 2 3" xfId="30534" xr:uid="{00000000-0005-0000-0000-00004F730000}"/>
    <cellStyle name="Normal 6 2 3 6 3 3" xfId="10416" xr:uid="{00000000-0005-0000-0000-000050730000}"/>
    <cellStyle name="Normal 6 2 3 6 3 3 2" xfId="40750" xr:uid="{00000000-0005-0000-0000-000051730000}"/>
    <cellStyle name="Normal 6 2 3 6 3 3 3" xfId="25517" xr:uid="{00000000-0005-0000-0000-000052730000}"/>
    <cellStyle name="Normal 6 2 3 6 3 4" xfId="35737" xr:uid="{00000000-0005-0000-0000-000053730000}"/>
    <cellStyle name="Normal 6 2 3 6 3 5" xfId="20504" xr:uid="{00000000-0005-0000-0000-000054730000}"/>
    <cellStyle name="Normal 6 2 3 6 4" xfId="12094" xr:uid="{00000000-0005-0000-0000-000055730000}"/>
    <cellStyle name="Normal 6 2 3 6 4 2" xfId="42425" xr:uid="{00000000-0005-0000-0000-000056730000}"/>
    <cellStyle name="Normal 6 2 3 6 4 3" xfId="27192" xr:uid="{00000000-0005-0000-0000-000057730000}"/>
    <cellStyle name="Normal 6 2 3 6 5" xfId="7073" xr:uid="{00000000-0005-0000-0000-000058730000}"/>
    <cellStyle name="Normal 6 2 3 6 5 2" xfId="37408" xr:uid="{00000000-0005-0000-0000-000059730000}"/>
    <cellStyle name="Normal 6 2 3 6 5 3" xfId="22175" xr:uid="{00000000-0005-0000-0000-00005A730000}"/>
    <cellStyle name="Normal 6 2 3 6 6" xfId="32396" xr:uid="{00000000-0005-0000-0000-00005B730000}"/>
    <cellStyle name="Normal 6 2 3 6 7" xfId="17162" xr:uid="{00000000-0005-0000-0000-00005C730000}"/>
    <cellStyle name="Normal 6 2 3 7" xfId="2851" xr:uid="{00000000-0005-0000-0000-00005D730000}"/>
    <cellStyle name="Normal 6 2 3 7 2" xfId="12929" xr:uid="{00000000-0005-0000-0000-00005E730000}"/>
    <cellStyle name="Normal 6 2 3 7 2 2" xfId="43260" xr:uid="{00000000-0005-0000-0000-00005F730000}"/>
    <cellStyle name="Normal 6 2 3 7 2 3" xfId="28027" xr:uid="{00000000-0005-0000-0000-000060730000}"/>
    <cellStyle name="Normal 6 2 3 7 3" xfId="7909" xr:uid="{00000000-0005-0000-0000-000061730000}"/>
    <cellStyle name="Normal 6 2 3 7 3 2" xfId="38243" xr:uid="{00000000-0005-0000-0000-000062730000}"/>
    <cellStyle name="Normal 6 2 3 7 3 3" xfId="23010" xr:uid="{00000000-0005-0000-0000-000063730000}"/>
    <cellStyle name="Normal 6 2 3 7 4" xfId="33230" xr:uid="{00000000-0005-0000-0000-000064730000}"/>
    <cellStyle name="Normal 6 2 3 7 5" xfId="17997" xr:uid="{00000000-0005-0000-0000-000065730000}"/>
    <cellStyle name="Normal 6 2 3 8" xfId="4545" xr:uid="{00000000-0005-0000-0000-000066730000}"/>
    <cellStyle name="Normal 6 2 3 8 2" xfId="14600" xr:uid="{00000000-0005-0000-0000-000067730000}"/>
    <cellStyle name="Normal 6 2 3 8 2 2" xfId="44931" xr:uid="{00000000-0005-0000-0000-000068730000}"/>
    <cellStyle name="Normal 6 2 3 8 2 3" xfId="29698" xr:uid="{00000000-0005-0000-0000-000069730000}"/>
    <cellStyle name="Normal 6 2 3 8 3" xfId="9580" xr:uid="{00000000-0005-0000-0000-00006A730000}"/>
    <cellStyle name="Normal 6 2 3 8 3 2" xfId="39914" xr:uid="{00000000-0005-0000-0000-00006B730000}"/>
    <cellStyle name="Normal 6 2 3 8 3 3" xfId="24681" xr:uid="{00000000-0005-0000-0000-00006C730000}"/>
    <cellStyle name="Normal 6 2 3 8 4" xfId="34901" xr:uid="{00000000-0005-0000-0000-00006D730000}"/>
    <cellStyle name="Normal 6 2 3 8 5" xfId="19668" xr:uid="{00000000-0005-0000-0000-00006E730000}"/>
    <cellStyle name="Normal 6 2 3 9" xfId="11256" xr:uid="{00000000-0005-0000-0000-00006F730000}"/>
    <cellStyle name="Normal 6 2 3 9 2" xfId="41589" xr:uid="{00000000-0005-0000-0000-000070730000}"/>
    <cellStyle name="Normal 6 2 3 9 3" xfId="26356" xr:uid="{00000000-0005-0000-0000-000071730000}"/>
    <cellStyle name="Normal 6 2 4" xfId="881" xr:uid="{00000000-0005-0000-0000-000072730000}"/>
    <cellStyle name="Normal 6 2 5" xfId="882" xr:uid="{00000000-0005-0000-0000-000073730000}"/>
    <cellStyle name="Normal 6 2 6" xfId="878" xr:uid="{00000000-0005-0000-0000-000074730000}"/>
    <cellStyle name="Normal 6 2 7" xfId="1168" xr:uid="{00000000-0005-0000-0000-000075730000}"/>
    <cellStyle name="Normal 6 2 7 10" xfId="31584" xr:uid="{00000000-0005-0000-0000-000076730000}"/>
    <cellStyle name="Normal 6 2 7 11" xfId="16347" xr:uid="{00000000-0005-0000-0000-000077730000}"/>
    <cellStyle name="Normal 6 2 7 2" xfId="1276" xr:uid="{00000000-0005-0000-0000-000078730000}"/>
    <cellStyle name="Normal 6 2 7 2 10" xfId="16451" xr:uid="{00000000-0005-0000-0000-000079730000}"/>
    <cellStyle name="Normal 6 2 7 2 2" xfId="1493" xr:uid="{00000000-0005-0000-0000-00007A730000}"/>
    <cellStyle name="Normal 6 2 7 2 2 2" xfId="1914" xr:uid="{00000000-0005-0000-0000-00007B730000}"/>
    <cellStyle name="Normal 6 2 7 2 2 2 2" xfId="2753" xr:uid="{00000000-0005-0000-0000-00007C730000}"/>
    <cellStyle name="Normal 6 2 7 2 2 2 2 2" xfId="4443" xr:uid="{00000000-0005-0000-0000-00007D730000}"/>
    <cellStyle name="Normal 6 2 7 2 2 2 2 2 2" xfId="14516" xr:uid="{00000000-0005-0000-0000-00007E730000}"/>
    <cellStyle name="Normal 6 2 7 2 2 2 2 2 2 2" xfId="44847" xr:uid="{00000000-0005-0000-0000-00007F730000}"/>
    <cellStyle name="Normal 6 2 7 2 2 2 2 2 2 3" xfId="29614" xr:uid="{00000000-0005-0000-0000-000080730000}"/>
    <cellStyle name="Normal 6 2 7 2 2 2 2 2 3" xfId="9496" xr:uid="{00000000-0005-0000-0000-000081730000}"/>
    <cellStyle name="Normal 6 2 7 2 2 2 2 2 3 2" xfId="39830" xr:uid="{00000000-0005-0000-0000-000082730000}"/>
    <cellStyle name="Normal 6 2 7 2 2 2 2 2 3 3" xfId="24597" xr:uid="{00000000-0005-0000-0000-000083730000}"/>
    <cellStyle name="Normal 6 2 7 2 2 2 2 2 4" xfId="34817" xr:uid="{00000000-0005-0000-0000-000084730000}"/>
    <cellStyle name="Normal 6 2 7 2 2 2 2 2 5" xfId="19584" xr:uid="{00000000-0005-0000-0000-000085730000}"/>
    <cellStyle name="Normal 6 2 7 2 2 2 2 3" xfId="6135" xr:uid="{00000000-0005-0000-0000-000086730000}"/>
    <cellStyle name="Normal 6 2 7 2 2 2 2 3 2" xfId="16187" xr:uid="{00000000-0005-0000-0000-000087730000}"/>
    <cellStyle name="Normal 6 2 7 2 2 2 2 3 2 2" xfId="46518" xr:uid="{00000000-0005-0000-0000-000088730000}"/>
    <cellStyle name="Normal 6 2 7 2 2 2 2 3 2 3" xfId="31285" xr:uid="{00000000-0005-0000-0000-000089730000}"/>
    <cellStyle name="Normal 6 2 7 2 2 2 2 3 3" xfId="11167" xr:uid="{00000000-0005-0000-0000-00008A730000}"/>
    <cellStyle name="Normal 6 2 7 2 2 2 2 3 3 2" xfId="41501" xr:uid="{00000000-0005-0000-0000-00008B730000}"/>
    <cellStyle name="Normal 6 2 7 2 2 2 2 3 3 3" xfId="26268" xr:uid="{00000000-0005-0000-0000-00008C730000}"/>
    <cellStyle name="Normal 6 2 7 2 2 2 2 3 4" xfId="36488" xr:uid="{00000000-0005-0000-0000-00008D730000}"/>
    <cellStyle name="Normal 6 2 7 2 2 2 2 3 5" xfId="21255" xr:uid="{00000000-0005-0000-0000-00008E730000}"/>
    <cellStyle name="Normal 6 2 7 2 2 2 2 4" xfId="12845" xr:uid="{00000000-0005-0000-0000-00008F730000}"/>
    <cellStyle name="Normal 6 2 7 2 2 2 2 4 2" xfId="43176" xr:uid="{00000000-0005-0000-0000-000090730000}"/>
    <cellStyle name="Normal 6 2 7 2 2 2 2 4 3" xfId="27943" xr:uid="{00000000-0005-0000-0000-000091730000}"/>
    <cellStyle name="Normal 6 2 7 2 2 2 2 5" xfId="7824" xr:uid="{00000000-0005-0000-0000-000092730000}"/>
    <cellStyle name="Normal 6 2 7 2 2 2 2 5 2" xfId="38159" xr:uid="{00000000-0005-0000-0000-000093730000}"/>
    <cellStyle name="Normal 6 2 7 2 2 2 2 5 3" xfId="22926" xr:uid="{00000000-0005-0000-0000-000094730000}"/>
    <cellStyle name="Normal 6 2 7 2 2 2 2 6" xfId="33147" xr:uid="{00000000-0005-0000-0000-000095730000}"/>
    <cellStyle name="Normal 6 2 7 2 2 2 2 7" xfId="17913" xr:uid="{00000000-0005-0000-0000-000096730000}"/>
    <cellStyle name="Normal 6 2 7 2 2 2 3" xfId="3606" xr:uid="{00000000-0005-0000-0000-000097730000}"/>
    <cellStyle name="Normal 6 2 7 2 2 2 3 2" xfId="13680" xr:uid="{00000000-0005-0000-0000-000098730000}"/>
    <cellStyle name="Normal 6 2 7 2 2 2 3 2 2" xfId="44011" xr:uid="{00000000-0005-0000-0000-000099730000}"/>
    <cellStyle name="Normal 6 2 7 2 2 2 3 2 3" xfId="28778" xr:uid="{00000000-0005-0000-0000-00009A730000}"/>
    <cellStyle name="Normal 6 2 7 2 2 2 3 3" xfId="8660" xr:uid="{00000000-0005-0000-0000-00009B730000}"/>
    <cellStyle name="Normal 6 2 7 2 2 2 3 3 2" xfId="38994" xr:uid="{00000000-0005-0000-0000-00009C730000}"/>
    <cellStyle name="Normal 6 2 7 2 2 2 3 3 3" xfId="23761" xr:uid="{00000000-0005-0000-0000-00009D730000}"/>
    <cellStyle name="Normal 6 2 7 2 2 2 3 4" xfId="33981" xr:uid="{00000000-0005-0000-0000-00009E730000}"/>
    <cellStyle name="Normal 6 2 7 2 2 2 3 5" xfId="18748" xr:uid="{00000000-0005-0000-0000-00009F730000}"/>
    <cellStyle name="Normal 6 2 7 2 2 2 4" xfId="5299" xr:uid="{00000000-0005-0000-0000-0000A0730000}"/>
    <cellStyle name="Normal 6 2 7 2 2 2 4 2" xfId="15351" xr:uid="{00000000-0005-0000-0000-0000A1730000}"/>
    <cellStyle name="Normal 6 2 7 2 2 2 4 2 2" xfId="45682" xr:uid="{00000000-0005-0000-0000-0000A2730000}"/>
    <cellStyle name="Normal 6 2 7 2 2 2 4 2 3" xfId="30449" xr:uid="{00000000-0005-0000-0000-0000A3730000}"/>
    <cellStyle name="Normal 6 2 7 2 2 2 4 3" xfId="10331" xr:uid="{00000000-0005-0000-0000-0000A4730000}"/>
    <cellStyle name="Normal 6 2 7 2 2 2 4 3 2" xfId="40665" xr:uid="{00000000-0005-0000-0000-0000A5730000}"/>
    <cellStyle name="Normal 6 2 7 2 2 2 4 3 3" xfId="25432" xr:uid="{00000000-0005-0000-0000-0000A6730000}"/>
    <cellStyle name="Normal 6 2 7 2 2 2 4 4" xfId="35652" xr:uid="{00000000-0005-0000-0000-0000A7730000}"/>
    <cellStyle name="Normal 6 2 7 2 2 2 4 5" xfId="20419" xr:uid="{00000000-0005-0000-0000-0000A8730000}"/>
    <cellStyle name="Normal 6 2 7 2 2 2 5" xfId="12009" xr:uid="{00000000-0005-0000-0000-0000A9730000}"/>
    <cellStyle name="Normal 6 2 7 2 2 2 5 2" xfId="42340" xr:uid="{00000000-0005-0000-0000-0000AA730000}"/>
    <cellStyle name="Normal 6 2 7 2 2 2 5 3" xfId="27107" xr:uid="{00000000-0005-0000-0000-0000AB730000}"/>
    <cellStyle name="Normal 6 2 7 2 2 2 6" xfId="6988" xr:uid="{00000000-0005-0000-0000-0000AC730000}"/>
    <cellStyle name="Normal 6 2 7 2 2 2 6 2" xfId="37323" xr:uid="{00000000-0005-0000-0000-0000AD730000}"/>
    <cellStyle name="Normal 6 2 7 2 2 2 6 3" xfId="22090" xr:uid="{00000000-0005-0000-0000-0000AE730000}"/>
    <cellStyle name="Normal 6 2 7 2 2 2 7" xfId="32311" xr:uid="{00000000-0005-0000-0000-0000AF730000}"/>
    <cellStyle name="Normal 6 2 7 2 2 2 8" xfId="17077" xr:uid="{00000000-0005-0000-0000-0000B0730000}"/>
    <cellStyle name="Normal 6 2 7 2 2 3" xfId="2335" xr:uid="{00000000-0005-0000-0000-0000B1730000}"/>
    <cellStyle name="Normal 6 2 7 2 2 3 2" xfId="4025" xr:uid="{00000000-0005-0000-0000-0000B2730000}"/>
    <cellStyle name="Normal 6 2 7 2 2 3 2 2" xfId="14098" xr:uid="{00000000-0005-0000-0000-0000B3730000}"/>
    <cellStyle name="Normal 6 2 7 2 2 3 2 2 2" xfId="44429" xr:uid="{00000000-0005-0000-0000-0000B4730000}"/>
    <cellStyle name="Normal 6 2 7 2 2 3 2 2 3" xfId="29196" xr:uid="{00000000-0005-0000-0000-0000B5730000}"/>
    <cellStyle name="Normal 6 2 7 2 2 3 2 3" xfId="9078" xr:uid="{00000000-0005-0000-0000-0000B6730000}"/>
    <cellStyle name="Normal 6 2 7 2 2 3 2 3 2" xfId="39412" xr:uid="{00000000-0005-0000-0000-0000B7730000}"/>
    <cellStyle name="Normal 6 2 7 2 2 3 2 3 3" xfId="24179" xr:uid="{00000000-0005-0000-0000-0000B8730000}"/>
    <cellStyle name="Normal 6 2 7 2 2 3 2 4" xfId="34399" xr:uid="{00000000-0005-0000-0000-0000B9730000}"/>
    <cellStyle name="Normal 6 2 7 2 2 3 2 5" xfId="19166" xr:uid="{00000000-0005-0000-0000-0000BA730000}"/>
    <cellStyle name="Normal 6 2 7 2 2 3 3" xfId="5717" xr:uid="{00000000-0005-0000-0000-0000BB730000}"/>
    <cellStyle name="Normal 6 2 7 2 2 3 3 2" xfId="15769" xr:uid="{00000000-0005-0000-0000-0000BC730000}"/>
    <cellStyle name="Normal 6 2 7 2 2 3 3 2 2" xfId="46100" xr:uid="{00000000-0005-0000-0000-0000BD730000}"/>
    <cellStyle name="Normal 6 2 7 2 2 3 3 2 3" xfId="30867" xr:uid="{00000000-0005-0000-0000-0000BE730000}"/>
    <cellStyle name="Normal 6 2 7 2 2 3 3 3" xfId="10749" xr:uid="{00000000-0005-0000-0000-0000BF730000}"/>
    <cellStyle name="Normal 6 2 7 2 2 3 3 3 2" xfId="41083" xr:uid="{00000000-0005-0000-0000-0000C0730000}"/>
    <cellStyle name="Normal 6 2 7 2 2 3 3 3 3" xfId="25850" xr:uid="{00000000-0005-0000-0000-0000C1730000}"/>
    <cellStyle name="Normal 6 2 7 2 2 3 3 4" xfId="36070" xr:uid="{00000000-0005-0000-0000-0000C2730000}"/>
    <cellStyle name="Normal 6 2 7 2 2 3 3 5" xfId="20837" xr:uid="{00000000-0005-0000-0000-0000C3730000}"/>
    <cellStyle name="Normal 6 2 7 2 2 3 4" xfId="12427" xr:uid="{00000000-0005-0000-0000-0000C4730000}"/>
    <cellStyle name="Normal 6 2 7 2 2 3 4 2" xfId="42758" xr:uid="{00000000-0005-0000-0000-0000C5730000}"/>
    <cellStyle name="Normal 6 2 7 2 2 3 4 3" xfId="27525" xr:uid="{00000000-0005-0000-0000-0000C6730000}"/>
    <cellStyle name="Normal 6 2 7 2 2 3 5" xfId="7406" xr:uid="{00000000-0005-0000-0000-0000C7730000}"/>
    <cellStyle name="Normal 6 2 7 2 2 3 5 2" xfId="37741" xr:uid="{00000000-0005-0000-0000-0000C8730000}"/>
    <cellStyle name="Normal 6 2 7 2 2 3 5 3" xfId="22508" xr:uid="{00000000-0005-0000-0000-0000C9730000}"/>
    <cellStyle name="Normal 6 2 7 2 2 3 6" xfId="32729" xr:uid="{00000000-0005-0000-0000-0000CA730000}"/>
    <cellStyle name="Normal 6 2 7 2 2 3 7" xfId="17495" xr:uid="{00000000-0005-0000-0000-0000CB730000}"/>
    <cellStyle name="Normal 6 2 7 2 2 4" xfId="3188" xr:uid="{00000000-0005-0000-0000-0000CC730000}"/>
    <cellStyle name="Normal 6 2 7 2 2 4 2" xfId="13262" xr:uid="{00000000-0005-0000-0000-0000CD730000}"/>
    <cellStyle name="Normal 6 2 7 2 2 4 2 2" xfId="43593" xr:uid="{00000000-0005-0000-0000-0000CE730000}"/>
    <cellStyle name="Normal 6 2 7 2 2 4 2 3" xfId="28360" xr:uid="{00000000-0005-0000-0000-0000CF730000}"/>
    <cellStyle name="Normal 6 2 7 2 2 4 3" xfId="8242" xr:uid="{00000000-0005-0000-0000-0000D0730000}"/>
    <cellStyle name="Normal 6 2 7 2 2 4 3 2" xfId="38576" xr:uid="{00000000-0005-0000-0000-0000D1730000}"/>
    <cellStyle name="Normal 6 2 7 2 2 4 3 3" xfId="23343" xr:uid="{00000000-0005-0000-0000-0000D2730000}"/>
    <cellStyle name="Normal 6 2 7 2 2 4 4" xfId="33563" xr:uid="{00000000-0005-0000-0000-0000D3730000}"/>
    <cellStyle name="Normal 6 2 7 2 2 4 5" xfId="18330" xr:uid="{00000000-0005-0000-0000-0000D4730000}"/>
    <cellStyle name="Normal 6 2 7 2 2 5" xfId="4881" xr:uid="{00000000-0005-0000-0000-0000D5730000}"/>
    <cellStyle name="Normal 6 2 7 2 2 5 2" xfId="14933" xr:uid="{00000000-0005-0000-0000-0000D6730000}"/>
    <cellStyle name="Normal 6 2 7 2 2 5 2 2" xfId="45264" xr:uid="{00000000-0005-0000-0000-0000D7730000}"/>
    <cellStyle name="Normal 6 2 7 2 2 5 2 3" xfId="30031" xr:uid="{00000000-0005-0000-0000-0000D8730000}"/>
    <cellStyle name="Normal 6 2 7 2 2 5 3" xfId="9913" xr:uid="{00000000-0005-0000-0000-0000D9730000}"/>
    <cellStyle name="Normal 6 2 7 2 2 5 3 2" xfId="40247" xr:uid="{00000000-0005-0000-0000-0000DA730000}"/>
    <cellStyle name="Normal 6 2 7 2 2 5 3 3" xfId="25014" xr:uid="{00000000-0005-0000-0000-0000DB730000}"/>
    <cellStyle name="Normal 6 2 7 2 2 5 4" xfId="35234" xr:uid="{00000000-0005-0000-0000-0000DC730000}"/>
    <cellStyle name="Normal 6 2 7 2 2 5 5" xfId="20001" xr:uid="{00000000-0005-0000-0000-0000DD730000}"/>
    <cellStyle name="Normal 6 2 7 2 2 6" xfId="11591" xr:uid="{00000000-0005-0000-0000-0000DE730000}"/>
    <cellStyle name="Normal 6 2 7 2 2 6 2" xfId="41922" xr:uid="{00000000-0005-0000-0000-0000DF730000}"/>
    <cellStyle name="Normal 6 2 7 2 2 6 3" xfId="26689" xr:uid="{00000000-0005-0000-0000-0000E0730000}"/>
    <cellStyle name="Normal 6 2 7 2 2 7" xfId="6570" xr:uid="{00000000-0005-0000-0000-0000E1730000}"/>
    <cellStyle name="Normal 6 2 7 2 2 7 2" xfId="36905" xr:uid="{00000000-0005-0000-0000-0000E2730000}"/>
    <cellStyle name="Normal 6 2 7 2 2 7 3" xfId="21672" xr:uid="{00000000-0005-0000-0000-0000E3730000}"/>
    <cellStyle name="Normal 6 2 7 2 2 8" xfId="31893" xr:uid="{00000000-0005-0000-0000-0000E4730000}"/>
    <cellStyle name="Normal 6 2 7 2 2 9" xfId="16659" xr:uid="{00000000-0005-0000-0000-0000E5730000}"/>
    <cellStyle name="Normal 6 2 7 2 3" xfId="1706" xr:uid="{00000000-0005-0000-0000-0000E6730000}"/>
    <cellStyle name="Normal 6 2 7 2 3 2" xfId="2545" xr:uid="{00000000-0005-0000-0000-0000E7730000}"/>
    <cellStyle name="Normal 6 2 7 2 3 2 2" xfId="4235" xr:uid="{00000000-0005-0000-0000-0000E8730000}"/>
    <cellStyle name="Normal 6 2 7 2 3 2 2 2" xfId="14308" xr:uid="{00000000-0005-0000-0000-0000E9730000}"/>
    <cellStyle name="Normal 6 2 7 2 3 2 2 2 2" xfId="44639" xr:uid="{00000000-0005-0000-0000-0000EA730000}"/>
    <cellStyle name="Normal 6 2 7 2 3 2 2 2 3" xfId="29406" xr:uid="{00000000-0005-0000-0000-0000EB730000}"/>
    <cellStyle name="Normal 6 2 7 2 3 2 2 3" xfId="9288" xr:uid="{00000000-0005-0000-0000-0000EC730000}"/>
    <cellStyle name="Normal 6 2 7 2 3 2 2 3 2" xfId="39622" xr:uid="{00000000-0005-0000-0000-0000ED730000}"/>
    <cellStyle name="Normal 6 2 7 2 3 2 2 3 3" xfId="24389" xr:uid="{00000000-0005-0000-0000-0000EE730000}"/>
    <cellStyle name="Normal 6 2 7 2 3 2 2 4" xfId="34609" xr:uid="{00000000-0005-0000-0000-0000EF730000}"/>
    <cellStyle name="Normal 6 2 7 2 3 2 2 5" xfId="19376" xr:uid="{00000000-0005-0000-0000-0000F0730000}"/>
    <cellStyle name="Normal 6 2 7 2 3 2 3" xfId="5927" xr:uid="{00000000-0005-0000-0000-0000F1730000}"/>
    <cellStyle name="Normal 6 2 7 2 3 2 3 2" xfId="15979" xr:uid="{00000000-0005-0000-0000-0000F2730000}"/>
    <cellStyle name="Normal 6 2 7 2 3 2 3 2 2" xfId="46310" xr:uid="{00000000-0005-0000-0000-0000F3730000}"/>
    <cellStyle name="Normal 6 2 7 2 3 2 3 2 3" xfId="31077" xr:uid="{00000000-0005-0000-0000-0000F4730000}"/>
    <cellStyle name="Normal 6 2 7 2 3 2 3 3" xfId="10959" xr:uid="{00000000-0005-0000-0000-0000F5730000}"/>
    <cellStyle name="Normal 6 2 7 2 3 2 3 3 2" xfId="41293" xr:uid="{00000000-0005-0000-0000-0000F6730000}"/>
    <cellStyle name="Normal 6 2 7 2 3 2 3 3 3" xfId="26060" xr:uid="{00000000-0005-0000-0000-0000F7730000}"/>
    <cellStyle name="Normal 6 2 7 2 3 2 3 4" xfId="36280" xr:uid="{00000000-0005-0000-0000-0000F8730000}"/>
    <cellStyle name="Normal 6 2 7 2 3 2 3 5" xfId="21047" xr:uid="{00000000-0005-0000-0000-0000F9730000}"/>
    <cellStyle name="Normal 6 2 7 2 3 2 4" xfId="12637" xr:uid="{00000000-0005-0000-0000-0000FA730000}"/>
    <cellStyle name="Normal 6 2 7 2 3 2 4 2" xfId="42968" xr:uid="{00000000-0005-0000-0000-0000FB730000}"/>
    <cellStyle name="Normal 6 2 7 2 3 2 4 3" xfId="27735" xr:uid="{00000000-0005-0000-0000-0000FC730000}"/>
    <cellStyle name="Normal 6 2 7 2 3 2 5" xfId="7616" xr:uid="{00000000-0005-0000-0000-0000FD730000}"/>
    <cellStyle name="Normal 6 2 7 2 3 2 5 2" xfId="37951" xr:uid="{00000000-0005-0000-0000-0000FE730000}"/>
    <cellStyle name="Normal 6 2 7 2 3 2 5 3" xfId="22718" xr:uid="{00000000-0005-0000-0000-0000FF730000}"/>
    <cellStyle name="Normal 6 2 7 2 3 2 6" xfId="32939" xr:uid="{00000000-0005-0000-0000-000000740000}"/>
    <cellStyle name="Normal 6 2 7 2 3 2 7" xfId="17705" xr:uid="{00000000-0005-0000-0000-000001740000}"/>
    <cellStyle name="Normal 6 2 7 2 3 3" xfId="3398" xr:uid="{00000000-0005-0000-0000-000002740000}"/>
    <cellStyle name="Normal 6 2 7 2 3 3 2" xfId="13472" xr:uid="{00000000-0005-0000-0000-000003740000}"/>
    <cellStyle name="Normal 6 2 7 2 3 3 2 2" xfId="43803" xr:uid="{00000000-0005-0000-0000-000004740000}"/>
    <cellStyle name="Normal 6 2 7 2 3 3 2 3" xfId="28570" xr:uid="{00000000-0005-0000-0000-000005740000}"/>
    <cellStyle name="Normal 6 2 7 2 3 3 3" xfId="8452" xr:uid="{00000000-0005-0000-0000-000006740000}"/>
    <cellStyle name="Normal 6 2 7 2 3 3 3 2" xfId="38786" xr:uid="{00000000-0005-0000-0000-000007740000}"/>
    <cellStyle name="Normal 6 2 7 2 3 3 3 3" xfId="23553" xr:uid="{00000000-0005-0000-0000-000008740000}"/>
    <cellStyle name="Normal 6 2 7 2 3 3 4" xfId="33773" xr:uid="{00000000-0005-0000-0000-000009740000}"/>
    <cellStyle name="Normal 6 2 7 2 3 3 5" xfId="18540" xr:uid="{00000000-0005-0000-0000-00000A740000}"/>
    <cellStyle name="Normal 6 2 7 2 3 4" xfId="5091" xr:uid="{00000000-0005-0000-0000-00000B740000}"/>
    <cellStyle name="Normal 6 2 7 2 3 4 2" xfId="15143" xr:uid="{00000000-0005-0000-0000-00000C740000}"/>
    <cellStyle name="Normal 6 2 7 2 3 4 2 2" xfId="45474" xr:uid="{00000000-0005-0000-0000-00000D740000}"/>
    <cellStyle name="Normal 6 2 7 2 3 4 2 3" xfId="30241" xr:uid="{00000000-0005-0000-0000-00000E740000}"/>
    <cellStyle name="Normal 6 2 7 2 3 4 3" xfId="10123" xr:uid="{00000000-0005-0000-0000-00000F740000}"/>
    <cellStyle name="Normal 6 2 7 2 3 4 3 2" xfId="40457" xr:uid="{00000000-0005-0000-0000-000010740000}"/>
    <cellStyle name="Normal 6 2 7 2 3 4 3 3" xfId="25224" xr:uid="{00000000-0005-0000-0000-000011740000}"/>
    <cellStyle name="Normal 6 2 7 2 3 4 4" xfId="35444" xr:uid="{00000000-0005-0000-0000-000012740000}"/>
    <cellStyle name="Normal 6 2 7 2 3 4 5" xfId="20211" xr:uid="{00000000-0005-0000-0000-000013740000}"/>
    <cellStyle name="Normal 6 2 7 2 3 5" xfId="11801" xr:uid="{00000000-0005-0000-0000-000014740000}"/>
    <cellStyle name="Normal 6 2 7 2 3 5 2" xfId="42132" xr:uid="{00000000-0005-0000-0000-000015740000}"/>
    <cellStyle name="Normal 6 2 7 2 3 5 3" xfId="26899" xr:uid="{00000000-0005-0000-0000-000016740000}"/>
    <cellStyle name="Normal 6 2 7 2 3 6" xfId="6780" xr:uid="{00000000-0005-0000-0000-000017740000}"/>
    <cellStyle name="Normal 6 2 7 2 3 6 2" xfId="37115" xr:uid="{00000000-0005-0000-0000-000018740000}"/>
    <cellStyle name="Normal 6 2 7 2 3 6 3" xfId="21882" xr:uid="{00000000-0005-0000-0000-000019740000}"/>
    <cellStyle name="Normal 6 2 7 2 3 7" xfId="32103" xr:uid="{00000000-0005-0000-0000-00001A740000}"/>
    <cellStyle name="Normal 6 2 7 2 3 8" xfId="16869" xr:uid="{00000000-0005-0000-0000-00001B740000}"/>
    <cellStyle name="Normal 6 2 7 2 4" xfId="2127" xr:uid="{00000000-0005-0000-0000-00001C740000}"/>
    <cellStyle name="Normal 6 2 7 2 4 2" xfId="3817" xr:uid="{00000000-0005-0000-0000-00001D740000}"/>
    <cellStyle name="Normal 6 2 7 2 4 2 2" xfId="13890" xr:uid="{00000000-0005-0000-0000-00001E740000}"/>
    <cellStyle name="Normal 6 2 7 2 4 2 2 2" xfId="44221" xr:uid="{00000000-0005-0000-0000-00001F740000}"/>
    <cellStyle name="Normal 6 2 7 2 4 2 2 3" xfId="28988" xr:uid="{00000000-0005-0000-0000-000020740000}"/>
    <cellStyle name="Normal 6 2 7 2 4 2 3" xfId="8870" xr:uid="{00000000-0005-0000-0000-000021740000}"/>
    <cellStyle name="Normal 6 2 7 2 4 2 3 2" xfId="39204" xr:uid="{00000000-0005-0000-0000-000022740000}"/>
    <cellStyle name="Normal 6 2 7 2 4 2 3 3" xfId="23971" xr:uid="{00000000-0005-0000-0000-000023740000}"/>
    <cellStyle name="Normal 6 2 7 2 4 2 4" xfId="34191" xr:uid="{00000000-0005-0000-0000-000024740000}"/>
    <cellStyle name="Normal 6 2 7 2 4 2 5" xfId="18958" xr:uid="{00000000-0005-0000-0000-000025740000}"/>
    <cellStyle name="Normal 6 2 7 2 4 3" xfId="5509" xr:uid="{00000000-0005-0000-0000-000026740000}"/>
    <cellStyle name="Normal 6 2 7 2 4 3 2" xfId="15561" xr:uid="{00000000-0005-0000-0000-000027740000}"/>
    <cellStyle name="Normal 6 2 7 2 4 3 2 2" xfId="45892" xr:uid="{00000000-0005-0000-0000-000028740000}"/>
    <cellStyle name="Normal 6 2 7 2 4 3 2 3" xfId="30659" xr:uid="{00000000-0005-0000-0000-000029740000}"/>
    <cellStyle name="Normal 6 2 7 2 4 3 3" xfId="10541" xr:uid="{00000000-0005-0000-0000-00002A740000}"/>
    <cellStyle name="Normal 6 2 7 2 4 3 3 2" xfId="40875" xr:uid="{00000000-0005-0000-0000-00002B740000}"/>
    <cellStyle name="Normal 6 2 7 2 4 3 3 3" xfId="25642" xr:uid="{00000000-0005-0000-0000-00002C740000}"/>
    <cellStyle name="Normal 6 2 7 2 4 3 4" xfId="35862" xr:uid="{00000000-0005-0000-0000-00002D740000}"/>
    <cellStyle name="Normal 6 2 7 2 4 3 5" xfId="20629" xr:uid="{00000000-0005-0000-0000-00002E740000}"/>
    <cellStyle name="Normal 6 2 7 2 4 4" xfId="12219" xr:uid="{00000000-0005-0000-0000-00002F740000}"/>
    <cellStyle name="Normal 6 2 7 2 4 4 2" xfId="42550" xr:uid="{00000000-0005-0000-0000-000030740000}"/>
    <cellStyle name="Normal 6 2 7 2 4 4 3" xfId="27317" xr:uid="{00000000-0005-0000-0000-000031740000}"/>
    <cellStyle name="Normal 6 2 7 2 4 5" xfId="7198" xr:uid="{00000000-0005-0000-0000-000032740000}"/>
    <cellStyle name="Normal 6 2 7 2 4 5 2" xfId="37533" xr:uid="{00000000-0005-0000-0000-000033740000}"/>
    <cellStyle name="Normal 6 2 7 2 4 5 3" xfId="22300" xr:uid="{00000000-0005-0000-0000-000034740000}"/>
    <cellStyle name="Normal 6 2 7 2 4 6" xfId="32521" xr:uid="{00000000-0005-0000-0000-000035740000}"/>
    <cellStyle name="Normal 6 2 7 2 4 7" xfId="17287" xr:uid="{00000000-0005-0000-0000-000036740000}"/>
    <cellStyle name="Normal 6 2 7 2 5" xfId="2980" xr:uid="{00000000-0005-0000-0000-000037740000}"/>
    <cellStyle name="Normal 6 2 7 2 5 2" xfId="13054" xr:uid="{00000000-0005-0000-0000-000038740000}"/>
    <cellStyle name="Normal 6 2 7 2 5 2 2" xfId="43385" xr:uid="{00000000-0005-0000-0000-000039740000}"/>
    <cellStyle name="Normal 6 2 7 2 5 2 3" xfId="28152" xr:uid="{00000000-0005-0000-0000-00003A740000}"/>
    <cellStyle name="Normal 6 2 7 2 5 3" xfId="8034" xr:uid="{00000000-0005-0000-0000-00003B740000}"/>
    <cellStyle name="Normal 6 2 7 2 5 3 2" xfId="38368" xr:uid="{00000000-0005-0000-0000-00003C740000}"/>
    <cellStyle name="Normal 6 2 7 2 5 3 3" xfId="23135" xr:uid="{00000000-0005-0000-0000-00003D740000}"/>
    <cellStyle name="Normal 6 2 7 2 5 4" xfId="33355" xr:uid="{00000000-0005-0000-0000-00003E740000}"/>
    <cellStyle name="Normal 6 2 7 2 5 5" xfId="18122" xr:uid="{00000000-0005-0000-0000-00003F740000}"/>
    <cellStyle name="Normal 6 2 7 2 6" xfId="4673" xr:uid="{00000000-0005-0000-0000-000040740000}"/>
    <cellStyle name="Normal 6 2 7 2 6 2" xfId="14725" xr:uid="{00000000-0005-0000-0000-000041740000}"/>
    <cellStyle name="Normal 6 2 7 2 6 2 2" xfId="45056" xr:uid="{00000000-0005-0000-0000-000042740000}"/>
    <cellStyle name="Normal 6 2 7 2 6 2 3" xfId="29823" xr:uid="{00000000-0005-0000-0000-000043740000}"/>
    <cellStyle name="Normal 6 2 7 2 6 3" xfId="9705" xr:uid="{00000000-0005-0000-0000-000044740000}"/>
    <cellStyle name="Normal 6 2 7 2 6 3 2" xfId="40039" xr:uid="{00000000-0005-0000-0000-000045740000}"/>
    <cellStyle name="Normal 6 2 7 2 6 3 3" xfId="24806" xr:uid="{00000000-0005-0000-0000-000046740000}"/>
    <cellStyle name="Normal 6 2 7 2 6 4" xfId="35026" xr:uid="{00000000-0005-0000-0000-000047740000}"/>
    <cellStyle name="Normal 6 2 7 2 6 5" xfId="19793" xr:uid="{00000000-0005-0000-0000-000048740000}"/>
    <cellStyle name="Normal 6 2 7 2 7" xfId="11383" xr:uid="{00000000-0005-0000-0000-000049740000}"/>
    <cellStyle name="Normal 6 2 7 2 7 2" xfId="41714" xr:uid="{00000000-0005-0000-0000-00004A740000}"/>
    <cellStyle name="Normal 6 2 7 2 7 3" xfId="26481" xr:uid="{00000000-0005-0000-0000-00004B740000}"/>
    <cellStyle name="Normal 6 2 7 2 8" xfId="6362" xr:uid="{00000000-0005-0000-0000-00004C740000}"/>
    <cellStyle name="Normal 6 2 7 2 8 2" xfId="36697" xr:uid="{00000000-0005-0000-0000-00004D740000}"/>
    <cellStyle name="Normal 6 2 7 2 8 3" xfId="21464" xr:uid="{00000000-0005-0000-0000-00004E740000}"/>
    <cellStyle name="Normal 6 2 7 2 9" xfId="31685" xr:uid="{00000000-0005-0000-0000-00004F740000}"/>
    <cellStyle name="Normal 6 2 7 3" xfId="1389" xr:uid="{00000000-0005-0000-0000-000050740000}"/>
    <cellStyle name="Normal 6 2 7 3 2" xfId="1810" xr:uid="{00000000-0005-0000-0000-000051740000}"/>
    <cellStyle name="Normal 6 2 7 3 2 2" xfId="2649" xr:uid="{00000000-0005-0000-0000-000052740000}"/>
    <cellStyle name="Normal 6 2 7 3 2 2 2" xfId="4339" xr:uid="{00000000-0005-0000-0000-000053740000}"/>
    <cellStyle name="Normal 6 2 7 3 2 2 2 2" xfId="14412" xr:uid="{00000000-0005-0000-0000-000054740000}"/>
    <cellStyle name="Normal 6 2 7 3 2 2 2 2 2" xfId="44743" xr:uid="{00000000-0005-0000-0000-000055740000}"/>
    <cellStyle name="Normal 6 2 7 3 2 2 2 2 3" xfId="29510" xr:uid="{00000000-0005-0000-0000-000056740000}"/>
    <cellStyle name="Normal 6 2 7 3 2 2 2 3" xfId="9392" xr:uid="{00000000-0005-0000-0000-000057740000}"/>
    <cellStyle name="Normal 6 2 7 3 2 2 2 3 2" xfId="39726" xr:uid="{00000000-0005-0000-0000-000058740000}"/>
    <cellStyle name="Normal 6 2 7 3 2 2 2 3 3" xfId="24493" xr:uid="{00000000-0005-0000-0000-000059740000}"/>
    <cellStyle name="Normal 6 2 7 3 2 2 2 4" xfId="34713" xr:uid="{00000000-0005-0000-0000-00005A740000}"/>
    <cellStyle name="Normal 6 2 7 3 2 2 2 5" xfId="19480" xr:uid="{00000000-0005-0000-0000-00005B740000}"/>
    <cellStyle name="Normal 6 2 7 3 2 2 3" xfId="6031" xr:uid="{00000000-0005-0000-0000-00005C740000}"/>
    <cellStyle name="Normal 6 2 7 3 2 2 3 2" xfId="16083" xr:uid="{00000000-0005-0000-0000-00005D740000}"/>
    <cellStyle name="Normal 6 2 7 3 2 2 3 2 2" xfId="46414" xr:uid="{00000000-0005-0000-0000-00005E740000}"/>
    <cellStyle name="Normal 6 2 7 3 2 2 3 2 3" xfId="31181" xr:uid="{00000000-0005-0000-0000-00005F740000}"/>
    <cellStyle name="Normal 6 2 7 3 2 2 3 3" xfId="11063" xr:uid="{00000000-0005-0000-0000-000060740000}"/>
    <cellStyle name="Normal 6 2 7 3 2 2 3 3 2" xfId="41397" xr:uid="{00000000-0005-0000-0000-000061740000}"/>
    <cellStyle name="Normal 6 2 7 3 2 2 3 3 3" xfId="26164" xr:uid="{00000000-0005-0000-0000-000062740000}"/>
    <cellStyle name="Normal 6 2 7 3 2 2 3 4" xfId="36384" xr:uid="{00000000-0005-0000-0000-000063740000}"/>
    <cellStyle name="Normal 6 2 7 3 2 2 3 5" xfId="21151" xr:uid="{00000000-0005-0000-0000-000064740000}"/>
    <cellStyle name="Normal 6 2 7 3 2 2 4" xfId="12741" xr:uid="{00000000-0005-0000-0000-000065740000}"/>
    <cellStyle name="Normal 6 2 7 3 2 2 4 2" xfId="43072" xr:uid="{00000000-0005-0000-0000-000066740000}"/>
    <cellStyle name="Normal 6 2 7 3 2 2 4 3" xfId="27839" xr:uid="{00000000-0005-0000-0000-000067740000}"/>
    <cellStyle name="Normal 6 2 7 3 2 2 5" xfId="7720" xr:uid="{00000000-0005-0000-0000-000068740000}"/>
    <cellStyle name="Normal 6 2 7 3 2 2 5 2" xfId="38055" xr:uid="{00000000-0005-0000-0000-000069740000}"/>
    <cellStyle name="Normal 6 2 7 3 2 2 5 3" xfId="22822" xr:uid="{00000000-0005-0000-0000-00006A740000}"/>
    <cellStyle name="Normal 6 2 7 3 2 2 6" xfId="33043" xr:uid="{00000000-0005-0000-0000-00006B740000}"/>
    <cellStyle name="Normal 6 2 7 3 2 2 7" xfId="17809" xr:uid="{00000000-0005-0000-0000-00006C740000}"/>
    <cellStyle name="Normal 6 2 7 3 2 3" xfId="3502" xr:uid="{00000000-0005-0000-0000-00006D740000}"/>
    <cellStyle name="Normal 6 2 7 3 2 3 2" xfId="13576" xr:uid="{00000000-0005-0000-0000-00006E740000}"/>
    <cellStyle name="Normal 6 2 7 3 2 3 2 2" xfId="43907" xr:uid="{00000000-0005-0000-0000-00006F740000}"/>
    <cellStyle name="Normal 6 2 7 3 2 3 2 3" xfId="28674" xr:uid="{00000000-0005-0000-0000-000070740000}"/>
    <cellStyle name="Normal 6 2 7 3 2 3 3" xfId="8556" xr:uid="{00000000-0005-0000-0000-000071740000}"/>
    <cellStyle name="Normal 6 2 7 3 2 3 3 2" xfId="38890" xr:uid="{00000000-0005-0000-0000-000072740000}"/>
    <cellStyle name="Normal 6 2 7 3 2 3 3 3" xfId="23657" xr:uid="{00000000-0005-0000-0000-000073740000}"/>
    <cellStyle name="Normal 6 2 7 3 2 3 4" xfId="33877" xr:uid="{00000000-0005-0000-0000-000074740000}"/>
    <cellStyle name="Normal 6 2 7 3 2 3 5" xfId="18644" xr:uid="{00000000-0005-0000-0000-000075740000}"/>
    <cellStyle name="Normal 6 2 7 3 2 4" xfId="5195" xr:uid="{00000000-0005-0000-0000-000076740000}"/>
    <cellStyle name="Normal 6 2 7 3 2 4 2" xfId="15247" xr:uid="{00000000-0005-0000-0000-000077740000}"/>
    <cellStyle name="Normal 6 2 7 3 2 4 2 2" xfId="45578" xr:uid="{00000000-0005-0000-0000-000078740000}"/>
    <cellStyle name="Normal 6 2 7 3 2 4 2 3" xfId="30345" xr:uid="{00000000-0005-0000-0000-000079740000}"/>
    <cellStyle name="Normal 6 2 7 3 2 4 3" xfId="10227" xr:uid="{00000000-0005-0000-0000-00007A740000}"/>
    <cellStyle name="Normal 6 2 7 3 2 4 3 2" xfId="40561" xr:uid="{00000000-0005-0000-0000-00007B740000}"/>
    <cellStyle name="Normal 6 2 7 3 2 4 3 3" xfId="25328" xr:uid="{00000000-0005-0000-0000-00007C740000}"/>
    <cellStyle name="Normal 6 2 7 3 2 4 4" xfId="35548" xr:uid="{00000000-0005-0000-0000-00007D740000}"/>
    <cellStyle name="Normal 6 2 7 3 2 4 5" xfId="20315" xr:uid="{00000000-0005-0000-0000-00007E740000}"/>
    <cellStyle name="Normal 6 2 7 3 2 5" xfId="11905" xr:uid="{00000000-0005-0000-0000-00007F740000}"/>
    <cellStyle name="Normal 6 2 7 3 2 5 2" xfId="42236" xr:uid="{00000000-0005-0000-0000-000080740000}"/>
    <cellStyle name="Normal 6 2 7 3 2 5 3" xfId="27003" xr:uid="{00000000-0005-0000-0000-000081740000}"/>
    <cellStyle name="Normal 6 2 7 3 2 6" xfId="6884" xr:uid="{00000000-0005-0000-0000-000082740000}"/>
    <cellStyle name="Normal 6 2 7 3 2 6 2" xfId="37219" xr:uid="{00000000-0005-0000-0000-000083740000}"/>
    <cellStyle name="Normal 6 2 7 3 2 6 3" xfId="21986" xr:uid="{00000000-0005-0000-0000-000084740000}"/>
    <cellStyle name="Normal 6 2 7 3 2 7" xfId="32207" xr:uid="{00000000-0005-0000-0000-000085740000}"/>
    <cellStyle name="Normal 6 2 7 3 2 8" xfId="16973" xr:uid="{00000000-0005-0000-0000-000086740000}"/>
    <cellStyle name="Normal 6 2 7 3 3" xfId="2231" xr:uid="{00000000-0005-0000-0000-000087740000}"/>
    <cellStyle name="Normal 6 2 7 3 3 2" xfId="3921" xr:uid="{00000000-0005-0000-0000-000088740000}"/>
    <cellStyle name="Normal 6 2 7 3 3 2 2" xfId="13994" xr:uid="{00000000-0005-0000-0000-000089740000}"/>
    <cellStyle name="Normal 6 2 7 3 3 2 2 2" xfId="44325" xr:uid="{00000000-0005-0000-0000-00008A740000}"/>
    <cellStyle name="Normal 6 2 7 3 3 2 2 3" xfId="29092" xr:uid="{00000000-0005-0000-0000-00008B740000}"/>
    <cellStyle name="Normal 6 2 7 3 3 2 3" xfId="8974" xr:uid="{00000000-0005-0000-0000-00008C740000}"/>
    <cellStyle name="Normal 6 2 7 3 3 2 3 2" xfId="39308" xr:uid="{00000000-0005-0000-0000-00008D740000}"/>
    <cellStyle name="Normal 6 2 7 3 3 2 3 3" xfId="24075" xr:uid="{00000000-0005-0000-0000-00008E740000}"/>
    <cellStyle name="Normal 6 2 7 3 3 2 4" xfId="34295" xr:uid="{00000000-0005-0000-0000-00008F740000}"/>
    <cellStyle name="Normal 6 2 7 3 3 2 5" xfId="19062" xr:uid="{00000000-0005-0000-0000-000090740000}"/>
    <cellStyle name="Normal 6 2 7 3 3 3" xfId="5613" xr:uid="{00000000-0005-0000-0000-000091740000}"/>
    <cellStyle name="Normal 6 2 7 3 3 3 2" xfId="15665" xr:uid="{00000000-0005-0000-0000-000092740000}"/>
    <cellStyle name="Normal 6 2 7 3 3 3 2 2" xfId="45996" xr:uid="{00000000-0005-0000-0000-000093740000}"/>
    <cellStyle name="Normal 6 2 7 3 3 3 2 3" xfId="30763" xr:uid="{00000000-0005-0000-0000-000094740000}"/>
    <cellStyle name="Normal 6 2 7 3 3 3 3" xfId="10645" xr:uid="{00000000-0005-0000-0000-000095740000}"/>
    <cellStyle name="Normal 6 2 7 3 3 3 3 2" xfId="40979" xr:uid="{00000000-0005-0000-0000-000096740000}"/>
    <cellStyle name="Normal 6 2 7 3 3 3 3 3" xfId="25746" xr:uid="{00000000-0005-0000-0000-000097740000}"/>
    <cellStyle name="Normal 6 2 7 3 3 3 4" xfId="35966" xr:uid="{00000000-0005-0000-0000-000098740000}"/>
    <cellStyle name="Normal 6 2 7 3 3 3 5" xfId="20733" xr:uid="{00000000-0005-0000-0000-000099740000}"/>
    <cellStyle name="Normal 6 2 7 3 3 4" xfId="12323" xr:uid="{00000000-0005-0000-0000-00009A740000}"/>
    <cellStyle name="Normal 6 2 7 3 3 4 2" xfId="42654" xr:uid="{00000000-0005-0000-0000-00009B740000}"/>
    <cellStyle name="Normal 6 2 7 3 3 4 3" xfId="27421" xr:uid="{00000000-0005-0000-0000-00009C740000}"/>
    <cellStyle name="Normal 6 2 7 3 3 5" xfId="7302" xr:uid="{00000000-0005-0000-0000-00009D740000}"/>
    <cellStyle name="Normal 6 2 7 3 3 5 2" xfId="37637" xr:uid="{00000000-0005-0000-0000-00009E740000}"/>
    <cellStyle name="Normal 6 2 7 3 3 5 3" xfId="22404" xr:uid="{00000000-0005-0000-0000-00009F740000}"/>
    <cellStyle name="Normal 6 2 7 3 3 6" xfId="32625" xr:uid="{00000000-0005-0000-0000-0000A0740000}"/>
    <cellStyle name="Normal 6 2 7 3 3 7" xfId="17391" xr:uid="{00000000-0005-0000-0000-0000A1740000}"/>
    <cellStyle name="Normal 6 2 7 3 4" xfId="3084" xr:uid="{00000000-0005-0000-0000-0000A2740000}"/>
    <cellStyle name="Normal 6 2 7 3 4 2" xfId="13158" xr:uid="{00000000-0005-0000-0000-0000A3740000}"/>
    <cellStyle name="Normal 6 2 7 3 4 2 2" xfId="43489" xr:uid="{00000000-0005-0000-0000-0000A4740000}"/>
    <cellStyle name="Normal 6 2 7 3 4 2 3" xfId="28256" xr:uid="{00000000-0005-0000-0000-0000A5740000}"/>
    <cellStyle name="Normal 6 2 7 3 4 3" xfId="8138" xr:uid="{00000000-0005-0000-0000-0000A6740000}"/>
    <cellStyle name="Normal 6 2 7 3 4 3 2" xfId="38472" xr:uid="{00000000-0005-0000-0000-0000A7740000}"/>
    <cellStyle name="Normal 6 2 7 3 4 3 3" xfId="23239" xr:uid="{00000000-0005-0000-0000-0000A8740000}"/>
    <cellStyle name="Normal 6 2 7 3 4 4" xfId="33459" xr:uid="{00000000-0005-0000-0000-0000A9740000}"/>
    <cellStyle name="Normal 6 2 7 3 4 5" xfId="18226" xr:uid="{00000000-0005-0000-0000-0000AA740000}"/>
    <cellStyle name="Normal 6 2 7 3 5" xfId="4777" xr:uid="{00000000-0005-0000-0000-0000AB740000}"/>
    <cellStyle name="Normal 6 2 7 3 5 2" xfId="14829" xr:uid="{00000000-0005-0000-0000-0000AC740000}"/>
    <cellStyle name="Normal 6 2 7 3 5 2 2" xfId="45160" xr:uid="{00000000-0005-0000-0000-0000AD740000}"/>
    <cellStyle name="Normal 6 2 7 3 5 2 3" xfId="29927" xr:uid="{00000000-0005-0000-0000-0000AE740000}"/>
    <cellStyle name="Normal 6 2 7 3 5 3" xfId="9809" xr:uid="{00000000-0005-0000-0000-0000AF740000}"/>
    <cellStyle name="Normal 6 2 7 3 5 3 2" xfId="40143" xr:uid="{00000000-0005-0000-0000-0000B0740000}"/>
    <cellStyle name="Normal 6 2 7 3 5 3 3" xfId="24910" xr:uid="{00000000-0005-0000-0000-0000B1740000}"/>
    <cellStyle name="Normal 6 2 7 3 5 4" xfId="35130" xr:uid="{00000000-0005-0000-0000-0000B2740000}"/>
    <cellStyle name="Normal 6 2 7 3 5 5" xfId="19897" xr:uid="{00000000-0005-0000-0000-0000B3740000}"/>
    <cellStyle name="Normal 6 2 7 3 6" xfId="11487" xr:uid="{00000000-0005-0000-0000-0000B4740000}"/>
    <cellStyle name="Normal 6 2 7 3 6 2" xfId="41818" xr:uid="{00000000-0005-0000-0000-0000B5740000}"/>
    <cellStyle name="Normal 6 2 7 3 6 3" xfId="26585" xr:uid="{00000000-0005-0000-0000-0000B6740000}"/>
    <cellStyle name="Normal 6 2 7 3 7" xfId="6466" xr:uid="{00000000-0005-0000-0000-0000B7740000}"/>
    <cellStyle name="Normal 6 2 7 3 7 2" xfId="36801" xr:uid="{00000000-0005-0000-0000-0000B8740000}"/>
    <cellStyle name="Normal 6 2 7 3 7 3" xfId="21568" xr:uid="{00000000-0005-0000-0000-0000B9740000}"/>
    <cellStyle name="Normal 6 2 7 3 8" xfId="31789" xr:uid="{00000000-0005-0000-0000-0000BA740000}"/>
    <cellStyle name="Normal 6 2 7 3 9" xfId="16555" xr:uid="{00000000-0005-0000-0000-0000BB740000}"/>
    <cellStyle name="Normal 6 2 7 4" xfId="1602" xr:uid="{00000000-0005-0000-0000-0000BC740000}"/>
    <cellStyle name="Normal 6 2 7 4 2" xfId="2441" xr:uid="{00000000-0005-0000-0000-0000BD740000}"/>
    <cellStyle name="Normal 6 2 7 4 2 2" xfId="4131" xr:uid="{00000000-0005-0000-0000-0000BE740000}"/>
    <cellStyle name="Normal 6 2 7 4 2 2 2" xfId="14204" xr:uid="{00000000-0005-0000-0000-0000BF740000}"/>
    <cellStyle name="Normal 6 2 7 4 2 2 2 2" xfId="44535" xr:uid="{00000000-0005-0000-0000-0000C0740000}"/>
    <cellStyle name="Normal 6 2 7 4 2 2 2 3" xfId="29302" xr:uid="{00000000-0005-0000-0000-0000C1740000}"/>
    <cellStyle name="Normal 6 2 7 4 2 2 3" xfId="9184" xr:uid="{00000000-0005-0000-0000-0000C2740000}"/>
    <cellStyle name="Normal 6 2 7 4 2 2 3 2" xfId="39518" xr:uid="{00000000-0005-0000-0000-0000C3740000}"/>
    <cellStyle name="Normal 6 2 7 4 2 2 3 3" xfId="24285" xr:uid="{00000000-0005-0000-0000-0000C4740000}"/>
    <cellStyle name="Normal 6 2 7 4 2 2 4" xfId="34505" xr:uid="{00000000-0005-0000-0000-0000C5740000}"/>
    <cellStyle name="Normal 6 2 7 4 2 2 5" xfId="19272" xr:uid="{00000000-0005-0000-0000-0000C6740000}"/>
    <cellStyle name="Normal 6 2 7 4 2 3" xfId="5823" xr:uid="{00000000-0005-0000-0000-0000C7740000}"/>
    <cellStyle name="Normal 6 2 7 4 2 3 2" xfId="15875" xr:uid="{00000000-0005-0000-0000-0000C8740000}"/>
    <cellStyle name="Normal 6 2 7 4 2 3 2 2" xfId="46206" xr:uid="{00000000-0005-0000-0000-0000C9740000}"/>
    <cellStyle name="Normal 6 2 7 4 2 3 2 3" xfId="30973" xr:uid="{00000000-0005-0000-0000-0000CA740000}"/>
    <cellStyle name="Normal 6 2 7 4 2 3 3" xfId="10855" xr:uid="{00000000-0005-0000-0000-0000CB740000}"/>
    <cellStyle name="Normal 6 2 7 4 2 3 3 2" xfId="41189" xr:uid="{00000000-0005-0000-0000-0000CC740000}"/>
    <cellStyle name="Normal 6 2 7 4 2 3 3 3" xfId="25956" xr:uid="{00000000-0005-0000-0000-0000CD740000}"/>
    <cellStyle name="Normal 6 2 7 4 2 3 4" xfId="36176" xr:uid="{00000000-0005-0000-0000-0000CE740000}"/>
    <cellStyle name="Normal 6 2 7 4 2 3 5" xfId="20943" xr:uid="{00000000-0005-0000-0000-0000CF740000}"/>
    <cellStyle name="Normal 6 2 7 4 2 4" xfId="12533" xr:uid="{00000000-0005-0000-0000-0000D0740000}"/>
    <cellStyle name="Normal 6 2 7 4 2 4 2" xfId="42864" xr:uid="{00000000-0005-0000-0000-0000D1740000}"/>
    <cellStyle name="Normal 6 2 7 4 2 4 3" xfId="27631" xr:uid="{00000000-0005-0000-0000-0000D2740000}"/>
    <cellStyle name="Normal 6 2 7 4 2 5" xfId="7512" xr:uid="{00000000-0005-0000-0000-0000D3740000}"/>
    <cellStyle name="Normal 6 2 7 4 2 5 2" xfId="37847" xr:uid="{00000000-0005-0000-0000-0000D4740000}"/>
    <cellStyle name="Normal 6 2 7 4 2 5 3" xfId="22614" xr:uid="{00000000-0005-0000-0000-0000D5740000}"/>
    <cellStyle name="Normal 6 2 7 4 2 6" xfId="32835" xr:uid="{00000000-0005-0000-0000-0000D6740000}"/>
    <cellStyle name="Normal 6 2 7 4 2 7" xfId="17601" xr:uid="{00000000-0005-0000-0000-0000D7740000}"/>
    <cellStyle name="Normal 6 2 7 4 3" xfId="3294" xr:uid="{00000000-0005-0000-0000-0000D8740000}"/>
    <cellStyle name="Normal 6 2 7 4 3 2" xfId="13368" xr:uid="{00000000-0005-0000-0000-0000D9740000}"/>
    <cellStyle name="Normal 6 2 7 4 3 2 2" xfId="43699" xr:uid="{00000000-0005-0000-0000-0000DA740000}"/>
    <cellStyle name="Normal 6 2 7 4 3 2 3" xfId="28466" xr:uid="{00000000-0005-0000-0000-0000DB740000}"/>
    <cellStyle name="Normal 6 2 7 4 3 3" xfId="8348" xr:uid="{00000000-0005-0000-0000-0000DC740000}"/>
    <cellStyle name="Normal 6 2 7 4 3 3 2" xfId="38682" xr:uid="{00000000-0005-0000-0000-0000DD740000}"/>
    <cellStyle name="Normal 6 2 7 4 3 3 3" xfId="23449" xr:uid="{00000000-0005-0000-0000-0000DE740000}"/>
    <cellStyle name="Normal 6 2 7 4 3 4" xfId="33669" xr:uid="{00000000-0005-0000-0000-0000DF740000}"/>
    <cellStyle name="Normal 6 2 7 4 3 5" xfId="18436" xr:uid="{00000000-0005-0000-0000-0000E0740000}"/>
    <cellStyle name="Normal 6 2 7 4 4" xfId="4987" xr:uid="{00000000-0005-0000-0000-0000E1740000}"/>
    <cellStyle name="Normal 6 2 7 4 4 2" xfId="15039" xr:uid="{00000000-0005-0000-0000-0000E2740000}"/>
    <cellStyle name="Normal 6 2 7 4 4 2 2" xfId="45370" xr:uid="{00000000-0005-0000-0000-0000E3740000}"/>
    <cellStyle name="Normal 6 2 7 4 4 2 3" xfId="30137" xr:uid="{00000000-0005-0000-0000-0000E4740000}"/>
    <cellStyle name="Normal 6 2 7 4 4 3" xfId="10019" xr:uid="{00000000-0005-0000-0000-0000E5740000}"/>
    <cellStyle name="Normal 6 2 7 4 4 3 2" xfId="40353" xr:uid="{00000000-0005-0000-0000-0000E6740000}"/>
    <cellStyle name="Normal 6 2 7 4 4 3 3" xfId="25120" xr:uid="{00000000-0005-0000-0000-0000E7740000}"/>
    <cellStyle name="Normal 6 2 7 4 4 4" xfId="35340" xr:uid="{00000000-0005-0000-0000-0000E8740000}"/>
    <cellStyle name="Normal 6 2 7 4 4 5" xfId="20107" xr:uid="{00000000-0005-0000-0000-0000E9740000}"/>
    <cellStyle name="Normal 6 2 7 4 5" xfId="11697" xr:uid="{00000000-0005-0000-0000-0000EA740000}"/>
    <cellStyle name="Normal 6 2 7 4 5 2" xfId="42028" xr:uid="{00000000-0005-0000-0000-0000EB740000}"/>
    <cellStyle name="Normal 6 2 7 4 5 3" xfId="26795" xr:uid="{00000000-0005-0000-0000-0000EC740000}"/>
    <cellStyle name="Normal 6 2 7 4 6" xfId="6676" xr:uid="{00000000-0005-0000-0000-0000ED740000}"/>
    <cellStyle name="Normal 6 2 7 4 6 2" xfId="37011" xr:uid="{00000000-0005-0000-0000-0000EE740000}"/>
    <cellStyle name="Normal 6 2 7 4 6 3" xfId="21778" xr:uid="{00000000-0005-0000-0000-0000EF740000}"/>
    <cellStyle name="Normal 6 2 7 4 7" xfId="31999" xr:uid="{00000000-0005-0000-0000-0000F0740000}"/>
    <cellStyle name="Normal 6 2 7 4 8" xfId="16765" xr:uid="{00000000-0005-0000-0000-0000F1740000}"/>
    <cellStyle name="Normal 6 2 7 5" xfId="2023" xr:uid="{00000000-0005-0000-0000-0000F2740000}"/>
    <cellStyle name="Normal 6 2 7 5 2" xfId="3713" xr:uid="{00000000-0005-0000-0000-0000F3740000}"/>
    <cellStyle name="Normal 6 2 7 5 2 2" xfId="13786" xr:uid="{00000000-0005-0000-0000-0000F4740000}"/>
    <cellStyle name="Normal 6 2 7 5 2 2 2" xfId="44117" xr:uid="{00000000-0005-0000-0000-0000F5740000}"/>
    <cellStyle name="Normal 6 2 7 5 2 2 3" xfId="28884" xr:uid="{00000000-0005-0000-0000-0000F6740000}"/>
    <cellStyle name="Normal 6 2 7 5 2 3" xfId="8766" xr:uid="{00000000-0005-0000-0000-0000F7740000}"/>
    <cellStyle name="Normal 6 2 7 5 2 3 2" xfId="39100" xr:uid="{00000000-0005-0000-0000-0000F8740000}"/>
    <cellStyle name="Normal 6 2 7 5 2 3 3" xfId="23867" xr:uid="{00000000-0005-0000-0000-0000F9740000}"/>
    <cellStyle name="Normal 6 2 7 5 2 4" xfId="34087" xr:uid="{00000000-0005-0000-0000-0000FA740000}"/>
    <cellStyle name="Normal 6 2 7 5 2 5" xfId="18854" xr:uid="{00000000-0005-0000-0000-0000FB740000}"/>
    <cellStyle name="Normal 6 2 7 5 3" xfId="5405" xr:uid="{00000000-0005-0000-0000-0000FC740000}"/>
    <cellStyle name="Normal 6 2 7 5 3 2" xfId="15457" xr:uid="{00000000-0005-0000-0000-0000FD740000}"/>
    <cellStyle name="Normal 6 2 7 5 3 2 2" xfId="45788" xr:uid="{00000000-0005-0000-0000-0000FE740000}"/>
    <cellStyle name="Normal 6 2 7 5 3 2 3" xfId="30555" xr:uid="{00000000-0005-0000-0000-0000FF740000}"/>
    <cellStyle name="Normal 6 2 7 5 3 3" xfId="10437" xr:uid="{00000000-0005-0000-0000-000000750000}"/>
    <cellStyle name="Normal 6 2 7 5 3 3 2" xfId="40771" xr:uid="{00000000-0005-0000-0000-000001750000}"/>
    <cellStyle name="Normal 6 2 7 5 3 3 3" xfId="25538" xr:uid="{00000000-0005-0000-0000-000002750000}"/>
    <cellStyle name="Normal 6 2 7 5 3 4" xfId="35758" xr:uid="{00000000-0005-0000-0000-000003750000}"/>
    <cellStyle name="Normal 6 2 7 5 3 5" xfId="20525" xr:uid="{00000000-0005-0000-0000-000004750000}"/>
    <cellStyle name="Normal 6 2 7 5 4" xfId="12115" xr:uid="{00000000-0005-0000-0000-000005750000}"/>
    <cellStyle name="Normal 6 2 7 5 4 2" xfId="42446" xr:uid="{00000000-0005-0000-0000-000006750000}"/>
    <cellStyle name="Normal 6 2 7 5 4 3" xfId="27213" xr:uid="{00000000-0005-0000-0000-000007750000}"/>
    <cellStyle name="Normal 6 2 7 5 5" xfId="7094" xr:uid="{00000000-0005-0000-0000-000008750000}"/>
    <cellStyle name="Normal 6 2 7 5 5 2" xfId="37429" xr:uid="{00000000-0005-0000-0000-000009750000}"/>
    <cellStyle name="Normal 6 2 7 5 5 3" xfId="22196" xr:uid="{00000000-0005-0000-0000-00000A750000}"/>
    <cellStyle name="Normal 6 2 7 5 6" xfId="32417" xr:uid="{00000000-0005-0000-0000-00000B750000}"/>
    <cellStyle name="Normal 6 2 7 5 7" xfId="17183" xr:uid="{00000000-0005-0000-0000-00000C750000}"/>
    <cellStyle name="Normal 6 2 7 6" xfId="2876" xr:uid="{00000000-0005-0000-0000-00000D750000}"/>
    <cellStyle name="Normal 6 2 7 6 2" xfId="12950" xr:uid="{00000000-0005-0000-0000-00000E750000}"/>
    <cellStyle name="Normal 6 2 7 6 2 2" xfId="43281" xr:uid="{00000000-0005-0000-0000-00000F750000}"/>
    <cellStyle name="Normal 6 2 7 6 2 3" xfId="28048" xr:uid="{00000000-0005-0000-0000-000010750000}"/>
    <cellStyle name="Normal 6 2 7 6 3" xfId="7930" xr:uid="{00000000-0005-0000-0000-000011750000}"/>
    <cellStyle name="Normal 6 2 7 6 3 2" xfId="38264" xr:uid="{00000000-0005-0000-0000-000012750000}"/>
    <cellStyle name="Normal 6 2 7 6 3 3" xfId="23031" xr:uid="{00000000-0005-0000-0000-000013750000}"/>
    <cellStyle name="Normal 6 2 7 6 4" xfId="33251" xr:uid="{00000000-0005-0000-0000-000014750000}"/>
    <cellStyle name="Normal 6 2 7 6 5" xfId="18018" xr:uid="{00000000-0005-0000-0000-000015750000}"/>
    <cellStyle name="Normal 6 2 7 7" xfId="4569" xr:uid="{00000000-0005-0000-0000-000016750000}"/>
    <cellStyle name="Normal 6 2 7 7 2" xfId="14621" xr:uid="{00000000-0005-0000-0000-000017750000}"/>
    <cellStyle name="Normal 6 2 7 7 2 2" xfId="44952" xr:uid="{00000000-0005-0000-0000-000018750000}"/>
    <cellStyle name="Normal 6 2 7 7 2 3" xfId="29719" xr:uid="{00000000-0005-0000-0000-000019750000}"/>
    <cellStyle name="Normal 6 2 7 7 3" xfId="9601" xr:uid="{00000000-0005-0000-0000-00001A750000}"/>
    <cellStyle name="Normal 6 2 7 7 3 2" xfId="39935" xr:uid="{00000000-0005-0000-0000-00001B750000}"/>
    <cellStyle name="Normal 6 2 7 7 3 3" xfId="24702" xr:uid="{00000000-0005-0000-0000-00001C750000}"/>
    <cellStyle name="Normal 6 2 7 7 4" xfId="34922" xr:uid="{00000000-0005-0000-0000-00001D750000}"/>
    <cellStyle name="Normal 6 2 7 7 5" xfId="19689" xr:uid="{00000000-0005-0000-0000-00001E750000}"/>
    <cellStyle name="Normal 6 2 7 8" xfId="11279" xr:uid="{00000000-0005-0000-0000-00001F750000}"/>
    <cellStyle name="Normal 6 2 7 8 2" xfId="41610" xr:uid="{00000000-0005-0000-0000-000020750000}"/>
    <cellStyle name="Normal 6 2 7 8 3" xfId="26377" xr:uid="{00000000-0005-0000-0000-000021750000}"/>
    <cellStyle name="Normal 6 2 7 9" xfId="6258" xr:uid="{00000000-0005-0000-0000-000022750000}"/>
    <cellStyle name="Normal 6 2 7 9 2" xfId="36593" xr:uid="{00000000-0005-0000-0000-000023750000}"/>
    <cellStyle name="Normal 6 2 7 9 3" xfId="21360" xr:uid="{00000000-0005-0000-0000-000024750000}"/>
    <cellStyle name="Normal 6 2 8" xfId="1222" xr:uid="{00000000-0005-0000-0000-000025750000}"/>
    <cellStyle name="Normal 6 2 8 10" xfId="16399" xr:uid="{00000000-0005-0000-0000-000026750000}"/>
    <cellStyle name="Normal 6 2 8 2" xfId="1441" xr:uid="{00000000-0005-0000-0000-000027750000}"/>
    <cellStyle name="Normal 6 2 8 2 2" xfId="1862" xr:uid="{00000000-0005-0000-0000-000028750000}"/>
    <cellStyle name="Normal 6 2 8 2 2 2" xfId="2701" xr:uid="{00000000-0005-0000-0000-000029750000}"/>
    <cellStyle name="Normal 6 2 8 2 2 2 2" xfId="4391" xr:uid="{00000000-0005-0000-0000-00002A750000}"/>
    <cellStyle name="Normal 6 2 8 2 2 2 2 2" xfId="14464" xr:uid="{00000000-0005-0000-0000-00002B750000}"/>
    <cellStyle name="Normal 6 2 8 2 2 2 2 2 2" xfId="44795" xr:uid="{00000000-0005-0000-0000-00002C750000}"/>
    <cellStyle name="Normal 6 2 8 2 2 2 2 2 3" xfId="29562" xr:uid="{00000000-0005-0000-0000-00002D750000}"/>
    <cellStyle name="Normal 6 2 8 2 2 2 2 3" xfId="9444" xr:uid="{00000000-0005-0000-0000-00002E750000}"/>
    <cellStyle name="Normal 6 2 8 2 2 2 2 3 2" xfId="39778" xr:uid="{00000000-0005-0000-0000-00002F750000}"/>
    <cellStyle name="Normal 6 2 8 2 2 2 2 3 3" xfId="24545" xr:uid="{00000000-0005-0000-0000-000030750000}"/>
    <cellStyle name="Normal 6 2 8 2 2 2 2 4" xfId="34765" xr:uid="{00000000-0005-0000-0000-000031750000}"/>
    <cellStyle name="Normal 6 2 8 2 2 2 2 5" xfId="19532" xr:uid="{00000000-0005-0000-0000-000032750000}"/>
    <cellStyle name="Normal 6 2 8 2 2 2 3" xfId="6083" xr:uid="{00000000-0005-0000-0000-000033750000}"/>
    <cellStyle name="Normal 6 2 8 2 2 2 3 2" xfId="16135" xr:uid="{00000000-0005-0000-0000-000034750000}"/>
    <cellStyle name="Normal 6 2 8 2 2 2 3 2 2" xfId="46466" xr:uid="{00000000-0005-0000-0000-000035750000}"/>
    <cellStyle name="Normal 6 2 8 2 2 2 3 2 3" xfId="31233" xr:uid="{00000000-0005-0000-0000-000036750000}"/>
    <cellStyle name="Normal 6 2 8 2 2 2 3 3" xfId="11115" xr:uid="{00000000-0005-0000-0000-000037750000}"/>
    <cellStyle name="Normal 6 2 8 2 2 2 3 3 2" xfId="41449" xr:uid="{00000000-0005-0000-0000-000038750000}"/>
    <cellStyle name="Normal 6 2 8 2 2 2 3 3 3" xfId="26216" xr:uid="{00000000-0005-0000-0000-000039750000}"/>
    <cellStyle name="Normal 6 2 8 2 2 2 3 4" xfId="36436" xr:uid="{00000000-0005-0000-0000-00003A750000}"/>
    <cellStyle name="Normal 6 2 8 2 2 2 3 5" xfId="21203" xr:uid="{00000000-0005-0000-0000-00003B750000}"/>
    <cellStyle name="Normal 6 2 8 2 2 2 4" xfId="12793" xr:uid="{00000000-0005-0000-0000-00003C750000}"/>
    <cellStyle name="Normal 6 2 8 2 2 2 4 2" xfId="43124" xr:uid="{00000000-0005-0000-0000-00003D750000}"/>
    <cellStyle name="Normal 6 2 8 2 2 2 4 3" xfId="27891" xr:uid="{00000000-0005-0000-0000-00003E750000}"/>
    <cellStyle name="Normal 6 2 8 2 2 2 5" xfId="7772" xr:uid="{00000000-0005-0000-0000-00003F750000}"/>
    <cellStyle name="Normal 6 2 8 2 2 2 5 2" xfId="38107" xr:uid="{00000000-0005-0000-0000-000040750000}"/>
    <cellStyle name="Normal 6 2 8 2 2 2 5 3" xfId="22874" xr:uid="{00000000-0005-0000-0000-000041750000}"/>
    <cellStyle name="Normal 6 2 8 2 2 2 6" xfId="33095" xr:uid="{00000000-0005-0000-0000-000042750000}"/>
    <cellStyle name="Normal 6 2 8 2 2 2 7" xfId="17861" xr:uid="{00000000-0005-0000-0000-000043750000}"/>
    <cellStyle name="Normal 6 2 8 2 2 3" xfId="3554" xr:uid="{00000000-0005-0000-0000-000044750000}"/>
    <cellStyle name="Normal 6 2 8 2 2 3 2" xfId="13628" xr:uid="{00000000-0005-0000-0000-000045750000}"/>
    <cellStyle name="Normal 6 2 8 2 2 3 2 2" xfId="43959" xr:uid="{00000000-0005-0000-0000-000046750000}"/>
    <cellStyle name="Normal 6 2 8 2 2 3 2 3" xfId="28726" xr:uid="{00000000-0005-0000-0000-000047750000}"/>
    <cellStyle name="Normal 6 2 8 2 2 3 3" xfId="8608" xr:uid="{00000000-0005-0000-0000-000048750000}"/>
    <cellStyle name="Normal 6 2 8 2 2 3 3 2" xfId="38942" xr:uid="{00000000-0005-0000-0000-000049750000}"/>
    <cellStyle name="Normal 6 2 8 2 2 3 3 3" xfId="23709" xr:uid="{00000000-0005-0000-0000-00004A750000}"/>
    <cellStyle name="Normal 6 2 8 2 2 3 4" xfId="33929" xr:uid="{00000000-0005-0000-0000-00004B750000}"/>
    <cellStyle name="Normal 6 2 8 2 2 3 5" xfId="18696" xr:uid="{00000000-0005-0000-0000-00004C750000}"/>
    <cellStyle name="Normal 6 2 8 2 2 4" xfId="5247" xr:uid="{00000000-0005-0000-0000-00004D750000}"/>
    <cellStyle name="Normal 6 2 8 2 2 4 2" xfId="15299" xr:uid="{00000000-0005-0000-0000-00004E750000}"/>
    <cellStyle name="Normal 6 2 8 2 2 4 2 2" xfId="45630" xr:uid="{00000000-0005-0000-0000-00004F750000}"/>
    <cellStyle name="Normal 6 2 8 2 2 4 2 3" xfId="30397" xr:uid="{00000000-0005-0000-0000-000050750000}"/>
    <cellStyle name="Normal 6 2 8 2 2 4 3" xfId="10279" xr:uid="{00000000-0005-0000-0000-000051750000}"/>
    <cellStyle name="Normal 6 2 8 2 2 4 3 2" xfId="40613" xr:uid="{00000000-0005-0000-0000-000052750000}"/>
    <cellStyle name="Normal 6 2 8 2 2 4 3 3" xfId="25380" xr:uid="{00000000-0005-0000-0000-000053750000}"/>
    <cellStyle name="Normal 6 2 8 2 2 4 4" xfId="35600" xr:uid="{00000000-0005-0000-0000-000054750000}"/>
    <cellStyle name="Normal 6 2 8 2 2 4 5" xfId="20367" xr:uid="{00000000-0005-0000-0000-000055750000}"/>
    <cellStyle name="Normal 6 2 8 2 2 5" xfId="11957" xr:uid="{00000000-0005-0000-0000-000056750000}"/>
    <cellStyle name="Normal 6 2 8 2 2 5 2" xfId="42288" xr:uid="{00000000-0005-0000-0000-000057750000}"/>
    <cellStyle name="Normal 6 2 8 2 2 5 3" xfId="27055" xr:uid="{00000000-0005-0000-0000-000058750000}"/>
    <cellStyle name="Normal 6 2 8 2 2 6" xfId="6936" xr:uid="{00000000-0005-0000-0000-000059750000}"/>
    <cellStyle name="Normal 6 2 8 2 2 6 2" xfId="37271" xr:uid="{00000000-0005-0000-0000-00005A750000}"/>
    <cellStyle name="Normal 6 2 8 2 2 6 3" xfId="22038" xr:uid="{00000000-0005-0000-0000-00005B750000}"/>
    <cellStyle name="Normal 6 2 8 2 2 7" xfId="32259" xr:uid="{00000000-0005-0000-0000-00005C750000}"/>
    <cellStyle name="Normal 6 2 8 2 2 8" xfId="17025" xr:uid="{00000000-0005-0000-0000-00005D750000}"/>
    <cellStyle name="Normal 6 2 8 2 3" xfId="2283" xr:uid="{00000000-0005-0000-0000-00005E750000}"/>
    <cellStyle name="Normal 6 2 8 2 3 2" xfId="3973" xr:uid="{00000000-0005-0000-0000-00005F750000}"/>
    <cellStyle name="Normal 6 2 8 2 3 2 2" xfId="14046" xr:uid="{00000000-0005-0000-0000-000060750000}"/>
    <cellStyle name="Normal 6 2 8 2 3 2 2 2" xfId="44377" xr:uid="{00000000-0005-0000-0000-000061750000}"/>
    <cellStyle name="Normal 6 2 8 2 3 2 2 3" xfId="29144" xr:uid="{00000000-0005-0000-0000-000062750000}"/>
    <cellStyle name="Normal 6 2 8 2 3 2 3" xfId="9026" xr:uid="{00000000-0005-0000-0000-000063750000}"/>
    <cellStyle name="Normal 6 2 8 2 3 2 3 2" xfId="39360" xr:uid="{00000000-0005-0000-0000-000064750000}"/>
    <cellStyle name="Normal 6 2 8 2 3 2 3 3" xfId="24127" xr:uid="{00000000-0005-0000-0000-000065750000}"/>
    <cellStyle name="Normal 6 2 8 2 3 2 4" xfId="34347" xr:uid="{00000000-0005-0000-0000-000066750000}"/>
    <cellStyle name="Normal 6 2 8 2 3 2 5" xfId="19114" xr:uid="{00000000-0005-0000-0000-000067750000}"/>
    <cellStyle name="Normal 6 2 8 2 3 3" xfId="5665" xr:uid="{00000000-0005-0000-0000-000068750000}"/>
    <cellStyle name="Normal 6 2 8 2 3 3 2" xfId="15717" xr:uid="{00000000-0005-0000-0000-000069750000}"/>
    <cellStyle name="Normal 6 2 8 2 3 3 2 2" xfId="46048" xr:uid="{00000000-0005-0000-0000-00006A750000}"/>
    <cellStyle name="Normal 6 2 8 2 3 3 2 3" xfId="30815" xr:uid="{00000000-0005-0000-0000-00006B750000}"/>
    <cellStyle name="Normal 6 2 8 2 3 3 3" xfId="10697" xr:uid="{00000000-0005-0000-0000-00006C750000}"/>
    <cellStyle name="Normal 6 2 8 2 3 3 3 2" xfId="41031" xr:uid="{00000000-0005-0000-0000-00006D750000}"/>
    <cellStyle name="Normal 6 2 8 2 3 3 3 3" xfId="25798" xr:uid="{00000000-0005-0000-0000-00006E750000}"/>
    <cellStyle name="Normal 6 2 8 2 3 3 4" xfId="36018" xr:uid="{00000000-0005-0000-0000-00006F750000}"/>
    <cellStyle name="Normal 6 2 8 2 3 3 5" xfId="20785" xr:uid="{00000000-0005-0000-0000-000070750000}"/>
    <cellStyle name="Normal 6 2 8 2 3 4" xfId="12375" xr:uid="{00000000-0005-0000-0000-000071750000}"/>
    <cellStyle name="Normal 6 2 8 2 3 4 2" xfId="42706" xr:uid="{00000000-0005-0000-0000-000072750000}"/>
    <cellStyle name="Normal 6 2 8 2 3 4 3" xfId="27473" xr:uid="{00000000-0005-0000-0000-000073750000}"/>
    <cellStyle name="Normal 6 2 8 2 3 5" xfId="7354" xr:uid="{00000000-0005-0000-0000-000074750000}"/>
    <cellStyle name="Normal 6 2 8 2 3 5 2" xfId="37689" xr:uid="{00000000-0005-0000-0000-000075750000}"/>
    <cellStyle name="Normal 6 2 8 2 3 5 3" xfId="22456" xr:uid="{00000000-0005-0000-0000-000076750000}"/>
    <cellStyle name="Normal 6 2 8 2 3 6" xfId="32677" xr:uid="{00000000-0005-0000-0000-000077750000}"/>
    <cellStyle name="Normal 6 2 8 2 3 7" xfId="17443" xr:uid="{00000000-0005-0000-0000-000078750000}"/>
    <cellStyle name="Normal 6 2 8 2 4" xfId="3136" xr:uid="{00000000-0005-0000-0000-000079750000}"/>
    <cellStyle name="Normal 6 2 8 2 4 2" xfId="13210" xr:uid="{00000000-0005-0000-0000-00007A750000}"/>
    <cellStyle name="Normal 6 2 8 2 4 2 2" xfId="43541" xr:uid="{00000000-0005-0000-0000-00007B750000}"/>
    <cellStyle name="Normal 6 2 8 2 4 2 3" xfId="28308" xr:uid="{00000000-0005-0000-0000-00007C750000}"/>
    <cellStyle name="Normal 6 2 8 2 4 3" xfId="8190" xr:uid="{00000000-0005-0000-0000-00007D750000}"/>
    <cellStyle name="Normal 6 2 8 2 4 3 2" xfId="38524" xr:uid="{00000000-0005-0000-0000-00007E750000}"/>
    <cellStyle name="Normal 6 2 8 2 4 3 3" xfId="23291" xr:uid="{00000000-0005-0000-0000-00007F750000}"/>
    <cellStyle name="Normal 6 2 8 2 4 4" xfId="33511" xr:uid="{00000000-0005-0000-0000-000080750000}"/>
    <cellStyle name="Normal 6 2 8 2 4 5" xfId="18278" xr:uid="{00000000-0005-0000-0000-000081750000}"/>
    <cellStyle name="Normal 6 2 8 2 5" xfId="4829" xr:uid="{00000000-0005-0000-0000-000082750000}"/>
    <cellStyle name="Normal 6 2 8 2 5 2" xfId="14881" xr:uid="{00000000-0005-0000-0000-000083750000}"/>
    <cellStyle name="Normal 6 2 8 2 5 2 2" xfId="45212" xr:uid="{00000000-0005-0000-0000-000084750000}"/>
    <cellStyle name="Normal 6 2 8 2 5 2 3" xfId="29979" xr:uid="{00000000-0005-0000-0000-000085750000}"/>
    <cellStyle name="Normal 6 2 8 2 5 3" xfId="9861" xr:uid="{00000000-0005-0000-0000-000086750000}"/>
    <cellStyle name="Normal 6 2 8 2 5 3 2" xfId="40195" xr:uid="{00000000-0005-0000-0000-000087750000}"/>
    <cellStyle name="Normal 6 2 8 2 5 3 3" xfId="24962" xr:uid="{00000000-0005-0000-0000-000088750000}"/>
    <cellStyle name="Normal 6 2 8 2 5 4" xfId="35182" xr:uid="{00000000-0005-0000-0000-000089750000}"/>
    <cellStyle name="Normal 6 2 8 2 5 5" xfId="19949" xr:uid="{00000000-0005-0000-0000-00008A750000}"/>
    <cellStyle name="Normal 6 2 8 2 6" xfId="11539" xr:uid="{00000000-0005-0000-0000-00008B750000}"/>
    <cellStyle name="Normal 6 2 8 2 6 2" xfId="41870" xr:uid="{00000000-0005-0000-0000-00008C750000}"/>
    <cellStyle name="Normal 6 2 8 2 6 3" xfId="26637" xr:uid="{00000000-0005-0000-0000-00008D750000}"/>
    <cellStyle name="Normal 6 2 8 2 7" xfId="6518" xr:uid="{00000000-0005-0000-0000-00008E750000}"/>
    <cellStyle name="Normal 6 2 8 2 7 2" xfId="36853" xr:uid="{00000000-0005-0000-0000-00008F750000}"/>
    <cellStyle name="Normal 6 2 8 2 7 3" xfId="21620" xr:uid="{00000000-0005-0000-0000-000090750000}"/>
    <cellStyle name="Normal 6 2 8 2 8" xfId="31841" xr:uid="{00000000-0005-0000-0000-000091750000}"/>
    <cellStyle name="Normal 6 2 8 2 9" xfId="16607" xr:uid="{00000000-0005-0000-0000-000092750000}"/>
    <cellStyle name="Normal 6 2 8 3" xfId="1654" xr:uid="{00000000-0005-0000-0000-000093750000}"/>
    <cellStyle name="Normal 6 2 8 3 2" xfId="2493" xr:uid="{00000000-0005-0000-0000-000094750000}"/>
    <cellStyle name="Normal 6 2 8 3 2 2" xfId="4183" xr:uid="{00000000-0005-0000-0000-000095750000}"/>
    <cellStyle name="Normal 6 2 8 3 2 2 2" xfId="14256" xr:uid="{00000000-0005-0000-0000-000096750000}"/>
    <cellStyle name="Normal 6 2 8 3 2 2 2 2" xfId="44587" xr:uid="{00000000-0005-0000-0000-000097750000}"/>
    <cellStyle name="Normal 6 2 8 3 2 2 2 3" xfId="29354" xr:uid="{00000000-0005-0000-0000-000098750000}"/>
    <cellStyle name="Normal 6 2 8 3 2 2 3" xfId="9236" xr:uid="{00000000-0005-0000-0000-000099750000}"/>
    <cellStyle name="Normal 6 2 8 3 2 2 3 2" xfId="39570" xr:uid="{00000000-0005-0000-0000-00009A750000}"/>
    <cellStyle name="Normal 6 2 8 3 2 2 3 3" xfId="24337" xr:uid="{00000000-0005-0000-0000-00009B750000}"/>
    <cellStyle name="Normal 6 2 8 3 2 2 4" xfId="34557" xr:uid="{00000000-0005-0000-0000-00009C750000}"/>
    <cellStyle name="Normal 6 2 8 3 2 2 5" xfId="19324" xr:uid="{00000000-0005-0000-0000-00009D750000}"/>
    <cellStyle name="Normal 6 2 8 3 2 3" xfId="5875" xr:uid="{00000000-0005-0000-0000-00009E750000}"/>
    <cellStyle name="Normal 6 2 8 3 2 3 2" xfId="15927" xr:uid="{00000000-0005-0000-0000-00009F750000}"/>
    <cellStyle name="Normal 6 2 8 3 2 3 2 2" xfId="46258" xr:uid="{00000000-0005-0000-0000-0000A0750000}"/>
    <cellStyle name="Normal 6 2 8 3 2 3 2 3" xfId="31025" xr:uid="{00000000-0005-0000-0000-0000A1750000}"/>
    <cellStyle name="Normal 6 2 8 3 2 3 3" xfId="10907" xr:uid="{00000000-0005-0000-0000-0000A2750000}"/>
    <cellStyle name="Normal 6 2 8 3 2 3 3 2" xfId="41241" xr:uid="{00000000-0005-0000-0000-0000A3750000}"/>
    <cellStyle name="Normal 6 2 8 3 2 3 3 3" xfId="26008" xr:uid="{00000000-0005-0000-0000-0000A4750000}"/>
    <cellStyle name="Normal 6 2 8 3 2 3 4" xfId="36228" xr:uid="{00000000-0005-0000-0000-0000A5750000}"/>
    <cellStyle name="Normal 6 2 8 3 2 3 5" xfId="20995" xr:uid="{00000000-0005-0000-0000-0000A6750000}"/>
    <cellStyle name="Normal 6 2 8 3 2 4" xfId="12585" xr:uid="{00000000-0005-0000-0000-0000A7750000}"/>
    <cellStyle name="Normal 6 2 8 3 2 4 2" xfId="42916" xr:uid="{00000000-0005-0000-0000-0000A8750000}"/>
    <cellStyle name="Normal 6 2 8 3 2 4 3" xfId="27683" xr:uid="{00000000-0005-0000-0000-0000A9750000}"/>
    <cellStyle name="Normal 6 2 8 3 2 5" xfId="7564" xr:uid="{00000000-0005-0000-0000-0000AA750000}"/>
    <cellStyle name="Normal 6 2 8 3 2 5 2" xfId="37899" xr:uid="{00000000-0005-0000-0000-0000AB750000}"/>
    <cellStyle name="Normal 6 2 8 3 2 5 3" xfId="22666" xr:uid="{00000000-0005-0000-0000-0000AC750000}"/>
    <cellStyle name="Normal 6 2 8 3 2 6" xfId="32887" xr:uid="{00000000-0005-0000-0000-0000AD750000}"/>
    <cellStyle name="Normal 6 2 8 3 2 7" xfId="17653" xr:uid="{00000000-0005-0000-0000-0000AE750000}"/>
    <cellStyle name="Normal 6 2 8 3 3" xfId="3346" xr:uid="{00000000-0005-0000-0000-0000AF750000}"/>
    <cellStyle name="Normal 6 2 8 3 3 2" xfId="13420" xr:uid="{00000000-0005-0000-0000-0000B0750000}"/>
    <cellStyle name="Normal 6 2 8 3 3 2 2" xfId="43751" xr:uid="{00000000-0005-0000-0000-0000B1750000}"/>
    <cellStyle name="Normal 6 2 8 3 3 2 3" xfId="28518" xr:uid="{00000000-0005-0000-0000-0000B2750000}"/>
    <cellStyle name="Normal 6 2 8 3 3 3" xfId="8400" xr:uid="{00000000-0005-0000-0000-0000B3750000}"/>
    <cellStyle name="Normal 6 2 8 3 3 3 2" xfId="38734" xr:uid="{00000000-0005-0000-0000-0000B4750000}"/>
    <cellStyle name="Normal 6 2 8 3 3 3 3" xfId="23501" xr:uid="{00000000-0005-0000-0000-0000B5750000}"/>
    <cellStyle name="Normal 6 2 8 3 3 4" xfId="33721" xr:uid="{00000000-0005-0000-0000-0000B6750000}"/>
    <cellStyle name="Normal 6 2 8 3 3 5" xfId="18488" xr:uid="{00000000-0005-0000-0000-0000B7750000}"/>
    <cellStyle name="Normal 6 2 8 3 4" xfId="5039" xr:uid="{00000000-0005-0000-0000-0000B8750000}"/>
    <cellStyle name="Normal 6 2 8 3 4 2" xfId="15091" xr:uid="{00000000-0005-0000-0000-0000B9750000}"/>
    <cellStyle name="Normal 6 2 8 3 4 2 2" xfId="45422" xr:uid="{00000000-0005-0000-0000-0000BA750000}"/>
    <cellStyle name="Normal 6 2 8 3 4 2 3" xfId="30189" xr:uid="{00000000-0005-0000-0000-0000BB750000}"/>
    <cellStyle name="Normal 6 2 8 3 4 3" xfId="10071" xr:uid="{00000000-0005-0000-0000-0000BC750000}"/>
    <cellStyle name="Normal 6 2 8 3 4 3 2" xfId="40405" xr:uid="{00000000-0005-0000-0000-0000BD750000}"/>
    <cellStyle name="Normal 6 2 8 3 4 3 3" xfId="25172" xr:uid="{00000000-0005-0000-0000-0000BE750000}"/>
    <cellStyle name="Normal 6 2 8 3 4 4" xfId="35392" xr:uid="{00000000-0005-0000-0000-0000BF750000}"/>
    <cellStyle name="Normal 6 2 8 3 4 5" xfId="20159" xr:uid="{00000000-0005-0000-0000-0000C0750000}"/>
    <cellStyle name="Normal 6 2 8 3 5" xfId="11749" xr:uid="{00000000-0005-0000-0000-0000C1750000}"/>
    <cellStyle name="Normal 6 2 8 3 5 2" xfId="42080" xr:uid="{00000000-0005-0000-0000-0000C2750000}"/>
    <cellStyle name="Normal 6 2 8 3 5 3" xfId="26847" xr:uid="{00000000-0005-0000-0000-0000C3750000}"/>
    <cellStyle name="Normal 6 2 8 3 6" xfId="6728" xr:uid="{00000000-0005-0000-0000-0000C4750000}"/>
    <cellStyle name="Normal 6 2 8 3 6 2" xfId="37063" xr:uid="{00000000-0005-0000-0000-0000C5750000}"/>
    <cellStyle name="Normal 6 2 8 3 6 3" xfId="21830" xr:uid="{00000000-0005-0000-0000-0000C6750000}"/>
    <cellStyle name="Normal 6 2 8 3 7" xfId="32051" xr:uid="{00000000-0005-0000-0000-0000C7750000}"/>
    <cellStyle name="Normal 6 2 8 3 8" xfId="16817" xr:uid="{00000000-0005-0000-0000-0000C8750000}"/>
    <cellStyle name="Normal 6 2 8 4" xfId="2075" xr:uid="{00000000-0005-0000-0000-0000C9750000}"/>
    <cellStyle name="Normal 6 2 8 4 2" xfId="3765" xr:uid="{00000000-0005-0000-0000-0000CA750000}"/>
    <cellStyle name="Normal 6 2 8 4 2 2" xfId="13838" xr:uid="{00000000-0005-0000-0000-0000CB750000}"/>
    <cellStyle name="Normal 6 2 8 4 2 2 2" xfId="44169" xr:uid="{00000000-0005-0000-0000-0000CC750000}"/>
    <cellStyle name="Normal 6 2 8 4 2 2 3" xfId="28936" xr:uid="{00000000-0005-0000-0000-0000CD750000}"/>
    <cellStyle name="Normal 6 2 8 4 2 3" xfId="8818" xr:uid="{00000000-0005-0000-0000-0000CE750000}"/>
    <cellStyle name="Normal 6 2 8 4 2 3 2" xfId="39152" xr:uid="{00000000-0005-0000-0000-0000CF750000}"/>
    <cellStyle name="Normal 6 2 8 4 2 3 3" xfId="23919" xr:uid="{00000000-0005-0000-0000-0000D0750000}"/>
    <cellStyle name="Normal 6 2 8 4 2 4" xfId="34139" xr:uid="{00000000-0005-0000-0000-0000D1750000}"/>
    <cellStyle name="Normal 6 2 8 4 2 5" xfId="18906" xr:uid="{00000000-0005-0000-0000-0000D2750000}"/>
    <cellStyle name="Normal 6 2 8 4 3" xfId="5457" xr:uid="{00000000-0005-0000-0000-0000D3750000}"/>
    <cellStyle name="Normal 6 2 8 4 3 2" xfId="15509" xr:uid="{00000000-0005-0000-0000-0000D4750000}"/>
    <cellStyle name="Normal 6 2 8 4 3 2 2" xfId="45840" xr:uid="{00000000-0005-0000-0000-0000D5750000}"/>
    <cellStyle name="Normal 6 2 8 4 3 2 3" xfId="30607" xr:uid="{00000000-0005-0000-0000-0000D6750000}"/>
    <cellStyle name="Normal 6 2 8 4 3 3" xfId="10489" xr:uid="{00000000-0005-0000-0000-0000D7750000}"/>
    <cellStyle name="Normal 6 2 8 4 3 3 2" xfId="40823" xr:uid="{00000000-0005-0000-0000-0000D8750000}"/>
    <cellStyle name="Normal 6 2 8 4 3 3 3" xfId="25590" xr:uid="{00000000-0005-0000-0000-0000D9750000}"/>
    <cellStyle name="Normal 6 2 8 4 3 4" xfId="35810" xr:uid="{00000000-0005-0000-0000-0000DA750000}"/>
    <cellStyle name="Normal 6 2 8 4 3 5" xfId="20577" xr:uid="{00000000-0005-0000-0000-0000DB750000}"/>
    <cellStyle name="Normal 6 2 8 4 4" xfId="12167" xr:uid="{00000000-0005-0000-0000-0000DC750000}"/>
    <cellStyle name="Normal 6 2 8 4 4 2" xfId="42498" xr:uid="{00000000-0005-0000-0000-0000DD750000}"/>
    <cellStyle name="Normal 6 2 8 4 4 3" xfId="27265" xr:uid="{00000000-0005-0000-0000-0000DE750000}"/>
    <cellStyle name="Normal 6 2 8 4 5" xfId="7146" xr:uid="{00000000-0005-0000-0000-0000DF750000}"/>
    <cellStyle name="Normal 6 2 8 4 5 2" xfId="37481" xr:uid="{00000000-0005-0000-0000-0000E0750000}"/>
    <cellStyle name="Normal 6 2 8 4 5 3" xfId="22248" xr:uid="{00000000-0005-0000-0000-0000E1750000}"/>
    <cellStyle name="Normal 6 2 8 4 6" xfId="32469" xr:uid="{00000000-0005-0000-0000-0000E2750000}"/>
    <cellStyle name="Normal 6 2 8 4 7" xfId="17235" xr:uid="{00000000-0005-0000-0000-0000E3750000}"/>
    <cellStyle name="Normal 6 2 8 5" xfId="2928" xr:uid="{00000000-0005-0000-0000-0000E4750000}"/>
    <cellStyle name="Normal 6 2 8 5 2" xfId="13002" xr:uid="{00000000-0005-0000-0000-0000E5750000}"/>
    <cellStyle name="Normal 6 2 8 5 2 2" xfId="43333" xr:uid="{00000000-0005-0000-0000-0000E6750000}"/>
    <cellStyle name="Normal 6 2 8 5 2 3" xfId="28100" xr:uid="{00000000-0005-0000-0000-0000E7750000}"/>
    <cellStyle name="Normal 6 2 8 5 3" xfId="7982" xr:uid="{00000000-0005-0000-0000-0000E8750000}"/>
    <cellStyle name="Normal 6 2 8 5 3 2" xfId="38316" xr:uid="{00000000-0005-0000-0000-0000E9750000}"/>
    <cellStyle name="Normal 6 2 8 5 3 3" xfId="23083" xr:uid="{00000000-0005-0000-0000-0000EA750000}"/>
    <cellStyle name="Normal 6 2 8 5 4" xfId="33303" xr:uid="{00000000-0005-0000-0000-0000EB750000}"/>
    <cellStyle name="Normal 6 2 8 5 5" xfId="18070" xr:uid="{00000000-0005-0000-0000-0000EC750000}"/>
    <cellStyle name="Normal 6 2 8 6" xfId="4621" xr:uid="{00000000-0005-0000-0000-0000ED750000}"/>
    <cellStyle name="Normal 6 2 8 6 2" xfId="14673" xr:uid="{00000000-0005-0000-0000-0000EE750000}"/>
    <cellStyle name="Normal 6 2 8 6 2 2" xfId="45004" xr:uid="{00000000-0005-0000-0000-0000EF750000}"/>
    <cellStyle name="Normal 6 2 8 6 2 3" xfId="29771" xr:uid="{00000000-0005-0000-0000-0000F0750000}"/>
    <cellStyle name="Normal 6 2 8 6 3" xfId="9653" xr:uid="{00000000-0005-0000-0000-0000F1750000}"/>
    <cellStyle name="Normal 6 2 8 6 3 2" xfId="39987" xr:uid="{00000000-0005-0000-0000-0000F2750000}"/>
    <cellStyle name="Normal 6 2 8 6 3 3" xfId="24754" xr:uid="{00000000-0005-0000-0000-0000F3750000}"/>
    <cellStyle name="Normal 6 2 8 6 4" xfId="34974" xr:uid="{00000000-0005-0000-0000-0000F4750000}"/>
    <cellStyle name="Normal 6 2 8 6 5" xfId="19741" xr:uid="{00000000-0005-0000-0000-0000F5750000}"/>
    <cellStyle name="Normal 6 2 8 7" xfId="11331" xr:uid="{00000000-0005-0000-0000-0000F6750000}"/>
    <cellStyle name="Normal 6 2 8 7 2" xfId="41662" xr:uid="{00000000-0005-0000-0000-0000F7750000}"/>
    <cellStyle name="Normal 6 2 8 7 3" xfId="26429" xr:uid="{00000000-0005-0000-0000-0000F8750000}"/>
    <cellStyle name="Normal 6 2 8 8" xfId="6310" xr:uid="{00000000-0005-0000-0000-0000F9750000}"/>
    <cellStyle name="Normal 6 2 8 8 2" xfId="36645" xr:uid="{00000000-0005-0000-0000-0000FA750000}"/>
    <cellStyle name="Normal 6 2 8 8 3" xfId="21412" xr:uid="{00000000-0005-0000-0000-0000FB750000}"/>
    <cellStyle name="Normal 6 2 8 9" xfId="31634" xr:uid="{00000000-0005-0000-0000-0000FC750000}"/>
    <cellStyle name="Normal 6 2 9" xfId="1335" xr:uid="{00000000-0005-0000-0000-0000FD750000}"/>
    <cellStyle name="Normal 6 2 9 2" xfId="1758" xr:uid="{00000000-0005-0000-0000-0000FE750000}"/>
    <cellStyle name="Normal 6 2 9 2 2" xfId="2597" xr:uid="{00000000-0005-0000-0000-0000FF750000}"/>
    <cellStyle name="Normal 6 2 9 2 2 2" xfId="4287" xr:uid="{00000000-0005-0000-0000-000000760000}"/>
    <cellStyle name="Normal 6 2 9 2 2 2 2" xfId="14360" xr:uid="{00000000-0005-0000-0000-000001760000}"/>
    <cellStyle name="Normal 6 2 9 2 2 2 2 2" xfId="44691" xr:uid="{00000000-0005-0000-0000-000002760000}"/>
    <cellStyle name="Normal 6 2 9 2 2 2 2 3" xfId="29458" xr:uid="{00000000-0005-0000-0000-000003760000}"/>
    <cellStyle name="Normal 6 2 9 2 2 2 3" xfId="9340" xr:uid="{00000000-0005-0000-0000-000004760000}"/>
    <cellStyle name="Normal 6 2 9 2 2 2 3 2" xfId="39674" xr:uid="{00000000-0005-0000-0000-000005760000}"/>
    <cellStyle name="Normal 6 2 9 2 2 2 3 3" xfId="24441" xr:uid="{00000000-0005-0000-0000-000006760000}"/>
    <cellStyle name="Normal 6 2 9 2 2 2 4" xfId="34661" xr:uid="{00000000-0005-0000-0000-000007760000}"/>
    <cellStyle name="Normal 6 2 9 2 2 2 5" xfId="19428" xr:uid="{00000000-0005-0000-0000-000008760000}"/>
    <cellStyle name="Normal 6 2 9 2 2 3" xfId="5979" xr:uid="{00000000-0005-0000-0000-000009760000}"/>
    <cellStyle name="Normal 6 2 9 2 2 3 2" xfId="16031" xr:uid="{00000000-0005-0000-0000-00000A760000}"/>
    <cellStyle name="Normal 6 2 9 2 2 3 2 2" xfId="46362" xr:uid="{00000000-0005-0000-0000-00000B760000}"/>
    <cellStyle name="Normal 6 2 9 2 2 3 2 3" xfId="31129" xr:uid="{00000000-0005-0000-0000-00000C760000}"/>
    <cellStyle name="Normal 6 2 9 2 2 3 3" xfId="11011" xr:uid="{00000000-0005-0000-0000-00000D760000}"/>
    <cellStyle name="Normal 6 2 9 2 2 3 3 2" xfId="41345" xr:uid="{00000000-0005-0000-0000-00000E760000}"/>
    <cellStyle name="Normal 6 2 9 2 2 3 3 3" xfId="26112" xr:uid="{00000000-0005-0000-0000-00000F760000}"/>
    <cellStyle name="Normal 6 2 9 2 2 3 4" xfId="36332" xr:uid="{00000000-0005-0000-0000-000010760000}"/>
    <cellStyle name="Normal 6 2 9 2 2 3 5" xfId="21099" xr:uid="{00000000-0005-0000-0000-000011760000}"/>
    <cellStyle name="Normal 6 2 9 2 2 4" xfId="12689" xr:uid="{00000000-0005-0000-0000-000012760000}"/>
    <cellStyle name="Normal 6 2 9 2 2 4 2" xfId="43020" xr:uid="{00000000-0005-0000-0000-000013760000}"/>
    <cellStyle name="Normal 6 2 9 2 2 4 3" xfId="27787" xr:uid="{00000000-0005-0000-0000-000014760000}"/>
    <cellStyle name="Normal 6 2 9 2 2 5" xfId="7668" xr:uid="{00000000-0005-0000-0000-000015760000}"/>
    <cellStyle name="Normal 6 2 9 2 2 5 2" xfId="38003" xr:uid="{00000000-0005-0000-0000-000016760000}"/>
    <cellStyle name="Normal 6 2 9 2 2 5 3" xfId="22770" xr:uid="{00000000-0005-0000-0000-000017760000}"/>
    <cellStyle name="Normal 6 2 9 2 2 6" xfId="32991" xr:uid="{00000000-0005-0000-0000-000018760000}"/>
    <cellStyle name="Normal 6 2 9 2 2 7" xfId="17757" xr:uid="{00000000-0005-0000-0000-000019760000}"/>
    <cellStyle name="Normal 6 2 9 2 3" xfId="3450" xr:uid="{00000000-0005-0000-0000-00001A760000}"/>
    <cellStyle name="Normal 6 2 9 2 3 2" xfId="13524" xr:uid="{00000000-0005-0000-0000-00001B760000}"/>
    <cellStyle name="Normal 6 2 9 2 3 2 2" xfId="43855" xr:uid="{00000000-0005-0000-0000-00001C760000}"/>
    <cellStyle name="Normal 6 2 9 2 3 2 3" xfId="28622" xr:uid="{00000000-0005-0000-0000-00001D760000}"/>
    <cellStyle name="Normal 6 2 9 2 3 3" xfId="8504" xr:uid="{00000000-0005-0000-0000-00001E760000}"/>
    <cellStyle name="Normal 6 2 9 2 3 3 2" xfId="38838" xr:uid="{00000000-0005-0000-0000-00001F760000}"/>
    <cellStyle name="Normal 6 2 9 2 3 3 3" xfId="23605" xr:uid="{00000000-0005-0000-0000-000020760000}"/>
    <cellStyle name="Normal 6 2 9 2 3 4" xfId="33825" xr:uid="{00000000-0005-0000-0000-000021760000}"/>
    <cellStyle name="Normal 6 2 9 2 3 5" xfId="18592" xr:uid="{00000000-0005-0000-0000-000022760000}"/>
    <cellStyle name="Normal 6 2 9 2 4" xfId="5143" xr:uid="{00000000-0005-0000-0000-000023760000}"/>
    <cellStyle name="Normal 6 2 9 2 4 2" xfId="15195" xr:uid="{00000000-0005-0000-0000-000024760000}"/>
    <cellStyle name="Normal 6 2 9 2 4 2 2" xfId="45526" xr:uid="{00000000-0005-0000-0000-000025760000}"/>
    <cellStyle name="Normal 6 2 9 2 4 2 3" xfId="30293" xr:uid="{00000000-0005-0000-0000-000026760000}"/>
    <cellStyle name="Normal 6 2 9 2 4 3" xfId="10175" xr:uid="{00000000-0005-0000-0000-000027760000}"/>
    <cellStyle name="Normal 6 2 9 2 4 3 2" xfId="40509" xr:uid="{00000000-0005-0000-0000-000028760000}"/>
    <cellStyle name="Normal 6 2 9 2 4 3 3" xfId="25276" xr:uid="{00000000-0005-0000-0000-000029760000}"/>
    <cellStyle name="Normal 6 2 9 2 4 4" xfId="35496" xr:uid="{00000000-0005-0000-0000-00002A760000}"/>
    <cellStyle name="Normal 6 2 9 2 4 5" xfId="20263" xr:uid="{00000000-0005-0000-0000-00002B760000}"/>
    <cellStyle name="Normal 6 2 9 2 5" xfId="11853" xr:uid="{00000000-0005-0000-0000-00002C760000}"/>
    <cellStyle name="Normal 6 2 9 2 5 2" xfId="42184" xr:uid="{00000000-0005-0000-0000-00002D760000}"/>
    <cellStyle name="Normal 6 2 9 2 5 3" xfId="26951" xr:uid="{00000000-0005-0000-0000-00002E760000}"/>
    <cellStyle name="Normal 6 2 9 2 6" xfId="6832" xr:uid="{00000000-0005-0000-0000-00002F760000}"/>
    <cellStyle name="Normal 6 2 9 2 6 2" xfId="37167" xr:uid="{00000000-0005-0000-0000-000030760000}"/>
    <cellStyle name="Normal 6 2 9 2 6 3" xfId="21934" xr:uid="{00000000-0005-0000-0000-000031760000}"/>
    <cellStyle name="Normal 6 2 9 2 7" xfId="32155" xr:uid="{00000000-0005-0000-0000-000032760000}"/>
    <cellStyle name="Normal 6 2 9 2 8" xfId="16921" xr:uid="{00000000-0005-0000-0000-000033760000}"/>
    <cellStyle name="Normal 6 2 9 3" xfId="2179" xr:uid="{00000000-0005-0000-0000-000034760000}"/>
    <cellStyle name="Normal 6 2 9 3 2" xfId="3869" xr:uid="{00000000-0005-0000-0000-000035760000}"/>
    <cellStyle name="Normal 6 2 9 3 2 2" xfId="13942" xr:uid="{00000000-0005-0000-0000-000036760000}"/>
    <cellStyle name="Normal 6 2 9 3 2 2 2" xfId="44273" xr:uid="{00000000-0005-0000-0000-000037760000}"/>
    <cellStyle name="Normal 6 2 9 3 2 2 3" xfId="29040" xr:uid="{00000000-0005-0000-0000-000038760000}"/>
    <cellStyle name="Normal 6 2 9 3 2 3" xfId="8922" xr:uid="{00000000-0005-0000-0000-000039760000}"/>
    <cellStyle name="Normal 6 2 9 3 2 3 2" xfId="39256" xr:uid="{00000000-0005-0000-0000-00003A760000}"/>
    <cellStyle name="Normal 6 2 9 3 2 3 3" xfId="24023" xr:uid="{00000000-0005-0000-0000-00003B760000}"/>
    <cellStyle name="Normal 6 2 9 3 2 4" xfId="34243" xr:uid="{00000000-0005-0000-0000-00003C760000}"/>
    <cellStyle name="Normal 6 2 9 3 2 5" xfId="19010" xr:uid="{00000000-0005-0000-0000-00003D760000}"/>
    <cellStyle name="Normal 6 2 9 3 3" xfId="5561" xr:uid="{00000000-0005-0000-0000-00003E760000}"/>
    <cellStyle name="Normal 6 2 9 3 3 2" xfId="15613" xr:uid="{00000000-0005-0000-0000-00003F760000}"/>
    <cellStyle name="Normal 6 2 9 3 3 2 2" xfId="45944" xr:uid="{00000000-0005-0000-0000-000040760000}"/>
    <cellStyle name="Normal 6 2 9 3 3 2 3" xfId="30711" xr:uid="{00000000-0005-0000-0000-000041760000}"/>
    <cellStyle name="Normal 6 2 9 3 3 3" xfId="10593" xr:uid="{00000000-0005-0000-0000-000042760000}"/>
    <cellStyle name="Normal 6 2 9 3 3 3 2" xfId="40927" xr:uid="{00000000-0005-0000-0000-000043760000}"/>
    <cellStyle name="Normal 6 2 9 3 3 3 3" xfId="25694" xr:uid="{00000000-0005-0000-0000-000044760000}"/>
    <cellStyle name="Normal 6 2 9 3 3 4" xfId="35914" xr:uid="{00000000-0005-0000-0000-000045760000}"/>
    <cellStyle name="Normal 6 2 9 3 3 5" xfId="20681" xr:uid="{00000000-0005-0000-0000-000046760000}"/>
    <cellStyle name="Normal 6 2 9 3 4" xfId="12271" xr:uid="{00000000-0005-0000-0000-000047760000}"/>
    <cellStyle name="Normal 6 2 9 3 4 2" xfId="42602" xr:uid="{00000000-0005-0000-0000-000048760000}"/>
    <cellStyle name="Normal 6 2 9 3 4 3" xfId="27369" xr:uid="{00000000-0005-0000-0000-000049760000}"/>
    <cellStyle name="Normal 6 2 9 3 5" xfId="7250" xr:uid="{00000000-0005-0000-0000-00004A760000}"/>
    <cellStyle name="Normal 6 2 9 3 5 2" xfId="37585" xr:uid="{00000000-0005-0000-0000-00004B760000}"/>
    <cellStyle name="Normal 6 2 9 3 5 3" xfId="22352" xr:uid="{00000000-0005-0000-0000-00004C760000}"/>
    <cellStyle name="Normal 6 2 9 3 6" xfId="32573" xr:uid="{00000000-0005-0000-0000-00004D760000}"/>
    <cellStyle name="Normal 6 2 9 3 7" xfId="17339" xr:uid="{00000000-0005-0000-0000-00004E760000}"/>
    <cellStyle name="Normal 6 2 9 4" xfId="3032" xr:uid="{00000000-0005-0000-0000-00004F760000}"/>
    <cellStyle name="Normal 6 2 9 4 2" xfId="13106" xr:uid="{00000000-0005-0000-0000-000050760000}"/>
    <cellStyle name="Normal 6 2 9 4 2 2" xfId="43437" xr:uid="{00000000-0005-0000-0000-000051760000}"/>
    <cellStyle name="Normal 6 2 9 4 2 3" xfId="28204" xr:uid="{00000000-0005-0000-0000-000052760000}"/>
    <cellStyle name="Normal 6 2 9 4 3" xfId="8086" xr:uid="{00000000-0005-0000-0000-000053760000}"/>
    <cellStyle name="Normal 6 2 9 4 3 2" xfId="38420" xr:uid="{00000000-0005-0000-0000-000054760000}"/>
    <cellStyle name="Normal 6 2 9 4 3 3" xfId="23187" xr:uid="{00000000-0005-0000-0000-000055760000}"/>
    <cellStyle name="Normal 6 2 9 4 4" xfId="33407" xr:uid="{00000000-0005-0000-0000-000056760000}"/>
    <cellStyle name="Normal 6 2 9 4 5" xfId="18174" xr:uid="{00000000-0005-0000-0000-000057760000}"/>
    <cellStyle name="Normal 6 2 9 5" xfId="4725" xr:uid="{00000000-0005-0000-0000-000058760000}"/>
    <cellStyle name="Normal 6 2 9 5 2" xfId="14777" xr:uid="{00000000-0005-0000-0000-000059760000}"/>
    <cellStyle name="Normal 6 2 9 5 2 2" xfId="45108" xr:uid="{00000000-0005-0000-0000-00005A760000}"/>
    <cellStyle name="Normal 6 2 9 5 2 3" xfId="29875" xr:uid="{00000000-0005-0000-0000-00005B760000}"/>
    <cellStyle name="Normal 6 2 9 5 3" xfId="9757" xr:uid="{00000000-0005-0000-0000-00005C760000}"/>
    <cellStyle name="Normal 6 2 9 5 3 2" xfId="40091" xr:uid="{00000000-0005-0000-0000-00005D760000}"/>
    <cellStyle name="Normal 6 2 9 5 3 3" xfId="24858" xr:uid="{00000000-0005-0000-0000-00005E760000}"/>
    <cellStyle name="Normal 6 2 9 5 4" xfId="35078" xr:uid="{00000000-0005-0000-0000-00005F760000}"/>
    <cellStyle name="Normal 6 2 9 5 5" xfId="19845" xr:uid="{00000000-0005-0000-0000-000060760000}"/>
    <cellStyle name="Normal 6 2 9 6" xfId="11435" xr:uid="{00000000-0005-0000-0000-000061760000}"/>
    <cellStyle name="Normal 6 2 9 6 2" xfId="41766" xr:uid="{00000000-0005-0000-0000-000062760000}"/>
    <cellStyle name="Normal 6 2 9 6 3" xfId="26533" xr:uid="{00000000-0005-0000-0000-000063760000}"/>
    <cellStyle name="Normal 6 2 9 7" xfId="6414" xr:uid="{00000000-0005-0000-0000-000064760000}"/>
    <cellStyle name="Normal 6 2 9 7 2" xfId="36749" xr:uid="{00000000-0005-0000-0000-000065760000}"/>
    <cellStyle name="Normal 6 2 9 7 3" xfId="21516" xr:uid="{00000000-0005-0000-0000-000066760000}"/>
    <cellStyle name="Normal 6 2 9 8" xfId="31737" xr:uid="{00000000-0005-0000-0000-000067760000}"/>
    <cellStyle name="Normal 6 2 9 9" xfId="16503" xr:uid="{00000000-0005-0000-0000-000068760000}"/>
    <cellStyle name="Normal 6 3" xfId="883" xr:uid="{00000000-0005-0000-0000-000069760000}"/>
    <cellStyle name="Normal 6 3 10" xfId="6236" xr:uid="{00000000-0005-0000-0000-00006A760000}"/>
    <cellStyle name="Normal 6 3 10 2" xfId="36573" xr:uid="{00000000-0005-0000-0000-00006B760000}"/>
    <cellStyle name="Normal 6 3 10 3" xfId="21340" xr:uid="{00000000-0005-0000-0000-00006C760000}"/>
    <cellStyle name="Normal 6 3 11" xfId="31379" xr:uid="{00000000-0005-0000-0000-00006D760000}"/>
    <cellStyle name="Normal 6 3 12" xfId="16325" xr:uid="{00000000-0005-0000-0000-00006E760000}"/>
    <cellStyle name="Normal 6 3 2" xfId="1200" xr:uid="{00000000-0005-0000-0000-00006F760000}"/>
    <cellStyle name="Normal 6 3 2 10" xfId="31388" xr:uid="{00000000-0005-0000-0000-000070760000}"/>
    <cellStyle name="Normal 6 3 2 11" xfId="16379" xr:uid="{00000000-0005-0000-0000-000071760000}"/>
    <cellStyle name="Normal 6 3 2 2" xfId="1308" xr:uid="{00000000-0005-0000-0000-000072760000}"/>
    <cellStyle name="Normal 6 3 2 2 10" xfId="16483" xr:uid="{00000000-0005-0000-0000-000073760000}"/>
    <cellStyle name="Normal 6 3 2 2 2" xfId="1525" xr:uid="{00000000-0005-0000-0000-000074760000}"/>
    <cellStyle name="Normal 6 3 2 2 2 2" xfId="1946" xr:uid="{00000000-0005-0000-0000-000075760000}"/>
    <cellStyle name="Normal 6 3 2 2 2 2 2" xfId="2785" xr:uid="{00000000-0005-0000-0000-000076760000}"/>
    <cellStyle name="Normal 6 3 2 2 2 2 2 2" xfId="4475" xr:uid="{00000000-0005-0000-0000-000077760000}"/>
    <cellStyle name="Normal 6 3 2 2 2 2 2 2 2" xfId="14548" xr:uid="{00000000-0005-0000-0000-000078760000}"/>
    <cellStyle name="Normal 6 3 2 2 2 2 2 2 2 2" xfId="44879" xr:uid="{00000000-0005-0000-0000-000079760000}"/>
    <cellStyle name="Normal 6 3 2 2 2 2 2 2 2 3" xfId="29646" xr:uid="{00000000-0005-0000-0000-00007A760000}"/>
    <cellStyle name="Normal 6 3 2 2 2 2 2 2 3" xfId="9528" xr:uid="{00000000-0005-0000-0000-00007B760000}"/>
    <cellStyle name="Normal 6 3 2 2 2 2 2 2 3 2" xfId="39862" xr:uid="{00000000-0005-0000-0000-00007C760000}"/>
    <cellStyle name="Normal 6 3 2 2 2 2 2 2 3 3" xfId="24629" xr:uid="{00000000-0005-0000-0000-00007D760000}"/>
    <cellStyle name="Normal 6 3 2 2 2 2 2 2 4" xfId="34849" xr:uid="{00000000-0005-0000-0000-00007E760000}"/>
    <cellStyle name="Normal 6 3 2 2 2 2 2 2 5" xfId="19616" xr:uid="{00000000-0005-0000-0000-00007F760000}"/>
    <cellStyle name="Normal 6 3 2 2 2 2 2 3" xfId="6167" xr:uid="{00000000-0005-0000-0000-000080760000}"/>
    <cellStyle name="Normal 6 3 2 2 2 2 2 3 2" xfId="16219" xr:uid="{00000000-0005-0000-0000-000081760000}"/>
    <cellStyle name="Normal 6 3 2 2 2 2 2 3 2 2" xfId="46550" xr:uid="{00000000-0005-0000-0000-000082760000}"/>
    <cellStyle name="Normal 6 3 2 2 2 2 2 3 2 3" xfId="31317" xr:uid="{00000000-0005-0000-0000-000083760000}"/>
    <cellStyle name="Normal 6 3 2 2 2 2 2 3 3" xfId="11199" xr:uid="{00000000-0005-0000-0000-000084760000}"/>
    <cellStyle name="Normal 6 3 2 2 2 2 2 3 3 2" xfId="41533" xr:uid="{00000000-0005-0000-0000-000085760000}"/>
    <cellStyle name="Normal 6 3 2 2 2 2 2 3 3 3" xfId="26300" xr:uid="{00000000-0005-0000-0000-000086760000}"/>
    <cellStyle name="Normal 6 3 2 2 2 2 2 3 4" xfId="36520" xr:uid="{00000000-0005-0000-0000-000087760000}"/>
    <cellStyle name="Normal 6 3 2 2 2 2 2 3 5" xfId="21287" xr:uid="{00000000-0005-0000-0000-000088760000}"/>
    <cellStyle name="Normal 6 3 2 2 2 2 2 4" xfId="12877" xr:uid="{00000000-0005-0000-0000-000089760000}"/>
    <cellStyle name="Normal 6 3 2 2 2 2 2 4 2" xfId="43208" xr:uid="{00000000-0005-0000-0000-00008A760000}"/>
    <cellStyle name="Normal 6 3 2 2 2 2 2 4 3" xfId="27975" xr:uid="{00000000-0005-0000-0000-00008B760000}"/>
    <cellStyle name="Normal 6 3 2 2 2 2 2 5" xfId="7856" xr:uid="{00000000-0005-0000-0000-00008C760000}"/>
    <cellStyle name="Normal 6 3 2 2 2 2 2 5 2" xfId="38191" xr:uid="{00000000-0005-0000-0000-00008D760000}"/>
    <cellStyle name="Normal 6 3 2 2 2 2 2 5 3" xfId="22958" xr:uid="{00000000-0005-0000-0000-00008E760000}"/>
    <cellStyle name="Normal 6 3 2 2 2 2 2 6" xfId="33179" xr:uid="{00000000-0005-0000-0000-00008F760000}"/>
    <cellStyle name="Normal 6 3 2 2 2 2 2 7" xfId="17945" xr:uid="{00000000-0005-0000-0000-000090760000}"/>
    <cellStyle name="Normal 6 3 2 2 2 2 3" xfId="3638" xr:uid="{00000000-0005-0000-0000-000091760000}"/>
    <cellStyle name="Normal 6 3 2 2 2 2 3 2" xfId="13712" xr:uid="{00000000-0005-0000-0000-000092760000}"/>
    <cellStyle name="Normal 6 3 2 2 2 2 3 2 2" xfId="44043" xr:uid="{00000000-0005-0000-0000-000093760000}"/>
    <cellStyle name="Normal 6 3 2 2 2 2 3 2 3" xfId="28810" xr:uid="{00000000-0005-0000-0000-000094760000}"/>
    <cellStyle name="Normal 6 3 2 2 2 2 3 3" xfId="8692" xr:uid="{00000000-0005-0000-0000-000095760000}"/>
    <cellStyle name="Normal 6 3 2 2 2 2 3 3 2" xfId="39026" xr:uid="{00000000-0005-0000-0000-000096760000}"/>
    <cellStyle name="Normal 6 3 2 2 2 2 3 3 3" xfId="23793" xr:uid="{00000000-0005-0000-0000-000097760000}"/>
    <cellStyle name="Normal 6 3 2 2 2 2 3 4" xfId="34013" xr:uid="{00000000-0005-0000-0000-000098760000}"/>
    <cellStyle name="Normal 6 3 2 2 2 2 3 5" xfId="18780" xr:uid="{00000000-0005-0000-0000-000099760000}"/>
    <cellStyle name="Normal 6 3 2 2 2 2 4" xfId="5331" xr:uid="{00000000-0005-0000-0000-00009A760000}"/>
    <cellStyle name="Normal 6 3 2 2 2 2 4 2" xfId="15383" xr:uid="{00000000-0005-0000-0000-00009B760000}"/>
    <cellStyle name="Normal 6 3 2 2 2 2 4 2 2" xfId="45714" xr:uid="{00000000-0005-0000-0000-00009C760000}"/>
    <cellStyle name="Normal 6 3 2 2 2 2 4 2 3" xfId="30481" xr:uid="{00000000-0005-0000-0000-00009D760000}"/>
    <cellStyle name="Normal 6 3 2 2 2 2 4 3" xfId="10363" xr:uid="{00000000-0005-0000-0000-00009E760000}"/>
    <cellStyle name="Normal 6 3 2 2 2 2 4 3 2" xfId="40697" xr:uid="{00000000-0005-0000-0000-00009F760000}"/>
    <cellStyle name="Normal 6 3 2 2 2 2 4 3 3" xfId="25464" xr:uid="{00000000-0005-0000-0000-0000A0760000}"/>
    <cellStyle name="Normal 6 3 2 2 2 2 4 4" xfId="35684" xr:uid="{00000000-0005-0000-0000-0000A1760000}"/>
    <cellStyle name="Normal 6 3 2 2 2 2 4 5" xfId="20451" xr:uid="{00000000-0005-0000-0000-0000A2760000}"/>
    <cellStyle name="Normal 6 3 2 2 2 2 5" xfId="12041" xr:uid="{00000000-0005-0000-0000-0000A3760000}"/>
    <cellStyle name="Normal 6 3 2 2 2 2 5 2" xfId="42372" xr:uid="{00000000-0005-0000-0000-0000A4760000}"/>
    <cellStyle name="Normal 6 3 2 2 2 2 5 3" xfId="27139" xr:uid="{00000000-0005-0000-0000-0000A5760000}"/>
    <cellStyle name="Normal 6 3 2 2 2 2 6" xfId="7020" xr:uid="{00000000-0005-0000-0000-0000A6760000}"/>
    <cellStyle name="Normal 6 3 2 2 2 2 6 2" xfId="37355" xr:uid="{00000000-0005-0000-0000-0000A7760000}"/>
    <cellStyle name="Normal 6 3 2 2 2 2 6 3" xfId="22122" xr:uid="{00000000-0005-0000-0000-0000A8760000}"/>
    <cellStyle name="Normal 6 3 2 2 2 2 7" xfId="32343" xr:uid="{00000000-0005-0000-0000-0000A9760000}"/>
    <cellStyle name="Normal 6 3 2 2 2 2 8" xfId="17109" xr:uid="{00000000-0005-0000-0000-0000AA760000}"/>
    <cellStyle name="Normal 6 3 2 2 2 3" xfId="2367" xr:uid="{00000000-0005-0000-0000-0000AB760000}"/>
    <cellStyle name="Normal 6 3 2 2 2 3 2" xfId="4057" xr:uid="{00000000-0005-0000-0000-0000AC760000}"/>
    <cellStyle name="Normal 6 3 2 2 2 3 2 2" xfId="14130" xr:uid="{00000000-0005-0000-0000-0000AD760000}"/>
    <cellStyle name="Normal 6 3 2 2 2 3 2 2 2" xfId="44461" xr:uid="{00000000-0005-0000-0000-0000AE760000}"/>
    <cellStyle name="Normal 6 3 2 2 2 3 2 2 3" xfId="29228" xr:uid="{00000000-0005-0000-0000-0000AF760000}"/>
    <cellStyle name="Normal 6 3 2 2 2 3 2 3" xfId="9110" xr:uid="{00000000-0005-0000-0000-0000B0760000}"/>
    <cellStyle name="Normal 6 3 2 2 2 3 2 3 2" xfId="39444" xr:uid="{00000000-0005-0000-0000-0000B1760000}"/>
    <cellStyle name="Normal 6 3 2 2 2 3 2 3 3" xfId="24211" xr:uid="{00000000-0005-0000-0000-0000B2760000}"/>
    <cellStyle name="Normal 6 3 2 2 2 3 2 4" xfId="34431" xr:uid="{00000000-0005-0000-0000-0000B3760000}"/>
    <cellStyle name="Normal 6 3 2 2 2 3 2 5" xfId="19198" xr:uid="{00000000-0005-0000-0000-0000B4760000}"/>
    <cellStyle name="Normal 6 3 2 2 2 3 3" xfId="5749" xr:uid="{00000000-0005-0000-0000-0000B5760000}"/>
    <cellStyle name="Normal 6 3 2 2 2 3 3 2" xfId="15801" xr:uid="{00000000-0005-0000-0000-0000B6760000}"/>
    <cellStyle name="Normal 6 3 2 2 2 3 3 2 2" xfId="46132" xr:uid="{00000000-0005-0000-0000-0000B7760000}"/>
    <cellStyle name="Normal 6 3 2 2 2 3 3 2 3" xfId="30899" xr:uid="{00000000-0005-0000-0000-0000B8760000}"/>
    <cellStyle name="Normal 6 3 2 2 2 3 3 3" xfId="10781" xr:uid="{00000000-0005-0000-0000-0000B9760000}"/>
    <cellStyle name="Normal 6 3 2 2 2 3 3 3 2" xfId="41115" xr:uid="{00000000-0005-0000-0000-0000BA760000}"/>
    <cellStyle name="Normal 6 3 2 2 2 3 3 3 3" xfId="25882" xr:uid="{00000000-0005-0000-0000-0000BB760000}"/>
    <cellStyle name="Normal 6 3 2 2 2 3 3 4" xfId="36102" xr:uid="{00000000-0005-0000-0000-0000BC760000}"/>
    <cellStyle name="Normal 6 3 2 2 2 3 3 5" xfId="20869" xr:uid="{00000000-0005-0000-0000-0000BD760000}"/>
    <cellStyle name="Normal 6 3 2 2 2 3 4" xfId="12459" xr:uid="{00000000-0005-0000-0000-0000BE760000}"/>
    <cellStyle name="Normal 6 3 2 2 2 3 4 2" xfId="42790" xr:uid="{00000000-0005-0000-0000-0000BF760000}"/>
    <cellStyle name="Normal 6 3 2 2 2 3 4 3" xfId="27557" xr:uid="{00000000-0005-0000-0000-0000C0760000}"/>
    <cellStyle name="Normal 6 3 2 2 2 3 5" xfId="7438" xr:uid="{00000000-0005-0000-0000-0000C1760000}"/>
    <cellStyle name="Normal 6 3 2 2 2 3 5 2" xfId="37773" xr:uid="{00000000-0005-0000-0000-0000C2760000}"/>
    <cellStyle name="Normal 6 3 2 2 2 3 5 3" xfId="22540" xr:uid="{00000000-0005-0000-0000-0000C3760000}"/>
    <cellStyle name="Normal 6 3 2 2 2 3 6" xfId="32761" xr:uid="{00000000-0005-0000-0000-0000C4760000}"/>
    <cellStyle name="Normal 6 3 2 2 2 3 7" xfId="17527" xr:uid="{00000000-0005-0000-0000-0000C5760000}"/>
    <cellStyle name="Normal 6 3 2 2 2 4" xfId="3220" xr:uid="{00000000-0005-0000-0000-0000C6760000}"/>
    <cellStyle name="Normal 6 3 2 2 2 4 2" xfId="13294" xr:uid="{00000000-0005-0000-0000-0000C7760000}"/>
    <cellStyle name="Normal 6 3 2 2 2 4 2 2" xfId="43625" xr:uid="{00000000-0005-0000-0000-0000C8760000}"/>
    <cellStyle name="Normal 6 3 2 2 2 4 2 3" xfId="28392" xr:uid="{00000000-0005-0000-0000-0000C9760000}"/>
    <cellStyle name="Normal 6 3 2 2 2 4 3" xfId="8274" xr:uid="{00000000-0005-0000-0000-0000CA760000}"/>
    <cellStyle name="Normal 6 3 2 2 2 4 3 2" xfId="38608" xr:uid="{00000000-0005-0000-0000-0000CB760000}"/>
    <cellStyle name="Normal 6 3 2 2 2 4 3 3" xfId="23375" xr:uid="{00000000-0005-0000-0000-0000CC760000}"/>
    <cellStyle name="Normal 6 3 2 2 2 4 4" xfId="33595" xr:uid="{00000000-0005-0000-0000-0000CD760000}"/>
    <cellStyle name="Normal 6 3 2 2 2 4 5" xfId="18362" xr:uid="{00000000-0005-0000-0000-0000CE760000}"/>
    <cellStyle name="Normal 6 3 2 2 2 5" xfId="4913" xr:uid="{00000000-0005-0000-0000-0000CF760000}"/>
    <cellStyle name="Normal 6 3 2 2 2 5 2" xfId="14965" xr:uid="{00000000-0005-0000-0000-0000D0760000}"/>
    <cellStyle name="Normal 6 3 2 2 2 5 2 2" xfId="45296" xr:uid="{00000000-0005-0000-0000-0000D1760000}"/>
    <cellStyle name="Normal 6 3 2 2 2 5 2 3" xfId="30063" xr:uid="{00000000-0005-0000-0000-0000D2760000}"/>
    <cellStyle name="Normal 6 3 2 2 2 5 3" xfId="9945" xr:uid="{00000000-0005-0000-0000-0000D3760000}"/>
    <cellStyle name="Normal 6 3 2 2 2 5 3 2" xfId="40279" xr:uid="{00000000-0005-0000-0000-0000D4760000}"/>
    <cellStyle name="Normal 6 3 2 2 2 5 3 3" xfId="25046" xr:uid="{00000000-0005-0000-0000-0000D5760000}"/>
    <cellStyle name="Normal 6 3 2 2 2 5 4" xfId="35266" xr:uid="{00000000-0005-0000-0000-0000D6760000}"/>
    <cellStyle name="Normal 6 3 2 2 2 5 5" xfId="20033" xr:uid="{00000000-0005-0000-0000-0000D7760000}"/>
    <cellStyle name="Normal 6 3 2 2 2 6" xfId="11623" xr:uid="{00000000-0005-0000-0000-0000D8760000}"/>
    <cellStyle name="Normal 6 3 2 2 2 6 2" xfId="41954" xr:uid="{00000000-0005-0000-0000-0000D9760000}"/>
    <cellStyle name="Normal 6 3 2 2 2 6 3" xfId="26721" xr:uid="{00000000-0005-0000-0000-0000DA760000}"/>
    <cellStyle name="Normal 6 3 2 2 2 7" xfId="6602" xr:uid="{00000000-0005-0000-0000-0000DB760000}"/>
    <cellStyle name="Normal 6 3 2 2 2 7 2" xfId="36937" xr:uid="{00000000-0005-0000-0000-0000DC760000}"/>
    <cellStyle name="Normal 6 3 2 2 2 7 3" xfId="21704" xr:uid="{00000000-0005-0000-0000-0000DD760000}"/>
    <cellStyle name="Normal 6 3 2 2 2 8" xfId="31925" xr:uid="{00000000-0005-0000-0000-0000DE760000}"/>
    <cellStyle name="Normal 6 3 2 2 2 9" xfId="16691" xr:uid="{00000000-0005-0000-0000-0000DF760000}"/>
    <cellStyle name="Normal 6 3 2 2 3" xfId="1738" xr:uid="{00000000-0005-0000-0000-0000E0760000}"/>
    <cellStyle name="Normal 6 3 2 2 3 2" xfId="2577" xr:uid="{00000000-0005-0000-0000-0000E1760000}"/>
    <cellStyle name="Normal 6 3 2 2 3 2 2" xfId="4267" xr:uid="{00000000-0005-0000-0000-0000E2760000}"/>
    <cellStyle name="Normal 6 3 2 2 3 2 2 2" xfId="14340" xr:uid="{00000000-0005-0000-0000-0000E3760000}"/>
    <cellStyle name="Normal 6 3 2 2 3 2 2 2 2" xfId="44671" xr:uid="{00000000-0005-0000-0000-0000E4760000}"/>
    <cellStyle name="Normal 6 3 2 2 3 2 2 2 3" xfId="29438" xr:uid="{00000000-0005-0000-0000-0000E5760000}"/>
    <cellStyle name="Normal 6 3 2 2 3 2 2 3" xfId="9320" xr:uid="{00000000-0005-0000-0000-0000E6760000}"/>
    <cellStyle name="Normal 6 3 2 2 3 2 2 3 2" xfId="39654" xr:uid="{00000000-0005-0000-0000-0000E7760000}"/>
    <cellStyle name="Normal 6 3 2 2 3 2 2 3 3" xfId="24421" xr:uid="{00000000-0005-0000-0000-0000E8760000}"/>
    <cellStyle name="Normal 6 3 2 2 3 2 2 4" xfId="34641" xr:uid="{00000000-0005-0000-0000-0000E9760000}"/>
    <cellStyle name="Normal 6 3 2 2 3 2 2 5" xfId="19408" xr:uid="{00000000-0005-0000-0000-0000EA760000}"/>
    <cellStyle name="Normal 6 3 2 2 3 2 3" xfId="5959" xr:uid="{00000000-0005-0000-0000-0000EB760000}"/>
    <cellStyle name="Normal 6 3 2 2 3 2 3 2" xfId="16011" xr:uid="{00000000-0005-0000-0000-0000EC760000}"/>
    <cellStyle name="Normal 6 3 2 2 3 2 3 2 2" xfId="46342" xr:uid="{00000000-0005-0000-0000-0000ED760000}"/>
    <cellStyle name="Normal 6 3 2 2 3 2 3 2 3" xfId="31109" xr:uid="{00000000-0005-0000-0000-0000EE760000}"/>
    <cellStyle name="Normal 6 3 2 2 3 2 3 3" xfId="10991" xr:uid="{00000000-0005-0000-0000-0000EF760000}"/>
    <cellStyle name="Normal 6 3 2 2 3 2 3 3 2" xfId="41325" xr:uid="{00000000-0005-0000-0000-0000F0760000}"/>
    <cellStyle name="Normal 6 3 2 2 3 2 3 3 3" xfId="26092" xr:uid="{00000000-0005-0000-0000-0000F1760000}"/>
    <cellStyle name="Normal 6 3 2 2 3 2 3 4" xfId="36312" xr:uid="{00000000-0005-0000-0000-0000F2760000}"/>
    <cellStyle name="Normal 6 3 2 2 3 2 3 5" xfId="21079" xr:uid="{00000000-0005-0000-0000-0000F3760000}"/>
    <cellStyle name="Normal 6 3 2 2 3 2 4" xfId="12669" xr:uid="{00000000-0005-0000-0000-0000F4760000}"/>
    <cellStyle name="Normal 6 3 2 2 3 2 4 2" xfId="43000" xr:uid="{00000000-0005-0000-0000-0000F5760000}"/>
    <cellStyle name="Normal 6 3 2 2 3 2 4 3" xfId="27767" xr:uid="{00000000-0005-0000-0000-0000F6760000}"/>
    <cellStyle name="Normal 6 3 2 2 3 2 5" xfId="7648" xr:uid="{00000000-0005-0000-0000-0000F7760000}"/>
    <cellStyle name="Normal 6 3 2 2 3 2 5 2" xfId="37983" xr:uid="{00000000-0005-0000-0000-0000F8760000}"/>
    <cellStyle name="Normal 6 3 2 2 3 2 5 3" xfId="22750" xr:uid="{00000000-0005-0000-0000-0000F9760000}"/>
    <cellStyle name="Normal 6 3 2 2 3 2 6" xfId="32971" xr:uid="{00000000-0005-0000-0000-0000FA760000}"/>
    <cellStyle name="Normal 6 3 2 2 3 2 7" xfId="17737" xr:uid="{00000000-0005-0000-0000-0000FB760000}"/>
    <cellStyle name="Normal 6 3 2 2 3 3" xfId="3430" xr:uid="{00000000-0005-0000-0000-0000FC760000}"/>
    <cellStyle name="Normal 6 3 2 2 3 3 2" xfId="13504" xr:uid="{00000000-0005-0000-0000-0000FD760000}"/>
    <cellStyle name="Normal 6 3 2 2 3 3 2 2" xfId="43835" xr:uid="{00000000-0005-0000-0000-0000FE760000}"/>
    <cellStyle name="Normal 6 3 2 2 3 3 2 3" xfId="28602" xr:uid="{00000000-0005-0000-0000-0000FF760000}"/>
    <cellStyle name="Normal 6 3 2 2 3 3 3" xfId="8484" xr:uid="{00000000-0005-0000-0000-000000770000}"/>
    <cellStyle name="Normal 6 3 2 2 3 3 3 2" xfId="38818" xr:uid="{00000000-0005-0000-0000-000001770000}"/>
    <cellStyle name="Normal 6 3 2 2 3 3 3 3" xfId="23585" xr:uid="{00000000-0005-0000-0000-000002770000}"/>
    <cellStyle name="Normal 6 3 2 2 3 3 4" xfId="33805" xr:uid="{00000000-0005-0000-0000-000003770000}"/>
    <cellStyle name="Normal 6 3 2 2 3 3 5" xfId="18572" xr:uid="{00000000-0005-0000-0000-000004770000}"/>
    <cellStyle name="Normal 6 3 2 2 3 4" xfId="5123" xr:uid="{00000000-0005-0000-0000-000005770000}"/>
    <cellStyle name="Normal 6 3 2 2 3 4 2" xfId="15175" xr:uid="{00000000-0005-0000-0000-000006770000}"/>
    <cellStyle name="Normal 6 3 2 2 3 4 2 2" xfId="45506" xr:uid="{00000000-0005-0000-0000-000007770000}"/>
    <cellStyle name="Normal 6 3 2 2 3 4 2 3" xfId="30273" xr:uid="{00000000-0005-0000-0000-000008770000}"/>
    <cellStyle name="Normal 6 3 2 2 3 4 3" xfId="10155" xr:uid="{00000000-0005-0000-0000-000009770000}"/>
    <cellStyle name="Normal 6 3 2 2 3 4 3 2" xfId="40489" xr:uid="{00000000-0005-0000-0000-00000A770000}"/>
    <cellStyle name="Normal 6 3 2 2 3 4 3 3" xfId="25256" xr:uid="{00000000-0005-0000-0000-00000B770000}"/>
    <cellStyle name="Normal 6 3 2 2 3 4 4" xfId="35476" xr:uid="{00000000-0005-0000-0000-00000C770000}"/>
    <cellStyle name="Normal 6 3 2 2 3 4 5" xfId="20243" xr:uid="{00000000-0005-0000-0000-00000D770000}"/>
    <cellStyle name="Normal 6 3 2 2 3 5" xfId="11833" xr:uid="{00000000-0005-0000-0000-00000E770000}"/>
    <cellStyle name="Normal 6 3 2 2 3 5 2" xfId="42164" xr:uid="{00000000-0005-0000-0000-00000F770000}"/>
    <cellStyle name="Normal 6 3 2 2 3 5 3" xfId="26931" xr:uid="{00000000-0005-0000-0000-000010770000}"/>
    <cellStyle name="Normal 6 3 2 2 3 6" xfId="6812" xr:uid="{00000000-0005-0000-0000-000011770000}"/>
    <cellStyle name="Normal 6 3 2 2 3 6 2" xfId="37147" xr:uid="{00000000-0005-0000-0000-000012770000}"/>
    <cellStyle name="Normal 6 3 2 2 3 6 3" xfId="21914" xr:uid="{00000000-0005-0000-0000-000013770000}"/>
    <cellStyle name="Normal 6 3 2 2 3 7" xfId="32135" xr:uid="{00000000-0005-0000-0000-000014770000}"/>
    <cellStyle name="Normal 6 3 2 2 3 8" xfId="16901" xr:uid="{00000000-0005-0000-0000-000015770000}"/>
    <cellStyle name="Normal 6 3 2 2 4" xfId="2159" xr:uid="{00000000-0005-0000-0000-000016770000}"/>
    <cellStyle name="Normal 6 3 2 2 4 2" xfId="3849" xr:uid="{00000000-0005-0000-0000-000017770000}"/>
    <cellStyle name="Normal 6 3 2 2 4 2 2" xfId="13922" xr:uid="{00000000-0005-0000-0000-000018770000}"/>
    <cellStyle name="Normal 6 3 2 2 4 2 2 2" xfId="44253" xr:uid="{00000000-0005-0000-0000-000019770000}"/>
    <cellStyle name="Normal 6 3 2 2 4 2 2 3" xfId="29020" xr:uid="{00000000-0005-0000-0000-00001A770000}"/>
    <cellStyle name="Normal 6 3 2 2 4 2 3" xfId="8902" xr:uid="{00000000-0005-0000-0000-00001B770000}"/>
    <cellStyle name="Normal 6 3 2 2 4 2 3 2" xfId="39236" xr:uid="{00000000-0005-0000-0000-00001C770000}"/>
    <cellStyle name="Normal 6 3 2 2 4 2 3 3" xfId="24003" xr:uid="{00000000-0005-0000-0000-00001D770000}"/>
    <cellStyle name="Normal 6 3 2 2 4 2 4" xfId="34223" xr:uid="{00000000-0005-0000-0000-00001E770000}"/>
    <cellStyle name="Normal 6 3 2 2 4 2 5" xfId="18990" xr:uid="{00000000-0005-0000-0000-00001F770000}"/>
    <cellStyle name="Normal 6 3 2 2 4 3" xfId="5541" xr:uid="{00000000-0005-0000-0000-000020770000}"/>
    <cellStyle name="Normal 6 3 2 2 4 3 2" xfId="15593" xr:uid="{00000000-0005-0000-0000-000021770000}"/>
    <cellStyle name="Normal 6 3 2 2 4 3 2 2" xfId="45924" xr:uid="{00000000-0005-0000-0000-000022770000}"/>
    <cellStyle name="Normal 6 3 2 2 4 3 2 3" xfId="30691" xr:uid="{00000000-0005-0000-0000-000023770000}"/>
    <cellStyle name="Normal 6 3 2 2 4 3 3" xfId="10573" xr:uid="{00000000-0005-0000-0000-000024770000}"/>
    <cellStyle name="Normal 6 3 2 2 4 3 3 2" xfId="40907" xr:uid="{00000000-0005-0000-0000-000025770000}"/>
    <cellStyle name="Normal 6 3 2 2 4 3 3 3" xfId="25674" xr:uid="{00000000-0005-0000-0000-000026770000}"/>
    <cellStyle name="Normal 6 3 2 2 4 3 4" xfId="35894" xr:uid="{00000000-0005-0000-0000-000027770000}"/>
    <cellStyle name="Normal 6 3 2 2 4 3 5" xfId="20661" xr:uid="{00000000-0005-0000-0000-000028770000}"/>
    <cellStyle name="Normal 6 3 2 2 4 4" xfId="12251" xr:uid="{00000000-0005-0000-0000-000029770000}"/>
    <cellStyle name="Normal 6 3 2 2 4 4 2" xfId="42582" xr:uid="{00000000-0005-0000-0000-00002A770000}"/>
    <cellStyle name="Normal 6 3 2 2 4 4 3" xfId="27349" xr:uid="{00000000-0005-0000-0000-00002B770000}"/>
    <cellStyle name="Normal 6 3 2 2 4 5" xfId="7230" xr:uid="{00000000-0005-0000-0000-00002C770000}"/>
    <cellStyle name="Normal 6 3 2 2 4 5 2" xfId="37565" xr:uid="{00000000-0005-0000-0000-00002D770000}"/>
    <cellStyle name="Normal 6 3 2 2 4 5 3" xfId="22332" xr:uid="{00000000-0005-0000-0000-00002E770000}"/>
    <cellStyle name="Normal 6 3 2 2 4 6" xfId="32553" xr:uid="{00000000-0005-0000-0000-00002F770000}"/>
    <cellStyle name="Normal 6 3 2 2 4 7" xfId="17319" xr:uid="{00000000-0005-0000-0000-000030770000}"/>
    <cellStyle name="Normal 6 3 2 2 5" xfId="3012" xr:uid="{00000000-0005-0000-0000-000031770000}"/>
    <cellStyle name="Normal 6 3 2 2 5 2" xfId="13086" xr:uid="{00000000-0005-0000-0000-000032770000}"/>
    <cellStyle name="Normal 6 3 2 2 5 2 2" xfId="43417" xr:uid="{00000000-0005-0000-0000-000033770000}"/>
    <cellStyle name="Normal 6 3 2 2 5 2 3" xfId="28184" xr:uid="{00000000-0005-0000-0000-000034770000}"/>
    <cellStyle name="Normal 6 3 2 2 5 3" xfId="8066" xr:uid="{00000000-0005-0000-0000-000035770000}"/>
    <cellStyle name="Normal 6 3 2 2 5 3 2" xfId="38400" xr:uid="{00000000-0005-0000-0000-000036770000}"/>
    <cellStyle name="Normal 6 3 2 2 5 3 3" xfId="23167" xr:uid="{00000000-0005-0000-0000-000037770000}"/>
    <cellStyle name="Normal 6 3 2 2 5 4" xfId="33387" xr:uid="{00000000-0005-0000-0000-000038770000}"/>
    <cellStyle name="Normal 6 3 2 2 5 5" xfId="18154" xr:uid="{00000000-0005-0000-0000-000039770000}"/>
    <cellStyle name="Normal 6 3 2 2 6" xfId="4705" xr:uid="{00000000-0005-0000-0000-00003A770000}"/>
    <cellStyle name="Normal 6 3 2 2 6 2" xfId="14757" xr:uid="{00000000-0005-0000-0000-00003B770000}"/>
    <cellStyle name="Normal 6 3 2 2 6 2 2" xfId="45088" xr:uid="{00000000-0005-0000-0000-00003C770000}"/>
    <cellStyle name="Normal 6 3 2 2 6 2 3" xfId="29855" xr:uid="{00000000-0005-0000-0000-00003D770000}"/>
    <cellStyle name="Normal 6 3 2 2 6 3" xfId="9737" xr:uid="{00000000-0005-0000-0000-00003E770000}"/>
    <cellStyle name="Normal 6 3 2 2 6 3 2" xfId="40071" xr:uid="{00000000-0005-0000-0000-00003F770000}"/>
    <cellStyle name="Normal 6 3 2 2 6 3 3" xfId="24838" xr:uid="{00000000-0005-0000-0000-000040770000}"/>
    <cellStyle name="Normal 6 3 2 2 6 4" xfId="35058" xr:uid="{00000000-0005-0000-0000-000041770000}"/>
    <cellStyle name="Normal 6 3 2 2 6 5" xfId="19825" xr:uid="{00000000-0005-0000-0000-000042770000}"/>
    <cellStyle name="Normal 6 3 2 2 7" xfId="11415" xr:uid="{00000000-0005-0000-0000-000043770000}"/>
    <cellStyle name="Normal 6 3 2 2 7 2" xfId="41746" xr:uid="{00000000-0005-0000-0000-000044770000}"/>
    <cellStyle name="Normal 6 3 2 2 7 3" xfId="26513" xr:uid="{00000000-0005-0000-0000-000045770000}"/>
    <cellStyle name="Normal 6 3 2 2 8" xfId="6394" xr:uid="{00000000-0005-0000-0000-000046770000}"/>
    <cellStyle name="Normal 6 3 2 2 8 2" xfId="36729" xr:uid="{00000000-0005-0000-0000-000047770000}"/>
    <cellStyle name="Normal 6 3 2 2 8 3" xfId="21496" xr:uid="{00000000-0005-0000-0000-000048770000}"/>
    <cellStyle name="Normal 6 3 2 2 9" xfId="31717" xr:uid="{00000000-0005-0000-0000-000049770000}"/>
    <cellStyle name="Normal 6 3 2 3" xfId="1421" xr:uid="{00000000-0005-0000-0000-00004A770000}"/>
    <cellStyle name="Normal 6 3 2 3 2" xfId="1842" xr:uid="{00000000-0005-0000-0000-00004B770000}"/>
    <cellStyle name="Normal 6 3 2 3 2 2" xfId="2681" xr:uid="{00000000-0005-0000-0000-00004C770000}"/>
    <cellStyle name="Normal 6 3 2 3 2 2 2" xfId="4371" xr:uid="{00000000-0005-0000-0000-00004D770000}"/>
    <cellStyle name="Normal 6 3 2 3 2 2 2 2" xfId="14444" xr:uid="{00000000-0005-0000-0000-00004E770000}"/>
    <cellStyle name="Normal 6 3 2 3 2 2 2 2 2" xfId="44775" xr:uid="{00000000-0005-0000-0000-00004F770000}"/>
    <cellStyle name="Normal 6 3 2 3 2 2 2 2 3" xfId="29542" xr:uid="{00000000-0005-0000-0000-000050770000}"/>
    <cellStyle name="Normal 6 3 2 3 2 2 2 3" xfId="9424" xr:uid="{00000000-0005-0000-0000-000051770000}"/>
    <cellStyle name="Normal 6 3 2 3 2 2 2 3 2" xfId="39758" xr:uid="{00000000-0005-0000-0000-000052770000}"/>
    <cellStyle name="Normal 6 3 2 3 2 2 2 3 3" xfId="24525" xr:uid="{00000000-0005-0000-0000-000053770000}"/>
    <cellStyle name="Normal 6 3 2 3 2 2 2 4" xfId="34745" xr:uid="{00000000-0005-0000-0000-000054770000}"/>
    <cellStyle name="Normal 6 3 2 3 2 2 2 5" xfId="19512" xr:uid="{00000000-0005-0000-0000-000055770000}"/>
    <cellStyle name="Normal 6 3 2 3 2 2 3" xfId="6063" xr:uid="{00000000-0005-0000-0000-000056770000}"/>
    <cellStyle name="Normal 6 3 2 3 2 2 3 2" xfId="16115" xr:uid="{00000000-0005-0000-0000-000057770000}"/>
    <cellStyle name="Normal 6 3 2 3 2 2 3 2 2" xfId="46446" xr:uid="{00000000-0005-0000-0000-000058770000}"/>
    <cellStyle name="Normal 6 3 2 3 2 2 3 2 3" xfId="31213" xr:uid="{00000000-0005-0000-0000-000059770000}"/>
    <cellStyle name="Normal 6 3 2 3 2 2 3 3" xfId="11095" xr:uid="{00000000-0005-0000-0000-00005A770000}"/>
    <cellStyle name="Normal 6 3 2 3 2 2 3 3 2" xfId="41429" xr:uid="{00000000-0005-0000-0000-00005B770000}"/>
    <cellStyle name="Normal 6 3 2 3 2 2 3 3 3" xfId="26196" xr:uid="{00000000-0005-0000-0000-00005C770000}"/>
    <cellStyle name="Normal 6 3 2 3 2 2 3 4" xfId="36416" xr:uid="{00000000-0005-0000-0000-00005D770000}"/>
    <cellStyle name="Normal 6 3 2 3 2 2 3 5" xfId="21183" xr:uid="{00000000-0005-0000-0000-00005E770000}"/>
    <cellStyle name="Normal 6 3 2 3 2 2 4" xfId="12773" xr:uid="{00000000-0005-0000-0000-00005F770000}"/>
    <cellStyle name="Normal 6 3 2 3 2 2 4 2" xfId="43104" xr:uid="{00000000-0005-0000-0000-000060770000}"/>
    <cellStyle name="Normal 6 3 2 3 2 2 4 3" xfId="27871" xr:uid="{00000000-0005-0000-0000-000061770000}"/>
    <cellStyle name="Normal 6 3 2 3 2 2 5" xfId="7752" xr:uid="{00000000-0005-0000-0000-000062770000}"/>
    <cellStyle name="Normal 6 3 2 3 2 2 5 2" xfId="38087" xr:uid="{00000000-0005-0000-0000-000063770000}"/>
    <cellStyle name="Normal 6 3 2 3 2 2 5 3" xfId="22854" xr:uid="{00000000-0005-0000-0000-000064770000}"/>
    <cellStyle name="Normal 6 3 2 3 2 2 6" xfId="33075" xr:uid="{00000000-0005-0000-0000-000065770000}"/>
    <cellStyle name="Normal 6 3 2 3 2 2 7" xfId="17841" xr:uid="{00000000-0005-0000-0000-000066770000}"/>
    <cellStyle name="Normal 6 3 2 3 2 3" xfId="3534" xr:uid="{00000000-0005-0000-0000-000067770000}"/>
    <cellStyle name="Normal 6 3 2 3 2 3 2" xfId="13608" xr:uid="{00000000-0005-0000-0000-000068770000}"/>
    <cellStyle name="Normal 6 3 2 3 2 3 2 2" xfId="43939" xr:uid="{00000000-0005-0000-0000-000069770000}"/>
    <cellStyle name="Normal 6 3 2 3 2 3 2 3" xfId="28706" xr:uid="{00000000-0005-0000-0000-00006A770000}"/>
    <cellStyle name="Normal 6 3 2 3 2 3 3" xfId="8588" xr:uid="{00000000-0005-0000-0000-00006B770000}"/>
    <cellStyle name="Normal 6 3 2 3 2 3 3 2" xfId="38922" xr:uid="{00000000-0005-0000-0000-00006C770000}"/>
    <cellStyle name="Normal 6 3 2 3 2 3 3 3" xfId="23689" xr:uid="{00000000-0005-0000-0000-00006D770000}"/>
    <cellStyle name="Normal 6 3 2 3 2 3 4" xfId="33909" xr:uid="{00000000-0005-0000-0000-00006E770000}"/>
    <cellStyle name="Normal 6 3 2 3 2 3 5" xfId="18676" xr:uid="{00000000-0005-0000-0000-00006F770000}"/>
    <cellStyle name="Normal 6 3 2 3 2 4" xfId="5227" xr:uid="{00000000-0005-0000-0000-000070770000}"/>
    <cellStyle name="Normal 6 3 2 3 2 4 2" xfId="15279" xr:uid="{00000000-0005-0000-0000-000071770000}"/>
    <cellStyle name="Normal 6 3 2 3 2 4 2 2" xfId="45610" xr:uid="{00000000-0005-0000-0000-000072770000}"/>
    <cellStyle name="Normal 6 3 2 3 2 4 2 3" xfId="30377" xr:uid="{00000000-0005-0000-0000-000073770000}"/>
    <cellStyle name="Normal 6 3 2 3 2 4 3" xfId="10259" xr:uid="{00000000-0005-0000-0000-000074770000}"/>
    <cellStyle name="Normal 6 3 2 3 2 4 3 2" xfId="40593" xr:uid="{00000000-0005-0000-0000-000075770000}"/>
    <cellStyle name="Normal 6 3 2 3 2 4 3 3" xfId="25360" xr:uid="{00000000-0005-0000-0000-000076770000}"/>
    <cellStyle name="Normal 6 3 2 3 2 4 4" xfId="35580" xr:uid="{00000000-0005-0000-0000-000077770000}"/>
    <cellStyle name="Normal 6 3 2 3 2 4 5" xfId="20347" xr:uid="{00000000-0005-0000-0000-000078770000}"/>
    <cellStyle name="Normal 6 3 2 3 2 5" xfId="11937" xr:uid="{00000000-0005-0000-0000-000079770000}"/>
    <cellStyle name="Normal 6 3 2 3 2 5 2" xfId="42268" xr:uid="{00000000-0005-0000-0000-00007A770000}"/>
    <cellStyle name="Normal 6 3 2 3 2 5 3" xfId="27035" xr:uid="{00000000-0005-0000-0000-00007B770000}"/>
    <cellStyle name="Normal 6 3 2 3 2 6" xfId="6916" xr:uid="{00000000-0005-0000-0000-00007C770000}"/>
    <cellStyle name="Normal 6 3 2 3 2 6 2" xfId="37251" xr:uid="{00000000-0005-0000-0000-00007D770000}"/>
    <cellStyle name="Normal 6 3 2 3 2 6 3" xfId="22018" xr:uid="{00000000-0005-0000-0000-00007E770000}"/>
    <cellStyle name="Normal 6 3 2 3 2 7" xfId="32239" xr:uid="{00000000-0005-0000-0000-00007F770000}"/>
    <cellStyle name="Normal 6 3 2 3 2 8" xfId="17005" xr:uid="{00000000-0005-0000-0000-000080770000}"/>
    <cellStyle name="Normal 6 3 2 3 3" xfId="2263" xr:uid="{00000000-0005-0000-0000-000081770000}"/>
    <cellStyle name="Normal 6 3 2 3 3 2" xfId="3953" xr:uid="{00000000-0005-0000-0000-000082770000}"/>
    <cellStyle name="Normal 6 3 2 3 3 2 2" xfId="14026" xr:uid="{00000000-0005-0000-0000-000083770000}"/>
    <cellStyle name="Normal 6 3 2 3 3 2 2 2" xfId="44357" xr:uid="{00000000-0005-0000-0000-000084770000}"/>
    <cellStyle name="Normal 6 3 2 3 3 2 2 3" xfId="29124" xr:uid="{00000000-0005-0000-0000-000085770000}"/>
    <cellStyle name="Normal 6 3 2 3 3 2 3" xfId="9006" xr:uid="{00000000-0005-0000-0000-000086770000}"/>
    <cellStyle name="Normal 6 3 2 3 3 2 3 2" xfId="39340" xr:uid="{00000000-0005-0000-0000-000087770000}"/>
    <cellStyle name="Normal 6 3 2 3 3 2 3 3" xfId="24107" xr:uid="{00000000-0005-0000-0000-000088770000}"/>
    <cellStyle name="Normal 6 3 2 3 3 2 4" xfId="34327" xr:uid="{00000000-0005-0000-0000-000089770000}"/>
    <cellStyle name="Normal 6 3 2 3 3 2 5" xfId="19094" xr:uid="{00000000-0005-0000-0000-00008A770000}"/>
    <cellStyle name="Normal 6 3 2 3 3 3" xfId="5645" xr:uid="{00000000-0005-0000-0000-00008B770000}"/>
    <cellStyle name="Normal 6 3 2 3 3 3 2" xfId="15697" xr:uid="{00000000-0005-0000-0000-00008C770000}"/>
    <cellStyle name="Normal 6 3 2 3 3 3 2 2" xfId="46028" xr:uid="{00000000-0005-0000-0000-00008D770000}"/>
    <cellStyle name="Normal 6 3 2 3 3 3 2 3" xfId="30795" xr:uid="{00000000-0005-0000-0000-00008E770000}"/>
    <cellStyle name="Normal 6 3 2 3 3 3 3" xfId="10677" xr:uid="{00000000-0005-0000-0000-00008F770000}"/>
    <cellStyle name="Normal 6 3 2 3 3 3 3 2" xfId="41011" xr:uid="{00000000-0005-0000-0000-000090770000}"/>
    <cellStyle name="Normal 6 3 2 3 3 3 3 3" xfId="25778" xr:uid="{00000000-0005-0000-0000-000091770000}"/>
    <cellStyle name="Normal 6 3 2 3 3 3 4" xfId="35998" xr:uid="{00000000-0005-0000-0000-000092770000}"/>
    <cellStyle name="Normal 6 3 2 3 3 3 5" xfId="20765" xr:uid="{00000000-0005-0000-0000-000093770000}"/>
    <cellStyle name="Normal 6 3 2 3 3 4" xfId="12355" xr:uid="{00000000-0005-0000-0000-000094770000}"/>
    <cellStyle name="Normal 6 3 2 3 3 4 2" xfId="42686" xr:uid="{00000000-0005-0000-0000-000095770000}"/>
    <cellStyle name="Normal 6 3 2 3 3 4 3" xfId="27453" xr:uid="{00000000-0005-0000-0000-000096770000}"/>
    <cellStyle name="Normal 6 3 2 3 3 5" xfId="7334" xr:uid="{00000000-0005-0000-0000-000097770000}"/>
    <cellStyle name="Normal 6 3 2 3 3 5 2" xfId="37669" xr:uid="{00000000-0005-0000-0000-000098770000}"/>
    <cellStyle name="Normal 6 3 2 3 3 5 3" xfId="22436" xr:uid="{00000000-0005-0000-0000-000099770000}"/>
    <cellStyle name="Normal 6 3 2 3 3 6" xfId="32657" xr:uid="{00000000-0005-0000-0000-00009A770000}"/>
    <cellStyle name="Normal 6 3 2 3 3 7" xfId="17423" xr:uid="{00000000-0005-0000-0000-00009B770000}"/>
    <cellStyle name="Normal 6 3 2 3 4" xfId="3116" xr:uid="{00000000-0005-0000-0000-00009C770000}"/>
    <cellStyle name="Normal 6 3 2 3 4 2" xfId="13190" xr:uid="{00000000-0005-0000-0000-00009D770000}"/>
    <cellStyle name="Normal 6 3 2 3 4 2 2" xfId="43521" xr:uid="{00000000-0005-0000-0000-00009E770000}"/>
    <cellStyle name="Normal 6 3 2 3 4 2 3" xfId="28288" xr:uid="{00000000-0005-0000-0000-00009F770000}"/>
    <cellStyle name="Normal 6 3 2 3 4 3" xfId="8170" xr:uid="{00000000-0005-0000-0000-0000A0770000}"/>
    <cellStyle name="Normal 6 3 2 3 4 3 2" xfId="38504" xr:uid="{00000000-0005-0000-0000-0000A1770000}"/>
    <cellStyle name="Normal 6 3 2 3 4 3 3" xfId="23271" xr:uid="{00000000-0005-0000-0000-0000A2770000}"/>
    <cellStyle name="Normal 6 3 2 3 4 4" xfId="33491" xr:uid="{00000000-0005-0000-0000-0000A3770000}"/>
    <cellStyle name="Normal 6 3 2 3 4 5" xfId="18258" xr:uid="{00000000-0005-0000-0000-0000A4770000}"/>
    <cellStyle name="Normal 6 3 2 3 5" xfId="4809" xr:uid="{00000000-0005-0000-0000-0000A5770000}"/>
    <cellStyle name="Normal 6 3 2 3 5 2" xfId="14861" xr:uid="{00000000-0005-0000-0000-0000A6770000}"/>
    <cellStyle name="Normal 6 3 2 3 5 2 2" xfId="45192" xr:uid="{00000000-0005-0000-0000-0000A7770000}"/>
    <cellStyle name="Normal 6 3 2 3 5 2 3" xfId="29959" xr:uid="{00000000-0005-0000-0000-0000A8770000}"/>
    <cellStyle name="Normal 6 3 2 3 5 3" xfId="9841" xr:uid="{00000000-0005-0000-0000-0000A9770000}"/>
    <cellStyle name="Normal 6 3 2 3 5 3 2" xfId="40175" xr:uid="{00000000-0005-0000-0000-0000AA770000}"/>
    <cellStyle name="Normal 6 3 2 3 5 3 3" xfId="24942" xr:uid="{00000000-0005-0000-0000-0000AB770000}"/>
    <cellStyle name="Normal 6 3 2 3 5 4" xfId="35162" xr:uid="{00000000-0005-0000-0000-0000AC770000}"/>
    <cellStyle name="Normal 6 3 2 3 5 5" xfId="19929" xr:uid="{00000000-0005-0000-0000-0000AD770000}"/>
    <cellStyle name="Normal 6 3 2 3 6" xfId="11519" xr:uid="{00000000-0005-0000-0000-0000AE770000}"/>
    <cellStyle name="Normal 6 3 2 3 6 2" xfId="41850" xr:uid="{00000000-0005-0000-0000-0000AF770000}"/>
    <cellStyle name="Normal 6 3 2 3 6 3" xfId="26617" xr:uid="{00000000-0005-0000-0000-0000B0770000}"/>
    <cellStyle name="Normal 6 3 2 3 7" xfId="6498" xr:uid="{00000000-0005-0000-0000-0000B1770000}"/>
    <cellStyle name="Normal 6 3 2 3 7 2" xfId="36833" xr:uid="{00000000-0005-0000-0000-0000B2770000}"/>
    <cellStyle name="Normal 6 3 2 3 7 3" xfId="21600" xr:uid="{00000000-0005-0000-0000-0000B3770000}"/>
    <cellStyle name="Normal 6 3 2 3 8" xfId="31821" xr:uid="{00000000-0005-0000-0000-0000B4770000}"/>
    <cellStyle name="Normal 6 3 2 3 9" xfId="16587" xr:uid="{00000000-0005-0000-0000-0000B5770000}"/>
    <cellStyle name="Normal 6 3 2 4" xfId="1634" xr:uid="{00000000-0005-0000-0000-0000B6770000}"/>
    <cellStyle name="Normal 6 3 2 4 2" xfId="2473" xr:uid="{00000000-0005-0000-0000-0000B7770000}"/>
    <cellStyle name="Normal 6 3 2 4 2 2" xfId="4163" xr:uid="{00000000-0005-0000-0000-0000B8770000}"/>
    <cellStyle name="Normal 6 3 2 4 2 2 2" xfId="14236" xr:uid="{00000000-0005-0000-0000-0000B9770000}"/>
    <cellStyle name="Normal 6 3 2 4 2 2 2 2" xfId="44567" xr:uid="{00000000-0005-0000-0000-0000BA770000}"/>
    <cellStyle name="Normal 6 3 2 4 2 2 2 3" xfId="29334" xr:uid="{00000000-0005-0000-0000-0000BB770000}"/>
    <cellStyle name="Normal 6 3 2 4 2 2 3" xfId="9216" xr:uid="{00000000-0005-0000-0000-0000BC770000}"/>
    <cellStyle name="Normal 6 3 2 4 2 2 3 2" xfId="39550" xr:uid="{00000000-0005-0000-0000-0000BD770000}"/>
    <cellStyle name="Normal 6 3 2 4 2 2 3 3" xfId="24317" xr:uid="{00000000-0005-0000-0000-0000BE770000}"/>
    <cellStyle name="Normal 6 3 2 4 2 2 4" xfId="34537" xr:uid="{00000000-0005-0000-0000-0000BF770000}"/>
    <cellStyle name="Normal 6 3 2 4 2 2 5" xfId="19304" xr:uid="{00000000-0005-0000-0000-0000C0770000}"/>
    <cellStyle name="Normal 6 3 2 4 2 3" xfId="5855" xr:uid="{00000000-0005-0000-0000-0000C1770000}"/>
    <cellStyle name="Normal 6 3 2 4 2 3 2" xfId="15907" xr:uid="{00000000-0005-0000-0000-0000C2770000}"/>
    <cellStyle name="Normal 6 3 2 4 2 3 2 2" xfId="46238" xr:uid="{00000000-0005-0000-0000-0000C3770000}"/>
    <cellStyle name="Normal 6 3 2 4 2 3 2 3" xfId="31005" xr:uid="{00000000-0005-0000-0000-0000C4770000}"/>
    <cellStyle name="Normal 6 3 2 4 2 3 3" xfId="10887" xr:uid="{00000000-0005-0000-0000-0000C5770000}"/>
    <cellStyle name="Normal 6 3 2 4 2 3 3 2" xfId="41221" xr:uid="{00000000-0005-0000-0000-0000C6770000}"/>
    <cellStyle name="Normal 6 3 2 4 2 3 3 3" xfId="25988" xr:uid="{00000000-0005-0000-0000-0000C7770000}"/>
    <cellStyle name="Normal 6 3 2 4 2 3 4" xfId="36208" xr:uid="{00000000-0005-0000-0000-0000C8770000}"/>
    <cellStyle name="Normal 6 3 2 4 2 3 5" xfId="20975" xr:uid="{00000000-0005-0000-0000-0000C9770000}"/>
    <cellStyle name="Normal 6 3 2 4 2 4" xfId="12565" xr:uid="{00000000-0005-0000-0000-0000CA770000}"/>
    <cellStyle name="Normal 6 3 2 4 2 4 2" xfId="42896" xr:uid="{00000000-0005-0000-0000-0000CB770000}"/>
    <cellStyle name="Normal 6 3 2 4 2 4 3" xfId="27663" xr:uid="{00000000-0005-0000-0000-0000CC770000}"/>
    <cellStyle name="Normal 6 3 2 4 2 5" xfId="7544" xr:uid="{00000000-0005-0000-0000-0000CD770000}"/>
    <cellStyle name="Normal 6 3 2 4 2 5 2" xfId="37879" xr:uid="{00000000-0005-0000-0000-0000CE770000}"/>
    <cellStyle name="Normal 6 3 2 4 2 5 3" xfId="22646" xr:uid="{00000000-0005-0000-0000-0000CF770000}"/>
    <cellStyle name="Normal 6 3 2 4 2 6" xfId="32867" xr:uid="{00000000-0005-0000-0000-0000D0770000}"/>
    <cellStyle name="Normal 6 3 2 4 2 7" xfId="17633" xr:uid="{00000000-0005-0000-0000-0000D1770000}"/>
    <cellStyle name="Normal 6 3 2 4 3" xfId="3326" xr:uid="{00000000-0005-0000-0000-0000D2770000}"/>
    <cellStyle name="Normal 6 3 2 4 3 2" xfId="13400" xr:uid="{00000000-0005-0000-0000-0000D3770000}"/>
    <cellStyle name="Normal 6 3 2 4 3 2 2" xfId="43731" xr:uid="{00000000-0005-0000-0000-0000D4770000}"/>
    <cellStyle name="Normal 6 3 2 4 3 2 3" xfId="28498" xr:uid="{00000000-0005-0000-0000-0000D5770000}"/>
    <cellStyle name="Normal 6 3 2 4 3 3" xfId="8380" xr:uid="{00000000-0005-0000-0000-0000D6770000}"/>
    <cellStyle name="Normal 6 3 2 4 3 3 2" xfId="38714" xr:uid="{00000000-0005-0000-0000-0000D7770000}"/>
    <cellStyle name="Normal 6 3 2 4 3 3 3" xfId="23481" xr:uid="{00000000-0005-0000-0000-0000D8770000}"/>
    <cellStyle name="Normal 6 3 2 4 3 4" xfId="33701" xr:uid="{00000000-0005-0000-0000-0000D9770000}"/>
    <cellStyle name="Normal 6 3 2 4 3 5" xfId="18468" xr:uid="{00000000-0005-0000-0000-0000DA770000}"/>
    <cellStyle name="Normal 6 3 2 4 4" xfId="5019" xr:uid="{00000000-0005-0000-0000-0000DB770000}"/>
    <cellStyle name="Normal 6 3 2 4 4 2" xfId="15071" xr:uid="{00000000-0005-0000-0000-0000DC770000}"/>
    <cellStyle name="Normal 6 3 2 4 4 2 2" xfId="45402" xr:uid="{00000000-0005-0000-0000-0000DD770000}"/>
    <cellStyle name="Normal 6 3 2 4 4 2 3" xfId="30169" xr:uid="{00000000-0005-0000-0000-0000DE770000}"/>
    <cellStyle name="Normal 6 3 2 4 4 3" xfId="10051" xr:uid="{00000000-0005-0000-0000-0000DF770000}"/>
    <cellStyle name="Normal 6 3 2 4 4 3 2" xfId="40385" xr:uid="{00000000-0005-0000-0000-0000E0770000}"/>
    <cellStyle name="Normal 6 3 2 4 4 3 3" xfId="25152" xr:uid="{00000000-0005-0000-0000-0000E1770000}"/>
    <cellStyle name="Normal 6 3 2 4 4 4" xfId="35372" xr:uid="{00000000-0005-0000-0000-0000E2770000}"/>
    <cellStyle name="Normal 6 3 2 4 4 5" xfId="20139" xr:uid="{00000000-0005-0000-0000-0000E3770000}"/>
    <cellStyle name="Normal 6 3 2 4 5" xfId="11729" xr:uid="{00000000-0005-0000-0000-0000E4770000}"/>
    <cellStyle name="Normal 6 3 2 4 5 2" xfId="42060" xr:uid="{00000000-0005-0000-0000-0000E5770000}"/>
    <cellStyle name="Normal 6 3 2 4 5 3" xfId="26827" xr:uid="{00000000-0005-0000-0000-0000E6770000}"/>
    <cellStyle name="Normal 6 3 2 4 6" xfId="6708" xr:uid="{00000000-0005-0000-0000-0000E7770000}"/>
    <cellStyle name="Normal 6 3 2 4 6 2" xfId="37043" xr:uid="{00000000-0005-0000-0000-0000E8770000}"/>
    <cellStyle name="Normal 6 3 2 4 6 3" xfId="21810" xr:uid="{00000000-0005-0000-0000-0000E9770000}"/>
    <cellStyle name="Normal 6 3 2 4 7" xfId="32031" xr:uid="{00000000-0005-0000-0000-0000EA770000}"/>
    <cellStyle name="Normal 6 3 2 4 8" xfId="16797" xr:uid="{00000000-0005-0000-0000-0000EB770000}"/>
    <cellStyle name="Normal 6 3 2 5" xfId="2055" xr:uid="{00000000-0005-0000-0000-0000EC770000}"/>
    <cellStyle name="Normal 6 3 2 5 2" xfId="3745" xr:uid="{00000000-0005-0000-0000-0000ED770000}"/>
    <cellStyle name="Normal 6 3 2 5 2 2" xfId="13818" xr:uid="{00000000-0005-0000-0000-0000EE770000}"/>
    <cellStyle name="Normal 6 3 2 5 2 2 2" xfId="44149" xr:uid="{00000000-0005-0000-0000-0000EF770000}"/>
    <cellStyle name="Normal 6 3 2 5 2 2 3" xfId="28916" xr:uid="{00000000-0005-0000-0000-0000F0770000}"/>
    <cellStyle name="Normal 6 3 2 5 2 3" xfId="8798" xr:uid="{00000000-0005-0000-0000-0000F1770000}"/>
    <cellStyle name="Normal 6 3 2 5 2 3 2" xfId="39132" xr:uid="{00000000-0005-0000-0000-0000F2770000}"/>
    <cellStyle name="Normal 6 3 2 5 2 3 3" xfId="23899" xr:uid="{00000000-0005-0000-0000-0000F3770000}"/>
    <cellStyle name="Normal 6 3 2 5 2 4" xfId="34119" xr:uid="{00000000-0005-0000-0000-0000F4770000}"/>
    <cellStyle name="Normal 6 3 2 5 2 5" xfId="18886" xr:uid="{00000000-0005-0000-0000-0000F5770000}"/>
    <cellStyle name="Normal 6 3 2 5 3" xfId="5437" xr:uid="{00000000-0005-0000-0000-0000F6770000}"/>
    <cellStyle name="Normal 6 3 2 5 3 2" xfId="15489" xr:uid="{00000000-0005-0000-0000-0000F7770000}"/>
    <cellStyle name="Normal 6 3 2 5 3 2 2" xfId="45820" xr:uid="{00000000-0005-0000-0000-0000F8770000}"/>
    <cellStyle name="Normal 6 3 2 5 3 2 3" xfId="30587" xr:uid="{00000000-0005-0000-0000-0000F9770000}"/>
    <cellStyle name="Normal 6 3 2 5 3 3" xfId="10469" xr:uid="{00000000-0005-0000-0000-0000FA770000}"/>
    <cellStyle name="Normal 6 3 2 5 3 3 2" xfId="40803" xr:uid="{00000000-0005-0000-0000-0000FB770000}"/>
    <cellStyle name="Normal 6 3 2 5 3 3 3" xfId="25570" xr:uid="{00000000-0005-0000-0000-0000FC770000}"/>
    <cellStyle name="Normal 6 3 2 5 3 4" xfId="35790" xr:uid="{00000000-0005-0000-0000-0000FD770000}"/>
    <cellStyle name="Normal 6 3 2 5 3 5" xfId="20557" xr:uid="{00000000-0005-0000-0000-0000FE770000}"/>
    <cellStyle name="Normal 6 3 2 5 4" xfId="12147" xr:uid="{00000000-0005-0000-0000-0000FF770000}"/>
    <cellStyle name="Normal 6 3 2 5 4 2" xfId="42478" xr:uid="{00000000-0005-0000-0000-000000780000}"/>
    <cellStyle name="Normal 6 3 2 5 4 3" xfId="27245" xr:uid="{00000000-0005-0000-0000-000001780000}"/>
    <cellStyle name="Normal 6 3 2 5 5" xfId="7126" xr:uid="{00000000-0005-0000-0000-000002780000}"/>
    <cellStyle name="Normal 6 3 2 5 5 2" xfId="37461" xr:uid="{00000000-0005-0000-0000-000003780000}"/>
    <cellStyle name="Normal 6 3 2 5 5 3" xfId="22228" xr:uid="{00000000-0005-0000-0000-000004780000}"/>
    <cellStyle name="Normal 6 3 2 5 6" xfId="32449" xr:uid="{00000000-0005-0000-0000-000005780000}"/>
    <cellStyle name="Normal 6 3 2 5 7" xfId="17215" xr:uid="{00000000-0005-0000-0000-000006780000}"/>
    <cellStyle name="Normal 6 3 2 6" xfId="2908" xr:uid="{00000000-0005-0000-0000-000007780000}"/>
    <cellStyle name="Normal 6 3 2 6 2" xfId="12982" xr:uid="{00000000-0005-0000-0000-000008780000}"/>
    <cellStyle name="Normal 6 3 2 6 2 2" xfId="43313" xr:uid="{00000000-0005-0000-0000-000009780000}"/>
    <cellStyle name="Normal 6 3 2 6 2 3" xfId="28080" xr:uid="{00000000-0005-0000-0000-00000A780000}"/>
    <cellStyle name="Normal 6 3 2 6 3" xfId="7962" xr:uid="{00000000-0005-0000-0000-00000B780000}"/>
    <cellStyle name="Normal 6 3 2 6 3 2" xfId="38296" xr:uid="{00000000-0005-0000-0000-00000C780000}"/>
    <cellStyle name="Normal 6 3 2 6 3 3" xfId="23063" xr:uid="{00000000-0005-0000-0000-00000D780000}"/>
    <cellStyle name="Normal 6 3 2 6 4" xfId="33283" xr:uid="{00000000-0005-0000-0000-00000E780000}"/>
    <cellStyle name="Normal 6 3 2 6 5" xfId="18050" xr:uid="{00000000-0005-0000-0000-00000F780000}"/>
    <cellStyle name="Normal 6 3 2 7" xfId="4601" xr:uid="{00000000-0005-0000-0000-000010780000}"/>
    <cellStyle name="Normal 6 3 2 7 2" xfId="14653" xr:uid="{00000000-0005-0000-0000-000011780000}"/>
    <cellStyle name="Normal 6 3 2 7 2 2" xfId="44984" xr:uid="{00000000-0005-0000-0000-000012780000}"/>
    <cellStyle name="Normal 6 3 2 7 2 3" xfId="29751" xr:uid="{00000000-0005-0000-0000-000013780000}"/>
    <cellStyle name="Normal 6 3 2 7 3" xfId="9633" xr:uid="{00000000-0005-0000-0000-000014780000}"/>
    <cellStyle name="Normal 6 3 2 7 3 2" xfId="39967" xr:uid="{00000000-0005-0000-0000-000015780000}"/>
    <cellStyle name="Normal 6 3 2 7 3 3" xfId="24734" xr:uid="{00000000-0005-0000-0000-000016780000}"/>
    <cellStyle name="Normal 6 3 2 7 4" xfId="34954" xr:uid="{00000000-0005-0000-0000-000017780000}"/>
    <cellStyle name="Normal 6 3 2 7 5" xfId="19721" xr:uid="{00000000-0005-0000-0000-000018780000}"/>
    <cellStyle name="Normal 6 3 2 8" xfId="11311" xr:uid="{00000000-0005-0000-0000-000019780000}"/>
    <cellStyle name="Normal 6 3 2 8 2" xfId="41642" xr:uid="{00000000-0005-0000-0000-00001A780000}"/>
    <cellStyle name="Normal 6 3 2 8 3" xfId="26409" xr:uid="{00000000-0005-0000-0000-00001B780000}"/>
    <cellStyle name="Normal 6 3 2 9" xfId="6290" xr:uid="{00000000-0005-0000-0000-00001C780000}"/>
    <cellStyle name="Normal 6 3 2 9 2" xfId="36625" xr:uid="{00000000-0005-0000-0000-00001D780000}"/>
    <cellStyle name="Normal 6 3 2 9 3" xfId="21392" xr:uid="{00000000-0005-0000-0000-00001E780000}"/>
    <cellStyle name="Normal 6 3 3" xfId="1254" xr:uid="{00000000-0005-0000-0000-00001F780000}"/>
    <cellStyle name="Normal 6 3 3 10" xfId="16431" xr:uid="{00000000-0005-0000-0000-000020780000}"/>
    <cellStyle name="Normal 6 3 3 2" xfId="1473" xr:uid="{00000000-0005-0000-0000-000021780000}"/>
    <cellStyle name="Normal 6 3 3 2 2" xfId="1894" xr:uid="{00000000-0005-0000-0000-000022780000}"/>
    <cellStyle name="Normal 6 3 3 2 2 2" xfId="2733" xr:uid="{00000000-0005-0000-0000-000023780000}"/>
    <cellStyle name="Normal 6 3 3 2 2 2 2" xfId="4423" xr:uid="{00000000-0005-0000-0000-000024780000}"/>
    <cellStyle name="Normal 6 3 3 2 2 2 2 2" xfId="14496" xr:uid="{00000000-0005-0000-0000-000025780000}"/>
    <cellStyle name="Normal 6 3 3 2 2 2 2 2 2" xfId="44827" xr:uid="{00000000-0005-0000-0000-000026780000}"/>
    <cellStyle name="Normal 6 3 3 2 2 2 2 2 3" xfId="29594" xr:uid="{00000000-0005-0000-0000-000027780000}"/>
    <cellStyle name="Normal 6 3 3 2 2 2 2 3" xfId="9476" xr:uid="{00000000-0005-0000-0000-000028780000}"/>
    <cellStyle name="Normal 6 3 3 2 2 2 2 3 2" xfId="39810" xr:uid="{00000000-0005-0000-0000-000029780000}"/>
    <cellStyle name="Normal 6 3 3 2 2 2 2 3 3" xfId="24577" xr:uid="{00000000-0005-0000-0000-00002A780000}"/>
    <cellStyle name="Normal 6 3 3 2 2 2 2 4" xfId="34797" xr:uid="{00000000-0005-0000-0000-00002B780000}"/>
    <cellStyle name="Normal 6 3 3 2 2 2 2 5" xfId="19564" xr:uid="{00000000-0005-0000-0000-00002C780000}"/>
    <cellStyle name="Normal 6 3 3 2 2 2 3" xfId="6115" xr:uid="{00000000-0005-0000-0000-00002D780000}"/>
    <cellStyle name="Normal 6 3 3 2 2 2 3 2" xfId="16167" xr:uid="{00000000-0005-0000-0000-00002E780000}"/>
    <cellStyle name="Normal 6 3 3 2 2 2 3 2 2" xfId="46498" xr:uid="{00000000-0005-0000-0000-00002F780000}"/>
    <cellStyle name="Normal 6 3 3 2 2 2 3 2 3" xfId="31265" xr:uid="{00000000-0005-0000-0000-000030780000}"/>
    <cellStyle name="Normal 6 3 3 2 2 2 3 3" xfId="11147" xr:uid="{00000000-0005-0000-0000-000031780000}"/>
    <cellStyle name="Normal 6 3 3 2 2 2 3 3 2" xfId="41481" xr:uid="{00000000-0005-0000-0000-000032780000}"/>
    <cellStyle name="Normal 6 3 3 2 2 2 3 3 3" xfId="26248" xr:uid="{00000000-0005-0000-0000-000033780000}"/>
    <cellStyle name="Normal 6 3 3 2 2 2 3 4" xfId="36468" xr:uid="{00000000-0005-0000-0000-000034780000}"/>
    <cellStyle name="Normal 6 3 3 2 2 2 3 5" xfId="21235" xr:uid="{00000000-0005-0000-0000-000035780000}"/>
    <cellStyle name="Normal 6 3 3 2 2 2 4" xfId="12825" xr:uid="{00000000-0005-0000-0000-000036780000}"/>
    <cellStyle name="Normal 6 3 3 2 2 2 4 2" xfId="43156" xr:uid="{00000000-0005-0000-0000-000037780000}"/>
    <cellStyle name="Normal 6 3 3 2 2 2 4 3" xfId="27923" xr:uid="{00000000-0005-0000-0000-000038780000}"/>
    <cellStyle name="Normal 6 3 3 2 2 2 5" xfId="7804" xr:uid="{00000000-0005-0000-0000-000039780000}"/>
    <cellStyle name="Normal 6 3 3 2 2 2 5 2" xfId="38139" xr:uid="{00000000-0005-0000-0000-00003A780000}"/>
    <cellStyle name="Normal 6 3 3 2 2 2 5 3" xfId="22906" xr:uid="{00000000-0005-0000-0000-00003B780000}"/>
    <cellStyle name="Normal 6 3 3 2 2 2 6" xfId="33127" xr:uid="{00000000-0005-0000-0000-00003C780000}"/>
    <cellStyle name="Normal 6 3 3 2 2 2 7" xfId="17893" xr:uid="{00000000-0005-0000-0000-00003D780000}"/>
    <cellStyle name="Normal 6 3 3 2 2 3" xfId="3586" xr:uid="{00000000-0005-0000-0000-00003E780000}"/>
    <cellStyle name="Normal 6 3 3 2 2 3 2" xfId="13660" xr:uid="{00000000-0005-0000-0000-00003F780000}"/>
    <cellStyle name="Normal 6 3 3 2 2 3 2 2" xfId="43991" xr:uid="{00000000-0005-0000-0000-000040780000}"/>
    <cellStyle name="Normal 6 3 3 2 2 3 2 3" xfId="28758" xr:uid="{00000000-0005-0000-0000-000041780000}"/>
    <cellStyle name="Normal 6 3 3 2 2 3 3" xfId="8640" xr:uid="{00000000-0005-0000-0000-000042780000}"/>
    <cellStyle name="Normal 6 3 3 2 2 3 3 2" xfId="38974" xr:uid="{00000000-0005-0000-0000-000043780000}"/>
    <cellStyle name="Normal 6 3 3 2 2 3 3 3" xfId="23741" xr:uid="{00000000-0005-0000-0000-000044780000}"/>
    <cellStyle name="Normal 6 3 3 2 2 3 4" xfId="33961" xr:uid="{00000000-0005-0000-0000-000045780000}"/>
    <cellStyle name="Normal 6 3 3 2 2 3 5" xfId="18728" xr:uid="{00000000-0005-0000-0000-000046780000}"/>
    <cellStyle name="Normal 6 3 3 2 2 4" xfId="5279" xr:uid="{00000000-0005-0000-0000-000047780000}"/>
    <cellStyle name="Normal 6 3 3 2 2 4 2" xfId="15331" xr:uid="{00000000-0005-0000-0000-000048780000}"/>
    <cellStyle name="Normal 6 3 3 2 2 4 2 2" xfId="45662" xr:uid="{00000000-0005-0000-0000-000049780000}"/>
    <cellStyle name="Normal 6 3 3 2 2 4 2 3" xfId="30429" xr:uid="{00000000-0005-0000-0000-00004A780000}"/>
    <cellStyle name="Normal 6 3 3 2 2 4 3" xfId="10311" xr:uid="{00000000-0005-0000-0000-00004B780000}"/>
    <cellStyle name="Normal 6 3 3 2 2 4 3 2" xfId="40645" xr:uid="{00000000-0005-0000-0000-00004C780000}"/>
    <cellStyle name="Normal 6 3 3 2 2 4 3 3" xfId="25412" xr:uid="{00000000-0005-0000-0000-00004D780000}"/>
    <cellStyle name="Normal 6 3 3 2 2 4 4" xfId="35632" xr:uid="{00000000-0005-0000-0000-00004E780000}"/>
    <cellStyle name="Normal 6 3 3 2 2 4 5" xfId="20399" xr:uid="{00000000-0005-0000-0000-00004F780000}"/>
    <cellStyle name="Normal 6 3 3 2 2 5" xfId="11989" xr:uid="{00000000-0005-0000-0000-000050780000}"/>
    <cellStyle name="Normal 6 3 3 2 2 5 2" xfId="42320" xr:uid="{00000000-0005-0000-0000-000051780000}"/>
    <cellStyle name="Normal 6 3 3 2 2 5 3" xfId="27087" xr:uid="{00000000-0005-0000-0000-000052780000}"/>
    <cellStyle name="Normal 6 3 3 2 2 6" xfId="6968" xr:uid="{00000000-0005-0000-0000-000053780000}"/>
    <cellStyle name="Normal 6 3 3 2 2 6 2" xfId="37303" xr:uid="{00000000-0005-0000-0000-000054780000}"/>
    <cellStyle name="Normal 6 3 3 2 2 6 3" xfId="22070" xr:uid="{00000000-0005-0000-0000-000055780000}"/>
    <cellStyle name="Normal 6 3 3 2 2 7" xfId="32291" xr:uid="{00000000-0005-0000-0000-000056780000}"/>
    <cellStyle name="Normal 6 3 3 2 2 8" xfId="17057" xr:uid="{00000000-0005-0000-0000-000057780000}"/>
    <cellStyle name="Normal 6 3 3 2 3" xfId="2315" xr:uid="{00000000-0005-0000-0000-000058780000}"/>
    <cellStyle name="Normal 6 3 3 2 3 2" xfId="4005" xr:uid="{00000000-0005-0000-0000-000059780000}"/>
    <cellStyle name="Normal 6 3 3 2 3 2 2" xfId="14078" xr:uid="{00000000-0005-0000-0000-00005A780000}"/>
    <cellStyle name="Normal 6 3 3 2 3 2 2 2" xfId="44409" xr:uid="{00000000-0005-0000-0000-00005B780000}"/>
    <cellStyle name="Normal 6 3 3 2 3 2 2 3" xfId="29176" xr:uid="{00000000-0005-0000-0000-00005C780000}"/>
    <cellStyle name="Normal 6 3 3 2 3 2 3" xfId="9058" xr:uid="{00000000-0005-0000-0000-00005D780000}"/>
    <cellStyle name="Normal 6 3 3 2 3 2 3 2" xfId="39392" xr:uid="{00000000-0005-0000-0000-00005E780000}"/>
    <cellStyle name="Normal 6 3 3 2 3 2 3 3" xfId="24159" xr:uid="{00000000-0005-0000-0000-00005F780000}"/>
    <cellStyle name="Normal 6 3 3 2 3 2 4" xfId="34379" xr:uid="{00000000-0005-0000-0000-000060780000}"/>
    <cellStyle name="Normal 6 3 3 2 3 2 5" xfId="19146" xr:uid="{00000000-0005-0000-0000-000061780000}"/>
    <cellStyle name="Normal 6 3 3 2 3 3" xfId="5697" xr:uid="{00000000-0005-0000-0000-000062780000}"/>
    <cellStyle name="Normal 6 3 3 2 3 3 2" xfId="15749" xr:uid="{00000000-0005-0000-0000-000063780000}"/>
    <cellStyle name="Normal 6 3 3 2 3 3 2 2" xfId="46080" xr:uid="{00000000-0005-0000-0000-000064780000}"/>
    <cellStyle name="Normal 6 3 3 2 3 3 2 3" xfId="30847" xr:uid="{00000000-0005-0000-0000-000065780000}"/>
    <cellStyle name="Normal 6 3 3 2 3 3 3" xfId="10729" xr:uid="{00000000-0005-0000-0000-000066780000}"/>
    <cellStyle name="Normal 6 3 3 2 3 3 3 2" xfId="41063" xr:uid="{00000000-0005-0000-0000-000067780000}"/>
    <cellStyle name="Normal 6 3 3 2 3 3 3 3" xfId="25830" xr:uid="{00000000-0005-0000-0000-000068780000}"/>
    <cellStyle name="Normal 6 3 3 2 3 3 4" xfId="36050" xr:uid="{00000000-0005-0000-0000-000069780000}"/>
    <cellStyle name="Normal 6 3 3 2 3 3 5" xfId="20817" xr:uid="{00000000-0005-0000-0000-00006A780000}"/>
    <cellStyle name="Normal 6 3 3 2 3 4" xfId="12407" xr:uid="{00000000-0005-0000-0000-00006B780000}"/>
    <cellStyle name="Normal 6 3 3 2 3 4 2" xfId="42738" xr:uid="{00000000-0005-0000-0000-00006C780000}"/>
    <cellStyle name="Normal 6 3 3 2 3 4 3" xfId="27505" xr:uid="{00000000-0005-0000-0000-00006D780000}"/>
    <cellStyle name="Normal 6 3 3 2 3 5" xfId="7386" xr:uid="{00000000-0005-0000-0000-00006E780000}"/>
    <cellStyle name="Normal 6 3 3 2 3 5 2" xfId="37721" xr:uid="{00000000-0005-0000-0000-00006F780000}"/>
    <cellStyle name="Normal 6 3 3 2 3 5 3" xfId="22488" xr:uid="{00000000-0005-0000-0000-000070780000}"/>
    <cellStyle name="Normal 6 3 3 2 3 6" xfId="32709" xr:uid="{00000000-0005-0000-0000-000071780000}"/>
    <cellStyle name="Normal 6 3 3 2 3 7" xfId="17475" xr:uid="{00000000-0005-0000-0000-000072780000}"/>
    <cellStyle name="Normal 6 3 3 2 4" xfId="3168" xr:uid="{00000000-0005-0000-0000-000073780000}"/>
    <cellStyle name="Normal 6 3 3 2 4 2" xfId="13242" xr:uid="{00000000-0005-0000-0000-000074780000}"/>
    <cellStyle name="Normal 6 3 3 2 4 2 2" xfId="43573" xr:uid="{00000000-0005-0000-0000-000075780000}"/>
    <cellStyle name="Normal 6 3 3 2 4 2 3" xfId="28340" xr:uid="{00000000-0005-0000-0000-000076780000}"/>
    <cellStyle name="Normal 6 3 3 2 4 3" xfId="8222" xr:uid="{00000000-0005-0000-0000-000077780000}"/>
    <cellStyle name="Normal 6 3 3 2 4 3 2" xfId="38556" xr:uid="{00000000-0005-0000-0000-000078780000}"/>
    <cellStyle name="Normal 6 3 3 2 4 3 3" xfId="23323" xr:uid="{00000000-0005-0000-0000-000079780000}"/>
    <cellStyle name="Normal 6 3 3 2 4 4" xfId="33543" xr:uid="{00000000-0005-0000-0000-00007A780000}"/>
    <cellStyle name="Normal 6 3 3 2 4 5" xfId="18310" xr:uid="{00000000-0005-0000-0000-00007B780000}"/>
    <cellStyle name="Normal 6 3 3 2 5" xfId="4861" xr:uid="{00000000-0005-0000-0000-00007C780000}"/>
    <cellStyle name="Normal 6 3 3 2 5 2" xfId="14913" xr:uid="{00000000-0005-0000-0000-00007D780000}"/>
    <cellStyle name="Normal 6 3 3 2 5 2 2" xfId="45244" xr:uid="{00000000-0005-0000-0000-00007E780000}"/>
    <cellStyle name="Normal 6 3 3 2 5 2 3" xfId="30011" xr:uid="{00000000-0005-0000-0000-00007F780000}"/>
    <cellStyle name="Normal 6 3 3 2 5 3" xfId="9893" xr:uid="{00000000-0005-0000-0000-000080780000}"/>
    <cellStyle name="Normal 6 3 3 2 5 3 2" xfId="40227" xr:uid="{00000000-0005-0000-0000-000081780000}"/>
    <cellStyle name="Normal 6 3 3 2 5 3 3" xfId="24994" xr:uid="{00000000-0005-0000-0000-000082780000}"/>
    <cellStyle name="Normal 6 3 3 2 5 4" xfId="35214" xr:uid="{00000000-0005-0000-0000-000083780000}"/>
    <cellStyle name="Normal 6 3 3 2 5 5" xfId="19981" xr:uid="{00000000-0005-0000-0000-000084780000}"/>
    <cellStyle name="Normal 6 3 3 2 6" xfId="11571" xr:uid="{00000000-0005-0000-0000-000085780000}"/>
    <cellStyle name="Normal 6 3 3 2 6 2" xfId="41902" xr:uid="{00000000-0005-0000-0000-000086780000}"/>
    <cellStyle name="Normal 6 3 3 2 6 3" xfId="26669" xr:uid="{00000000-0005-0000-0000-000087780000}"/>
    <cellStyle name="Normal 6 3 3 2 7" xfId="6550" xr:uid="{00000000-0005-0000-0000-000088780000}"/>
    <cellStyle name="Normal 6 3 3 2 7 2" xfId="36885" xr:uid="{00000000-0005-0000-0000-000089780000}"/>
    <cellStyle name="Normal 6 3 3 2 7 3" xfId="21652" xr:uid="{00000000-0005-0000-0000-00008A780000}"/>
    <cellStyle name="Normal 6 3 3 2 8" xfId="31873" xr:uid="{00000000-0005-0000-0000-00008B780000}"/>
    <cellStyle name="Normal 6 3 3 2 9" xfId="16639" xr:uid="{00000000-0005-0000-0000-00008C780000}"/>
    <cellStyle name="Normal 6 3 3 3" xfId="1686" xr:uid="{00000000-0005-0000-0000-00008D780000}"/>
    <cellStyle name="Normal 6 3 3 3 2" xfId="2525" xr:uid="{00000000-0005-0000-0000-00008E780000}"/>
    <cellStyle name="Normal 6 3 3 3 2 2" xfId="4215" xr:uid="{00000000-0005-0000-0000-00008F780000}"/>
    <cellStyle name="Normal 6 3 3 3 2 2 2" xfId="14288" xr:uid="{00000000-0005-0000-0000-000090780000}"/>
    <cellStyle name="Normal 6 3 3 3 2 2 2 2" xfId="44619" xr:uid="{00000000-0005-0000-0000-000091780000}"/>
    <cellStyle name="Normal 6 3 3 3 2 2 2 3" xfId="29386" xr:uid="{00000000-0005-0000-0000-000092780000}"/>
    <cellStyle name="Normal 6 3 3 3 2 2 3" xfId="9268" xr:uid="{00000000-0005-0000-0000-000093780000}"/>
    <cellStyle name="Normal 6 3 3 3 2 2 3 2" xfId="39602" xr:uid="{00000000-0005-0000-0000-000094780000}"/>
    <cellStyle name="Normal 6 3 3 3 2 2 3 3" xfId="24369" xr:uid="{00000000-0005-0000-0000-000095780000}"/>
    <cellStyle name="Normal 6 3 3 3 2 2 4" xfId="34589" xr:uid="{00000000-0005-0000-0000-000096780000}"/>
    <cellStyle name="Normal 6 3 3 3 2 2 5" xfId="19356" xr:uid="{00000000-0005-0000-0000-000097780000}"/>
    <cellStyle name="Normal 6 3 3 3 2 3" xfId="5907" xr:uid="{00000000-0005-0000-0000-000098780000}"/>
    <cellStyle name="Normal 6 3 3 3 2 3 2" xfId="15959" xr:uid="{00000000-0005-0000-0000-000099780000}"/>
    <cellStyle name="Normal 6 3 3 3 2 3 2 2" xfId="46290" xr:uid="{00000000-0005-0000-0000-00009A780000}"/>
    <cellStyle name="Normal 6 3 3 3 2 3 2 3" xfId="31057" xr:uid="{00000000-0005-0000-0000-00009B780000}"/>
    <cellStyle name="Normal 6 3 3 3 2 3 3" xfId="10939" xr:uid="{00000000-0005-0000-0000-00009C780000}"/>
    <cellStyle name="Normal 6 3 3 3 2 3 3 2" xfId="41273" xr:uid="{00000000-0005-0000-0000-00009D780000}"/>
    <cellStyle name="Normal 6 3 3 3 2 3 3 3" xfId="26040" xr:uid="{00000000-0005-0000-0000-00009E780000}"/>
    <cellStyle name="Normal 6 3 3 3 2 3 4" xfId="36260" xr:uid="{00000000-0005-0000-0000-00009F780000}"/>
    <cellStyle name="Normal 6 3 3 3 2 3 5" xfId="21027" xr:uid="{00000000-0005-0000-0000-0000A0780000}"/>
    <cellStyle name="Normal 6 3 3 3 2 4" xfId="12617" xr:uid="{00000000-0005-0000-0000-0000A1780000}"/>
    <cellStyle name="Normal 6 3 3 3 2 4 2" xfId="42948" xr:uid="{00000000-0005-0000-0000-0000A2780000}"/>
    <cellStyle name="Normal 6 3 3 3 2 4 3" xfId="27715" xr:uid="{00000000-0005-0000-0000-0000A3780000}"/>
    <cellStyle name="Normal 6 3 3 3 2 5" xfId="7596" xr:uid="{00000000-0005-0000-0000-0000A4780000}"/>
    <cellStyle name="Normal 6 3 3 3 2 5 2" xfId="37931" xr:uid="{00000000-0005-0000-0000-0000A5780000}"/>
    <cellStyle name="Normal 6 3 3 3 2 5 3" xfId="22698" xr:uid="{00000000-0005-0000-0000-0000A6780000}"/>
    <cellStyle name="Normal 6 3 3 3 2 6" xfId="32919" xr:uid="{00000000-0005-0000-0000-0000A7780000}"/>
    <cellStyle name="Normal 6 3 3 3 2 7" xfId="17685" xr:uid="{00000000-0005-0000-0000-0000A8780000}"/>
    <cellStyle name="Normal 6 3 3 3 3" xfId="3378" xr:uid="{00000000-0005-0000-0000-0000A9780000}"/>
    <cellStyle name="Normal 6 3 3 3 3 2" xfId="13452" xr:uid="{00000000-0005-0000-0000-0000AA780000}"/>
    <cellStyle name="Normal 6 3 3 3 3 2 2" xfId="43783" xr:uid="{00000000-0005-0000-0000-0000AB780000}"/>
    <cellStyle name="Normal 6 3 3 3 3 2 3" xfId="28550" xr:uid="{00000000-0005-0000-0000-0000AC780000}"/>
    <cellStyle name="Normal 6 3 3 3 3 3" xfId="8432" xr:uid="{00000000-0005-0000-0000-0000AD780000}"/>
    <cellStyle name="Normal 6 3 3 3 3 3 2" xfId="38766" xr:uid="{00000000-0005-0000-0000-0000AE780000}"/>
    <cellStyle name="Normal 6 3 3 3 3 3 3" xfId="23533" xr:uid="{00000000-0005-0000-0000-0000AF780000}"/>
    <cellStyle name="Normal 6 3 3 3 3 4" xfId="33753" xr:uid="{00000000-0005-0000-0000-0000B0780000}"/>
    <cellStyle name="Normal 6 3 3 3 3 5" xfId="18520" xr:uid="{00000000-0005-0000-0000-0000B1780000}"/>
    <cellStyle name="Normal 6 3 3 3 4" xfId="5071" xr:uid="{00000000-0005-0000-0000-0000B2780000}"/>
    <cellStyle name="Normal 6 3 3 3 4 2" xfId="15123" xr:uid="{00000000-0005-0000-0000-0000B3780000}"/>
    <cellStyle name="Normal 6 3 3 3 4 2 2" xfId="45454" xr:uid="{00000000-0005-0000-0000-0000B4780000}"/>
    <cellStyle name="Normal 6 3 3 3 4 2 3" xfId="30221" xr:uid="{00000000-0005-0000-0000-0000B5780000}"/>
    <cellStyle name="Normal 6 3 3 3 4 3" xfId="10103" xr:uid="{00000000-0005-0000-0000-0000B6780000}"/>
    <cellStyle name="Normal 6 3 3 3 4 3 2" xfId="40437" xr:uid="{00000000-0005-0000-0000-0000B7780000}"/>
    <cellStyle name="Normal 6 3 3 3 4 3 3" xfId="25204" xr:uid="{00000000-0005-0000-0000-0000B8780000}"/>
    <cellStyle name="Normal 6 3 3 3 4 4" xfId="35424" xr:uid="{00000000-0005-0000-0000-0000B9780000}"/>
    <cellStyle name="Normal 6 3 3 3 4 5" xfId="20191" xr:uid="{00000000-0005-0000-0000-0000BA780000}"/>
    <cellStyle name="Normal 6 3 3 3 5" xfId="11781" xr:uid="{00000000-0005-0000-0000-0000BB780000}"/>
    <cellStyle name="Normal 6 3 3 3 5 2" xfId="42112" xr:uid="{00000000-0005-0000-0000-0000BC780000}"/>
    <cellStyle name="Normal 6 3 3 3 5 3" xfId="26879" xr:uid="{00000000-0005-0000-0000-0000BD780000}"/>
    <cellStyle name="Normal 6 3 3 3 6" xfId="6760" xr:uid="{00000000-0005-0000-0000-0000BE780000}"/>
    <cellStyle name="Normal 6 3 3 3 6 2" xfId="37095" xr:uid="{00000000-0005-0000-0000-0000BF780000}"/>
    <cellStyle name="Normal 6 3 3 3 6 3" xfId="21862" xr:uid="{00000000-0005-0000-0000-0000C0780000}"/>
    <cellStyle name="Normal 6 3 3 3 7" xfId="32083" xr:uid="{00000000-0005-0000-0000-0000C1780000}"/>
    <cellStyle name="Normal 6 3 3 3 8" xfId="16849" xr:uid="{00000000-0005-0000-0000-0000C2780000}"/>
    <cellStyle name="Normal 6 3 3 4" xfId="2107" xr:uid="{00000000-0005-0000-0000-0000C3780000}"/>
    <cellStyle name="Normal 6 3 3 4 2" xfId="3797" xr:uid="{00000000-0005-0000-0000-0000C4780000}"/>
    <cellStyle name="Normal 6 3 3 4 2 2" xfId="13870" xr:uid="{00000000-0005-0000-0000-0000C5780000}"/>
    <cellStyle name="Normal 6 3 3 4 2 2 2" xfId="44201" xr:uid="{00000000-0005-0000-0000-0000C6780000}"/>
    <cellStyle name="Normal 6 3 3 4 2 2 3" xfId="28968" xr:uid="{00000000-0005-0000-0000-0000C7780000}"/>
    <cellStyle name="Normal 6 3 3 4 2 3" xfId="8850" xr:uid="{00000000-0005-0000-0000-0000C8780000}"/>
    <cellStyle name="Normal 6 3 3 4 2 3 2" xfId="39184" xr:uid="{00000000-0005-0000-0000-0000C9780000}"/>
    <cellStyle name="Normal 6 3 3 4 2 3 3" xfId="23951" xr:uid="{00000000-0005-0000-0000-0000CA780000}"/>
    <cellStyle name="Normal 6 3 3 4 2 4" xfId="34171" xr:uid="{00000000-0005-0000-0000-0000CB780000}"/>
    <cellStyle name="Normal 6 3 3 4 2 5" xfId="18938" xr:uid="{00000000-0005-0000-0000-0000CC780000}"/>
    <cellStyle name="Normal 6 3 3 4 3" xfId="5489" xr:uid="{00000000-0005-0000-0000-0000CD780000}"/>
    <cellStyle name="Normal 6 3 3 4 3 2" xfId="15541" xr:uid="{00000000-0005-0000-0000-0000CE780000}"/>
    <cellStyle name="Normal 6 3 3 4 3 2 2" xfId="45872" xr:uid="{00000000-0005-0000-0000-0000CF780000}"/>
    <cellStyle name="Normal 6 3 3 4 3 2 3" xfId="30639" xr:uid="{00000000-0005-0000-0000-0000D0780000}"/>
    <cellStyle name="Normal 6 3 3 4 3 3" xfId="10521" xr:uid="{00000000-0005-0000-0000-0000D1780000}"/>
    <cellStyle name="Normal 6 3 3 4 3 3 2" xfId="40855" xr:uid="{00000000-0005-0000-0000-0000D2780000}"/>
    <cellStyle name="Normal 6 3 3 4 3 3 3" xfId="25622" xr:uid="{00000000-0005-0000-0000-0000D3780000}"/>
    <cellStyle name="Normal 6 3 3 4 3 4" xfId="35842" xr:uid="{00000000-0005-0000-0000-0000D4780000}"/>
    <cellStyle name="Normal 6 3 3 4 3 5" xfId="20609" xr:uid="{00000000-0005-0000-0000-0000D5780000}"/>
    <cellStyle name="Normal 6 3 3 4 4" xfId="12199" xr:uid="{00000000-0005-0000-0000-0000D6780000}"/>
    <cellStyle name="Normal 6 3 3 4 4 2" xfId="42530" xr:uid="{00000000-0005-0000-0000-0000D7780000}"/>
    <cellStyle name="Normal 6 3 3 4 4 3" xfId="27297" xr:uid="{00000000-0005-0000-0000-0000D8780000}"/>
    <cellStyle name="Normal 6 3 3 4 5" xfId="7178" xr:uid="{00000000-0005-0000-0000-0000D9780000}"/>
    <cellStyle name="Normal 6 3 3 4 5 2" xfId="37513" xr:uid="{00000000-0005-0000-0000-0000DA780000}"/>
    <cellStyle name="Normal 6 3 3 4 5 3" xfId="22280" xr:uid="{00000000-0005-0000-0000-0000DB780000}"/>
    <cellStyle name="Normal 6 3 3 4 6" xfId="32501" xr:uid="{00000000-0005-0000-0000-0000DC780000}"/>
    <cellStyle name="Normal 6 3 3 4 7" xfId="17267" xr:uid="{00000000-0005-0000-0000-0000DD780000}"/>
    <cellStyle name="Normal 6 3 3 5" xfId="2960" xr:uid="{00000000-0005-0000-0000-0000DE780000}"/>
    <cellStyle name="Normal 6 3 3 5 2" xfId="13034" xr:uid="{00000000-0005-0000-0000-0000DF780000}"/>
    <cellStyle name="Normal 6 3 3 5 2 2" xfId="43365" xr:uid="{00000000-0005-0000-0000-0000E0780000}"/>
    <cellStyle name="Normal 6 3 3 5 2 3" xfId="28132" xr:uid="{00000000-0005-0000-0000-0000E1780000}"/>
    <cellStyle name="Normal 6 3 3 5 3" xfId="8014" xr:uid="{00000000-0005-0000-0000-0000E2780000}"/>
    <cellStyle name="Normal 6 3 3 5 3 2" xfId="38348" xr:uid="{00000000-0005-0000-0000-0000E3780000}"/>
    <cellStyle name="Normal 6 3 3 5 3 3" xfId="23115" xr:uid="{00000000-0005-0000-0000-0000E4780000}"/>
    <cellStyle name="Normal 6 3 3 5 4" xfId="33335" xr:uid="{00000000-0005-0000-0000-0000E5780000}"/>
    <cellStyle name="Normal 6 3 3 5 5" xfId="18102" xr:uid="{00000000-0005-0000-0000-0000E6780000}"/>
    <cellStyle name="Normal 6 3 3 6" xfId="4653" xr:uid="{00000000-0005-0000-0000-0000E7780000}"/>
    <cellStyle name="Normal 6 3 3 6 2" xfId="14705" xr:uid="{00000000-0005-0000-0000-0000E8780000}"/>
    <cellStyle name="Normal 6 3 3 6 2 2" xfId="45036" xr:uid="{00000000-0005-0000-0000-0000E9780000}"/>
    <cellStyle name="Normal 6 3 3 6 2 3" xfId="29803" xr:uid="{00000000-0005-0000-0000-0000EA780000}"/>
    <cellStyle name="Normal 6 3 3 6 3" xfId="9685" xr:uid="{00000000-0005-0000-0000-0000EB780000}"/>
    <cellStyle name="Normal 6 3 3 6 3 2" xfId="40019" xr:uid="{00000000-0005-0000-0000-0000EC780000}"/>
    <cellStyle name="Normal 6 3 3 6 3 3" xfId="24786" xr:uid="{00000000-0005-0000-0000-0000ED780000}"/>
    <cellStyle name="Normal 6 3 3 6 4" xfId="35006" xr:uid="{00000000-0005-0000-0000-0000EE780000}"/>
    <cellStyle name="Normal 6 3 3 6 5" xfId="19773" xr:uid="{00000000-0005-0000-0000-0000EF780000}"/>
    <cellStyle name="Normal 6 3 3 7" xfId="11363" xr:uid="{00000000-0005-0000-0000-0000F0780000}"/>
    <cellStyle name="Normal 6 3 3 7 2" xfId="41694" xr:uid="{00000000-0005-0000-0000-0000F1780000}"/>
    <cellStyle name="Normal 6 3 3 7 3" xfId="26461" xr:uid="{00000000-0005-0000-0000-0000F2780000}"/>
    <cellStyle name="Normal 6 3 3 8" xfId="6342" xr:uid="{00000000-0005-0000-0000-0000F3780000}"/>
    <cellStyle name="Normal 6 3 3 8 2" xfId="36677" xr:uid="{00000000-0005-0000-0000-0000F4780000}"/>
    <cellStyle name="Normal 6 3 3 8 3" xfId="21444" xr:uid="{00000000-0005-0000-0000-0000F5780000}"/>
    <cellStyle name="Normal 6 3 3 9" xfId="31666" xr:uid="{00000000-0005-0000-0000-0000F6780000}"/>
    <cellStyle name="Normal 6 3 4" xfId="1367" xr:uid="{00000000-0005-0000-0000-0000F7780000}"/>
    <cellStyle name="Normal 6 3 4 2" xfId="1790" xr:uid="{00000000-0005-0000-0000-0000F8780000}"/>
    <cellStyle name="Normal 6 3 4 2 2" xfId="2629" xr:uid="{00000000-0005-0000-0000-0000F9780000}"/>
    <cellStyle name="Normal 6 3 4 2 2 2" xfId="4319" xr:uid="{00000000-0005-0000-0000-0000FA780000}"/>
    <cellStyle name="Normal 6 3 4 2 2 2 2" xfId="14392" xr:uid="{00000000-0005-0000-0000-0000FB780000}"/>
    <cellStyle name="Normal 6 3 4 2 2 2 2 2" xfId="44723" xr:uid="{00000000-0005-0000-0000-0000FC780000}"/>
    <cellStyle name="Normal 6 3 4 2 2 2 2 3" xfId="29490" xr:uid="{00000000-0005-0000-0000-0000FD780000}"/>
    <cellStyle name="Normal 6 3 4 2 2 2 3" xfId="9372" xr:uid="{00000000-0005-0000-0000-0000FE780000}"/>
    <cellStyle name="Normal 6 3 4 2 2 2 3 2" xfId="39706" xr:uid="{00000000-0005-0000-0000-0000FF780000}"/>
    <cellStyle name="Normal 6 3 4 2 2 2 3 3" xfId="24473" xr:uid="{00000000-0005-0000-0000-000000790000}"/>
    <cellStyle name="Normal 6 3 4 2 2 2 4" xfId="34693" xr:uid="{00000000-0005-0000-0000-000001790000}"/>
    <cellStyle name="Normal 6 3 4 2 2 2 5" xfId="19460" xr:uid="{00000000-0005-0000-0000-000002790000}"/>
    <cellStyle name="Normal 6 3 4 2 2 3" xfId="6011" xr:uid="{00000000-0005-0000-0000-000003790000}"/>
    <cellStyle name="Normal 6 3 4 2 2 3 2" xfId="16063" xr:uid="{00000000-0005-0000-0000-000004790000}"/>
    <cellStyle name="Normal 6 3 4 2 2 3 2 2" xfId="46394" xr:uid="{00000000-0005-0000-0000-000005790000}"/>
    <cellStyle name="Normal 6 3 4 2 2 3 2 3" xfId="31161" xr:uid="{00000000-0005-0000-0000-000006790000}"/>
    <cellStyle name="Normal 6 3 4 2 2 3 3" xfId="11043" xr:uid="{00000000-0005-0000-0000-000007790000}"/>
    <cellStyle name="Normal 6 3 4 2 2 3 3 2" xfId="41377" xr:uid="{00000000-0005-0000-0000-000008790000}"/>
    <cellStyle name="Normal 6 3 4 2 2 3 3 3" xfId="26144" xr:uid="{00000000-0005-0000-0000-000009790000}"/>
    <cellStyle name="Normal 6 3 4 2 2 3 4" xfId="36364" xr:uid="{00000000-0005-0000-0000-00000A790000}"/>
    <cellStyle name="Normal 6 3 4 2 2 3 5" xfId="21131" xr:uid="{00000000-0005-0000-0000-00000B790000}"/>
    <cellStyle name="Normal 6 3 4 2 2 4" xfId="12721" xr:uid="{00000000-0005-0000-0000-00000C790000}"/>
    <cellStyle name="Normal 6 3 4 2 2 4 2" xfId="43052" xr:uid="{00000000-0005-0000-0000-00000D790000}"/>
    <cellStyle name="Normal 6 3 4 2 2 4 3" xfId="27819" xr:uid="{00000000-0005-0000-0000-00000E790000}"/>
    <cellStyle name="Normal 6 3 4 2 2 5" xfId="7700" xr:uid="{00000000-0005-0000-0000-00000F790000}"/>
    <cellStyle name="Normal 6 3 4 2 2 5 2" xfId="38035" xr:uid="{00000000-0005-0000-0000-000010790000}"/>
    <cellStyle name="Normal 6 3 4 2 2 5 3" xfId="22802" xr:uid="{00000000-0005-0000-0000-000011790000}"/>
    <cellStyle name="Normal 6 3 4 2 2 6" xfId="33023" xr:uid="{00000000-0005-0000-0000-000012790000}"/>
    <cellStyle name="Normal 6 3 4 2 2 7" xfId="17789" xr:uid="{00000000-0005-0000-0000-000013790000}"/>
    <cellStyle name="Normal 6 3 4 2 3" xfId="3482" xr:uid="{00000000-0005-0000-0000-000014790000}"/>
    <cellStyle name="Normal 6 3 4 2 3 2" xfId="13556" xr:uid="{00000000-0005-0000-0000-000015790000}"/>
    <cellStyle name="Normal 6 3 4 2 3 2 2" xfId="43887" xr:uid="{00000000-0005-0000-0000-000016790000}"/>
    <cellStyle name="Normal 6 3 4 2 3 2 3" xfId="28654" xr:uid="{00000000-0005-0000-0000-000017790000}"/>
    <cellStyle name="Normal 6 3 4 2 3 3" xfId="8536" xr:uid="{00000000-0005-0000-0000-000018790000}"/>
    <cellStyle name="Normal 6 3 4 2 3 3 2" xfId="38870" xr:uid="{00000000-0005-0000-0000-000019790000}"/>
    <cellStyle name="Normal 6 3 4 2 3 3 3" xfId="23637" xr:uid="{00000000-0005-0000-0000-00001A790000}"/>
    <cellStyle name="Normal 6 3 4 2 3 4" xfId="33857" xr:uid="{00000000-0005-0000-0000-00001B790000}"/>
    <cellStyle name="Normal 6 3 4 2 3 5" xfId="18624" xr:uid="{00000000-0005-0000-0000-00001C790000}"/>
    <cellStyle name="Normal 6 3 4 2 4" xfId="5175" xr:uid="{00000000-0005-0000-0000-00001D790000}"/>
    <cellStyle name="Normal 6 3 4 2 4 2" xfId="15227" xr:uid="{00000000-0005-0000-0000-00001E790000}"/>
    <cellStyle name="Normal 6 3 4 2 4 2 2" xfId="45558" xr:uid="{00000000-0005-0000-0000-00001F790000}"/>
    <cellStyle name="Normal 6 3 4 2 4 2 3" xfId="30325" xr:uid="{00000000-0005-0000-0000-000020790000}"/>
    <cellStyle name="Normal 6 3 4 2 4 3" xfId="10207" xr:uid="{00000000-0005-0000-0000-000021790000}"/>
    <cellStyle name="Normal 6 3 4 2 4 3 2" xfId="40541" xr:uid="{00000000-0005-0000-0000-000022790000}"/>
    <cellStyle name="Normal 6 3 4 2 4 3 3" xfId="25308" xr:uid="{00000000-0005-0000-0000-000023790000}"/>
    <cellStyle name="Normal 6 3 4 2 4 4" xfId="35528" xr:uid="{00000000-0005-0000-0000-000024790000}"/>
    <cellStyle name="Normal 6 3 4 2 4 5" xfId="20295" xr:uid="{00000000-0005-0000-0000-000025790000}"/>
    <cellStyle name="Normal 6 3 4 2 5" xfId="11885" xr:uid="{00000000-0005-0000-0000-000026790000}"/>
    <cellStyle name="Normal 6 3 4 2 5 2" xfId="42216" xr:uid="{00000000-0005-0000-0000-000027790000}"/>
    <cellStyle name="Normal 6 3 4 2 5 3" xfId="26983" xr:uid="{00000000-0005-0000-0000-000028790000}"/>
    <cellStyle name="Normal 6 3 4 2 6" xfId="6864" xr:uid="{00000000-0005-0000-0000-000029790000}"/>
    <cellStyle name="Normal 6 3 4 2 6 2" xfId="37199" xr:uid="{00000000-0005-0000-0000-00002A790000}"/>
    <cellStyle name="Normal 6 3 4 2 6 3" xfId="21966" xr:uid="{00000000-0005-0000-0000-00002B790000}"/>
    <cellStyle name="Normal 6 3 4 2 7" xfId="32187" xr:uid="{00000000-0005-0000-0000-00002C790000}"/>
    <cellStyle name="Normal 6 3 4 2 8" xfId="16953" xr:uid="{00000000-0005-0000-0000-00002D790000}"/>
    <cellStyle name="Normal 6 3 4 3" xfId="2211" xr:uid="{00000000-0005-0000-0000-00002E790000}"/>
    <cellStyle name="Normal 6 3 4 3 2" xfId="3901" xr:uid="{00000000-0005-0000-0000-00002F790000}"/>
    <cellStyle name="Normal 6 3 4 3 2 2" xfId="13974" xr:uid="{00000000-0005-0000-0000-000030790000}"/>
    <cellStyle name="Normal 6 3 4 3 2 2 2" xfId="44305" xr:uid="{00000000-0005-0000-0000-000031790000}"/>
    <cellStyle name="Normal 6 3 4 3 2 2 3" xfId="29072" xr:uid="{00000000-0005-0000-0000-000032790000}"/>
    <cellStyle name="Normal 6 3 4 3 2 3" xfId="8954" xr:uid="{00000000-0005-0000-0000-000033790000}"/>
    <cellStyle name="Normal 6 3 4 3 2 3 2" xfId="39288" xr:uid="{00000000-0005-0000-0000-000034790000}"/>
    <cellStyle name="Normal 6 3 4 3 2 3 3" xfId="24055" xr:uid="{00000000-0005-0000-0000-000035790000}"/>
    <cellStyle name="Normal 6 3 4 3 2 4" xfId="34275" xr:uid="{00000000-0005-0000-0000-000036790000}"/>
    <cellStyle name="Normal 6 3 4 3 2 5" xfId="19042" xr:uid="{00000000-0005-0000-0000-000037790000}"/>
    <cellStyle name="Normal 6 3 4 3 3" xfId="5593" xr:uid="{00000000-0005-0000-0000-000038790000}"/>
    <cellStyle name="Normal 6 3 4 3 3 2" xfId="15645" xr:uid="{00000000-0005-0000-0000-000039790000}"/>
    <cellStyle name="Normal 6 3 4 3 3 2 2" xfId="45976" xr:uid="{00000000-0005-0000-0000-00003A790000}"/>
    <cellStyle name="Normal 6 3 4 3 3 2 3" xfId="30743" xr:uid="{00000000-0005-0000-0000-00003B790000}"/>
    <cellStyle name="Normal 6 3 4 3 3 3" xfId="10625" xr:uid="{00000000-0005-0000-0000-00003C790000}"/>
    <cellStyle name="Normal 6 3 4 3 3 3 2" xfId="40959" xr:uid="{00000000-0005-0000-0000-00003D790000}"/>
    <cellStyle name="Normal 6 3 4 3 3 3 3" xfId="25726" xr:uid="{00000000-0005-0000-0000-00003E790000}"/>
    <cellStyle name="Normal 6 3 4 3 3 4" xfId="35946" xr:uid="{00000000-0005-0000-0000-00003F790000}"/>
    <cellStyle name="Normal 6 3 4 3 3 5" xfId="20713" xr:uid="{00000000-0005-0000-0000-000040790000}"/>
    <cellStyle name="Normal 6 3 4 3 4" xfId="12303" xr:uid="{00000000-0005-0000-0000-000041790000}"/>
    <cellStyle name="Normal 6 3 4 3 4 2" xfId="42634" xr:uid="{00000000-0005-0000-0000-000042790000}"/>
    <cellStyle name="Normal 6 3 4 3 4 3" xfId="27401" xr:uid="{00000000-0005-0000-0000-000043790000}"/>
    <cellStyle name="Normal 6 3 4 3 5" xfId="7282" xr:uid="{00000000-0005-0000-0000-000044790000}"/>
    <cellStyle name="Normal 6 3 4 3 5 2" xfId="37617" xr:uid="{00000000-0005-0000-0000-000045790000}"/>
    <cellStyle name="Normal 6 3 4 3 5 3" xfId="22384" xr:uid="{00000000-0005-0000-0000-000046790000}"/>
    <cellStyle name="Normal 6 3 4 3 6" xfId="32605" xr:uid="{00000000-0005-0000-0000-000047790000}"/>
    <cellStyle name="Normal 6 3 4 3 7" xfId="17371" xr:uid="{00000000-0005-0000-0000-000048790000}"/>
    <cellStyle name="Normal 6 3 4 4" xfId="3064" xr:uid="{00000000-0005-0000-0000-000049790000}"/>
    <cellStyle name="Normal 6 3 4 4 2" xfId="13138" xr:uid="{00000000-0005-0000-0000-00004A790000}"/>
    <cellStyle name="Normal 6 3 4 4 2 2" xfId="43469" xr:uid="{00000000-0005-0000-0000-00004B790000}"/>
    <cellStyle name="Normal 6 3 4 4 2 3" xfId="28236" xr:uid="{00000000-0005-0000-0000-00004C790000}"/>
    <cellStyle name="Normal 6 3 4 4 3" xfId="8118" xr:uid="{00000000-0005-0000-0000-00004D790000}"/>
    <cellStyle name="Normal 6 3 4 4 3 2" xfId="38452" xr:uid="{00000000-0005-0000-0000-00004E790000}"/>
    <cellStyle name="Normal 6 3 4 4 3 3" xfId="23219" xr:uid="{00000000-0005-0000-0000-00004F790000}"/>
    <cellStyle name="Normal 6 3 4 4 4" xfId="33439" xr:uid="{00000000-0005-0000-0000-000050790000}"/>
    <cellStyle name="Normal 6 3 4 4 5" xfId="18206" xr:uid="{00000000-0005-0000-0000-000051790000}"/>
    <cellStyle name="Normal 6 3 4 5" xfId="4757" xr:uid="{00000000-0005-0000-0000-000052790000}"/>
    <cellStyle name="Normal 6 3 4 5 2" xfId="14809" xr:uid="{00000000-0005-0000-0000-000053790000}"/>
    <cellStyle name="Normal 6 3 4 5 2 2" xfId="45140" xr:uid="{00000000-0005-0000-0000-000054790000}"/>
    <cellStyle name="Normal 6 3 4 5 2 3" xfId="29907" xr:uid="{00000000-0005-0000-0000-000055790000}"/>
    <cellStyle name="Normal 6 3 4 5 3" xfId="9789" xr:uid="{00000000-0005-0000-0000-000056790000}"/>
    <cellStyle name="Normal 6 3 4 5 3 2" xfId="40123" xr:uid="{00000000-0005-0000-0000-000057790000}"/>
    <cellStyle name="Normal 6 3 4 5 3 3" xfId="24890" xr:uid="{00000000-0005-0000-0000-000058790000}"/>
    <cellStyle name="Normal 6 3 4 5 4" xfId="35110" xr:uid="{00000000-0005-0000-0000-000059790000}"/>
    <cellStyle name="Normal 6 3 4 5 5" xfId="19877" xr:uid="{00000000-0005-0000-0000-00005A790000}"/>
    <cellStyle name="Normal 6 3 4 6" xfId="11467" xr:uid="{00000000-0005-0000-0000-00005B790000}"/>
    <cellStyle name="Normal 6 3 4 6 2" xfId="41798" xr:uid="{00000000-0005-0000-0000-00005C790000}"/>
    <cellStyle name="Normal 6 3 4 6 3" xfId="26565" xr:uid="{00000000-0005-0000-0000-00005D790000}"/>
    <cellStyle name="Normal 6 3 4 7" xfId="6446" xr:uid="{00000000-0005-0000-0000-00005E790000}"/>
    <cellStyle name="Normal 6 3 4 7 2" xfId="36781" xr:uid="{00000000-0005-0000-0000-00005F790000}"/>
    <cellStyle name="Normal 6 3 4 7 3" xfId="21548" xr:uid="{00000000-0005-0000-0000-000060790000}"/>
    <cellStyle name="Normal 6 3 4 8" xfId="31769" xr:uid="{00000000-0005-0000-0000-000061790000}"/>
    <cellStyle name="Normal 6 3 4 9" xfId="16535" xr:uid="{00000000-0005-0000-0000-000062790000}"/>
    <cellStyle name="Normal 6 3 5" xfId="1580" xr:uid="{00000000-0005-0000-0000-000063790000}"/>
    <cellStyle name="Normal 6 3 5 2" xfId="2421" xr:uid="{00000000-0005-0000-0000-000064790000}"/>
    <cellStyle name="Normal 6 3 5 2 2" xfId="4111" xr:uid="{00000000-0005-0000-0000-000065790000}"/>
    <cellStyle name="Normal 6 3 5 2 2 2" xfId="14184" xr:uid="{00000000-0005-0000-0000-000066790000}"/>
    <cellStyle name="Normal 6 3 5 2 2 2 2" xfId="44515" xr:uid="{00000000-0005-0000-0000-000067790000}"/>
    <cellStyle name="Normal 6 3 5 2 2 2 3" xfId="29282" xr:uid="{00000000-0005-0000-0000-000068790000}"/>
    <cellStyle name="Normal 6 3 5 2 2 3" xfId="9164" xr:uid="{00000000-0005-0000-0000-000069790000}"/>
    <cellStyle name="Normal 6 3 5 2 2 3 2" xfId="39498" xr:uid="{00000000-0005-0000-0000-00006A790000}"/>
    <cellStyle name="Normal 6 3 5 2 2 3 3" xfId="24265" xr:uid="{00000000-0005-0000-0000-00006B790000}"/>
    <cellStyle name="Normal 6 3 5 2 2 4" xfId="34485" xr:uid="{00000000-0005-0000-0000-00006C790000}"/>
    <cellStyle name="Normal 6 3 5 2 2 5" xfId="19252" xr:uid="{00000000-0005-0000-0000-00006D790000}"/>
    <cellStyle name="Normal 6 3 5 2 3" xfId="5803" xr:uid="{00000000-0005-0000-0000-00006E790000}"/>
    <cellStyle name="Normal 6 3 5 2 3 2" xfId="15855" xr:uid="{00000000-0005-0000-0000-00006F790000}"/>
    <cellStyle name="Normal 6 3 5 2 3 2 2" xfId="46186" xr:uid="{00000000-0005-0000-0000-000070790000}"/>
    <cellStyle name="Normal 6 3 5 2 3 2 3" xfId="30953" xr:uid="{00000000-0005-0000-0000-000071790000}"/>
    <cellStyle name="Normal 6 3 5 2 3 3" xfId="10835" xr:uid="{00000000-0005-0000-0000-000072790000}"/>
    <cellStyle name="Normal 6 3 5 2 3 3 2" xfId="41169" xr:uid="{00000000-0005-0000-0000-000073790000}"/>
    <cellStyle name="Normal 6 3 5 2 3 3 3" xfId="25936" xr:uid="{00000000-0005-0000-0000-000074790000}"/>
    <cellStyle name="Normal 6 3 5 2 3 4" xfId="36156" xr:uid="{00000000-0005-0000-0000-000075790000}"/>
    <cellStyle name="Normal 6 3 5 2 3 5" xfId="20923" xr:uid="{00000000-0005-0000-0000-000076790000}"/>
    <cellStyle name="Normal 6 3 5 2 4" xfId="12513" xr:uid="{00000000-0005-0000-0000-000077790000}"/>
    <cellStyle name="Normal 6 3 5 2 4 2" xfId="42844" xr:uid="{00000000-0005-0000-0000-000078790000}"/>
    <cellStyle name="Normal 6 3 5 2 4 3" xfId="27611" xr:uid="{00000000-0005-0000-0000-000079790000}"/>
    <cellStyle name="Normal 6 3 5 2 5" xfId="7492" xr:uid="{00000000-0005-0000-0000-00007A790000}"/>
    <cellStyle name="Normal 6 3 5 2 5 2" xfId="37827" xr:uid="{00000000-0005-0000-0000-00007B790000}"/>
    <cellStyle name="Normal 6 3 5 2 5 3" xfId="22594" xr:uid="{00000000-0005-0000-0000-00007C790000}"/>
    <cellStyle name="Normal 6 3 5 2 6" xfId="32815" xr:uid="{00000000-0005-0000-0000-00007D790000}"/>
    <cellStyle name="Normal 6 3 5 2 7" xfId="17581" xr:uid="{00000000-0005-0000-0000-00007E790000}"/>
    <cellStyle name="Normal 6 3 5 3" xfId="3274" xr:uid="{00000000-0005-0000-0000-00007F790000}"/>
    <cellStyle name="Normal 6 3 5 3 2" xfId="13348" xr:uid="{00000000-0005-0000-0000-000080790000}"/>
    <cellStyle name="Normal 6 3 5 3 2 2" xfId="43679" xr:uid="{00000000-0005-0000-0000-000081790000}"/>
    <cellStyle name="Normal 6 3 5 3 2 3" xfId="28446" xr:uid="{00000000-0005-0000-0000-000082790000}"/>
    <cellStyle name="Normal 6 3 5 3 3" xfId="8328" xr:uid="{00000000-0005-0000-0000-000083790000}"/>
    <cellStyle name="Normal 6 3 5 3 3 2" xfId="38662" xr:uid="{00000000-0005-0000-0000-000084790000}"/>
    <cellStyle name="Normal 6 3 5 3 3 3" xfId="23429" xr:uid="{00000000-0005-0000-0000-000085790000}"/>
    <cellStyle name="Normal 6 3 5 3 4" xfId="33649" xr:uid="{00000000-0005-0000-0000-000086790000}"/>
    <cellStyle name="Normal 6 3 5 3 5" xfId="18416" xr:uid="{00000000-0005-0000-0000-000087790000}"/>
    <cellStyle name="Normal 6 3 5 4" xfId="4967" xr:uid="{00000000-0005-0000-0000-000088790000}"/>
    <cellStyle name="Normal 6 3 5 4 2" xfId="15019" xr:uid="{00000000-0005-0000-0000-000089790000}"/>
    <cellStyle name="Normal 6 3 5 4 2 2" xfId="45350" xr:uid="{00000000-0005-0000-0000-00008A790000}"/>
    <cellStyle name="Normal 6 3 5 4 2 3" xfId="30117" xr:uid="{00000000-0005-0000-0000-00008B790000}"/>
    <cellStyle name="Normal 6 3 5 4 3" xfId="9999" xr:uid="{00000000-0005-0000-0000-00008C790000}"/>
    <cellStyle name="Normal 6 3 5 4 3 2" xfId="40333" xr:uid="{00000000-0005-0000-0000-00008D790000}"/>
    <cellStyle name="Normal 6 3 5 4 3 3" xfId="25100" xr:uid="{00000000-0005-0000-0000-00008E790000}"/>
    <cellStyle name="Normal 6 3 5 4 4" xfId="35320" xr:uid="{00000000-0005-0000-0000-00008F790000}"/>
    <cellStyle name="Normal 6 3 5 4 5" xfId="20087" xr:uid="{00000000-0005-0000-0000-000090790000}"/>
    <cellStyle name="Normal 6 3 5 5" xfId="11677" xr:uid="{00000000-0005-0000-0000-000091790000}"/>
    <cellStyle name="Normal 6 3 5 5 2" xfId="42008" xr:uid="{00000000-0005-0000-0000-000092790000}"/>
    <cellStyle name="Normal 6 3 5 5 3" xfId="26775" xr:uid="{00000000-0005-0000-0000-000093790000}"/>
    <cellStyle name="Normal 6 3 5 6" xfId="6656" xr:uid="{00000000-0005-0000-0000-000094790000}"/>
    <cellStyle name="Normal 6 3 5 6 2" xfId="36991" xr:uid="{00000000-0005-0000-0000-000095790000}"/>
    <cellStyle name="Normal 6 3 5 6 3" xfId="21758" xr:uid="{00000000-0005-0000-0000-000096790000}"/>
    <cellStyle name="Normal 6 3 5 7" xfId="31979" xr:uid="{00000000-0005-0000-0000-000097790000}"/>
    <cellStyle name="Normal 6 3 5 8" xfId="16745" xr:uid="{00000000-0005-0000-0000-000098790000}"/>
    <cellStyle name="Normal 6 3 6" xfId="2001" xr:uid="{00000000-0005-0000-0000-000099790000}"/>
    <cellStyle name="Normal 6 3 6 2" xfId="3693" xr:uid="{00000000-0005-0000-0000-00009A790000}"/>
    <cellStyle name="Normal 6 3 6 2 2" xfId="13766" xr:uid="{00000000-0005-0000-0000-00009B790000}"/>
    <cellStyle name="Normal 6 3 6 2 2 2" xfId="44097" xr:uid="{00000000-0005-0000-0000-00009C790000}"/>
    <cellStyle name="Normal 6 3 6 2 2 3" xfId="28864" xr:uid="{00000000-0005-0000-0000-00009D790000}"/>
    <cellStyle name="Normal 6 3 6 2 3" xfId="8746" xr:uid="{00000000-0005-0000-0000-00009E790000}"/>
    <cellStyle name="Normal 6 3 6 2 3 2" xfId="39080" xr:uid="{00000000-0005-0000-0000-00009F790000}"/>
    <cellStyle name="Normal 6 3 6 2 3 3" xfId="23847" xr:uid="{00000000-0005-0000-0000-0000A0790000}"/>
    <cellStyle name="Normal 6 3 6 2 4" xfId="34067" xr:uid="{00000000-0005-0000-0000-0000A1790000}"/>
    <cellStyle name="Normal 6 3 6 2 5" xfId="18834" xr:uid="{00000000-0005-0000-0000-0000A2790000}"/>
    <cellStyle name="Normal 6 3 6 3" xfId="5385" xr:uid="{00000000-0005-0000-0000-0000A3790000}"/>
    <cellStyle name="Normal 6 3 6 3 2" xfId="15437" xr:uid="{00000000-0005-0000-0000-0000A4790000}"/>
    <cellStyle name="Normal 6 3 6 3 2 2" xfId="45768" xr:uid="{00000000-0005-0000-0000-0000A5790000}"/>
    <cellStyle name="Normal 6 3 6 3 2 3" xfId="30535" xr:uid="{00000000-0005-0000-0000-0000A6790000}"/>
    <cellStyle name="Normal 6 3 6 3 3" xfId="10417" xr:uid="{00000000-0005-0000-0000-0000A7790000}"/>
    <cellStyle name="Normal 6 3 6 3 3 2" xfId="40751" xr:uid="{00000000-0005-0000-0000-0000A8790000}"/>
    <cellStyle name="Normal 6 3 6 3 3 3" xfId="25518" xr:uid="{00000000-0005-0000-0000-0000A9790000}"/>
    <cellStyle name="Normal 6 3 6 3 4" xfId="35738" xr:uid="{00000000-0005-0000-0000-0000AA790000}"/>
    <cellStyle name="Normal 6 3 6 3 5" xfId="20505" xr:uid="{00000000-0005-0000-0000-0000AB790000}"/>
    <cellStyle name="Normal 6 3 6 4" xfId="12095" xr:uid="{00000000-0005-0000-0000-0000AC790000}"/>
    <cellStyle name="Normal 6 3 6 4 2" xfId="42426" xr:uid="{00000000-0005-0000-0000-0000AD790000}"/>
    <cellStyle name="Normal 6 3 6 4 3" xfId="27193" xr:uid="{00000000-0005-0000-0000-0000AE790000}"/>
    <cellStyle name="Normal 6 3 6 5" xfId="7074" xr:uid="{00000000-0005-0000-0000-0000AF790000}"/>
    <cellStyle name="Normal 6 3 6 5 2" xfId="37409" xr:uid="{00000000-0005-0000-0000-0000B0790000}"/>
    <cellStyle name="Normal 6 3 6 5 3" xfId="22176" xr:uid="{00000000-0005-0000-0000-0000B1790000}"/>
    <cellStyle name="Normal 6 3 6 6" xfId="32397" xr:uid="{00000000-0005-0000-0000-0000B2790000}"/>
    <cellStyle name="Normal 6 3 6 7" xfId="17163" xr:uid="{00000000-0005-0000-0000-0000B3790000}"/>
    <cellStyle name="Normal 6 3 7" xfId="2852" xr:uid="{00000000-0005-0000-0000-0000B4790000}"/>
    <cellStyle name="Normal 6 3 7 2" xfId="12930" xr:uid="{00000000-0005-0000-0000-0000B5790000}"/>
    <cellStyle name="Normal 6 3 7 2 2" xfId="43261" xr:uid="{00000000-0005-0000-0000-0000B6790000}"/>
    <cellStyle name="Normal 6 3 7 2 3" xfId="28028" xr:uid="{00000000-0005-0000-0000-0000B7790000}"/>
    <cellStyle name="Normal 6 3 7 3" xfId="7910" xr:uid="{00000000-0005-0000-0000-0000B8790000}"/>
    <cellStyle name="Normal 6 3 7 3 2" xfId="38244" xr:uid="{00000000-0005-0000-0000-0000B9790000}"/>
    <cellStyle name="Normal 6 3 7 3 3" xfId="23011" xr:uid="{00000000-0005-0000-0000-0000BA790000}"/>
    <cellStyle name="Normal 6 3 7 4" xfId="33231" xr:uid="{00000000-0005-0000-0000-0000BB790000}"/>
    <cellStyle name="Normal 6 3 7 5" xfId="17998" xr:uid="{00000000-0005-0000-0000-0000BC790000}"/>
    <cellStyle name="Normal 6 3 8" xfId="4546" xr:uid="{00000000-0005-0000-0000-0000BD790000}"/>
    <cellStyle name="Normal 6 3 8 2" xfId="14601" xr:uid="{00000000-0005-0000-0000-0000BE790000}"/>
    <cellStyle name="Normal 6 3 8 2 2" xfId="44932" xr:uid="{00000000-0005-0000-0000-0000BF790000}"/>
    <cellStyle name="Normal 6 3 8 2 3" xfId="29699" xr:uid="{00000000-0005-0000-0000-0000C0790000}"/>
    <cellStyle name="Normal 6 3 8 3" xfId="9581" xr:uid="{00000000-0005-0000-0000-0000C1790000}"/>
    <cellStyle name="Normal 6 3 8 3 2" xfId="39915" xr:uid="{00000000-0005-0000-0000-0000C2790000}"/>
    <cellStyle name="Normal 6 3 8 3 3" xfId="24682" xr:uid="{00000000-0005-0000-0000-0000C3790000}"/>
    <cellStyle name="Normal 6 3 8 4" xfId="34902" xr:uid="{00000000-0005-0000-0000-0000C4790000}"/>
    <cellStyle name="Normal 6 3 8 5" xfId="19669" xr:uid="{00000000-0005-0000-0000-0000C5790000}"/>
    <cellStyle name="Normal 6 3 9" xfId="11257" xr:uid="{00000000-0005-0000-0000-0000C6790000}"/>
    <cellStyle name="Normal 6 3 9 2" xfId="41590" xr:uid="{00000000-0005-0000-0000-0000C7790000}"/>
    <cellStyle name="Normal 6 3 9 3" xfId="26357" xr:uid="{00000000-0005-0000-0000-0000C8790000}"/>
    <cellStyle name="Normal 6 4" xfId="884" xr:uid="{00000000-0005-0000-0000-0000C9790000}"/>
    <cellStyle name="Normal 6 4 2" xfId="31564" xr:uid="{00000000-0005-0000-0000-0000CA790000}"/>
    <cellStyle name="Normal 6 4 3" xfId="31384" xr:uid="{00000000-0005-0000-0000-0000CB790000}"/>
    <cellStyle name="Normal 6 5" xfId="885" xr:uid="{00000000-0005-0000-0000-0000CC790000}"/>
    <cellStyle name="Normal 6 6" xfId="886" xr:uid="{00000000-0005-0000-0000-0000CD790000}"/>
    <cellStyle name="Normal 6 7" xfId="877" xr:uid="{00000000-0005-0000-0000-0000CE790000}"/>
    <cellStyle name="Normal 6 8" xfId="499" xr:uid="{00000000-0005-0000-0000-0000CF790000}"/>
    <cellStyle name="Normal 6 8 10" xfId="6201" xr:uid="{00000000-0005-0000-0000-0000D0790000}"/>
    <cellStyle name="Normal 6 8 10 2" xfId="36539" xr:uid="{00000000-0005-0000-0000-0000D1790000}"/>
    <cellStyle name="Normal 6 8 10 3" xfId="21306" xr:uid="{00000000-0005-0000-0000-0000D2790000}"/>
    <cellStyle name="Normal 6 8 11" xfId="31530" xr:uid="{00000000-0005-0000-0000-0000D3790000}"/>
    <cellStyle name="Normal 6 8 12" xfId="16291" xr:uid="{00000000-0005-0000-0000-0000D4790000}"/>
    <cellStyle name="Normal 6 8 2" xfId="1165" xr:uid="{00000000-0005-0000-0000-0000D5790000}"/>
    <cellStyle name="Normal 6 8 2 10" xfId="31583" xr:uid="{00000000-0005-0000-0000-0000D6790000}"/>
    <cellStyle name="Normal 6 8 2 11" xfId="16345" xr:uid="{00000000-0005-0000-0000-0000D7790000}"/>
    <cellStyle name="Normal 6 8 2 2" xfId="1274" xr:uid="{00000000-0005-0000-0000-0000D8790000}"/>
    <cellStyle name="Normal 6 8 2 2 10" xfId="16449" xr:uid="{00000000-0005-0000-0000-0000D9790000}"/>
    <cellStyle name="Normal 6 8 2 2 2" xfId="1491" xr:uid="{00000000-0005-0000-0000-0000DA790000}"/>
    <cellStyle name="Normal 6 8 2 2 2 2" xfId="1912" xr:uid="{00000000-0005-0000-0000-0000DB790000}"/>
    <cellStyle name="Normal 6 8 2 2 2 2 2" xfId="2751" xr:uid="{00000000-0005-0000-0000-0000DC790000}"/>
    <cellStyle name="Normal 6 8 2 2 2 2 2 2" xfId="4441" xr:uid="{00000000-0005-0000-0000-0000DD790000}"/>
    <cellStyle name="Normal 6 8 2 2 2 2 2 2 2" xfId="14514" xr:uid="{00000000-0005-0000-0000-0000DE790000}"/>
    <cellStyle name="Normal 6 8 2 2 2 2 2 2 2 2" xfId="44845" xr:uid="{00000000-0005-0000-0000-0000DF790000}"/>
    <cellStyle name="Normal 6 8 2 2 2 2 2 2 2 3" xfId="29612" xr:uid="{00000000-0005-0000-0000-0000E0790000}"/>
    <cellStyle name="Normal 6 8 2 2 2 2 2 2 3" xfId="9494" xr:uid="{00000000-0005-0000-0000-0000E1790000}"/>
    <cellStyle name="Normal 6 8 2 2 2 2 2 2 3 2" xfId="39828" xr:uid="{00000000-0005-0000-0000-0000E2790000}"/>
    <cellStyle name="Normal 6 8 2 2 2 2 2 2 3 3" xfId="24595" xr:uid="{00000000-0005-0000-0000-0000E3790000}"/>
    <cellStyle name="Normal 6 8 2 2 2 2 2 2 4" xfId="34815" xr:uid="{00000000-0005-0000-0000-0000E4790000}"/>
    <cellStyle name="Normal 6 8 2 2 2 2 2 2 5" xfId="19582" xr:uid="{00000000-0005-0000-0000-0000E5790000}"/>
    <cellStyle name="Normal 6 8 2 2 2 2 2 3" xfId="6133" xr:uid="{00000000-0005-0000-0000-0000E6790000}"/>
    <cellStyle name="Normal 6 8 2 2 2 2 2 3 2" xfId="16185" xr:uid="{00000000-0005-0000-0000-0000E7790000}"/>
    <cellStyle name="Normal 6 8 2 2 2 2 2 3 2 2" xfId="46516" xr:uid="{00000000-0005-0000-0000-0000E8790000}"/>
    <cellStyle name="Normal 6 8 2 2 2 2 2 3 2 3" xfId="31283" xr:uid="{00000000-0005-0000-0000-0000E9790000}"/>
    <cellStyle name="Normal 6 8 2 2 2 2 2 3 3" xfId="11165" xr:uid="{00000000-0005-0000-0000-0000EA790000}"/>
    <cellStyle name="Normal 6 8 2 2 2 2 2 3 3 2" xfId="41499" xr:uid="{00000000-0005-0000-0000-0000EB790000}"/>
    <cellStyle name="Normal 6 8 2 2 2 2 2 3 3 3" xfId="26266" xr:uid="{00000000-0005-0000-0000-0000EC790000}"/>
    <cellStyle name="Normal 6 8 2 2 2 2 2 3 4" xfId="36486" xr:uid="{00000000-0005-0000-0000-0000ED790000}"/>
    <cellStyle name="Normal 6 8 2 2 2 2 2 3 5" xfId="21253" xr:uid="{00000000-0005-0000-0000-0000EE790000}"/>
    <cellStyle name="Normal 6 8 2 2 2 2 2 4" xfId="12843" xr:uid="{00000000-0005-0000-0000-0000EF790000}"/>
    <cellStyle name="Normal 6 8 2 2 2 2 2 4 2" xfId="43174" xr:uid="{00000000-0005-0000-0000-0000F0790000}"/>
    <cellStyle name="Normal 6 8 2 2 2 2 2 4 3" xfId="27941" xr:uid="{00000000-0005-0000-0000-0000F1790000}"/>
    <cellStyle name="Normal 6 8 2 2 2 2 2 5" xfId="7822" xr:uid="{00000000-0005-0000-0000-0000F2790000}"/>
    <cellStyle name="Normal 6 8 2 2 2 2 2 5 2" xfId="38157" xr:uid="{00000000-0005-0000-0000-0000F3790000}"/>
    <cellStyle name="Normal 6 8 2 2 2 2 2 5 3" xfId="22924" xr:uid="{00000000-0005-0000-0000-0000F4790000}"/>
    <cellStyle name="Normal 6 8 2 2 2 2 2 6" xfId="33145" xr:uid="{00000000-0005-0000-0000-0000F5790000}"/>
    <cellStyle name="Normal 6 8 2 2 2 2 2 7" xfId="17911" xr:uid="{00000000-0005-0000-0000-0000F6790000}"/>
    <cellStyle name="Normal 6 8 2 2 2 2 3" xfId="3604" xr:uid="{00000000-0005-0000-0000-0000F7790000}"/>
    <cellStyle name="Normal 6 8 2 2 2 2 3 2" xfId="13678" xr:uid="{00000000-0005-0000-0000-0000F8790000}"/>
    <cellStyle name="Normal 6 8 2 2 2 2 3 2 2" xfId="44009" xr:uid="{00000000-0005-0000-0000-0000F9790000}"/>
    <cellStyle name="Normal 6 8 2 2 2 2 3 2 3" xfId="28776" xr:uid="{00000000-0005-0000-0000-0000FA790000}"/>
    <cellStyle name="Normal 6 8 2 2 2 2 3 3" xfId="8658" xr:uid="{00000000-0005-0000-0000-0000FB790000}"/>
    <cellStyle name="Normal 6 8 2 2 2 2 3 3 2" xfId="38992" xr:uid="{00000000-0005-0000-0000-0000FC790000}"/>
    <cellStyle name="Normal 6 8 2 2 2 2 3 3 3" xfId="23759" xr:uid="{00000000-0005-0000-0000-0000FD790000}"/>
    <cellStyle name="Normal 6 8 2 2 2 2 3 4" xfId="33979" xr:uid="{00000000-0005-0000-0000-0000FE790000}"/>
    <cellStyle name="Normal 6 8 2 2 2 2 3 5" xfId="18746" xr:uid="{00000000-0005-0000-0000-0000FF790000}"/>
    <cellStyle name="Normal 6 8 2 2 2 2 4" xfId="5297" xr:uid="{00000000-0005-0000-0000-0000007A0000}"/>
    <cellStyle name="Normal 6 8 2 2 2 2 4 2" xfId="15349" xr:uid="{00000000-0005-0000-0000-0000017A0000}"/>
    <cellStyle name="Normal 6 8 2 2 2 2 4 2 2" xfId="45680" xr:uid="{00000000-0005-0000-0000-0000027A0000}"/>
    <cellStyle name="Normal 6 8 2 2 2 2 4 2 3" xfId="30447" xr:uid="{00000000-0005-0000-0000-0000037A0000}"/>
    <cellStyle name="Normal 6 8 2 2 2 2 4 3" xfId="10329" xr:uid="{00000000-0005-0000-0000-0000047A0000}"/>
    <cellStyle name="Normal 6 8 2 2 2 2 4 3 2" xfId="40663" xr:uid="{00000000-0005-0000-0000-0000057A0000}"/>
    <cellStyle name="Normal 6 8 2 2 2 2 4 3 3" xfId="25430" xr:uid="{00000000-0005-0000-0000-0000067A0000}"/>
    <cellStyle name="Normal 6 8 2 2 2 2 4 4" xfId="35650" xr:uid="{00000000-0005-0000-0000-0000077A0000}"/>
    <cellStyle name="Normal 6 8 2 2 2 2 4 5" xfId="20417" xr:uid="{00000000-0005-0000-0000-0000087A0000}"/>
    <cellStyle name="Normal 6 8 2 2 2 2 5" xfId="12007" xr:uid="{00000000-0005-0000-0000-0000097A0000}"/>
    <cellStyle name="Normal 6 8 2 2 2 2 5 2" xfId="42338" xr:uid="{00000000-0005-0000-0000-00000A7A0000}"/>
    <cellStyle name="Normal 6 8 2 2 2 2 5 3" xfId="27105" xr:uid="{00000000-0005-0000-0000-00000B7A0000}"/>
    <cellStyle name="Normal 6 8 2 2 2 2 6" xfId="6986" xr:uid="{00000000-0005-0000-0000-00000C7A0000}"/>
    <cellStyle name="Normal 6 8 2 2 2 2 6 2" xfId="37321" xr:uid="{00000000-0005-0000-0000-00000D7A0000}"/>
    <cellStyle name="Normal 6 8 2 2 2 2 6 3" xfId="22088" xr:uid="{00000000-0005-0000-0000-00000E7A0000}"/>
    <cellStyle name="Normal 6 8 2 2 2 2 7" xfId="32309" xr:uid="{00000000-0005-0000-0000-00000F7A0000}"/>
    <cellStyle name="Normal 6 8 2 2 2 2 8" xfId="17075" xr:uid="{00000000-0005-0000-0000-0000107A0000}"/>
    <cellStyle name="Normal 6 8 2 2 2 3" xfId="2333" xr:uid="{00000000-0005-0000-0000-0000117A0000}"/>
    <cellStyle name="Normal 6 8 2 2 2 3 2" xfId="4023" xr:uid="{00000000-0005-0000-0000-0000127A0000}"/>
    <cellStyle name="Normal 6 8 2 2 2 3 2 2" xfId="14096" xr:uid="{00000000-0005-0000-0000-0000137A0000}"/>
    <cellStyle name="Normal 6 8 2 2 2 3 2 2 2" xfId="44427" xr:uid="{00000000-0005-0000-0000-0000147A0000}"/>
    <cellStyle name="Normal 6 8 2 2 2 3 2 2 3" xfId="29194" xr:uid="{00000000-0005-0000-0000-0000157A0000}"/>
    <cellStyle name="Normal 6 8 2 2 2 3 2 3" xfId="9076" xr:uid="{00000000-0005-0000-0000-0000167A0000}"/>
    <cellStyle name="Normal 6 8 2 2 2 3 2 3 2" xfId="39410" xr:uid="{00000000-0005-0000-0000-0000177A0000}"/>
    <cellStyle name="Normal 6 8 2 2 2 3 2 3 3" xfId="24177" xr:uid="{00000000-0005-0000-0000-0000187A0000}"/>
    <cellStyle name="Normal 6 8 2 2 2 3 2 4" xfId="34397" xr:uid="{00000000-0005-0000-0000-0000197A0000}"/>
    <cellStyle name="Normal 6 8 2 2 2 3 2 5" xfId="19164" xr:uid="{00000000-0005-0000-0000-00001A7A0000}"/>
    <cellStyle name="Normal 6 8 2 2 2 3 3" xfId="5715" xr:uid="{00000000-0005-0000-0000-00001B7A0000}"/>
    <cellStyle name="Normal 6 8 2 2 2 3 3 2" xfId="15767" xr:uid="{00000000-0005-0000-0000-00001C7A0000}"/>
    <cellStyle name="Normal 6 8 2 2 2 3 3 2 2" xfId="46098" xr:uid="{00000000-0005-0000-0000-00001D7A0000}"/>
    <cellStyle name="Normal 6 8 2 2 2 3 3 2 3" xfId="30865" xr:uid="{00000000-0005-0000-0000-00001E7A0000}"/>
    <cellStyle name="Normal 6 8 2 2 2 3 3 3" xfId="10747" xr:uid="{00000000-0005-0000-0000-00001F7A0000}"/>
    <cellStyle name="Normal 6 8 2 2 2 3 3 3 2" xfId="41081" xr:uid="{00000000-0005-0000-0000-0000207A0000}"/>
    <cellStyle name="Normal 6 8 2 2 2 3 3 3 3" xfId="25848" xr:uid="{00000000-0005-0000-0000-0000217A0000}"/>
    <cellStyle name="Normal 6 8 2 2 2 3 3 4" xfId="36068" xr:uid="{00000000-0005-0000-0000-0000227A0000}"/>
    <cellStyle name="Normal 6 8 2 2 2 3 3 5" xfId="20835" xr:uid="{00000000-0005-0000-0000-0000237A0000}"/>
    <cellStyle name="Normal 6 8 2 2 2 3 4" xfId="12425" xr:uid="{00000000-0005-0000-0000-0000247A0000}"/>
    <cellStyle name="Normal 6 8 2 2 2 3 4 2" xfId="42756" xr:uid="{00000000-0005-0000-0000-0000257A0000}"/>
    <cellStyle name="Normal 6 8 2 2 2 3 4 3" xfId="27523" xr:uid="{00000000-0005-0000-0000-0000267A0000}"/>
    <cellStyle name="Normal 6 8 2 2 2 3 5" xfId="7404" xr:uid="{00000000-0005-0000-0000-0000277A0000}"/>
    <cellStyle name="Normal 6 8 2 2 2 3 5 2" xfId="37739" xr:uid="{00000000-0005-0000-0000-0000287A0000}"/>
    <cellStyle name="Normal 6 8 2 2 2 3 5 3" xfId="22506" xr:uid="{00000000-0005-0000-0000-0000297A0000}"/>
    <cellStyle name="Normal 6 8 2 2 2 3 6" xfId="32727" xr:uid="{00000000-0005-0000-0000-00002A7A0000}"/>
    <cellStyle name="Normal 6 8 2 2 2 3 7" xfId="17493" xr:uid="{00000000-0005-0000-0000-00002B7A0000}"/>
    <cellStyle name="Normal 6 8 2 2 2 4" xfId="3186" xr:uid="{00000000-0005-0000-0000-00002C7A0000}"/>
    <cellStyle name="Normal 6 8 2 2 2 4 2" xfId="13260" xr:uid="{00000000-0005-0000-0000-00002D7A0000}"/>
    <cellStyle name="Normal 6 8 2 2 2 4 2 2" xfId="43591" xr:uid="{00000000-0005-0000-0000-00002E7A0000}"/>
    <cellStyle name="Normal 6 8 2 2 2 4 2 3" xfId="28358" xr:uid="{00000000-0005-0000-0000-00002F7A0000}"/>
    <cellStyle name="Normal 6 8 2 2 2 4 3" xfId="8240" xr:uid="{00000000-0005-0000-0000-0000307A0000}"/>
    <cellStyle name="Normal 6 8 2 2 2 4 3 2" xfId="38574" xr:uid="{00000000-0005-0000-0000-0000317A0000}"/>
    <cellStyle name="Normal 6 8 2 2 2 4 3 3" xfId="23341" xr:uid="{00000000-0005-0000-0000-0000327A0000}"/>
    <cellStyle name="Normal 6 8 2 2 2 4 4" xfId="33561" xr:uid="{00000000-0005-0000-0000-0000337A0000}"/>
    <cellStyle name="Normal 6 8 2 2 2 4 5" xfId="18328" xr:uid="{00000000-0005-0000-0000-0000347A0000}"/>
    <cellStyle name="Normal 6 8 2 2 2 5" xfId="4879" xr:uid="{00000000-0005-0000-0000-0000357A0000}"/>
    <cellStyle name="Normal 6 8 2 2 2 5 2" xfId="14931" xr:uid="{00000000-0005-0000-0000-0000367A0000}"/>
    <cellStyle name="Normal 6 8 2 2 2 5 2 2" xfId="45262" xr:uid="{00000000-0005-0000-0000-0000377A0000}"/>
    <cellStyle name="Normal 6 8 2 2 2 5 2 3" xfId="30029" xr:uid="{00000000-0005-0000-0000-0000387A0000}"/>
    <cellStyle name="Normal 6 8 2 2 2 5 3" xfId="9911" xr:uid="{00000000-0005-0000-0000-0000397A0000}"/>
    <cellStyle name="Normal 6 8 2 2 2 5 3 2" xfId="40245" xr:uid="{00000000-0005-0000-0000-00003A7A0000}"/>
    <cellStyle name="Normal 6 8 2 2 2 5 3 3" xfId="25012" xr:uid="{00000000-0005-0000-0000-00003B7A0000}"/>
    <cellStyle name="Normal 6 8 2 2 2 5 4" xfId="35232" xr:uid="{00000000-0005-0000-0000-00003C7A0000}"/>
    <cellStyle name="Normal 6 8 2 2 2 5 5" xfId="19999" xr:uid="{00000000-0005-0000-0000-00003D7A0000}"/>
    <cellStyle name="Normal 6 8 2 2 2 6" xfId="11589" xr:uid="{00000000-0005-0000-0000-00003E7A0000}"/>
    <cellStyle name="Normal 6 8 2 2 2 6 2" xfId="41920" xr:uid="{00000000-0005-0000-0000-00003F7A0000}"/>
    <cellStyle name="Normal 6 8 2 2 2 6 3" xfId="26687" xr:uid="{00000000-0005-0000-0000-0000407A0000}"/>
    <cellStyle name="Normal 6 8 2 2 2 7" xfId="6568" xr:uid="{00000000-0005-0000-0000-0000417A0000}"/>
    <cellStyle name="Normal 6 8 2 2 2 7 2" xfId="36903" xr:uid="{00000000-0005-0000-0000-0000427A0000}"/>
    <cellStyle name="Normal 6 8 2 2 2 7 3" xfId="21670" xr:uid="{00000000-0005-0000-0000-0000437A0000}"/>
    <cellStyle name="Normal 6 8 2 2 2 8" xfId="31891" xr:uid="{00000000-0005-0000-0000-0000447A0000}"/>
    <cellStyle name="Normal 6 8 2 2 2 9" xfId="16657" xr:uid="{00000000-0005-0000-0000-0000457A0000}"/>
    <cellStyle name="Normal 6 8 2 2 3" xfId="1704" xr:uid="{00000000-0005-0000-0000-0000467A0000}"/>
    <cellStyle name="Normal 6 8 2 2 3 2" xfId="2543" xr:uid="{00000000-0005-0000-0000-0000477A0000}"/>
    <cellStyle name="Normal 6 8 2 2 3 2 2" xfId="4233" xr:uid="{00000000-0005-0000-0000-0000487A0000}"/>
    <cellStyle name="Normal 6 8 2 2 3 2 2 2" xfId="14306" xr:uid="{00000000-0005-0000-0000-0000497A0000}"/>
    <cellStyle name="Normal 6 8 2 2 3 2 2 2 2" xfId="44637" xr:uid="{00000000-0005-0000-0000-00004A7A0000}"/>
    <cellStyle name="Normal 6 8 2 2 3 2 2 2 3" xfId="29404" xr:uid="{00000000-0005-0000-0000-00004B7A0000}"/>
    <cellStyle name="Normal 6 8 2 2 3 2 2 3" xfId="9286" xr:uid="{00000000-0005-0000-0000-00004C7A0000}"/>
    <cellStyle name="Normal 6 8 2 2 3 2 2 3 2" xfId="39620" xr:uid="{00000000-0005-0000-0000-00004D7A0000}"/>
    <cellStyle name="Normal 6 8 2 2 3 2 2 3 3" xfId="24387" xr:uid="{00000000-0005-0000-0000-00004E7A0000}"/>
    <cellStyle name="Normal 6 8 2 2 3 2 2 4" xfId="34607" xr:uid="{00000000-0005-0000-0000-00004F7A0000}"/>
    <cellStyle name="Normal 6 8 2 2 3 2 2 5" xfId="19374" xr:uid="{00000000-0005-0000-0000-0000507A0000}"/>
    <cellStyle name="Normal 6 8 2 2 3 2 3" xfId="5925" xr:uid="{00000000-0005-0000-0000-0000517A0000}"/>
    <cellStyle name="Normal 6 8 2 2 3 2 3 2" xfId="15977" xr:uid="{00000000-0005-0000-0000-0000527A0000}"/>
    <cellStyle name="Normal 6 8 2 2 3 2 3 2 2" xfId="46308" xr:uid="{00000000-0005-0000-0000-0000537A0000}"/>
    <cellStyle name="Normal 6 8 2 2 3 2 3 2 3" xfId="31075" xr:uid="{00000000-0005-0000-0000-0000547A0000}"/>
    <cellStyle name="Normal 6 8 2 2 3 2 3 3" xfId="10957" xr:uid="{00000000-0005-0000-0000-0000557A0000}"/>
    <cellStyle name="Normal 6 8 2 2 3 2 3 3 2" xfId="41291" xr:uid="{00000000-0005-0000-0000-0000567A0000}"/>
    <cellStyle name="Normal 6 8 2 2 3 2 3 3 3" xfId="26058" xr:uid="{00000000-0005-0000-0000-0000577A0000}"/>
    <cellStyle name="Normal 6 8 2 2 3 2 3 4" xfId="36278" xr:uid="{00000000-0005-0000-0000-0000587A0000}"/>
    <cellStyle name="Normal 6 8 2 2 3 2 3 5" xfId="21045" xr:uid="{00000000-0005-0000-0000-0000597A0000}"/>
    <cellStyle name="Normal 6 8 2 2 3 2 4" xfId="12635" xr:uid="{00000000-0005-0000-0000-00005A7A0000}"/>
    <cellStyle name="Normal 6 8 2 2 3 2 4 2" xfId="42966" xr:uid="{00000000-0005-0000-0000-00005B7A0000}"/>
    <cellStyle name="Normal 6 8 2 2 3 2 4 3" xfId="27733" xr:uid="{00000000-0005-0000-0000-00005C7A0000}"/>
    <cellStyle name="Normal 6 8 2 2 3 2 5" xfId="7614" xr:uid="{00000000-0005-0000-0000-00005D7A0000}"/>
    <cellStyle name="Normal 6 8 2 2 3 2 5 2" xfId="37949" xr:uid="{00000000-0005-0000-0000-00005E7A0000}"/>
    <cellStyle name="Normal 6 8 2 2 3 2 5 3" xfId="22716" xr:uid="{00000000-0005-0000-0000-00005F7A0000}"/>
    <cellStyle name="Normal 6 8 2 2 3 2 6" xfId="32937" xr:uid="{00000000-0005-0000-0000-0000607A0000}"/>
    <cellStyle name="Normal 6 8 2 2 3 2 7" xfId="17703" xr:uid="{00000000-0005-0000-0000-0000617A0000}"/>
    <cellStyle name="Normal 6 8 2 2 3 3" xfId="3396" xr:uid="{00000000-0005-0000-0000-0000627A0000}"/>
    <cellStyle name="Normal 6 8 2 2 3 3 2" xfId="13470" xr:uid="{00000000-0005-0000-0000-0000637A0000}"/>
    <cellStyle name="Normal 6 8 2 2 3 3 2 2" xfId="43801" xr:uid="{00000000-0005-0000-0000-0000647A0000}"/>
    <cellStyle name="Normal 6 8 2 2 3 3 2 3" xfId="28568" xr:uid="{00000000-0005-0000-0000-0000657A0000}"/>
    <cellStyle name="Normal 6 8 2 2 3 3 3" xfId="8450" xr:uid="{00000000-0005-0000-0000-0000667A0000}"/>
    <cellStyle name="Normal 6 8 2 2 3 3 3 2" xfId="38784" xr:uid="{00000000-0005-0000-0000-0000677A0000}"/>
    <cellStyle name="Normal 6 8 2 2 3 3 3 3" xfId="23551" xr:uid="{00000000-0005-0000-0000-0000687A0000}"/>
    <cellStyle name="Normal 6 8 2 2 3 3 4" xfId="33771" xr:uid="{00000000-0005-0000-0000-0000697A0000}"/>
    <cellStyle name="Normal 6 8 2 2 3 3 5" xfId="18538" xr:uid="{00000000-0005-0000-0000-00006A7A0000}"/>
    <cellStyle name="Normal 6 8 2 2 3 4" xfId="5089" xr:uid="{00000000-0005-0000-0000-00006B7A0000}"/>
    <cellStyle name="Normal 6 8 2 2 3 4 2" xfId="15141" xr:uid="{00000000-0005-0000-0000-00006C7A0000}"/>
    <cellStyle name="Normal 6 8 2 2 3 4 2 2" xfId="45472" xr:uid="{00000000-0005-0000-0000-00006D7A0000}"/>
    <cellStyle name="Normal 6 8 2 2 3 4 2 3" xfId="30239" xr:uid="{00000000-0005-0000-0000-00006E7A0000}"/>
    <cellStyle name="Normal 6 8 2 2 3 4 3" xfId="10121" xr:uid="{00000000-0005-0000-0000-00006F7A0000}"/>
    <cellStyle name="Normal 6 8 2 2 3 4 3 2" xfId="40455" xr:uid="{00000000-0005-0000-0000-0000707A0000}"/>
    <cellStyle name="Normal 6 8 2 2 3 4 3 3" xfId="25222" xr:uid="{00000000-0005-0000-0000-0000717A0000}"/>
    <cellStyle name="Normal 6 8 2 2 3 4 4" xfId="35442" xr:uid="{00000000-0005-0000-0000-0000727A0000}"/>
    <cellStyle name="Normal 6 8 2 2 3 4 5" xfId="20209" xr:uid="{00000000-0005-0000-0000-0000737A0000}"/>
    <cellStyle name="Normal 6 8 2 2 3 5" xfId="11799" xr:uid="{00000000-0005-0000-0000-0000747A0000}"/>
    <cellStyle name="Normal 6 8 2 2 3 5 2" xfId="42130" xr:uid="{00000000-0005-0000-0000-0000757A0000}"/>
    <cellStyle name="Normal 6 8 2 2 3 5 3" xfId="26897" xr:uid="{00000000-0005-0000-0000-0000767A0000}"/>
    <cellStyle name="Normal 6 8 2 2 3 6" xfId="6778" xr:uid="{00000000-0005-0000-0000-0000777A0000}"/>
    <cellStyle name="Normal 6 8 2 2 3 6 2" xfId="37113" xr:uid="{00000000-0005-0000-0000-0000787A0000}"/>
    <cellStyle name="Normal 6 8 2 2 3 6 3" xfId="21880" xr:uid="{00000000-0005-0000-0000-0000797A0000}"/>
    <cellStyle name="Normal 6 8 2 2 3 7" xfId="32101" xr:uid="{00000000-0005-0000-0000-00007A7A0000}"/>
    <cellStyle name="Normal 6 8 2 2 3 8" xfId="16867" xr:uid="{00000000-0005-0000-0000-00007B7A0000}"/>
    <cellStyle name="Normal 6 8 2 2 4" xfId="2125" xr:uid="{00000000-0005-0000-0000-00007C7A0000}"/>
    <cellStyle name="Normal 6 8 2 2 4 2" xfId="3815" xr:uid="{00000000-0005-0000-0000-00007D7A0000}"/>
    <cellStyle name="Normal 6 8 2 2 4 2 2" xfId="13888" xr:uid="{00000000-0005-0000-0000-00007E7A0000}"/>
    <cellStyle name="Normal 6 8 2 2 4 2 2 2" xfId="44219" xr:uid="{00000000-0005-0000-0000-00007F7A0000}"/>
    <cellStyle name="Normal 6 8 2 2 4 2 2 3" xfId="28986" xr:uid="{00000000-0005-0000-0000-0000807A0000}"/>
    <cellStyle name="Normal 6 8 2 2 4 2 3" xfId="8868" xr:uid="{00000000-0005-0000-0000-0000817A0000}"/>
    <cellStyle name="Normal 6 8 2 2 4 2 3 2" xfId="39202" xr:uid="{00000000-0005-0000-0000-0000827A0000}"/>
    <cellStyle name="Normal 6 8 2 2 4 2 3 3" xfId="23969" xr:uid="{00000000-0005-0000-0000-0000837A0000}"/>
    <cellStyle name="Normal 6 8 2 2 4 2 4" xfId="34189" xr:uid="{00000000-0005-0000-0000-0000847A0000}"/>
    <cellStyle name="Normal 6 8 2 2 4 2 5" xfId="18956" xr:uid="{00000000-0005-0000-0000-0000857A0000}"/>
    <cellStyle name="Normal 6 8 2 2 4 3" xfId="5507" xr:uid="{00000000-0005-0000-0000-0000867A0000}"/>
    <cellStyle name="Normal 6 8 2 2 4 3 2" xfId="15559" xr:uid="{00000000-0005-0000-0000-0000877A0000}"/>
    <cellStyle name="Normal 6 8 2 2 4 3 2 2" xfId="45890" xr:uid="{00000000-0005-0000-0000-0000887A0000}"/>
    <cellStyle name="Normal 6 8 2 2 4 3 2 3" xfId="30657" xr:uid="{00000000-0005-0000-0000-0000897A0000}"/>
    <cellStyle name="Normal 6 8 2 2 4 3 3" xfId="10539" xr:uid="{00000000-0005-0000-0000-00008A7A0000}"/>
    <cellStyle name="Normal 6 8 2 2 4 3 3 2" xfId="40873" xr:uid="{00000000-0005-0000-0000-00008B7A0000}"/>
    <cellStyle name="Normal 6 8 2 2 4 3 3 3" xfId="25640" xr:uid="{00000000-0005-0000-0000-00008C7A0000}"/>
    <cellStyle name="Normal 6 8 2 2 4 3 4" xfId="35860" xr:uid="{00000000-0005-0000-0000-00008D7A0000}"/>
    <cellStyle name="Normal 6 8 2 2 4 3 5" xfId="20627" xr:uid="{00000000-0005-0000-0000-00008E7A0000}"/>
    <cellStyle name="Normal 6 8 2 2 4 4" xfId="12217" xr:uid="{00000000-0005-0000-0000-00008F7A0000}"/>
    <cellStyle name="Normal 6 8 2 2 4 4 2" xfId="42548" xr:uid="{00000000-0005-0000-0000-0000907A0000}"/>
    <cellStyle name="Normal 6 8 2 2 4 4 3" xfId="27315" xr:uid="{00000000-0005-0000-0000-0000917A0000}"/>
    <cellStyle name="Normal 6 8 2 2 4 5" xfId="7196" xr:uid="{00000000-0005-0000-0000-0000927A0000}"/>
    <cellStyle name="Normal 6 8 2 2 4 5 2" xfId="37531" xr:uid="{00000000-0005-0000-0000-0000937A0000}"/>
    <cellStyle name="Normal 6 8 2 2 4 5 3" xfId="22298" xr:uid="{00000000-0005-0000-0000-0000947A0000}"/>
    <cellStyle name="Normal 6 8 2 2 4 6" xfId="32519" xr:uid="{00000000-0005-0000-0000-0000957A0000}"/>
    <cellStyle name="Normal 6 8 2 2 4 7" xfId="17285" xr:uid="{00000000-0005-0000-0000-0000967A0000}"/>
    <cellStyle name="Normal 6 8 2 2 5" xfId="2978" xr:uid="{00000000-0005-0000-0000-0000977A0000}"/>
    <cellStyle name="Normal 6 8 2 2 5 2" xfId="13052" xr:uid="{00000000-0005-0000-0000-0000987A0000}"/>
    <cellStyle name="Normal 6 8 2 2 5 2 2" xfId="43383" xr:uid="{00000000-0005-0000-0000-0000997A0000}"/>
    <cellStyle name="Normal 6 8 2 2 5 2 3" xfId="28150" xr:uid="{00000000-0005-0000-0000-00009A7A0000}"/>
    <cellStyle name="Normal 6 8 2 2 5 3" xfId="8032" xr:uid="{00000000-0005-0000-0000-00009B7A0000}"/>
    <cellStyle name="Normal 6 8 2 2 5 3 2" xfId="38366" xr:uid="{00000000-0005-0000-0000-00009C7A0000}"/>
    <cellStyle name="Normal 6 8 2 2 5 3 3" xfId="23133" xr:uid="{00000000-0005-0000-0000-00009D7A0000}"/>
    <cellStyle name="Normal 6 8 2 2 5 4" xfId="33353" xr:uid="{00000000-0005-0000-0000-00009E7A0000}"/>
    <cellStyle name="Normal 6 8 2 2 5 5" xfId="18120" xr:uid="{00000000-0005-0000-0000-00009F7A0000}"/>
    <cellStyle name="Normal 6 8 2 2 6" xfId="4671" xr:uid="{00000000-0005-0000-0000-0000A07A0000}"/>
    <cellStyle name="Normal 6 8 2 2 6 2" xfId="14723" xr:uid="{00000000-0005-0000-0000-0000A17A0000}"/>
    <cellStyle name="Normal 6 8 2 2 6 2 2" xfId="45054" xr:uid="{00000000-0005-0000-0000-0000A27A0000}"/>
    <cellStyle name="Normal 6 8 2 2 6 2 3" xfId="29821" xr:uid="{00000000-0005-0000-0000-0000A37A0000}"/>
    <cellStyle name="Normal 6 8 2 2 6 3" xfId="9703" xr:uid="{00000000-0005-0000-0000-0000A47A0000}"/>
    <cellStyle name="Normal 6 8 2 2 6 3 2" xfId="40037" xr:uid="{00000000-0005-0000-0000-0000A57A0000}"/>
    <cellStyle name="Normal 6 8 2 2 6 3 3" xfId="24804" xr:uid="{00000000-0005-0000-0000-0000A67A0000}"/>
    <cellStyle name="Normal 6 8 2 2 6 4" xfId="35024" xr:uid="{00000000-0005-0000-0000-0000A77A0000}"/>
    <cellStyle name="Normal 6 8 2 2 6 5" xfId="19791" xr:uid="{00000000-0005-0000-0000-0000A87A0000}"/>
    <cellStyle name="Normal 6 8 2 2 7" xfId="11381" xr:uid="{00000000-0005-0000-0000-0000A97A0000}"/>
    <cellStyle name="Normal 6 8 2 2 7 2" xfId="41712" xr:uid="{00000000-0005-0000-0000-0000AA7A0000}"/>
    <cellStyle name="Normal 6 8 2 2 7 3" xfId="26479" xr:uid="{00000000-0005-0000-0000-0000AB7A0000}"/>
    <cellStyle name="Normal 6 8 2 2 8" xfId="6360" xr:uid="{00000000-0005-0000-0000-0000AC7A0000}"/>
    <cellStyle name="Normal 6 8 2 2 8 2" xfId="36695" xr:uid="{00000000-0005-0000-0000-0000AD7A0000}"/>
    <cellStyle name="Normal 6 8 2 2 8 3" xfId="21462" xr:uid="{00000000-0005-0000-0000-0000AE7A0000}"/>
    <cellStyle name="Normal 6 8 2 2 9" xfId="31684" xr:uid="{00000000-0005-0000-0000-0000AF7A0000}"/>
    <cellStyle name="Normal 6 8 2 3" xfId="1387" xr:uid="{00000000-0005-0000-0000-0000B07A0000}"/>
    <cellStyle name="Normal 6 8 2 3 2" xfId="1808" xr:uid="{00000000-0005-0000-0000-0000B17A0000}"/>
    <cellStyle name="Normal 6 8 2 3 2 2" xfId="2647" xr:uid="{00000000-0005-0000-0000-0000B27A0000}"/>
    <cellStyle name="Normal 6 8 2 3 2 2 2" xfId="4337" xr:uid="{00000000-0005-0000-0000-0000B37A0000}"/>
    <cellStyle name="Normal 6 8 2 3 2 2 2 2" xfId="14410" xr:uid="{00000000-0005-0000-0000-0000B47A0000}"/>
    <cellStyle name="Normal 6 8 2 3 2 2 2 2 2" xfId="44741" xr:uid="{00000000-0005-0000-0000-0000B57A0000}"/>
    <cellStyle name="Normal 6 8 2 3 2 2 2 2 3" xfId="29508" xr:uid="{00000000-0005-0000-0000-0000B67A0000}"/>
    <cellStyle name="Normal 6 8 2 3 2 2 2 3" xfId="9390" xr:uid="{00000000-0005-0000-0000-0000B77A0000}"/>
    <cellStyle name="Normal 6 8 2 3 2 2 2 3 2" xfId="39724" xr:uid="{00000000-0005-0000-0000-0000B87A0000}"/>
    <cellStyle name="Normal 6 8 2 3 2 2 2 3 3" xfId="24491" xr:uid="{00000000-0005-0000-0000-0000B97A0000}"/>
    <cellStyle name="Normal 6 8 2 3 2 2 2 4" xfId="34711" xr:uid="{00000000-0005-0000-0000-0000BA7A0000}"/>
    <cellStyle name="Normal 6 8 2 3 2 2 2 5" xfId="19478" xr:uid="{00000000-0005-0000-0000-0000BB7A0000}"/>
    <cellStyle name="Normal 6 8 2 3 2 2 3" xfId="6029" xr:uid="{00000000-0005-0000-0000-0000BC7A0000}"/>
    <cellStyle name="Normal 6 8 2 3 2 2 3 2" xfId="16081" xr:uid="{00000000-0005-0000-0000-0000BD7A0000}"/>
    <cellStyle name="Normal 6 8 2 3 2 2 3 2 2" xfId="46412" xr:uid="{00000000-0005-0000-0000-0000BE7A0000}"/>
    <cellStyle name="Normal 6 8 2 3 2 2 3 2 3" xfId="31179" xr:uid="{00000000-0005-0000-0000-0000BF7A0000}"/>
    <cellStyle name="Normal 6 8 2 3 2 2 3 3" xfId="11061" xr:uid="{00000000-0005-0000-0000-0000C07A0000}"/>
    <cellStyle name="Normal 6 8 2 3 2 2 3 3 2" xfId="41395" xr:uid="{00000000-0005-0000-0000-0000C17A0000}"/>
    <cellStyle name="Normal 6 8 2 3 2 2 3 3 3" xfId="26162" xr:uid="{00000000-0005-0000-0000-0000C27A0000}"/>
    <cellStyle name="Normal 6 8 2 3 2 2 3 4" xfId="36382" xr:uid="{00000000-0005-0000-0000-0000C37A0000}"/>
    <cellStyle name="Normal 6 8 2 3 2 2 3 5" xfId="21149" xr:uid="{00000000-0005-0000-0000-0000C47A0000}"/>
    <cellStyle name="Normal 6 8 2 3 2 2 4" xfId="12739" xr:uid="{00000000-0005-0000-0000-0000C57A0000}"/>
    <cellStyle name="Normal 6 8 2 3 2 2 4 2" xfId="43070" xr:uid="{00000000-0005-0000-0000-0000C67A0000}"/>
    <cellStyle name="Normal 6 8 2 3 2 2 4 3" xfId="27837" xr:uid="{00000000-0005-0000-0000-0000C77A0000}"/>
    <cellStyle name="Normal 6 8 2 3 2 2 5" xfId="7718" xr:uid="{00000000-0005-0000-0000-0000C87A0000}"/>
    <cellStyle name="Normal 6 8 2 3 2 2 5 2" xfId="38053" xr:uid="{00000000-0005-0000-0000-0000C97A0000}"/>
    <cellStyle name="Normal 6 8 2 3 2 2 5 3" xfId="22820" xr:uid="{00000000-0005-0000-0000-0000CA7A0000}"/>
    <cellStyle name="Normal 6 8 2 3 2 2 6" xfId="33041" xr:uid="{00000000-0005-0000-0000-0000CB7A0000}"/>
    <cellStyle name="Normal 6 8 2 3 2 2 7" xfId="17807" xr:uid="{00000000-0005-0000-0000-0000CC7A0000}"/>
    <cellStyle name="Normal 6 8 2 3 2 3" xfId="3500" xr:uid="{00000000-0005-0000-0000-0000CD7A0000}"/>
    <cellStyle name="Normal 6 8 2 3 2 3 2" xfId="13574" xr:uid="{00000000-0005-0000-0000-0000CE7A0000}"/>
    <cellStyle name="Normal 6 8 2 3 2 3 2 2" xfId="43905" xr:uid="{00000000-0005-0000-0000-0000CF7A0000}"/>
    <cellStyle name="Normal 6 8 2 3 2 3 2 3" xfId="28672" xr:uid="{00000000-0005-0000-0000-0000D07A0000}"/>
    <cellStyle name="Normal 6 8 2 3 2 3 3" xfId="8554" xr:uid="{00000000-0005-0000-0000-0000D17A0000}"/>
    <cellStyle name="Normal 6 8 2 3 2 3 3 2" xfId="38888" xr:uid="{00000000-0005-0000-0000-0000D27A0000}"/>
    <cellStyle name="Normal 6 8 2 3 2 3 3 3" xfId="23655" xr:uid="{00000000-0005-0000-0000-0000D37A0000}"/>
    <cellStyle name="Normal 6 8 2 3 2 3 4" xfId="33875" xr:uid="{00000000-0005-0000-0000-0000D47A0000}"/>
    <cellStyle name="Normal 6 8 2 3 2 3 5" xfId="18642" xr:uid="{00000000-0005-0000-0000-0000D57A0000}"/>
    <cellStyle name="Normal 6 8 2 3 2 4" xfId="5193" xr:uid="{00000000-0005-0000-0000-0000D67A0000}"/>
    <cellStyle name="Normal 6 8 2 3 2 4 2" xfId="15245" xr:uid="{00000000-0005-0000-0000-0000D77A0000}"/>
    <cellStyle name="Normal 6 8 2 3 2 4 2 2" xfId="45576" xr:uid="{00000000-0005-0000-0000-0000D87A0000}"/>
    <cellStyle name="Normal 6 8 2 3 2 4 2 3" xfId="30343" xr:uid="{00000000-0005-0000-0000-0000D97A0000}"/>
    <cellStyle name="Normal 6 8 2 3 2 4 3" xfId="10225" xr:uid="{00000000-0005-0000-0000-0000DA7A0000}"/>
    <cellStyle name="Normal 6 8 2 3 2 4 3 2" xfId="40559" xr:uid="{00000000-0005-0000-0000-0000DB7A0000}"/>
    <cellStyle name="Normal 6 8 2 3 2 4 3 3" xfId="25326" xr:uid="{00000000-0005-0000-0000-0000DC7A0000}"/>
    <cellStyle name="Normal 6 8 2 3 2 4 4" xfId="35546" xr:uid="{00000000-0005-0000-0000-0000DD7A0000}"/>
    <cellStyle name="Normal 6 8 2 3 2 4 5" xfId="20313" xr:uid="{00000000-0005-0000-0000-0000DE7A0000}"/>
    <cellStyle name="Normal 6 8 2 3 2 5" xfId="11903" xr:uid="{00000000-0005-0000-0000-0000DF7A0000}"/>
    <cellStyle name="Normal 6 8 2 3 2 5 2" xfId="42234" xr:uid="{00000000-0005-0000-0000-0000E07A0000}"/>
    <cellStyle name="Normal 6 8 2 3 2 5 3" xfId="27001" xr:uid="{00000000-0005-0000-0000-0000E17A0000}"/>
    <cellStyle name="Normal 6 8 2 3 2 6" xfId="6882" xr:uid="{00000000-0005-0000-0000-0000E27A0000}"/>
    <cellStyle name="Normal 6 8 2 3 2 6 2" xfId="37217" xr:uid="{00000000-0005-0000-0000-0000E37A0000}"/>
    <cellStyle name="Normal 6 8 2 3 2 6 3" xfId="21984" xr:uid="{00000000-0005-0000-0000-0000E47A0000}"/>
    <cellStyle name="Normal 6 8 2 3 2 7" xfId="32205" xr:uid="{00000000-0005-0000-0000-0000E57A0000}"/>
    <cellStyle name="Normal 6 8 2 3 2 8" xfId="16971" xr:uid="{00000000-0005-0000-0000-0000E67A0000}"/>
    <cellStyle name="Normal 6 8 2 3 3" xfId="2229" xr:uid="{00000000-0005-0000-0000-0000E77A0000}"/>
    <cellStyle name="Normal 6 8 2 3 3 2" xfId="3919" xr:uid="{00000000-0005-0000-0000-0000E87A0000}"/>
    <cellStyle name="Normal 6 8 2 3 3 2 2" xfId="13992" xr:uid="{00000000-0005-0000-0000-0000E97A0000}"/>
    <cellStyle name="Normal 6 8 2 3 3 2 2 2" xfId="44323" xr:uid="{00000000-0005-0000-0000-0000EA7A0000}"/>
    <cellStyle name="Normal 6 8 2 3 3 2 2 3" xfId="29090" xr:uid="{00000000-0005-0000-0000-0000EB7A0000}"/>
    <cellStyle name="Normal 6 8 2 3 3 2 3" xfId="8972" xr:uid="{00000000-0005-0000-0000-0000EC7A0000}"/>
    <cellStyle name="Normal 6 8 2 3 3 2 3 2" xfId="39306" xr:uid="{00000000-0005-0000-0000-0000ED7A0000}"/>
    <cellStyle name="Normal 6 8 2 3 3 2 3 3" xfId="24073" xr:uid="{00000000-0005-0000-0000-0000EE7A0000}"/>
    <cellStyle name="Normal 6 8 2 3 3 2 4" xfId="34293" xr:uid="{00000000-0005-0000-0000-0000EF7A0000}"/>
    <cellStyle name="Normal 6 8 2 3 3 2 5" xfId="19060" xr:uid="{00000000-0005-0000-0000-0000F07A0000}"/>
    <cellStyle name="Normal 6 8 2 3 3 3" xfId="5611" xr:uid="{00000000-0005-0000-0000-0000F17A0000}"/>
    <cellStyle name="Normal 6 8 2 3 3 3 2" xfId="15663" xr:uid="{00000000-0005-0000-0000-0000F27A0000}"/>
    <cellStyle name="Normal 6 8 2 3 3 3 2 2" xfId="45994" xr:uid="{00000000-0005-0000-0000-0000F37A0000}"/>
    <cellStyle name="Normal 6 8 2 3 3 3 2 3" xfId="30761" xr:uid="{00000000-0005-0000-0000-0000F47A0000}"/>
    <cellStyle name="Normal 6 8 2 3 3 3 3" xfId="10643" xr:uid="{00000000-0005-0000-0000-0000F57A0000}"/>
    <cellStyle name="Normal 6 8 2 3 3 3 3 2" xfId="40977" xr:uid="{00000000-0005-0000-0000-0000F67A0000}"/>
    <cellStyle name="Normal 6 8 2 3 3 3 3 3" xfId="25744" xr:uid="{00000000-0005-0000-0000-0000F77A0000}"/>
    <cellStyle name="Normal 6 8 2 3 3 3 4" xfId="35964" xr:uid="{00000000-0005-0000-0000-0000F87A0000}"/>
    <cellStyle name="Normal 6 8 2 3 3 3 5" xfId="20731" xr:uid="{00000000-0005-0000-0000-0000F97A0000}"/>
    <cellStyle name="Normal 6 8 2 3 3 4" xfId="12321" xr:uid="{00000000-0005-0000-0000-0000FA7A0000}"/>
    <cellStyle name="Normal 6 8 2 3 3 4 2" xfId="42652" xr:uid="{00000000-0005-0000-0000-0000FB7A0000}"/>
    <cellStyle name="Normal 6 8 2 3 3 4 3" xfId="27419" xr:uid="{00000000-0005-0000-0000-0000FC7A0000}"/>
    <cellStyle name="Normal 6 8 2 3 3 5" xfId="7300" xr:uid="{00000000-0005-0000-0000-0000FD7A0000}"/>
    <cellStyle name="Normal 6 8 2 3 3 5 2" xfId="37635" xr:uid="{00000000-0005-0000-0000-0000FE7A0000}"/>
    <cellStyle name="Normal 6 8 2 3 3 5 3" xfId="22402" xr:uid="{00000000-0005-0000-0000-0000FF7A0000}"/>
    <cellStyle name="Normal 6 8 2 3 3 6" xfId="32623" xr:uid="{00000000-0005-0000-0000-0000007B0000}"/>
    <cellStyle name="Normal 6 8 2 3 3 7" xfId="17389" xr:uid="{00000000-0005-0000-0000-0000017B0000}"/>
    <cellStyle name="Normal 6 8 2 3 4" xfId="3082" xr:uid="{00000000-0005-0000-0000-0000027B0000}"/>
    <cellStyle name="Normal 6 8 2 3 4 2" xfId="13156" xr:uid="{00000000-0005-0000-0000-0000037B0000}"/>
    <cellStyle name="Normal 6 8 2 3 4 2 2" xfId="43487" xr:uid="{00000000-0005-0000-0000-0000047B0000}"/>
    <cellStyle name="Normal 6 8 2 3 4 2 3" xfId="28254" xr:uid="{00000000-0005-0000-0000-0000057B0000}"/>
    <cellStyle name="Normal 6 8 2 3 4 3" xfId="8136" xr:uid="{00000000-0005-0000-0000-0000067B0000}"/>
    <cellStyle name="Normal 6 8 2 3 4 3 2" xfId="38470" xr:uid="{00000000-0005-0000-0000-0000077B0000}"/>
    <cellStyle name="Normal 6 8 2 3 4 3 3" xfId="23237" xr:uid="{00000000-0005-0000-0000-0000087B0000}"/>
    <cellStyle name="Normal 6 8 2 3 4 4" xfId="33457" xr:uid="{00000000-0005-0000-0000-0000097B0000}"/>
    <cellStyle name="Normal 6 8 2 3 4 5" xfId="18224" xr:uid="{00000000-0005-0000-0000-00000A7B0000}"/>
    <cellStyle name="Normal 6 8 2 3 5" xfId="4775" xr:uid="{00000000-0005-0000-0000-00000B7B0000}"/>
    <cellStyle name="Normal 6 8 2 3 5 2" xfId="14827" xr:uid="{00000000-0005-0000-0000-00000C7B0000}"/>
    <cellStyle name="Normal 6 8 2 3 5 2 2" xfId="45158" xr:uid="{00000000-0005-0000-0000-00000D7B0000}"/>
    <cellStyle name="Normal 6 8 2 3 5 2 3" xfId="29925" xr:uid="{00000000-0005-0000-0000-00000E7B0000}"/>
    <cellStyle name="Normal 6 8 2 3 5 3" xfId="9807" xr:uid="{00000000-0005-0000-0000-00000F7B0000}"/>
    <cellStyle name="Normal 6 8 2 3 5 3 2" xfId="40141" xr:uid="{00000000-0005-0000-0000-0000107B0000}"/>
    <cellStyle name="Normal 6 8 2 3 5 3 3" xfId="24908" xr:uid="{00000000-0005-0000-0000-0000117B0000}"/>
    <cellStyle name="Normal 6 8 2 3 5 4" xfId="35128" xr:uid="{00000000-0005-0000-0000-0000127B0000}"/>
    <cellStyle name="Normal 6 8 2 3 5 5" xfId="19895" xr:uid="{00000000-0005-0000-0000-0000137B0000}"/>
    <cellStyle name="Normal 6 8 2 3 6" xfId="11485" xr:uid="{00000000-0005-0000-0000-0000147B0000}"/>
    <cellStyle name="Normal 6 8 2 3 6 2" xfId="41816" xr:uid="{00000000-0005-0000-0000-0000157B0000}"/>
    <cellStyle name="Normal 6 8 2 3 6 3" xfId="26583" xr:uid="{00000000-0005-0000-0000-0000167B0000}"/>
    <cellStyle name="Normal 6 8 2 3 7" xfId="6464" xr:uid="{00000000-0005-0000-0000-0000177B0000}"/>
    <cellStyle name="Normal 6 8 2 3 7 2" xfId="36799" xr:uid="{00000000-0005-0000-0000-0000187B0000}"/>
    <cellStyle name="Normal 6 8 2 3 7 3" xfId="21566" xr:uid="{00000000-0005-0000-0000-0000197B0000}"/>
    <cellStyle name="Normal 6 8 2 3 8" xfId="31787" xr:uid="{00000000-0005-0000-0000-00001A7B0000}"/>
    <cellStyle name="Normal 6 8 2 3 9" xfId="16553" xr:uid="{00000000-0005-0000-0000-00001B7B0000}"/>
    <cellStyle name="Normal 6 8 2 4" xfId="1600" xr:uid="{00000000-0005-0000-0000-00001C7B0000}"/>
    <cellStyle name="Normal 6 8 2 4 2" xfId="2439" xr:uid="{00000000-0005-0000-0000-00001D7B0000}"/>
    <cellStyle name="Normal 6 8 2 4 2 2" xfId="4129" xr:uid="{00000000-0005-0000-0000-00001E7B0000}"/>
    <cellStyle name="Normal 6 8 2 4 2 2 2" xfId="14202" xr:uid="{00000000-0005-0000-0000-00001F7B0000}"/>
    <cellStyle name="Normal 6 8 2 4 2 2 2 2" xfId="44533" xr:uid="{00000000-0005-0000-0000-0000207B0000}"/>
    <cellStyle name="Normal 6 8 2 4 2 2 2 3" xfId="29300" xr:uid="{00000000-0005-0000-0000-0000217B0000}"/>
    <cellStyle name="Normal 6 8 2 4 2 2 3" xfId="9182" xr:uid="{00000000-0005-0000-0000-0000227B0000}"/>
    <cellStyle name="Normal 6 8 2 4 2 2 3 2" xfId="39516" xr:uid="{00000000-0005-0000-0000-0000237B0000}"/>
    <cellStyle name="Normal 6 8 2 4 2 2 3 3" xfId="24283" xr:uid="{00000000-0005-0000-0000-0000247B0000}"/>
    <cellStyle name="Normal 6 8 2 4 2 2 4" xfId="34503" xr:uid="{00000000-0005-0000-0000-0000257B0000}"/>
    <cellStyle name="Normal 6 8 2 4 2 2 5" xfId="19270" xr:uid="{00000000-0005-0000-0000-0000267B0000}"/>
    <cellStyle name="Normal 6 8 2 4 2 3" xfId="5821" xr:uid="{00000000-0005-0000-0000-0000277B0000}"/>
    <cellStyle name="Normal 6 8 2 4 2 3 2" xfId="15873" xr:uid="{00000000-0005-0000-0000-0000287B0000}"/>
    <cellStyle name="Normal 6 8 2 4 2 3 2 2" xfId="46204" xr:uid="{00000000-0005-0000-0000-0000297B0000}"/>
    <cellStyle name="Normal 6 8 2 4 2 3 2 3" xfId="30971" xr:uid="{00000000-0005-0000-0000-00002A7B0000}"/>
    <cellStyle name="Normal 6 8 2 4 2 3 3" xfId="10853" xr:uid="{00000000-0005-0000-0000-00002B7B0000}"/>
    <cellStyle name="Normal 6 8 2 4 2 3 3 2" xfId="41187" xr:uid="{00000000-0005-0000-0000-00002C7B0000}"/>
    <cellStyle name="Normal 6 8 2 4 2 3 3 3" xfId="25954" xr:uid="{00000000-0005-0000-0000-00002D7B0000}"/>
    <cellStyle name="Normal 6 8 2 4 2 3 4" xfId="36174" xr:uid="{00000000-0005-0000-0000-00002E7B0000}"/>
    <cellStyle name="Normal 6 8 2 4 2 3 5" xfId="20941" xr:uid="{00000000-0005-0000-0000-00002F7B0000}"/>
    <cellStyle name="Normal 6 8 2 4 2 4" xfId="12531" xr:uid="{00000000-0005-0000-0000-0000307B0000}"/>
    <cellStyle name="Normal 6 8 2 4 2 4 2" xfId="42862" xr:uid="{00000000-0005-0000-0000-0000317B0000}"/>
    <cellStyle name="Normal 6 8 2 4 2 4 3" xfId="27629" xr:uid="{00000000-0005-0000-0000-0000327B0000}"/>
    <cellStyle name="Normal 6 8 2 4 2 5" xfId="7510" xr:uid="{00000000-0005-0000-0000-0000337B0000}"/>
    <cellStyle name="Normal 6 8 2 4 2 5 2" xfId="37845" xr:uid="{00000000-0005-0000-0000-0000347B0000}"/>
    <cellStyle name="Normal 6 8 2 4 2 5 3" xfId="22612" xr:uid="{00000000-0005-0000-0000-0000357B0000}"/>
    <cellStyle name="Normal 6 8 2 4 2 6" xfId="32833" xr:uid="{00000000-0005-0000-0000-0000367B0000}"/>
    <cellStyle name="Normal 6 8 2 4 2 7" xfId="17599" xr:uid="{00000000-0005-0000-0000-0000377B0000}"/>
    <cellStyle name="Normal 6 8 2 4 3" xfId="3292" xr:uid="{00000000-0005-0000-0000-0000387B0000}"/>
    <cellStyle name="Normal 6 8 2 4 3 2" xfId="13366" xr:uid="{00000000-0005-0000-0000-0000397B0000}"/>
    <cellStyle name="Normal 6 8 2 4 3 2 2" xfId="43697" xr:uid="{00000000-0005-0000-0000-00003A7B0000}"/>
    <cellStyle name="Normal 6 8 2 4 3 2 3" xfId="28464" xr:uid="{00000000-0005-0000-0000-00003B7B0000}"/>
    <cellStyle name="Normal 6 8 2 4 3 3" xfId="8346" xr:uid="{00000000-0005-0000-0000-00003C7B0000}"/>
    <cellStyle name="Normal 6 8 2 4 3 3 2" xfId="38680" xr:uid="{00000000-0005-0000-0000-00003D7B0000}"/>
    <cellStyle name="Normal 6 8 2 4 3 3 3" xfId="23447" xr:uid="{00000000-0005-0000-0000-00003E7B0000}"/>
    <cellStyle name="Normal 6 8 2 4 3 4" xfId="33667" xr:uid="{00000000-0005-0000-0000-00003F7B0000}"/>
    <cellStyle name="Normal 6 8 2 4 3 5" xfId="18434" xr:uid="{00000000-0005-0000-0000-0000407B0000}"/>
    <cellStyle name="Normal 6 8 2 4 4" xfId="4985" xr:uid="{00000000-0005-0000-0000-0000417B0000}"/>
    <cellStyle name="Normal 6 8 2 4 4 2" xfId="15037" xr:uid="{00000000-0005-0000-0000-0000427B0000}"/>
    <cellStyle name="Normal 6 8 2 4 4 2 2" xfId="45368" xr:uid="{00000000-0005-0000-0000-0000437B0000}"/>
    <cellStyle name="Normal 6 8 2 4 4 2 3" xfId="30135" xr:uid="{00000000-0005-0000-0000-0000447B0000}"/>
    <cellStyle name="Normal 6 8 2 4 4 3" xfId="10017" xr:uid="{00000000-0005-0000-0000-0000457B0000}"/>
    <cellStyle name="Normal 6 8 2 4 4 3 2" xfId="40351" xr:uid="{00000000-0005-0000-0000-0000467B0000}"/>
    <cellStyle name="Normal 6 8 2 4 4 3 3" xfId="25118" xr:uid="{00000000-0005-0000-0000-0000477B0000}"/>
    <cellStyle name="Normal 6 8 2 4 4 4" xfId="35338" xr:uid="{00000000-0005-0000-0000-0000487B0000}"/>
    <cellStyle name="Normal 6 8 2 4 4 5" xfId="20105" xr:uid="{00000000-0005-0000-0000-0000497B0000}"/>
    <cellStyle name="Normal 6 8 2 4 5" xfId="11695" xr:uid="{00000000-0005-0000-0000-00004A7B0000}"/>
    <cellStyle name="Normal 6 8 2 4 5 2" xfId="42026" xr:uid="{00000000-0005-0000-0000-00004B7B0000}"/>
    <cellStyle name="Normal 6 8 2 4 5 3" xfId="26793" xr:uid="{00000000-0005-0000-0000-00004C7B0000}"/>
    <cellStyle name="Normal 6 8 2 4 6" xfId="6674" xr:uid="{00000000-0005-0000-0000-00004D7B0000}"/>
    <cellStyle name="Normal 6 8 2 4 6 2" xfId="37009" xr:uid="{00000000-0005-0000-0000-00004E7B0000}"/>
    <cellStyle name="Normal 6 8 2 4 6 3" xfId="21776" xr:uid="{00000000-0005-0000-0000-00004F7B0000}"/>
    <cellStyle name="Normal 6 8 2 4 7" xfId="31997" xr:uid="{00000000-0005-0000-0000-0000507B0000}"/>
    <cellStyle name="Normal 6 8 2 4 8" xfId="16763" xr:uid="{00000000-0005-0000-0000-0000517B0000}"/>
    <cellStyle name="Normal 6 8 2 5" xfId="2021" xr:uid="{00000000-0005-0000-0000-0000527B0000}"/>
    <cellStyle name="Normal 6 8 2 5 2" xfId="3711" xr:uid="{00000000-0005-0000-0000-0000537B0000}"/>
    <cellStyle name="Normal 6 8 2 5 2 2" xfId="13784" xr:uid="{00000000-0005-0000-0000-0000547B0000}"/>
    <cellStyle name="Normal 6 8 2 5 2 2 2" xfId="44115" xr:uid="{00000000-0005-0000-0000-0000557B0000}"/>
    <cellStyle name="Normal 6 8 2 5 2 2 3" xfId="28882" xr:uid="{00000000-0005-0000-0000-0000567B0000}"/>
    <cellStyle name="Normal 6 8 2 5 2 3" xfId="8764" xr:uid="{00000000-0005-0000-0000-0000577B0000}"/>
    <cellStyle name="Normal 6 8 2 5 2 3 2" xfId="39098" xr:uid="{00000000-0005-0000-0000-0000587B0000}"/>
    <cellStyle name="Normal 6 8 2 5 2 3 3" xfId="23865" xr:uid="{00000000-0005-0000-0000-0000597B0000}"/>
    <cellStyle name="Normal 6 8 2 5 2 4" xfId="34085" xr:uid="{00000000-0005-0000-0000-00005A7B0000}"/>
    <cellStyle name="Normal 6 8 2 5 2 5" xfId="18852" xr:uid="{00000000-0005-0000-0000-00005B7B0000}"/>
    <cellStyle name="Normal 6 8 2 5 3" xfId="5403" xr:uid="{00000000-0005-0000-0000-00005C7B0000}"/>
    <cellStyle name="Normal 6 8 2 5 3 2" xfId="15455" xr:uid="{00000000-0005-0000-0000-00005D7B0000}"/>
    <cellStyle name="Normal 6 8 2 5 3 2 2" xfId="45786" xr:uid="{00000000-0005-0000-0000-00005E7B0000}"/>
    <cellStyle name="Normal 6 8 2 5 3 2 3" xfId="30553" xr:uid="{00000000-0005-0000-0000-00005F7B0000}"/>
    <cellStyle name="Normal 6 8 2 5 3 3" xfId="10435" xr:uid="{00000000-0005-0000-0000-0000607B0000}"/>
    <cellStyle name="Normal 6 8 2 5 3 3 2" xfId="40769" xr:uid="{00000000-0005-0000-0000-0000617B0000}"/>
    <cellStyle name="Normal 6 8 2 5 3 3 3" xfId="25536" xr:uid="{00000000-0005-0000-0000-0000627B0000}"/>
    <cellStyle name="Normal 6 8 2 5 3 4" xfId="35756" xr:uid="{00000000-0005-0000-0000-0000637B0000}"/>
    <cellStyle name="Normal 6 8 2 5 3 5" xfId="20523" xr:uid="{00000000-0005-0000-0000-0000647B0000}"/>
    <cellStyle name="Normal 6 8 2 5 4" xfId="12113" xr:uid="{00000000-0005-0000-0000-0000657B0000}"/>
    <cellStyle name="Normal 6 8 2 5 4 2" xfId="42444" xr:uid="{00000000-0005-0000-0000-0000667B0000}"/>
    <cellStyle name="Normal 6 8 2 5 4 3" xfId="27211" xr:uid="{00000000-0005-0000-0000-0000677B0000}"/>
    <cellStyle name="Normal 6 8 2 5 5" xfId="7092" xr:uid="{00000000-0005-0000-0000-0000687B0000}"/>
    <cellStyle name="Normal 6 8 2 5 5 2" xfId="37427" xr:uid="{00000000-0005-0000-0000-0000697B0000}"/>
    <cellStyle name="Normal 6 8 2 5 5 3" xfId="22194" xr:uid="{00000000-0005-0000-0000-00006A7B0000}"/>
    <cellStyle name="Normal 6 8 2 5 6" xfId="32415" xr:uid="{00000000-0005-0000-0000-00006B7B0000}"/>
    <cellStyle name="Normal 6 8 2 5 7" xfId="17181" xr:uid="{00000000-0005-0000-0000-00006C7B0000}"/>
    <cellStyle name="Normal 6 8 2 6" xfId="2874" xr:uid="{00000000-0005-0000-0000-00006D7B0000}"/>
    <cellStyle name="Normal 6 8 2 6 2" xfId="12948" xr:uid="{00000000-0005-0000-0000-00006E7B0000}"/>
    <cellStyle name="Normal 6 8 2 6 2 2" xfId="43279" xr:uid="{00000000-0005-0000-0000-00006F7B0000}"/>
    <cellStyle name="Normal 6 8 2 6 2 3" xfId="28046" xr:uid="{00000000-0005-0000-0000-0000707B0000}"/>
    <cellStyle name="Normal 6 8 2 6 3" xfId="7928" xr:uid="{00000000-0005-0000-0000-0000717B0000}"/>
    <cellStyle name="Normal 6 8 2 6 3 2" xfId="38262" xr:uid="{00000000-0005-0000-0000-0000727B0000}"/>
    <cellStyle name="Normal 6 8 2 6 3 3" xfId="23029" xr:uid="{00000000-0005-0000-0000-0000737B0000}"/>
    <cellStyle name="Normal 6 8 2 6 4" xfId="33249" xr:uid="{00000000-0005-0000-0000-0000747B0000}"/>
    <cellStyle name="Normal 6 8 2 6 5" xfId="18016" xr:uid="{00000000-0005-0000-0000-0000757B0000}"/>
    <cellStyle name="Normal 6 8 2 7" xfId="4567" xr:uid="{00000000-0005-0000-0000-0000767B0000}"/>
    <cellStyle name="Normal 6 8 2 7 2" xfId="14619" xr:uid="{00000000-0005-0000-0000-0000777B0000}"/>
    <cellStyle name="Normal 6 8 2 7 2 2" xfId="44950" xr:uid="{00000000-0005-0000-0000-0000787B0000}"/>
    <cellStyle name="Normal 6 8 2 7 2 3" xfId="29717" xr:uid="{00000000-0005-0000-0000-0000797B0000}"/>
    <cellStyle name="Normal 6 8 2 7 3" xfId="9599" xr:uid="{00000000-0005-0000-0000-00007A7B0000}"/>
    <cellStyle name="Normal 6 8 2 7 3 2" xfId="39933" xr:uid="{00000000-0005-0000-0000-00007B7B0000}"/>
    <cellStyle name="Normal 6 8 2 7 3 3" xfId="24700" xr:uid="{00000000-0005-0000-0000-00007C7B0000}"/>
    <cellStyle name="Normal 6 8 2 7 4" xfId="34920" xr:uid="{00000000-0005-0000-0000-00007D7B0000}"/>
    <cellStyle name="Normal 6 8 2 7 5" xfId="19687" xr:uid="{00000000-0005-0000-0000-00007E7B0000}"/>
    <cellStyle name="Normal 6 8 2 8" xfId="11277" xr:uid="{00000000-0005-0000-0000-00007F7B0000}"/>
    <cellStyle name="Normal 6 8 2 8 2" xfId="41608" xr:uid="{00000000-0005-0000-0000-0000807B0000}"/>
    <cellStyle name="Normal 6 8 2 8 3" xfId="26375" xr:uid="{00000000-0005-0000-0000-0000817B0000}"/>
    <cellStyle name="Normal 6 8 2 9" xfId="6256" xr:uid="{00000000-0005-0000-0000-0000827B0000}"/>
    <cellStyle name="Normal 6 8 2 9 2" xfId="36591" xr:uid="{00000000-0005-0000-0000-0000837B0000}"/>
    <cellStyle name="Normal 6 8 2 9 3" xfId="21358" xr:uid="{00000000-0005-0000-0000-0000847B0000}"/>
    <cellStyle name="Normal 6 8 3" xfId="1220" xr:uid="{00000000-0005-0000-0000-0000857B0000}"/>
    <cellStyle name="Normal 6 8 3 10" xfId="16397" xr:uid="{00000000-0005-0000-0000-0000867B0000}"/>
    <cellStyle name="Normal 6 8 3 2" xfId="1439" xr:uid="{00000000-0005-0000-0000-0000877B0000}"/>
    <cellStyle name="Normal 6 8 3 2 2" xfId="1860" xr:uid="{00000000-0005-0000-0000-0000887B0000}"/>
    <cellStyle name="Normal 6 8 3 2 2 2" xfId="2699" xr:uid="{00000000-0005-0000-0000-0000897B0000}"/>
    <cellStyle name="Normal 6 8 3 2 2 2 2" xfId="4389" xr:uid="{00000000-0005-0000-0000-00008A7B0000}"/>
    <cellStyle name="Normal 6 8 3 2 2 2 2 2" xfId="14462" xr:uid="{00000000-0005-0000-0000-00008B7B0000}"/>
    <cellStyle name="Normal 6 8 3 2 2 2 2 2 2" xfId="44793" xr:uid="{00000000-0005-0000-0000-00008C7B0000}"/>
    <cellStyle name="Normal 6 8 3 2 2 2 2 2 3" xfId="29560" xr:uid="{00000000-0005-0000-0000-00008D7B0000}"/>
    <cellStyle name="Normal 6 8 3 2 2 2 2 3" xfId="9442" xr:uid="{00000000-0005-0000-0000-00008E7B0000}"/>
    <cellStyle name="Normal 6 8 3 2 2 2 2 3 2" xfId="39776" xr:uid="{00000000-0005-0000-0000-00008F7B0000}"/>
    <cellStyle name="Normal 6 8 3 2 2 2 2 3 3" xfId="24543" xr:uid="{00000000-0005-0000-0000-0000907B0000}"/>
    <cellStyle name="Normal 6 8 3 2 2 2 2 4" xfId="34763" xr:uid="{00000000-0005-0000-0000-0000917B0000}"/>
    <cellStyle name="Normal 6 8 3 2 2 2 2 5" xfId="19530" xr:uid="{00000000-0005-0000-0000-0000927B0000}"/>
    <cellStyle name="Normal 6 8 3 2 2 2 3" xfId="6081" xr:uid="{00000000-0005-0000-0000-0000937B0000}"/>
    <cellStyle name="Normal 6 8 3 2 2 2 3 2" xfId="16133" xr:uid="{00000000-0005-0000-0000-0000947B0000}"/>
    <cellStyle name="Normal 6 8 3 2 2 2 3 2 2" xfId="46464" xr:uid="{00000000-0005-0000-0000-0000957B0000}"/>
    <cellStyle name="Normal 6 8 3 2 2 2 3 2 3" xfId="31231" xr:uid="{00000000-0005-0000-0000-0000967B0000}"/>
    <cellStyle name="Normal 6 8 3 2 2 2 3 3" xfId="11113" xr:uid="{00000000-0005-0000-0000-0000977B0000}"/>
    <cellStyle name="Normal 6 8 3 2 2 2 3 3 2" xfId="41447" xr:uid="{00000000-0005-0000-0000-0000987B0000}"/>
    <cellStyle name="Normal 6 8 3 2 2 2 3 3 3" xfId="26214" xr:uid="{00000000-0005-0000-0000-0000997B0000}"/>
    <cellStyle name="Normal 6 8 3 2 2 2 3 4" xfId="36434" xr:uid="{00000000-0005-0000-0000-00009A7B0000}"/>
    <cellStyle name="Normal 6 8 3 2 2 2 3 5" xfId="21201" xr:uid="{00000000-0005-0000-0000-00009B7B0000}"/>
    <cellStyle name="Normal 6 8 3 2 2 2 4" xfId="12791" xr:uid="{00000000-0005-0000-0000-00009C7B0000}"/>
    <cellStyle name="Normal 6 8 3 2 2 2 4 2" xfId="43122" xr:uid="{00000000-0005-0000-0000-00009D7B0000}"/>
    <cellStyle name="Normal 6 8 3 2 2 2 4 3" xfId="27889" xr:uid="{00000000-0005-0000-0000-00009E7B0000}"/>
    <cellStyle name="Normal 6 8 3 2 2 2 5" xfId="7770" xr:uid="{00000000-0005-0000-0000-00009F7B0000}"/>
    <cellStyle name="Normal 6 8 3 2 2 2 5 2" xfId="38105" xr:uid="{00000000-0005-0000-0000-0000A07B0000}"/>
    <cellStyle name="Normal 6 8 3 2 2 2 5 3" xfId="22872" xr:uid="{00000000-0005-0000-0000-0000A17B0000}"/>
    <cellStyle name="Normal 6 8 3 2 2 2 6" xfId="33093" xr:uid="{00000000-0005-0000-0000-0000A27B0000}"/>
    <cellStyle name="Normal 6 8 3 2 2 2 7" xfId="17859" xr:uid="{00000000-0005-0000-0000-0000A37B0000}"/>
    <cellStyle name="Normal 6 8 3 2 2 3" xfId="3552" xr:uid="{00000000-0005-0000-0000-0000A47B0000}"/>
    <cellStyle name="Normal 6 8 3 2 2 3 2" xfId="13626" xr:uid="{00000000-0005-0000-0000-0000A57B0000}"/>
    <cellStyle name="Normal 6 8 3 2 2 3 2 2" xfId="43957" xr:uid="{00000000-0005-0000-0000-0000A67B0000}"/>
    <cellStyle name="Normal 6 8 3 2 2 3 2 3" xfId="28724" xr:uid="{00000000-0005-0000-0000-0000A77B0000}"/>
    <cellStyle name="Normal 6 8 3 2 2 3 3" xfId="8606" xr:uid="{00000000-0005-0000-0000-0000A87B0000}"/>
    <cellStyle name="Normal 6 8 3 2 2 3 3 2" xfId="38940" xr:uid="{00000000-0005-0000-0000-0000A97B0000}"/>
    <cellStyle name="Normal 6 8 3 2 2 3 3 3" xfId="23707" xr:uid="{00000000-0005-0000-0000-0000AA7B0000}"/>
    <cellStyle name="Normal 6 8 3 2 2 3 4" xfId="33927" xr:uid="{00000000-0005-0000-0000-0000AB7B0000}"/>
    <cellStyle name="Normal 6 8 3 2 2 3 5" xfId="18694" xr:uid="{00000000-0005-0000-0000-0000AC7B0000}"/>
    <cellStyle name="Normal 6 8 3 2 2 4" xfId="5245" xr:uid="{00000000-0005-0000-0000-0000AD7B0000}"/>
    <cellStyle name="Normal 6 8 3 2 2 4 2" xfId="15297" xr:uid="{00000000-0005-0000-0000-0000AE7B0000}"/>
    <cellStyle name="Normal 6 8 3 2 2 4 2 2" xfId="45628" xr:uid="{00000000-0005-0000-0000-0000AF7B0000}"/>
    <cellStyle name="Normal 6 8 3 2 2 4 2 3" xfId="30395" xr:uid="{00000000-0005-0000-0000-0000B07B0000}"/>
    <cellStyle name="Normal 6 8 3 2 2 4 3" xfId="10277" xr:uid="{00000000-0005-0000-0000-0000B17B0000}"/>
    <cellStyle name="Normal 6 8 3 2 2 4 3 2" xfId="40611" xr:uid="{00000000-0005-0000-0000-0000B27B0000}"/>
    <cellStyle name="Normal 6 8 3 2 2 4 3 3" xfId="25378" xr:uid="{00000000-0005-0000-0000-0000B37B0000}"/>
    <cellStyle name="Normal 6 8 3 2 2 4 4" xfId="35598" xr:uid="{00000000-0005-0000-0000-0000B47B0000}"/>
    <cellStyle name="Normal 6 8 3 2 2 4 5" xfId="20365" xr:uid="{00000000-0005-0000-0000-0000B57B0000}"/>
    <cellStyle name="Normal 6 8 3 2 2 5" xfId="11955" xr:uid="{00000000-0005-0000-0000-0000B67B0000}"/>
    <cellStyle name="Normal 6 8 3 2 2 5 2" xfId="42286" xr:uid="{00000000-0005-0000-0000-0000B77B0000}"/>
    <cellStyle name="Normal 6 8 3 2 2 5 3" xfId="27053" xr:uid="{00000000-0005-0000-0000-0000B87B0000}"/>
    <cellStyle name="Normal 6 8 3 2 2 6" xfId="6934" xr:uid="{00000000-0005-0000-0000-0000B97B0000}"/>
    <cellStyle name="Normal 6 8 3 2 2 6 2" xfId="37269" xr:uid="{00000000-0005-0000-0000-0000BA7B0000}"/>
    <cellStyle name="Normal 6 8 3 2 2 6 3" xfId="22036" xr:uid="{00000000-0005-0000-0000-0000BB7B0000}"/>
    <cellStyle name="Normal 6 8 3 2 2 7" xfId="32257" xr:uid="{00000000-0005-0000-0000-0000BC7B0000}"/>
    <cellStyle name="Normal 6 8 3 2 2 8" xfId="17023" xr:uid="{00000000-0005-0000-0000-0000BD7B0000}"/>
    <cellStyle name="Normal 6 8 3 2 3" xfId="2281" xr:uid="{00000000-0005-0000-0000-0000BE7B0000}"/>
    <cellStyle name="Normal 6 8 3 2 3 2" xfId="3971" xr:uid="{00000000-0005-0000-0000-0000BF7B0000}"/>
    <cellStyle name="Normal 6 8 3 2 3 2 2" xfId="14044" xr:uid="{00000000-0005-0000-0000-0000C07B0000}"/>
    <cellStyle name="Normal 6 8 3 2 3 2 2 2" xfId="44375" xr:uid="{00000000-0005-0000-0000-0000C17B0000}"/>
    <cellStyle name="Normal 6 8 3 2 3 2 2 3" xfId="29142" xr:uid="{00000000-0005-0000-0000-0000C27B0000}"/>
    <cellStyle name="Normal 6 8 3 2 3 2 3" xfId="9024" xr:uid="{00000000-0005-0000-0000-0000C37B0000}"/>
    <cellStyle name="Normal 6 8 3 2 3 2 3 2" xfId="39358" xr:uid="{00000000-0005-0000-0000-0000C47B0000}"/>
    <cellStyle name="Normal 6 8 3 2 3 2 3 3" xfId="24125" xr:uid="{00000000-0005-0000-0000-0000C57B0000}"/>
    <cellStyle name="Normal 6 8 3 2 3 2 4" xfId="34345" xr:uid="{00000000-0005-0000-0000-0000C67B0000}"/>
    <cellStyle name="Normal 6 8 3 2 3 2 5" xfId="19112" xr:uid="{00000000-0005-0000-0000-0000C77B0000}"/>
    <cellStyle name="Normal 6 8 3 2 3 3" xfId="5663" xr:uid="{00000000-0005-0000-0000-0000C87B0000}"/>
    <cellStyle name="Normal 6 8 3 2 3 3 2" xfId="15715" xr:uid="{00000000-0005-0000-0000-0000C97B0000}"/>
    <cellStyle name="Normal 6 8 3 2 3 3 2 2" xfId="46046" xr:uid="{00000000-0005-0000-0000-0000CA7B0000}"/>
    <cellStyle name="Normal 6 8 3 2 3 3 2 3" xfId="30813" xr:uid="{00000000-0005-0000-0000-0000CB7B0000}"/>
    <cellStyle name="Normal 6 8 3 2 3 3 3" xfId="10695" xr:uid="{00000000-0005-0000-0000-0000CC7B0000}"/>
    <cellStyle name="Normal 6 8 3 2 3 3 3 2" xfId="41029" xr:uid="{00000000-0005-0000-0000-0000CD7B0000}"/>
    <cellStyle name="Normal 6 8 3 2 3 3 3 3" xfId="25796" xr:uid="{00000000-0005-0000-0000-0000CE7B0000}"/>
    <cellStyle name="Normal 6 8 3 2 3 3 4" xfId="36016" xr:uid="{00000000-0005-0000-0000-0000CF7B0000}"/>
    <cellStyle name="Normal 6 8 3 2 3 3 5" xfId="20783" xr:uid="{00000000-0005-0000-0000-0000D07B0000}"/>
    <cellStyle name="Normal 6 8 3 2 3 4" xfId="12373" xr:uid="{00000000-0005-0000-0000-0000D17B0000}"/>
    <cellStyle name="Normal 6 8 3 2 3 4 2" xfId="42704" xr:uid="{00000000-0005-0000-0000-0000D27B0000}"/>
    <cellStyle name="Normal 6 8 3 2 3 4 3" xfId="27471" xr:uid="{00000000-0005-0000-0000-0000D37B0000}"/>
    <cellStyle name="Normal 6 8 3 2 3 5" xfId="7352" xr:uid="{00000000-0005-0000-0000-0000D47B0000}"/>
    <cellStyle name="Normal 6 8 3 2 3 5 2" xfId="37687" xr:uid="{00000000-0005-0000-0000-0000D57B0000}"/>
    <cellStyle name="Normal 6 8 3 2 3 5 3" xfId="22454" xr:uid="{00000000-0005-0000-0000-0000D67B0000}"/>
    <cellStyle name="Normal 6 8 3 2 3 6" xfId="32675" xr:uid="{00000000-0005-0000-0000-0000D77B0000}"/>
    <cellStyle name="Normal 6 8 3 2 3 7" xfId="17441" xr:uid="{00000000-0005-0000-0000-0000D87B0000}"/>
    <cellStyle name="Normal 6 8 3 2 4" xfId="3134" xr:uid="{00000000-0005-0000-0000-0000D97B0000}"/>
    <cellStyle name="Normal 6 8 3 2 4 2" xfId="13208" xr:uid="{00000000-0005-0000-0000-0000DA7B0000}"/>
    <cellStyle name="Normal 6 8 3 2 4 2 2" xfId="43539" xr:uid="{00000000-0005-0000-0000-0000DB7B0000}"/>
    <cellStyle name="Normal 6 8 3 2 4 2 3" xfId="28306" xr:uid="{00000000-0005-0000-0000-0000DC7B0000}"/>
    <cellStyle name="Normal 6 8 3 2 4 3" xfId="8188" xr:uid="{00000000-0005-0000-0000-0000DD7B0000}"/>
    <cellStyle name="Normal 6 8 3 2 4 3 2" xfId="38522" xr:uid="{00000000-0005-0000-0000-0000DE7B0000}"/>
    <cellStyle name="Normal 6 8 3 2 4 3 3" xfId="23289" xr:uid="{00000000-0005-0000-0000-0000DF7B0000}"/>
    <cellStyle name="Normal 6 8 3 2 4 4" xfId="33509" xr:uid="{00000000-0005-0000-0000-0000E07B0000}"/>
    <cellStyle name="Normal 6 8 3 2 4 5" xfId="18276" xr:uid="{00000000-0005-0000-0000-0000E17B0000}"/>
    <cellStyle name="Normal 6 8 3 2 5" xfId="4827" xr:uid="{00000000-0005-0000-0000-0000E27B0000}"/>
    <cellStyle name="Normal 6 8 3 2 5 2" xfId="14879" xr:uid="{00000000-0005-0000-0000-0000E37B0000}"/>
    <cellStyle name="Normal 6 8 3 2 5 2 2" xfId="45210" xr:uid="{00000000-0005-0000-0000-0000E47B0000}"/>
    <cellStyle name="Normal 6 8 3 2 5 2 3" xfId="29977" xr:uid="{00000000-0005-0000-0000-0000E57B0000}"/>
    <cellStyle name="Normal 6 8 3 2 5 3" xfId="9859" xr:uid="{00000000-0005-0000-0000-0000E67B0000}"/>
    <cellStyle name="Normal 6 8 3 2 5 3 2" xfId="40193" xr:uid="{00000000-0005-0000-0000-0000E77B0000}"/>
    <cellStyle name="Normal 6 8 3 2 5 3 3" xfId="24960" xr:uid="{00000000-0005-0000-0000-0000E87B0000}"/>
    <cellStyle name="Normal 6 8 3 2 5 4" xfId="35180" xr:uid="{00000000-0005-0000-0000-0000E97B0000}"/>
    <cellStyle name="Normal 6 8 3 2 5 5" xfId="19947" xr:uid="{00000000-0005-0000-0000-0000EA7B0000}"/>
    <cellStyle name="Normal 6 8 3 2 6" xfId="11537" xr:uid="{00000000-0005-0000-0000-0000EB7B0000}"/>
    <cellStyle name="Normal 6 8 3 2 6 2" xfId="41868" xr:uid="{00000000-0005-0000-0000-0000EC7B0000}"/>
    <cellStyle name="Normal 6 8 3 2 6 3" xfId="26635" xr:uid="{00000000-0005-0000-0000-0000ED7B0000}"/>
    <cellStyle name="Normal 6 8 3 2 7" xfId="6516" xr:uid="{00000000-0005-0000-0000-0000EE7B0000}"/>
    <cellStyle name="Normal 6 8 3 2 7 2" xfId="36851" xr:uid="{00000000-0005-0000-0000-0000EF7B0000}"/>
    <cellStyle name="Normal 6 8 3 2 7 3" xfId="21618" xr:uid="{00000000-0005-0000-0000-0000F07B0000}"/>
    <cellStyle name="Normal 6 8 3 2 8" xfId="31839" xr:uid="{00000000-0005-0000-0000-0000F17B0000}"/>
    <cellStyle name="Normal 6 8 3 2 9" xfId="16605" xr:uid="{00000000-0005-0000-0000-0000F27B0000}"/>
    <cellStyle name="Normal 6 8 3 3" xfId="1652" xr:uid="{00000000-0005-0000-0000-0000F37B0000}"/>
    <cellStyle name="Normal 6 8 3 3 2" xfId="2491" xr:uid="{00000000-0005-0000-0000-0000F47B0000}"/>
    <cellStyle name="Normal 6 8 3 3 2 2" xfId="4181" xr:uid="{00000000-0005-0000-0000-0000F57B0000}"/>
    <cellStyle name="Normal 6 8 3 3 2 2 2" xfId="14254" xr:uid="{00000000-0005-0000-0000-0000F67B0000}"/>
    <cellStyle name="Normal 6 8 3 3 2 2 2 2" xfId="44585" xr:uid="{00000000-0005-0000-0000-0000F77B0000}"/>
    <cellStyle name="Normal 6 8 3 3 2 2 2 3" xfId="29352" xr:uid="{00000000-0005-0000-0000-0000F87B0000}"/>
    <cellStyle name="Normal 6 8 3 3 2 2 3" xfId="9234" xr:uid="{00000000-0005-0000-0000-0000F97B0000}"/>
    <cellStyle name="Normal 6 8 3 3 2 2 3 2" xfId="39568" xr:uid="{00000000-0005-0000-0000-0000FA7B0000}"/>
    <cellStyle name="Normal 6 8 3 3 2 2 3 3" xfId="24335" xr:uid="{00000000-0005-0000-0000-0000FB7B0000}"/>
    <cellStyle name="Normal 6 8 3 3 2 2 4" xfId="34555" xr:uid="{00000000-0005-0000-0000-0000FC7B0000}"/>
    <cellStyle name="Normal 6 8 3 3 2 2 5" xfId="19322" xr:uid="{00000000-0005-0000-0000-0000FD7B0000}"/>
    <cellStyle name="Normal 6 8 3 3 2 3" xfId="5873" xr:uid="{00000000-0005-0000-0000-0000FE7B0000}"/>
    <cellStyle name="Normal 6 8 3 3 2 3 2" xfId="15925" xr:uid="{00000000-0005-0000-0000-0000FF7B0000}"/>
    <cellStyle name="Normal 6 8 3 3 2 3 2 2" xfId="46256" xr:uid="{00000000-0005-0000-0000-0000007C0000}"/>
    <cellStyle name="Normal 6 8 3 3 2 3 2 3" xfId="31023" xr:uid="{00000000-0005-0000-0000-0000017C0000}"/>
    <cellStyle name="Normal 6 8 3 3 2 3 3" xfId="10905" xr:uid="{00000000-0005-0000-0000-0000027C0000}"/>
    <cellStyle name="Normal 6 8 3 3 2 3 3 2" xfId="41239" xr:uid="{00000000-0005-0000-0000-0000037C0000}"/>
    <cellStyle name="Normal 6 8 3 3 2 3 3 3" xfId="26006" xr:uid="{00000000-0005-0000-0000-0000047C0000}"/>
    <cellStyle name="Normal 6 8 3 3 2 3 4" xfId="36226" xr:uid="{00000000-0005-0000-0000-0000057C0000}"/>
    <cellStyle name="Normal 6 8 3 3 2 3 5" xfId="20993" xr:uid="{00000000-0005-0000-0000-0000067C0000}"/>
    <cellStyle name="Normal 6 8 3 3 2 4" xfId="12583" xr:uid="{00000000-0005-0000-0000-0000077C0000}"/>
    <cellStyle name="Normal 6 8 3 3 2 4 2" xfId="42914" xr:uid="{00000000-0005-0000-0000-0000087C0000}"/>
    <cellStyle name="Normal 6 8 3 3 2 4 3" xfId="27681" xr:uid="{00000000-0005-0000-0000-0000097C0000}"/>
    <cellStyle name="Normal 6 8 3 3 2 5" xfId="7562" xr:uid="{00000000-0005-0000-0000-00000A7C0000}"/>
    <cellStyle name="Normal 6 8 3 3 2 5 2" xfId="37897" xr:uid="{00000000-0005-0000-0000-00000B7C0000}"/>
    <cellStyle name="Normal 6 8 3 3 2 5 3" xfId="22664" xr:uid="{00000000-0005-0000-0000-00000C7C0000}"/>
    <cellStyle name="Normal 6 8 3 3 2 6" xfId="32885" xr:uid="{00000000-0005-0000-0000-00000D7C0000}"/>
    <cellStyle name="Normal 6 8 3 3 2 7" xfId="17651" xr:uid="{00000000-0005-0000-0000-00000E7C0000}"/>
    <cellStyle name="Normal 6 8 3 3 3" xfId="3344" xr:uid="{00000000-0005-0000-0000-00000F7C0000}"/>
    <cellStyle name="Normal 6 8 3 3 3 2" xfId="13418" xr:uid="{00000000-0005-0000-0000-0000107C0000}"/>
    <cellStyle name="Normal 6 8 3 3 3 2 2" xfId="43749" xr:uid="{00000000-0005-0000-0000-0000117C0000}"/>
    <cellStyle name="Normal 6 8 3 3 3 2 3" xfId="28516" xr:uid="{00000000-0005-0000-0000-0000127C0000}"/>
    <cellStyle name="Normal 6 8 3 3 3 3" xfId="8398" xr:uid="{00000000-0005-0000-0000-0000137C0000}"/>
    <cellStyle name="Normal 6 8 3 3 3 3 2" xfId="38732" xr:uid="{00000000-0005-0000-0000-0000147C0000}"/>
    <cellStyle name="Normal 6 8 3 3 3 3 3" xfId="23499" xr:uid="{00000000-0005-0000-0000-0000157C0000}"/>
    <cellStyle name="Normal 6 8 3 3 3 4" xfId="33719" xr:uid="{00000000-0005-0000-0000-0000167C0000}"/>
    <cellStyle name="Normal 6 8 3 3 3 5" xfId="18486" xr:uid="{00000000-0005-0000-0000-0000177C0000}"/>
    <cellStyle name="Normal 6 8 3 3 4" xfId="5037" xr:uid="{00000000-0005-0000-0000-0000187C0000}"/>
    <cellStyle name="Normal 6 8 3 3 4 2" xfId="15089" xr:uid="{00000000-0005-0000-0000-0000197C0000}"/>
    <cellStyle name="Normal 6 8 3 3 4 2 2" xfId="45420" xr:uid="{00000000-0005-0000-0000-00001A7C0000}"/>
    <cellStyle name="Normal 6 8 3 3 4 2 3" xfId="30187" xr:uid="{00000000-0005-0000-0000-00001B7C0000}"/>
    <cellStyle name="Normal 6 8 3 3 4 3" xfId="10069" xr:uid="{00000000-0005-0000-0000-00001C7C0000}"/>
    <cellStyle name="Normal 6 8 3 3 4 3 2" xfId="40403" xr:uid="{00000000-0005-0000-0000-00001D7C0000}"/>
    <cellStyle name="Normal 6 8 3 3 4 3 3" xfId="25170" xr:uid="{00000000-0005-0000-0000-00001E7C0000}"/>
    <cellStyle name="Normal 6 8 3 3 4 4" xfId="35390" xr:uid="{00000000-0005-0000-0000-00001F7C0000}"/>
    <cellStyle name="Normal 6 8 3 3 4 5" xfId="20157" xr:uid="{00000000-0005-0000-0000-0000207C0000}"/>
    <cellStyle name="Normal 6 8 3 3 5" xfId="11747" xr:uid="{00000000-0005-0000-0000-0000217C0000}"/>
    <cellStyle name="Normal 6 8 3 3 5 2" xfId="42078" xr:uid="{00000000-0005-0000-0000-0000227C0000}"/>
    <cellStyle name="Normal 6 8 3 3 5 3" xfId="26845" xr:uid="{00000000-0005-0000-0000-0000237C0000}"/>
    <cellStyle name="Normal 6 8 3 3 6" xfId="6726" xr:uid="{00000000-0005-0000-0000-0000247C0000}"/>
    <cellStyle name="Normal 6 8 3 3 6 2" xfId="37061" xr:uid="{00000000-0005-0000-0000-0000257C0000}"/>
    <cellStyle name="Normal 6 8 3 3 6 3" xfId="21828" xr:uid="{00000000-0005-0000-0000-0000267C0000}"/>
    <cellStyle name="Normal 6 8 3 3 7" xfId="32049" xr:uid="{00000000-0005-0000-0000-0000277C0000}"/>
    <cellStyle name="Normal 6 8 3 3 8" xfId="16815" xr:uid="{00000000-0005-0000-0000-0000287C0000}"/>
    <cellStyle name="Normal 6 8 3 4" xfId="2073" xr:uid="{00000000-0005-0000-0000-0000297C0000}"/>
    <cellStyle name="Normal 6 8 3 4 2" xfId="3763" xr:uid="{00000000-0005-0000-0000-00002A7C0000}"/>
    <cellStyle name="Normal 6 8 3 4 2 2" xfId="13836" xr:uid="{00000000-0005-0000-0000-00002B7C0000}"/>
    <cellStyle name="Normal 6 8 3 4 2 2 2" xfId="44167" xr:uid="{00000000-0005-0000-0000-00002C7C0000}"/>
    <cellStyle name="Normal 6 8 3 4 2 2 3" xfId="28934" xr:uid="{00000000-0005-0000-0000-00002D7C0000}"/>
    <cellStyle name="Normal 6 8 3 4 2 3" xfId="8816" xr:uid="{00000000-0005-0000-0000-00002E7C0000}"/>
    <cellStyle name="Normal 6 8 3 4 2 3 2" xfId="39150" xr:uid="{00000000-0005-0000-0000-00002F7C0000}"/>
    <cellStyle name="Normal 6 8 3 4 2 3 3" xfId="23917" xr:uid="{00000000-0005-0000-0000-0000307C0000}"/>
    <cellStyle name="Normal 6 8 3 4 2 4" xfId="34137" xr:uid="{00000000-0005-0000-0000-0000317C0000}"/>
    <cellStyle name="Normal 6 8 3 4 2 5" xfId="18904" xr:uid="{00000000-0005-0000-0000-0000327C0000}"/>
    <cellStyle name="Normal 6 8 3 4 3" xfId="5455" xr:uid="{00000000-0005-0000-0000-0000337C0000}"/>
    <cellStyle name="Normal 6 8 3 4 3 2" xfId="15507" xr:uid="{00000000-0005-0000-0000-0000347C0000}"/>
    <cellStyle name="Normal 6 8 3 4 3 2 2" xfId="45838" xr:uid="{00000000-0005-0000-0000-0000357C0000}"/>
    <cellStyle name="Normal 6 8 3 4 3 2 3" xfId="30605" xr:uid="{00000000-0005-0000-0000-0000367C0000}"/>
    <cellStyle name="Normal 6 8 3 4 3 3" xfId="10487" xr:uid="{00000000-0005-0000-0000-0000377C0000}"/>
    <cellStyle name="Normal 6 8 3 4 3 3 2" xfId="40821" xr:uid="{00000000-0005-0000-0000-0000387C0000}"/>
    <cellStyle name="Normal 6 8 3 4 3 3 3" xfId="25588" xr:uid="{00000000-0005-0000-0000-0000397C0000}"/>
    <cellStyle name="Normal 6 8 3 4 3 4" xfId="35808" xr:uid="{00000000-0005-0000-0000-00003A7C0000}"/>
    <cellStyle name="Normal 6 8 3 4 3 5" xfId="20575" xr:uid="{00000000-0005-0000-0000-00003B7C0000}"/>
    <cellStyle name="Normal 6 8 3 4 4" xfId="12165" xr:uid="{00000000-0005-0000-0000-00003C7C0000}"/>
    <cellStyle name="Normal 6 8 3 4 4 2" xfId="42496" xr:uid="{00000000-0005-0000-0000-00003D7C0000}"/>
    <cellStyle name="Normal 6 8 3 4 4 3" xfId="27263" xr:uid="{00000000-0005-0000-0000-00003E7C0000}"/>
    <cellStyle name="Normal 6 8 3 4 5" xfId="7144" xr:uid="{00000000-0005-0000-0000-00003F7C0000}"/>
    <cellStyle name="Normal 6 8 3 4 5 2" xfId="37479" xr:uid="{00000000-0005-0000-0000-0000407C0000}"/>
    <cellStyle name="Normal 6 8 3 4 5 3" xfId="22246" xr:uid="{00000000-0005-0000-0000-0000417C0000}"/>
    <cellStyle name="Normal 6 8 3 4 6" xfId="32467" xr:uid="{00000000-0005-0000-0000-0000427C0000}"/>
    <cellStyle name="Normal 6 8 3 4 7" xfId="17233" xr:uid="{00000000-0005-0000-0000-0000437C0000}"/>
    <cellStyle name="Normal 6 8 3 5" xfId="2926" xr:uid="{00000000-0005-0000-0000-0000447C0000}"/>
    <cellStyle name="Normal 6 8 3 5 2" xfId="13000" xr:uid="{00000000-0005-0000-0000-0000457C0000}"/>
    <cellStyle name="Normal 6 8 3 5 2 2" xfId="43331" xr:uid="{00000000-0005-0000-0000-0000467C0000}"/>
    <cellStyle name="Normal 6 8 3 5 2 3" xfId="28098" xr:uid="{00000000-0005-0000-0000-0000477C0000}"/>
    <cellStyle name="Normal 6 8 3 5 3" xfId="7980" xr:uid="{00000000-0005-0000-0000-0000487C0000}"/>
    <cellStyle name="Normal 6 8 3 5 3 2" xfId="38314" xr:uid="{00000000-0005-0000-0000-0000497C0000}"/>
    <cellStyle name="Normal 6 8 3 5 3 3" xfId="23081" xr:uid="{00000000-0005-0000-0000-00004A7C0000}"/>
    <cellStyle name="Normal 6 8 3 5 4" xfId="33301" xr:uid="{00000000-0005-0000-0000-00004B7C0000}"/>
    <cellStyle name="Normal 6 8 3 5 5" xfId="18068" xr:uid="{00000000-0005-0000-0000-00004C7C0000}"/>
    <cellStyle name="Normal 6 8 3 6" xfId="4619" xr:uid="{00000000-0005-0000-0000-00004D7C0000}"/>
    <cellStyle name="Normal 6 8 3 6 2" xfId="14671" xr:uid="{00000000-0005-0000-0000-00004E7C0000}"/>
    <cellStyle name="Normal 6 8 3 6 2 2" xfId="45002" xr:uid="{00000000-0005-0000-0000-00004F7C0000}"/>
    <cellStyle name="Normal 6 8 3 6 2 3" xfId="29769" xr:uid="{00000000-0005-0000-0000-0000507C0000}"/>
    <cellStyle name="Normal 6 8 3 6 3" xfId="9651" xr:uid="{00000000-0005-0000-0000-0000517C0000}"/>
    <cellStyle name="Normal 6 8 3 6 3 2" xfId="39985" xr:uid="{00000000-0005-0000-0000-0000527C0000}"/>
    <cellStyle name="Normal 6 8 3 6 3 3" xfId="24752" xr:uid="{00000000-0005-0000-0000-0000537C0000}"/>
    <cellStyle name="Normal 6 8 3 6 4" xfId="34972" xr:uid="{00000000-0005-0000-0000-0000547C0000}"/>
    <cellStyle name="Normal 6 8 3 6 5" xfId="19739" xr:uid="{00000000-0005-0000-0000-0000557C0000}"/>
    <cellStyle name="Normal 6 8 3 7" xfId="11329" xr:uid="{00000000-0005-0000-0000-0000567C0000}"/>
    <cellStyle name="Normal 6 8 3 7 2" xfId="41660" xr:uid="{00000000-0005-0000-0000-0000577C0000}"/>
    <cellStyle name="Normal 6 8 3 7 3" xfId="26427" xr:uid="{00000000-0005-0000-0000-0000587C0000}"/>
    <cellStyle name="Normal 6 8 3 8" xfId="6308" xr:uid="{00000000-0005-0000-0000-0000597C0000}"/>
    <cellStyle name="Normal 6 8 3 8 2" xfId="36643" xr:uid="{00000000-0005-0000-0000-00005A7C0000}"/>
    <cellStyle name="Normal 6 8 3 8 3" xfId="21410" xr:uid="{00000000-0005-0000-0000-00005B7C0000}"/>
    <cellStyle name="Normal 6 8 3 9" xfId="31633" xr:uid="{00000000-0005-0000-0000-00005C7C0000}"/>
    <cellStyle name="Normal 6 8 4" xfId="1333" xr:uid="{00000000-0005-0000-0000-00005D7C0000}"/>
    <cellStyle name="Normal 6 8 4 2" xfId="1756" xr:uid="{00000000-0005-0000-0000-00005E7C0000}"/>
    <cellStyle name="Normal 6 8 4 2 2" xfId="2595" xr:uid="{00000000-0005-0000-0000-00005F7C0000}"/>
    <cellStyle name="Normal 6 8 4 2 2 2" xfId="4285" xr:uid="{00000000-0005-0000-0000-0000607C0000}"/>
    <cellStyle name="Normal 6 8 4 2 2 2 2" xfId="14358" xr:uid="{00000000-0005-0000-0000-0000617C0000}"/>
    <cellStyle name="Normal 6 8 4 2 2 2 2 2" xfId="44689" xr:uid="{00000000-0005-0000-0000-0000627C0000}"/>
    <cellStyle name="Normal 6 8 4 2 2 2 2 3" xfId="29456" xr:uid="{00000000-0005-0000-0000-0000637C0000}"/>
    <cellStyle name="Normal 6 8 4 2 2 2 3" xfId="9338" xr:uid="{00000000-0005-0000-0000-0000647C0000}"/>
    <cellStyle name="Normal 6 8 4 2 2 2 3 2" xfId="39672" xr:uid="{00000000-0005-0000-0000-0000657C0000}"/>
    <cellStyle name="Normal 6 8 4 2 2 2 3 3" xfId="24439" xr:uid="{00000000-0005-0000-0000-0000667C0000}"/>
    <cellStyle name="Normal 6 8 4 2 2 2 4" xfId="34659" xr:uid="{00000000-0005-0000-0000-0000677C0000}"/>
    <cellStyle name="Normal 6 8 4 2 2 2 5" xfId="19426" xr:uid="{00000000-0005-0000-0000-0000687C0000}"/>
    <cellStyle name="Normal 6 8 4 2 2 3" xfId="5977" xr:uid="{00000000-0005-0000-0000-0000697C0000}"/>
    <cellStyle name="Normal 6 8 4 2 2 3 2" xfId="16029" xr:uid="{00000000-0005-0000-0000-00006A7C0000}"/>
    <cellStyle name="Normal 6 8 4 2 2 3 2 2" xfId="46360" xr:uid="{00000000-0005-0000-0000-00006B7C0000}"/>
    <cellStyle name="Normal 6 8 4 2 2 3 2 3" xfId="31127" xr:uid="{00000000-0005-0000-0000-00006C7C0000}"/>
    <cellStyle name="Normal 6 8 4 2 2 3 3" xfId="11009" xr:uid="{00000000-0005-0000-0000-00006D7C0000}"/>
    <cellStyle name="Normal 6 8 4 2 2 3 3 2" xfId="41343" xr:uid="{00000000-0005-0000-0000-00006E7C0000}"/>
    <cellStyle name="Normal 6 8 4 2 2 3 3 3" xfId="26110" xr:uid="{00000000-0005-0000-0000-00006F7C0000}"/>
    <cellStyle name="Normal 6 8 4 2 2 3 4" xfId="36330" xr:uid="{00000000-0005-0000-0000-0000707C0000}"/>
    <cellStyle name="Normal 6 8 4 2 2 3 5" xfId="21097" xr:uid="{00000000-0005-0000-0000-0000717C0000}"/>
    <cellStyle name="Normal 6 8 4 2 2 4" xfId="12687" xr:uid="{00000000-0005-0000-0000-0000727C0000}"/>
    <cellStyle name="Normal 6 8 4 2 2 4 2" xfId="43018" xr:uid="{00000000-0005-0000-0000-0000737C0000}"/>
    <cellStyle name="Normal 6 8 4 2 2 4 3" xfId="27785" xr:uid="{00000000-0005-0000-0000-0000747C0000}"/>
    <cellStyle name="Normal 6 8 4 2 2 5" xfId="7666" xr:uid="{00000000-0005-0000-0000-0000757C0000}"/>
    <cellStyle name="Normal 6 8 4 2 2 5 2" xfId="38001" xr:uid="{00000000-0005-0000-0000-0000767C0000}"/>
    <cellStyle name="Normal 6 8 4 2 2 5 3" xfId="22768" xr:uid="{00000000-0005-0000-0000-0000777C0000}"/>
    <cellStyle name="Normal 6 8 4 2 2 6" xfId="32989" xr:uid="{00000000-0005-0000-0000-0000787C0000}"/>
    <cellStyle name="Normal 6 8 4 2 2 7" xfId="17755" xr:uid="{00000000-0005-0000-0000-0000797C0000}"/>
    <cellStyle name="Normal 6 8 4 2 3" xfId="3448" xr:uid="{00000000-0005-0000-0000-00007A7C0000}"/>
    <cellStyle name="Normal 6 8 4 2 3 2" xfId="13522" xr:uid="{00000000-0005-0000-0000-00007B7C0000}"/>
    <cellStyle name="Normal 6 8 4 2 3 2 2" xfId="43853" xr:uid="{00000000-0005-0000-0000-00007C7C0000}"/>
    <cellStyle name="Normal 6 8 4 2 3 2 3" xfId="28620" xr:uid="{00000000-0005-0000-0000-00007D7C0000}"/>
    <cellStyle name="Normal 6 8 4 2 3 3" xfId="8502" xr:uid="{00000000-0005-0000-0000-00007E7C0000}"/>
    <cellStyle name="Normal 6 8 4 2 3 3 2" xfId="38836" xr:uid="{00000000-0005-0000-0000-00007F7C0000}"/>
    <cellStyle name="Normal 6 8 4 2 3 3 3" xfId="23603" xr:uid="{00000000-0005-0000-0000-0000807C0000}"/>
    <cellStyle name="Normal 6 8 4 2 3 4" xfId="33823" xr:uid="{00000000-0005-0000-0000-0000817C0000}"/>
    <cellStyle name="Normal 6 8 4 2 3 5" xfId="18590" xr:uid="{00000000-0005-0000-0000-0000827C0000}"/>
    <cellStyle name="Normal 6 8 4 2 4" xfId="5141" xr:uid="{00000000-0005-0000-0000-0000837C0000}"/>
    <cellStyle name="Normal 6 8 4 2 4 2" xfId="15193" xr:uid="{00000000-0005-0000-0000-0000847C0000}"/>
    <cellStyle name="Normal 6 8 4 2 4 2 2" xfId="45524" xr:uid="{00000000-0005-0000-0000-0000857C0000}"/>
    <cellStyle name="Normal 6 8 4 2 4 2 3" xfId="30291" xr:uid="{00000000-0005-0000-0000-0000867C0000}"/>
    <cellStyle name="Normal 6 8 4 2 4 3" xfId="10173" xr:uid="{00000000-0005-0000-0000-0000877C0000}"/>
    <cellStyle name="Normal 6 8 4 2 4 3 2" xfId="40507" xr:uid="{00000000-0005-0000-0000-0000887C0000}"/>
    <cellStyle name="Normal 6 8 4 2 4 3 3" xfId="25274" xr:uid="{00000000-0005-0000-0000-0000897C0000}"/>
    <cellStyle name="Normal 6 8 4 2 4 4" xfId="35494" xr:uid="{00000000-0005-0000-0000-00008A7C0000}"/>
    <cellStyle name="Normal 6 8 4 2 4 5" xfId="20261" xr:uid="{00000000-0005-0000-0000-00008B7C0000}"/>
    <cellStyle name="Normal 6 8 4 2 5" xfId="11851" xr:uid="{00000000-0005-0000-0000-00008C7C0000}"/>
    <cellStyle name="Normal 6 8 4 2 5 2" xfId="42182" xr:uid="{00000000-0005-0000-0000-00008D7C0000}"/>
    <cellStyle name="Normal 6 8 4 2 5 3" xfId="26949" xr:uid="{00000000-0005-0000-0000-00008E7C0000}"/>
    <cellStyle name="Normal 6 8 4 2 6" xfId="6830" xr:uid="{00000000-0005-0000-0000-00008F7C0000}"/>
    <cellStyle name="Normal 6 8 4 2 6 2" xfId="37165" xr:uid="{00000000-0005-0000-0000-0000907C0000}"/>
    <cellStyle name="Normal 6 8 4 2 6 3" xfId="21932" xr:uid="{00000000-0005-0000-0000-0000917C0000}"/>
    <cellStyle name="Normal 6 8 4 2 7" xfId="32153" xr:uid="{00000000-0005-0000-0000-0000927C0000}"/>
    <cellStyle name="Normal 6 8 4 2 8" xfId="16919" xr:uid="{00000000-0005-0000-0000-0000937C0000}"/>
    <cellStyle name="Normal 6 8 4 3" xfId="2177" xr:uid="{00000000-0005-0000-0000-0000947C0000}"/>
    <cellStyle name="Normal 6 8 4 3 2" xfId="3867" xr:uid="{00000000-0005-0000-0000-0000957C0000}"/>
    <cellStyle name="Normal 6 8 4 3 2 2" xfId="13940" xr:uid="{00000000-0005-0000-0000-0000967C0000}"/>
    <cellStyle name="Normal 6 8 4 3 2 2 2" xfId="44271" xr:uid="{00000000-0005-0000-0000-0000977C0000}"/>
    <cellStyle name="Normal 6 8 4 3 2 2 3" xfId="29038" xr:uid="{00000000-0005-0000-0000-0000987C0000}"/>
    <cellStyle name="Normal 6 8 4 3 2 3" xfId="8920" xr:uid="{00000000-0005-0000-0000-0000997C0000}"/>
    <cellStyle name="Normal 6 8 4 3 2 3 2" xfId="39254" xr:uid="{00000000-0005-0000-0000-00009A7C0000}"/>
    <cellStyle name="Normal 6 8 4 3 2 3 3" xfId="24021" xr:uid="{00000000-0005-0000-0000-00009B7C0000}"/>
    <cellStyle name="Normal 6 8 4 3 2 4" xfId="34241" xr:uid="{00000000-0005-0000-0000-00009C7C0000}"/>
    <cellStyle name="Normal 6 8 4 3 2 5" xfId="19008" xr:uid="{00000000-0005-0000-0000-00009D7C0000}"/>
    <cellStyle name="Normal 6 8 4 3 3" xfId="5559" xr:uid="{00000000-0005-0000-0000-00009E7C0000}"/>
    <cellStyle name="Normal 6 8 4 3 3 2" xfId="15611" xr:uid="{00000000-0005-0000-0000-00009F7C0000}"/>
    <cellStyle name="Normal 6 8 4 3 3 2 2" xfId="45942" xr:uid="{00000000-0005-0000-0000-0000A07C0000}"/>
    <cellStyle name="Normal 6 8 4 3 3 2 3" xfId="30709" xr:uid="{00000000-0005-0000-0000-0000A17C0000}"/>
    <cellStyle name="Normal 6 8 4 3 3 3" xfId="10591" xr:uid="{00000000-0005-0000-0000-0000A27C0000}"/>
    <cellStyle name="Normal 6 8 4 3 3 3 2" xfId="40925" xr:uid="{00000000-0005-0000-0000-0000A37C0000}"/>
    <cellStyle name="Normal 6 8 4 3 3 3 3" xfId="25692" xr:uid="{00000000-0005-0000-0000-0000A47C0000}"/>
    <cellStyle name="Normal 6 8 4 3 3 4" xfId="35912" xr:uid="{00000000-0005-0000-0000-0000A57C0000}"/>
    <cellStyle name="Normal 6 8 4 3 3 5" xfId="20679" xr:uid="{00000000-0005-0000-0000-0000A67C0000}"/>
    <cellStyle name="Normal 6 8 4 3 4" xfId="12269" xr:uid="{00000000-0005-0000-0000-0000A77C0000}"/>
    <cellStyle name="Normal 6 8 4 3 4 2" xfId="42600" xr:uid="{00000000-0005-0000-0000-0000A87C0000}"/>
    <cellStyle name="Normal 6 8 4 3 4 3" xfId="27367" xr:uid="{00000000-0005-0000-0000-0000A97C0000}"/>
    <cellStyle name="Normal 6 8 4 3 5" xfId="7248" xr:uid="{00000000-0005-0000-0000-0000AA7C0000}"/>
    <cellStyle name="Normal 6 8 4 3 5 2" xfId="37583" xr:uid="{00000000-0005-0000-0000-0000AB7C0000}"/>
    <cellStyle name="Normal 6 8 4 3 5 3" xfId="22350" xr:uid="{00000000-0005-0000-0000-0000AC7C0000}"/>
    <cellStyle name="Normal 6 8 4 3 6" xfId="32571" xr:uid="{00000000-0005-0000-0000-0000AD7C0000}"/>
    <cellStyle name="Normal 6 8 4 3 7" xfId="17337" xr:uid="{00000000-0005-0000-0000-0000AE7C0000}"/>
    <cellStyle name="Normal 6 8 4 4" xfId="3030" xr:uid="{00000000-0005-0000-0000-0000AF7C0000}"/>
    <cellStyle name="Normal 6 8 4 4 2" xfId="13104" xr:uid="{00000000-0005-0000-0000-0000B07C0000}"/>
    <cellStyle name="Normal 6 8 4 4 2 2" xfId="43435" xr:uid="{00000000-0005-0000-0000-0000B17C0000}"/>
    <cellStyle name="Normal 6 8 4 4 2 3" xfId="28202" xr:uid="{00000000-0005-0000-0000-0000B27C0000}"/>
    <cellStyle name="Normal 6 8 4 4 3" xfId="8084" xr:uid="{00000000-0005-0000-0000-0000B37C0000}"/>
    <cellStyle name="Normal 6 8 4 4 3 2" xfId="38418" xr:uid="{00000000-0005-0000-0000-0000B47C0000}"/>
    <cellStyle name="Normal 6 8 4 4 3 3" xfId="23185" xr:uid="{00000000-0005-0000-0000-0000B57C0000}"/>
    <cellStyle name="Normal 6 8 4 4 4" xfId="33405" xr:uid="{00000000-0005-0000-0000-0000B67C0000}"/>
    <cellStyle name="Normal 6 8 4 4 5" xfId="18172" xr:uid="{00000000-0005-0000-0000-0000B77C0000}"/>
    <cellStyle name="Normal 6 8 4 5" xfId="4723" xr:uid="{00000000-0005-0000-0000-0000B87C0000}"/>
    <cellStyle name="Normal 6 8 4 5 2" xfId="14775" xr:uid="{00000000-0005-0000-0000-0000B97C0000}"/>
    <cellStyle name="Normal 6 8 4 5 2 2" xfId="45106" xr:uid="{00000000-0005-0000-0000-0000BA7C0000}"/>
    <cellStyle name="Normal 6 8 4 5 2 3" xfId="29873" xr:uid="{00000000-0005-0000-0000-0000BB7C0000}"/>
    <cellStyle name="Normal 6 8 4 5 3" xfId="9755" xr:uid="{00000000-0005-0000-0000-0000BC7C0000}"/>
    <cellStyle name="Normal 6 8 4 5 3 2" xfId="40089" xr:uid="{00000000-0005-0000-0000-0000BD7C0000}"/>
    <cellStyle name="Normal 6 8 4 5 3 3" xfId="24856" xr:uid="{00000000-0005-0000-0000-0000BE7C0000}"/>
    <cellStyle name="Normal 6 8 4 5 4" xfId="35076" xr:uid="{00000000-0005-0000-0000-0000BF7C0000}"/>
    <cellStyle name="Normal 6 8 4 5 5" xfId="19843" xr:uid="{00000000-0005-0000-0000-0000C07C0000}"/>
    <cellStyle name="Normal 6 8 4 6" xfId="11433" xr:uid="{00000000-0005-0000-0000-0000C17C0000}"/>
    <cellStyle name="Normal 6 8 4 6 2" xfId="41764" xr:uid="{00000000-0005-0000-0000-0000C27C0000}"/>
    <cellStyle name="Normal 6 8 4 6 3" xfId="26531" xr:uid="{00000000-0005-0000-0000-0000C37C0000}"/>
    <cellStyle name="Normal 6 8 4 7" xfId="6412" xr:uid="{00000000-0005-0000-0000-0000C47C0000}"/>
    <cellStyle name="Normal 6 8 4 7 2" xfId="36747" xr:uid="{00000000-0005-0000-0000-0000C57C0000}"/>
    <cellStyle name="Normal 6 8 4 7 3" xfId="21514" xr:uid="{00000000-0005-0000-0000-0000C67C0000}"/>
    <cellStyle name="Normal 6 8 4 8" xfId="31735" xr:uid="{00000000-0005-0000-0000-0000C77C0000}"/>
    <cellStyle name="Normal 6 8 4 9" xfId="16501" xr:uid="{00000000-0005-0000-0000-0000C87C0000}"/>
    <cellStyle name="Normal 6 8 5" xfId="1546" xr:uid="{00000000-0005-0000-0000-0000C97C0000}"/>
    <cellStyle name="Normal 6 8 5 2" xfId="2387" xr:uid="{00000000-0005-0000-0000-0000CA7C0000}"/>
    <cellStyle name="Normal 6 8 5 2 2" xfId="4077" xr:uid="{00000000-0005-0000-0000-0000CB7C0000}"/>
    <cellStyle name="Normal 6 8 5 2 2 2" xfId="14150" xr:uid="{00000000-0005-0000-0000-0000CC7C0000}"/>
    <cellStyle name="Normal 6 8 5 2 2 2 2" xfId="44481" xr:uid="{00000000-0005-0000-0000-0000CD7C0000}"/>
    <cellStyle name="Normal 6 8 5 2 2 2 3" xfId="29248" xr:uid="{00000000-0005-0000-0000-0000CE7C0000}"/>
    <cellStyle name="Normal 6 8 5 2 2 3" xfId="9130" xr:uid="{00000000-0005-0000-0000-0000CF7C0000}"/>
    <cellStyle name="Normal 6 8 5 2 2 3 2" xfId="39464" xr:uid="{00000000-0005-0000-0000-0000D07C0000}"/>
    <cellStyle name="Normal 6 8 5 2 2 3 3" xfId="24231" xr:uid="{00000000-0005-0000-0000-0000D17C0000}"/>
    <cellStyle name="Normal 6 8 5 2 2 4" xfId="34451" xr:uid="{00000000-0005-0000-0000-0000D27C0000}"/>
    <cellStyle name="Normal 6 8 5 2 2 5" xfId="19218" xr:uid="{00000000-0005-0000-0000-0000D37C0000}"/>
    <cellStyle name="Normal 6 8 5 2 3" xfId="5769" xr:uid="{00000000-0005-0000-0000-0000D47C0000}"/>
    <cellStyle name="Normal 6 8 5 2 3 2" xfId="15821" xr:uid="{00000000-0005-0000-0000-0000D57C0000}"/>
    <cellStyle name="Normal 6 8 5 2 3 2 2" xfId="46152" xr:uid="{00000000-0005-0000-0000-0000D67C0000}"/>
    <cellStyle name="Normal 6 8 5 2 3 2 3" xfId="30919" xr:uid="{00000000-0005-0000-0000-0000D77C0000}"/>
    <cellStyle name="Normal 6 8 5 2 3 3" xfId="10801" xr:uid="{00000000-0005-0000-0000-0000D87C0000}"/>
    <cellStyle name="Normal 6 8 5 2 3 3 2" xfId="41135" xr:uid="{00000000-0005-0000-0000-0000D97C0000}"/>
    <cellStyle name="Normal 6 8 5 2 3 3 3" xfId="25902" xr:uid="{00000000-0005-0000-0000-0000DA7C0000}"/>
    <cellStyle name="Normal 6 8 5 2 3 4" xfId="36122" xr:uid="{00000000-0005-0000-0000-0000DB7C0000}"/>
    <cellStyle name="Normal 6 8 5 2 3 5" xfId="20889" xr:uid="{00000000-0005-0000-0000-0000DC7C0000}"/>
    <cellStyle name="Normal 6 8 5 2 4" xfId="12479" xr:uid="{00000000-0005-0000-0000-0000DD7C0000}"/>
    <cellStyle name="Normal 6 8 5 2 4 2" xfId="42810" xr:uid="{00000000-0005-0000-0000-0000DE7C0000}"/>
    <cellStyle name="Normal 6 8 5 2 4 3" xfId="27577" xr:uid="{00000000-0005-0000-0000-0000DF7C0000}"/>
    <cellStyle name="Normal 6 8 5 2 5" xfId="7458" xr:uid="{00000000-0005-0000-0000-0000E07C0000}"/>
    <cellStyle name="Normal 6 8 5 2 5 2" xfId="37793" xr:uid="{00000000-0005-0000-0000-0000E17C0000}"/>
    <cellStyle name="Normal 6 8 5 2 5 3" xfId="22560" xr:uid="{00000000-0005-0000-0000-0000E27C0000}"/>
    <cellStyle name="Normal 6 8 5 2 6" xfId="32781" xr:uid="{00000000-0005-0000-0000-0000E37C0000}"/>
    <cellStyle name="Normal 6 8 5 2 7" xfId="17547" xr:uid="{00000000-0005-0000-0000-0000E47C0000}"/>
    <cellStyle name="Normal 6 8 5 3" xfId="3240" xr:uid="{00000000-0005-0000-0000-0000E57C0000}"/>
    <cellStyle name="Normal 6 8 5 3 2" xfId="13314" xr:uid="{00000000-0005-0000-0000-0000E67C0000}"/>
    <cellStyle name="Normal 6 8 5 3 2 2" xfId="43645" xr:uid="{00000000-0005-0000-0000-0000E77C0000}"/>
    <cellStyle name="Normal 6 8 5 3 2 3" xfId="28412" xr:uid="{00000000-0005-0000-0000-0000E87C0000}"/>
    <cellStyle name="Normal 6 8 5 3 3" xfId="8294" xr:uid="{00000000-0005-0000-0000-0000E97C0000}"/>
    <cellStyle name="Normal 6 8 5 3 3 2" xfId="38628" xr:uid="{00000000-0005-0000-0000-0000EA7C0000}"/>
    <cellStyle name="Normal 6 8 5 3 3 3" xfId="23395" xr:uid="{00000000-0005-0000-0000-0000EB7C0000}"/>
    <cellStyle name="Normal 6 8 5 3 4" xfId="33615" xr:uid="{00000000-0005-0000-0000-0000EC7C0000}"/>
    <cellStyle name="Normal 6 8 5 3 5" xfId="18382" xr:uid="{00000000-0005-0000-0000-0000ED7C0000}"/>
    <cellStyle name="Normal 6 8 5 4" xfId="4933" xr:uid="{00000000-0005-0000-0000-0000EE7C0000}"/>
    <cellStyle name="Normal 6 8 5 4 2" xfId="14985" xr:uid="{00000000-0005-0000-0000-0000EF7C0000}"/>
    <cellStyle name="Normal 6 8 5 4 2 2" xfId="45316" xr:uid="{00000000-0005-0000-0000-0000F07C0000}"/>
    <cellStyle name="Normal 6 8 5 4 2 3" xfId="30083" xr:uid="{00000000-0005-0000-0000-0000F17C0000}"/>
    <cellStyle name="Normal 6 8 5 4 3" xfId="9965" xr:uid="{00000000-0005-0000-0000-0000F27C0000}"/>
    <cellStyle name="Normal 6 8 5 4 3 2" xfId="40299" xr:uid="{00000000-0005-0000-0000-0000F37C0000}"/>
    <cellStyle name="Normal 6 8 5 4 3 3" xfId="25066" xr:uid="{00000000-0005-0000-0000-0000F47C0000}"/>
    <cellStyle name="Normal 6 8 5 4 4" xfId="35286" xr:uid="{00000000-0005-0000-0000-0000F57C0000}"/>
    <cellStyle name="Normal 6 8 5 4 5" xfId="20053" xr:uid="{00000000-0005-0000-0000-0000F67C0000}"/>
    <cellStyle name="Normal 6 8 5 5" xfId="11643" xr:uid="{00000000-0005-0000-0000-0000F77C0000}"/>
    <cellStyle name="Normal 6 8 5 5 2" xfId="41974" xr:uid="{00000000-0005-0000-0000-0000F87C0000}"/>
    <cellStyle name="Normal 6 8 5 5 3" xfId="26741" xr:uid="{00000000-0005-0000-0000-0000F97C0000}"/>
    <cellStyle name="Normal 6 8 5 6" xfId="6622" xr:uid="{00000000-0005-0000-0000-0000FA7C0000}"/>
    <cellStyle name="Normal 6 8 5 6 2" xfId="36957" xr:uid="{00000000-0005-0000-0000-0000FB7C0000}"/>
    <cellStyle name="Normal 6 8 5 6 3" xfId="21724" xr:uid="{00000000-0005-0000-0000-0000FC7C0000}"/>
    <cellStyle name="Normal 6 8 5 7" xfId="31945" xr:uid="{00000000-0005-0000-0000-0000FD7C0000}"/>
    <cellStyle name="Normal 6 8 5 8" xfId="16711" xr:uid="{00000000-0005-0000-0000-0000FE7C0000}"/>
    <cellStyle name="Normal 6 8 6" xfId="1967" xr:uid="{00000000-0005-0000-0000-0000FF7C0000}"/>
    <cellStyle name="Normal 6 8 6 2" xfId="3659" xr:uid="{00000000-0005-0000-0000-0000007D0000}"/>
    <cellStyle name="Normal 6 8 6 2 2" xfId="13732" xr:uid="{00000000-0005-0000-0000-0000017D0000}"/>
    <cellStyle name="Normal 6 8 6 2 2 2" xfId="44063" xr:uid="{00000000-0005-0000-0000-0000027D0000}"/>
    <cellStyle name="Normal 6 8 6 2 2 3" xfId="28830" xr:uid="{00000000-0005-0000-0000-0000037D0000}"/>
    <cellStyle name="Normal 6 8 6 2 3" xfId="8712" xr:uid="{00000000-0005-0000-0000-0000047D0000}"/>
    <cellStyle name="Normal 6 8 6 2 3 2" xfId="39046" xr:uid="{00000000-0005-0000-0000-0000057D0000}"/>
    <cellStyle name="Normal 6 8 6 2 3 3" xfId="23813" xr:uid="{00000000-0005-0000-0000-0000067D0000}"/>
    <cellStyle name="Normal 6 8 6 2 4" xfId="34033" xr:uid="{00000000-0005-0000-0000-0000077D0000}"/>
    <cellStyle name="Normal 6 8 6 2 5" xfId="18800" xr:uid="{00000000-0005-0000-0000-0000087D0000}"/>
    <cellStyle name="Normal 6 8 6 3" xfId="5351" xr:uid="{00000000-0005-0000-0000-0000097D0000}"/>
    <cellStyle name="Normal 6 8 6 3 2" xfId="15403" xr:uid="{00000000-0005-0000-0000-00000A7D0000}"/>
    <cellStyle name="Normal 6 8 6 3 2 2" xfId="45734" xr:uid="{00000000-0005-0000-0000-00000B7D0000}"/>
    <cellStyle name="Normal 6 8 6 3 2 3" xfId="30501" xr:uid="{00000000-0005-0000-0000-00000C7D0000}"/>
    <cellStyle name="Normal 6 8 6 3 3" xfId="10383" xr:uid="{00000000-0005-0000-0000-00000D7D0000}"/>
    <cellStyle name="Normal 6 8 6 3 3 2" xfId="40717" xr:uid="{00000000-0005-0000-0000-00000E7D0000}"/>
    <cellStyle name="Normal 6 8 6 3 3 3" xfId="25484" xr:uid="{00000000-0005-0000-0000-00000F7D0000}"/>
    <cellStyle name="Normal 6 8 6 3 4" xfId="35704" xr:uid="{00000000-0005-0000-0000-0000107D0000}"/>
    <cellStyle name="Normal 6 8 6 3 5" xfId="20471" xr:uid="{00000000-0005-0000-0000-0000117D0000}"/>
    <cellStyle name="Normal 6 8 6 4" xfId="12061" xr:uid="{00000000-0005-0000-0000-0000127D0000}"/>
    <cellStyle name="Normal 6 8 6 4 2" xfId="42392" xr:uid="{00000000-0005-0000-0000-0000137D0000}"/>
    <cellStyle name="Normal 6 8 6 4 3" xfId="27159" xr:uid="{00000000-0005-0000-0000-0000147D0000}"/>
    <cellStyle name="Normal 6 8 6 5" xfId="7040" xr:uid="{00000000-0005-0000-0000-0000157D0000}"/>
    <cellStyle name="Normal 6 8 6 5 2" xfId="37375" xr:uid="{00000000-0005-0000-0000-0000167D0000}"/>
    <cellStyle name="Normal 6 8 6 5 3" xfId="22142" xr:uid="{00000000-0005-0000-0000-0000177D0000}"/>
    <cellStyle name="Normal 6 8 6 6" xfId="32363" xr:uid="{00000000-0005-0000-0000-0000187D0000}"/>
    <cellStyle name="Normal 6 8 6 7" xfId="17129" xr:uid="{00000000-0005-0000-0000-0000197D0000}"/>
    <cellStyle name="Normal 6 8 7" xfId="2815" xr:uid="{00000000-0005-0000-0000-00001A7D0000}"/>
    <cellStyle name="Normal 6 8 7 2" xfId="12896" xr:uid="{00000000-0005-0000-0000-00001B7D0000}"/>
    <cellStyle name="Normal 6 8 7 2 2" xfId="43227" xr:uid="{00000000-0005-0000-0000-00001C7D0000}"/>
    <cellStyle name="Normal 6 8 7 2 3" xfId="27994" xr:uid="{00000000-0005-0000-0000-00001D7D0000}"/>
    <cellStyle name="Normal 6 8 7 3" xfId="7875" xr:uid="{00000000-0005-0000-0000-00001E7D0000}"/>
    <cellStyle name="Normal 6 8 7 3 2" xfId="38210" xr:uid="{00000000-0005-0000-0000-00001F7D0000}"/>
    <cellStyle name="Normal 6 8 7 3 3" xfId="22977" xr:uid="{00000000-0005-0000-0000-0000207D0000}"/>
    <cellStyle name="Normal 6 8 7 4" xfId="33197" xr:uid="{00000000-0005-0000-0000-0000217D0000}"/>
    <cellStyle name="Normal 6 8 7 5" xfId="17964" xr:uid="{00000000-0005-0000-0000-0000227D0000}"/>
    <cellStyle name="Normal 6 8 8" xfId="4511" xr:uid="{00000000-0005-0000-0000-0000237D0000}"/>
    <cellStyle name="Normal 6 8 8 2" xfId="14567" xr:uid="{00000000-0005-0000-0000-0000247D0000}"/>
    <cellStyle name="Normal 6 8 8 2 2" xfId="44898" xr:uid="{00000000-0005-0000-0000-0000257D0000}"/>
    <cellStyle name="Normal 6 8 8 2 3" xfId="29665" xr:uid="{00000000-0005-0000-0000-0000267D0000}"/>
    <cellStyle name="Normal 6 8 8 3" xfId="9547" xr:uid="{00000000-0005-0000-0000-0000277D0000}"/>
    <cellStyle name="Normal 6 8 8 3 2" xfId="39881" xr:uid="{00000000-0005-0000-0000-0000287D0000}"/>
    <cellStyle name="Normal 6 8 8 3 3" xfId="24648" xr:uid="{00000000-0005-0000-0000-0000297D0000}"/>
    <cellStyle name="Normal 6 8 8 4" xfId="34868" xr:uid="{00000000-0005-0000-0000-00002A7D0000}"/>
    <cellStyle name="Normal 6 8 8 5" xfId="19635" xr:uid="{00000000-0005-0000-0000-00002B7D0000}"/>
    <cellStyle name="Normal 6 8 9" xfId="11223" xr:uid="{00000000-0005-0000-0000-00002C7D0000}"/>
    <cellStyle name="Normal 6 8 9 2" xfId="41556" xr:uid="{00000000-0005-0000-0000-00002D7D0000}"/>
    <cellStyle name="Normal 6 8 9 3" xfId="26323" xr:uid="{00000000-0005-0000-0000-00002E7D0000}"/>
    <cellStyle name="Normal 6 9" xfId="31416" xr:uid="{00000000-0005-0000-0000-00002F7D0000}"/>
    <cellStyle name="Normal 60" xfId="887" xr:uid="{00000000-0005-0000-0000-0000307D0000}"/>
    <cellStyle name="Normal 60 10" xfId="6237" xr:uid="{00000000-0005-0000-0000-0000317D0000}"/>
    <cellStyle name="Normal 60 10 2" xfId="36574" xr:uid="{00000000-0005-0000-0000-0000327D0000}"/>
    <cellStyle name="Normal 60 10 3" xfId="21341" xr:uid="{00000000-0005-0000-0000-0000337D0000}"/>
    <cellStyle name="Normal 60 11" xfId="31565" xr:uid="{00000000-0005-0000-0000-0000347D0000}"/>
    <cellStyle name="Normal 60 12" xfId="16326" xr:uid="{00000000-0005-0000-0000-0000357D0000}"/>
    <cellStyle name="Normal 60 2" xfId="1201" xr:uid="{00000000-0005-0000-0000-0000367D0000}"/>
    <cellStyle name="Normal 60 2 10" xfId="31616" xr:uid="{00000000-0005-0000-0000-0000377D0000}"/>
    <cellStyle name="Normal 60 2 11" xfId="16380" xr:uid="{00000000-0005-0000-0000-0000387D0000}"/>
    <cellStyle name="Normal 60 2 2" xfId="1309" xr:uid="{00000000-0005-0000-0000-0000397D0000}"/>
    <cellStyle name="Normal 60 2 2 10" xfId="16484" xr:uid="{00000000-0005-0000-0000-00003A7D0000}"/>
    <cellStyle name="Normal 60 2 2 2" xfId="1526" xr:uid="{00000000-0005-0000-0000-00003B7D0000}"/>
    <cellStyle name="Normal 60 2 2 2 2" xfId="1947" xr:uid="{00000000-0005-0000-0000-00003C7D0000}"/>
    <cellStyle name="Normal 60 2 2 2 2 2" xfId="2786" xr:uid="{00000000-0005-0000-0000-00003D7D0000}"/>
    <cellStyle name="Normal 60 2 2 2 2 2 2" xfId="4476" xr:uid="{00000000-0005-0000-0000-00003E7D0000}"/>
    <cellStyle name="Normal 60 2 2 2 2 2 2 2" xfId="14549" xr:uid="{00000000-0005-0000-0000-00003F7D0000}"/>
    <cellStyle name="Normal 60 2 2 2 2 2 2 2 2" xfId="44880" xr:uid="{00000000-0005-0000-0000-0000407D0000}"/>
    <cellStyle name="Normal 60 2 2 2 2 2 2 2 3" xfId="29647" xr:uid="{00000000-0005-0000-0000-0000417D0000}"/>
    <cellStyle name="Normal 60 2 2 2 2 2 2 3" xfId="9529" xr:uid="{00000000-0005-0000-0000-0000427D0000}"/>
    <cellStyle name="Normal 60 2 2 2 2 2 2 3 2" xfId="39863" xr:uid="{00000000-0005-0000-0000-0000437D0000}"/>
    <cellStyle name="Normal 60 2 2 2 2 2 2 3 3" xfId="24630" xr:uid="{00000000-0005-0000-0000-0000447D0000}"/>
    <cellStyle name="Normal 60 2 2 2 2 2 2 4" xfId="34850" xr:uid="{00000000-0005-0000-0000-0000457D0000}"/>
    <cellStyle name="Normal 60 2 2 2 2 2 2 5" xfId="19617" xr:uid="{00000000-0005-0000-0000-0000467D0000}"/>
    <cellStyle name="Normal 60 2 2 2 2 2 3" xfId="6168" xr:uid="{00000000-0005-0000-0000-0000477D0000}"/>
    <cellStyle name="Normal 60 2 2 2 2 2 3 2" xfId="16220" xr:uid="{00000000-0005-0000-0000-0000487D0000}"/>
    <cellStyle name="Normal 60 2 2 2 2 2 3 2 2" xfId="46551" xr:uid="{00000000-0005-0000-0000-0000497D0000}"/>
    <cellStyle name="Normal 60 2 2 2 2 2 3 2 3" xfId="31318" xr:uid="{00000000-0005-0000-0000-00004A7D0000}"/>
    <cellStyle name="Normal 60 2 2 2 2 2 3 3" xfId="11200" xr:uid="{00000000-0005-0000-0000-00004B7D0000}"/>
    <cellStyle name="Normal 60 2 2 2 2 2 3 3 2" xfId="41534" xr:uid="{00000000-0005-0000-0000-00004C7D0000}"/>
    <cellStyle name="Normal 60 2 2 2 2 2 3 3 3" xfId="26301" xr:uid="{00000000-0005-0000-0000-00004D7D0000}"/>
    <cellStyle name="Normal 60 2 2 2 2 2 3 4" xfId="36521" xr:uid="{00000000-0005-0000-0000-00004E7D0000}"/>
    <cellStyle name="Normal 60 2 2 2 2 2 3 5" xfId="21288" xr:uid="{00000000-0005-0000-0000-00004F7D0000}"/>
    <cellStyle name="Normal 60 2 2 2 2 2 4" xfId="12878" xr:uid="{00000000-0005-0000-0000-0000507D0000}"/>
    <cellStyle name="Normal 60 2 2 2 2 2 4 2" xfId="43209" xr:uid="{00000000-0005-0000-0000-0000517D0000}"/>
    <cellStyle name="Normal 60 2 2 2 2 2 4 3" xfId="27976" xr:uid="{00000000-0005-0000-0000-0000527D0000}"/>
    <cellStyle name="Normal 60 2 2 2 2 2 5" xfId="7857" xr:uid="{00000000-0005-0000-0000-0000537D0000}"/>
    <cellStyle name="Normal 60 2 2 2 2 2 5 2" xfId="38192" xr:uid="{00000000-0005-0000-0000-0000547D0000}"/>
    <cellStyle name="Normal 60 2 2 2 2 2 5 3" xfId="22959" xr:uid="{00000000-0005-0000-0000-0000557D0000}"/>
    <cellStyle name="Normal 60 2 2 2 2 2 6" xfId="33180" xr:uid="{00000000-0005-0000-0000-0000567D0000}"/>
    <cellStyle name="Normal 60 2 2 2 2 2 7" xfId="17946" xr:uid="{00000000-0005-0000-0000-0000577D0000}"/>
    <cellStyle name="Normal 60 2 2 2 2 3" xfId="3639" xr:uid="{00000000-0005-0000-0000-0000587D0000}"/>
    <cellStyle name="Normal 60 2 2 2 2 3 2" xfId="13713" xr:uid="{00000000-0005-0000-0000-0000597D0000}"/>
    <cellStyle name="Normal 60 2 2 2 2 3 2 2" xfId="44044" xr:uid="{00000000-0005-0000-0000-00005A7D0000}"/>
    <cellStyle name="Normal 60 2 2 2 2 3 2 3" xfId="28811" xr:uid="{00000000-0005-0000-0000-00005B7D0000}"/>
    <cellStyle name="Normal 60 2 2 2 2 3 3" xfId="8693" xr:uid="{00000000-0005-0000-0000-00005C7D0000}"/>
    <cellStyle name="Normal 60 2 2 2 2 3 3 2" xfId="39027" xr:uid="{00000000-0005-0000-0000-00005D7D0000}"/>
    <cellStyle name="Normal 60 2 2 2 2 3 3 3" xfId="23794" xr:uid="{00000000-0005-0000-0000-00005E7D0000}"/>
    <cellStyle name="Normal 60 2 2 2 2 3 4" xfId="34014" xr:uid="{00000000-0005-0000-0000-00005F7D0000}"/>
    <cellStyle name="Normal 60 2 2 2 2 3 5" xfId="18781" xr:uid="{00000000-0005-0000-0000-0000607D0000}"/>
    <cellStyle name="Normal 60 2 2 2 2 4" xfId="5332" xr:uid="{00000000-0005-0000-0000-0000617D0000}"/>
    <cellStyle name="Normal 60 2 2 2 2 4 2" xfId="15384" xr:uid="{00000000-0005-0000-0000-0000627D0000}"/>
    <cellStyle name="Normal 60 2 2 2 2 4 2 2" xfId="45715" xr:uid="{00000000-0005-0000-0000-0000637D0000}"/>
    <cellStyle name="Normal 60 2 2 2 2 4 2 3" xfId="30482" xr:uid="{00000000-0005-0000-0000-0000647D0000}"/>
    <cellStyle name="Normal 60 2 2 2 2 4 3" xfId="10364" xr:uid="{00000000-0005-0000-0000-0000657D0000}"/>
    <cellStyle name="Normal 60 2 2 2 2 4 3 2" xfId="40698" xr:uid="{00000000-0005-0000-0000-0000667D0000}"/>
    <cellStyle name="Normal 60 2 2 2 2 4 3 3" xfId="25465" xr:uid="{00000000-0005-0000-0000-0000677D0000}"/>
    <cellStyle name="Normal 60 2 2 2 2 4 4" xfId="35685" xr:uid="{00000000-0005-0000-0000-0000687D0000}"/>
    <cellStyle name="Normal 60 2 2 2 2 4 5" xfId="20452" xr:uid="{00000000-0005-0000-0000-0000697D0000}"/>
    <cellStyle name="Normal 60 2 2 2 2 5" xfId="12042" xr:uid="{00000000-0005-0000-0000-00006A7D0000}"/>
    <cellStyle name="Normal 60 2 2 2 2 5 2" xfId="42373" xr:uid="{00000000-0005-0000-0000-00006B7D0000}"/>
    <cellStyle name="Normal 60 2 2 2 2 5 3" xfId="27140" xr:uid="{00000000-0005-0000-0000-00006C7D0000}"/>
    <cellStyle name="Normal 60 2 2 2 2 6" xfId="7021" xr:uid="{00000000-0005-0000-0000-00006D7D0000}"/>
    <cellStyle name="Normal 60 2 2 2 2 6 2" xfId="37356" xr:uid="{00000000-0005-0000-0000-00006E7D0000}"/>
    <cellStyle name="Normal 60 2 2 2 2 6 3" xfId="22123" xr:uid="{00000000-0005-0000-0000-00006F7D0000}"/>
    <cellStyle name="Normal 60 2 2 2 2 7" xfId="32344" xr:uid="{00000000-0005-0000-0000-0000707D0000}"/>
    <cellStyle name="Normal 60 2 2 2 2 8" xfId="17110" xr:uid="{00000000-0005-0000-0000-0000717D0000}"/>
    <cellStyle name="Normal 60 2 2 2 3" xfId="2368" xr:uid="{00000000-0005-0000-0000-0000727D0000}"/>
    <cellStyle name="Normal 60 2 2 2 3 2" xfId="4058" xr:uid="{00000000-0005-0000-0000-0000737D0000}"/>
    <cellStyle name="Normal 60 2 2 2 3 2 2" xfId="14131" xr:uid="{00000000-0005-0000-0000-0000747D0000}"/>
    <cellStyle name="Normal 60 2 2 2 3 2 2 2" xfId="44462" xr:uid="{00000000-0005-0000-0000-0000757D0000}"/>
    <cellStyle name="Normal 60 2 2 2 3 2 2 3" xfId="29229" xr:uid="{00000000-0005-0000-0000-0000767D0000}"/>
    <cellStyle name="Normal 60 2 2 2 3 2 3" xfId="9111" xr:uid="{00000000-0005-0000-0000-0000777D0000}"/>
    <cellStyle name="Normal 60 2 2 2 3 2 3 2" xfId="39445" xr:uid="{00000000-0005-0000-0000-0000787D0000}"/>
    <cellStyle name="Normal 60 2 2 2 3 2 3 3" xfId="24212" xr:uid="{00000000-0005-0000-0000-0000797D0000}"/>
    <cellStyle name="Normal 60 2 2 2 3 2 4" xfId="34432" xr:uid="{00000000-0005-0000-0000-00007A7D0000}"/>
    <cellStyle name="Normal 60 2 2 2 3 2 5" xfId="19199" xr:uid="{00000000-0005-0000-0000-00007B7D0000}"/>
    <cellStyle name="Normal 60 2 2 2 3 3" xfId="5750" xr:uid="{00000000-0005-0000-0000-00007C7D0000}"/>
    <cellStyle name="Normal 60 2 2 2 3 3 2" xfId="15802" xr:uid="{00000000-0005-0000-0000-00007D7D0000}"/>
    <cellStyle name="Normal 60 2 2 2 3 3 2 2" xfId="46133" xr:uid="{00000000-0005-0000-0000-00007E7D0000}"/>
    <cellStyle name="Normal 60 2 2 2 3 3 2 3" xfId="30900" xr:uid="{00000000-0005-0000-0000-00007F7D0000}"/>
    <cellStyle name="Normal 60 2 2 2 3 3 3" xfId="10782" xr:uid="{00000000-0005-0000-0000-0000807D0000}"/>
    <cellStyle name="Normal 60 2 2 2 3 3 3 2" xfId="41116" xr:uid="{00000000-0005-0000-0000-0000817D0000}"/>
    <cellStyle name="Normal 60 2 2 2 3 3 3 3" xfId="25883" xr:uid="{00000000-0005-0000-0000-0000827D0000}"/>
    <cellStyle name="Normal 60 2 2 2 3 3 4" xfId="36103" xr:uid="{00000000-0005-0000-0000-0000837D0000}"/>
    <cellStyle name="Normal 60 2 2 2 3 3 5" xfId="20870" xr:uid="{00000000-0005-0000-0000-0000847D0000}"/>
    <cellStyle name="Normal 60 2 2 2 3 4" xfId="12460" xr:uid="{00000000-0005-0000-0000-0000857D0000}"/>
    <cellStyle name="Normal 60 2 2 2 3 4 2" xfId="42791" xr:uid="{00000000-0005-0000-0000-0000867D0000}"/>
    <cellStyle name="Normal 60 2 2 2 3 4 3" xfId="27558" xr:uid="{00000000-0005-0000-0000-0000877D0000}"/>
    <cellStyle name="Normal 60 2 2 2 3 5" xfId="7439" xr:uid="{00000000-0005-0000-0000-0000887D0000}"/>
    <cellStyle name="Normal 60 2 2 2 3 5 2" xfId="37774" xr:uid="{00000000-0005-0000-0000-0000897D0000}"/>
    <cellStyle name="Normal 60 2 2 2 3 5 3" xfId="22541" xr:uid="{00000000-0005-0000-0000-00008A7D0000}"/>
    <cellStyle name="Normal 60 2 2 2 3 6" xfId="32762" xr:uid="{00000000-0005-0000-0000-00008B7D0000}"/>
    <cellStyle name="Normal 60 2 2 2 3 7" xfId="17528" xr:uid="{00000000-0005-0000-0000-00008C7D0000}"/>
    <cellStyle name="Normal 60 2 2 2 4" xfId="3221" xr:uid="{00000000-0005-0000-0000-00008D7D0000}"/>
    <cellStyle name="Normal 60 2 2 2 4 2" xfId="13295" xr:uid="{00000000-0005-0000-0000-00008E7D0000}"/>
    <cellStyle name="Normal 60 2 2 2 4 2 2" xfId="43626" xr:uid="{00000000-0005-0000-0000-00008F7D0000}"/>
    <cellStyle name="Normal 60 2 2 2 4 2 3" xfId="28393" xr:uid="{00000000-0005-0000-0000-0000907D0000}"/>
    <cellStyle name="Normal 60 2 2 2 4 3" xfId="8275" xr:uid="{00000000-0005-0000-0000-0000917D0000}"/>
    <cellStyle name="Normal 60 2 2 2 4 3 2" xfId="38609" xr:uid="{00000000-0005-0000-0000-0000927D0000}"/>
    <cellStyle name="Normal 60 2 2 2 4 3 3" xfId="23376" xr:uid="{00000000-0005-0000-0000-0000937D0000}"/>
    <cellStyle name="Normal 60 2 2 2 4 4" xfId="33596" xr:uid="{00000000-0005-0000-0000-0000947D0000}"/>
    <cellStyle name="Normal 60 2 2 2 4 5" xfId="18363" xr:uid="{00000000-0005-0000-0000-0000957D0000}"/>
    <cellStyle name="Normal 60 2 2 2 5" xfId="4914" xr:uid="{00000000-0005-0000-0000-0000967D0000}"/>
    <cellStyle name="Normal 60 2 2 2 5 2" xfId="14966" xr:uid="{00000000-0005-0000-0000-0000977D0000}"/>
    <cellStyle name="Normal 60 2 2 2 5 2 2" xfId="45297" xr:uid="{00000000-0005-0000-0000-0000987D0000}"/>
    <cellStyle name="Normal 60 2 2 2 5 2 3" xfId="30064" xr:uid="{00000000-0005-0000-0000-0000997D0000}"/>
    <cellStyle name="Normal 60 2 2 2 5 3" xfId="9946" xr:uid="{00000000-0005-0000-0000-00009A7D0000}"/>
    <cellStyle name="Normal 60 2 2 2 5 3 2" xfId="40280" xr:uid="{00000000-0005-0000-0000-00009B7D0000}"/>
    <cellStyle name="Normal 60 2 2 2 5 3 3" xfId="25047" xr:uid="{00000000-0005-0000-0000-00009C7D0000}"/>
    <cellStyle name="Normal 60 2 2 2 5 4" xfId="35267" xr:uid="{00000000-0005-0000-0000-00009D7D0000}"/>
    <cellStyle name="Normal 60 2 2 2 5 5" xfId="20034" xr:uid="{00000000-0005-0000-0000-00009E7D0000}"/>
    <cellStyle name="Normal 60 2 2 2 6" xfId="11624" xr:uid="{00000000-0005-0000-0000-00009F7D0000}"/>
    <cellStyle name="Normal 60 2 2 2 6 2" xfId="41955" xr:uid="{00000000-0005-0000-0000-0000A07D0000}"/>
    <cellStyle name="Normal 60 2 2 2 6 3" xfId="26722" xr:uid="{00000000-0005-0000-0000-0000A17D0000}"/>
    <cellStyle name="Normal 60 2 2 2 7" xfId="6603" xr:uid="{00000000-0005-0000-0000-0000A27D0000}"/>
    <cellStyle name="Normal 60 2 2 2 7 2" xfId="36938" xr:uid="{00000000-0005-0000-0000-0000A37D0000}"/>
    <cellStyle name="Normal 60 2 2 2 7 3" xfId="21705" xr:uid="{00000000-0005-0000-0000-0000A47D0000}"/>
    <cellStyle name="Normal 60 2 2 2 8" xfId="31926" xr:uid="{00000000-0005-0000-0000-0000A57D0000}"/>
    <cellStyle name="Normal 60 2 2 2 9" xfId="16692" xr:uid="{00000000-0005-0000-0000-0000A67D0000}"/>
    <cellStyle name="Normal 60 2 2 3" xfId="1739" xr:uid="{00000000-0005-0000-0000-0000A77D0000}"/>
    <cellStyle name="Normal 60 2 2 3 2" xfId="2578" xr:uid="{00000000-0005-0000-0000-0000A87D0000}"/>
    <cellStyle name="Normal 60 2 2 3 2 2" xfId="4268" xr:uid="{00000000-0005-0000-0000-0000A97D0000}"/>
    <cellStyle name="Normal 60 2 2 3 2 2 2" xfId="14341" xr:uid="{00000000-0005-0000-0000-0000AA7D0000}"/>
    <cellStyle name="Normal 60 2 2 3 2 2 2 2" xfId="44672" xr:uid="{00000000-0005-0000-0000-0000AB7D0000}"/>
    <cellStyle name="Normal 60 2 2 3 2 2 2 3" xfId="29439" xr:uid="{00000000-0005-0000-0000-0000AC7D0000}"/>
    <cellStyle name="Normal 60 2 2 3 2 2 3" xfId="9321" xr:uid="{00000000-0005-0000-0000-0000AD7D0000}"/>
    <cellStyle name="Normal 60 2 2 3 2 2 3 2" xfId="39655" xr:uid="{00000000-0005-0000-0000-0000AE7D0000}"/>
    <cellStyle name="Normal 60 2 2 3 2 2 3 3" xfId="24422" xr:uid="{00000000-0005-0000-0000-0000AF7D0000}"/>
    <cellStyle name="Normal 60 2 2 3 2 2 4" xfId="34642" xr:uid="{00000000-0005-0000-0000-0000B07D0000}"/>
    <cellStyle name="Normal 60 2 2 3 2 2 5" xfId="19409" xr:uid="{00000000-0005-0000-0000-0000B17D0000}"/>
    <cellStyle name="Normal 60 2 2 3 2 3" xfId="5960" xr:uid="{00000000-0005-0000-0000-0000B27D0000}"/>
    <cellStyle name="Normal 60 2 2 3 2 3 2" xfId="16012" xr:uid="{00000000-0005-0000-0000-0000B37D0000}"/>
    <cellStyle name="Normal 60 2 2 3 2 3 2 2" xfId="46343" xr:uid="{00000000-0005-0000-0000-0000B47D0000}"/>
    <cellStyle name="Normal 60 2 2 3 2 3 2 3" xfId="31110" xr:uid="{00000000-0005-0000-0000-0000B57D0000}"/>
    <cellStyle name="Normal 60 2 2 3 2 3 3" xfId="10992" xr:uid="{00000000-0005-0000-0000-0000B67D0000}"/>
    <cellStyle name="Normal 60 2 2 3 2 3 3 2" xfId="41326" xr:uid="{00000000-0005-0000-0000-0000B77D0000}"/>
    <cellStyle name="Normal 60 2 2 3 2 3 3 3" xfId="26093" xr:uid="{00000000-0005-0000-0000-0000B87D0000}"/>
    <cellStyle name="Normal 60 2 2 3 2 3 4" xfId="36313" xr:uid="{00000000-0005-0000-0000-0000B97D0000}"/>
    <cellStyle name="Normal 60 2 2 3 2 3 5" xfId="21080" xr:uid="{00000000-0005-0000-0000-0000BA7D0000}"/>
    <cellStyle name="Normal 60 2 2 3 2 4" xfId="12670" xr:uid="{00000000-0005-0000-0000-0000BB7D0000}"/>
    <cellStyle name="Normal 60 2 2 3 2 4 2" xfId="43001" xr:uid="{00000000-0005-0000-0000-0000BC7D0000}"/>
    <cellStyle name="Normal 60 2 2 3 2 4 3" xfId="27768" xr:uid="{00000000-0005-0000-0000-0000BD7D0000}"/>
    <cellStyle name="Normal 60 2 2 3 2 5" xfId="7649" xr:uid="{00000000-0005-0000-0000-0000BE7D0000}"/>
    <cellStyle name="Normal 60 2 2 3 2 5 2" xfId="37984" xr:uid="{00000000-0005-0000-0000-0000BF7D0000}"/>
    <cellStyle name="Normal 60 2 2 3 2 5 3" xfId="22751" xr:uid="{00000000-0005-0000-0000-0000C07D0000}"/>
    <cellStyle name="Normal 60 2 2 3 2 6" xfId="32972" xr:uid="{00000000-0005-0000-0000-0000C17D0000}"/>
    <cellStyle name="Normal 60 2 2 3 2 7" xfId="17738" xr:uid="{00000000-0005-0000-0000-0000C27D0000}"/>
    <cellStyle name="Normal 60 2 2 3 3" xfId="3431" xr:uid="{00000000-0005-0000-0000-0000C37D0000}"/>
    <cellStyle name="Normal 60 2 2 3 3 2" xfId="13505" xr:uid="{00000000-0005-0000-0000-0000C47D0000}"/>
    <cellStyle name="Normal 60 2 2 3 3 2 2" xfId="43836" xr:uid="{00000000-0005-0000-0000-0000C57D0000}"/>
    <cellStyle name="Normal 60 2 2 3 3 2 3" xfId="28603" xr:uid="{00000000-0005-0000-0000-0000C67D0000}"/>
    <cellStyle name="Normal 60 2 2 3 3 3" xfId="8485" xr:uid="{00000000-0005-0000-0000-0000C77D0000}"/>
    <cellStyle name="Normal 60 2 2 3 3 3 2" xfId="38819" xr:uid="{00000000-0005-0000-0000-0000C87D0000}"/>
    <cellStyle name="Normal 60 2 2 3 3 3 3" xfId="23586" xr:uid="{00000000-0005-0000-0000-0000C97D0000}"/>
    <cellStyle name="Normal 60 2 2 3 3 4" xfId="33806" xr:uid="{00000000-0005-0000-0000-0000CA7D0000}"/>
    <cellStyle name="Normal 60 2 2 3 3 5" xfId="18573" xr:uid="{00000000-0005-0000-0000-0000CB7D0000}"/>
    <cellStyle name="Normal 60 2 2 3 4" xfId="5124" xr:uid="{00000000-0005-0000-0000-0000CC7D0000}"/>
    <cellStyle name="Normal 60 2 2 3 4 2" xfId="15176" xr:uid="{00000000-0005-0000-0000-0000CD7D0000}"/>
    <cellStyle name="Normal 60 2 2 3 4 2 2" xfId="45507" xr:uid="{00000000-0005-0000-0000-0000CE7D0000}"/>
    <cellStyle name="Normal 60 2 2 3 4 2 3" xfId="30274" xr:uid="{00000000-0005-0000-0000-0000CF7D0000}"/>
    <cellStyle name="Normal 60 2 2 3 4 3" xfId="10156" xr:uid="{00000000-0005-0000-0000-0000D07D0000}"/>
    <cellStyle name="Normal 60 2 2 3 4 3 2" xfId="40490" xr:uid="{00000000-0005-0000-0000-0000D17D0000}"/>
    <cellStyle name="Normal 60 2 2 3 4 3 3" xfId="25257" xr:uid="{00000000-0005-0000-0000-0000D27D0000}"/>
    <cellStyle name="Normal 60 2 2 3 4 4" xfId="35477" xr:uid="{00000000-0005-0000-0000-0000D37D0000}"/>
    <cellStyle name="Normal 60 2 2 3 4 5" xfId="20244" xr:uid="{00000000-0005-0000-0000-0000D47D0000}"/>
    <cellStyle name="Normal 60 2 2 3 5" xfId="11834" xr:uid="{00000000-0005-0000-0000-0000D57D0000}"/>
    <cellStyle name="Normal 60 2 2 3 5 2" xfId="42165" xr:uid="{00000000-0005-0000-0000-0000D67D0000}"/>
    <cellStyle name="Normal 60 2 2 3 5 3" xfId="26932" xr:uid="{00000000-0005-0000-0000-0000D77D0000}"/>
    <cellStyle name="Normal 60 2 2 3 6" xfId="6813" xr:uid="{00000000-0005-0000-0000-0000D87D0000}"/>
    <cellStyle name="Normal 60 2 2 3 6 2" xfId="37148" xr:uid="{00000000-0005-0000-0000-0000D97D0000}"/>
    <cellStyle name="Normal 60 2 2 3 6 3" xfId="21915" xr:uid="{00000000-0005-0000-0000-0000DA7D0000}"/>
    <cellStyle name="Normal 60 2 2 3 7" xfId="32136" xr:uid="{00000000-0005-0000-0000-0000DB7D0000}"/>
    <cellStyle name="Normal 60 2 2 3 8" xfId="16902" xr:uid="{00000000-0005-0000-0000-0000DC7D0000}"/>
    <cellStyle name="Normal 60 2 2 4" xfId="2160" xr:uid="{00000000-0005-0000-0000-0000DD7D0000}"/>
    <cellStyle name="Normal 60 2 2 4 2" xfId="3850" xr:uid="{00000000-0005-0000-0000-0000DE7D0000}"/>
    <cellStyle name="Normal 60 2 2 4 2 2" xfId="13923" xr:uid="{00000000-0005-0000-0000-0000DF7D0000}"/>
    <cellStyle name="Normal 60 2 2 4 2 2 2" xfId="44254" xr:uid="{00000000-0005-0000-0000-0000E07D0000}"/>
    <cellStyle name="Normal 60 2 2 4 2 2 3" xfId="29021" xr:uid="{00000000-0005-0000-0000-0000E17D0000}"/>
    <cellStyle name="Normal 60 2 2 4 2 3" xfId="8903" xr:uid="{00000000-0005-0000-0000-0000E27D0000}"/>
    <cellStyle name="Normal 60 2 2 4 2 3 2" xfId="39237" xr:uid="{00000000-0005-0000-0000-0000E37D0000}"/>
    <cellStyle name="Normal 60 2 2 4 2 3 3" xfId="24004" xr:uid="{00000000-0005-0000-0000-0000E47D0000}"/>
    <cellStyle name="Normal 60 2 2 4 2 4" xfId="34224" xr:uid="{00000000-0005-0000-0000-0000E57D0000}"/>
    <cellStyle name="Normal 60 2 2 4 2 5" xfId="18991" xr:uid="{00000000-0005-0000-0000-0000E67D0000}"/>
    <cellStyle name="Normal 60 2 2 4 3" xfId="5542" xr:uid="{00000000-0005-0000-0000-0000E77D0000}"/>
    <cellStyle name="Normal 60 2 2 4 3 2" xfId="15594" xr:uid="{00000000-0005-0000-0000-0000E87D0000}"/>
    <cellStyle name="Normal 60 2 2 4 3 2 2" xfId="45925" xr:uid="{00000000-0005-0000-0000-0000E97D0000}"/>
    <cellStyle name="Normal 60 2 2 4 3 2 3" xfId="30692" xr:uid="{00000000-0005-0000-0000-0000EA7D0000}"/>
    <cellStyle name="Normal 60 2 2 4 3 3" xfId="10574" xr:uid="{00000000-0005-0000-0000-0000EB7D0000}"/>
    <cellStyle name="Normal 60 2 2 4 3 3 2" xfId="40908" xr:uid="{00000000-0005-0000-0000-0000EC7D0000}"/>
    <cellStyle name="Normal 60 2 2 4 3 3 3" xfId="25675" xr:uid="{00000000-0005-0000-0000-0000ED7D0000}"/>
    <cellStyle name="Normal 60 2 2 4 3 4" xfId="35895" xr:uid="{00000000-0005-0000-0000-0000EE7D0000}"/>
    <cellStyle name="Normal 60 2 2 4 3 5" xfId="20662" xr:uid="{00000000-0005-0000-0000-0000EF7D0000}"/>
    <cellStyle name="Normal 60 2 2 4 4" xfId="12252" xr:uid="{00000000-0005-0000-0000-0000F07D0000}"/>
    <cellStyle name="Normal 60 2 2 4 4 2" xfId="42583" xr:uid="{00000000-0005-0000-0000-0000F17D0000}"/>
    <cellStyle name="Normal 60 2 2 4 4 3" xfId="27350" xr:uid="{00000000-0005-0000-0000-0000F27D0000}"/>
    <cellStyle name="Normal 60 2 2 4 5" xfId="7231" xr:uid="{00000000-0005-0000-0000-0000F37D0000}"/>
    <cellStyle name="Normal 60 2 2 4 5 2" xfId="37566" xr:uid="{00000000-0005-0000-0000-0000F47D0000}"/>
    <cellStyle name="Normal 60 2 2 4 5 3" xfId="22333" xr:uid="{00000000-0005-0000-0000-0000F57D0000}"/>
    <cellStyle name="Normal 60 2 2 4 6" xfId="32554" xr:uid="{00000000-0005-0000-0000-0000F67D0000}"/>
    <cellStyle name="Normal 60 2 2 4 7" xfId="17320" xr:uid="{00000000-0005-0000-0000-0000F77D0000}"/>
    <cellStyle name="Normal 60 2 2 5" xfId="3013" xr:uid="{00000000-0005-0000-0000-0000F87D0000}"/>
    <cellStyle name="Normal 60 2 2 5 2" xfId="13087" xr:uid="{00000000-0005-0000-0000-0000F97D0000}"/>
    <cellStyle name="Normal 60 2 2 5 2 2" xfId="43418" xr:uid="{00000000-0005-0000-0000-0000FA7D0000}"/>
    <cellStyle name="Normal 60 2 2 5 2 3" xfId="28185" xr:uid="{00000000-0005-0000-0000-0000FB7D0000}"/>
    <cellStyle name="Normal 60 2 2 5 3" xfId="8067" xr:uid="{00000000-0005-0000-0000-0000FC7D0000}"/>
    <cellStyle name="Normal 60 2 2 5 3 2" xfId="38401" xr:uid="{00000000-0005-0000-0000-0000FD7D0000}"/>
    <cellStyle name="Normal 60 2 2 5 3 3" xfId="23168" xr:uid="{00000000-0005-0000-0000-0000FE7D0000}"/>
    <cellStyle name="Normal 60 2 2 5 4" xfId="33388" xr:uid="{00000000-0005-0000-0000-0000FF7D0000}"/>
    <cellStyle name="Normal 60 2 2 5 5" xfId="18155" xr:uid="{00000000-0005-0000-0000-0000007E0000}"/>
    <cellStyle name="Normal 60 2 2 6" xfId="4706" xr:uid="{00000000-0005-0000-0000-0000017E0000}"/>
    <cellStyle name="Normal 60 2 2 6 2" xfId="14758" xr:uid="{00000000-0005-0000-0000-0000027E0000}"/>
    <cellStyle name="Normal 60 2 2 6 2 2" xfId="45089" xr:uid="{00000000-0005-0000-0000-0000037E0000}"/>
    <cellStyle name="Normal 60 2 2 6 2 3" xfId="29856" xr:uid="{00000000-0005-0000-0000-0000047E0000}"/>
    <cellStyle name="Normal 60 2 2 6 3" xfId="9738" xr:uid="{00000000-0005-0000-0000-0000057E0000}"/>
    <cellStyle name="Normal 60 2 2 6 3 2" xfId="40072" xr:uid="{00000000-0005-0000-0000-0000067E0000}"/>
    <cellStyle name="Normal 60 2 2 6 3 3" xfId="24839" xr:uid="{00000000-0005-0000-0000-0000077E0000}"/>
    <cellStyle name="Normal 60 2 2 6 4" xfId="35059" xr:uid="{00000000-0005-0000-0000-0000087E0000}"/>
    <cellStyle name="Normal 60 2 2 6 5" xfId="19826" xr:uid="{00000000-0005-0000-0000-0000097E0000}"/>
    <cellStyle name="Normal 60 2 2 7" xfId="11416" xr:uid="{00000000-0005-0000-0000-00000A7E0000}"/>
    <cellStyle name="Normal 60 2 2 7 2" xfId="41747" xr:uid="{00000000-0005-0000-0000-00000B7E0000}"/>
    <cellStyle name="Normal 60 2 2 7 3" xfId="26514" xr:uid="{00000000-0005-0000-0000-00000C7E0000}"/>
    <cellStyle name="Normal 60 2 2 8" xfId="6395" xr:uid="{00000000-0005-0000-0000-00000D7E0000}"/>
    <cellStyle name="Normal 60 2 2 8 2" xfId="36730" xr:uid="{00000000-0005-0000-0000-00000E7E0000}"/>
    <cellStyle name="Normal 60 2 2 8 3" xfId="21497" xr:uid="{00000000-0005-0000-0000-00000F7E0000}"/>
    <cellStyle name="Normal 60 2 2 9" xfId="31718" xr:uid="{00000000-0005-0000-0000-0000107E0000}"/>
    <cellStyle name="Normal 60 2 3" xfId="1422" xr:uid="{00000000-0005-0000-0000-0000117E0000}"/>
    <cellStyle name="Normal 60 2 3 2" xfId="1843" xr:uid="{00000000-0005-0000-0000-0000127E0000}"/>
    <cellStyle name="Normal 60 2 3 2 2" xfId="2682" xr:uid="{00000000-0005-0000-0000-0000137E0000}"/>
    <cellStyle name="Normal 60 2 3 2 2 2" xfId="4372" xr:uid="{00000000-0005-0000-0000-0000147E0000}"/>
    <cellStyle name="Normal 60 2 3 2 2 2 2" xfId="14445" xr:uid="{00000000-0005-0000-0000-0000157E0000}"/>
    <cellStyle name="Normal 60 2 3 2 2 2 2 2" xfId="44776" xr:uid="{00000000-0005-0000-0000-0000167E0000}"/>
    <cellStyle name="Normal 60 2 3 2 2 2 2 3" xfId="29543" xr:uid="{00000000-0005-0000-0000-0000177E0000}"/>
    <cellStyle name="Normal 60 2 3 2 2 2 3" xfId="9425" xr:uid="{00000000-0005-0000-0000-0000187E0000}"/>
    <cellStyle name="Normal 60 2 3 2 2 2 3 2" xfId="39759" xr:uid="{00000000-0005-0000-0000-0000197E0000}"/>
    <cellStyle name="Normal 60 2 3 2 2 2 3 3" xfId="24526" xr:uid="{00000000-0005-0000-0000-00001A7E0000}"/>
    <cellStyle name="Normal 60 2 3 2 2 2 4" xfId="34746" xr:uid="{00000000-0005-0000-0000-00001B7E0000}"/>
    <cellStyle name="Normal 60 2 3 2 2 2 5" xfId="19513" xr:uid="{00000000-0005-0000-0000-00001C7E0000}"/>
    <cellStyle name="Normal 60 2 3 2 2 3" xfId="6064" xr:uid="{00000000-0005-0000-0000-00001D7E0000}"/>
    <cellStyle name="Normal 60 2 3 2 2 3 2" xfId="16116" xr:uid="{00000000-0005-0000-0000-00001E7E0000}"/>
    <cellStyle name="Normal 60 2 3 2 2 3 2 2" xfId="46447" xr:uid="{00000000-0005-0000-0000-00001F7E0000}"/>
    <cellStyle name="Normal 60 2 3 2 2 3 2 3" xfId="31214" xr:uid="{00000000-0005-0000-0000-0000207E0000}"/>
    <cellStyle name="Normal 60 2 3 2 2 3 3" xfId="11096" xr:uid="{00000000-0005-0000-0000-0000217E0000}"/>
    <cellStyle name="Normal 60 2 3 2 2 3 3 2" xfId="41430" xr:uid="{00000000-0005-0000-0000-0000227E0000}"/>
    <cellStyle name="Normal 60 2 3 2 2 3 3 3" xfId="26197" xr:uid="{00000000-0005-0000-0000-0000237E0000}"/>
    <cellStyle name="Normal 60 2 3 2 2 3 4" xfId="36417" xr:uid="{00000000-0005-0000-0000-0000247E0000}"/>
    <cellStyle name="Normal 60 2 3 2 2 3 5" xfId="21184" xr:uid="{00000000-0005-0000-0000-0000257E0000}"/>
    <cellStyle name="Normal 60 2 3 2 2 4" xfId="12774" xr:uid="{00000000-0005-0000-0000-0000267E0000}"/>
    <cellStyle name="Normal 60 2 3 2 2 4 2" xfId="43105" xr:uid="{00000000-0005-0000-0000-0000277E0000}"/>
    <cellStyle name="Normal 60 2 3 2 2 4 3" xfId="27872" xr:uid="{00000000-0005-0000-0000-0000287E0000}"/>
    <cellStyle name="Normal 60 2 3 2 2 5" xfId="7753" xr:uid="{00000000-0005-0000-0000-0000297E0000}"/>
    <cellStyle name="Normal 60 2 3 2 2 5 2" xfId="38088" xr:uid="{00000000-0005-0000-0000-00002A7E0000}"/>
    <cellStyle name="Normal 60 2 3 2 2 5 3" xfId="22855" xr:uid="{00000000-0005-0000-0000-00002B7E0000}"/>
    <cellStyle name="Normal 60 2 3 2 2 6" xfId="33076" xr:uid="{00000000-0005-0000-0000-00002C7E0000}"/>
    <cellStyle name="Normal 60 2 3 2 2 7" xfId="17842" xr:uid="{00000000-0005-0000-0000-00002D7E0000}"/>
    <cellStyle name="Normal 60 2 3 2 3" xfId="3535" xr:uid="{00000000-0005-0000-0000-00002E7E0000}"/>
    <cellStyle name="Normal 60 2 3 2 3 2" xfId="13609" xr:uid="{00000000-0005-0000-0000-00002F7E0000}"/>
    <cellStyle name="Normal 60 2 3 2 3 2 2" xfId="43940" xr:uid="{00000000-0005-0000-0000-0000307E0000}"/>
    <cellStyle name="Normal 60 2 3 2 3 2 3" xfId="28707" xr:uid="{00000000-0005-0000-0000-0000317E0000}"/>
    <cellStyle name="Normal 60 2 3 2 3 3" xfId="8589" xr:uid="{00000000-0005-0000-0000-0000327E0000}"/>
    <cellStyle name="Normal 60 2 3 2 3 3 2" xfId="38923" xr:uid="{00000000-0005-0000-0000-0000337E0000}"/>
    <cellStyle name="Normal 60 2 3 2 3 3 3" xfId="23690" xr:uid="{00000000-0005-0000-0000-0000347E0000}"/>
    <cellStyle name="Normal 60 2 3 2 3 4" xfId="33910" xr:uid="{00000000-0005-0000-0000-0000357E0000}"/>
    <cellStyle name="Normal 60 2 3 2 3 5" xfId="18677" xr:uid="{00000000-0005-0000-0000-0000367E0000}"/>
    <cellStyle name="Normal 60 2 3 2 4" xfId="5228" xr:uid="{00000000-0005-0000-0000-0000377E0000}"/>
    <cellStyle name="Normal 60 2 3 2 4 2" xfId="15280" xr:uid="{00000000-0005-0000-0000-0000387E0000}"/>
    <cellStyle name="Normal 60 2 3 2 4 2 2" xfId="45611" xr:uid="{00000000-0005-0000-0000-0000397E0000}"/>
    <cellStyle name="Normal 60 2 3 2 4 2 3" xfId="30378" xr:uid="{00000000-0005-0000-0000-00003A7E0000}"/>
    <cellStyle name="Normal 60 2 3 2 4 3" xfId="10260" xr:uid="{00000000-0005-0000-0000-00003B7E0000}"/>
    <cellStyle name="Normal 60 2 3 2 4 3 2" xfId="40594" xr:uid="{00000000-0005-0000-0000-00003C7E0000}"/>
    <cellStyle name="Normal 60 2 3 2 4 3 3" xfId="25361" xr:uid="{00000000-0005-0000-0000-00003D7E0000}"/>
    <cellStyle name="Normal 60 2 3 2 4 4" xfId="35581" xr:uid="{00000000-0005-0000-0000-00003E7E0000}"/>
    <cellStyle name="Normal 60 2 3 2 4 5" xfId="20348" xr:uid="{00000000-0005-0000-0000-00003F7E0000}"/>
    <cellStyle name="Normal 60 2 3 2 5" xfId="11938" xr:uid="{00000000-0005-0000-0000-0000407E0000}"/>
    <cellStyle name="Normal 60 2 3 2 5 2" xfId="42269" xr:uid="{00000000-0005-0000-0000-0000417E0000}"/>
    <cellStyle name="Normal 60 2 3 2 5 3" xfId="27036" xr:uid="{00000000-0005-0000-0000-0000427E0000}"/>
    <cellStyle name="Normal 60 2 3 2 6" xfId="6917" xr:uid="{00000000-0005-0000-0000-0000437E0000}"/>
    <cellStyle name="Normal 60 2 3 2 6 2" xfId="37252" xr:uid="{00000000-0005-0000-0000-0000447E0000}"/>
    <cellStyle name="Normal 60 2 3 2 6 3" xfId="22019" xr:uid="{00000000-0005-0000-0000-0000457E0000}"/>
    <cellStyle name="Normal 60 2 3 2 7" xfId="32240" xr:uid="{00000000-0005-0000-0000-0000467E0000}"/>
    <cellStyle name="Normal 60 2 3 2 8" xfId="17006" xr:uid="{00000000-0005-0000-0000-0000477E0000}"/>
    <cellStyle name="Normal 60 2 3 3" xfId="2264" xr:uid="{00000000-0005-0000-0000-0000487E0000}"/>
    <cellStyle name="Normal 60 2 3 3 2" xfId="3954" xr:uid="{00000000-0005-0000-0000-0000497E0000}"/>
    <cellStyle name="Normal 60 2 3 3 2 2" xfId="14027" xr:uid="{00000000-0005-0000-0000-00004A7E0000}"/>
    <cellStyle name="Normal 60 2 3 3 2 2 2" xfId="44358" xr:uid="{00000000-0005-0000-0000-00004B7E0000}"/>
    <cellStyle name="Normal 60 2 3 3 2 2 3" xfId="29125" xr:uid="{00000000-0005-0000-0000-00004C7E0000}"/>
    <cellStyle name="Normal 60 2 3 3 2 3" xfId="9007" xr:uid="{00000000-0005-0000-0000-00004D7E0000}"/>
    <cellStyle name="Normal 60 2 3 3 2 3 2" xfId="39341" xr:uid="{00000000-0005-0000-0000-00004E7E0000}"/>
    <cellStyle name="Normal 60 2 3 3 2 3 3" xfId="24108" xr:uid="{00000000-0005-0000-0000-00004F7E0000}"/>
    <cellStyle name="Normal 60 2 3 3 2 4" xfId="34328" xr:uid="{00000000-0005-0000-0000-0000507E0000}"/>
    <cellStyle name="Normal 60 2 3 3 2 5" xfId="19095" xr:uid="{00000000-0005-0000-0000-0000517E0000}"/>
    <cellStyle name="Normal 60 2 3 3 3" xfId="5646" xr:uid="{00000000-0005-0000-0000-0000527E0000}"/>
    <cellStyle name="Normal 60 2 3 3 3 2" xfId="15698" xr:uid="{00000000-0005-0000-0000-0000537E0000}"/>
    <cellStyle name="Normal 60 2 3 3 3 2 2" xfId="46029" xr:uid="{00000000-0005-0000-0000-0000547E0000}"/>
    <cellStyle name="Normal 60 2 3 3 3 2 3" xfId="30796" xr:uid="{00000000-0005-0000-0000-0000557E0000}"/>
    <cellStyle name="Normal 60 2 3 3 3 3" xfId="10678" xr:uid="{00000000-0005-0000-0000-0000567E0000}"/>
    <cellStyle name="Normal 60 2 3 3 3 3 2" xfId="41012" xr:uid="{00000000-0005-0000-0000-0000577E0000}"/>
    <cellStyle name="Normal 60 2 3 3 3 3 3" xfId="25779" xr:uid="{00000000-0005-0000-0000-0000587E0000}"/>
    <cellStyle name="Normal 60 2 3 3 3 4" xfId="35999" xr:uid="{00000000-0005-0000-0000-0000597E0000}"/>
    <cellStyle name="Normal 60 2 3 3 3 5" xfId="20766" xr:uid="{00000000-0005-0000-0000-00005A7E0000}"/>
    <cellStyle name="Normal 60 2 3 3 4" xfId="12356" xr:uid="{00000000-0005-0000-0000-00005B7E0000}"/>
    <cellStyle name="Normal 60 2 3 3 4 2" xfId="42687" xr:uid="{00000000-0005-0000-0000-00005C7E0000}"/>
    <cellStyle name="Normal 60 2 3 3 4 3" xfId="27454" xr:uid="{00000000-0005-0000-0000-00005D7E0000}"/>
    <cellStyle name="Normal 60 2 3 3 5" xfId="7335" xr:uid="{00000000-0005-0000-0000-00005E7E0000}"/>
    <cellStyle name="Normal 60 2 3 3 5 2" xfId="37670" xr:uid="{00000000-0005-0000-0000-00005F7E0000}"/>
    <cellStyle name="Normal 60 2 3 3 5 3" xfId="22437" xr:uid="{00000000-0005-0000-0000-0000607E0000}"/>
    <cellStyle name="Normal 60 2 3 3 6" xfId="32658" xr:uid="{00000000-0005-0000-0000-0000617E0000}"/>
    <cellStyle name="Normal 60 2 3 3 7" xfId="17424" xr:uid="{00000000-0005-0000-0000-0000627E0000}"/>
    <cellStyle name="Normal 60 2 3 4" xfId="3117" xr:uid="{00000000-0005-0000-0000-0000637E0000}"/>
    <cellStyle name="Normal 60 2 3 4 2" xfId="13191" xr:uid="{00000000-0005-0000-0000-0000647E0000}"/>
    <cellStyle name="Normal 60 2 3 4 2 2" xfId="43522" xr:uid="{00000000-0005-0000-0000-0000657E0000}"/>
    <cellStyle name="Normal 60 2 3 4 2 3" xfId="28289" xr:uid="{00000000-0005-0000-0000-0000667E0000}"/>
    <cellStyle name="Normal 60 2 3 4 3" xfId="8171" xr:uid="{00000000-0005-0000-0000-0000677E0000}"/>
    <cellStyle name="Normal 60 2 3 4 3 2" xfId="38505" xr:uid="{00000000-0005-0000-0000-0000687E0000}"/>
    <cellStyle name="Normal 60 2 3 4 3 3" xfId="23272" xr:uid="{00000000-0005-0000-0000-0000697E0000}"/>
    <cellStyle name="Normal 60 2 3 4 4" xfId="33492" xr:uid="{00000000-0005-0000-0000-00006A7E0000}"/>
    <cellStyle name="Normal 60 2 3 4 5" xfId="18259" xr:uid="{00000000-0005-0000-0000-00006B7E0000}"/>
    <cellStyle name="Normal 60 2 3 5" xfId="4810" xr:uid="{00000000-0005-0000-0000-00006C7E0000}"/>
    <cellStyle name="Normal 60 2 3 5 2" xfId="14862" xr:uid="{00000000-0005-0000-0000-00006D7E0000}"/>
    <cellStyle name="Normal 60 2 3 5 2 2" xfId="45193" xr:uid="{00000000-0005-0000-0000-00006E7E0000}"/>
    <cellStyle name="Normal 60 2 3 5 2 3" xfId="29960" xr:uid="{00000000-0005-0000-0000-00006F7E0000}"/>
    <cellStyle name="Normal 60 2 3 5 3" xfId="9842" xr:uid="{00000000-0005-0000-0000-0000707E0000}"/>
    <cellStyle name="Normal 60 2 3 5 3 2" xfId="40176" xr:uid="{00000000-0005-0000-0000-0000717E0000}"/>
    <cellStyle name="Normal 60 2 3 5 3 3" xfId="24943" xr:uid="{00000000-0005-0000-0000-0000727E0000}"/>
    <cellStyle name="Normal 60 2 3 5 4" xfId="35163" xr:uid="{00000000-0005-0000-0000-0000737E0000}"/>
    <cellStyle name="Normal 60 2 3 5 5" xfId="19930" xr:uid="{00000000-0005-0000-0000-0000747E0000}"/>
    <cellStyle name="Normal 60 2 3 6" xfId="11520" xr:uid="{00000000-0005-0000-0000-0000757E0000}"/>
    <cellStyle name="Normal 60 2 3 6 2" xfId="41851" xr:uid="{00000000-0005-0000-0000-0000767E0000}"/>
    <cellStyle name="Normal 60 2 3 6 3" xfId="26618" xr:uid="{00000000-0005-0000-0000-0000777E0000}"/>
    <cellStyle name="Normal 60 2 3 7" xfId="6499" xr:uid="{00000000-0005-0000-0000-0000787E0000}"/>
    <cellStyle name="Normal 60 2 3 7 2" xfId="36834" xr:uid="{00000000-0005-0000-0000-0000797E0000}"/>
    <cellStyle name="Normal 60 2 3 7 3" xfId="21601" xr:uid="{00000000-0005-0000-0000-00007A7E0000}"/>
    <cellStyle name="Normal 60 2 3 8" xfId="31822" xr:uid="{00000000-0005-0000-0000-00007B7E0000}"/>
    <cellStyle name="Normal 60 2 3 9" xfId="16588" xr:uid="{00000000-0005-0000-0000-00007C7E0000}"/>
    <cellStyle name="Normal 60 2 4" xfId="1635" xr:uid="{00000000-0005-0000-0000-00007D7E0000}"/>
    <cellStyle name="Normal 60 2 4 2" xfId="2474" xr:uid="{00000000-0005-0000-0000-00007E7E0000}"/>
    <cellStyle name="Normal 60 2 4 2 2" xfId="4164" xr:uid="{00000000-0005-0000-0000-00007F7E0000}"/>
    <cellStyle name="Normal 60 2 4 2 2 2" xfId="14237" xr:uid="{00000000-0005-0000-0000-0000807E0000}"/>
    <cellStyle name="Normal 60 2 4 2 2 2 2" xfId="44568" xr:uid="{00000000-0005-0000-0000-0000817E0000}"/>
    <cellStyle name="Normal 60 2 4 2 2 2 3" xfId="29335" xr:uid="{00000000-0005-0000-0000-0000827E0000}"/>
    <cellStyle name="Normal 60 2 4 2 2 3" xfId="9217" xr:uid="{00000000-0005-0000-0000-0000837E0000}"/>
    <cellStyle name="Normal 60 2 4 2 2 3 2" xfId="39551" xr:uid="{00000000-0005-0000-0000-0000847E0000}"/>
    <cellStyle name="Normal 60 2 4 2 2 3 3" xfId="24318" xr:uid="{00000000-0005-0000-0000-0000857E0000}"/>
    <cellStyle name="Normal 60 2 4 2 2 4" xfId="34538" xr:uid="{00000000-0005-0000-0000-0000867E0000}"/>
    <cellStyle name="Normal 60 2 4 2 2 5" xfId="19305" xr:uid="{00000000-0005-0000-0000-0000877E0000}"/>
    <cellStyle name="Normal 60 2 4 2 3" xfId="5856" xr:uid="{00000000-0005-0000-0000-0000887E0000}"/>
    <cellStyle name="Normal 60 2 4 2 3 2" xfId="15908" xr:uid="{00000000-0005-0000-0000-0000897E0000}"/>
    <cellStyle name="Normal 60 2 4 2 3 2 2" xfId="46239" xr:uid="{00000000-0005-0000-0000-00008A7E0000}"/>
    <cellStyle name="Normal 60 2 4 2 3 2 3" xfId="31006" xr:uid="{00000000-0005-0000-0000-00008B7E0000}"/>
    <cellStyle name="Normal 60 2 4 2 3 3" xfId="10888" xr:uid="{00000000-0005-0000-0000-00008C7E0000}"/>
    <cellStyle name="Normal 60 2 4 2 3 3 2" xfId="41222" xr:uid="{00000000-0005-0000-0000-00008D7E0000}"/>
    <cellStyle name="Normal 60 2 4 2 3 3 3" xfId="25989" xr:uid="{00000000-0005-0000-0000-00008E7E0000}"/>
    <cellStyle name="Normal 60 2 4 2 3 4" xfId="36209" xr:uid="{00000000-0005-0000-0000-00008F7E0000}"/>
    <cellStyle name="Normal 60 2 4 2 3 5" xfId="20976" xr:uid="{00000000-0005-0000-0000-0000907E0000}"/>
    <cellStyle name="Normal 60 2 4 2 4" xfId="12566" xr:uid="{00000000-0005-0000-0000-0000917E0000}"/>
    <cellStyle name="Normal 60 2 4 2 4 2" xfId="42897" xr:uid="{00000000-0005-0000-0000-0000927E0000}"/>
    <cellStyle name="Normal 60 2 4 2 4 3" xfId="27664" xr:uid="{00000000-0005-0000-0000-0000937E0000}"/>
    <cellStyle name="Normal 60 2 4 2 5" xfId="7545" xr:uid="{00000000-0005-0000-0000-0000947E0000}"/>
    <cellStyle name="Normal 60 2 4 2 5 2" xfId="37880" xr:uid="{00000000-0005-0000-0000-0000957E0000}"/>
    <cellStyle name="Normal 60 2 4 2 5 3" xfId="22647" xr:uid="{00000000-0005-0000-0000-0000967E0000}"/>
    <cellStyle name="Normal 60 2 4 2 6" xfId="32868" xr:uid="{00000000-0005-0000-0000-0000977E0000}"/>
    <cellStyle name="Normal 60 2 4 2 7" xfId="17634" xr:uid="{00000000-0005-0000-0000-0000987E0000}"/>
    <cellStyle name="Normal 60 2 4 3" xfId="3327" xr:uid="{00000000-0005-0000-0000-0000997E0000}"/>
    <cellStyle name="Normal 60 2 4 3 2" xfId="13401" xr:uid="{00000000-0005-0000-0000-00009A7E0000}"/>
    <cellStyle name="Normal 60 2 4 3 2 2" xfId="43732" xr:uid="{00000000-0005-0000-0000-00009B7E0000}"/>
    <cellStyle name="Normal 60 2 4 3 2 3" xfId="28499" xr:uid="{00000000-0005-0000-0000-00009C7E0000}"/>
    <cellStyle name="Normal 60 2 4 3 3" xfId="8381" xr:uid="{00000000-0005-0000-0000-00009D7E0000}"/>
    <cellStyle name="Normal 60 2 4 3 3 2" xfId="38715" xr:uid="{00000000-0005-0000-0000-00009E7E0000}"/>
    <cellStyle name="Normal 60 2 4 3 3 3" xfId="23482" xr:uid="{00000000-0005-0000-0000-00009F7E0000}"/>
    <cellStyle name="Normal 60 2 4 3 4" xfId="33702" xr:uid="{00000000-0005-0000-0000-0000A07E0000}"/>
    <cellStyle name="Normal 60 2 4 3 5" xfId="18469" xr:uid="{00000000-0005-0000-0000-0000A17E0000}"/>
    <cellStyle name="Normal 60 2 4 4" xfId="5020" xr:uid="{00000000-0005-0000-0000-0000A27E0000}"/>
    <cellStyle name="Normal 60 2 4 4 2" xfId="15072" xr:uid="{00000000-0005-0000-0000-0000A37E0000}"/>
    <cellStyle name="Normal 60 2 4 4 2 2" xfId="45403" xr:uid="{00000000-0005-0000-0000-0000A47E0000}"/>
    <cellStyle name="Normal 60 2 4 4 2 3" xfId="30170" xr:uid="{00000000-0005-0000-0000-0000A57E0000}"/>
    <cellStyle name="Normal 60 2 4 4 3" xfId="10052" xr:uid="{00000000-0005-0000-0000-0000A67E0000}"/>
    <cellStyle name="Normal 60 2 4 4 3 2" xfId="40386" xr:uid="{00000000-0005-0000-0000-0000A77E0000}"/>
    <cellStyle name="Normal 60 2 4 4 3 3" xfId="25153" xr:uid="{00000000-0005-0000-0000-0000A87E0000}"/>
    <cellStyle name="Normal 60 2 4 4 4" xfId="35373" xr:uid="{00000000-0005-0000-0000-0000A97E0000}"/>
    <cellStyle name="Normal 60 2 4 4 5" xfId="20140" xr:uid="{00000000-0005-0000-0000-0000AA7E0000}"/>
    <cellStyle name="Normal 60 2 4 5" xfId="11730" xr:uid="{00000000-0005-0000-0000-0000AB7E0000}"/>
    <cellStyle name="Normal 60 2 4 5 2" xfId="42061" xr:uid="{00000000-0005-0000-0000-0000AC7E0000}"/>
    <cellStyle name="Normal 60 2 4 5 3" xfId="26828" xr:uid="{00000000-0005-0000-0000-0000AD7E0000}"/>
    <cellStyle name="Normal 60 2 4 6" xfId="6709" xr:uid="{00000000-0005-0000-0000-0000AE7E0000}"/>
    <cellStyle name="Normal 60 2 4 6 2" xfId="37044" xr:uid="{00000000-0005-0000-0000-0000AF7E0000}"/>
    <cellStyle name="Normal 60 2 4 6 3" xfId="21811" xr:uid="{00000000-0005-0000-0000-0000B07E0000}"/>
    <cellStyle name="Normal 60 2 4 7" xfId="32032" xr:uid="{00000000-0005-0000-0000-0000B17E0000}"/>
    <cellStyle name="Normal 60 2 4 8" xfId="16798" xr:uid="{00000000-0005-0000-0000-0000B27E0000}"/>
    <cellStyle name="Normal 60 2 5" xfId="2056" xr:uid="{00000000-0005-0000-0000-0000B37E0000}"/>
    <cellStyle name="Normal 60 2 5 2" xfId="3746" xr:uid="{00000000-0005-0000-0000-0000B47E0000}"/>
    <cellStyle name="Normal 60 2 5 2 2" xfId="13819" xr:uid="{00000000-0005-0000-0000-0000B57E0000}"/>
    <cellStyle name="Normal 60 2 5 2 2 2" xfId="44150" xr:uid="{00000000-0005-0000-0000-0000B67E0000}"/>
    <cellStyle name="Normal 60 2 5 2 2 3" xfId="28917" xr:uid="{00000000-0005-0000-0000-0000B77E0000}"/>
    <cellStyle name="Normal 60 2 5 2 3" xfId="8799" xr:uid="{00000000-0005-0000-0000-0000B87E0000}"/>
    <cellStyle name="Normal 60 2 5 2 3 2" xfId="39133" xr:uid="{00000000-0005-0000-0000-0000B97E0000}"/>
    <cellStyle name="Normal 60 2 5 2 3 3" xfId="23900" xr:uid="{00000000-0005-0000-0000-0000BA7E0000}"/>
    <cellStyle name="Normal 60 2 5 2 4" xfId="34120" xr:uid="{00000000-0005-0000-0000-0000BB7E0000}"/>
    <cellStyle name="Normal 60 2 5 2 5" xfId="18887" xr:uid="{00000000-0005-0000-0000-0000BC7E0000}"/>
    <cellStyle name="Normal 60 2 5 3" xfId="5438" xr:uid="{00000000-0005-0000-0000-0000BD7E0000}"/>
    <cellStyle name="Normal 60 2 5 3 2" xfId="15490" xr:uid="{00000000-0005-0000-0000-0000BE7E0000}"/>
    <cellStyle name="Normal 60 2 5 3 2 2" xfId="45821" xr:uid="{00000000-0005-0000-0000-0000BF7E0000}"/>
    <cellStyle name="Normal 60 2 5 3 2 3" xfId="30588" xr:uid="{00000000-0005-0000-0000-0000C07E0000}"/>
    <cellStyle name="Normal 60 2 5 3 3" xfId="10470" xr:uid="{00000000-0005-0000-0000-0000C17E0000}"/>
    <cellStyle name="Normal 60 2 5 3 3 2" xfId="40804" xr:uid="{00000000-0005-0000-0000-0000C27E0000}"/>
    <cellStyle name="Normal 60 2 5 3 3 3" xfId="25571" xr:uid="{00000000-0005-0000-0000-0000C37E0000}"/>
    <cellStyle name="Normal 60 2 5 3 4" xfId="35791" xr:uid="{00000000-0005-0000-0000-0000C47E0000}"/>
    <cellStyle name="Normal 60 2 5 3 5" xfId="20558" xr:uid="{00000000-0005-0000-0000-0000C57E0000}"/>
    <cellStyle name="Normal 60 2 5 4" xfId="12148" xr:uid="{00000000-0005-0000-0000-0000C67E0000}"/>
    <cellStyle name="Normal 60 2 5 4 2" xfId="42479" xr:uid="{00000000-0005-0000-0000-0000C77E0000}"/>
    <cellStyle name="Normal 60 2 5 4 3" xfId="27246" xr:uid="{00000000-0005-0000-0000-0000C87E0000}"/>
    <cellStyle name="Normal 60 2 5 5" xfId="7127" xr:uid="{00000000-0005-0000-0000-0000C97E0000}"/>
    <cellStyle name="Normal 60 2 5 5 2" xfId="37462" xr:uid="{00000000-0005-0000-0000-0000CA7E0000}"/>
    <cellStyle name="Normal 60 2 5 5 3" xfId="22229" xr:uid="{00000000-0005-0000-0000-0000CB7E0000}"/>
    <cellStyle name="Normal 60 2 5 6" xfId="32450" xr:uid="{00000000-0005-0000-0000-0000CC7E0000}"/>
    <cellStyle name="Normal 60 2 5 7" xfId="17216" xr:uid="{00000000-0005-0000-0000-0000CD7E0000}"/>
    <cellStyle name="Normal 60 2 6" xfId="2909" xr:uid="{00000000-0005-0000-0000-0000CE7E0000}"/>
    <cellStyle name="Normal 60 2 6 2" xfId="12983" xr:uid="{00000000-0005-0000-0000-0000CF7E0000}"/>
    <cellStyle name="Normal 60 2 6 2 2" xfId="43314" xr:uid="{00000000-0005-0000-0000-0000D07E0000}"/>
    <cellStyle name="Normal 60 2 6 2 3" xfId="28081" xr:uid="{00000000-0005-0000-0000-0000D17E0000}"/>
    <cellStyle name="Normal 60 2 6 3" xfId="7963" xr:uid="{00000000-0005-0000-0000-0000D27E0000}"/>
    <cellStyle name="Normal 60 2 6 3 2" xfId="38297" xr:uid="{00000000-0005-0000-0000-0000D37E0000}"/>
    <cellStyle name="Normal 60 2 6 3 3" xfId="23064" xr:uid="{00000000-0005-0000-0000-0000D47E0000}"/>
    <cellStyle name="Normal 60 2 6 4" xfId="33284" xr:uid="{00000000-0005-0000-0000-0000D57E0000}"/>
    <cellStyle name="Normal 60 2 6 5" xfId="18051" xr:uid="{00000000-0005-0000-0000-0000D67E0000}"/>
    <cellStyle name="Normal 60 2 7" xfId="4602" xr:uid="{00000000-0005-0000-0000-0000D77E0000}"/>
    <cellStyle name="Normal 60 2 7 2" xfId="14654" xr:uid="{00000000-0005-0000-0000-0000D87E0000}"/>
    <cellStyle name="Normal 60 2 7 2 2" xfId="44985" xr:uid="{00000000-0005-0000-0000-0000D97E0000}"/>
    <cellStyle name="Normal 60 2 7 2 3" xfId="29752" xr:uid="{00000000-0005-0000-0000-0000DA7E0000}"/>
    <cellStyle name="Normal 60 2 7 3" xfId="9634" xr:uid="{00000000-0005-0000-0000-0000DB7E0000}"/>
    <cellStyle name="Normal 60 2 7 3 2" xfId="39968" xr:uid="{00000000-0005-0000-0000-0000DC7E0000}"/>
    <cellStyle name="Normal 60 2 7 3 3" xfId="24735" xr:uid="{00000000-0005-0000-0000-0000DD7E0000}"/>
    <cellStyle name="Normal 60 2 7 4" xfId="34955" xr:uid="{00000000-0005-0000-0000-0000DE7E0000}"/>
    <cellStyle name="Normal 60 2 7 5" xfId="19722" xr:uid="{00000000-0005-0000-0000-0000DF7E0000}"/>
    <cellStyle name="Normal 60 2 8" xfId="11312" xr:uid="{00000000-0005-0000-0000-0000E07E0000}"/>
    <cellStyle name="Normal 60 2 8 2" xfId="41643" xr:uid="{00000000-0005-0000-0000-0000E17E0000}"/>
    <cellStyle name="Normal 60 2 8 3" xfId="26410" xr:uid="{00000000-0005-0000-0000-0000E27E0000}"/>
    <cellStyle name="Normal 60 2 9" xfId="6291" xr:uid="{00000000-0005-0000-0000-0000E37E0000}"/>
    <cellStyle name="Normal 60 2 9 2" xfId="36626" xr:uid="{00000000-0005-0000-0000-0000E47E0000}"/>
    <cellStyle name="Normal 60 2 9 3" xfId="21393" xr:uid="{00000000-0005-0000-0000-0000E57E0000}"/>
    <cellStyle name="Normal 60 3" xfId="1255" xr:uid="{00000000-0005-0000-0000-0000E67E0000}"/>
    <cellStyle name="Normal 60 3 10" xfId="16432" xr:uid="{00000000-0005-0000-0000-0000E77E0000}"/>
    <cellStyle name="Normal 60 3 2" xfId="1474" xr:uid="{00000000-0005-0000-0000-0000E87E0000}"/>
    <cellStyle name="Normal 60 3 2 2" xfId="1895" xr:uid="{00000000-0005-0000-0000-0000E97E0000}"/>
    <cellStyle name="Normal 60 3 2 2 2" xfId="2734" xr:uid="{00000000-0005-0000-0000-0000EA7E0000}"/>
    <cellStyle name="Normal 60 3 2 2 2 2" xfId="4424" xr:uid="{00000000-0005-0000-0000-0000EB7E0000}"/>
    <cellStyle name="Normal 60 3 2 2 2 2 2" xfId="14497" xr:uid="{00000000-0005-0000-0000-0000EC7E0000}"/>
    <cellStyle name="Normal 60 3 2 2 2 2 2 2" xfId="44828" xr:uid="{00000000-0005-0000-0000-0000ED7E0000}"/>
    <cellStyle name="Normal 60 3 2 2 2 2 2 3" xfId="29595" xr:uid="{00000000-0005-0000-0000-0000EE7E0000}"/>
    <cellStyle name="Normal 60 3 2 2 2 2 3" xfId="9477" xr:uid="{00000000-0005-0000-0000-0000EF7E0000}"/>
    <cellStyle name="Normal 60 3 2 2 2 2 3 2" xfId="39811" xr:uid="{00000000-0005-0000-0000-0000F07E0000}"/>
    <cellStyle name="Normal 60 3 2 2 2 2 3 3" xfId="24578" xr:uid="{00000000-0005-0000-0000-0000F17E0000}"/>
    <cellStyle name="Normal 60 3 2 2 2 2 4" xfId="34798" xr:uid="{00000000-0005-0000-0000-0000F27E0000}"/>
    <cellStyle name="Normal 60 3 2 2 2 2 5" xfId="19565" xr:uid="{00000000-0005-0000-0000-0000F37E0000}"/>
    <cellStyle name="Normal 60 3 2 2 2 3" xfId="6116" xr:uid="{00000000-0005-0000-0000-0000F47E0000}"/>
    <cellStyle name="Normal 60 3 2 2 2 3 2" xfId="16168" xr:uid="{00000000-0005-0000-0000-0000F57E0000}"/>
    <cellStyle name="Normal 60 3 2 2 2 3 2 2" xfId="46499" xr:uid="{00000000-0005-0000-0000-0000F67E0000}"/>
    <cellStyle name="Normal 60 3 2 2 2 3 2 3" xfId="31266" xr:uid="{00000000-0005-0000-0000-0000F77E0000}"/>
    <cellStyle name="Normal 60 3 2 2 2 3 3" xfId="11148" xr:uid="{00000000-0005-0000-0000-0000F87E0000}"/>
    <cellStyle name="Normal 60 3 2 2 2 3 3 2" xfId="41482" xr:uid="{00000000-0005-0000-0000-0000F97E0000}"/>
    <cellStyle name="Normal 60 3 2 2 2 3 3 3" xfId="26249" xr:uid="{00000000-0005-0000-0000-0000FA7E0000}"/>
    <cellStyle name="Normal 60 3 2 2 2 3 4" xfId="36469" xr:uid="{00000000-0005-0000-0000-0000FB7E0000}"/>
    <cellStyle name="Normal 60 3 2 2 2 3 5" xfId="21236" xr:uid="{00000000-0005-0000-0000-0000FC7E0000}"/>
    <cellStyle name="Normal 60 3 2 2 2 4" xfId="12826" xr:uid="{00000000-0005-0000-0000-0000FD7E0000}"/>
    <cellStyle name="Normal 60 3 2 2 2 4 2" xfId="43157" xr:uid="{00000000-0005-0000-0000-0000FE7E0000}"/>
    <cellStyle name="Normal 60 3 2 2 2 4 3" xfId="27924" xr:uid="{00000000-0005-0000-0000-0000FF7E0000}"/>
    <cellStyle name="Normal 60 3 2 2 2 5" xfId="7805" xr:uid="{00000000-0005-0000-0000-0000007F0000}"/>
    <cellStyle name="Normal 60 3 2 2 2 5 2" xfId="38140" xr:uid="{00000000-0005-0000-0000-0000017F0000}"/>
    <cellStyle name="Normal 60 3 2 2 2 5 3" xfId="22907" xr:uid="{00000000-0005-0000-0000-0000027F0000}"/>
    <cellStyle name="Normal 60 3 2 2 2 6" xfId="33128" xr:uid="{00000000-0005-0000-0000-0000037F0000}"/>
    <cellStyle name="Normal 60 3 2 2 2 7" xfId="17894" xr:uid="{00000000-0005-0000-0000-0000047F0000}"/>
    <cellStyle name="Normal 60 3 2 2 3" xfId="3587" xr:uid="{00000000-0005-0000-0000-0000057F0000}"/>
    <cellStyle name="Normal 60 3 2 2 3 2" xfId="13661" xr:uid="{00000000-0005-0000-0000-0000067F0000}"/>
    <cellStyle name="Normal 60 3 2 2 3 2 2" xfId="43992" xr:uid="{00000000-0005-0000-0000-0000077F0000}"/>
    <cellStyle name="Normal 60 3 2 2 3 2 3" xfId="28759" xr:uid="{00000000-0005-0000-0000-0000087F0000}"/>
    <cellStyle name="Normal 60 3 2 2 3 3" xfId="8641" xr:uid="{00000000-0005-0000-0000-0000097F0000}"/>
    <cellStyle name="Normal 60 3 2 2 3 3 2" xfId="38975" xr:uid="{00000000-0005-0000-0000-00000A7F0000}"/>
    <cellStyle name="Normal 60 3 2 2 3 3 3" xfId="23742" xr:uid="{00000000-0005-0000-0000-00000B7F0000}"/>
    <cellStyle name="Normal 60 3 2 2 3 4" xfId="33962" xr:uid="{00000000-0005-0000-0000-00000C7F0000}"/>
    <cellStyle name="Normal 60 3 2 2 3 5" xfId="18729" xr:uid="{00000000-0005-0000-0000-00000D7F0000}"/>
    <cellStyle name="Normal 60 3 2 2 4" xfId="5280" xr:uid="{00000000-0005-0000-0000-00000E7F0000}"/>
    <cellStyle name="Normal 60 3 2 2 4 2" xfId="15332" xr:uid="{00000000-0005-0000-0000-00000F7F0000}"/>
    <cellStyle name="Normal 60 3 2 2 4 2 2" xfId="45663" xr:uid="{00000000-0005-0000-0000-0000107F0000}"/>
    <cellStyle name="Normal 60 3 2 2 4 2 3" xfId="30430" xr:uid="{00000000-0005-0000-0000-0000117F0000}"/>
    <cellStyle name="Normal 60 3 2 2 4 3" xfId="10312" xr:uid="{00000000-0005-0000-0000-0000127F0000}"/>
    <cellStyle name="Normal 60 3 2 2 4 3 2" xfId="40646" xr:uid="{00000000-0005-0000-0000-0000137F0000}"/>
    <cellStyle name="Normal 60 3 2 2 4 3 3" xfId="25413" xr:uid="{00000000-0005-0000-0000-0000147F0000}"/>
    <cellStyle name="Normal 60 3 2 2 4 4" xfId="35633" xr:uid="{00000000-0005-0000-0000-0000157F0000}"/>
    <cellStyle name="Normal 60 3 2 2 4 5" xfId="20400" xr:uid="{00000000-0005-0000-0000-0000167F0000}"/>
    <cellStyle name="Normal 60 3 2 2 5" xfId="11990" xr:uid="{00000000-0005-0000-0000-0000177F0000}"/>
    <cellStyle name="Normal 60 3 2 2 5 2" xfId="42321" xr:uid="{00000000-0005-0000-0000-0000187F0000}"/>
    <cellStyle name="Normal 60 3 2 2 5 3" xfId="27088" xr:uid="{00000000-0005-0000-0000-0000197F0000}"/>
    <cellStyle name="Normal 60 3 2 2 6" xfId="6969" xr:uid="{00000000-0005-0000-0000-00001A7F0000}"/>
    <cellStyle name="Normal 60 3 2 2 6 2" xfId="37304" xr:uid="{00000000-0005-0000-0000-00001B7F0000}"/>
    <cellStyle name="Normal 60 3 2 2 6 3" xfId="22071" xr:uid="{00000000-0005-0000-0000-00001C7F0000}"/>
    <cellStyle name="Normal 60 3 2 2 7" xfId="32292" xr:uid="{00000000-0005-0000-0000-00001D7F0000}"/>
    <cellStyle name="Normal 60 3 2 2 8" xfId="17058" xr:uid="{00000000-0005-0000-0000-00001E7F0000}"/>
    <cellStyle name="Normal 60 3 2 3" xfId="2316" xr:uid="{00000000-0005-0000-0000-00001F7F0000}"/>
    <cellStyle name="Normal 60 3 2 3 2" xfId="4006" xr:uid="{00000000-0005-0000-0000-0000207F0000}"/>
    <cellStyle name="Normal 60 3 2 3 2 2" xfId="14079" xr:uid="{00000000-0005-0000-0000-0000217F0000}"/>
    <cellStyle name="Normal 60 3 2 3 2 2 2" xfId="44410" xr:uid="{00000000-0005-0000-0000-0000227F0000}"/>
    <cellStyle name="Normal 60 3 2 3 2 2 3" xfId="29177" xr:uid="{00000000-0005-0000-0000-0000237F0000}"/>
    <cellStyle name="Normal 60 3 2 3 2 3" xfId="9059" xr:uid="{00000000-0005-0000-0000-0000247F0000}"/>
    <cellStyle name="Normal 60 3 2 3 2 3 2" xfId="39393" xr:uid="{00000000-0005-0000-0000-0000257F0000}"/>
    <cellStyle name="Normal 60 3 2 3 2 3 3" xfId="24160" xr:uid="{00000000-0005-0000-0000-0000267F0000}"/>
    <cellStyle name="Normal 60 3 2 3 2 4" xfId="34380" xr:uid="{00000000-0005-0000-0000-0000277F0000}"/>
    <cellStyle name="Normal 60 3 2 3 2 5" xfId="19147" xr:uid="{00000000-0005-0000-0000-0000287F0000}"/>
    <cellStyle name="Normal 60 3 2 3 3" xfId="5698" xr:uid="{00000000-0005-0000-0000-0000297F0000}"/>
    <cellStyle name="Normal 60 3 2 3 3 2" xfId="15750" xr:uid="{00000000-0005-0000-0000-00002A7F0000}"/>
    <cellStyle name="Normal 60 3 2 3 3 2 2" xfId="46081" xr:uid="{00000000-0005-0000-0000-00002B7F0000}"/>
    <cellStyle name="Normal 60 3 2 3 3 2 3" xfId="30848" xr:uid="{00000000-0005-0000-0000-00002C7F0000}"/>
    <cellStyle name="Normal 60 3 2 3 3 3" xfId="10730" xr:uid="{00000000-0005-0000-0000-00002D7F0000}"/>
    <cellStyle name="Normal 60 3 2 3 3 3 2" xfId="41064" xr:uid="{00000000-0005-0000-0000-00002E7F0000}"/>
    <cellStyle name="Normal 60 3 2 3 3 3 3" xfId="25831" xr:uid="{00000000-0005-0000-0000-00002F7F0000}"/>
    <cellStyle name="Normal 60 3 2 3 3 4" xfId="36051" xr:uid="{00000000-0005-0000-0000-0000307F0000}"/>
    <cellStyle name="Normal 60 3 2 3 3 5" xfId="20818" xr:uid="{00000000-0005-0000-0000-0000317F0000}"/>
    <cellStyle name="Normal 60 3 2 3 4" xfId="12408" xr:uid="{00000000-0005-0000-0000-0000327F0000}"/>
    <cellStyle name="Normal 60 3 2 3 4 2" xfId="42739" xr:uid="{00000000-0005-0000-0000-0000337F0000}"/>
    <cellStyle name="Normal 60 3 2 3 4 3" xfId="27506" xr:uid="{00000000-0005-0000-0000-0000347F0000}"/>
    <cellStyle name="Normal 60 3 2 3 5" xfId="7387" xr:uid="{00000000-0005-0000-0000-0000357F0000}"/>
    <cellStyle name="Normal 60 3 2 3 5 2" xfId="37722" xr:uid="{00000000-0005-0000-0000-0000367F0000}"/>
    <cellStyle name="Normal 60 3 2 3 5 3" xfId="22489" xr:uid="{00000000-0005-0000-0000-0000377F0000}"/>
    <cellStyle name="Normal 60 3 2 3 6" xfId="32710" xr:uid="{00000000-0005-0000-0000-0000387F0000}"/>
    <cellStyle name="Normal 60 3 2 3 7" xfId="17476" xr:uid="{00000000-0005-0000-0000-0000397F0000}"/>
    <cellStyle name="Normal 60 3 2 4" xfId="3169" xr:uid="{00000000-0005-0000-0000-00003A7F0000}"/>
    <cellStyle name="Normal 60 3 2 4 2" xfId="13243" xr:uid="{00000000-0005-0000-0000-00003B7F0000}"/>
    <cellStyle name="Normal 60 3 2 4 2 2" xfId="43574" xr:uid="{00000000-0005-0000-0000-00003C7F0000}"/>
    <cellStyle name="Normal 60 3 2 4 2 3" xfId="28341" xr:uid="{00000000-0005-0000-0000-00003D7F0000}"/>
    <cellStyle name="Normal 60 3 2 4 3" xfId="8223" xr:uid="{00000000-0005-0000-0000-00003E7F0000}"/>
    <cellStyle name="Normal 60 3 2 4 3 2" xfId="38557" xr:uid="{00000000-0005-0000-0000-00003F7F0000}"/>
    <cellStyle name="Normal 60 3 2 4 3 3" xfId="23324" xr:uid="{00000000-0005-0000-0000-0000407F0000}"/>
    <cellStyle name="Normal 60 3 2 4 4" xfId="33544" xr:uid="{00000000-0005-0000-0000-0000417F0000}"/>
    <cellStyle name="Normal 60 3 2 4 5" xfId="18311" xr:uid="{00000000-0005-0000-0000-0000427F0000}"/>
    <cellStyle name="Normal 60 3 2 5" xfId="4862" xr:uid="{00000000-0005-0000-0000-0000437F0000}"/>
    <cellStyle name="Normal 60 3 2 5 2" xfId="14914" xr:uid="{00000000-0005-0000-0000-0000447F0000}"/>
    <cellStyle name="Normal 60 3 2 5 2 2" xfId="45245" xr:uid="{00000000-0005-0000-0000-0000457F0000}"/>
    <cellStyle name="Normal 60 3 2 5 2 3" xfId="30012" xr:uid="{00000000-0005-0000-0000-0000467F0000}"/>
    <cellStyle name="Normal 60 3 2 5 3" xfId="9894" xr:uid="{00000000-0005-0000-0000-0000477F0000}"/>
    <cellStyle name="Normal 60 3 2 5 3 2" xfId="40228" xr:uid="{00000000-0005-0000-0000-0000487F0000}"/>
    <cellStyle name="Normal 60 3 2 5 3 3" xfId="24995" xr:uid="{00000000-0005-0000-0000-0000497F0000}"/>
    <cellStyle name="Normal 60 3 2 5 4" xfId="35215" xr:uid="{00000000-0005-0000-0000-00004A7F0000}"/>
    <cellStyle name="Normal 60 3 2 5 5" xfId="19982" xr:uid="{00000000-0005-0000-0000-00004B7F0000}"/>
    <cellStyle name="Normal 60 3 2 6" xfId="11572" xr:uid="{00000000-0005-0000-0000-00004C7F0000}"/>
    <cellStyle name="Normal 60 3 2 6 2" xfId="41903" xr:uid="{00000000-0005-0000-0000-00004D7F0000}"/>
    <cellStyle name="Normal 60 3 2 6 3" xfId="26670" xr:uid="{00000000-0005-0000-0000-00004E7F0000}"/>
    <cellStyle name="Normal 60 3 2 7" xfId="6551" xr:uid="{00000000-0005-0000-0000-00004F7F0000}"/>
    <cellStyle name="Normal 60 3 2 7 2" xfId="36886" xr:uid="{00000000-0005-0000-0000-0000507F0000}"/>
    <cellStyle name="Normal 60 3 2 7 3" xfId="21653" xr:uid="{00000000-0005-0000-0000-0000517F0000}"/>
    <cellStyle name="Normal 60 3 2 8" xfId="31874" xr:uid="{00000000-0005-0000-0000-0000527F0000}"/>
    <cellStyle name="Normal 60 3 2 9" xfId="16640" xr:uid="{00000000-0005-0000-0000-0000537F0000}"/>
    <cellStyle name="Normal 60 3 3" xfId="1687" xr:uid="{00000000-0005-0000-0000-0000547F0000}"/>
    <cellStyle name="Normal 60 3 3 2" xfId="2526" xr:uid="{00000000-0005-0000-0000-0000557F0000}"/>
    <cellStyle name="Normal 60 3 3 2 2" xfId="4216" xr:uid="{00000000-0005-0000-0000-0000567F0000}"/>
    <cellStyle name="Normal 60 3 3 2 2 2" xfId="14289" xr:uid="{00000000-0005-0000-0000-0000577F0000}"/>
    <cellStyle name="Normal 60 3 3 2 2 2 2" xfId="44620" xr:uid="{00000000-0005-0000-0000-0000587F0000}"/>
    <cellStyle name="Normal 60 3 3 2 2 2 3" xfId="29387" xr:uid="{00000000-0005-0000-0000-0000597F0000}"/>
    <cellStyle name="Normal 60 3 3 2 2 3" xfId="9269" xr:uid="{00000000-0005-0000-0000-00005A7F0000}"/>
    <cellStyle name="Normal 60 3 3 2 2 3 2" xfId="39603" xr:uid="{00000000-0005-0000-0000-00005B7F0000}"/>
    <cellStyle name="Normal 60 3 3 2 2 3 3" xfId="24370" xr:uid="{00000000-0005-0000-0000-00005C7F0000}"/>
    <cellStyle name="Normal 60 3 3 2 2 4" xfId="34590" xr:uid="{00000000-0005-0000-0000-00005D7F0000}"/>
    <cellStyle name="Normal 60 3 3 2 2 5" xfId="19357" xr:uid="{00000000-0005-0000-0000-00005E7F0000}"/>
    <cellStyle name="Normal 60 3 3 2 3" xfId="5908" xr:uid="{00000000-0005-0000-0000-00005F7F0000}"/>
    <cellStyle name="Normal 60 3 3 2 3 2" xfId="15960" xr:uid="{00000000-0005-0000-0000-0000607F0000}"/>
    <cellStyle name="Normal 60 3 3 2 3 2 2" xfId="46291" xr:uid="{00000000-0005-0000-0000-0000617F0000}"/>
    <cellStyle name="Normal 60 3 3 2 3 2 3" xfId="31058" xr:uid="{00000000-0005-0000-0000-0000627F0000}"/>
    <cellStyle name="Normal 60 3 3 2 3 3" xfId="10940" xr:uid="{00000000-0005-0000-0000-0000637F0000}"/>
    <cellStyle name="Normal 60 3 3 2 3 3 2" xfId="41274" xr:uid="{00000000-0005-0000-0000-0000647F0000}"/>
    <cellStyle name="Normal 60 3 3 2 3 3 3" xfId="26041" xr:uid="{00000000-0005-0000-0000-0000657F0000}"/>
    <cellStyle name="Normal 60 3 3 2 3 4" xfId="36261" xr:uid="{00000000-0005-0000-0000-0000667F0000}"/>
    <cellStyle name="Normal 60 3 3 2 3 5" xfId="21028" xr:uid="{00000000-0005-0000-0000-0000677F0000}"/>
    <cellStyle name="Normal 60 3 3 2 4" xfId="12618" xr:uid="{00000000-0005-0000-0000-0000687F0000}"/>
    <cellStyle name="Normal 60 3 3 2 4 2" xfId="42949" xr:uid="{00000000-0005-0000-0000-0000697F0000}"/>
    <cellStyle name="Normal 60 3 3 2 4 3" xfId="27716" xr:uid="{00000000-0005-0000-0000-00006A7F0000}"/>
    <cellStyle name="Normal 60 3 3 2 5" xfId="7597" xr:uid="{00000000-0005-0000-0000-00006B7F0000}"/>
    <cellStyle name="Normal 60 3 3 2 5 2" xfId="37932" xr:uid="{00000000-0005-0000-0000-00006C7F0000}"/>
    <cellStyle name="Normal 60 3 3 2 5 3" xfId="22699" xr:uid="{00000000-0005-0000-0000-00006D7F0000}"/>
    <cellStyle name="Normal 60 3 3 2 6" xfId="32920" xr:uid="{00000000-0005-0000-0000-00006E7F0000}"/>
    <cellStyle name="Normal 60 3 3 2 7" xfId="17686" xr:uid="{00000000-0005-0000-0000-00006F7F0000}"/>
    <cellStyle name="Normal 60 3 3 3" xfId="3379" xr:uid="{00000000-0005-0000-0000-0000707F0000}"/>
    <cellStyle name="Normal 60 3 3 3 2" xfId="13453" xr:uid="{00000000-0005-0000-0000-0000717F0000}"/>
    <cellStyle name="Normal 60 3 3 3 2 2" xfId="43784" xr:uid="{00000000-0005-0000-0000-0000727F0000}"/>
    <cellStyle name="Normal 60 3 3 3 2 3" xfId="28551" xr:uid="{00000000-0005-0000-0000-0000737F0000}"/>
    <cellStyle name="Normal 60 3 3 3 3" xfId="8433" xr:uid="{00000000-0005-0000-0000-0000747F0000}"/>
    <cellStyle name="Normal 60 3 3 3 3 2" xfId="38767" xr:uid="{00000000-0005-0000-0000-0000757F0000}"/>
    <cellStyle name="Normal 60 3 3 3 3 3" xfId="23534" xr:uid="{00000000-0005-0000-0000-0000767F0000}"/>
    <cellStyle name="Normal 60 3 3 3 4" xfId="33754" xr:uid="{00000000-0005-0000-0000-0000777F0000}"/>
    <cellStyle name="Normal 60 3 3 3 5" xfId="18521" xr:uid="{00000000-0005-0000-0000-0000787F0000}"/>
    <cellStyle name="Normal 60 3 3 4" xfId="5072" xr:uid="{00000000-0005-0000-0000-0000797F0000}"/>
    <cellStyle name="Normal 60 3 3 4 2" xfId="15124" xr:uid="{00000000-0005-0000-0000-00007A7F0000}"/>
    <cellStyle name="Normal 60 3 3 4 2 2" xfId="45455" xr:uid="{00000000-0005-0000-0000-00007B7F0000}"/>
    <cellStyle name="Normal 60 3 3 4 2 3" xfId="30222" xr:uid="{00000000-0005-0000-0000-00007C7F0000}"/>
    <cellStyle name="Normal 60 3 3 4 3" xfId="10104" xr:uid="{00000000-0005-0000-0000-00007D7F0000}"/>
    <cellStyle name="Normal 60 3 3 4 3 2" xfId="40438" xr:uid="{00000000-0005-0000-0000-00007E7F0000}"/>
    <cellStyle name="Normal 60 3 3 4 3 3" xfId="25205" xr:uid="{00000000-0005-0000-0000-00007F7F0000}"/>
    <cellStyle name="Normal 60 3 3 4 4" xfId="35425" xr:uid="{00000000-0005-0000-0000-0000807F0000}"/>
    <cellStyle name="Normal 60 3 3 4 5" xfId="20192" xr:uid="{00000000-0005-0000-0000-0000817F0000}"/>
    <cellStyle name="Normal 60 3 3 5" xfId="11782" xr:uid="{00000000-0005-0000-0000-0000827F0000}"/>
    <cellStyle name="Normal 60 3 3 5 2" xfId="42113" xr:uid="{00000000-0005-0000-0000-0000837F0000}"/>
    <cellStyle name="Normal 60 3 3 5 3" xfId="26880" xr:uid="{00000000-0005-0000-0000-0000847F0000}"/>
    <cellStyle name="Normal 60 3 3 6" xfId="6761" xr:uid="{00000000-0005-0000-0000-0000857F0000}"/>
    <cellStyle name="Normal 60 3 3 6 2" xfId="37096" xr:uid="{00000000-0005-0000-0000-0000867F0000}"/>
    <cellStyle name="Normal 60 3 3 6 3" xfId="21863" xr:uid="{00000000-0005-0000-0000-0000877F0000}"/>
    <cellStyle name="Normal 60 3 3 7" xfId="32084" xr:uid="{00000000-0005-0000-0000-0000887F0000}"/>
    <cellStyle name="Normal 60 3 3 8" xfId="16850" xr:uid="{00000000-0005-0000-0000-0000897F0000}"/>
    <cellStyle name="Normal 60 3 4" xfId="2108" xr:uid="{00000000-0005-0000-0000-00008A7F0000}"/>
    <cellStyle name="Normal 60 3 4 2" xfId="3798" xr:uid="{00000000-0005-0000-0000-00008B7F0000}"/>
    <cellStyle name="Normal 60 3 4 2 2" xfId="13871" xr:uid="{00000000-0005-0000-0000-00008C7F0000}"/>
    <cellStyle name="Normal 60 3 4 2 2 2" xfId="44202" xr:uid="{00000000-0005-0000-0000-00008D7F0000}"/>
    <cellStyle name="Normal 60 3 4 2 2 3" xfId="28969" xr:uid="{00000000-0005-0000-0000-00008E7F0000}"/>
    <cellStyle name="Normal 60 3 4 2 3" xfId="8851" xr:uid="{00000000-0005-0000-0000-00008F7F0000}"/>
    <cellStyle name="Normal 60 3 4 2 3 2" xfId="39185" xr:uid="{00000000-0005-0000-0000-0000907F0000}"/>
    <cellStyle name="Normal 60 3 4 2 3 3" xfId="23952" xr:uid="{00000000-0005-0000-0000-0000917F0000}"/>
    <cellStyle name="Normal 60 3 4 2 4" xfId="34172" xr:uid="{00000000-0005-0000-0000-0000927F0000}"/>
    <cellStyle name="Normal 60 3 4 2 5" xfId="18939" xr:uid="{00000000-0005-0000-0000-0000937F0000}"/>
    <cellStyle name="Normal 60 3 4 3" xfId="5490" xr:uid="{00000000-0005-0000-0000-0000947F0000}"/>
    <cellStyle name="Normal 60 3 4 3 2" xfId="15542" xr:uid="{00000000-0005-0000-0000-0000957F0000}"/>
    <cellStyle name="Normal 60 3 4 3 2 2" xfId="45873" xr:uid="{00000000-0005-0000-0000-0000967F0000}"/>
    <cellStyle name="Normal 60 3 4 3 2 3" xfId="30640" xr:uid="{00000000-0005-0000-0000-0000977F0000}"/>
    <cellStyle name="Normal 60 3 4 3 3" xfId="10522" xr:uid="{00000000-0005-0000-0000-0000987F0000}"/>
    <cellStyle name="Normal 60 3 4 3 3 2" xfId="40856" xr:uid="{00000000-0005-0000-0000-0000997F0000}"/>
    <cellStyle name="Normal 60 3 4 3 3 3" xfId="25623" xr:uid="{00000000-0005-0000-0000-00009A7F0000}"/>
    <cellStyle name="Normal 60 3 4 3 4" xfId="35843" xr:uid="{00000000-0005-0000-0000-00009B7F0000}"/>
    <cellStyle name="Normal 60 3 4 3 5" xfId="20610" xr:uid="{00000000-0005-0000-0000-00009C7F0000}"/>
    <cellStyle name="Normal 60 3 4 4" xfId="12200" xr:uid="{00000000-0005-0000-0000-00009D7F0000}"/>
    <cellStyle name="Normal 60 3 4 4 2" xfId="42531" xr:uid="{00000000-0005-0000-0000-00009E7F0000}"/>
    <cellStyle name="Normal 60 3 4 4 3" xfId="27298" xr:uid="{00000000-0005-0000-0000-00009F7F0000}"/>
    <cellStyle name="Normal 60 3 4 5" xfId="7179" xr:uid="{00000000-0005-0000-0000-0000A07F0000}"/>
    <cellStyle name="Normal 60 3 4 5 2" xfId="37514" xr:uid="{00000000-0005-0000-0000-0000A17F0000}"/>
    <cellStyle name="Normal 60 3 4 5 3" xfId="22281" xr:uid="{00000000-0005-0000-0000-0000A27F0000}"/>
    <cellStyle name="Normal 60 3 4 6" xfId="32502" xr:uid="{00000000-0005-0000-0000-0000A37F0000}"/>
    <cellStyle name="Normal 60 3 4 7" xfId="17268" xr:uid="{00000000-0005-0000-0000-0000A47F0000}"/>
    <cellStyle name="Normal 60 3 5" xfId="2961" xr:uid="{00000000-0005-0000-0000-0000A57F0000}"/>
    <cellStyle name="Normal 60 3 5 2" xfId="13035" xr:uid="{00000000-0005-0000-0000-0000A67F0000}"/>
    <cellStyle name="Normal 60 3 5 2 2" xfId="43366" xr:uid="{00000000-0005-0000-0000-0000A77F0000}"/>
    <cellStyle name="Normal 60 3 5 2 3" xfId="28133" xr:uid="{00000000-0005-0000-0000-0000A87F0000}"/>
    <cellStyle name="Normal 60 3 5 3" xfId="8015" xr:uid="{00000000-0005-0000-0000-0000A97F0000}"/>
    <cellStyle name="Normal 60 3 5 3 2" xfId="38349" xr:uid="{00000000-0005-0000-0000-0000AA7F0000}"/>
    <cellStyle name="Normal 60 3 5 3 3" xfId="23116" xr:uid="{00000000-0005-0000-0000-0000AB7F0000}"/>
    <cellStyle name="Normal 60 3 5 4" xfId="33336" xr:uid="{00000000-0005-0000-0000-0000AC7F0000}"/>
    <cellStyle name="Normal 60 3 5 5" xfId="18103" xr:uid="{00000000-0005-0000-0000-0000AD7F0000}"/>
    <cellStyle name="Normal 60 3 6" xfId="4654" xr:uid="{00000000-0005-0000-0000-0000AE7F0000}"/>
    <cellStyle name="Normal 60 3 6 2" xfId="14706" xr:uid="{00000000-0005-0000-0000-0000AF7F0000}"/>
    <cellStyle name="Normal 60 3 6 2 2" xfId="45037" xr:uid="{00000000-0005-0000-0000-0000B07F0000}"/>
    <cellStyle name="Normal 60 3 6 2 3" xfId="29804" xr:uid="{00000000-0005-0000-0000-0000B17F0000}"/>
    <cellStyle name="Normal 60 3 6 3" xfId="9686" xr:uid="{00000000-0005-0000-0000-0000B27F0000}"/>
    <cellStyle name="Normal 60 3 6 3 2" xfId="40020" xr:uid="{00000000-0005-0000-0000-0000B37F0000}"/>
    <cellStyle name="Normal 60 3 6 3 3" xfId="24787" xr:uid="{00000000-0005-0000-0000-0000B47F0000}"/>
    <cellStyle name="Normal 60 3 6 4" xfId="35007" xr:uid="{00000000-0005-0000-0000-0000B57F0000}"/>
    <cellStyle name="Normal 60 3 6 5" xfId="19774" xr:uid="{00000000-0005-0000-0000-0000B67F0000}"/>
    <cellStyle name="Normal 60 3 7" xfId="11364" xr:uid="{00000000-0005-0000-0000-0000B77F0000}"/>
    <cellStyle name="Normal 60 3 7 2" xfId="41695" xr:uid="{00000000-0005-0000-0000-0000B87F0000}"/>
    <cellStyle name="Normal 60 3 7 3" xfId="26462" xr:uid="{00000000-0005-0000-0000-0000B97F0000}"/>
    <cellStyle name="Normal 60 3 8" xfId="6343" xr:uid="{00000000-0005-0000-0000-0000BA7F0000}"/>
    <cellStyle name="Normal 60 3 8 2" xfId="36678" xr:uid="{00000000-0005-0000-0000-0000BB7F0000}"/>
    <cellStyle name="Normal 60 3 8 3" xfId="21445" xr:uid="{00000000-0005-0000-0000-0000BC7F0000}"/>
    <cellStyle name="Normal 60 3 9" xfId="31667" xr:uid="{00000000-0005-0000-0000-0000BD7F0000}"/>
    <cellStyle name="Normal 60 4" xfId="1368" xr:uid="{00000000-0005-0000-0000-0000BE7F0000}"/>
    <cellStyle name="Normal 60 4 2" xfId="1791" xr:uid="{00000000-0005-0000-0000-0000BF7F0000}"/>
    <cellStyle name="Normal 60 4 2 2" xfId="2630" xr:uid="{00000000-0005-0000-0000-0000C07F0000}"/>
    <cellStyle name="Normal 60 4 2 2 2" xfId="4320" xr:uid="{00000000-0005-0000-0000-0000C17F0000}"/>
    <cellStyle name="Normal 60 4 2 2 2 2" xfId="14393" xr:uid="{00000000-0005-0000-0000-0000C27F0000}"/>
    <cellStyle name="Normal 60 4 2 2 2 2 2" xfId="44724" xr:uid="{00000000-0005-0000-0000-0000C37F0000}"/>
    <cellStyle name="Normal 60 4 2 2 2 2 3" xfId="29491" xr:uid="{00000000-0005-0000-0000-0000C47F0000}"/>
    <cellStyle name="Normal 60 4 2 2 2 3" xfId="9373" xr:uid="{00000000-0005-0000-0000-0000C57F0000}"/>
    <cellStyle name="Normal 60 4 2 2 2 3 2" xfId="39707" xr:uid="{00000000-0005-0000-0000-0000C67F0000}"/>
    <cellStyle name="Normal 60 4 2 2 2 3 3" xfId="24474" xr:uid="{00000000-0005-0000-0000-0000C77F0000}"/>
    <cellStyle name="Normal 60 4 2 2 2 4" xfId="34694" xr:uid="{00000000-0005-0000-0000-0000C87F0000}"/>
    <cellStyle name="Normal 60 4 2 2 2 5" xfId="19461" xr:uid="{00000000-0005-0000-0000-0000C97F0000}"/>
    <cellStyle name="Normal 60 4 2 2 3" xfId="6012" xr:uid="{00000000-0005-0000-0000-0000CA7F0000}"/>
    <cellStyle name="Normal 60 4 2 2 3 2" xfId="16064" xr:uid="{00000000-0005-0000-0000-0000CB7F0000}"/>
    <cellStyle name="Normal 60 4 2 2 3 2 2" xfId="46395" xr:uid="{00000000-0005-0000-0000-0000CC7F0000}"/>
    <cellStyle name="Normal 60 4 2 2 3 2 3" xfId="31162" xr:uid="{00000000-0005-0000-0000-0000CD7F0000}"/>
    <cellStyle name="Normal 60 4 2 2 3 3" xfId="11044" xr:uid="{00000000-0005-0000-0000-0000CE7F0000}"/>
    <cellStyle name="Normal 60 4 2 2 3 3 2" xfId="41378" xr:uid="{00000000-0005-0000-0000-0000CF7F0000}"/>
    <cellStyle name="Normal 60 4 2 2 3 3 3" xfId="26145" xr:uid="{00000000-0005-0000-0000-0000D07F0000}"/>
    <cellStyle name="Normal 60 4 2 2 3 4" xfId="36365" xr:uid="{00000000-0005-0000-0000-0000D17F0000}"/>
    <cellStyle name="Normal 60 4 2 2 3 5" xfId="21132" xr:uid="{00000000-0005-0000-0000-0000D27F0000}"/>
    <cellStyle name="Normal 60 4 2 2 4" xfId="12722" xr:uid="{00000000-0005-0000-0000-0000D37F0000}"/>
    <cellStyle name="Normal 60 4 2 2 4 2" xfId="43053" xr:uid="{00000000-0005-0000-0000-0000D47F0000}"/>
    <cellStyle name="Normal 60 4 2 2 4 3" xfId="27820" xr:uid="{00000000-0005-0000-0000-0000D57F0000}"/>
    <cellStyle name="Normal 60 4 2 2 5" xfId="7701" xr:uid="{00000000-0005-0000-0000-0000D67F0000}"/>
    <cellStyle name="Normal 60 4 2 2 5 2" xfId="38036" xr:uid="{00000000-0005-0000-0000-0000D77F0000}"/>
    <cellStyle name="Normal 60 4 2 2 5 3" xfId="22803" xr:uid="{00000000-0005-0000-0000-0000D87F0000}"/>
    <cellStyle name="Normal 60 4 2 2 6" xfId="33024" xr:uid="{00000000-0005-0000-0000-0000D97F0000}"/>
    <cellStyle name="Normal 60 4 2 2 7" xfId="17790" xr:uid="{00000000-0005-0000-0000-0000DA7F0000}"/>
    <cellStyle name="Normal 60 4 2 3" xfId="3483" xr:uid="{00000000-0005-0000-0000-0000DB7F0000}"/>
    <cellStyle name="Normal 60 4 2 3 2" xfId="13557" xr:uid="{00000000-0005-0000-0000-0000DC7F0000}"/>
    <cellStyle name="Normal 60 4 2 3 2 2" xfId="43888" xr:uid="{00000000-0005-0000-0000-0000DD7F0000}"/>
    <cellStyle name="Normal 60 4 2 3 2 3" xfId="28655" xr:uid="{00000000-0005-0000-0000-0000DE7F0000}"/>
    <cellStyle name="Normal 60 4 2 3 3" xfId="8537" xr:uid="{00000000-0005-0000-0000-0000DF7F0000}"/>
    <cellStyle name="Normal 60 4 2 3 3 2" xfId="38871" xr:uid="{00000000-0005-0000-0000-0000E07F0000}"/>
    <cellStyle name="Normal 60 4 2 3 3 3" xfId="23638" xr:uid="{00000000-0005-0000-0000-0000E17F0000}"/>
    <cellStyle name="Normal 60 4 2 3 4" xfId="33858" xr:uid="{00000000-0005-0000-0000-0000E27F0000}"/>
    <cellStyle name="Normal 60 4 2 3 5" xfId="18625" xr:uid="{00000000-0005-0000-0000-0000E37F0000}"/>
    <cellStyle name="Normal 60 4 2 4" xfId="5176" xr:uid="{00000000-0005-0000-0000-0000E47F0000}"/>
    <cellStyle name="Normal 60 4 2 4 2" xfId="15228" xr:uid="{00000000-0005-0000-0000-0000E57F0000}"/>
    <cellStyle name="Normal 60 4 2 4 2 2" xfId="45559" xr:uid="{00000000-0005-0000-0000-0000E67F0000}"/>
    <cellStyle name="Normal 60 4 2 4 2 3" xfId="30326" xr:uid="{00000000-0005-0000-0000-0000E77F0000}"/>
    <cellStyle name="Normal 60 4 2 4 3" xfId="10208" xr:uid="{00000000-0005-0000-0000-0000E87F0000}"/>
    <cellStyle name="Normal 60 4 2 4 3 2" xfId="40542" xr:uid="{00000000-0005-0000-0000-0000E97F0000}"/>
    <cellStyle name="Normal 60 4 2 4 3 3" xfId="25309" xr:uid="{00000000-0005-0000-0000-0000EA7F0000}"/>
    <cellStyle name="Normal 60 4 2 4 4" xfId="35529" xr:uid="{00000000-0005-0000-0000-0000EB7F0000}"/>
    <cellStyle name="Normal 60 4 2 4 5" xfId="20296" xr:uid="{00000000-0005-0000-0000-0000EC7F0000}"/>
    <cellStyle name="Normal 60 4 2 5" xfId="11886" xr:uid="{00000000-0005-0000-0000-0000ED7F0000}"/>
    <cellStyle name="Normal 60 4 2 5 2" xfId="42217" xr:uid="{00000000-0005-0000-0000-0000EE7F0000}"/>
    <cellStyle name="Normal 60 4 2 5 3" xfId="26984" xr:uid="{00000000-0005-0000-0000-0000EF7F0000}"/>
    <cellStyle name="Normal 60 4 2 6" xfId="6865" xr:uid="{00000000-0005-0000-0000-0000F07F0000}"/>
    <cellStyle name="Normal 60 4 2 6 2" xfId="37200" xr:uid="{00000000-0005-0000-0000-0000F17F0000}"/>
    <cellStyle name="Normal 60 4 2 6 3" xfId="21967" xr:uid="{00000000-0005-0000-0000-0000F27F0000}"/>
    <cellStyle name="Normal 60 4 2 7" xfId="32188" xr:uid="{00000000-0005-0000-0000-0000F37F0000}"/>
    <cellStyle name="Normal 60 4 2 8" xfId="16954" xr:uid="{00000000-0005-0000-0000-0000F47F0000}"/>
    <cellStyle name="Normal 60 4 3" xfId="2212" xr:uid="{00000000-0005-0000-0000-0000F57F0000}"/>
    <cellStyle name="Normal 60 4 3 2" xfId="3902" xr:uid="{00000000-0005-0000-0000-0000F67F0000}"/>
    <cellStyle name="Normal 60 4 3 2 2" xfId="13975" xr:uid="{00000000-0005-0000-0000-0000F77F0000}"/>
    <cellStyle name="Normal 60 4 3 2 2 2" xfId="44306" xr:uid="{00000000-0005-0000-0000-0000F87F0000}"/>
    <cellStyle name="Normal 60 4 3 2 2 3" xfId="29073" xr:uid="{00000000-0005-0000-0000-0000F97F0000}"/>
    <cellStyle name="Normal 60 4 3 2 3" xfId="8955" xr:uid="{00000000-0005-0000-0000-0000FA7F0000}"/>
    <cellStyle name="Normal 60 4 3 2 3 2" xfId="39289" xr:uid="{00000000-0005-0000-0000-0000FB7F0000}"/>
    <cellStyle name="Normal 60 4 3 2 3 3" xfId="24056" xr:uid="{00000000-0005-0000-0000-0000FC7F0000}"/>
    <cellStyle name="Normal 60 4 3 2 4" xfId="34276" xr:uid="{00000000-0005-0000-0000-0000FD7F0000}"/>
    <cellStyle name="Normal 60 4 3 2 5" xfId="19043" xr:uid="{00000000-0005-0000-0000-0000FE7F0000}"/>
    <cellStyle name="Normal 60 4 3 3" xfId="5594" xr:uid="{00000000-0005-0000-0000-0000FF7F0000}"/>
    <cellStyle name="Normal 60 4 3 3 2" xfId="15646" xr:uid="{00000000-0005-0000-0000-000000800000}"/>
    <cellStyle name="Normal 60 4 3 3 2 2" xfId="45977" xr:uid="{00000000-0005-0000-0000-000001800000}"/>
    <cellStyle name="Normal 60 4 3 3 2 3" xfId="30744" xr:uid="{00000000-0005-0000-0000-000002800000}"/>
    <cellStyle name="Normal 60 4 3 3 3" xfId="10626" xr:uid="{00000000-0005-0000-0000-000003800000}"/>
    <cellStyle name="Normal 60 4 3 3 3 2" xfId="40960" xr:uid="{00000000-0005-0000-0000-000004800000}"/>
    <cellStyle name="Normal 60 4 3 3 3 3" xfId="25727" xr:uid="{00000000-0005-0000-0000-000005800000}"/>
    <cellStyle name="Normal 60 4 3 3 4" xfId="35947" xr:uid="{00000000-0005-0000-0000-000006800000}"/>
    <cellStyle name="Normal 60 4 3 3 5" xfId="20714" xr:uid="{00000000-0005-0000-0000-000007800000}"/>
    <cellStyle name="Normal 60 4 3 4" xfId="12304" xr:uid="{00000000-0005-0000-0000-000008800000}"/>
    <cellStyle name="Normal 60 4 3 4 2" xfId="42635" xr:uid="{00000000-0005-0000-0000-000009800000}"/>
    <cellStyle name="Normal 60 4 3 4 3" xfId="27402" xr:uid="{00000000-0005-0000-0000-00000A800000}"/>
    <cellStyle name="Normal 60 4 3 5" xfId="7283" xr:uid="{00000000-0005-0000-0000-00000B800000}"/>
    <cellStyle name="Normal 60 4 3 5 2" xfId="37618" xr:uid="{00000000-0005-0000-0000-00000C800000}"/>
    <cellStyle name="Normal 60 4 3 5 3" xfId="22385" xr:uid="{00000000-0005-0000-0000-00000D800000}"/>
    <cellStyle name="Normal 60 4 3 6" xfId="32606" xr:uid="{00000000-0005-0000-0000-00000E800000}"/>
    <cellStyle name="Normal 60 4 3 7" xfId="17372" xr:uid="{00000000-0005-0000-0000-00000F800000}"/>
    <cellStyle name="Normal 60 4 4" xfId="3065" xr:uid="{00000000-0005-0000-0000-000010800000}"/>
    <cellStyle name="Normal 60 4 4 2" xfId="13139" xr:uid="{00000000-0005-0000-0000-000011800000}"/>
    <cellStyle name="Normal 60 4 4 2 2" xfId="43470" xr:uid="{00000000-0005-0000-0000-000012800000}"/>
    <cellStyle name="Normal 60 4 4 2 3" xfId="28237" xr:uid="{00000000-0005-0000-0000-000013800000}"/>
    <cellStyle name="Normal 60 4 4 3" xfId="8119" xr:uid="{00000000-0005-0000-0000-000014800000}"/>
    <cellStyle name="Normal 60 4 4 3 2" xfId="38453" xr:uid="{00000000-0005-0000-0000-000015800000}"/>
    <cellStyle name="Normal 60 4 4 3 3" xfId="23220" xr:uid="{00000000-0005-0000-0000-000016800000}"/>
    <cellStyle name="Normal 60 4 4 4" xfId="33440" xr:uid="{00000000-0005-0000-0000-000017800000}"/>
    <cellStyle name="Normal 60 4 4 5" xfId="18207" xr:uid="{00000000-0005-0000-0000-000018800000}"/>
    <cellStyle name="Normal 60 4 5" xfId="4758" xr:uid="{00000000-0005-0000-0000-000019800000}"/>
    <cellStyle name="Normal 60 4 5 2" xfId="14810" xr:uid="{00000000-0005-0000-0000-00001A800000}"/>
    <cellStyle name="Normal 60 4 5 2 2" xfId="45141" xr:uid="{00000000-0005-0000-0000-00001B800000}"/>
    <cellStyle name="Normal 60 4 5 2 3" xfId="29908" xr:uid="{00000000-0005-0000-0000-00001C800000}"/>
    <cellStyle name="Normal 60 4 5 3" xfId="9790" xr:uid="{00000000-0005-0000-0000-00001D800000}"/>
    <cellStyle name="Normal 60 4 5 3 2" xfId="40124" xr:uid="{00000000-0005-0000-0000-00001E800000}"/>
    <cellStyle name="Normal 60 4 5 3 3" xfId="24891" xr:uid="{00000000-0005-0000-0000-00001F800000}"/>
    <cellStyle name="Normal 60 4 5 4" xfId="35111" xr:uid="{00000000-0005-0000-0000-000020800000}"/>
    <cellStyle name="Normal 60 4 5 5" xfId="19878" xr:uid="{00000000-0005-0000-0000-000021800000}"/>
    <cellStyle name="Normal 60 4 6" xfId="11468" xr:uid="{00000000-0005-0000-0000-000022800000}"/>
    <cellStyle name="Normal 60 4 6 2" xfId="41799" xr:uid="{00000000-0005-0000-0000-000023800000}"/>
    <cellStyle name="Normal 60 4 6 3" xfId="26566" xr:uid="{00000000-0005-0000-0000-000024800000}"/>
    <cellStyle name="Normal 60 4 7" xfId="6447" xr:uid="{00000000-0005-0000-0000-000025800000}"/>
    <cellStyle name="Normal 60 4 7 2" xfId="36782" xr:uid="{00000000-0005-0000-0000-000026800000}"/>
    <cellStyle name="Normal 60 4 7 3" xfId="21549" xr:uid="{00000000-0005-0000-0000-000027800000}"/>
    <cellStyle name="Normal 60 4 8" xfId="31770" xr:uid="{00000000-0005-0000-0000-000028800000}"/>
    <cellStyle name="Normal 60 4 9" xfId="16536" xr:uid="{00000000-0005-0000-0000-000029800000}"/>
    <cellStyle name="Normal 60 5" xfId="1581" xr:uid="{00000000-0005-0000-0000-00002A800000}"/>
    <cellStyle name="Normal 60 5 2" xfId="2422" xr:uid="{00000000-0005-0000-0000-00002B800000}"/>
    <cellStyle name="Normal 60 5 2 2" xfId="4112" xr:uid="{00000000-0005-0000-0000-00002C800000}"/>
    <cellStyle name="Normal 60 5 2 2 2" xfId="14185" xr:uid="{00000000-0005-0000-0000-00002D800000}"/>
    <cellStyle name="Normal 60 5 2 2 2 2" xfId="44516" xr:uid="{00000000-0005-0000-0000-00002E800000}"/>
    <cellStyle name="Normal 60 5 2 2 2 3" xfId="29283" xr:uid="{00000000-0005-0000-0000-00002F800000}"/>
    <cellStyle name="Normal 60 5 2 2 3" xfId="9165" xr:uid="{00000000-0005-0000-0000-000030800000}"/>
    <cellStyle name="Normal 60 5 2 2 3 2" xfId="39499" xr:uid="{00000000-0005-0000-0000-000031800000}"/>
    <cellStyle name="Normal 60 5 2 2 3 3" xfId="24266" xr:uid="{00000000-0005-0000-0000-000032800000}"/>
    <cellStyle name="Normal 60 5 2 2 4" xfId="34486" xr:uid="{00000000-0005-0000-0000-000033800000}"/>
    <cellStyle name="Normal 60 5 2 2 5" xfId="19253" xr:uid="{00000000-0005-0000-0000-000034800000}"/>
    <cellStyle name="Normal 60 5 2 3" xfId="5804" xr:uid="{00000000-0005-0000-0000-000035800000}"/>
    <cellStyle name="Normal 60 5 2 3 2" xfId="15856" xr:uid="{00000000-0005-0000-0000-000036800000}"/>
    <cellStyle name="Normal 60 5 2 3 2 2" xfId="46187" xr:uid="{00000000-0005-0000-0000-000037800000}"/>
    <cellStyle name="Normal 60 5 2 3 2 3" xfId="30954" xr:uid="{00000000-0005-0000-0000-000038800000}"/>
    <cellStyle name="Normal 60 5 2 3 3" xfId="10836" xr:uid="{00000000-0005-0000-0000-000039800000}"/>
    <cellStyle name="Normal 60 5 2 3 3 2" xfId="41170" xr:uid="{00000000-0005-0000-0000-00003A800000}"/>
    <cellStyle name="Normal 60 5 2 3 3 3" xfId="25937" xr:uid="{00000000-0005-0000-0000-00003B800000}"/>
    <cellStyle name="Normal 60 5 2 3 4" xfId="36157" xr:uid="{00000000-0005-0000-0000-00003C800000}"/>
    <cellStyle name="Normal 60 5 2 3 5" xfId="20924" xr:uid="{00000000-0005-0000-0000-00003D800000}"/>
    <cellStyle name="Normal 60 5 2 4" xfId="12514" xr:uid="{00000000-0005-0000-0000-00003E800000}"/>
    <cellStyle name="Normal 60 5 2 4 2" xfId="42845" xr:uid="{00000000-0005-0000-0000-00003F800000}"/>
    <cellStyle name="Normal 60 5 2 4 3" xfId="27612" xr:uid="{00000000-0005-0000-0000-000040800000}"/>
    <cellStyle name="Normal 60 5 2 5" xfId="7493" xr:uid="{00000000-0005-0000-0000-000041800000}"/>
    <cellStyle name="Normal 60 5 2 5 2" xfId="37828" xr:uid="{00000000-0005-0000-0000-000042800000}"/>
    <cellStyle name="Normal 60 5 2 5 3" xfId="22595" xr:uid="{00000000-0005-0000-0000-000043800000}"/>
    <cellStyle name="Normal 60 5 2 6" xfId="32816" xr:uid="{00000000-0005-0000-0000-000044800000}"/>
    <cellStyle name="Normal 60 5 2 7" xfId="17582" xr:uid="{00000000-0005-0000-0000-000045800000}"/>
    <cellStyle name="Normal 60 5 3" xfId="3275" xr:uid="{00000000-0005-0000-0000-000046800000}"/>
    <cellStyle name="Normal 60 5 3 2" xfId="13349" xr:uid="{00000000-0005-0000-0000-000047800000}"/>
    <cellStyle name="Normal 60 5 3 2 2" xfId="43680" xr:uid="{00000000-0005-0000-0000-000048800000}"/>
    <cellStyle name="Normal 60 5 3 2 3" xfId="28447" xr:uid="{00000000-0005-0000-0000-000049800000}"/>
    <cellStyle name="Normal 60 5 3 3" xfId="8329" xr:uid="{00000000-0005-0000-0000-00004A800000}"/>
    <cellStyle name="Normal 60 5 3 3 2" xfId="38663" xr:uid="{00000000-0005-0000-0000-00004B800000}"/>
    <cellStyle name="Normal 60 5 3 3 3" xfId="23430" xr:uid="{00000000-0005-0000-0000-00004C800000}"/>
    <cellStyle name="Normal 60 5 3 4" xfId="33650" xr:uid="{00000000-0005-0000-0000-00004D800000}"/>
    <cellStyle name="Normal 60 5 3 5" xfId="18417" xr:uid="{00000000-0005-0000-0000-00004E800000}"/>
    <cellStyle name="Normal 60 5 4" xfId="4968" xr:uid="{00000000-0005-0000-0000-00004F800000}"/>
    <cellStyle name="Normal 60 5 4 2" xfId="15020" xr:uid="{00000000-0005-0000-0000-000050800000}"/>
    <cellStyle name="Normal 60 5 4 2 2" xfId="45351" xr:uid="{00000000-0005-0000-0000-000051800000}"/>
    <cellStyle name="Normal 60 5 4 2 3" xfId="30118" xr:uid="{00000000-0005-0000-0000-000052800000}"/>
    <cellStyle name="Normal 60 5 4 3" xfId="10000" xr:uid="{00000000-0005-0000-0000-000053800000}"/>
    <cellStyle name="Normal 60 5 4 3 2" xfId="40334" xr:uid="{00000000-0005-0000-0000-000054800000}"/>
    <cellStyle name="Normal 60 5 4 3 3" xfId="25101" xr:uid="{00000000-0005-0000-0000-000055800000}"/>
    <cellStyle name="Normal 60 5 4 4" xfId="35321" xr:uid="{00000000-0005-0000-0000-000056800000}"/>
    <cellStyle name="Normal 60 5 4 5" xfId="20088" xr:uid="{00000000-0005-0000-0000-000057800000}"/>
    <cellStyle name="Normal 60 5 5" xfId="11678" xr:uid="{00000000-0005-0000-0000-000058800000}"/>
    <cellStyle name="Normal 60 5 5 2" xfId="42009" xr:uid="{00000000-0005-0000-0000-000059800000}"/>
    <cellStyle name="Normal 60 5 5 3" xfId="26776" xr:uid="{00000000-0005-0000-0000-00005A800000}"/>
    <cellStyle name="Normal 60 5 6" xfId="6657" xr:uid="{00000000-0005-0000-0000-00005B800000}"/>
    <cellStyle name="Normal 60 5 6 2" xfId="36992" xr:uid="{00000000-0005-0000-0000-00005C800000}"/>
    <cellStyle name="Normal 60 5 6 3" xfId="21759" xr:uid="{00000000-0005-0000-0000-00005D800000}"/>
    <cellStyle name="Normal 60 5 7" xfId="31980" xr:uid="{00000000-0005-0000-0000-00005E800000}"/>
    <cellStyle name="Normal 60 5 8" xfId="16746" xr:uid="{00000000-0005-0000-0000-00005F800000}"/>
    <cellStyle name="Normal 60 6" xfId="2002" xr:uid="{00000000-0005-0000-0000-000060800000}"/>
    <cellStyle name="Normal 60 6 2" xfId="3694" xr:uid="{00000000-0005-0000-0000-000061800000}"/>
    <cellStyle name="Normal 60 6 2 2" xfId="13767" xr:uid="{00000000-0005-0000-0000-000062800000}"/>
    <cellStyle name="Normal 60 6 2 2 2" xfId="44098" xr:uid="{00000000-0005-0000-0000-000063800000}"/>
    <cellStyle name="Normal 60 6 2 2 3" xfId="28865" xr:uid="{00000000-0005-0000-0000-000064800000}"/>
    <cellStyle name="Normal 60 6 2 3" xfId="8747" xr:uid="{00000000-0005-0000-0000-000065800000}"/>
    <cellStyle name="Normal 60 6 2 3 2" xfId="39081" xr:uid="{00000000-0005-0000-0000-000066800000}"/>
    <cellStyle name="Normal 60 6 2 3 3" xfId="23848" xr:uid="{00000000-0005-0000-0000-000067800000}"/>
    <cellStyle name="Normal 60 6 2 4" xfId="34068" xr:uid="{00000000-0005-0000-0000-000068800000}"/>
    <cellStyle name="Normal 60 6 2 5" xfId="18835" xr:uid="{00000000-0005-0000-0000-000069800000}"/>
    <cellStyle name="Normal 60 6 3" xfId="5386" xr:uid="{00000000-0005-0000-0000-00006A800000}"/>
    <cellStyle name="Normal 60 6 3 2" xfId="15438" xr:uid="{00000000-0005-0000-0000-00006B800000}"/>
    <cellStyle name="Normal 60 6 3 2 2" xfId="45769" xr:uid="{00000000-0005-0000-0000-00006C800000}"/>
    <cellStyle name="Normal 60 6 3 2 3" xfId="30536" xr:uid="{00000000-0005-0000-0000-00006D800000}"/>
    <cellStyle name="Normal 60 6 3 3" xfId="10418" xr:uid="{00000000-0005-0000-0000-00006E800000}"/>
    <cellStyle name="Normal 60 6 3 3 2" xfId="40752" xr:uid="{00000000-0005-0000-0000-00006F800000}"/>
    <cellStyle name="Normal 60 6 3 3 3" xfId="25519" xr:uid="{00000000-0005-0000-0000-000070800000}"/>
    <cellStyle name="Normal 60 6 3 4" xfId="35739" xr:uid="{00000000-0005-0000-0000-000071800000}"/>
    <cellStyle name="Normal 60 6 3 5" xfId="20506" xr:uid="{00000000-0005-0000-0000-000072800000}"/>
    <cellStyle name="Normal 60 6 4" xfId="12096" xr:uid="{00000000-0005-0000-0000-000073800000}"/>
    <cellStyle name="Normal 60 6 4 2" xfId="42427" xr:uid="{00000000-0005-0000-0000-000074800000}"/>
    <cellStyle name="Normal 60 6 4 3" xfId="27194" xr:uid="{00000000-0005-0000-0000-000075800000}"/>
    <cellStyle name="Normal 60 6 5" xfId="7075" xr:uid="{00000000-0005-0000-0000-000076800000}"/>
    <cellStyle name="Normal 60 6 5 2" xfId="37410" xr:uid="{00000000-0005-0000-0000-000077800000}"/>
    <cellStyle name="Normal 60 6 5 3" xfId="22177" xr:uid="{00000000-0005-0000-0000-000078800000}"/>
    <cellStyle name="Normal 60 6 6" xfId="32398" xr:uid="{00000000-0005-0000-0000-000079800000}"/>
    <cellStyle name="Normal 60 6 7" xfId="17164" xr:uid="{00000000-0005-0000-0000-00007A800000}"/>
    <cellStyle name="Normal 60 7" xfId="2853" xr:uid="{00000000-0005-0000-0000-00007B800000}"/>
    <cellStyle name="Normal 60 7 2" xfId="12931" xr:uid="{00000000-0005-0000-0000-00007C800000}"/>
    <cellStyle name="Normal 60 7 2 2" xfId="43262" xr:uid="{00000000-0005-0000-0000-00007D800000}"/>
    <cellStyle name="Normal 60 7 2 3" xfId="28029" xr:uid="{00000000-0005-0000-0000-00007E800000}"/>
    <cellStyle name="Normal 60 7 3" xfId="7911" xr:uid="{00000000-0005-0000-0000-00007F800000}"/>
    <cellStyle name="Normal 60 7 3 2" xfId="38245" xr:uid="{00000000-0005-0000-0000-000080800000}"/>
    <cellStyle name="Normal 60 7 3 3" xfId="23012" xr:uid="{00000000-0005-0000-0000-000081800000}"/>
    <cellStyle name="Normal 60 7 4" xfId="33232" xr:uid="{00000000-0005-0000-0000-000082800000}"/>
    <cellStyle name="Normal 60 7 5" xfId="17999" xr:uid="{00000000-0005-0000-0000-000083800000}"/>
    <cellStyle name="Normal 60 8" xfId="4547" xr:uid="{00000000-0005-0000-0000-000084800000}"/>
    <cellStyle name="Normal 60 8 2" xfId="14602" xr:uid="{00000000-0005-0000-0000-000085800000}"/>
    <cellStyle name="Normal 60 8 2 2" xfId="44933" xr:uid="{00000000-0005-0000-0000-000086800000}"/>
    <cellStyle name="Normal 60 8 2 3" xfId="29700" xr:uid="{00000000-0005-0000-0000-000087800000}"/>
    <cellStyle name="Normal 60 8 3" xfId="9582" xr:uid="{00000000-0005-0000-0000-000088800000}"/>
    <cellStyle name="Normal 60 8 3 2" xfId="39916" xr:uid="{00000000-0005-0000-0000-000089800000}"/>
    <cellStyle name="Normal 60 8 3 3" xfId="24683" xr:uid="{00000000-0005-0000-0000-00008A800000}"/>
    <cellStyle name="Normal 60 8 4" xfId="34903" xr:uid="{00000000-0005-0000-0000-00008B800000}"/>
    <cellStyle name="Normal 60 8 5" xfId="19670" xr:uid="{00000000-0005-0000-0000-00008C800000}"/>
    <cellStyle name="Normal 60 9" xfId="11258" xr:uid="{00000000-0005-0000-0000-00008D800000}"/>
    <cellStyle name="Normal 60 9 2" xfId="41591" xr:uid="{00000000-0005-0000-0000-00008E800000}"/>
    <cellStyle name="Normal 60 9 3" xfId="26358" xr:uid="{00000000-0005-0000-0000-00008F800000}"/>
    <cellStyle name="Normal 61" xfId="888" xr:uid="{00000000-0005-0000-0000-000090800000}"/>
    <cellStyle name="Normal 61 2" xfId="889" xr:uid="{00000000-0005-0000-0000-000091800000}"/>
    <cellStyle name="Normal 62" xfId="890" xr:uid="{00000000-0005-0000-0000-000092800000}"/>
    <cellStyle name="Normal 62 2" xfId="891" xr:uid="{00000000-0005-0000-0000-000093800000}"/>
    <cellStyle name="Normal 63" xfId="892" xr:uid="{00000000-0005-0000-0000-000094800000}"/>
    <cellStyle name="Normal 64" xfId="893" xr:uid="{00000000-0005-0000-0000-000095800000}"/>
    <cellStyle name="Normal 64 10" xfId="6238" xr:uid="{00000000-0005-0000-0000-000096800000}"/>
    <cellStyle name="Normal 64 10 2" xfId="36575" xr:uid="{00000000-0005-0000-0000-000097800000}"/>
    <cellStyle name="Normal 64 10 3" xfId="21342" xr:uid="{00000000-0005-0000-0000-000098800000}"/>
    <cellStyle name="Normal 64 11" xfId="31566" xr:uid="{00000000-0005-0000-0000-000099800000}"/>
    <cellStyle name="Normal 64 12" xfId="16327" xr:uid="{00000000-0005-0000-0000-00009A800000}"/>
    <cellStyle name="Normal 64 2" xfId="1202" xr:uid="{00000000-0005-0000-0000-00009B800000}"/>
    <cellStyle name="Normal 64 2 10" xfId="31617" xr:uid="{00000000-0005-0000-0000-00009C800000}"/>
    <cellStyle name="Normal 64 2 11" xfId="16381" xr:uid="{00000000-0005-0000-0000-00009D800000}"/>
    <cellStyle name="Normal 64 2 2" xfId="1310" xr:uid="{00000000-0005-0000-0000-00009E800000}"/>
    <cellStyle name="Normal 64 2 2 10" xfId="16485" xr:uid="{00000000-0005-0000-0000-00009F800000}"/>
    <cellStyle name="Normal 64 2 2 2" xfId="1527" xr:uid="{00000000-0005-0000-0000-0000A0800000}"/>
    <cellStyle name="Normal 64 2 2 2 2" xfId="1948" xr:uid="{00000000-0005-0000-0000-0000A1800000}"/>
    <cellStyle name="Normal 64 2 2 2 2 2" xfId="2787" xr:uid="{00000000-0005-0000-0000-0000A2800000}"/>
    <cellStyle name="Normal 64 2 2 2 2 2 2" xfId="4477" xr:uid="{00000000-0005-0000-0000-0000A3800000}"/>
    <cellStyle name="Normal 64 2 2 2 2 2 2 2" xfId="14550" xr:uid="{00000000-0005-0000-0000-0000A4800000}"/>
    <cellStyle name="Normal 64 2 2 2 2 2 2 2 2" xfId="44881" xr:uid="{00000000-0005-0000-0000-0000A5800000}"/>
    <cellStyle name="Normal 64 2 2 2 2 2 2 2 3" xfId="29648" xr:uid="{00000000-0005-0000-0000-0000A6800000}"/>
    <cellStyle name="Normal 64 2 2 2 2 2 2 3" xfId="9530" xr:uid="{00000000-0005-0000-0000-0000A7800000}"/>
    <cellStyle name="Normal 64 2 2 2 2 2 2 3 2" xfId="39864" xr:uid="{00000000-0005-0000-0000-0000A8800000}"/>
    <cellStyle name="Normal 64 2 2 2 2 2 2 3 3" xfId="24631" xr:uid="{00000000-0005-0000-0000-0000A9800000}"/>
    <cellStyle name="Normal 64 2 2 2 2 2 2 4" xfId="34851" xr:uid="{00000000-0005-0000-0000-0000AA800000}"/>
    <cellStyle name="Normal 64 2 2 2 2 2 2 5" xfId="19618" xr:uid="{00000000-0005-0000-0000-0000AB800000}"/>
    <cellStyle name="Normal 64 2 2 2 2 2 3" xfId="6169" xr:uid="{00000000-0005-0000-0000-0000AC800000}"/>
    <cellStyle name="Normal 64 2 2 2 2 2 3 2" xfId="16221" xr:uid="{00000000-0005-0000-0000-0000AD800000}"/>
    <cellStyle name="Normal 64 2 2 2 2 2 3 2 2" xfId="46552" xr:uid="{00000000-0005-0000-0000-0000AE800000}"/>
    <cellStyle name="Normal 64 2 2 2 2 2 3 2 3" xfId="31319" xr:uid="{00000000-0005-0000-0000-0000AF800000}"/>
    <cellStyle name="Normal 64 2 2 2 2 2 3 3" xfId="11201" xr:uid="{00000000-0005-0000-0000-0000B0800000}"/>
    <cellStyle name="Normal 64 2 2 2 2 2 3 3 2" xfId="41535" xr:uid="{00000000-0005-0000-0000-0000B1800000}"/>
    <cellStyle name="Normal 64 2 2 2 2 2 3 3 3" xfId="26302" xr:uid="{00000000-0005-0000-0000-0000B2800000}"/>
    <cellStyle name="Normal 64 2 2 2 2 2 3 4" xfId="36522" xr:uid="{00000000-0005-0000-0000-0000B3800000}"/>
    <cellStyle name="Normal 64 2 2 2 2 2 3 5" xfId="21289" xr:uid="{00000000-0005-0000-0000-0000B4800000}"/>
    <cellStyle name="Normal 64 2 2 2 2 2 4" xfId="12879" xr:uid="{00000000-0005-0000-0000-0000B5800000}"/>
    <cellStyle name="Normal 64 2 2 2 2 2 4 2" xfId="43210" xr:uid="{00000000-0005-0000-0000-0000B6800000}"/>
    <cellStyle name="Normal 64 2 2 2 2 2 4 3" xfId="27977" xr:uid="{00000000-0005-0000-0000-0000B7800000}"/>
    <cellStyle name="Normal 64 2 2 2 2 2 5" xfId="7858" xr:uid="{00000000-0005-0000-0000-0000B8800000}"/>
    <cellStyle name="Normal 64 2 2 2 2 2 5 2" xfId="38193" xr:uid="{00000000-0005-0000-0000-0000B9800000}"/>
    <cellStyle name="Normal 64 2 2 2 2 2 5 3" xfId="22960" xr:uid="{00000000-0005-0000-0000-0000BA800000}"/>
    <cellStyle name="Normal 64 2 2 2 2 2 6" xfId="33181" xr:uid="{00000000-0005-0000-0000-0000BB800000}"/>
    <cellStyle name="Normal 64 2 2 2 2 2 7" xfId="17947" xr:uid="{00000000-0005-0000-0000-0000BC800000}"/>
    <cellStyle name="Normal 64 2 2 2 2 3" xfId="3640" xr:uid="{00000000-0005-0000-0000-0000BD800000}"/>
    <cellStyle name="Normal 64 2 2 2 2 3 2" xfId="13714" xr:uid="{00000000-0005-0000-0000-0000BE800000}"/>
    <cellStyle name="Normal 64 2 2 2 2 3 2 2" xfId="44045" xr:uid="{00000000-0005-0000-0000-0000BF800000}"/>
    <cellStyle name="Normal 64 2 2 2 2 3 2 3" xfId="28812" xr:uid="{00000000-0005-0000-0000-0000C0800000}"/>
    <cellStyle name="Normal 64 2 2 2 2 3 3" xfId="8694" xr:uid="{00000000-0005-0000-0000-0000C1800000}"/>
    <cellStyle name="Normal 64 2 2 2 2 3 3 2" xfId="39028" xr:uid="{00000000-0005-0000-0000-0000C2800000}"/>
    <cellStyle name="Normal 64 2 2 2 2 3 3 3" xfId="23795" xr:uid="{00000000-0005-0000-0000-0000C3800000}"/>
    <cellStyle name="Normal 64 2 2 2 2 3 4" xfId="34015" xr:uid="{00000000-0005-0000-0000-0000C4800000}"/>
    <cellStyle name="Normal 64 2 2 2 2 3 5" xfId="18782" xr:uid="{00000000-0005-0000-0000-0000C5800000}"/>
    <cellStyle name="Normal 64 2 2 2 2 4" xfId="5333" xr:uid="{00000000-0005-0000-0000-0000C6800000}"/>
    <cellStyle name="Normal 64 2 2 2 2 4 2" xfId="15385" xr:uid="{00000000-0005-0000-0000-0000C7800000}"/>
    <cellStyle name="Normal 64 2 2 2 2 4 2 2" xfId="45716" xr:uid="{00000000-0005-0000-0000-0000C8800000}"/>
    <cellStyle name="Normal 64 2 2 2 2 4 2 3" xfId="30483" xr:uid="{00000000-0005-0000-0000-0000C9800000}"/>
    <cellStyle name="Normal 64 2 2 2 2 4 3" xfId="10365" xr:uid="{00000000-0005-0000-0000-0000CA800000}"/>
    <cellStyle name="Normal 64 2 2 2 2 4 3 2" xfId="40699" xr:uid="{00000000-0005-0000-0000-0000CB800000}"/>
    <cellStyle name="Normal 64 2 2 2 2 4 3 3" xfId="25466" xr:uid="{00000000-0005-0000-0000-0000CC800000}"/>
    <cellStyle name="Normal 64 2 2 2 2 4 4" xfId="35686" xr:uid="{00000000-0005-0000-0000-0000CD800000}"/>
    <cellStyle name="Normal 64 2 2 2 2 4 5" xfId="20453" xr:uid="{00000000-0005-0000-0000-0000CE800000}"/>
    <cellStyle name="Normal 64 2 2 2 2 5" xfId="12043" xr:uid="{00000000-0005-0000-0000-0000CF800000}"/>
    <cellStyle name="Normal 64 2 2 2 2 5 2" xfId="42374" xr:uid="{00000000-0005-0000-0000-0000D0800000}"/>
    <cellStyle name="Normal 64 2 2 2 2 5 3" xfId="27141" xr:uid="{00000000-0005-0000-0000-0000D1800000}"/>
    <cellStyle name="Normal 64 2 2 2 2 6" xfId="7022" xr:uid="{00000000-0005-0000-0000-0000D2800000}"/>
    <cellStyle name="Normal 64 2 2 2 2 6 2" xfId="37357" xr:uid="{00000000-0005-0000-0000-0000D3800000}"/>
    <cellStyle name="Normal 64 2 2 2 2 6 3" xfId="22124" xr:uid="{00000000-0005-0000-0000-0000D4800000}"/>
    <cellStyle name="Normal 64 2 2 2 2 7" xfId="32345" xr:uid="{00000000-0005-0000-0000-0000D5800000}"/>
    <cellStyle name="Normal 64 2 2 2 2 8" xfId="17111" xr:uid="{00000000-0005-0000-0000-0000D6800000}"/>
    <cellStyle name="Normal 64 2 2 2 3" xfId="2369" xr:uid="{00000000-0005-0000-0000-0000D7800000}"/>
    <cellStyle name="Normal 64 2 2 2 3 2" xfId="4059" xr:uid="{00000000-0005-0000-0000-0000D8800000}"/>
    <cellStyle name="Normal 64 2 2 2 3 2 2" xfId="14132" xr:uid="{00000000-0005-0000-0000-0000D9800000}"/>
    <cellStyle name="Normal 64 2 2 2 3 2 2 2" xfId="44463" xr:uid="{00000000-0005-0000-0000-0000DA800000}"/>
    <cellStyle name="Normal 64 2 2 2 3 2 2 3" xfId="29230" xr:uid="{00000000-0005-0000-0000-0000DB800000}"/>
    <cellStyle name="Normal 64 2 2 2 3 2 3" xfId="9112" xr:uid="{00000000-0005-0000-0000-0000DC800000}"/>
    <cellStyle name="Normal 64 2 2 2 3 2 3 2" xfId="39446" xr:uid="{00000000-0005-0000-0000-0000DD800000}"/>
    <cellStyle name="Normal 64 2 2 2 3 2 3 3" xfId="24213" xr:uid="{00000000-0005-0000-0000-0000DE800000}"/>
    <cellStyle name="Normal 64 2 2 2 3 2 4" xfId="34433" xr:uid="{00000000-0005-0000-0000-0000DF800000}"/>
    <cellStyle name="Normal 64 2 2 2 3 2 5" xfId="19200" xr:uid="{00000000-0005-0000-0000-0000E0800000}"/>
    <cellStyle name="Normal 64 2 2 2 3 3" xfId="5751" xr:uid="{00000000-0005-0000-0000-0000E1800000}"/>
    <cellStyle name="Normal 64 2 2 2 3 3 2" xfId="15803" xr:uid="{00000000-0005-0000-0000-0000E2800000}"/>
    <cellStyle name="Normal 64 2 2 2 3 3 2 2" xfId="46134" xr:uid="{00000000-0005-0000-0000-0000E3800000}"/>
    <cellStyle name="Normal 64 2 2 2 3 3 2 3" xfId="30901" xr:uid="{00000000-0005-0000-0000-0000E4800000}"/>
    <cellStyle name="Normal 64 2 2 2 3 3 3" xfId="10783" xr:uid="{00000000-0005-0000-0000-0000E5800000}"/>
    <cellStyle name="Normal 64 2 2 2 3 3 3 2" xfId="41117" xr:uid="{00000000-0005-0000-0000-0000E6800000}"/>
    <cellStyle name="Normal 64 2 2 2 3 3 3 3" xfId="25884" xr:uid="{00000000-0005-0000-0000-0000E7800000}"/>
    <cellStyle name="Normal 64 2 2 2 3 3 4" xfId="36104" xr:uid="{00000000-0005-0000-0000-0000E8800000}"/>
    <cellStyle name="Normal 64 2 2 2 3 3 5" xfId="20871" xr:uid="{00000000-0005-0000-0000-0000E9800000}"/>
    <cellStyle name="Normal 64 2 2 2 3 4" xfId="12461" xr:uid="{00000000-0005-0000-0000-0000EA800000}"/>
    <cellStyle name="Normal 64 2 2 2 3 4 2" xfId="42792" xr:uid="{00000000-0005-0000-0000-0000EB800000}"/>
    <cellStyle name="Normal 64 2 2 2 3 4 3" xfId="27559" xr:uid="{00000000-0005-0000-0000-0000EC800000}"/>
    <cellStyle name="Normal 64 2 2 2 3 5" xfId="7440" xr:uid="{00000000-0005-0000-0000-0000ED800000}"/>
    <cellStyle name="Normal 64 2 2 2 3 5 2" xfId="37775" xr:uid="{00000000-0005-0000-0000-0000EE800000}"/>
    <cellStyle name="Normal 64 2 2 2 3 5 3" xfId="22542" xr:uid="{00000000-0005-0000-0000-0000EF800000}"/>
    <cellStyle name="Normal 64 2 2 2 3 6" xfId="32763" xr:uid="{00000000-0005-0000-0000-0000F0800000}"/>
    <cellStyle name="Normal 64 2 2 2 3 7" xfId="17529" xr:uid="{00000000-0005-0000-0000-0000F1800000}"/>
    <cellStyle name="Normal 64 2 2 2 4" xfId="3222" xr:uid="{00000000-0005-0000-0000-0000F2800000}"/>
    <cellStyle name="Normal 64 2 2 2 4 2" xfId="13296" xr:uid="{00000000-0005-0000-0000-0000F3800000}"/>
    <cellStyle name="Normal 64 2 2 2 4 2 2" xfId="43627" xr:uid="{00000000-0005-0000-0000-0000F4800000}"/>
    <cellStyle name="Normal 64 2 2 2 4 2 3" xfId="28394" xr:uid="{00000000-0005-0000-0000-0000F5800000}"/>
    <cellStyle name="Normal 64 2 2 2 4 3" xfId="8276" xr:uid="{00000000-0005-0000-0000-0000F6800000}"/>
    <cellStyle name="Normal 64 2 2 2 4 3 2" xfId="38610" xr:uid="{00000000-0005-0000-0000-0000F7800000}"/>
    <cellStyle name="Normal 64 2 2 2 4 3 3" xfId="23377" xr:uid="{00000000-0005-0000-0000-0000F8800000}"/>
    <cellStyle name="Normal 64 2 2 2 4 4" xfId="33597" xr:uid="{00000000-0005-0000-0000-0000F9800000}"/>
    <cellStyle name="Normal 64 2 2 2 4 5" xfId="18364" xr:uid="{00000000-0005-0000-0000-0000FA800000}"/>
    <cellStyle name="Normal 64 2 2 2 5" xfId="4915" xr:uid="{00000000-0005-0000-0000-0000FB800000}"/>
    <cellStyle name="Normal 64 2 2 2 5 2" xfId="14967" xr:uid="{00000000-0005-0000-0000-0000FC800000}"/>
    <cellStyle name="Normal 64 2 2 2 5 2 2" xfId="45298" xr:uid="{00000000-0005-0000-0000-0000FD800000}"/>
    <cellStyle name="Normal 64 2 2 2 5 2 3" xfId="30065" xr:uid="{00000000-0005-0000-0000-0000FE800000}"/>
    <cellStyle name="Normal 64 2 2 2 5 3" xfId="9947" xr:uid="{00000000-0005-0000-0000-0000FF800000}"/>
    <cellStyle name="Normal 64 2 2 2 5 3 2" xfId="40281" xr:uid="{00000000-0005-0000-0000-000000810000}"/>
    <cellStyle name="Normal 64 2 2 2 5 3 3" xfId="25048" xr:uid="{00000000-0005-0000-0000-000001810000}"/>
    <cellStyle name="Normal 64 2 2 2 5 4" xfId="35268" xr:uid="{00000000-0005-0000-0000-000002810000}"/>
    <cellStyle name="Normal 64 2 2 2 5 5" xfId="20035" xr:uid="{00000000-0005-0000-0000-000003810000}"/>
    <cellStyle name="Normal 64 2 2 2 6" xfId="11625" xr:uid="{00000000-0005-0000-0000-000004810000}"/>
    <cellStyle name="Normal 64 2 2 2 6 2" xfId="41956" xr:uid="{00000000-0005-0000-0000-000005810000}"/>
    <cellStyle name="Normal 64 2 2 2 6 3" xfId="26723" xr:uid="{00000000-0005-0000-0000-000006810000}"/>
    <cellStyle name="Normal 64 2 2 2 7" xfId="6604" xr:uid="{00000000-0005-0000-0000-000007810000}"/>
    <cellStyle name="Normal 64 2 2 2 7 2" xfId="36939" xr:uid="{00000000-0005-0000-0000-000008810000}"/>
    <cellStyle name="Normal 64 2 2 2 7 3" xfId="21706" xr:uid="{00000000-0005-0000-0000-000009810000}"/>
    <cellStyle name="Normal 64 2 2 2 8" xfId="31927" xr:uid="{00000000-0005-0000-0000-00000A810000}"/>
    <cellStyle name="Normal 64 2 2 2 9" xfId="16693" xr:uid="{00000000-0005-0000-0000-00000B810000}"/>
    <cellStyle name="Normal 64 2 2 3" xfId="1740" xr:uid="{00000000-0005-0000-0000-00000C810000}"/>
    <cellStyle name="Normal 64 2 2 3 2" xfId="2579" xr:uid="{00000000-0005-0000-0000-00000D810000}"/>
    <cellStyle name="Normal 64 2 2 3 2 2" xfId="4269" xr:uid="{00000000-0005-0000-0000-00000E810000}"/>
    <cellStyle name="Normal 64 2 2 3 2 2 2" xfId="14342" xr:uid="{00000000-0005-0000-0000-00000F810000}"/>
    <cellStyle name="Normal 64 2 2 3 2 2 2 2" xfId="44673" xr:uid="{00000000-0005-0000-0000-000010810000}"/>
    <cellStyle name="Normal 64 2 2 3 2 2 2 3" xfId="29440" xr:uid="{00000000-0005-0000-0000-000011810000}"/>
    <cellStyle name="Normal 64 2 2 3 2 2 3" xfId="9322" xr:uid="{00000000-0005-0000-0000-000012810000}"/>
    <cellStyle name="Normal 64 2 2 3 2 2 3 2" xfId="39656" xr:uid="{00000000-0005-0000-0000-000013810000}"/>
    <cellStyle name="Normal 64 2 2 3 2 2 3 3" xfId="24423" xr:uid="{00000000-0005-0000-0000-000014810000}"/>
    <cellStyle name="Normal 64 2 2 3 2 2 4" xfId="34643" xr:uid="{00000000-0005-0000-0000-000015810000}"/>
    <cellStyle name="Normal 64 2 2 3 2 2 5" xfId="19410" xr:uid="{00000000-0005-0000-0000-000016810000}"/>
    <cellStyle name="Normal 64 2 2 3 2 3" xfId="5961" xr:uid="{00000000-0005-0000-0000-000017810000}"/>
    <cellStyle name="Normal 64 2 2 3 2 3 2" xfId="16013" xr:uid="{00000000-0005-0000-0000-000018810000}"/>
    <cellStyle name="Normal 64 2 2 3 2 3 2 2" xfId="46344" xr:uid="{00000000-0005-0000-0000-000019810000}"/>
    <cellStyle name="Normal 64 2 2 3 2 3 2 3" xfId="31111" xr:uid="{00000000-0005-0000-0000-00001A810000}"/>
    <cellStyle name="Normal 64 2 2 3 2 3 3" xfId="10993" xr:uid="{00000000-0005-0000-0000-00001B810000}"/>
    <cellStyle name="Normal 64 2 2 3 2 3 3 2" xfId="41327" xr:uid="{00000000-0005-0000-0000-00001C810000}"/>
    <cellStyle name="Normal 64 2 2 3 2 3 3 3" xfId="26094" xr:uid="{00000000-0005-0000-0000-00001D810000}"/>
    <cellStyle name="Normal 64 2 2 3 2 3 4" xfId="36314" xr:uid="{00000000-0005-0000-0000-00001E810000}"/>
    <cellStyle name="Normal 64 2 2 3 2 3 5" xfId="21081" xr:uid="{00000000-0005-0000-0000-00001F810000}"/>
    <cellStyle name="Normal 64 2 2 3 2 4" xfId="12671" xr:uid="{00000000-0005-0000-0000-000020810000}"/>
    <cellStyle name="Normal 64 2 2 3 2 4 2" xfId="43002" xr:uid="{00000000-0005-0000-0000-000021810000}"/>
    <cellStyle name="Normal 64 2 2 3 2 4 3" xfId="27769" xr:uid="{00000000-0005-0000-0000-000022810000}"/>
    <cellStyle name="Normal 64 2 2 3 2 5" xfId="7650" xr:uid="{00000000-0005-0000-0000-000023810000}"/>
    <cellStyle name="Normal 64 2 2 3 2 5 2" xfId="37985" xr:uid="{00000000-0005-0000-0000-000024810000}"/>
    <cellStyle name="Normal 64 2 2 3 2 5 3" xfId="22752" xr:uid="{00000000-0005-0000-0000-000025810000}"/>
    <cellStyle name="Normal 64 2 2 3 2 6" xfId="32973" xr:uid="{00000000-0005-0000-0000-000026810000}"/>
    <cellStyle name="Normal 64 2 2 3 2 7" xfId="17739" xr:uid="{00000000-0005-0000-0000-000027810000}"/>
    <cellStyle name="Normal 64 2 2 3 3" xfId="3432" xr:uid="{00000000-0005-0000-0000-000028810000}"/>
    <cellStyle name="Normal 64 2 2 3 3 2" xfId="13506" xr:uid="{00000000-0005-0000-0000-000029810000}"/>
    <cellStyle name="Normal 64 2 2 3 3 2 2" xfId="43837" xr:uid="{00000000-0005-0000-0000-00002A810000}"/>
    <cellStyle name="Normal 64 2 2 3 3 2 3" xfId="28604" xr:uid="{00000000-0005-0000-0000-00002B810000}"/>
    <cellStyle name="Normal 64 2 2 3 3 3" xfId="8486" xr:uid="{00000000-0005-0000-0000-00002C810000}"/>
    <cellStyle name="Normal 64 2 2 3 3 3 2" xfId="38820" xr:uid="{00000000-0005-0000-0000-00002D810000}"/>
    <cellStyle name="Normal 64 2 2 3 3 3 3" xfId="23587" xr:uid="{00000000-0005-0000-0000-00002E810000}"/>
    <cellStyle name="Normal 64 2 2 3 3 4" xfId="33807" xr:uid="{00000000-0005-0000-0000-00002F810000}"/>
    <cellStyle name="Normal 64 2 2 3 3 5" xfId="18574" xr:uid="{00000000-0005-0000-0000-000030810000}"/>
    <cellStyle name="Normal 64 2 2 3 4" xfId="5125" xr:uid="{00000000-0005-0000-0000-000031810000}"/>
    <cellStyle name="Normal 64 2 2 3 4 2" xfId="15177" xr:uid="{00000000-0005-0000-0000-000032810000}"/>
    <cellStyle name="Normal 64 2 2 3 4 2 2" xfId="45508" xr:uid="{00000000-0005-0000-0000-000033810000}"/>
    <cellStyle name="Normal 64 2 2 3 4 2 3" xfId="30275" xr:uid="{00000000-0005-0000-0000-000034810000}"/>
    <cellStyle name="Normal 64 2 2 3 4 3" xfId="10157" xr:uid="{00000000-0005-0000-0000-000035810000}"/>
    <cellStyle name="Normal 64 2 2 3 4 3 2" xfId="40491" xr:uid="{00000000-0005-0000-0000-000036810000}"/>
    <cellStyle name="Normal 64 2 2 3 4 3 3" xfId="25258" xr:uid="{00000000-0005-0000-0000-000037810000}"/>
    <cellStyle name="Normal 64 2 2 3 4 4" xfId="35478" xr:uid="{00000000-0005-0000-0000-000038810000}"/>
    <cellStyle name="Normal 64 2 2 3 4 5" xfId="20245" xr:uid="{00000000-0005-0000-0000-000039810000}"/>
    <cellStyle name="Normal 64 2 2 3 5" xfId="11835" xr:uid="{00000000-0005-0000-0000-00003A810000}"/>
    <cellStyle name="Normal 64 2 2 3 5 2" xfId="42166" xr:uid="{00000000-0005-0000-0000-00003B810000}"/>
    <cellStyle name="Normal 64 2 2 3 5 3" xfId="26933" xr:uid="{00000000-0005-0000-0000-00003C810000}"/>
    <cellStyle name="Normal 64 2 2 3 6" xfId="6814" xr:uid="{00000000-0005-0000-0000-00003D810000}"/>
    <cellStyle name="Normal 64 2 2 3 6 2" xfId="37149" xr:uid="{00000000-0005-0000-0000-00003E810000}"/>
    <cellStyle name="Normal 64 2 2 3 6 3" xfId="21916" xr:uid="{00000000-0005-0000-0000-00003F810000}"/>
    <cellStyle name="Normal 64 2 2 3 7" xfId="32137" xr:uid="{00000000-0005-0000-0000-000040810000}"/>
    <cellStyle name="Normal 64 2 2 3 8" xfId="16903" xr:uid="{00000000-0005-0000-0000-000041810000}"/>
    <cellStyle name="Normal 64 2 2 4" xfId="2161" xr:uid="{00000000-0005-0000-0000-000042810000}"/>
    <cellStyle name="Normal 64 2 2 4 2" xfId="3851" xr:uid="{00000000-0005-0000-0000-000043810000}"/>
    <cellStyle name="Normal 64 2 2 4 2 2" xfId="13924" xr:uid="{00000000-0005-0000-0000-000044810000}"/>
    <cellStyle name="Normal 64 2 2 4 2 2 2" xfId="44255" xr:uid="{00000000-0005-0000-0000-000045810000}"/>
    <cellStyle name="Normal 64 2 2 4 2 2 3" xfId="29022" xr:uid="{00000000-0005-0000-0000-000046810000}"/>
    <cellStyle name="Normal 64 2 2 4 2 3" xfId="8904" xr:uid="{00000000-0005-0000-0000-000047810000}"/>
    <cellStyle name="Normal 64 2 2 4 2 3 2" xfId="39238" xr:uid="{00000000-0005-0000-0000-000048810000}"/>
    <cellStyle name="Normal 64 2 2 4 2 3 3" xfId="24005" xr:uid="{00000000-0005-0000-0000-000049810000}"/>
    <cellStyle name="Normal 64 2 2 4 2 4" xfId="34225" xr:uid="{00000000-0005-0000-0000-00004A810000}"/>
    <cellStyle name="Normal 64 2 2 4 2 5" xfId="18992" xr:uid="{00000000-0005-0000-0000-00004B810000}"/>
    <cellStyle name="Normal 64 2 2 4 3" xfId="5543" xr:uid="{00000000-0005-0000-0000-00004C810000}"/>
    <cellStyle name="Normal 64 2 2 4 3 2" xfId="15595" xr:uid="{00000000-0005-0000-0000-00004D810000}"/>
    <cellStyle name="Normal 64 2 2 4 3 2 2" xfId="45926" xr:uid="{00000000-0005-0000-0000-00004E810000}"/>
    <cellStyle name="Normal 64 2 2 4 3 2 3" xfId="30693" xr:uid="{00000000-0005-0000-0000-00004F810000}"/>
    <cellStyle name="Normal 64 2 2 4 3 3" xfId="10575" xr:uid="{00000000-0005-0000-0000-000050810000}"/>
    <cellStyle name="Normal 64 2 2 4 3 3 2" xfId="40909" xr:uid="{00000000-0005-0000-0000-000051810000}"/>
    <cellStyle name="Normal 64 2 2 4 3 3 3" xfId="25676" xr:uid="{00000000-0005-0000-0000-000052810000}"/>
    <cellStyle name="Normal 64 2 2 4 3 4" xfId="35896" xr:uid="{00000000-0005-0000-0000-000053810000}"/>
    <cellStyle name="Normal 64 2 2 4 3 5" xfId="20663" xr:uid="{00000000-0005-0000-0000-000054810000}"/>
    <cellStyle name="Normal 64 2 2 4 4" xfId="12253" xr:uid="{00000000-0005-0000-0000-000055810000}"/>
    <cellStyle name="Normal 64 2 2 4 4 2" xfId="42584" xr:uid="{00000000-0005-0000-0000-000056810000}"/>
    <cellStyle name="Normal 64 2 2 4 4 3" xfId="27351" xr:uid="{00000000-0005-0000-0000-000057810000}"/>
    <cellStyle name="Normal 64 2 2 4 5" xfId="7232" xr:uid="{00000000-0005-0000-0000-000058810000}"/>
    <cellStyle name="Normal 64 2 2 4 5 2" xfId="37567" xr:uid="{00000000-0005-0000-0000-000059810000}"/>
    <cellStyle name="Normal 64 2 2 4 5 3" xfId="22334" xr:uid="{00000000-0005-0000-0000-00005A810000}"/>
    <cellStyle name="Normal 64 2 2 4 6" xfId="32555" xr:uid="{00000000-0005-0000-0000-00005B810000}"/>
    <cellStyle name="Normal 64 2 2 4 7" xfId="17321" xr:uid="{00000000-0005-0000-0000-00005C810000}"/>
    <cellStyle name="Normal 64 2 2 5" xfId="3014" xr:uid="{00000000-0005-0000-0000-00005D810000}"/>
    <cellStyle name="Normal 64 2 2 5 2" xfId="13088" xr:uid="{00000000-0005-0000-0000-00005E810000}"/>
    <cellStyle name="Normal 64 2 2 5 2 2" xfId="43419" xr:uid="{00000000-0005-0000-0000-00005F810000}"/>
    <cellStyle name="Normal 64 2 2 5 2 3" xfId="28186" xr:uid="{00000000-0005-0000-0000-000060810000}"/>
    <cellStyle name="Normal 64 2 2 5 3" xfId="8068" xr:uid="{00000000-0005-0000-0000-000061810000}"/>
    <cellStyle name="Normal 64 2 2 5 3 2" xfId="38402" xr:uid="{00000000-0005-0000-0000-000062810000}"/>
    <cellStyle name="Normal 64 2 2 5 3 3" xfId="23169" xr:uid="{00000000-0005-0000-0000-000063810000}"/>
    <cellStyle name="Normal 64 2 2 5 4" xfId="33389" xr:uid="{00000000-0005-0000-0000-000064810000}"/>
    <cellStyle name="Normal 64 2 2 5 5" xfId="18156" xr:uid="{00000000-0005-0000-0000-000065810000}"/>
    <cellStyle name="Normal 64 2 2 6" xfId="4707" xr:uid="{00000000-0005-0000-0000-000066810000}"/>
    <cellStyle name="Normal 64 2 2 6 2" xfId="14759" xr:uid="{00000000-0005-0000-0000-000067810000}"/>
    <cellStyle name="Normal 64 2 2 6 2 2" xfId="45090" xr:uid="{00000000-0005-0000-0000-000068810000}"/>
    <cellStyle name="Normal 64 2 2 6 2 3" xfId="29857" xr:uid="{00000000-0005-0000-0000-000069810000}"/>
    <cellStyle name="Normal 64 2 2 6 3" xfId="9739" xr:uid="{00000000-0005-0000-0000-00006A810000}"/>
    <cellStyle name="Normal 64 2 2 6 3 2" xfId="40073" xr:uid="{00000000-0005-0000-0000-00006B810000}"/>
    <cellStyle name="Normal 64 2 2 6 3 3" xfId="24840" xr:uid="{00000000-0005-0000-0000-00006C810000}"/>
    <cellStyle name="Normal 64 2 2 6 4" xfId="35060" xr:uid="{00000000-0005-0000-0000-00006D810000}"/>
    <cellStyle name="Normal 64 2 2 6 5" xfId="19827" xr:uid="{00000000-0005-0000-0000-00006E810000}"/>
    <cellStyle name="Normal 64 2 2 7" xfId="11417" xr:uid="{00000000-0005-0000-0000-00006F810000}"/>
    <cellStyle name="Normal 64 2 2 7 2" xfId="41748" xr:uid="{00000000-0005-0000-0000-000070810000}"/>
    <cellStyle name="Normal 64 2 2 7 3" xfId="26515" xr:uid="{00000000-0005-0000-0000-000071810000}"/>
    <cellStyle name="Normal 64 2 2 8" xfId="6396" xr:uid="{00000000-0005-0000-0000-000072810000}"/>
    <cellStyle name="Normal 64 2 2 8 2" xfId="36731" xr:uid="{00000000-0005-0000-0000-000073810000}"/>
    <cellStyle name="Normal 64 2 2 8 3" xfId="21498" xr:uid="{00000000-0005-0000-0000-000074810000}"/>
    <cellStyle name="Normal 64 2 2 9" xfId="31719" xr:uid="{00000000-0005-0000-0000-000075810000}"/>
    <cellStyle name="Normal 64 2 3" xfId="1423" xr:uid="{00000000-0005-0000-0000-000076810000}"/>
    <cellStyle name="Normal 64 2 3 2" xfId="1844" xr:uid="{00000000-0005-0000-0000-000077810000}"/>
    <cellStyle name="Normal 64 2 3 2 2" xfId="2683" xr:uid="{00000000-0005-0000-0000-000078810000}"/>
    <cellStyle name="Normal 64 2 3 2 2 2" xfId="4373" xr:uid="{00000000-0005-0000-0000-000079810000}"/>
    <cellStyle name="Normal 64 2 3 2 2 2 2" xfId="14446" xr:uid="{00000000-0005-0000-0000-00007A810000}"/>
    <cellStyle name="Normal 64 2 3 2 2 2 2 2" xfId="44777" xr:uid="{00000000-0005-0000-0000-00007B810000}"/>
    <cellStyle name="Normal 64 2 3 2 2 2 2 3" xfId="29544" xr:uid="{00000000-0005-0000-0000-00007C810000}"/>
    <cellStyle name="Normal 64 2 3 2 2 2 3" xfId="9426" xr:uid="{00000000-0005-0000-0000-00007D810000}"/>
    <cellStyle name="Normal 64 2 3 2 2 2 3 2" xfId="39760" xr:uid="{00000000-0005-0000-0000-00007E810000}"/>
    <cellStyle name="Normal 64 2 3 2 2 2 3 3" xfId="24527" xr:uid="{00000000-0005-0000-0000-00007F810000}"/>
    <cellStyle name="Normal 64 2 3 2 2 2 4" xfId="34747" xr:uid="{00000000-0005-0000-0000-000080810000}"/>
    <cellStyle name="Normal 64 2 3 2 2 2 5" xfId="19514" xr:uid="{00000000-0005-0000-0000-000081810000}"/>
    <cellStyle name="Normal 64 2 3 2 2 3" xfId="6065" xr:uid="{00000000-0005-0000-0000-000082810000}"/>
    <cellStyle name="Normal 64 2 3 2 2 3 2" xfId="16117" xr:uid="{00000000-0005-0000-0000-000083810000}"/>
    <cellStyle name="Normal 64 2 3 2 2 3 2 2" xfId="46448" xr:uid="{00000000-0005-0000-0000-000084810000}"/>
    <cellStyle name="Normal 64 2 3 2 2 3 2 3" xfId="31215" xr:uid="{00000000-0005-0000-0000-000085810000}"/>
    <cellStyle name="Normal 64 2 3 2 2 3 3" xfId="11097" xr:uid="{00000000-0005-0000-0000-000086810000}"/>
    <cellStyle name="Normal 64 2 3 2 2 3 3 2" xfId="41431" xr:uid="{00000000-0005-0000-0000-000087810000}"/>
    <cellStyle name="Normal 64 2 3 2 2 3 3 3" xfId="26198" xr:uid="{00000000-0005-0000-0000-000088810000}"/>
    <cellStyle name="Normal 64 2 3 2 2 3 4" xfId="36418" xr:uid="{00000000-0005-0000-0000-000089810000}"/>
    <cellStyle name="Normal 64 2 3 2 2 3 5" xfId="21185" xr:uid="{00000000-0005-0000-0000-00008A810000}"/>
    <cellStyle name="Normal 64 2 3 2 2 4" xfId="12775" xr:uid="{00000000-0005-0000-0000-00008B810000}"/>
    <cellStyle name="Normal 64 2 3 2 2 4 2" xfId="43106" xr:uid="{00000000-0005-0000-0000-00008C810000}"/>
    <cellStyle name="Normal 64 2 3 2 2 4 3" xfId="27873" xr:uid="{00000000-0005-0000-0000-00008D810000}"/>
    <cellStyle name="Normal 64 2 3 2 2 5" xfId="7754" xr:uid="{00000000-0005-0000-0000-00008E810000}"/>
    <cellStyle name="Normal 64 2 3 2 2 5 2" xfId="38089" xr:uid="{00000000-0005-0000-0000-00008F810000}"/>
    <cellStyle name="Normal 64 2 3 2 2 5 3" xfId="22856" xr:uid="{00000000-0005-0000-0000-000090810000}"/>
    <cellStyle name="Normal 64 2 3 2 2 6" xfId="33077" xr:uid="{00000000-0005-0000-0000-000091810000}"/>
    <cellStyle name="Normal 64 2 3 2 2 7" xfId="17843" xr:uid="{00000000-0005-0000-0000-000092810000}"/>
    <cellStyle name="Normal 64 2 3 2 3" xfId="3536" xr:uid="{00000000-0005-0000-0000-000093810000}"/>
    <cellStyle name="Normal 64 2 3 2 3 2" xfId="13610" xr:uid="{00000000-0005-0000-0000-000094810000}"/>
    <cellStyle name="Normal 64 2 3 2 3 2 2" xfId="43941" xr:uid="{00000000-0005-0000-0000-000095810000}"/>
    <cellStyle name="Normal 64 2 3 2 3 2 3" xfId="28708" xr:uid="{00000000-0005-0000-0000-000096810000}"/>
    <cellStyle name="Normal 64 2 3 2 3 3" xfId="8590" xr:uid="{00000000-0005-0000-0000-000097810000}"/>
    <cellStyle name="Normal 64 2 3 2 3 3 2" xfId="38924" xr:uid="{00000000-0005-0000-0000-000098810000}"/>
    <cellStyle name="Normal 64 2 3 2 3 3 3" xfId="23691" xr:uid="{00000000-0005-0000-0000-000099810000}"/>
    <cellStyle name="Normal 64 2 3 2 3 4" xfId="33911" xr:uid="{00000000-0005-0000-0000-00009A810000}"/>
    <cellStyle name="Normal 64 2 3 2 3 5" xfId="18678" xr:uid="{00000000-0005-0000-0000-00009B810000}"/>
    <cellStyle name="Normal 64 2 3 2 4" xfId="5229" xr:uid="{00000000-0005-0000-0000-00009C810000}"/>
    <cellStyle name="Normal 64 2 3 2 4 2" xfId="15281" xr:uid="{00000000-0005-0000-0000-00009D810000}"/>
    <cellStyle name="Normal 64 2 3 2 4 2 2" xfId="45612" xr:uid="{00000000-0005-0000-0000-00009E810000}"/>
    <cellStyle name="Normal 64 2 3 2 4 2 3" xfId="30379" xr:uid="{00000000-0005-0000-0000-00009F810000}"/>
    <cellStyle name="Normal 64 2 3 2 4 3" xfId="10261" xr:uid="{00000000-0005-0000-0000-0000A0810000}"/>
    <cellStyle name="Normal 64 2 3 2 4 3 2" xfId="40595" xr:uid="{00000000-0005-0000-0000-0000A1810000}"/>
    <cellStyle name="Normal 64 2 3 2 4 3 3" xfId="25362" xr:uid="{00000000-0005-0000-0000-0000A2810000}"/>
    <cellStyle name="Normal 64 2 3 2 4 4" xfId="35582" xr:uid="{00000000-0005-0000-0000-0000A3810000}"/>
    <cellStyle name="Normal 64 2 3 2 4 5" xfId="20349" xr:uid="{00000000-0005-0000-0000-0000A4810000}"/>
    <cellStyle name="Normal 64 2 3 2 5" xfId="11939" xr:uid="{00000000-0005-0000-0000-0000A5810000}"/>
    <cellStyle name="Normal 64 2 3 2 5 2" xfId="42270" xr:uid="{00000000-0005-0000-0000-0000A6810000}"/>
    <cellStyle name="Normal 64 2 3 2 5 3" xfId="27037" xr:uid="{00000000-0005-0000-0000-0000A7810000}"/>
    <cellStyle name="Normal 64 2 3 2 6" xfId="6918" xr:uid="{00000000-0005-0000-0000-0000A8810000}"/>
    <cellStyle name="Normal 64 2 3 2 6 2" xfId="37253" xr:uid="{00000000-0005-0000-0000-0000A9810000}"/>
    <cellStyle name="Normal 64 2 3 2 6 3" xfId="22020" xr:uid="{00000000-0005-0000-0000-0000AA810000}"/>
    <cellStyle name="Normal 64 2 3 2 7" xfId="32241" xr:uid="{00000000-0005-0000-0000-0000AB810000}"/>
    <cellStyle name="Normal 64 2 3 2 8" xfId="17007" xr:uid="{00000000-0005-0000-0000-0000AC810000}"/>
    <cellStyle name="Normal 64 2 3 3" xfId="2265" xr:uid="{00000000-0005-0000-0000-0000AD810000}"/>
    <cellStyle name="Normal 64 2 3 3 2" xfId="3955" xr:uid="{00000000-0005-0000-0000-0000AE810000}"/>
    <cellStyle name="Normal 64 2 3 3 2 2" xfId="14028" xr:uid="{00000000-0005-0000-0000-0000AF810000}"/>
    <cellStyle name="Normal 64 2 3 3 2 2 2" xfId="44359" xr:uid="{00000000-0005-0000-0000-0000B0810000}"/>
    <cellStyle name="Normal 64 2 3 3 2 2 3" xfId="29126" xr:uid="{00000000-0005-0000-0000-0000B1810000}"/>
    <cellStyle name="Normal 64 2 3 3 2 3" xfId="9008" xr:uid="{00000000-0005-0000-0000-0000B2810000}"/>
    <cellStyle name="Normal 64 2 3 3 2 3 2" xfId="39342" xr:uid="{00000000-0005-0000-0000-0000B3810000}"/>
    <cellStyle name="Normal 64 2 3 3 2 3 3" xfId="24109" xr:uid="{00000000-0005-0000-0000-0000B4810000}"/>
    <cellStyle name="Normal 64 2 3 3 2 4" xfId="34329" xr:uid="{00000000-0005-0000-0000-0000B5810000}"/>
    <cellStyle name="Normal 64 2 3 3 2 5" xfId="19096" xr:uid="{00000000-0005-0000-0000-0000B6810000}"/>
    <cellStyle name="Normal 64 2 3 3 3" xfId="5647" xr:uid="{00000000-0005-0000-0000-0000B7810000}"/>
    <cellStyle name="Normal 64 2 3 3 3 2" xfId="15699" xr:uid="{00000000-0005-0000-0000-0000B8810000}"/>
    <cellStyle name="Normal 64 2 3 3 3 2 2" xfId="46030" xr:uid="{00000000-0005-0000-0000-0000B9810000}"/>
    <cellStyle name="Normal 64 2 3 3 3 2 3" xfId="30797" xr:uid="{00000000-0005-0000-0000-0000BA810000}"/>
    <cellStyle name="Normal 64 2 3 3 3 3" xfId="10679" xr:uid="{00000000-0005-0000-0000-0000BB810000}"/>
    <cellStyle name="Normal 64 2 3 3 3 3 2" xfId="41013" xr:uid="{00000000-0005-0000-0000-0000BC810000}"/>
    <cellStyle name="Normal 64 2 3 3 3 3 3" xfId="25780" xr:uid="{00000000-0005-0000-0000-0000BD810000}"/>
    <cellStyle name="Normal 64 2 3 3 3 4" xfId="36000" xr:uid="{00000000-0005-0000-0000-0000BE810000}"/>
    <cellStyle name="Normal 64 2 3 3 3 5" xfId="20767" xr:uid="{00000000-0005-0000-0000-0000BF810000}"/>
    <cellStyle name="Normal 64 2 3 3 4" xfId="12357" xr:uid="{00000000-0005-0000-0000-0000C0810000}"/>
    <cellStyle name="Normal 64 2 3 3 4 2" xfId="42688" xr:uid="{00000000-0005-0000-0000-0000C1810000}"/>
    <cellStyle name="Normal 64 2 3 3 4 3" xfId="27455" xr:uid="{00000000-0005-0000-0000-0000C2810000}"/>
    <cellStyle name="Normal 64 2 3 3 5" xfId="7336" xr:uid="{00000000-0005-0000-0000-0000C3810000}"/>
    <cellStyle name="Normal 64 2 3 3 5 2" xfId="37671" xr:uid="{00000000-0005-0000-0000-0000C4810000}"/>
    <cellStyle name="Normal 64 2 3 3 5 3" xfId="22438" xr:uid="{00000000-0005-0000-0000-0000C5810000}"/>
    <cellStyle name="Normal 64 2 3 3 6" xfId="32659" xr:uid="{00000000-0005-0000-0000-0000C6810000}"/>
    <cellStyle name="Normal 64 2 3 3 7" xfId="17425" xr:uid="{00000000-0005-0000-0000-0000C7810000}"/>
    <cellStyle name="Normal 64 2 3 4" xfId="3118" xr:uid="{00000000-0005-0000-0000-0000C8810000}"/>
    <cellStyle name="Normal 64 2 3 4 2" xfId="13192" xr:uid="{00000000-0005-0000-0000-0000C9810000}"/>
    <cellStyle name="Normal 64 2 3 4 2 2" xfId="43523" xr:uid="{00000000-0005-0000-0000-0000CA810000}"/>
    <cellStyle name="Normal 64 2 3 4 2 3" xfId="28290" xr:uid="{00000000-0005-0000-0000-0000CB810000}"/>
    <cellStyle name="Normal 64 2 3 4 3" xfId="8172" xr:uid="{00000000-0005-0000-0000-0000CC810000}"/>
    <cellStyle name="Normal 64 2 3 4 3 2" xfId="38506" xr:uid="{00000000-0005-0000-0000-0000CD810000}"/>
    <cellStyle name="Normal 64 2 3 4 3 3" xfId="23273" xr:uid="{00000000-0005-0000-0000-0000CE810000}"/>
    <cellStyle name="Normal 64 2 3 4 4" xfId="33493" xr:uid="{00000000-0005-0000-0000-0000CF810000}"/>
    <cellStyle name="Normal 64 2 3 4 5" xfId="18260" xr:uid="{00000000-0005-0000-0000-0000D0810000}"/>
    <cellStyle name="Normal 64 2 3 5" xfId="4811" xr:uid="{00000000-0005-0000-0000-0000D1810000}"/>
    <cellStyle name="Normal 64 2 3 5 2" xfId="14863" xr:uid="{00000000-0005-0000-0000-0000D2810000}"/>
    <cellStyle name="Normal 64 2 3 5 2 2" xfId="45194" xr:uid="{00000000-0005-0000-0000-0000D3810000}"/>
    <cellStyle name="Normal 64 2 3 5 2 3" xfId="29961" xr:uid="{00000000-0005-0000-0000-0000D4810000}"/>
    <cellStyle name="Normal 64 2 3 5 3" xfId="9843" xr:uid="{00000000-0005-0000-0000-0000D5810000}"/>
    <cellStyle name="Normal 64 2 3 5 3 2" xfId="40177" xr:uid="{00000000-0005-0000-0000-0000D6810000}"/>
    <cellStyle name="Normal 64 2 3 5 3 3" xfId="24944" xr:uid="{00000000-0005-0000-0000-0000D7810000}"/>
    <cellStyle name="Normal 64 2 3 5 4" xfId="35164" xr:uid="{00000000-0005-0000-0000-0000D8810000}"/>
    <cellStyle name="Normal 64 2 3 5 5" xfId="19931" xr:uid="{00000000-0005-0000-0000-0000D9810000}"/>
    <cellStyle name="Normal 64 2 3 6" xfId="11521" xr:uid="{00000000-0005-0000-0000-0000DA810000}"/>
    <cellStyle name="Normal 64 2 3 6 2" xfId="41852" xr:uid="{00000000-0005-0000-0000-0000DB810000}"/>
    <cellStyle name="Normal 64 2 3 6 3" xfId="26619" xr:uid="{00000000-0005-0000-0000-0000DC810000}"/>
    <cellStyle name="Normal 64 2 3 7" xfId="6500" xr:uid="{00000000-0005-0000-0000-0000DD810000}"/>
    <cellStyle name="Normal 64 2 3 7 2" xfId="36835" xr:uid="{00000000-0005-0000-0000-0000DE810000}"/>
    <cellStyle name="Normal 64 2 3 7 3" xfId="21602" xr:uid="{00000000-0005-0000-0000-0000DF810000}"/>
    <cellStyle name="Normal 64 2 3 8" xfId="31823" xr:uid="{00000000-0005-0000-0000-0000E0810000}"/>
    <cellStyle name="Normal 64 2 3 9" xfId="16589" xr:uid="{00000000-0005-0000-0000-0000E1810000}"/>
    <cellStyle name="Normal 64 2 4" xfId="1636" xr:uid="{00000000-0005-0000-0000-0000E2810000}"/>
    <cellStyle name="Normal 64 2 4 2" xfId="2475" xr:uid="{00000000-0005-0000-0000-0000E3810000}"/>
    <cellStyle name="Normal 64 2 4 2 2" xfId="4165" xr:uid="{00000000-0005-0000-0000-0000E4810000}"/>
    <cellStyle name="Normal 64 2 4 2 2 2" xfId="14238" xr:uid="{00000000-0005-0000-0000-0000E5810000}"/>
    <cellStyle name="Normal 64 2 4 2 2 2 2" xfId="44569" xr:uid="{00000000-0005-0000-0000-0000E6810000}"/>
    <cellStyle name="Normal 64 2 4 2 2 2 3" xfId="29336" xr:uid="{00000000-0005-0000-0000-0000E7810000}"/>
    <cellStyle name="Normal 64 2 4 2 2 3" xfId="9218" xr:uid="{00000000-0005-0000-0000-0000E8810000}"/>
    <cellStyle name="Normal 64 2 4 2 2 3 2" xfId="39552" xr:uid="{00000000-0005-0000-0000-0000E9810000}"/>
    <cellStyle name="Normal 64 2 4 2 2 3 3" xfId="24319" xr:uid="{00000000-0005-0000-0000-0000EA810000}"/>
    <cellStyle name="Normal 64 2 4 2 2 4" xfId="34539" xr:uid="{00000000-0005-0000-0000-0000EB810000}"/>
    <cellStyle name="Normal 64 2 4 2 2 5" xfId="19306" xr:uid="{00000000-0005-0000-0000-0000EC810000}"/>
    <cellStyle name="Normal 64 2 4 2 3" xfId="5857" xr:uid="{00000000-0005-0000-0000-0000ED810000}"/>
    <cellStyle name="Normal 64 2 4 2 3 2" xfId="15909" xr:uid="{00000000-0005-0000-0000-0000EE810000}"/>
    <cellStyle name="Normal 64 2 4 2 3 2 2" xfId="46240" xr:uid="{00000000-0005-0000-0000-0000EF810000}"/>
    <cellStyle name="Normal 64 2 4 2 3 2 3" xfId="31007" xr:uid="{00000000-0005-0000-0000-0000F0810000}"/>
    <cellStyle name="Normal 64 2 4 2 3 3" xfId="10889" xr:uid="{00000000-0005-0000-0000-0000F1810000}"/>
    <cellStyle name="Normal 64 2 4 2 3 3 2" xfId="41223" xr:uid="{00000000-0005-0000-0000-0000F2810000}"/>
    <cellStyle name="Normal 64 2 4 2 3 3 3" xfId="25990" xr:uid="{00000000-0005-0000-0000-0000F3810000}"/>
    <cellStyle name="Normal 64 2 4 2 3 4" xfId="36210" xr:uid="{00000000-0005-0000-0000-0000F4810000}"/>
    <cellStyle name="Normal 64 2 4 2 3 5" xfId="20977" xr:uid="{00000000-0005-0000-0000-0000F5810000}"/>
    <cellStyle name="Normal 64 2 4 2 4" xfId="12567" xr:uid="{00000000-0005-0000-0000-0000F6810000}"/>
    <cellStyle name="Normal 64 2 4 2 4 2" xfId="42898" xr:uid="{00000000-0005-0000-0000-0000F7810000}"/>
    <cellStyle name="Normal 64 2 4 2 4 3" xfId="27665" xr:uid="{00000000-0005-0000-0000-0000F8810000}"/>
    <cellStyle name="Normal 64 2 4 2 5" xfId="7546" xr:uid="{00000000-0005-0000-0000-0000F9810000}"/>
    <cellStyle name="Normal 64 2 4 2 5 2" xfId="37881" xr:uid="{00000000-0005-0000-0000-0000FA810000}"/>
    <cellStyle name="Normal 64 2 4 2 5 3" xfId="22648" xr:uid="{00000000-0005-0000-0000-0000FB810000}"/>
    <cellStyle name="Normal 64 2 4 2 6" xfId="32869" xr:uid="{00000000-0005-0000-0000-0000FC810000}"/>
    <cellStyle name="Normal 64 2 4 2 7" xfId="17635" xr:uid="{00000000-0005-0000-0000-0000FD810000}"/>
    <cellStyle name="Normal 64 2 4 3" xfId="3328" xr:uid="{00000000-0005-0000-0000-0000FE810000}"/>
    <cellStyle name="Normal 64 2 4 3 2" xfId="13402" xr:uid="{00000000-0005-0000-0000-0000FF810000}"/>
    <cellStyle name="Normal 64 2 4 3 2 2" xfId="43733" xr:uid="{00000000-0005-0000-0000-000000820000}"/>
    <cellStyle name="Normal 64 2 4 3 2 3" xfId="28500" xr:uid="{00000000-0005-0000-0000-000001820000}"/>
    <cellStyle name="Normal 64 2 4 3 3" xfId="8382" xr:uid="{00000000-0005-0000-0000-000002820000}"/>
    <cellStyle name="Normal 64 2 4 3 3 2" xfId="38716" xr:uid="{00000000-0005-0000-0000-000003820000}"/>
    <cellStyle name="Normal 64 2 4 3 3 3" xfId="23483" xr:uid="{00000000-0005-0000-0000-000004820000}"/>
    <cellStyle name="Normal 64 2 4 3 4" xfId="33703" xr:uid="{00000000-0005-0000-0000-000005820000}"/>
    <cellStyle name="Normal 64 2 4 3 5" xfId="18470" xr:uid="{00000000-0005-0000-0000-000006820000}"/>
    <cellStyle name="Normal 64 2 4 4" xfId="5021" xr:uid="{00000000-0005-0000-0000-000007820000}"/>
    <cellStyle name="Normal 64 2 4 4 2" xfId="15073" xr:uid="{00000000-0005-0000-0000-000008820000}"/>
    <cellStyle name="Normal 64 2 4 4 2 2" xfId="45404" xr:uid="{00000000-0005-0000-0000-000009820000}"/>
    <cellStyle name="Normal 64 2 4 4 2 3" xfId="30171" xr:uid="{00000000-0005-0000-0000-00000A820000}"/>
    <cellStyle name="Normal 64 2 4 4 3" xfId="10053" xr:uid="{00000000-0005-0000-0000-00000B820000}"/>
    <cellStyle name="Normal 64 2 4 4 3 2" xfId="40387" xr:uid="{00000000-0005-0000-0000-00000C820000}"/>
    <cellStyle name="Normal 64 2 4 4 3 3" xfId="25154" xr:uid="{00000000-0005-0000-0000-00000D820000}"/>
    <cellStyle name="Normal 64 2 4 4 4" xfId="35374" xr:uid="{00000000-0005-0000-0000-00000E820000}"/>
    <cellStyle name="Normal 64 2 4 4 5" xfId="20141" xr:uid="{00000000-0005-0000-0000-00000F820000}"/>
    <cellStyle name="Normal 64 2 4 5" xfId="11731" xr:uid="{00000000-0005-0000-0000-000010820000}"/>
    <cellStyle name="Normal 64 2 4 5 2" xfId="42062" xr:uid="{00000000-0005-0000-0000-000011820000}"/>
    <cellStyle name="Normal 64 2 4 5 3" xfId="26829" xr:uid="{00000000-0005-0000-0000-000012820000}"/>
    <cellStyle name="Normal 64 2 4 6" xfId="6710" xr:uid="{00000000-0005-0000-0000-000013820000}"/>
    <cellStyle name="Normal 64 2 4 6 2" xfId="37045" xr:uid="{00000000-0005-0000-0000-000014820000}"/>
    <cellStyle name="Normal 64 2 4 6 3" xfId="21812" xr:uid="{00000000-0005-0000-0000-000015820000}"/>
    <cellStyle name="Normal 64 2 4 7" xfId="32033" xr:uid="{00000000-0005-0000-0000-000016820000}"/>
    <cellStyle name="Normal 64 2 4 8" xfId="16799" xr:uid="{00000000-0005-0000-0000-000017820000}"/>
    <cellStyle name="Normal 64 2 5" xfId="2057" xr:uid="{00000000-0005-0000-0000-000018820000}"/>
    <cellStyle name="Normal 64 2 5 2" xfId="3747" xr:uid="{00000000-0005-0000-0000-000019820000}"/>
    <cellStyle name="Normal 64 2 5 2 2" xfId="13820" xr:uid="{00000000-0005-0000-0000-00001A820000}"/>
    <cellStyle name="Normal 64 2 5 2 2 2" xfId="44151" xr:uid="{00000000-0005-0000-0000-00001B820000}"/>
    <cellStyle name="Normal 64 2 5 2 2 3" xfId="28918" xr:uid="{00000000-0005-0000-0000-00001C820000}"/>
    <cellStyle name="Normal 64 2 5 2 3" xfId="8800" xr:uid="{00000000-0005-0000-0000-00001D820000}"/>
    <cellStyle name="Normal 64 2 5 2 3 2" xfId="39134" xr:uid="{00000000-0005-0000-0000-00001E820000}"/>
    <cellStyle name="Normal 64 2 5 2 3 3" xfId="23901" xr:uid="{00000000-0005-0000-0000-00001F820000}"/>
    <cellStyle name="Normal 64 2 5 2 4" xfId="34121" xr:uid="{00000000-0005-0000-0000-000020820000}"/>
    <cellStyle name="Normal 64 2 5 2 5" xfId="18888" xr:uid="{00000000-0005-0000-0000-000021820000}"/>
    <cellStyle name="Normal 64 2 5 3" xfId="5439" xr:uid="{00000000-0005-0000-0000-000022820000}"/>
    <cellStyle name="Normal 64 2 5 3 2" xfId="15491" xr:uid="{00000000-0005-0000-0000-000023820000}"/>
    <cellStyle name="Normal 64 2 5 3 2 2" xfId="45822" xr:uid="{00000000-0005-0000-0000-000024820000}"/>
    <cellStyle name="Normal 64 2 5 3 2 3" xfId="30589" xr:uid="{00000000-0005-0000-0000-000025820000}"/>
    <cellStyle name="Normal 64 2 5 3 3" xfId="10471" xr:uid="{00000000-0005-0000-0000-000026820000}"/>
    <cellStyle name="Normal 64 2 5 3 3 2" xfId="40805" xr:uid="{00000000-0005-0000-0000-000027820000}"/>
    <cellStyle name="Normal 64 2 5 3 3 3" xfId="25572" xr:uid="{00000000-0005-0000-0000-000028820000}"/>
    <cellStyle name="Normal 64 2 5 3 4" xfId="35792" xr:uid="{00000000-0005-0000-0000-000029820000}"/>
    <cellStyle name="Normal 64 2 5 3 5" xfId="20559" xr:uid="{00000000-0005-0000-0000-00002A820000}"/>
    <cellStyle name="Normal 64 2 5 4" xfId="12149" xr:uid="{00000000-0005-0000-0000-00002B820000}"/>
    <cellStyle name="Normal 64 2 5 4 2" xfId="42480" xr:uid="{00000000-0005-0000-0000-00002C820000}"/>
    <cellStyle name="Normal 64 2 5 4 3" xfId="27247" xr:uid="{00000000-0005-0000-0000-00002D820000}"/>
    <cellStyle name="Normal 64 2 5 5" xfId="7128" xr:uid="{00000000-0005-0000-0000-00002E820000}"/>
    <cellStyle name="Normal 64 2 5 5 2" xfId="37463" xr:uid="{00000000-0005-0000-0000-00002F820000}"/>
    <cellStyle name="Normal 64 2 5 5 3" xfId="22230" xr:uid="{00000000-0005-0000-0000-000030820000}"/>
    <cellStyle name="Normal 64 2 5 6" xfId="32451" xr:uid="{00000000-0005-0000-0000-000031820000}"/>
    <cellStyle name="Normal 64 2 5 7" xfId="17217" xr:uid="{00000000-0005-0000-0000-000032820000}"/>
    <cellStyle name="Normal 64 2 6" xfId="2910" xr:uid="{00000000-0005-0000-0000-000033820000}"/>
    <cellStyle name="Normal 64 2 6 2" xfId="12984" xr:uid="{00000000-0005-0000-0000-000034820000}"/>
    <cellStyle name="Normal 64 2 6 2 2" xfId="43315" xr:uid="{00000000-0005-0000-0000-000035820000}"/>
    <cellStyle name="Normal 64 2 6 2 3" xfId="28082" xr:uid="{00000000-0005-0000-0000-000036820000}"/>
    <cellStyle name="Normal 64 2 6 3" xfId="7964" xr:uid="{00000000-0005-0000-0000-000037820000}"/>
    <cellStyle name="Normal 64 2 6 3 2" xfId="38298" xr:uid="{00000000-0005-0000-0000-000038820000}"/>
    <cellStyle name="Normal 64 2 6 3 3" xfId="23065" xr:uid="{00000000-0005-0000-0000-000039820000}"/>
    <cellStyle name="Normal 64 2 6 4" xfId="33285" xr:uid="{00000000-0005-0000-0000-00003A820000}"/>
    <cellStyle name="Normal 64 2 6 5" xfId="18052" xr:uid="{00000000-0005-0000-0000-00003B820000}"/>
    <cellStyle name="Normal 64 2 7" xfId="4603" xr:uid="{00000000-0005-0000-0000-00003C820000}"/>
    <cellStyle name="Normal 64 2 7 2" xfId="14655" xr:uid="{00000000-0005-0000-0000-00003D820000}"/>
    <cellStyle name="Normal 64 2 7 2 2" xfId="44986" xr:uid="{00000000-0005-0000-0000-00003E820000}"/>
    <cellStyle name="Normal 64 2 7 2 3" xfId="29753" xr:uid="{00000000-0005-0000-0000-00003F820000}"/>
    <cellStyle name="Normal 64 2 7 3" xfId="9635" xr:uid="{00000000-0005-0000-0000-000040820000}"/>
    <cellStyle name="Normal 64 2 7 3 2" xfId="39969" xr:uid="{00000000-0005-0000-0000-000041820000}"/>
    <cellStyle name="Normal 64 2 7 3 3" xfId="24736" xr:uid="{00000000-0005-0000-0000-000042820000}"/>
    <cellStyle name="Normal 64 2 7 4" xfId="34956" xr:uid="{00000000-0005-0000-0000-000043820000}"/>
    <cellStyle name="Normal 64 2 7 5" xfId="19723" xr:uid="{00000000-0005-0000-0000-000044820000}"/>
    <cellStyle name="Normal 64 2 8" xfId="11313" xr:uid="{00000000-0005-0000-0000-000045820000}"/>
    <cellStyle name="Normal 64 2 8 2" xfId="41644" xr:uid="{00000000-0005-0000-0000-000046820000}"/>
    <cellStyle name="Normal 64 2 8 3" xfId="26411" xr:uid="{00000000-0005-0000-0000-000047820000}"/>
    <cellStyle name="Normal 64 2 9" xfId="6292" xr:uid="{00000000-0005-0000-0000-000048820000}"/>
    <cellStyle name="Normal 64 2 9 2" xfId="36627" xr:uid="{00000000-0005-0000-0000-000049820000}"/>
    <cellStyle name="Normal 64 2 9 3" xfId="21394" xr:uid="{00000000-0005-0000-0000-00004A820000}"/>
    <cellStyle name="Normal 64 3" xfId="1256" xr:uid="{00000000-0005-0000-0000-00004B820000}"/>
    <cellStyle name="Normal 64 3 10" xfId="16433" xr:uid="{00000000-0005-0000-0000-00004C820000}"/>
    <cellStyle name="Normal 64 3 2" xfId="1475" xr:uid="{00000000-0005-0000-0000-00004D820000}"/>
    <cellStyle name="Normal 64 3 2 2" xfId="1896" xr:uid="{00000000-0005-0000-0000-00004E820000}"/>
    <cellStyle name="Normal 64 3 2 2 2" xfId="2735" xr:uid="{00000000-0005-0000-0000-00004F820000}"/>
    <cellStyle name="Normal 64 3 2 2 2 2" xfId="4425" xr:uid="{00000000-0005-0000-0000-000050820000}"/>
    <cellStyle name="Normal 64 3 2 2 2 2 2" xfId="14498" xr:uid="{00000000-0005-0000-0000-000051820000}"/>
    <cellStyle name="Normal 64 3 2 2 2 2 2 2" xfId="44829" xr:uid="{00000000-0005-0000-0000-000052820000}"/>
    <cellStyle name="Normal 64 3 2 2 2 2 2 3" xfId="29596" xr:uid="{00000000-0005-0000-0000-000053820000}"/>
    <cellStyle name="Normal 64 3 2 2 2 2 3" xfId="9478" xr:uid="{00000000-0005-0000-0000-000054820000}"/>
    <cellStyle name="Normal 64 3 2 2 2 2 3 2" xfId="39812" xr:uid="{00000000-0005-0000-0000-000055820000}"/>
    <cellStyle name="Normal 64 3 2 2 2 2 3 3" xfId="24579" xr:uid="{00000000-0005-0000-0000-000056820000}"/>
    <cellStyle name="Normal 64 3 2 2 2 2 4" xfId="34799" xr:uid="{00000000-0005-0000-0000-000057820000}"/>
    <cellStyle name="Normal 64 3 2 2 2 2 5" xfId="19566" xr:uid="{00000000-0005-0000-0000-000058820000}"/>
    <cellStyle name="Normal 64 3 2 2 2 3" xfId="6117" xr:uid="{00000000-0005-0000-0000-000059820000}"/>
    <cellStyle name="Normal 64 3 2 2 2 3 2" xfId="16169" xr:uid="{00000000-0005-0000-0000-00005A820000}"/>
    <cellStyle name="Normal 64 3 2 2 2 3 2 2" xfId="46500" xr:uid="{00000000-0005-0000-0000-00005B820000}"/>
    <cellStyle name="Normal 64 3 2 2 2 3 2 3" xfId="31267" xr:uid="{00000000-0005-0000-0000-00005C820000}"/>
    <cellStyle name="Normal 64 3 2 2 2 3 3" xfId="11149" xr:uid="{00000000-0005-0000-0000-00005D820000}"/>
    <cellStyle name="Normal 64 3 2 2 2 3 3 2" xfId="41483" xr:uid="{00000000-0005-0000-0000-00005E820000}"/>
    <cellStyle name="Normal 64 3 2 2 2 3 3 3" xfId="26250" xr:uid="{00000000-0005-0000-0000-00005F820000}"/>
    <cellStyle name="Normal 64 3 2 2 2 3 4" xfId="36470" xr:uid="{00000000-0005-0000-0000-000060820000}"/>
    <cellStyle name="Normal 64 3 2 2 2 3 5" xfId="21237" xr:uid="{00000000-0005-0000-0000-000061820000}"/>
    <cellStyle name="Normal 64 3 2 2 2 4" xfId="12827" xr:uid="{00000000-0005-0000-0000-000062820000}"/>
    <cellStyle name="Normal 64 3 2 2 2 4 2" xfId="43158" xr:uid="{00000000-0005-0000-0000-000063820000}"/>
    <cellStyle name="Normal 64 3 2 2 2 4 3" xfId="27925" xr:uid="{00000000-0005-0000-0000-000064820000}"/>
    <cellStyle name="Normal 64 3 2 2 2 5" xfId="7806" xr:uid="{00000000-0005-0000-0000-000065820000}"/>
    <cellStyle name="Normal 64 3 2 2 2 5 2" xfId="38141" xr:uid="{00000000-0005-0000-0000-000066820000}"/>
    <cellStyle name="Normal 64 3 2 2 2 5 3" xfId="22908" xr:uid="{00000000-0005-0000-0000-000067820000}"/>
    <cellStyle name="Normal 64 3 2 2 2 6" xfId="33129" xr:uid="{00000000-0005-0000-0000-000068820000}"/>
    <cellStyle name="Normal 64 3 2 2 2 7" xfId="17895" xr:uid="{00000000-0005-0000-0000-000069820000}"/>
    <cellStyle name="Normal 64 3 2 2 3" xfId="3588" xr:uid="{00000000-0005-0000-0000-00006A820000}"/>
    <cellStyle name="Normal 64 3 2 2 3 2" xfId="13662" xr:uid="{00000000-0005-0000-0000-00006B820000}"/>
    <cellStyle name="Normal 64 3 2 2 3 2 2" xfId="43993" xr:uid="{00000000-0005-0000-0000-00006C820000}"/>
    <cellStyle name="Normal 64 3 2 2 3 2 3" xfId="28760" xr:uid="{00000000-0005-0000-0000-00006D820000}"/>
    <cellStyle name="Normal 64 3 2 2 3 3" xfId="8642" xr:uid="{00000000-0005-0000-0000-00006E820000}"/>
    <cellStyle name="Normal 64 3 2 2 3 3 2" xfId="38976" xr:uid="{00000000-0005-0000-0000-00006F820000}"/>
    <cellStyle name="Normal 64 3 2 2 3 3 3" xfId="23743" xr:uid="{00000000-0005-0000-0000-000070820000}"/>
    <cellStyle name="Normal 64 3 2 2 3 4" xfId="33963" xr:uid="{00000000-0005-0000-0000-000071820000}"/>
    <cellStyle name="Normal 64 3 2 2 3 5" xfId="18730" xr:uid="{00000000-0005-0000-0000-000072820000}"/>
    <cellStyle name="Normal 64 3 2 2 4" xfId="5281" xr:uid="{00000000-0005-0000-0000-000073820000}"/>
    <cellStyle name="Normal 64 3 2 2 4 2" xfId="15333" xr:uid="{00000000-0005-0000-0000-000074820000}"/>
    <cellStyle name="Normal 64 3 2 2 4 2 2" xfId="45664" xr:uid="{00000000-0005-0000-0000-000075820000}"/>
    <cellStyle name="Normal 64 3 2 2 4 2 3" xfId="30431" xr:uid="{00000000-0005-0000-0000-000076820000}"/>
    <cellStyle name="Normal 64 3 2 2 4 3" xfId="10313" xr:uid="{00000000-0005-0000-0000-000077820000}"/>
    <cellStyle name="Normal 64 3 2 2 4 3 2" xfId="40647" xr:uid="{00000000-0005-0000-0000-000078820000}"/>
    <cellStyle name="Normal 64 3 2 2 4 3 3" xfId="25414" xr:uid="{00000000-0005-0000-0000-000079820000}"/>
    <cellStyle name="Normal 64 3 2 2 4 4" xfId="35634" xr:uid="{00000000-0005-0000-0000-00007A820000}"/>
    <cellStyle name="Normal 64 3 2 2 4 5" xfId="20401" xr:uid="{00000000-0005-0000-0000-00007B820000}"/>
    <cellStyle name="Normal 64 3 2 2 5" xfId="11991" xr:uid="{00000000-0005-0000-0000-00007C820000}"/>
    <cellStyle name="Normal 64 3 2 2 5 2" xfId="42322" xr:uid="{00000000-0005-0000-0000-00007D820000}"/>
    <cellStyle name="Normal 64 3 2 2 5 3" xfId="27089" xr:uid="{00000000-0005-0000-0000-00007E820000}"/>
    <cellStyle name="Normal 64 3 2 2 6" xfId="6970" xr:uid="{00000000-0005-0000-0000-00007F820000}"/>
    <cellStyle name="Normal 64 3 2 2 6 2" xfId="37305" xr:uid="{00000000-0005-0000-0000-000080820000}"/>
    <cellStyle name="Normal 64 3 2 2 6 3" xfId="22072" xr:uid="{00000000-0005-0000-0000-000081820000}"/>
    <cellStyle name="Normal 64 3 2 2 7" xfId="32293" xr:uid="{00000000-0005-0000-0000-000082820000}"/>
    <cellStyle name="Normal 64 3 2 2 8" xfId="17059" xr:uid="{00000000-0005-0000-0000-000083820000}"/>
    <cellStyle name="Normal 64 3 2 3" xfId="2317" xr:uid="{00000000-0005-0000-0000-000084820000}"/>
    <cellStyle name="Normal 64 3 2 3 2" xfId="4007" xr:uid="{00000000-0005-0000-0000-000085820000}"/>
    <cellStyle name="Normal 64 3 2 3 2 2" xfId="14080" xr:uid="{00000000-0005-0000-0000-000086820000}"/>
    <cellStyle name="Normal 64 3 2 3 2 2 2" xfId="44411" xr:uid="{00000000-0005-0000-0000-000087820000}"/>
    <cellStyle name="Normal 64 3 2 3 2 2 3" xfId="29178" xr:uid="{00000000-0005-0000-0000-000088820000}"/>
    <cellStyle name="Normal 64 3 2 3 2 3" xfId="9060" xr:uid="{00000000-0005-0000-0000-000089820000}"/>
    <cellStyle name="Normal 64 3 2 3 2 3 2" xfId="39394" xr:uid="{00000000-0005-0000-0000-00008A820000}"/>
    <cellStyle name="Normal 64 3 2 3 2 3 3" xfId="24161" xr:uid="{00000000-0005-0000-0000-00008B820000}"/>
    <cellStyle name="Normal 64 3 2 3 2 4" xfId="34381" xr:uid="{00000000-0005-0000-0000-00008C820000}"/>
    <cellStyle name="Normal 64 3 2 3 2 5" xfId="19148" xr:uid="{00000000-0005-0000-0000-00008D820000}"/>
    <cellStyle name="Normal 64 3 2 3 3" xfId="5699" xr:uid="{00000000-0005-0000-0000-00008E820000}"/>
    <cellStyle name="Normal 64 3 2 3 3 2" xfId="15751" xr:uid="{00000000-0005-0000-0000-00008F820000}"/>
    <cellStyle name="Normal 64 3 2 3 3 2 2" xfId="46082" xr:uid="{00000000-0005-0000-0000-000090820000}"/>
    <cellStyle name="Normal 64 3 2 3 3 2 3" xfId="30849" xr:uid="{00000000-0005-0000-0000-000091820000}"/>
    <cellStyle name="Normal 64 3 2 3 3 3" xfId="10731" xr:uid="{00000000-0005-0000-0000-000092820000}"/>
    <cellStyle name="Normal 64 3 2 3 3 3 2" xfId="41065" xr:uid="{00000000-0005-0000-0000-000093820000}"/>
    <cellStyle name="Normal 64 3 2 3 3 3 3" xfId="25832" xr:uid="{00000000-0005-0000-0000-000094820000}"/>
    <cellStyle name="Normal 64 3 2 3 3 4" xfId="36052" xr:uid="{00000000-0005-0000-0000-000095820000}"/>
    <cellStyle name="Normal 64 3 2 3 3 5" xfId="20819" xr:uid="{00000000-0005-0000-0000-000096820000}"/>
    <cellStyle name="Normal 64 3 2 3 4" xfId="12409" xr:uid="{00000000-0005-0000-0000-000097820000}"/>
    <cellStyle name="Normal 64 3 2 3 4 2" xfId="42740" xr:uid="{00000000-0005-0000-0000-000098820000}"/>
    <cellStyle name="Normal 64 3 2 3 4 3" xfId="27507" xr:uid="{00000000-0005-0000-0000-000099820000}"/>
    <cellStyle name="Normal 64 3 2 3 5" xfId="7388" xr:uid="{00000000-0005-0000-0000-00009A820000}"/>
    <cellStyle name="Normal 64 3 2 3 5 2" xfId="37723" xr:uid="{00000000-0005-0000-0000-00009B820000}"/>
    <cellStyle name="Normal 64 3 2 3 5 3" xfId="22490" xr:uid="{00000000-0005-0000-0000-00009C820000}"/>
    <cellStyle name="Normal 64 3 2 3 6" xfId="32711" xr:uid="{00000000-0005-0000-0000-00009D820000}"/>
    <cellStyle name="Normal 64 3 2 3 7" xfId="17477" xr:uid="{00000000-0005-0000-0000-00009E820000}"/>
    <cellStyle name="Normal 64 3 2 4" xfId="3170" xr:uid="{00000000-0005-0000-0000-00009F820000}"/>
    <cellStyle name="Normal 64 3 2 4 2" xfId="13244" xr:uid="{00000000-0005-0000-0000-0000A0820000}"/>
    <cellStyle name="Normal 64 3 2 4 2 2" xfId="43575" xr:uid="{00000000-0005-0000-0000-0000A1820000}"/>
    <cellStyle name="Normal 64 3 2 4 2 3" xfId="28342" xr:uid="{00000000-0005-0000-0000-0000A2820000}"/>
    <cellStyle name="Normal 64 3 2 4 3" xfId="8224" xr:uid="{00000000-0005-0000-0000-0000A3820000}"/>
    <cellStyle name="Normal 64 3 2 4 3 2" xfId="38558" xr:uid="{00000000-0005-0000-0000-0000A4820000}"/>
    <cellStyle name="Normal 64 3 2 4 3 3" xfId="23325" xr:uid="{00000000-0005-0000-0000-0000A5820000}"/>
    <cellStyle name="Normal 64 3 2 4 4" xfId="33545" xr:uid="{00000000-0005-0000-0000-0000A6820000}"/>
    <cellStyle name="Normal 64 3 2 4 5" xfId="18312" xr:uid="{00000000-0005-0000-0000-0000A7820000}"/>
    <cellStyle name="Normal 64 3 2 5" xfId="4863" xr:uid="{00000000-0005-0000-0000-0000A8820000}"/>
    <cellStyle name="Normal 64 3 2 5 2" xfId="14915" xr:uid="{00000000-0005-0000-0000-0000A9820000}"/>
    <cellStyle name="Normal 64 3 2 5 2 2" xfId="45246" xr:uid="{00000000-0005-0000-0000-0000AA820000}"/>
    <cellStyle name="Normal 64 3 2 5 2 3" xfId="30013" xr:uid="{00000000-0005-0000-0000-0000AB820000}"/>
    <cellStyle name="Normal 64 3 2 5 3" xfId="9895" xr:uid="{00000000-0005-0000-0000-0000AC820000}"/>
    <cellStyle name="Normal 64 3 2 5 3 2" xfId="40229" xr:uid="{00000000-0005-0000-0000-0000AD820000}"/>
    <cellStyle name="Normal 64 3 2 5 3 3" xfId="24996" xr:uid="{00000000-0005-0000-0000-0000AE820000}"/>
    <cellStyle name="Normal 64 3 2 5 4" xfId="35216" xr:uid="{00000000-0005-0000-0000-0000AF820000}"/>
    <cellStyle name="Normal 64 3 2 5 5" xfId="19983" xr:uid="{00000000-0005-0000-0000-0000B0820000}"/>
    <cellStyle name="Normal 64 3 2 6" xfId="11573" xr:uid="{00000000-0005-0000-0000-0000B1820000}"/>
    <cellStyle name="Normal 64 3 2 6 2" xfId="41904" xr:uid="{00000000-0005-0000-0000-0000B2820000}"/>
    <cellStyle name="Normal 64 3 2 6 3" xfId="26671" xr:uid="{00000000-0005-0000-0000-0000B3820000}"/>
    <cellStyle name="Normal 64 3 2 7" xfId="6552" xr:uid="{00000000-0005-0000-0000-0000B4820000}"/>
    <cellStyle name="Normal 64 3 2 7 2" xfId="36887" xr:uid="{00000000-0005-0000-0000-0000B5820000}"/>
    <cellStyle name="Normal 64 3 2 7 3" xfId="21654" xr:uid="{00000000-0005-0000-0000-0000B6820000}"/>
    <cellStyle name="Normal 64 3 2 8" xfId="31875" xr:uid="{00000000-0005-0000-0000-0000B7820000}"/>
    <cellStyle name="Normal 64 3 2 9" xfId="16641" xr:uid="{00000000-0005-0000-0000-0000B8820000}"/>
    <cellStyle name="Normal 64 3 3" xfId="1688" xr:uid="{00000000-0005-0000-0000-0000B9820000}"/>
    <cellStyle name="Normal 64 3 3 2" xfId="2527" xr:uid="{00000000-0005-0000-0000-0000BA820000}"/>
    <cellStyle name="Normal 64 3 3 2 2" xfId="4217" xr:uid="{00000000-0005-0000-0000-0000BB820000}"/>
    <cellStyle name="Normal 64 3 3 2 2 2" xfId="14290" xr:uid="{00000000-0005-0000-0000-0000BC820000}"/>
    <cellStyle name="Normal 64 3 3 2 2 2 2" xfId="44621" xr:uid="{00000000-0005-0000-0000-0000BD820000}"/>
    <cellStyle name="Normal 64 3 3 2 2 2 3" xfId="29388" xr:uid="{00000000-0005-0000-0000-0000BE820000}"/>
    <cellStyle name="Normal 64 3 3 2 2 3" xfId="9270" xr:uid="{00000000-0005-0000-0000-0000BF820000}"/>
    <cellStyle name="Normal 64 3 3 2 2 3 2" xfId="39604" xr:uid="{00000000-0005-0000-0000-0000C0820000}"/>
    <cellStyle name="Normal 64 3 3 2 2 3 3" xfId="24371" xr:uid="{00000000-0005-0000-0000-0000C1820000}"/>
    <cellStyle name="Normal 64 3 3 2 2 4" xfId="34591" xr:uid="{00000000-0005-0000-0000-0000C2820000}"/>
    <cellStyle name="Normal 64 3 3 2 2 5" xfId="19358" xr:uid="{00000000-0005-0000-0000-0000C3820000}"/>
    <cellStyle name="Normal 64 3 3 2 3" xfId="5909" xr:uid="{00000000-0005-0000-0000-0000C4820000}"/>
    <cellStyle name="Normal 64 3 3 2 3 2" xfId="15961" xr:uid="{00000000-0005-0000-0000-0000C5820000}"/>
    <cellStyle name="Normal 64 3 3 2 3 2 2" xfId="46292" xr:uid="{00000000-0005-0000-0000-0000C6820000}"/>
    <cellStyle name="Normal 64 3 3 2 3 2 3" xfId="31059" xr:uid="{00000000-0005-0000-0000-0000C7820000}"/>
    <cellStyle name="Normal 64 3 3 2 3 3" xfId="10941" xr:uid="{00000000-0005-0000-0000-0000C8820000}"/>
    <cellStyle name="Normal 64 3 3 2 3 3 2" xfId="41275" xr:uid="{00000000-0005-0000-0000-0000C9820000}"/>
    <cellStyle name="Normal 64 3 3 2 3 3 3" xfId="26042" xr:uid="{00000000-0005-0000-0000-0000CA820000}"/>
    <cellStyle name="Normal 64 3 3 2 3 4" xfId="36262" xr:uid="{00000000-0005-0000-0000-0000CB820000}"/>
    <cellStyle name="Normal 64 3 3 2 3 5" xfId="21029" xr:uid="{00000000-0005-0000-0000-0000CC820000}"/>
    <cellStyle name="Normal 64 3 3 2 4" xfId="12619" xr:uid="{00000000-0005-0000-0000-0000CD820000}"/>
    <cellStyle name="Normal 64 3 3 2 4 2" xfId="42950" xr:uid="{00000000-0005-0000-0000-0000CE820000}"/>
    <cellStyle name="Normal 64 3 3 2 4 3" xfId="27717" xr:uid="{00000000-0005-0000-0000-0000CF820000}"/>
    <cellStyle name="Normal 64 3 3 2 5" xfId="7598" xr:uid="{00000000-0005-0000-0000-0000D0820000}"/>
    <cellStyle name="Normal 64 3 3 2 5 2" xfId="37933" xr:uid="{00000000-0005-0000-0000-0000D1820000}"/>
    <cellStyle name="Normal 64 3 3 2 5 3" xfId="22700" xr:uid="{00000000-0005-0000-0000-0000D2820000}"/>
    <cellStyle name="Normal 64 3 3 2 6" xfId="32921" xr:uid="{00000000-0005-0000-0000-0000D3820000}"/>
    <cellStyle name="Normal 64 3 3 2 7" xfId="17687" xr:uid="{00000000-0005-0000-0000-0000D4820000}"/>
    <cellStyle name="Normal 64 3 3 3" xfId="3380" xr:uid="{00000000-0005-0000-0000-0000D5820000}"/>
    <cellStyle name="Normal 64 3 3 3 2" xfId="13454" xr:uid="{00000000-0005-0000-0000-0000D6820000}"/>
    <cellStyle name="Normal 64 3 3 3 2 2" xfId="43785" xr:uid="{00000000-0005-0000-0000-0000D7820000}"/>
    <cellStyle name="Normal 64 3 3 3 2 3" xfId="28552" xr:uid="{00000000-0005-0000-0000-0000D8820000}"/>
    <cellStyle name="Normal 64 3 3 3 3" xfId="8434" xr:uid="{00000000-0005-0000-0000-0000D9820000}"/>
    <cellStyle name="Normal 64 3 3 3 3 2" xfId="38768" xr:uid="{00000000-0005-0000-0000-0000DA820000}"/>
    <cellStyle name="Normal 64 3 3 3 3 3" xfId="23535" xr:uid="{00000000-0005-0000-0000-0000DB820000}"/>
    <cellStyle name="Normal 64 3 3 3 4" xfId="33755" xr:uid="{00000000-0005-0000-0000-0000DC820000}"/>
    <cellStyle name="Normal 64 3 3 3 5" xfId="18522" xr:uid="{00000000-0005-0000-0000-0000DD820000}"/>
    <cellStyle name="Normal 64 3 3 4" xfId="5073" xr:uid="{00000000-0005-0000-0000-0000DE820000}"/>
    <cellStyle name="Normal 64 3 3 4 2" xfId="15125" xr:uid="{00000000-0005-0000-0000-0000DF820000}"/>
    <cellStyle name="Normal 64 3 3 4 2 2" xfId="45456" xr:uid="{00000000-0005-0000-0000-0000E0820000}"/>
    <cellStyle name="Normal 64 3 3 4 2 3" xfId="30223" xr:uid="{00000000-0005-0000-0000-0000E1820000}"/>
    <cellStyle name="Normal 64 3 3 4 3" xfId="10105" xr:uid="{00000000-0005-0000-0000-0000E2820000}"/>
    <cellStyle name="Normal 64 3 3 4 3 2" xfId="40439" xr:uid="{00000000-0005-0000-0000-0000E3820000}"/>
    <cellStyle name="Normal 64 3 3 4 3 3" xfId="25206" xr:uid="{00000000-0005-0000-0000-0000E4820000}"/>
    <cellStyle name="Normal 64 3 3 4 4" xfId="35426" xr:uid="{00000000-0005-0000-0000-0000E5820000}"/>
    <cellStyle name="Normal 64 3 3 4 5" xfId="20193" xr:uid="{00000000-0005-0000-0000-0000E6820000}"/>
    <cellStyle name="Normal 64 3 3 5" xfId="11783" xr:uid="{00000000-0005-0000-0000-0000E7820000}"/>
    <cellStyle name="Normal 64 3 3 5 2" xfId="42114" xr:uid="{00000000-0005-0000-0000-0000E8820000}"/>
    <cellStyle name="Normal 64 3 3 5 3" xfId="26881" xr:uid="{00000000-0005-0000-0000-0000E9820000}"/>
    <cellStyle name="Normal 64 3 3 6" xfId="6762" xr:uid="{00000000-0005-0000-0000-0000EA820000}"/>
    <cellStyle name="Normal 64 3 3 6 2" xfId="37097" xr:uid="{00000000-0005-0000-0000-0000EB820000}"/>
    <cellStyle name="Normal 64 3 3 6 3" xfId="21864" xr:uid="{00000000-0005-0000-0000-0000EC820000}"/>
    <cellStyle name="Normal 64 3 3 7" xfId="32085" xr:uid="{00000000-0005-0000-0000-0000ED820000}"/>
    <cellStyle name="Normal 64 3 3 8" xfId="16851" xr:uid="{00000000-0005-0000-0000-0000EE820000}"/>
    <cellStyle name="Normal 64 3 4" xfId="2109" xr:uid="{00000000-0005-0000-0000-0000EF820000}"/>
    <cellStyle name="Normal 64 3 4 2" xfId="3799" xr:uid="{00000000-0005-0000-0000-0000F0820000}"/>
    <cellStyle name="Normal 64 3 4 2 2" xfId="13872" xr:uid="{00000000-0005-0000-0000-0000F1820000}"/>
    <cellStyle name="Normal 64 3 4 2 2 2" xfId="44203" xr:uid="{00000000-0005-0000-0000-0000F2820000}"/>
    <cellStyle name="Normal 64 3 4 2 2 3" xfId="28970" xr:uid="{00000000-0005-0000-0000-0000F3820000}"/>
    <cellStyle name="Normal 64 3 4 2 3" xfId="8852" xr:uid="{00000000-0005-0000-0000-0000F4820000}"/>
    <cellStyle name="Normal 64 3 4 2 3 2" xfId="39186" xr:uid="{00000000-0005-0000-0000-0000F5820000}"/>
    <cellStyle name="Normal 64 3 4 2 3 3" xfId="23953" xr:uid="{00000000-0005-0000-0000-0000F6820000}"/>
    <cellStyle name="Normal 64 3 4 2 4" xfId="34173" xr:uid="{00000000-0005-0000-0000-0000F7820000}"/>
    <cellStyle name="Normal 64 3 4 2 5" xfId="18940" xr:uid="{00000000-0005-0000-0000-0000F8820000}"/>
    <cellStyle name="Normal 64 3 4 3" xfId="5491" xr:uid="{00000000-0005-0000-0000-0000F9820000}"/>
    <cellStyle name="Normal 64 3 4 3 2" xfId="15543" xr:uid="{00000000-0005-0000-0000-0000FA820000}"/>
    <cellStyle name="Normal 64 3 4 3 2 2" xfId="45874" xr:uid="{00000000-0005-0000-0000-0000FB820000}"/>
    <cellStyle name="Normal 64 3 4 3 2 3" xfId="30641" xr:uid="{00000000-0005-0000-0000-0000FC820000}"/>
    <cellStyle name="Normal 64 3 4 3 3" xfId="10523" xr:uid="{00000000-0005-0000-0000-0000FD820000}"/>
    <cellStyle name="Normal 64 3 4 3 3 2" xfId="40857" xr:uid="{00000000-0005-0000-0000-0000FE820000}"/>
    <cellStyle name="Normal 64 3 4 3 3 3" xfId="25624" xr:uid="{00000000-0005-0000-0000-0000FF820000}"/>
    <cellStyle name="Normal 64 3 4 3 4" xfId="35844" xr:uid="{00000000-0005-0000-0000-000000830000}"/>
    <cellStyle name="Normal 64 3 4 3 5" xfId="20611" xr:uid="{00000000-0005-0000-0000-000001830000}"/>
    <cellStyle name="Normal 64 3 4 4" xfId="12201" xr:uid="{00000000-0005-0000-0000-000002830000}"/>
    <cellStyle name="Normal 64 3 4 4 2" xfId="42532" xr:uid="{00000000-0005-0000-0000-000003830000}"/>
    <cellStyle name="Normal 64 3 4 4 3" xfId="27299" xr:uid="{00000000-0005-0000-0000-000004830000}"/>
    <cellStyle name="Normal 64 3 4 5" xfId="7180" xr:uid="{00000000-0005-0000-0000-000005830000}"/>
    <cellStyle name="Normal 64 3 4 5 2" xfId="37515" xr:uid="{00000000-0005-0000-0000-000006830000}"/>
    <cellStyle name="Normal 64 3 4 5 3" xfId="22282" xr:uid="{00000000-0005-0000-0000-000007830000}"/>
    <cellStyle name="Normal 64 3 4 6" xfId="32503" xr:uid="{00000000-0005-0000-0000-000008830000}"/>
    <cellStyle name="Normal 64 3 4 7" xfId="17269" xr:uid="{00000000-0005-0000-0000-000009830000}"/>
    <cellStyle name="Normal 64 3 5" xfId="2962" xr:uid="{00000000-0005-0000-0000-00000A830000}"/>
    <cellStyle name="Normal 64 3 5 2" xfId="13036" xr:uid="{00000000-0005-0000-0000-00000B830000}"/>
    <cellStyle name="Normal 64 3 5 2 2" xfId="43367" xr:uid="{00000000-0005-0000-0000-00000C830000}"/>
    <cellStyle name="Normal 64 3 5 2 3" xfId="28134" xr:uid="{00000000-0005-0000-0000-00000D830000}"/>
    <cellStyle name="Normal 64 3 5 3" xfId="8016" xr:uid="{00000000-0005-0000-0000-00000E830000}"/>
    <cellStyle name="Normal 64 3 5 3 2" xfId="38350" xr:uid="{00000000-0005-0000-0000-00000F830000}"/>
    <cellStyle name="Normal 64 3 5 3 3" xfId="23117" xr:uid="{00000000-0005-0000-0000-000010830000}"/>
    <cellStyle name="Normal 64 3 5 4" xfId="33337" xr:uid="{00000000-0005-0000-0000-000011830000}"/>
    <cellStyle name="Normal 64 3 5 5" xfId="18104" xr:uid="{00000000-0005-0000-0000-000012830000}"/>
    <cellStyle name="Normal 64 3 6" xfId="4655" xr:uid="{00000000-0005-0000-0000-000013830000}"/>
    <cellStyle name="Normal 64 3 6 2" xfId="14707" xr:uid="{00000000-0005-0000-0000-000014830000}"/>
    <cellStyle name="Normal 64 3 6 2 2" xfId="45038" xr:uid="{00000000-0005-0000-0000-000015830000}"/>
    <cellStyle name="Normal 64 3 6 2 3" xfId="29805" xr:uid="{00000000-0005-0000-0000-000016830000}"/>
    <cellStyle name="Normal 64 3 6 3" xfId="9687" xr:uid="{00000000-0005-0000-0000-000017830000}"/>
    <cellStyle name="Normal 64 3 6 3 2" xfId="40021" xr:uid="{00000000-0005-0000-0000-000018830000}"/>
    <cellStyle name="Normal 64 3 6 3 3" xfId="24788" xr:uid="{00000000-0005-0000-0000-000019830000}"/>
    <cellStyle name="Normal 64 3 6 4" xfId="35008" xr:uid="{00000000-0005-0000-0000-00001A830000}"/>
    <cellStyle name="Normal 64 3 6 5" xfId="19775" xr:uid="{00000000-0005-0000-0000-00001B830000}"/>
    <cellStyle name="Normal 64 3 7" xfId="11365" xr:uid="{00000000-0005-0000-0000-00001C830000}"/>
    <cellStyle name="Normal 64 3 7 2" xfId="41696" xr:uid="{00000000-0005-0000-0000-00001D830000}"/>
    <cellStyle name="Normal 64 3 7 3" xfId="26463" xr:uid="{00000000-0005-0000-0000-00001E830000}"/>
    <cellStyle name="Normal 64 3 8" xfId="6344" xr:uid="{00000000-0005-0000-0000-00001F830000}"/>
    <cellStyle name="Normal 64 3 8 2" xfId="36679" xr:uid="{00000000-0005-0000-0000-000020830000}"/>
    <cellStyle name="Normal 64 3 8 3" xfId="21446" xr:uid="{00000000-0005-0000-0000-000021830000}"/>
    <cellStyle name="Normal 64 3 9" xfId="31668" xr:uid="{00000000-0005-0000-0000-000022830000}"/>
    <cellStyle name="Normal 64 4" xfId="1369" xr:uid="{00000000-0005-0000-0000-000023830000}"/>
    <cellStyle name="Normal 64 4 2" xfId="1792" xr:uid="{00000000-0005-0000-0000-000024830000}"/>
    <cellStyle name="Normal 64 4 2 2" xfId="2631" xr:uid="{00000000-0005-0000-0000-000025830000}"/>
    <cellStyle name="Normal 64 4 2 2 2" xfId="4321" xr:uid="{00000000-0005-0000-0000-000026830000}"/>
    <cellStyle name="Normal 64 4 2 2 2 2" xfId="14394" xr:uid="{00000000-0005-0000-0000-000027830000}"/>
    <cellStyle name="Normal 64 4 2 2 2 2 2" xfId="44725" xr:uid="{00000000-0005-0000-0000-000028830000}"/>
    <cellStyle name="Normal 64 4 2 2 2 2 3" xfId="29492" xr:uid="{00000000-0005-0000-0000-000029830000}"/>
    <cellStyle name="Normal 64 4 2 2 2 3" xfId="9374" xr:uid="{00000000-0005-0000-0000-00002A830000}"/>
    <cellStyle name="Normal 64 4 2 2 2 3 2" xfId="39708" xr:uid="{00000000-0005-0000-0000-00002B830000}"/>
    <cellStyle name="Normal 64 4 2 2 2 3 3" xfId="24475" xr:uid="{00000000-0005-0000-0000-00002C830000}"/>
    <cellStyle name="Normal 64 4 2 2 2 4" xfId="34695" xr:uid="{00000000-0005-0000-0000-00002D830000}"/>
    <cellStyle name="Normal 64 4 2 2 2 5" xfId="19462" xr:uid="{00000000-0005-0000-0000-00002E830000}"/>
    <cellStyle name="Normal 64 4 2 2 3" xfId="6013" xr:uid="{00000000-0005-0000-0000-00002F830000}"/>
    <cellStyle name="Normal 64 4 2 2 3 2" xfId="16065" xr:uid="{00000000-0005-0000-0000-000030830000}"/>
    <cellStyle name="Normal 64 4 2 2 3 2 2" xfId="46396" xr:uid="{00000000-0005-0000-0000-000031830000}"/>
    <cellStyle name="Normal 64 4 2 2 3 2 3" xfId="31163" xr:uid="{00000000-0005-0000-0000-000032830000}"/>
    <cellStyle name="Normal 64 4 2 2 3 3" xfId="11045" xr:uid="{00000000-0005-0000-0000-000033830000}"/>
    <cellStyle name="Normal 64 4 2 2 3 3 2" xfId="41379" xr:uid="{00000000-0005-0000-0000-000034830000}"/>
    <cellStyle name="Normal 64 4 2 2 3 3 3" xfId="26146" xr:uid="{00000000-0005-0000-0000-000035830000}"/>
    <cellStyle name="Normal 64 4 2 2 3 4" xfId="36366" xr:uid="{00000000-0005-0000-0000-000036830000}"/>
    <cellStyle name="Normal 64 4 2 2 3 5" xfId="21133" xr:uid="{00000000-0005-0000-0000-000037830000}"/>
    <cellStyle name="Normal 64 4 2 2 4" xfId="12723" xr:uid="{00000000-0005-0000-0000-000038830000}"/>
    <cellStyle name="Normal 64 4 2 2 4 2" xfId="43054" xr:uid="{00000000-0005-0000-0000-000039830000}"/>
    <cellStyle name="Normal 64 4 2 2 4 3" xfId="27821" xr:uid="{00000000-0005-0000-0000-00003A830000}"/>
    <cellStyle name="Normal 64 4 2 2 5" xfId="7702" xr:uid="{00000000-0005-0000-0000-00003B830000}"/>
    <cellStyle name="Normal 64 4 2 2 5 2" xfId="38037" xr:uid="{00000000-0005-0000-0000-00003C830000}"/>
    <cellStyle name="Normal 64 4 2 2 5 3" xfId="22804" xr:uid="{00000000-0005-0000-0000-00003D830000}"/>
    <cellStyle name="Normal 64 4 2 2 6" xfId="33025" xr:uid="{00000000-0005-0000-0000-00003E830000}"/>
    <cellStyle name="Normal 64 4 2 2 7" xfId="17791" xr:uid="{00000000-0005-0000-0000-00003F830000}"/>
    <cellStyle name="Normal 64 4 2 3" xfId="3484" xr:uid="{00000000-0005-0000-0000-000040830000}"/>
    <cellStyle name="Normal 64 4 2 3 2" xfId="13558" xr:uid="{00000000-0005-0000-0000-000041830000}"/>
    <cellStyle name="Normal 64 4 2 3 2 2" xfId="43889" xr:uid="{00000000-0005-0000-0000-000042830000}"/>
    <cellStyle name="Normal 64 4 2 3 2 3" xfId="28656" xr:uid="{00000000-0005-0000-0000-000043830000}"/>
    <cellStyle name="Normal 64 4 2 3 3" xfId="8538" xr:uid="{00000000-0005-0000-0000-000044830000}"/>
    <cellStyle name="Normal 64 4 2 3 3 2" xfId="38872" xr:uid="{00000000-0005-0000-0000-000045830000}"/>
    <cellStyle name="Normal 64 4 2 3 3 3" xfId="23639" xr:uid="{00000000-0005-0000-0000-000046830000}"/>
    <cellStyle name="Normal 64 4 2 3 4" xfId="33859" xr:uid="{00000000-0005-0000-0000-000047830000}"/>
    <cellStyle name="Normal 64 4 2 3 5" xfId="18626" xr:uid="{00000000-0005-0000-0000-000048830000}"/>
    <cellStyle name="Normal 64 4 2 4" xfId="5177" xr:uid="{00000000-0005-0000-0000-000049830000}"/>
    <cellStyle name="Normal 64 4 2 4 2" xfId="15229" xr:uid="{00000000-0005-0000-0000-00004A830000}"/>
    <cellStyle name="Normal 64 4 2 4 2 2" xfId="45560" xr:uid="{00000000-0005-0000-0000-00004B830000}"/>
    <cellStyle name="Normal 64 4 2 4 2 3" xfId="30327" xr:uid="{00000000-0005-0000-0000-00004C830000}"/>
    <cellStyle name="Normal 64 4 2 4 3" xfId="10209" xr:uid="{00000000-0005-0000-0000-00004D830000}"/>
    <cellStyle name="Normal 64 4 2 4 3 2" xfId="40543" xr:uid="{00000000-0005-0000-0000-00004E830000}"/>
    <cellStyle name="Normal 64 4 2 4 3 3" xfId="25310" xr:uid="{00000000-0005-0000-0000-00004F830000}"/>
    <cellStyle name="Normal 64 4 2 4 4" xfId="35530" xr:uid="{00000000-0005-0000-0000-000050830000}"/>
    <cellStyle name="Normal 64 4 2 4 5" xfId="20297" xr:uid="{00000000-0005-0000-0000-000051830000}"/>
    <cellStyle name="Normal 64 4 2 5" xfId="11887" xr:uid="{00000000-0005-0000-0000-000052830000}"/>
    <cellStyle name="Normal 64 4 2 5 2" xfId="42218" xr:uid="{00000000-0005-0000-0000-000053830000}"/>
    <cellStyle name="Normal 64 4 2 5 3" xfId="26985" xr:uid="{00000000-0005-0000-0000-000054830000}"/>
    <cellStyle name="Normal 64 4 2 6" xfId="6866" xr:uid="{00000000-0005-0000-0000-000055830000}"/>
    <cellStyle name="Normal 64 4 2 6 2" xfId="37201" xr:uid="{00000000-0005-0000-0000-000056830000}"/>
    <cellStyle name="Normal 64 4 2 6 3" xfId="21968" xr:uid="{00000000-0005-0000-0000-000057830000}"/>
    <cellStyle name="Normal 64 4 2 7" xfId="32189" xr:uid="{00000000-0005-0000-0000-000058830000}"/>
    <cellStyle name="Normal 64 4 2 8" xfId="16955" xr:uid="{00000000-0005-0000-0000-000059830000}"/>
    <cellStyle name="Normal 64 4 3" xfId="2213" xr:uid="{00000000-0005-0000-0000-00005A830000}"/>
    <cellStyle name="Normal 64 4 3 2" xfId="3903" xr:uid="{00000000-0005-0000-0000-00005B830000}"/>
    <cellStyle name="Normal 64 4 3 2 2" xfId="13976" xr:uid="{00000000-0005-0000-0000-00005C830000}"/>
    <cellStyle name="Normal 64 4 3 2 2 2" xfId="44307" xr:uid="{00000000-0005-0000-0000-00005D830000}"/>
    <cellStyle name="Normal 64 4 3 2 2 3" xfId="29074" xr:uid="{00000000-0005-0000-0000-00005E830000}"/>
    <cellStyle name="Normal 64 4 3 2 3" xfId="8956" xr:uid="{00000000-0005-0000-0000-00005F830000}"/>
    <cellStyle name="Normal 64 4 3 2 3 2" xfId="39290" xr:uid="{00000000-0005-0000-0000-000060830000}"/>
    <cellStyle name="Normal 64 4 3 2 3 3" xfId="24057" xr:uid="{00000000-0005-0000-0000-000061830000}"/>
    <cellStyle name="Normal 64 4 3 2 4" xfId="34277" xr:uid="{00000000-0005-0000-0000-000062830000}"/>
    <cellStyle name="Normal 64 4 3 2 5" xfId="19044" xr:uid="{00000000-0005-0000-0000-000063830000}"/>
    <cellStyle name="Normal 64 4 3 3" xfId="5595" xr:uid="{00000000-0005-0000-0000-000064830000}"/>
    <cellStyle name="Normal 64 4 3 3 2" xfId="15647" xr:uid="{00000000-0005-0000-0000-000065830000}"/>
    <cellStyle name="Normal 64 4 3 3 2 2" xfId="45978" xr:uid="{00000000-0005-0000-0000-000066830000}"/>
    <cellStyle name="Normal 64 4 3 3 2 3" xfId="30745" xr:uid="{00000000-0005-0000-0000-000067830000}"/>
    <cellStyle name="Normal 64 4 3 3 3" xfId="10627" xr:uid="{00000000-0005-0000-0000-000068830000}"/>
    <cellStyle name="Normal 64 4 3 3 3 2" xfId="40961" xr:uid="{00000000-0005-0000-0000-000069830000}"/>
    <cellStyle name="Normal 64 4 3 3 3 3" xfId="25728" xr:uid="{00000000-0005-0000-0000-00006A830000}"/>
    <cellStyle name="Normal 64 4 3 3 4" xfId="35948" xr:uid="{00000000-0005-0000-0000-00006B830000}"/>
    <cellStyle name="Normal 64 4 3 3 5" xfId="20715" xr:uid="{00000000-0005-0000-0000-00006C830000}"/>
    <cellStyle name="Normal 64 4 3 4" xfId="12305" xr:uid="{00000000-0005-0000-0000-00006D830000}"/>
    <cellStyle name="Normal 64 4 3 4 2" xfId="42636" xr:uid="{00000000-0005-0000-0000-00006E830000}"/>
    <cellStyle name="Normal 64 4 3 4 3" xfId="27403" xr:uid="{00000000-0005-0000-0000-00006F830000}"/>
    <cellStyle name="Normal 64 4 3 5" xfId="7284" xr:uid="{00000000-0005-0000-0000-000070830000}"/>
    <cellStyle name="Normal 64 4 3 5 2" xfId="37619" xr:uid="{00000000-0005-0000-0000-000071830000}"/>
    <cellStyle name="Normal 64 4 3 5 3" xfId="22386" xr:uid="{00000000-0005-0000-0000-000072830000}"/>
    <cellStyle name="Normal 64 4 3 6" xfId="32607" xr:uid="{00000000-0005-0000-0000-000073830000}"/>
    <cellStyle name="Normal 64 4 3 7" xfId="17373" xr:uid="{00000000-0005-0000-0000-000074830000}"/>
    <cellStyle name="Normal 64 4 4" xfId="3066" xr:uid="{00000000-0005-0000-0000-000075830000}"/>
    <cellStyle name="Normal 64 4 4 2" xfId="13140" xr:uid="{00000000-0005-0000-0000-000076830000}"/>
    <cellStyle name="Normal 64 4 4 2 2" xfId="43471" xr:uid="{00000000-0005-0000-0000-000077830000}"/>
    <cellStyle name="Normal 64 4 4 2 3" xfId="28238" xr:uid="{00000000-0005-0000-0000-000078830000}"/>
    <cellStyle name="Normal 64 4 4 3" xfId="8120" xr:uid="{00000000-0005-0000-0000-000079830000}"/>
    <cellStyle name="Normal 64 4 4 3 2" xfId="38454" xr:uid="{00000000-0005-0000-0000-00007A830000}"/>
    <cellStyle name="Normal 64 4 4 3 3" xfId="23221" xr:uid="{00000000-0005-0000-0000-00007B830000}"/>
    <cellStyle name="Normal 64 4 4 4" xfId="33441" xr:uid="{00000000-0005-0000-0000-00007C830000}"/>
    <cellStyle name="Normal 64 4 4 5" xfId="18208" xr:uid="{00000000-0005-0000-0000-00007D830000}"/>
    <cellStyle name="Normal 64 4 5" xfId="4759" xr:uid="{00000000-0005-0000-0000-00007E830000}"/>
    <cellStyle name="Normal 64 4 5 2" xfId="14811" xr:uid="{00000000-0005-0000-0000-00007F830000}"/>
    <cellStyle name="Normal 64 4 5 2 2" xfId="45142" xr:uid="{00000000-0005-0000-0000-000080830000}"/>
    <cellStyle name="Normal 64 4 5 2 3" xfId="29909" xr:uid="{00000000-0005-0000-0000-000081830000}"/>
    <cellStyle name="Normal 64 4 5 3" xfId="9791" xr:uid="{00000000-0005-0000-0000-000082830000}"/>
    <cellStyle name="Normal 64 4 5 3 2" xfId="40125" xr:uid="{00000000-0005-0000-0000-000083830000}"/>
    <cellStyle name="Normal 64 4 5 3 3" xfId="24892" xr:uid="{00000000-0005-0000-0000-000084830000}"/>
    <cellStyle name="Normal 64 4 5 4" xfId="35112" xr:uid="{00000000-0005-0000-0000-000085830000}"/>
    <cellStyle name="Normal 64 4 5 5" xfId="19879" xr:uid="{00000000-0005-0000-0000-000086830000}"/>
    <cellStyle name="Normal 64 4 6" xfId="11469" xr:uid="{00000000-0005-0000-0000-000087830000}"/>
    <cellStyle name="Normal 64 4 6 2" xfId="41800" xr:uid="{00000000-0005-0000-0000-000088830000}"/>
    <cellStyle name="Normal 64 4 6 3" xfId="26567" xr:uid="{00000000-0005-0000-0000-000089830000}"/>
    <cellStyle name="Normal 64 4 7" xfId="6448" xr:uid="{00000000-0005-0000-0000-00008A830000}"/>
    <cellStyle name="Normal 64 4 7 2" xfId="36783" xr:uid="{00000000-0005-0000-0000-00008B830000}"/>
    <cellStyle name="Normal 64 4 7 3" xfId="21550" xr:uid="{00000000-0005-0000-0000-00008C830000}"/>
    <cellStyle name="Normal 64 4 8" xfId="31771" xr:uid="{00000000-0005-0000-0000-00008D830000}"/>
    <cellStyle name="Normal 64 4 9" xfId="16537" xr:uid="{00000000-0005-0000-0000-00008E830000}"/>
    <cellStyle name="Normal 64 5" xfId="1582" xr:uid="{00000000-0005-0000-0000-00008F830000}"/>
    <cellStyle name="Normal 64 5 2" xfId="2423" xr:uid="{00000000-0005-0000-0000-000090830000}"/>
    <cellStyle name="Normal 64 5 2 2" xfId="4113" xr:uid="{00000000-0005-0000-0000-000091830000}"/>
    <cellStyle name="Normal 64 5 2 2 2" xfId="14186" xr:uid="{00000000-0005-0000-0000-000092830000}"/>
    <cellStyle name="Normal 64 5 2 2 2 2" xfId="44517" xr:uid="{00000000-0005-0000-0000-000093830000}"/>
    <cellStyle name="Normal 64 5 2 2 2 3" xfId="29284" xr:uid="{00000000-0005-0000-0000-000094830000}"/>
    <cellStyle name="Normal 64 5 2 2 3" xfId="9166" xr:uid="{00000000-0005-0000-0000-000095830000}"/>
    <cellStyle name="Normal 64 5 2 2 3 2" xfId="39500" xr:uid="{00000000-0005-0000-0000-000096830000}"/>
    <cellStyle name="Normal 64 5 2 2 3 3" xfId="24267" xr:uid="{00000000-0005-0000-0000-000097830000}"/>
    <cellStyle name="Normal 64 5 2 2 4" xfId="34487" xr:uid="{00000000-0005-0000-0000-000098830000}"/>
    <cellStyle name="Normal 64 5 2 2 5" xfId="19254" xr:uid="{00000000-0005-0000-0000-000099830000}"/>
    <cellStyle name="Normal 64 5 2 3" xfId="5805" xr:uid="{00000000-0005-0000-0000-00009A830000}"/>
    <cellStyle name="Normal 64 5 2 3 2" xfId="15857" xr:uid="{00000000-0005-0000-0000-00009B830000}"/>
    <cellStyle name="Normal 64 5 2 3 2 2" xfId="46188" xr:uid="{00000000-0005-0000-0000-00009C830000}"/>
    <cellStyle name="Normal 64 5 2 3 2 3" xfId="30955" xr:uid="{00000000-0005-0000-0000-00009D830000}"/>
    <cellStyle name="Normal 64 5 2 3 3" xfId="10837" xr:uid="{00000000-0005-0000-0000-00009E830000}"/>
    <cellStyle name="Normal 64 5 2 3 3 2" xfId="41171" xr:uid="{00000000-0005-0000-0000-00009F830000}"/>
    <cellStyle name="Normal 64 5 2 3 3 3" xfId="25938" xr:uid="{00000000-0005-0000-0000-0000A0830000}"/>
    <cellStyle name="Normal 64 5 2 3 4" xfId="36158" xr:uid="{00000000-0005-0000-0000-0000A1830000}"/>
    <cellStyle name="Normal 64 5 2 3 5" xfId="20925" xr:uid="{00000000-0005-0000-0000-0000A2830000}"/>
    <cellStyle name="Normal 64 5 2 4" xfId="12515" xr:uid="{00000000-0005-0000-0000-0000A3830000}"/>
    <cellStyle name="Normal 64 5 2 4 2" xfId="42846" xr:uid="{00000000-0005-0000-0000-0000A4830000}"/>
    <cellStyle name="Normal 64 5 2 4 3" xfId="27613" xr:uid="{00000000-0005-0000-0000-0000A5830000}"/>
    <cellStyle name="Normal 64 5 2 5" xfId="7494" xr:uid="{00000000-0005-0000-0000-0000A6830000}"/>
    <cellStyle name="Normal 64 5 2 5 2" xfId="37829" xr:uid="{00000000-0005-0000-0000-0000A7830000}"/>
    <cellStyle name="Normal 64 5 2 5 3" xfId="22596" xr:uid="{00000000-0005-0000-0000-0000A8830000}"/>
    <cellStyle name="Normal 64 5 2 6" xfId="32817" xr:uid="{00000000-0005-0000-0000-0000A9830000}"/>
    <cellStyle name="Normal 64 5 2 7" xfId="17583" xr:uid="{00000000-0005-0000-0000-0000AA830000}"/>
    <cellStyle name="Normal 64 5 3" xfId="3276" xr:uid="{00000000-0005-0000-0000-0000AB830000}"/>
    <cellStyle name="Normal 64 5 3 2" xfId="13350" xr:uid="{00000000-0005-0000-0000-0000AC830000}"/>
    <cellStyle name="Normal 64 5 3 2 2" xfId="43681" xr:uid="{00000000-0005-0000-0000-0000AD830000}"/>
    <cellStyle name="Normal 64 5 3 2 3" xfId="28448" xr:uid="{00000000-0005-0000-0000-0000AE830000}"/>
    <cellStyle name="Normal 64 5 3 3" xfId="8330" xr:uid="{00000000-0005-0000-0000-0000AF830000}"/>
    <cellStyle name="Normal 64 5 3 3 2" xfId="38664" xr:uid="{00000000-0005-0000-0000-0000B0830000}"/>
    <cellStyle name="Normal 64 5 3 3 3" xfId="23431" xr:uid="{00000000-0005-0000-0000-0000B1830000}"/>
    <cellStyle name="Normal 64 5 3 4" xfId="33651" xr:uid="{00000000-0005-0000-0000-0000B2830000}"/>
    <cellStyle name="Normal 64 5 3 5" xfId="18418" xr:uid="{00000000-0005-0000-0000-0000B3830000}"/>
    <cellStyle name="Normal 64 5 4" xfId="4969" xr:uid="{00000000-0005-0000-0000-0000B4830000}"/>
    <cellStyle name="Normal 64 5 4 2" xfId="15021" xr:uid="{00000000-0005-0000-0000-0000B5830000}"/>
    <cellStyle name="Normal 64 5 4 2 2" xfId="45352" xr:uid="{00000000-0005-0000-0000-0000B6830000}"/>
    <cellStyle name="Normal 64 5 4 2 3" xfId="30119" xr:uid="{00000000-0005-0000-0000-0000B7830000}"/>
    <cellStyle name="Normal 64 5 4 3" xfId="10001" xr:uid="{00000000-0005-0000-0000-0000B8830000}"/>
    <cellStyle name="Normal 64 5 4 3 2" xfId="40335" xr:uid="{00000000-0005-0000-0000-0000B9830000}"/>
    <cellStyle name="Normal 64 5 4 3 3" xfId="25102" xr:uid="{00000000-0005-0000-0000-0000BA830000}"/>
    <cellStyle name="Normal 64 5 4 4" xfId="35322" xr:uid="{00000000-0005-0000-0000-0000BB830000}"/>
    <cellStyle name="Normal 64 5 4 5" xfId="20089" xr:uid="{00000000-0005-0000-0000-0000BC830000}"/>
    <cellStyle name="Normal 64 5 5" xfId="11679" xr:uid="{00000000-0005-0000-0000-0000BD830000}"/>
    <cellStyle name="Normal 64 5 5 2" xfId="42010" xr:uid="{00000000-0005-0000-0000-0000BE830000}"/>
    <cellStyle name="Normal 64 5 5 3" xfId="26777" xr:uid="{00000000-0005-0000-0000-0000BF830000}"/>
    <cellStyle name="Normal 64 5 6" xfId="6658" xr:uid="{00000000-0005-0000-0000-0000C0830000}"/>
    <cellStyle name="Normal 64 5 6 2" xfId="36993" xr:uid="{00000000-0005-0000-0000-0000C1830000}"/>
    <cellStyle name="Normal 64 5 6 3" xfId="21760" xr:uid="{00000000-0005-0000-0000-0000C2830000}"/>
    <cellStyle name="Normal 64 5 7" xfId="31981" xr:uid="{00000000-0005-0000-0000-0000C3830000}"/>
    <cellStyle name="Normal 64 5 8" xfId="16747" xr:uid="{00000000-0005-0000-0000-0000C4830000}"/>
    <cellStyle name="Normal 64 6" xfId="2003" xr:uid="{00000000-0005-0000-0000-0000C5830000}"/>
    <cellStyle name="Normal 64 6 2" xfId="3695" xr:uid="{00000000-0005-0000-0000-0000C6830000}"/>
    <cellStyle name="Normal 64 6 2 2" xfId="13768" xr:uid="{00000000-0005-0000-0000-0000C7830000}"/>
    <cellStyle name="Normal 64 6 2 2 2" xfId="44099" xr:uid="{00000000-0005-0000-0000-0000C8830000}"/>
    <cellStyle name="Normal 64 6 2 2 3" xfId="28866" xr:uid="{00000000-0005-0000-0000-0000C9830000}"/>
    <cellStyle name="Normal 64 6 2 3" xfId="8748" xr:uid="{00000000-0005-0000-0000-0000CA830000}"/>
    <cellStyle name="Normal 64 6 2 3 2" xfId="39082" xr:uid="{00000000-0005-0000-0000-0000CB830000}"/>
    <cellStyle name="Normal 64 6 2 3 3" xfId="23849" xr:uid="{00000000-0005-0000-0000-0000CC830000}"/>
    <cellStyle name="Normal 64 6 2 4" xfId="34069" xr:uid="{00000000-0005-0000-0000-0000CD830000}"/>
    <cellStyle name="Normal 64 6 2 5" xfId="18836" xr:uid="{00000000-0005-0000-0000-0000CE830000}"/>
    <cellStyle name="Normal 64 6 3" xfId="5387" xr:uid="{00000000-0005-0000-0000-0000CF830000}"/>
    <cellStyle name="Normal 64 6 3 2" xfId="15439" xr:uid="{00000000-0005-0000-0000-0000D0830000}"/>
    <cellStyle name="Normal 64 6 3 2 2" xfId="45770" xr:uid="{00000000-0005-0000-0000-0000D1830000}"/>
    <cellStyle name="Normal 64 6 3 2 3" xfId="30537" xr:uid="{00000000-0005-0000-0000-0000D2830000}"/>
    <cellStyle name="Normal 64 6 3 3" xfId="10419" xr:uid="{00000000-0005-0000-0000-0000D3830000}"/>
    <cellStyle name="Normal 64 6 3 3 2" xfId="40753" xr:uid="{00000000-0005-0000-0000-0000D4830000}"/>
    <cellStyle name="Normal 64 6 3 3 3" xfId="25520" xr:uid="{00000000-0005-0000-0000-0000D5830000}"/>
    <cellStyle name="Normal 64 6 3 4" xfId="35740" xr:uid="{00000000-0005-0000-0000-0000D6830000}"/>
    <cellStyle name="Normal 64 6 3 5" xfId="20507" xr:uid="{00000000-0005-0000-0000-0000D7830000}"/>
    <cellStyle name="Normal 64 6 4" xfId="12097" xr:uid="{00000000-0005-0000-0000-0000D8830000}"/>
    <cellStyle name="Normal 64 6 4 2" xfId="42428" xr:uid="{00000000-0005-0000-0000-0000D9830000}"/>
    <cellStyle name="Normal 64 6 4 3" xfId="27195" xr:uid="{00000000-0005-0000-0000-0000DA830000}"/>
    <cellStyle name="Normal 64 6 5" xfId="7076" xr:uid="{00000000-0005-0000-0000-0000DB830000}"/>
    <cellStyle name="Normal 64 6 5 2" xfId="37411" xr:uid="{00000000-0005-0000-0000-0000DC830000}"/>
    <cellStyle name="Normal 64 6 5 3" xfId="22178" xr:uid="{00000000-0005-0000-0000-0000DD830000}"/>
    <cellStyle name="Normal 64 6 6" xfId="32399" xr:uid="{00000000-0005-0000-0000-0000DE830000}"/>
    <cellStyle name="Normal 64 6 7" xfId="17165" xr:uid="{00000000-0005-0000-0000-0000DF830000}"/>
    <cellStyle name="Normal 64 7" xfId="2855" xr:uid="{00000000-0005-0000-0000-0000E0830000}"/>
    <cellStyle name="Normal 64 7 2" xfId="12932" xr:uid="{00000000-0005-0000-0000-0000E1830000}"/>
    <cellStyle name="Normal 64 7 2 2" xfId="43263" xr:uid="{00000000-0005-0000-0000-0000E2830000}"/>
    <cellStyle name="Normal 64 7 2 3" xfId="28030" xr:uid="{00000000-0005-0000-0000-0000E3830000}"/>
    <cellStyle name="Normal 64 7 3" xfId="7912" xr:uid="{00000000-0005-0000-0000-0000E4830000}"/>
    <cellStyle name="Normal 64 7 3 2" xfId="38246" xr:uid="{00000000-0005-0000-0000-0000E5830000}"/>
    <cellStyle name="Normal 64 7 3 3" xfId="23013" xr:uid="{00000000-0005-0000-0000-0000E6830000}"/>
    <cellStyle name="Normal 64 7 4" xfId="33233" xr:uid="{00000000-0005-0000-0000-0000E7830000}"/>
    <cellStyle name="Normal 64 7 5" xfId="18000" xr:uid="{00000000-0005-0000-0000-0000E8830000}"/>
    <cellStyle name="Normal 64 8" xfId="4549" xr:uid="{00000000-0005-0000-0000-0000E9830000}"/>
    <cellStyle name="Normal 64 8 2" xfId="14603" xr:uid="{00000000-0005-0000-0000-0000EA830000}"/>
    <cellStyle name="Normal 64 8 2 2" xfId="44934" xr:uid="{00000000-0005-0000-0000-0000EB830000}"/>
    <cellStyle name="Normal 64 8 2 3" xfId="29701" xr:uid="{00000000-0005-0000-0000-0000EC830000}"/>
    <cellStyle name="Normal 64 8 3" xfId="9583" xr:uid="{00000000-0005-0000-0000-0000ED830000}"/>
    <cellStyle name="Normal 64 8 3 2" xfId="39917" xr:uid="{00000000-0005-0000-0000-0000EE830000}"/>
    <cellStyle name="Normal 64 8 3 3" xfId="24684" xr:uid="{00000000-0005-0000-0000-0000EF830000}"/>
    <cellStyle name="Normal 64 8 4" xfId="34904" xr:uid="{00000000-0005-0000-0000-0000F0830000}"/>
    <cellStyle name="Normal 64 8 5" xfId="19671" xr:uid="{00000000-0005-0000-0000-0000F1830000}"/>
    <cellStyle name="Normal 64 9" xfId="11259" xr:uid="{00000000-0005-0000-0000-0000F2830000}"/>
    <cellStyle name="Normal 64 9 2" xfId="41592" xr:uid="{00000000-0005-0000-0000-0000F3830000}"/>
    <cellStyle name="Normal 64 9 3" xfId="26359" xr:uid="{00000000-0005-0000-0000-0000F4830000}"/>
    <cellStyle name="Normal 65" xfId="894" xr:uid="{00000000-0005-0000-0000-0000F5830000}"/>
    <cellStyle name="Normal 65 10" xfId="6239" xr:uid="{00000000-0005-0000-0000-0000F6830000}"/>
    <cellStyle name="Normal 65 10 2" xfId="36576" xr:uid="{00000000-0005-0000-0000-0000F7830000}"/>
    <cellStyle name="Normal 65 10 3" xfId="21343" xr:uid="{00000000-0005-0000-0000-0000F8830000}"/>
    <cellStyle name="Normal 65 11" xfId="31567" xr:uid="{00000000-0005-0000-0000-0000F9830000}"/>
    <cellStyle name="Normal 65 12" xfId="16328" xr:uid="{00000000-0005-0000-0000-0000FA830000}"/>
    <cellStyle name="Normal 65 2" xfId="1203" xr:uid="{00000000-0005-0000-0000-0000FB830000}"/>
    <cellStyle name="Normal 65 2 10" xfId="31618" xr:uid="{00000000-0005-0000-0000-0000FC830000}"/>
    <cellStyle name="Normal 65 2 11" xfId="16382" xr:uid="{00000000-0005-0000-0000-0000FD830000}"/>
    <cellStyle name="Normal 65 2 2" xfId="1311" xr:uid="{00000000-0005-0000-0000-0000FE830000}"/>
    <cellStyle name="Normal 65 2 2 10" xfId="16486" xr:uid="{00000000-0005-0000-0000-0000FF830000}"/>
    <cellStyle name="Normal 65 2 2 2" xfId="1528" xr:uid="{00000000-0005-0000-0000-000000840000}"/>
    <cellStyle name="Normal 65 2 2 2 2" xfId="1949" xr:uid="{00000000-0005-0000-0000-000001840000}"/>
    <cellStyle name="Normal 65 2 2 2 2 2" xfId="2788" xr:uid="{00000000-0005-0000-0000-000002840000}"/>
    <cellStyle name="Normal 65 2 2 2 2 2 2" xfId="4478" xr:uid="{00000000-0005-0000-0000-000003840000}"/>
    <cellStyle name="Normal 65 2 2 2 2 2 2 2" xfId="14551" xr:uid="{00000000-0005-0000-0000-000004840000}"/>
    <cellStyle name="Normal 65 2 2 2 2 2 2 2 2" xfId="44882" xr:uid="{00000000-0005-0000-0000-000005840000}"/>
    <cellStyle name="Normal 65 2 2 2 2 2 2 2 3" xfId="29649" xr:uid="{00000000-0005-0000-0000-000006840000}"/>
    <cellStyle name="Normal 65 2 2 2 2 2 2 3" xfId="9531" xr:uid="{00000000-0005-0000-0000-000007840000}"/>
    <cellStyle name="Normal 65 2 2 2 2 2 2 3 2" xfId="39865" xr:uid="{00000000-0005-0000-0000-000008840000}"/>
    <cellStyle name="Normal 65 2 2 2 2 2 2 3 3" xfId="24632" xr:uid="{00000000-0005-0000-0000-000009840000}"/>
    <cellStyle name="Normal 65 2 2 2 2 2 2 4" xfId="34852" xr:uid="{00000000-0005-0000-0000-00000A840000}"/>
    <cellStyle name="Normal 65 2 2 2 2 2 2 5" xfId="19619" xr:uid="{00000000-0005-0000-0000-00000B840000}"/>
    <cellStyle name="Normal 65 2 2 2 2 2 3" xfId="6170" xr:uid="{00000000-0005-0000-0000-00000C840000}"/>
    <cellStyle name="Normal 65 2 2 2 2 2 3 2" xfId="16222" xr:uid="{00000000-0005-0000-0000-00000D840000}"/>
    <cellStyle name="Normal 65 2 2 2 2 2 3 2 2" xfId="46553" xr:uid="{00000000-0005-0000-0000-00000E840000}"/>
    <cellStyle name="Normal 65 2 2 2 2 2 3 2 3" xfId="31320" xr:uid="{00000000-0005-0000-0000-00000F840000}"/>
    <cellStyle name="Normal 65 2 2 2 2 2 3 3" xfId="11202" xr:uid="{00000000-0005-0000-0000-000010840000}"/>
    <cellStyle name="Normal 65 2 2 2 2 2 3 3 2" xfId="41536" xr:uid="{00000000-0005-0000-0000-000011840000}"/>
    <cellStyle name="Normal 65 2 2 2 2 2 3 3 3" xfId="26303" xr:uid="{00000000-0005-0000-0000-000012840000}"/>
    <cellStyle name="Normal 65 2 2 2 2 2 3 4" xfId="36523" xr:uid="{00000000-0005-0000-0000-000013840000}"/>
    <cellStyle name="Normal 65 2 2 2 2 2 3 5" xfId="21290" xr:uid="{00000000-0005-0000-0000-000014840000}"/>
    <cellStyle name="Normal 65 2 2 2 2 2 4" xfId="12880" xr:uid="{00000000-0005-0000-0000-000015840000}"/>
    <cellStyle name="Normal 65 2 2 2 2 2 4 2" xfId="43211" xr:uid="{00000000-0005-0000-0000-000016840000}"/>
    <cellStyle name="Normal 65 2 2 2 2 2 4 3" xfId="27978" xr:uid="{00000000-0005-0000-0000-000017840000}"/>
    <cellStyle name="Normal 65 2 2 2 2 2 5" xfId="7859" xr:uid="{00000000-0005-0000-0000-000018840000}"/>
    <cellStyle name="Normal 65 2 2 2 2 2 5 2" xfId="38194" xr:uid="{00000000-0005-0000-0000-000019840000}"/>
    <cellStyle name="Normal 65 2 2 2 2 2 5 3" xfId="22961" xr:uid="{00000000-0005-0000-0000-00001A840000}"/>
    <cellStyle name="Normal 65 2 2 2 2 2 6" xfId="33182" xr:uid="{00000000-0005-0000-0000-00001B840000}"/>
    <cellStyle name="Normal 65 2 2 2 2 2 7" xfId="17948" xr:uid="{00000000-0005-0000-0000-00001C840000}"/>
    <cellStyle name="Normal 65 2 2 2 2 3" xfId="3641" xr:uid="{00000000-0005-0000-0000-00001D840000}"/>
    <cellStyle name="Normal 65 2 2 2 2 3 2" xfId="13715" xr:uid="{00000000-0005-0000-0000-00001E840000}"/>
    <cellStyle name="Normal 65 2 2 2 2 3 2 2" xfId="44046" xr:uid="{00000000-0005-0000-0000-00001F840000}"/>
    <cellStyle name="Normal 65 2 2 2 2 3 2 3" xfId="28813" xr:uid="{00000000-0005-0000-0000-000020840000}"/>
    <cellStyle name="Normal 65 2 2 2 2 3 3" xfId="8695" xr:uid="{00000000-0005-0000-0000-000021840000}"/>
    <cellStyle name="Normal 65 2 2 2 2 3 3 2" xfId="39029" xr:uid="{00000000-0005-0000-0000-000022840000}"/>
    <cellStyle name="Normal 65 2 2 2 2 3 3 3" xfId="23796" xr:uid="{00000000-0005-0000-0000-000023840000}"/>
    <cellStyle name="Normal 65 2 2 2 2 3 4" xfId="34016" xr:uid="{00000000-0005-0000-0000-000024840000}"/>
    <cellStyle name="Normal 65 2 2 2 2 3 5" xfId="18783" xr:uid="{00000000-0005-0000-0000-000025840000}"/>
    <cellStyle name="Normal 65 2 2 2 2 4" xfId="5334" xr:uid="{00000000-0005-0000-0000-000026840000}"/>
    <cellStyle name="Normal 65 2 2 2 2 4 2" xfId="15386" xr:uid="{00000000-0005-0000-0000-000027840000}"/>
    <cellStyle name="Normal 65 2 2 2 2 4 2 2" xfId="45717" xr:uid="{00000000-0005-0000-0000-000028840000}"/>
    <cellStyle name="Normal 65 2 2 2 2 4 2 3" xfId="30484" xr:uid="{00000000-0005-0000-0000-000029840000}"/>
    <cellStyle name="Normal 65 2 2 2 2 4 3" xfId="10366" xr:uid="{00000000-0005-0000-0000-00002A840000}"/>
    <cellStyle name="Normal 65 2 2 2 2 4 3 2" xfId="40700" xr:uid="{00000000-0005-0000-0000-00002B840000}"/>
    <cellStyle name="Normal 65 2 2 2 2 4 3 3" xfId="25467" xr:uid="{00000000-0005-0000-0000-00002C840000}"/>
    <cellStyle name="Normal 65 2 2 2 2 4 4" xfId="35687" xr:uid="{00000000-0005-0000-0000-00002D840000}"/>
    <cellStyle name="Normal 65 2 2 2 2 4 5" xfId="20454" xr:uid="{00000000-0005-0000-0000-00002E840000}"/>
    <cellStyle name="Normal 65 2 2 2 2 5" xfId="12044" xr:uid="{00000000-0005-0000-0000-00002F840000}"/>
    <cellStyle name="Normal 65 2 2 2 2 5 2" xfId="42375" xr:uid="{00000000-0005-0000-0000-000030840000}"/>
    <cellStyle name="Normal 65 2 2 2 2 5 3" xfId="27142" xr:uid="{00000000-0005-0000-0000-000031840000}"/>
    <cellStyle name="Normal 65 2 2 2 2 6" xfId="7023" xr:uid="{00000000-0005-0000-0000-000032840000}"/>
    <cellStyle name="Normal 65 2 2 2 2 6 2" xfId="37358" xr:uid="{00000000-0005-0000-0000-000033840000}"/>
    <cellStyle name="Normal 65 2 2 2 2 6 3" xfId="22125" xr:uid="{00000000-0005-0000-0000-000034840000}"/>
    <cellStyle name="Normal 65 2 2 2 2 7" xfId="32346" xr:uid="{00000000-0005-0000-0000-000035840000}"/>
    <cellStyle name="Normal 65 2 2 2 2 8" xfId="17112" xr:uid="{00000000-0005-0000-0000-000036840000}"/>
    <cellStyle name="Normal 65 2 2 2 3" xfId="2370" xr:uid="{00000000-0005-0000-0000-000037840000}"/>
    <cellStyle name="Normal 65 2 2 2 3 2" xfId="4060" xr:uid="{00000000-0005-0000-0000-000038840000}"/>
    <cellStyle name="Normal 65 2 2 2 3 2 2" xfId="14133" xr:uid="{00000000-0005-0000-0000-000039840000}"/>
    <cellStyle name="Normal 65 2 2 2 3 2 2 2" xfId="44464" xr:uid="{00000000-0005-0000-0000-00003A840000}"/>
    <cellStyle name="Normal 65 2 2 2 3 2 2 3" xfId="29231" xr:uid="{00000000-0005-0000-0000-00003B840000}"/>
    <cellStyle name="Normal 65 2 2 2 3 2 3" xfId="9113" xr:uid="{00000000-0005-0000-0000-00003C840000}"/>
    <cellStyle name="Normal 65 2 2 2 3 2 3 2" xfId="39447" xr:uid="{00000000-0005-0000-0000-00003D840000}"/>
    <cellStyle name="Normal 65 2 2 2 3 2 3 3" xfId="24214" xr:uid="{00000000-0005-0000-0000-00003E840000}"/>
    <cellStyle name="Normal 65 2 2 2 3 2 4" xfId="34434" xr:uid="{00000000-0005-0000-0000-00003F840000}"/>
    <cellStyle name="Normal 65 2 2 2 3 2 5" xfId="19201" xr:uid="{00000000-0005-0000-0000-000040840000}"/>
    <cellStyle name="Normal 65 2 2 2 3 3" xfId="5752" xr:uid="{00000000-0005-0000-0000-000041840000}"/>
    <cellStyle name="Normal 65 2 2 2 3 3 2" xfId="15804" xr:uid="{00000000-0005-0000-0000-000042840000}"/>
    <cellStyle name="Normal 65 2 2 2 3 3 2 2" xfId="46135" xr:uid="{00000000-0005-0000-0000-000043840000}"/>
    <cellStyle name="Normal 65 2 2 2 3 3 2 3" xfId="30902" xr:uid="{00000000-0005-0000-0000-000044840000}"/>
    <cellStyle name="Normal 65 2 2 2 3 3 3" xfId="10784" xr:uid="{00000000-0005-0000-0000-000045840000}"/>
    <cellStyle name="Normal 65 2 2 2 3 3 3 2" xfId="41118" xr:uid="{00000000-0005-0000-0000-000046840000}"/>
    <cellStyle name="Normal 65 2 2 2 3 3 3 3" xfId="25885" xr:uid="{00000000-0005-0000-0000-000047840000}"/>
    <cellStyle name="Normal 65 2 2 2 3 3 4" xfId="36105" xr:uid="{00000000-0005-0000-0000-000048840000}"/>
    <cellStyle name="Normal 65 2 2 2 3 3 5" xfId="20872" xr:uid="{00000000-0005-0000-0000-000049840000}"/>
    <cellStyle name="Normal 65 2 2 2 3 4" xfId="12462" xr:uid="{00000000-0005-0000-0000-00004A840000}"/>
    <cellStyle name="Normal 65 2 2 2 3 4 2" xfId="42793" xr:uid="{00000000-0005-0000-0000-00004B840000}"/>
    <cellStyle name="Normal 65 2 2 2 3 4 3" xfId="27560" xr:uid="{00000000-0005-0000-0000-00004C840000}"/>
    <cellStyle name="Normal 65 2 2 2 3 5" xfId="7441" xr:uid="{00000000-0005-0000-0000-00004D840000}"/>
    <cellStyle name="Normal 65 2 2 2 3 5 2" xfId="37776" xr:uid="{00000000-0005-0000-0000-00004E840000}"/>
    <cellStyle name="Normal 65 2 2 2 3 5 3" xfId="22543" xr:uid="{00000000-0005-0000-0000-00004F840000}"/>
    <cellStyle name="Normal 65 2 2 2 3 6" xfId="32764" xr:uid="{00000000-0005-0000-0000-000050840000}"/>
    <cellStyle name="Normal 65 2 2 2 3 7" xfId="17530" xr:uid="{00000000-0005-0000-0000-000051840000}"/>
    <cellStyle name="Normal 65 2 2 2 4" xfId="3223" xr:uid="{00000000-0005-0000-0000-000052840000}"/>
    <cellStyle name="Normal 65 2 2 2 4 2" xfId="13297" xr:uid="{00000000-0005-0000-0000-000053840000}"/>
    <cellStyle name="Normal 65 2 2 2 4 2 2" xfId="43628" xr:uid="{00000000-0005-0000-0000-000054840000}"/>
    <cellStyle name="Normal 65 2 2 2 4 2 3" xfId="28395" xr:uid="{00000000-0005-0000-0000-000055840000}"/>
    <cellStyle name="Normal 65 2 2 2 4 3" xfId="8277" xr:uid="{00000000-0005-0000-0000-000056840000}"/>
    <cellStyle name="Normal 65 2 2 2 4 3 2" xfId="38611" xr:uid="{00000000-0005-0000-0000-000057840000}"/>
    <cellStyle name="Normal 65 2 2 2 4 3 3" xfId="23378" xr:uid="{00000000-0005-0000-0000-000058840000}"/>
    <cellStyle name="Normal 65 2 2 2 4 4" xfId="33598" xr:uid="{00000000-0005-0000-0000-000059840000}"/>
    <cellStyle name="Normal 65 2 2 2 4 5" xfId="18365" xr:uid="{00000000-0005-0000-0000-00005A840000}"/>
    <cellStyle name="Normal 65 2 2 2 5" xfId="4916" xr:uid="{00000000-0005-0000-0000-00005B840000}"/>
    <cellStyle name="Normal 65 2 2 2 5 2" xfId="14968" xr:uid="{00000000-0005-0000-0000-00005C840000}"/>
    <cellStyle name="Normal 65 2 2 2 5 2 2" xfId="45299" xr:uid="{00000000-0005-0000-0000-00005D840000}"/>
    <cellStyle name="Normal 65 2 2 2 5 2 3" xfId="30066" xr:uid="{00000000-0005-0000-0000-00005E840000}"/>
    <cellStyle name="Normal 65 2 2 2 5 3" xfId="9948" xr:uid="{00000000-0005-0000-0000-00005F840000}"/>
    <cellStyle name="Normal 65 2 2 2 5 3 2" xfId="40282" xr:uid="{00000000-0005-0000-0000-000060840000}"/>
    <cellStyle name="Normal 65 2 2 2 5 3 3" xfId="25049" xr:uid="{00000000-0005-0000-0000-000061840000}"/>
    <cellStyle name="Normal 65 2 2 2 5 4" xfId="35269" xr:uid="{00000000-0005-0000-0000-000062840000}"/>
    <cellStyle name="Normal 65 2 2 2 5 5" xfId="20036" xr:uid="{00000000-0005-0000-0000-000063840000}"/>
    <cellStyle name="Normal 65 2 2 2 6" xfId="11626" xr:uid="{00000000-0005-0000-0000-000064840000}"/>
    <cellStyle name="Normal 65 2 2 2 6 2" xfId="41957" xr:uid="{00000000-0005-0000-0000-000065840000}"/>
    <cellStyle name="Normal 65 2 2 2 6 3" xfId="26724" xr:uid="{00000000-0005-0000-0000-000066840000}"/>
    <cellStyle name="Normal 65 2 2 2 7" xfId="6605" xr:uid="{00000000-0005-0000-0000-000067840000}"/>
    <cellStyle name="Normal 65 2 2 2 7 2" xfId="36940" xr:uid="{00000000-0005-0000-0000-000068840000}"/>
    <cellStyle name="Normal 65 2 2 2 7 3" xfId="21707" xr:uid="{00000000-0005-0000-0000-000069840000}"/>
    <cellStyle name="Normal 65 2 2 2 8" xfId="31928" xr:uid="{00000000-0005-0000-0000-00006A840000}"/>
    <cellStyle name="Normal 65 2 2 2 9" xfId="16694" xr:uid="{00000000-0005-0000-0000-00006B840000}"/>
    <cellStyle name="Normal 65 2 2 3" xfId="1741" xr:uid="{00000000-0005-0000-0000-00006C840000}"/>
    <cellStyle name="Normal 65 2 2 3 2" xfId="2580" xr:uid="{00000000-0005-0000-0000-00006D840000}"/>
    <cellStyle name="Normal 65 2 2 3 2 2" xfId="4270" xr:uid="{00000000-0005-0000-0000-00006E840000}"/>
    <cellStyle name="Normal 65 2 2 3 2 2 2" xfId="14343" xr:uid="{00000000-0005-0000-0000-00006F840000}"/>
    <cellStyle name="Normal 65 2 2 3 2 2 2 2" xfId="44674" xr:uid="{00000000-0005-0000-0000-000070840000}"/>
    <cellStyle name="Normal 65 2 2 3 2 2 2 3" xfId="29441" xr:uid="{00000000-0005-0000-0000-000071840000}"/>
    <cellStyle name="Normal 65 2 2 3 2 2 3" xfId="9323" xr:uid="{00000000-0005-0000-0000-000072840000}"/>
    <cellStyle name="Normal 65 2 2 3 2 2 3 2" xfId="39657" xr:uid="{00000000-0005-0000-0000-000073840000}"/>
    <cellStyle name="Normal 65 2 2 3 2 2 3 3" xfId="24424" xr:uid="{00000000-0005-0000-0000-000074840000}"/>
    <cellStyle name="Normal 65 2 2 3 2 2 4" xfId="34644" xr:uid="{00000000-0005-0000-0000-000075840000}"/>
    <cellStyle name="Normal 65 2 2 3 2 2 5" xfId="19411" xr:uid="{00000000-0005-0000-0000-000076840000}"/>
    <cellStyle name="Normal 65 2 2 3 2 3" xfId="5962" xr:uid="{00000000-0005-0000-0000-000077840000}"/>
    <cellStyle name="Normal 65 2 2 3 2 3 2" xfId="16014" xr:uid="{00000000-0005-0000-0000-000078840000}"/>
    <cellStyle name="Normal 65 2 2 3 2 3 2 2" xfId="46345" xr:uid="{00000000-0005-0000-0000-000079840000}"/>
    <cellStyle name="Normal 65 2 2 3 2 3 2 3" xfId="31112" xr:uid="{00000000-0005-0000-0000-00007A840000}"/>
    <cellStyle name="Normal 65 2 2 3 2 3 3" xfId="10994" xr:uid="{00000000-0005-0000-0000-00007B840000}"/>
    <cellStyle name="Normal 65 2 2 3 2 3 3 2" xfId="41328" xr:uid="{00000000-0005-0000-0000-00007C840000}"/>
    <cellStyle name="Normal 65 2 2 3 2 3 3 3" xfId="26095" xr:uid="{00000000-0005-0000-0000-00007D840000}"/>
    <cellStyle name="Normal 65 2 2 3 2 3 4" xfId="36315" xr:uid="{00000000-0005-0000-0000-00007E840000}"/>
    <cellStyle name="Normal 65 2 2 3 2 3 5" xfId="21082" xr:uid="{00000000-0005-0000-0000-00007F840000}"/>
    <cellStyle name="Normal 65 2 2 3 2 4" xfId="12672" xr:uid="{00000000-0005-0000-0000-000080840000}"/>
    <cellStyle name="Normal 65 2 2 3 2 4 2" xfId="43003" xr:uid="{00000000-0005-0000-0000-000081840000}"/>
    <cellStyle name="Normal 65 2 2 3 2 4 3" xfId="27770" xr:uid="{00000000-0005-0000-0000-000082840000}"/>
    <cellStyle name="Normal 65 2 2 3 2 5" xfId="7651" xr:uid="{00000000-0005-0000-0000-000083840000}"/>
    <cellStyle name="Normal 65 2 2 3 2 5 2" xfId="37986" xr:uid="{00000000-0005-0000-0000-000084840000}"/>
    <cellStyle name="Normal 65 2 2 3 2 5 3" xfId="22753" xr:uid="{00000000-0005-0000-0000-000085840000}"/>
    <cellStyle name="Normal 65 2 2 3 2 6" xfId="32974" xr:uid="{00000000-0005-0000-0000-000086840000}"/>
    <cellStyle name="Normal 65 2 2 3 2 7" xfId="17740" xr:uid="{00000000-0005-0000-0000-000087840000}"/>
    <cellStyle name="Normal 65 2 2 3 3" xfId="3433" xr:uid="{00000000-0005-0000-0000-000088840000}"/>
    <cellStyle name="Normal 65 2 2 3 3 2" xfId="13507" xr:uid="{00000000-0005-0000-0000-000089840000}"/>
    <cellStyle name="Normal 65 2 2 3 3 2 2" xfId="43838" xr:uid="{00000000-0005-0000-0000-00008A840000}"/>
    <cellStyle name="Normal 65 2 2 3 3 2 3" xfId="28605" xr:uid="{00000000-0005-0000-0000-00008B840000}"/>
    <cellStyle name="Normal 65 2 2 3 3 3" xfId="8487" xr:uid="{00000000-0005-0000-0000-00008C840000}"/>
    <cellStyle name="Normal 65 2 2 3 3 3 2" xfId="38821" xr:uid="{00000000-0005-0000-0000-00008D840000}"/>
    <cellStyle name="Normal 65 2 2 3 3 3 3" xfId="23588" xr:uid="{00000000-0005-0000-0000-00008E840000}"/>
    <cellStyle name="Normal 65 2 2 3 3 4" xfId="33808" xr:uid="{00000000-0005-0000-0000-00008F840000}"/>
    <cellStyle name="Normal 65 2 2 3 3 5" xfId="18575" xr:uid="{00000000-0005-0000-0000-000090840000}"/>
    <cellStyle name="Normal 65 2 2 3 4" xfId="5126" xr:uid="{00000000-0005-0000-0000-000091840000}"/>
    <cellStyle name="Normal 65 2 2 3 4 2" xfId="15178" xr:uid="{00000000-0005-0000-0000-000092840000}"/>
    <cellStyle name="Normal 65 2 2 3 4 2 2" xfId="45509" xr:uid="{00000000-0005-0000-0000-000093840000}"/>
    <cellStyle name="Normal 65 2 2 3 4 2 3" xfId="30276" xr:uid="{00000000-0005-0000-0000-000094840000}"/>
    <cellStyle name="Normal 65 2 2 3 4 3" xfId="10158" xr:uid="{00000000-0005-0000-0000-000095840000}"/>
    <cellStyle name="Normal 65 2 2 3 4 3 2" xfId="40492" xr:uid="{00000000-0005-0000-0000-000096840000}"/>
    <cellStyle name="Normal 65 2 2 3 4 3 3" xfId="25259" xr:uid="{00000000-0005-0000-0000-000097840000}"/>
    <cellStyle name="Normal 65 2 2 3 4 4" xfId="35479" xr:uid="{00000000-0005-0000-0000-000098840000}"/>
    <cellStyle name="Normal 65 2 2 3 4 5" xfId="20246" xr:uid="{00000000-0005-0000-0000-000099840000}"/>
    <cellStyle name="Normal 65 2 2 3 5" xfId="11836" xr:uid="{00000000-0005-0000-0000-00009A840000}"/>
    <cellStyle name="Normal 65 2 2 3 5 2" xfId="42167" xr:uid="{00000000-0005-0000-0000-00009B840000}"/>
    <cellStyle name="Normal 65 2 2 3 5 3" xfId="26934" xr:uid="{00000000-0005-0000-0000-00009C840000}"/>
    <cellStyle name="Normal 65 2 2 3 6" xfId="6815" xr:uid="{00000000-0005-0000-0000-00009D840000}"/>
    <cellStyle name="Normal 65 2 2 3 6 2" xfId="37150" xr:uid="{00000000-0005-0000-0000-00009E840000}"/>
    <cellStyle name="Normal 65 2 2 3 6 3" xfId="21917" xr:uid="{00000000-0005-0000-0000-00009F840000}"/>
    <cellStyle name="Normal 65 2 2 3 7" xfId="32138" xr:uid="{00000000-0005-0000-0000-0000A0840000}"/>
    <cellStyle name="Normal 65 2 2 3 8" xfId="16904" xr:uid="{00000000-0005-0000-0000-0000A1840000}"/>
    <cellStyle name="Normal 65 2 2 4" xfId="2162" xr:uid="{00000000-0005-0000-0000-0000A2840000}"/>
    <cellStyle name="Normal 65 2 2 4 2" xfId="3852" xr:uid="{00000000-0005-0000-0000-0000A3840000}"/>
    <cellStyle name="Normal 65 2 2 4 2 2" xfId="13925" xr:uid="{00000000-0005-0000-0000-0000A4840000}"/>
    <cellStyle name="Normal 65 2 2 4 2 2 2" xfId="44256" xr:uid="{00000000-0005-0000-0000-0000A5840000}"/>
    <cellStyle name="Normal 65 2 2 4 2 2 3" xfId="29023" xr:uid="{00000000-0005-0000-0000-0000A6840000}"/>
    <cellStyle name="Normal 65 2 2 4 2 3" xfId="8905" xr:uid="{00000000-0005-0000-0000-0000A7840000}"/>
    <cellStyle name="Normal 65 2 2 4 2 3 2" xfId="39239" xr:uid="{00000000-0005-0000-0000-0000A8840000}"/>
    <cellStyle name="Normal 65 2 2 4 2 3 3" xfId="24006" xr:uid="{00000000-0005-0000-0000-0000A9840000}"/>
    <cellStyle name="Normal 65 2 2 4 2 4" xfId="34226" xr:uid="{00000000-0005-0000-0000-0000AA840000}"/>
    <cellStyle name="Normal 65 2 2 4 2 5" xfId="18993" xr:uid="{00000000-0005-0000-0000-0000AB840000}"/>
    <cellStyle name="Normal 65 2 2 4 3" xfId="5544" xr:uid="{00000000-0005-0000-0000-0000AC840000}"/>
    <cellStyle name="Normal 65 2 2 4 3 2" xfId="15596" xr:uid="{00000000-0005-0000-0000-0000AD840000}"/>
    <cellStyle name="Normal 65 2 2 4 3 2 2" xfId="45927" xr:uid="{00000000-0005-0000-0000-0000AE840000}"/>
    <cellStyle name="Normal 65 2 2 4 3 2 3" xfId="30694" xr:uid="{00000000-0005-0000-0000-0000AF840000}"/>
    <cellStyle name="Normal 65 2 2 4 3 3" xfId="10576" xr:uid="{00000000-0005-0000-0000-0000B0840000}"/>
    <cellStyle name="Normal 65 2 2 4 3 3 2" xfId="40910" xr:uid="{00000000-0005-0000-0000-0000B1840000}"/>
    <cellStyle name="Normal 65 2 2 4 3 3 3" xfId="25677" xr:uid="{00000000-0005-0000-0000-0000B2840000}"/>
    <cellStyle name="Normal 65 2 2 4 3 4" xfId="35897" xr:uid="{00000000-0005-0000-0000-0000B3840000}"/>
    <cellStyle name="Normal 65 2 2 4 3 5" xfId="20664" xr:uid="{00000000-0005-0000-0000-0000B4840000}"/>
    <cellStyle name="Normal 65 2 2 4 4" xfId="12254" xr:uid="{00000000-0005-0000-0000-0000B5840000}"/>
    <cellStyle name="Normal 65 2 2 4 4 2" xfId="42585" xr:uid="{00000000-0005-0000-0000-0000B6840000}"/>
    <cellStyle name="Normal 65 2 2 4 4 3" xfId="27352" xr:uid="{00000000-0005-0000-0000-0000B7840000}"/>
    <cellStyle name="Normal 65 2 2 4 5" xfId="7233" xr:uid="{00000000-0005-0000-0000-0000B8840000}"/>
    <cellStyle name="Normal 65 2 2 4 5 2" xfId="37568" xr:uid="{00000000-0005-0000-0000-0000B9840000}"/>
    <cellStyle name="Normal 65 2 2 4 5 3" xfId="22335" xr:uid="{00000000-0005-0000-0000-0000BA840000}"/>
    <cellStyle name="Normal 65 2 2 4 6" xfId="32556" xr:uid="{00000000-0005-0000-0000-0000BB840000}"/>
    <cellStyle name="Normal 65 2 2 4 7" xfId="17322" xr:uid="{00000000-0005-0000-0000-0000BC840000}"/>
    <cellStyle name="Normal 65 2 2 5" xfId="3015" xr:uid="{00000000-0005-0000-0000-0000BD840000}"/>
    <cellStyle name="Normal 65 2 2 5 2" xfId="13089" xr:uid="{00000000-0005-0000-0000-0000BE840000}"/>
    <cellStyle name="Normal 65 2 2 5 2 2" xfId="43420" xr:uid="{00000000-0005-0000-0000-0000BF840000}"/>
    <cellStyle name="Normal 65 2 2 5 2 3" xfId="28187" xr:uid="{00000000-0005-0000-0000-0000C0840000}"/>
    <cellStyle name="Normal 65 2 2 5 3" xfId="8069" xr:uid="{00000000-0005-0000-0000-0000C1840000}"/>
    <cellStyle name="Normal 65 2 2 5 3 2" xfId="38403" xr:uid="{00000000-0005-0000-0000-0000C2840000}"/>
    <cellStyle name="Normal 65 2 2 5 3 3" xfId="23170" xr:uid="{00000000-0005-0000-0000-0000C3840000}"/>
    <cellStyle name="Normal 65 2 2 5 4" xfId="33390" xr:uid="{00000000-0005-0000-0000-0000C4840000}"/>
    <cellStyle name="Normal 65 2 2 5 5" xfId="18157" xr:uid="{00000000-0005-0000-0000-0000C5840000}"/>
    <cellStyle name="Normal 65 2 2 6" xfId="4708" xr:uid="{00000000-0005-0000-0000-0000C6840000}"/>
    <cellStyle name="Normal 65 2 2 6 2" xfId="14760" xr:uid="{00000000-0005-0000-0000-0000C7840000}"/>
    <cellStyle name="Normal 65 2 2 6 2 2" xfId="45091" xr:uid="{00000000-0005-0000-0000-0000C8840000}"/>
    <cellStyle name="Normal 65 2 2 6 2 3" xfId="29858" xr:uid="{00000000-0005-0000-0000-0000C9840000}"/>
    <cellStyle name="Normal 65 2 2 6 3" xfId="9740" xr:uid="{00000000-0005-0000-0000-0000CA840000}"/>
    <cellStyle name="Normal 65 2 2 6 3 2" xfId="40074" xr:uid="{00000000-0005-0000-0000-0000CB840000}"/>
    <cellStyle name="Normal 65 2 2 6 3 3" xfId="24841" xr:uid="{00000000-0005-0000-0000-0000CC840000}"/>
    <cellStyle name="Normal 65 2 2 6 4" xfId="35061" xr:uid="{00000000-0005-0000-0000-0000CD840000}"/>
    <cellStyle name="Normal 65 2 2 6 5" xfId="19828" xr:uid="{00000000-0005-0000-0000-0000CE840000}"/>
    <cellStyle name="Normal 65 2 2 7" xfId="11418" xr:uid="{00000000-0005-0000-0000-0000CF840000}"/>
    <cellStyle name="Normal 65 2 2 7 2" xfId="41749" xr:uid="{00000000-0005-0000-0000-0000D0840000}"/>
    <cellStyle name="Normal 65 2 2 7 3" xfId="26516" xr:uid="{00000000-0005-0000-0000-0000D1840000}"/>
    <cellStyle name="Normal 65 2 2 8" xfId="6397" xr:uid="{00000000-0005-0000-0000-0000D2840000}"/>
    <cellStyle name="Normal 65 2 2 8 2" xfId="36732" xr:uid="{00000000-0005-0000-0000-0000D3840000}"/>
    <cellStyle name="Normal 65 2 2 8 3" xfId="21499" xr:uid="{00000000-0005-0000-0000-0000D4840000}"/>
    <cellStyle name="Normal 65 2 2 9" xfId="31720" xr:uid="{00000000-0005-0000-0000-0000D5840000}"/>
    <cellStyle name="Normal 65 2 3" xfId="1424" xr:uid="{00000000-0005-0000-0000-0000D6840000}"/>
    <cellStyle name="Normal 65 2 3 2" xfId="1845" xr:uid="{00000000-0005-0000-0000-0000D7840000}"/>
    <cellStyle name="Normal 65 2 3 2 2" xfId="2684" xr:uid="{00000000-0005-0000-0000-0000D8840000}"/>
    <cellStyle name="Normal 65 2 3 2 2 2" xfId="4374" xr:uid="{00000000-0005-0000-0000-0000D9840000}"/>
    <cellStyle name="Normal 65 2 3 2 2 2 2" xfId="14447" xr:uid="{00000000-0005-0000-0000-0000DA840000}"/>
    <cellStyle name="Normal 65 2 3 2 2 2 2 2" xfId="44778" xr:uid="{00000000-0005-0000-0000-0000DB840000}"/>
    <cellStyle name="Normal 65 2 3 2 2 2 2 3" xfId="29545" xr:uid="{00000000-0005-0000-0000-0000DC840000}"/>
    <cellStyle name="Normal 65 2 3 2 2 2 3" xfId="9427" xr:uid="{00000000-0005-0000-0000-0000DD840000}"/>
    <cellStyle name="Normal 65 2 3 2 2 2 3 2" xfId="39761" xr:uid="{00000000-0005-0000-0000-0000DE840000}"/>
    <cellStyle name="Normal 65 2 3 2 2 2 3 3" xfId="24528" xr:uid="{00000000-0005-0000-0000-0000DF840000}"/>
    <cellStyle name="Normal 65 2 3 2 2 2 4" xfId="34748" xr:uid="{00000000-0005-0000-0000-0000E0840000}"/>
    <cellStyle name="Normal 65 2 3 2 2 2 5" xfId="19515" xr:uid="{00000000-0005-0000-0000-0000E1840000}"/>
    <cellStyle name="Normal 65 2 3 2 2 3" xfId="6066" xr:uid="{00000000-0005-0000-0000-0000E2840000}"/>
    <cellStyle name="Normal 65 2 3 2 2 3 2" xfId="16118" xr:uid="{00000000-0005-0000-0000-0000E3840000}"/>
    <cellStyle name="Normal 65 2 3 2 2 3 2 2" xfId="46449" xr:uid="{00000000-0005-0000-0000-0000E4840000}"/>
    <cellStyle name="Normal 65 2 3 2 2 3 2 3" xfId="31216" xr:uid="{00000000-0005-0000-0000-0000E5840000}"/>
    <cellStyle name="Normal 65 2 3 2 2 3 3" xfId="11098" xr:uid="{00000000-0005-0000-0000-0000E6840000}"/>
    <cellStyle name="Normal 65 2 3 2 2 3 3 2" xfId="41432" xr:uid="{00000000-0005-0000-0000-0000E7840000}"/>
    <cellStyle name="Normal 65 2 3 2 2 3 3 3" xfId="26199" xr:uid="{00000000-0005-0000-0000-0000E8840000}"/>
    <cellStyle name="Normal 65 2 3 2 2 3 4" xfId="36419" xr:uid="{00000000-0005-0000-0000-0000E9840000}"/>
    <cellStyle name="Normal 65 2 3 2 2 3 5" xfId="21186" xr:uid="{00000000-0005-0000-0000-0000EA840000}"/>
    <cellStyle name="Normal 65 2 3 2 2 4" xfId="12776" xr:uid="{00000000-0005-0000-0000-0000EB840000}"/>
    <cellStyle name="Normal 65 2 3 2 2 4 2" xfId="43107" xr:uid="{00000000-0005-0000-0000-0000EC840000}"/>
    <cellStyle name="Normal 65 2 3 2 2 4 3" xfId="27874" xr:uid="{00000000-0005-0000-0000-0000ED840000}"/>
    <cellStyle name="Normal 65 2 3 2 2 5" xfId="7755" xr:uid="{00000000-0005-0000-0000-0000EE840000}"/>
    <cellStyle name="Normal 65 2 3 2 2 5 2" xfId="38090" xr:uid="{00000000-0005-0000-0000-0000EF840000}"/>
    <cellStyle name="Normal 65 2 3 2 2 5 3" xfId="22857" xr:uid="{00000000-0005-0000-0000-0000F0840000}"/>
    <cellStyle name="Normal 65 2 3 2 2 6" xfId="33078" xr:uid="{00000000-0005-0000-0000-0000F1840000}"/>
    <cellStyle name="Normal 65 2 3 2 2 7" xfId="17844" xr:uid="{00000000-0005-0000-0000-0000F2840000}"/>
    <cellStyle name="Normal 65 2 3 2 3" xfId="3537" xr:uid="{00000000-0005-0000-0000-0000F3840000}"/>
    <cellStyle name="Normal 65 2 3 2 3 2" xfId="13611" xr:uid="{00000000-0005-0000-0000-0000F4840000}"/>
    <cellStyle name="Normal 65 2 3 2 3 2 2" xfId="43942" xr:uid="{00000000-0005-0000-0000-0000F5840000}"/>
    <cellStyle name="Normal 65 2 3 2 3 2 3" xfId="28709" xr:uid="{00000000-0005-0000-0000-0000F6840000}"/>
    <cellStyle name="Normal 65 2 3 2 3 3" xfId="8591" xr:uid="{00000000-0005-0000-0000-0000F7840000}"/>
    <cellStyle name="Normal 65 2 3 2 3 3 2" xfId="38925" xr:uid="{00000000-0005-0000-0000-0000F8840000}"/>
    <cellStyle name="Normal 65 2 3 2 3 3 3" xfId="23692" xr:uid="{00000000-0005-0000-0000-0000F9840000}"/>
    <cellStyle name="Normal 65 2 3 2 3 4" xfId="33912" xr:uid="{00000000-0005-0000-0000-0000FA840000}"/>
    <cellStyle name="Normal 65 2 3 2 3 5" xfId="18679" xr:uid="{00000000-0005-0000-0000-0000FB840000}"/>
    <cellStyle name="Normal 65 2 3 2 4" xfId="5230" xr:uid="{00000000-0005-0000-0000-0000FC840000}"/>
    <cellStyle name="Normal 65 2 3 2 4 2" xfId="15282" xr:uid="{00000000-0005-0000-0000-0000FD840000}"/>
    <cellStyle name="Normal 65 2 3 2 4 2 2" xfId="45613" xr:uid="{00000000-0005-0000-0000-0000FE840000}"/>
    <cellStyle name="Normal 65 2 3 2 4 2 3" xfId="30380" xr:uid="{00000000-0005-0000-0000-0000FF840000}"/>
    <cellStyle name="Normal 65 2 3 2 4 3" xfId="10262" xr:uid="{00000000-0005-0000-0000-000000850000}"/>
    <cellStyle name="Normal 65 2 3 2 4 3 2" xfId="40596" xr:uid="{00000000-0005-0000-0000-000001850000}"/>
    <cellStyle name="Normal 65 2 3 2 4 3 3" xfId="25363" xr:uid="{00000000-0005-0000-0000-000002850000}"/>
    <cellStyle name="Normal 65 2 3 2 4 4" xfId="35583" xr:uid="{00000000-0005-0000-0000-000003850000}"/>
    <cellStyle name="Normal 65 2 3 2 4 5" xfId="20350" xr:uid="{00000000-0005-0000-0000-000004850000}"/>
    <cellStyle name="Normal 65 2 3 2 5" xfId="11940" xr:uid="{00000000-0005-0000-0000-000005850000}"/>
    <cellStyle name="Normal 65 2 3 2 5 2" xfId="42271" xr:uid="{00000000-0005-0000-0000-000006850000}"/>
    <cellStyle name="Normal 65 2 3 2 5 3" xfId="27038" xr:uid="{00000000-0005-0000-0000-000007850000}"/>
    <cellStyle name="Normal 65 2 3 2 6" xfId="6919" xr:uid="{00000000-0005-0000-0000-000008850000}"/>
    <cellStyle name="Normal 65 2 3 2 6 2" xfId="37254" xr:uid="{00000000-0005-0000-0000-000009850000}"/>
    <cellStyle name="Normal 65 2 3 2 6 3" xfId="22021" xr:uid="{00000000-0005-0000-0000-00000A850000}"/>
    <cellStyle name="Normal 65 2 3 2 7" xfId="32242" xr:uid="{00000000-0005-0000-0000-00000B850000}"/>
    <cellStyle name="Normal 65 2 3 2 8" xfId="17008" xr:uid="{00000000-0005-0000-0000-00000C850000}"/>
    <cellStyle name="Normal 65 2 3 3" xfId="2266" xr:uid="{00000000-0005-0000-0000-00000D850000}"/>
    <cellStyle name="Normal 65 2 3 3 2" xfId="3956" xr:uid="{00000000-0005-0000-0000-00000E850000}"/>
    <cellStyle name="Normal 65 2 3 3 2 2" xfId="14029" xr:uid="{00000000-0005-0000-0000-00000F850000}"/>
    <cellStyle name="Normal 65 2 3 3 2 2 2" xfId="44360" xr:uid="{00000000-0005-0000-0000-000010850000}"/>
    <cellStyle name="Normal 65 2 3 3 2 2 3" xfId="29127" xr:uid="{00000000-0005-0000-0000-000011850000}"/>
    <cellStyle name="Normal 65 2 3 3 2 3" xfId="9009" xr:uid="{00000000-0005-0000-0000-000012850000}"/>
    <cellStyle name="Normal 65 2 3 3 2 3 2" xfId="39343" xr:uid="{00000000-0005-0000-0000-000013850000}"/>
    <cellStyle name="Normal 65 2 3 3 2 3 3" xfId="24110" xr:uid="{00000000-0005-0000-0000-000014850000}"/>
    <cellStyle name="Normal 65 2 3 3 2 4" xfId="34330" xr:uid="{00000000-0005-0000-0000-000015850000}"/>
    <cellStyle name="Normal 65 2 3 3 2 5" xfId="19097" xr:uid="{00000000-0005-0000-0000-000016850000}"/>
    <cellStyle name="Normal 65 2 3 3 3" xfId="5648" xr:uid="{00000000-0005-0000-0000-000017850000}"/>
    <cellStyle name="Normal 65 2 3 3 3 2" xfId="15700" xr:uid="{00000000-0005-0000-0000-000018850000}"/>
    <cellStyle name="Normal 65 2 3 3 3 2 2" xfId="46031" xr:uid="{00000000-0005-0000-0000-000019850000}"/>
    <cellStyle name="Normal 65 2 3 3 3 2 3" xfId="30798" xr:uid="{00000000-0005-0000-0000-00001A850000}"/>
    <cellStyle name="Normal 65 2 3 3 3 3" xfId="10680" xr:uid="{00000000-0005-0000-0000-00001B850000}"/>
    <cellStyle name="Normal 65 2 3 3 3 3 2" xfId="41014" xr:uid="{00000000-0005-0000-0000-00001C850000}"/>
    <cellStyle name="Normal 65 2 3 3 3 3 3" xfId="25781" xr:uid="{00000000-0005-0000-0000-00001D850000}"/>
    <cellStyle name="Normal 65 2 3 3 3 4" xfId="36001" xr:uid="{00000000-0005-0000-0000-00001E850000}"/>
    <cellStyle name="Normal 65 2 3 3 3 5" xfId="20768" xr:uid="{00000000-0005-0000-0000-00001F850000}"/>
    <cellStyle name="Normal 65 2 3 3 4" xfId="12358" xr:uid="{00000000-0005-0000-0000-000020850000}"/>
    <cellStyle name="Normal 65 2 3 3 4 2" xfId="42689" xr:uid="{00000000-0005-0000-0000-000021850000}"/>
    <cellStyle name="Normal 65 2 3 3 4 3" xfId="27456" xr:uid="{00000000-0005-0000-0000-000022850000}"/>
    <cellStyle name="Normal 65 2 3 3 5" xfId="7337" xr:uid="{00000000-0005-0000-0000-000023850000}"/>
    <cellStyle name="Normal 65 2 3 3 5 2" xfId="37672" xr:uid="{00000000-0005-0000-0000-000024850000}"/>
    <cellStyle name="Normal 65 2 3 3 5 3" xfId="22439" xr:uid="{00000000-0005-0000-0000-000025850000}"/>
    <cellStyle name="Normal 65 2 3 3 6" xfId="32660" xr:uid="{00000000-0005-0000-0000-000026850000}"/>
    <cellStyle name="Normal 65 2 3 3 7" xfId="17426" xr:uid="{00000000-0005-0000-0000-000027850000}"/>
    <cellStyle name="Normal 65 2 3 4" xfId="3119" xr:uid="{00000000-0005-0000-0000-000028850000}"/>
    <cellStyle name="Normal 65 2 3 4 2" xfId="13193" xr:uid="{00000000-0005-0000-0000-000029850000}"/>
    <cellStyle name="Normal 65 2 3 4 2 2" xfId="43524" xr:uid="{00000000-0005-0000-0000-00002A850000}"/>
    <cellStyle name="Normal 65 2 3 4 2 3" xfId="28291" xr:uid="{00000000-0005-0000-0000-00002B850000}"/>
    <cellStyle name="Normal 65 2 3 4 3" xfId="8173" xr:uid="{00000000-0005-0000-0000-00002C850000}"/>
    <cellStyle name="Normal 65 2 3 4 3 2" xfId="38507" xr:uid="{00000000-0005-0000-0000-00002D850000}"/>
    <cellStyle name="Normal 65 2 3 4 3 3" xfId="23274" xr:uid="{00000000-0005-0000-0000-00002E850000}"/>
    <cellStyle name="Normal 65 2 3 4 4" xfId="33494" xr:uid="{00000000-0005-0000-0000-00002F850000}"/>
    <cellStyle name="Normal 65 2 3 4 5" xfId="18261" xr:uid="{00000000-0005-0000-0000-000030850000}"/>
    <cellStyle name="Normal 65 2 3 5" xfId="4812" xr:uid="{00000000-0005-0000-0000-000031850000}"/>
    <cellStyle name="Normal 65 2 3 5 2" xfId="14864" xr:uid="{00000000-0005-0000-0000-000032850000}"/>
    <cellStyle name="Normal 65 2 3 5 2 2" xfId="45195" xr:uid="{00000000-0005-0000-0000-000033850000}"/>
    <cellStyle name="Normal 65 2 3 5 2 3" xfId="29962" xr:uid="{00000000-0005-0000-0000-000034850000}"/>
    <cellStyle name="Normal 65 2 3 5 3" xfId="9844" xr:uid="{00000000-0005-0000-0000-000035850000}"/>
    <cellStyle name="Normal 65 2 3 5 3 2" xfId="40178" xr:uid="{00000000-0005-0000-0000-000036850000}"/>
    <cellStyle name="Normal 65 2 3 5 3 3" xfId="24945" xr:uid="{00000000-0005-0000-0000-000037850000}"/>
    <cellStyle name="Normal 65 2 3 5 4" xfId="35165" xr:uid="{00000000-0005-0000-0000-000038850000}"/>
    <cellStyle name="Normal 65 2 3 5 5" xfId="19932" xr:uid="{00000000-0005-0000-0000-000039850000}"/>
    <cellStyle name="Normal 65 2 3 6" xfId="11522" xr:uid="{00000000-0005-0000-0000-00003A850000}"/>
    <cellStyle name="Normal 65 2 3 6 2" xfId="41853" xr:uid="{00000000-0005-0000-0000-00003B850000}"/>
    <cellStyle name="Normal 65 2 3 6 3" xfId="26620" xr:uid="{00000000-0005-0000-0000-00003C850000}"/>
    <cellStyle name="Normal 65 2 3 7" xfId="6501" xr:uid="{00000000-0005-0000-0000-00003D850000}"/>
    <cellStyle name="Normal 65 2 3 7 2" xfId="36836" xr:uid="{00000000-0005-0000-0000-00003E850000}"/>
    <cellStyle name="Normal 65 2 3 7 3" xfId="21603" xr:uid="{00000000-0005-0000-0000-00003F850000}"/>
    <cellStyle name="Normal 65 2 3 8" xfId="31824" xr:uid="{00000000-0005-0000-0000-000040850000}"/>
    <cellStyle name="Normal 65 2 3 9" xfId="16590" xr:uid="{00000000-0005-0000-0000-000041850000}"/>
    <cellStyle name="Normal 65 2 4" xfId="1637" xr:uid="{00000000-0005-0000-0000-000042850000}"/>
    <cellStyle name="Normal 65 2 4 2" xfId="2476" xr:uid="{00000000-0005-0000-0000-000043850000}"/>
    <cellStyle name="Normal 65 2 4 2 2" xfId="4166" xr:uid="{00000000-0005-0000-0000-000044850000}"/>
    <cellStyle name="Normal 65 2 4 2 2 2" xfId="14239" xr:uid="{00000000-0005-0000-0000-000045850000}"/>
    <cellStyle name="Normal 65 2 4 2 2 2 2" xfId="44570" xr:uid="{00000000-0005-0000-0000-000046850000}"/>
    <cellStyle name="Normal 65 2 4 2 2 2 3" xfId="29337" xr:uid="{00000000-0005-0000-0000-000047850000}"/>
    <cellStyle name="Normal 65 2 4 2 2 3" xfId="9219" xr:uid="{00000000-0005-0000-0000-000048850000}"/>
    <cellStyle name="Normal 65 2 4 2 2 3 2" xfId="39553" xr:uid="{00000000-0005-0000-0000-000049850000}"/>
    <cellStyle name="Normal 65 2 4 2 2 3 3" xfId="24320" xr:uid="{00000000-0005-0000-0000-00004A850000}"/>
    <cellStyle name="Normal 65 2 4 2 2 4" xfId="34540" xr:uid="{00000000-0005-0000-0000-00004B850000}"/>
    <cellStyle name="Normal 65 2 4 2 2 5" xfId="19307" xr:uid="{00000000-0005-0000-0000-00004C850000}"/>
    <cellStyle name="Normal 65 2 4 2 3" xfId="5858" xr:uid="{00000000-0005-0000-0000-00004D850000}"/>
    <cellStyle name="Normal 65 2 4 2 3 2" xfId="15910" xr:uid="{00000000-0005-0000-0000-00004E850000}"/>
    <cellStyle name="Normal 65 2 4 2 3 2 2" xfId="46241" xr:uid="{00000000-0005-0000-0000-00004F850000}"/>
    <cellStyle name="Normal 65 2 4 2 3 2 3" xfId="31008" xr:uid="{00000000-0005-0000-0000-000050850000}"/>
    <cellStyle name="Normal 65 2 4 2 3 3" xfId="10890" xr:uid="{00000000-0005-0000-0000-000051850000}"/>
    <cellStyle name="Normal 65 2 4 2 3 3 2" xfId="41224" xr:uid="{00000000-0005-0000-0000-000052850000}"/>
    <cellStyle name="Normal 65 2 4 2 3 3 3" xfId="25991" xr:uid="{00000000-0005-0000-0000-000053850000}"/>
    <cellStyle name="Normal 65 2 4 2 3 4" xfId="36211" xr:uid="{00000000-0005-0000-0000-000054850000}"/>
    <cellStyle name="Normal 65 2 4 2 3 5" xfId="20978" xr:uid="{00000000-0005-0000-0000-000055850000}"/>
    <cellStyle name="Normal 65 2 4 2 4" xfId="12568" xr:uid="{00000000-0005-0000-0000-000056850000}"/>
    <cellStyle name="Normal 65 2 4 2 4 2" xfId="42899" xr:uid="{00000000-0005-0000-0000-000057850000}"/>
    <cellStyle name="Normal 65 2 4 2 4 3" xfId="27666" xr:uid="{00000000-0005-0000-0000-000058850000}"/>
    <cellStyle name="Normal 65 2 4 2 5" xfId="7547" xr:uid="{00000000-0005-0000-0000-000059850000}"/>
    <cellStyle name="Normal 65 2 4 2 5 2" xfId="37882" xr:uid="{00000000-0005-0000-0000-00005A850000}"/>
    <cellStyle name="Normal 65 2 4 2 5 3" xfId="22649" xr:uid="{00000000-0005-0000-0000-00005B850000}"/>
    <cellStyle name="Normal 65 2 4 2 6" xfId="32870" xr:uid="{00000000-0005-0000-0000-00005C850000}"/>
    <cellStyle name="Normal 65 2 4 2 7" xfId="17636" xr:uid="{00000000-0005-0000-0000-00005D850000}"/>
    <cellStyle name="Normal 65 2 4 3" xfId="3329" xr:uid="{00000000-0005-0000-0000-00005E850000}"/>
    <cellStyle name="Normal 65 2 4 3 2" xfId="13403" xr:uid="{00000000-0005-0000-0000-00005F850000}"/>
    <cellStyle name="Normal 65 2 4 3 2 2" xfId="43734" xr:uid="{00000000-0005-0000-0000-000060850000}"/>
    <cellStyle name="Normal 65 2 4 3 2 3" xfId="28501" xr:uid="{00000000-0005-0000-0000-000061850000}"/>
    <cellStyle name="Normal 65 2 4 3 3" xfId="8383" xr:uid="{00000000-0005-0000-0000-000062850000}"/>
    <cellStyle name="Normal 65 2 4 3 3 2" xfId="38717" xr:uid="{00000000-0005-0000-0000-000063850000}"/>
    <cellStyle name="Normal 65 2 4 3 3 3" xfId="23484" xr:uid="{00000000-0005-0000-0000-000064850000}"/>
    <cellStyle name="Normal 65 2 4 3 4" xfId="33704" xr:uid="{00000000-0005-0000-0000-000065850000}"/>
    <cellStyle name="Normal 65 2 4 3 5" xfId="18471" xr:uid="{00000000-0005-0000-0000-000066850000}"/>
    <cellStyle name="Normal 65 2 4 4" xfId="5022" xr:uid="{00000000-0005-0000-0000-000067850000}"/>
    <cellStyle name="Normal 65 2 4 4 2" xfId="15074" xr:uid="{00000000-0005-0000-0000-000068850000}"/>
    <cellStyle name="Normal 65 2 4 4 2 2" xfId="45405" xr:uid="{00000000-0005-0000-0000-000069850000}"/>
    <cellStyle name="Normal 65 2 4 4 2 3" xfId="30172" xr:uid="{00000000-0005-0000-0000-00006A850000}"/>
    <cellStyle name="Normal 65 2 4 4 3" xfId="10054" xr:uid="{00000000-0005-0000-0000-00006B850000}"/>
    <cellStyle name="Normal 65 2 4 4 3 2" xfId="40388" xr:uid="{00000000-0005-0000-0000-00006C850000}"/>
    <cellStyle name="Normal 65 2 4 4 3 3" xfId="25155" xr:uid="{00000000-0005-0000-0000-00006D850000}"/>
    <cellStyle name="Normal 65 2 4 4 4" xfId="35375" xr:uid="{00000000-0005-0000-0000-00006E850000}"/>
    <cellStyle name="Normal 65 2 4 4 5" xfId="20142" xr:uid="{00000000-0005-0000-0000-00006F850000}"/>
    <cellStyle name="Normal 65 2 4 5" xfId="11732" xr:uid="{00000000-0005-0000-0000-000070850000}"/>
    <cellStyle name="Normal 65 2 4 5 2" xfId="42063" xr:uid="{00000000-0005-0000-0000-000071850000}"/>
    <cellStyle name="Normal 65 2 4 5 3" xfId="26830" xr:uid="{00000000-0005-0000-0000-000072850000}"/>
    <cellStyle name="Normal 65 2 4 6" xfId="6711" xr:uid="{00000000-0005-0000-0000-000073850000}"/>
    <cellStyle name="Normal 65 2 4 6 2" xfId="37046" xr:uid="{00000000-0005-0000-0000-000074850000}"/>
    <cellStyle name="Normal 65 2 4 6 3" xfId="21813" xr:uid="{00000000-0005-0000-0000-000075850000}"/>
    <cellStyle name="Normal 65 2 4 7" xfId="32034" xr:uid="{00000000-0005-0000-0000-000076850000}"/>
    <cellStyle name="Normal 65 2 4 8" xfId="16800" xr:uid="{00000000-0005-0000-0000-000077850000}"/>
    <cellStyle name="Normal 65 2 5" xfId="2058" xr:uid="{00000000-0005-0000-0000-000078850000}"/>
    <cellStyle name="Normal 65 2 5 2" xfId="3748" xr:uid="{00000000-0005-0000-0000-000079850000}"/>
    <cellStyle name="Normal 65 2 5 2 2" xfId="13821" xr:uid="{00000000-0005-0000-0000-00007A850000}"/>
    <cellStyle name="Normal 65 2 5 2 2 2" xfId="44152" xr:uid="{00000000-0005-0000-0000-00007B850000}"/>
    <cellStyle name="Normal 65 2 5 2 2 3" xfId="28919" xr:uid="{00000000-0005-0000-0000-00007C850000}"/>
    <cellStyle name="Normal 65 2 5 2 3" xfId="8801" xr:uid="{00000000-0005-0000-0000-00007D850000}"/>
    <cellStyle name="Normal 65 2 5 2 3 2" xfId="39135" xr:uid="{00000000-0005-0000-0000-00007E850000}"/>
    <cellStyle name="Normal 65 2 5 2 3 3" xfId="23902" xr:uid="{00000000-0005-0000-0000-00007F850000}"/>
    <cellStyle name="Normal 65 2 5 2 4" xfId="34122" xr:uid="{00000000-0005-0000-0000-000080850000}"/>
    <cellStyle name="Normal 65 2 5 2 5" xfId="18889" xr:uid="{00000000-0005-0000-0000-000081850000}"/>
    <cellStyle name="Normal 65 2 5 3" xfId="5440" xr:uid="{00000000-0005-0000-0000-000082850000}"/>
    <cellStyle name="Normal 65 2 5 3 2" xfId="15492" xr:uid="{00000000-0005-0000-0000-000083850000}"/>
    <cellStyle name="Normal 65 2 5 3 2 2" xfId="45823" xr:uid="{00000000-0005-0000-0000-000084850000}"/>
    <cellStyle name="Normal 65 2 5 3 2 3" xfId="30590" xr:uid="{00000000-0005-0000-0000-000085850000}"/>
    <cellStyle name="Normal 65 2 5 3 3" xfId="10472" xr:uid="{00000000-0005-0000-0000-000086850000}"/>
    <cellStyle name="Normal 65 2 5 3 3 2" xfId="40806" xr:uid="{00000000-0005-0000-0000-000087850000}"/>
    <cellStyle name="Normal 65 2 5 3 3 3" xfId="25573" xr:uid="{00000000-0005-0000-0000-000088850000}"/>
    <cellStyle name="Normal 65 2 5 3 4" xfId="35793" xr:uid="{00000000-0005-0000-0000-000089850000}"/>
    <cellStyle name="Normal 65 2 5 3 5" xfId="20560" xr:uid="{00000000-0005-0000-0000-00008A850000}"/>
    <cellStyle name="Normal 65 2 5 4" xfId="12150" xr:uid="{00000000-0005-0000-0000-00008B850000}"/>
    <cellStyle name="Normal 65 2 5 4 2" xfId="42481" xr:uid="{00000000-0005-0000-0000-00008C850000}"/>
    <cellStyle name="Normal 65 2 5 4 3" xfId="27248" xr:uid="{00000000-0005-0000-0000-00008D850000}"/>
    <cellStyle name="Normal 65 2 5 5" xfId="7129" xr:uid="{00000000-0005-0000-0000-00008E850000}"/>
    <cellStyle name="Normal 65 2 5 5 2" xfId="37464" xr:uid="{00000000-0005-0000-0000-00008F850000}"/>
    <cellStyle name="Normal 65 2 5 5 3" xfId="22231" xr:uid="{00000000-0005-0000-0000-000090850000}"/>
    <cellStyle name="Normal 65 2 5 6" xfId="32452" xr:uid="{00000000-0005-0000-0000-000091850000}"/>
    <cellStyle name="Normal 65 2 5 7" xfId="17218" xr:uid="{00000000-0005-0000-0000-000092850000}"/>
    <cellStyle name="Normal 65 2 6" xfId="2911" xr:uid="{00000000-0005-0000-0000-000093850000}"/>
    <cellStyle name="Normal 65 2 6 2" xfId="12985" xr:uid="{00000000-0005-0000-0000-000094850000}"/>
    <cellStyle name="Normal 65 2 6 2 2" xfId="43316" xr:uid="{00000000-0005-0000-0000-000095850000}"/>
    <cellStyle name="Normal 65 2 6 2 3" xfId="28083" xr:uid="{00000000-0005-0000-0000-000096850000}"/>
    <cellStyle name="Normal 65 2 6 3" xfId="7965" xr:uid="{00000000-0005-0000-0000-000097850000}"/>
    <cellStyle name="Normal 65 2 6 3 2" xfId="38299" xr:uid="{00000000-0005-0000-0000-000098850000}"/>
    <cellStyle name="Normal 65 2 6 3 3" xfId="23066" xr:uid="{00000000-0005-0000-0000-000099850000}"/>
    <cellStyle name="Normal 65 2 6 4" xfId="33286" xr:uid="{00000000-0005-0000-0000-00009A850000}"/>
    <cellStyle name="Normal 65 2 6 5" xfId="18053" xr:uid="{00000000-0005-0000-0000-00009B850000}"/>
    <cellStyle name="Normal 65 2 7" xfId="4604" xr:uid="{00000000-0005-0000-0000-00009C850000}"/>
    <cellStyle name="Normal 65 2 7 2" xfId="14656" xr:uid="{00000000-0005-0000-0000-00009D850000}"/>
    <cellStyle name="Normal 65 2 7 2 2" xfId="44987" xr:uid="{00000000-0005-0000-0000-00009E850000}"/>
    <cellStyle name="Normal 65 2 7 2 3" xfId="29754" xr:uid="{00000000-0005-0000-0000-00009F850000}"/>
    <cellStyle name="Normal 65 2 7 3" xfId="9636" xr:uid="{00000000-0005-0000-0000-0000A0850000}"/>
    <cellStyle name="Normal 65 2 7 3 2" xfId="39970" xr:uid="{00000000-0005-0000-0000-0000A1850000}"/>
    <cellStyle name="Normal 65 2 7 3 3" xfId="24737" xr:uid="{00000000-0005-0000-0000-0000A2850000}"/>
    <cellStyle name="Normal 65 2 7 4" xfId="34957" xr:uid="{00000000-0005-0000-0000-0000A3850000}"/>
    <cellStyle name="Normal 65 2 7 5" xfId="19724" xr:uid="{00000000-0005-0000-0000-0000A4850000}"/>
    <cellStyle name="Normal 65 2 8" xfId="11314" xr:uid="{00000000-0005-0000-0000-0000A5850000}"/>
    <cellStyle name="Normal 65 2 8 2" xfId="41645" xr:uid="{00000000-0005-0000-0000-0000A6850000}"/>
    <cellStyle name="Normal 65 2 8 3" xfId="26412" xr:uid="{00000000-0005-0000-0000-0000A7850000}"/>
    <cellStyle name="Normal 65 2 9" xfId="6293" xr:uid="{00000000-0005-0000-0000-0000A8850000}"/>
    <cellStyle name="Normal 65 2 9 2" xfId="36628" xr:uid="{00000000-0005-0000-0000-0000A9850000}"/>
    <cellStyle name="Normal 65 2 9 3" xfId="21395" xr:uid="{00000000-0005-0000-0000-0000AA850000}"/>
    <cellStyle name="Normal 65 3" xfId="1257" xr:uid="{00000000-0005-0000-0000-0000AB850000}"/>
    <cellStyle name="Normal 65 3 10" xfId="16434" xr:uid="{00000000-0005-0000-0000-0000AC850000}"/>
    <cellStyle name="Normal 65 3 2" xfId="1476" xr:uid="{00000000-0005-0000-0000-0000AD850000}"/>
    <cellStyle name="Normal 65 3 2 2" xfId="1897" xr:uid="{00000000-0005-0000-0000-0000AE850000}"/>
    <cellStyle name="Normal 65 3 2 2 2" xfId="2736" xr:uid="{00000000-0005-0000-0000-0000AF850000}"/>
    <cellStyle name="Normal 65 3 2 2 2 2" xfId="4426" xr:uid="{00000000-0005-0000-0000-0000B0850000}"/>
    <cellStyle name="Normal 65 3 2 2 2 2 2" xfId="14499" xr:uid="{00000000-0005-0000-0000-0000B1850000}"/>
    <cellStyle name="Normal 65 3 2 2 2 2 2 2" xfId="44830" xr:uid="{00000000-0005-0000-0000-0000B2850000}"/>
    <cellStyle name="Normal 65 3 2 2 2 2 2 3" xfId="29597" xr:uid="{00000000-0005-0000-0000-0000B3850000}"/>
    <cellStyle name="Normal 65 3 2 2 2 2 3" xfId="9479" xr:uid="{00000000-0005-0000-0000-0000B4850000}"/>
    <cellStyle name="Normal 65 3 2 2 2 2 3 2" xfId="39813" xr:uid="{00000000-0005-0000-0000-0000B5850000}"/>
    <cellStyle name="Normal 65 3 2 2 2 2 3 3" xfId="24580" xr:uid="{00000000-0005-0000-0000-0000B6850000}"/>
    <cellStyle name="Normal 65 3 2 2 2 2 4" xfId="34800" xr:uid="{00000000-0005-0000-0000-0000B7850000}"/>
    <cellStyle name="Normal 65 3 2 2 2 2 5" xfId="19567" xr:uid="{00000000-0005-0000-0000-0000B8850000}"/>
    <cellStyle name="Normal 65 3 2 2 2 3" xfId="6118" xr:uid="{00000000-0005-0000-0000-0000B9850000}"/>
    <cellStyle name="Normal 65 3 2 2 2 3 2" xfId="16170" xr:uid="{00000000-0005-0000-0000-0000BA850000}"/>
    <cellStyle name="Normal 65 3 2 2 2 3 2 2" xfId="46501" xr:uid="{00000000-0005-0000-0000-0000BB850000}"/>
    <cellStyle name="Normal 65 3 2 2 2 3 2 3" xfId="31268" xr:uid="{00000000-0005-0000-0000-0000BC850000}"/>
    <cellStyle name="Normal 65 3 2 2 2 3 3" xfId="11150" xr:uid="{00000000-0005-0000-0000-0000BD850000}"/>
    <cellStyle name="Normal 65 3 2 2 2 3 3 2" xfId="41484" xr:uid="{00000000-0005-0000-0000-0000BE850000}"/>
    <cellStyle name="Normal 65 3 2 2 2 3 3 3" xfId="26251" xr:uid="{00000000-0005-0000-0000-0000BF850000}"/>
    <cellStyle name="Normal 65 3 2 2 2 3 4" xfId="36471" xr:uid="{00000000-0005-0000-0000-0000C0850000}"/>
    <cellStyle name="Normal 65 3 2 2 2 3 5" xfId="21238" xr:uid="{00000000-0005-0000-0000-0000C1850000}"/>
    <cellStyle name="Normal 65 3 2 2 2 4" xfId="12828" xr:uid="{00000000-0005-0000-0000-0000C2850000}"/>
    <cellStyle name="Normal 65 3 2 2 2 4 2" xfId="43159" xr:uid="{00000000-0005-0000-0000-0000C3850000}"/>
    <cellStyle name="Normal 65 3 2 2 2 4 3" xfId="27926" xr:uid="{00000000-0005-0000-0000-0000C4850000}"/>
    <cellStyle name="Normal 65 3 2 2 2 5" xfId="7807" xr:uid="{00000000-0005-0000-0000-0000C5850000}"/>
    <cellStyle name="Normal 65 3 2 2 2 5 2" xfId="38142" xr:uid="{00000000-0005-0000-0000-0000C6850000}"/>
    <cellStyle name="Normal 65 3 2 2 2 5 3" xfId="22909" xr:uid="{00000000-0005-0000-0000-0000C7850000}"/>
    <cellStyle name="Normal 65 3 2 2 2 6" xfId="33130" xr:uid="{00000000-0005-0000-0000-0000C8850000}"/>
    <cellStyle name="Normal 65 3 2 2 2 7" xfId="17896" xr:uid="{00000000-0005-0000-0000-0000C9850000}"/>
    <cellStyle name="Normal 65 3 2 2 3" xfId="3589" xr:uid="{00000000-0005-0000-0000-0000CA850000}"/>
    <cellStyle name="Normal 65 3 2 2 3 2" xfId="13663" xr:uid="{00000000-0005-0000-0000-0000CB850000}"/>
    <cellStyle name="Normal 65 3 2 2 3 2 2" xfId="43994" xr:uid="{00000000-0005-0000-0000-0000CC850000}"/>
    <cellStyle name="Normal 65 3 2 2 3 2 3" xfId="28761" xr:uid="{00000000-0005-0000-0000-0000CD850000}"/>
    <cellStyle name="Normal 65 3 2 2 3 3" xfId="8643" xr:uid="{00000000-0005-0000-0000-0000CE850000}"/>
    <cellStyle name="Normal 65 3 2 2 3 3 2" xfId="38977" xr:uid="{00000000-0005-0000-0000-0000CF850000}"/>
    <cellStyle name="Normal 65 3 2 2 3 3 3" xfId="23744" xr:uid="{00000000-0005-0000-0000-0000D0850000}"/>
    <cellStyle name="Normal 65 3 2 2 3 4" xfId="33964" xr:uid="{00000000-0005-0000-0000-0000D1850000}"/>
    <cellStyle name="Normal 65 3 2 2 3 5" xfId="18731" xr:uid="{00000000-0005-0000-0000-0000D2850000}"/>
    <cellStyle name="Normal 65 3 2 2 4" xfId="5282" xr:uid="{00000000-0005-0000-0000-0000D3850000}"/>
    <cellStyle name="Normal 65 3 2 2 4 2" xfId="15334" xr:uid="{00000000-0005-0000-0000-0000D4850000}"/>
    <cellStyle name="Normal 65 3 2 2 4 2 2" xfId="45665" xr:uid="{00000000-0005-0000-0000-0000D5850000}"/>
    <cellStyle name="Normal 65 3 2 2 4 2 3" xfId="30432" xr:uid="{00000000-0005-0000-0000-0000D6850000}"/>
    <cellStyle name="Normal 65 3 2 2 4 3" xfId="10314" xr:uid="{00000000-0005-0000-0000-0000D7850000}"/>
    <cellStyle name="Normal 65 3 2 2 4 3 2" xfId="40648" xr:uid="{00000000-0005-0000-0000-0000D8850000}"/>
    <cellStyle name="Normal 65 3 2 2 4 3 3" xfId="25415" xr:uid="{00000000-0005-0000-0000-0000D9850000}"/>
    <cellStyle name="Normal 65 3 2 2 4 4" xfId="35635" xr:uid="{00000000-0005-0000-0000-0000DA850000}"/>
    <cellStyle name="Normal 65 3 2 2 4 5" xfId="20402" xr:uid="{00000000-0005-0000-0000-0000DB850000}"/>
    <cellStyle name="Normal 65 3 2 2 5" xfId="11992" xr:uid="{00000000-0005-0000-0000-0000DC850000}"/>
    <cellStyle name="Normal 65 3 2 2 5 2" xfId="42323" xr:uid="{00000000-0005-0000-0000-0000DD850000}"/>
    <cellStyle name="Normal 65 3 2 2 5 3" xfId="27090" xr:uid="{00000000-0005-0000-0000-0000DE850000}"/>
    <cellStyle name="Normal 65 3 2 2 6" xfId="6971" xr:uid="{00000000-0005-0000-0000-0000DF850000}"/>
    <cellStyle name="Normal 65 3 2 2 6 2" xfId="37306" xr:uid="{00000000-0005-0000-0000-0000E0850000}"/>
    <cellStyle name="Normal 65 3 2 2 6 3" xfId="22073" xr:uid="{00000000-0005-0000-0000-0000E1850000}"/>
    <cellStyle name="Normal 65 3 2 2 7" xfId="32294" xr:uid="{00000000-0005-0000-0000-0000E2850000}"/>
    <cellStyle name="Normal 65 3 2 2 8" xfId="17060" xr:uid="{00000000-0005-0000-0000-0000E3850000}"/>
    <cellStyle name="Normal 65 3 2 3" xfId="2318" xr:uid="{00000000-0005-0000-0000-0000E4850000}"/>
    <cellStyle name="Normal 65 3 2 3 2" xfId="4008" xr:uid="{00000000-0005-0000-0000-0000E5850000}"/>
    <cellStyle name="Normal 65 3 2 3 2 2" xfId="14081" xr:uid="{00000000-0005-0000-0000-0000E6850000}"/>
    <cellStyle name="Normal 65 3 2 3 2 2 2" xfId="44412" xr:uid="{00000000-0005-0000-0000-0000E7850000}"/>
    <cellStyle name="Normal 65 3 2 3 2 2 3" xfId="29179" xr:uid="{00000000-0005-0000-0000-0000E8850000}"/>
    <cellStyle name="Normal 65 3 2 3 2 3" xfId="9061" xr:uid="{00000000-0005-0000-0000-0000E9850000}"/>
    <cellStyle name="Normal 65 3 2 3 2 3 2" xfId="39395" xr:uid="{00000000-0005-0000-0000-0000EA850000}"/>
    <cellStyle name="Normal 65 3 2 3 2 3 3" xfId="24162" xr:uid="{00000000-0005-0000-0000-0000EB850000}"/>
    <cellStyle name="Normal 65 3 2 3 2 4" xfId="34382" xr:uid="{00000000-0005-0000-0000-0000EC850000}"/>
    <cellStyle name="Normal 65 3 2 3 2 5" xfId="19149" xr:uid="{00000000-0005-0000-0000-0000ED850000}"/>
    <cellStyle name="Normal 65 3 2 3 3" xfId="5700" xr:uid="{00000000-0005-0000-0000-0000EE850000}"/>
    <cellStyle name="Normal 65 3 2 3 3 2" xfId="15752" xr:uid="{00000000-0005-0000-0000-0000EF850000}"/>
    <cellStyle name="Normal 65 3 2 3 3 2 2" xfId="46083" xr:uid="{00000000-0005-0000-0000-0000F0850000}"/>
    <cellStyle name="Normal 65 3 2 3 3 2 3" xfId="30850" xr:uid="{00000000-0005-0000-0000-0000F1850000}"/>
    <cellStyle name="Normal 65 3 2 3 3 3" xfId="10732" xr:uid="{00000000-0005-0000-0000-0000F2850000}"/>
    <cellStyle name="Normal 65 3 2 3 3 3 2" xfId="41066" xr:uid="{00000000-0005-0000-0000-0000F3850000}"/>
    <cellStyle name="Normal 65 3 2 3 3 3 3" xfId="25833" xr:uid="{00000000-0005-0000-0000-0000F4850000}"/>
    <cellStyle name="Normal 65 3 2 3 3 4" xfId="36053" xr:uid="{00000000-0005-0000-0000-0000F5850000}"/>
    <cellStyle name="Normal 65 3 2 3 3 5" xfId="20820" xr:uid="{00000000-0005-0000-0000-0000F6850000}"/>
    <cellStyle name="Normal 65 3 2 3 4" xfId="12410" xr:uid="{00000000-0005-0000-0000-0000F7850000}"/>
    <cellStyle name="Normal 65 3 2 3 4 2" xfId="42741" xr:uid="{00000000-0005-0000-0000-0000F8850000}"/>
    <cellStyle name="Normal 65 3 2 3 4 3" xfId="27508" xr:uid="{00000000-0005-0000-0000-0000F9850000}"/>
    <cellStyle name="Normal 65 3 2 3 5" xfId="7389" xr:uid="{00000000-0005-0000-0000-0000FA850000}"/>
    <cellStyle name="Normal 65 3 2 3 5 2" xfId="37724" xr:uid="{00000000-0005-0000-0000-0000FB850000}"/>
    <cellStyle name="Normal 65 3 2 3 5 3" xfId="22491" xr:uid="{00000000-0005-0000-0000-0000FC850000}"/>
    <cellStyle name="Normal 65 3 2 3 6" xfId="32712" xr:uid="{00000000-0005-0000-0000-0000FD850000}"/>
    <cellStyle name="Normal 65 3 2 3 7" xfId="17478" xr:uid="{00000000-0005-0000-0000-0000FE850000}"/>
    <cellStyle name="Normal 65 3 2 4" xfId="3171" xr:uid="{00000000-0005-0000-0000-0000FF850000}"/>
    <cellStyle name="Normal 65 3 2 4 2" xfId="13245" xr:uid="{00000000-0005-0000-0000-000000860000}"/>
    <cellStyle name="Normal 65 3 2 4 2 2" xfId="43576" xr:uid="{00000000-0005-0000-0000-000001860000}"/>
    <cellStyle name="Normal 65 3 2 4 2 3" xfId="28343" xr:uid="{00000000-0005-0000-0000-000002860000}"/>
    <cellStyle name="Normal 65 3 2 4 3" xfId="8225" xr:uid="{00000000-0005-0000-0000-000003860000}"/>
    <cellStyle name="Normal 65 3 2 4 3 2" xfId="38559" xr:uid="{00000000-0005-0000-0000-000004860000}"/>
    <cellStyle name="Normal 65 3 2 4 3 3" xfId="23326" xr:uid="{00000000-0005-0000-0000-000005860000}"/>
    <cellStyle name="Normal 65 3 2 4 4" xfId="33546" xr:uid="{00000000-0005-0000-0000-000006860000}"/>
    <cellStyle name="Normal 65 3 2 4 5" xfId="18313" xr:uid="{00000000-0005-0000-0000-000007860000}"/>
    <cellStyle name="Normal 65 3 2 5" xfId="4864" xr:uid="{00000000-0005-0000-0000-000008860000}"/>
    <cellStyle name="Normal 65 3 2 5 2" xfId="14916" xr:uid="{00000000-0005-0000-0000-000009860000}"/>
    <cellStyle name="Normal 65 3 2 5 2 2" xfId="45247" xr:uid="{00000000-0005-0000-0000-00000A860000}"/>
    <cellStyle name="Normal 65 3 2 5 2 3" xfId="30014" xr:uid="{00000000-0005-0000-0000-00000B860000}"/>
    <cellStyle name="Normal 65 3 2 5 3" xfId="9896" xr:uid="{00000000-0005-0000-0000-00000C860000}"/>
    <cellStyle name="Normal 65 3 2 5 3 2" xfId="40230" xr:uid="{00000000-0005-0000-0000-00000D860000}"/>
    <cellStyle name="Normal 65 3 2 5 3 3" xfId="24997" xr:uid="{00000000-0005-0000-0000-00000E860000}"/>
    <cellStyle name="Normal 65 3 2 5 4" xfId="35217" xr:uid="{00000000-0005-0000-0000-00000F860000}"/>
    <cellStyle name="Normal 65 3 2 5 5" xfId="19984" xr:uid="{00000000-0005-0000-0000-000010860000}"/>
    <cellStyle name="Normal 65 3 2 6" xfId="11574" xr:uid="{00000000-0005-0000-0000-000011860000}"/>
    <cellStyle name="Normal 65 3 2 6 2" xfId="41905" xr:uid="{00000000-0005-0000-0000-000012860000}"/>
    <cellStyle name="Normal 65 3 2 6 3" xfId="26672" xr:uid="{00000000-0005-0000-0000-000013860000}"/>
    <cellStyle name="Normal 65 3 2 7" xfId="6553" xr:uid="{00000000-0005-0000-0000-000014860000}"/>
    <cellStyle name="Normal 65 3 2 7 2" xfId="36888" xr:uid="{00000000-0005-0000-0000-000015860000}"/>
    <cellStyle name="Normal 65 3 2 7 3" xfId="21655" xr:uid="{00000000-0005-0000-0000-000016860000}"/>
    <cellStyle name="Normal 65 3 2 8" xfId="31876" xr:uid="{00000000-0005-0000-0000-000017860000}"/>
    <cellStyle name="Normal 65 3 2 9" xfId="16642" xr:uid="{00000000-0005-0000-0000-000018860000}"/>
    <cellStyle name="Normal 65 3 3" xfId="1689" xr:uid="{00000000-0005-0000-0000-000019860000}"/>
    <cellStyle name="Normal 65 3 3 2" xfId="2528" xr:uid="{00000000-0005-0000-0000-00001A860000}"/>
    <cellStyle name="Normal 65 3 3 2 2" xfId="4218" xr:uid="{00000000-0005-0000-0000-00001B860000}"/>
    <cellStyle name="Normal 65 3 3 2 2 2" xfId="14291" xr:uid="{00000000-0005-0000-0000-00001C860000}"/>
    <cellStyle name="Normal 65 3 3 2 2 2 2" xfId="44622" xr:uid="{00000000-0005-0000-0000-00001D860000}"/>
    <cellStyle name="Normal 65 3 3 2 2 2 3" xfId="29389" xr:uid="{00000000-0005-0000-0000-00001E860000}"/>
    <cellStyle name="Normal 65 3 3 2 2 3" xfId="9271" xr:uid="{00000000-0005-0000-0000-00001F860000}"/>
    <cellStyle name="Normal 65 3 3 2 2 3 2" xfId="39605" xr:uid="{00000000-0005-0000-0000-000020860000}"/>
    <cellStyle name="Normal 65 3 3 2 2 3 3" xfId="24372" xr:uid="{00000000-0005-0000-0000-000021860000}"/>
    <cellStyle name="Normal 65 3 3 2 2 4" xfId="34592" xr:uid="{00000000-0005-0000-0000-000022860000}"/>
    <cellStyle name="Normal 65 3 3 2 2 5" xfId="19359" xr:uid="{00000000-0005-0000-0000-000023860000}"/>
    <cellStyle name="Normal 65 3 3 2 3" xfId="5910" xr:uid="{00000000-0005-0000-0000-000024860000}"/>
    <cellStyle name="Normal 65 3 3 2 3 2" xfId="15962" xr:uid="{00000000-0005-0000-0000-000025860000}"/>
    <cellStyle name="Normal 65 3 3 2 3 2 2" xfId="46293" xr:uid="{00000000-0005-0000-0000-000026860000}"/>
    <cellStyle name="Normal 65 3 3 2 3 2 3" xfId="31060" xr:uid="{00000000-0005-0000-0000-000027860000}"/>
    <cellStyle name="Normal 65 3 3 2 3 3" xfId="10942" xr:uid="{00000000-0005-0000-0000-000028860000}"/>
    <cellStyle name="Normal 65 3 3 2 3 3 2" xfId="41276" xr:uid="{00000000-0005-0000-0000-000029860000}"/>
    <cellStyle name="Normal 65 3 3 2 3 3 3" xfId="26043" xr:uid="{00000000-0005-0000-0000-00002A860000}"/>
    <cellStyle name="Normal 65 3 3 2 3 4" xfId="36263" xr:uid="{00000000-0005-0000-0000-00002B860000}"/>
    <cellStyle name="Normal 65 3 3 2 3 5" xfId="21030" xr:uid="{00000000-0005-0000-0000-00002C860000}"/>
    <cellStyle name="Normal 65 3 3 2 4" xfId="12620" xr:uid="{00000000-0005-0000-0000-00002D860000}"/>
    <cellStyle name="Normal 65 3 3 2 4 2" xfId="42951" xr:uid="{00000000-0005-0000-0000-00002E860000}"/>
    <cellStyle name="Normal 65 3 3 2 4 3" xfId="27718" xr:uid="{00000000-0005-0000-0000-00002F860000}"/>
    <cellStyle name="Normal 65 3 3 2 5" xfId="7599" xr:uid="{00000000-0005-0000-0000-000030860000}"/>
    <cellStyle name="Normal 65 3 3 2 5 2" xfId="37934" xr:uid="{00000000-0005-0000-0000-000031860000}"/>
    <cellStyle name="Normal 65 3 3 2 5 3" xfId="22701" xr:uid="{00000000-0005-0000-0000-000032860000}"/>
    <cellStyle name="Normal 65 3 3 2 6" xfId="32922" xr:uid="{00000000-0005-0000-0000-000033860000}"/>
    <cellStyle name="Normal 65 3 3 2 7" xfId="17688" xr:uid="{00000000-0005-0000-0000-000034860000}"/>
    <cellStyle name="Normal 65 3 3 3" xfId="3381" xr:uid="{00000000-0005-0000-0000-000035860000}"/>
    <cellStyle name="Normal 65 3 3 3 2" xfId="13455" xr:uid="{00000000-0005-0000-0000-000036860000}"/>
    <cellStyle name="Normal 65 3 3 3 2 2" xfId="43786" xr:uid="{00000000-0005-0000-0000-000037860000}"/>
    <cellStyle name="Normal 65 3 3 3 2 3" xfId="28553" xr:uid="{00000000-0005-0000-0000-000038860000}"/>
    <cellStyle name="Normal 65 3 3 3 3" xfId="8435" xr:uid="{00000000-0005-0000-0000-000039860000}"/>
    <cellStyle name="Normal 65 3 3 3 3 2" xfId="38769" xr:uid="{00000000-0005-0000-0000-00003A860000}"/>
    <cellStyle name="Normal 65 3 3 3 3 3" xfId="23536" xr:uid="{00000000-0005-0000-0000-00003B860000}"/>
    <cellStyle name="Normal 65 3 3 3 4" xfId="33756" xr:uid="{00000000-0005-0000-0000-00003C860000}"/>
    <cellStyle name="Normal 65 3 3 3 5" xfId="18523" xr:uid="{00000000-0005-0000-0000-00003D860000}"/>
    <cellStyle name="Normal 65 3 3 4" xfId="5074" xr:uid="{00000000-0005-0000-0000-00003E860000}"/>
    <cellStyle name="Normal 65 3 3 4 2" xfId="15126" xr:uid="{00000000-0005-0000-0000-00003F860000}"/>
    <cellStyle name="Normal 65 3 3 4 2 2" xfId="45457" xr:uid="{00000000-0005-0000-0000-000040860000}"/>
    <cellStyle name="Normal 65 3 3 4 2 3" xfId="30224" xr:uid="{00000000-0005-0000-0000-000041860000}"/>
    <cellStyle name="Normal 65 3 3 4 3" xfId="10106" xr:uid="{00000000-0005-0000-0000-000042860000}"/>
    <cellStyle name="Normal 65 3 3 4 3 2" xfId="40440" xr:uid="{00000000-0005-0000-0000-000043860000}"/>
    <cellStyle name="Normal 65 3 3 4 3 3" xfId="25207" xr:uid="{00000000-0005-0000-0000-000044860000}"/>
    <cellStyle name="Normal 65 3 3 4 4" xfId="35427" xr:uid="{00000000-0005-0000-0000-000045860000}"/>
    <cellStyle name="Normal 65 3 3 4 5" xfId="20194" xr:uid="{00000000-0005-0000-0000-000046860000}"/>
    <cellStyle name="Normal 65 3 3 5" xfId="11784" xr:uid="{00000000-0005-0000-0000-000047860000}"/>
    <cellStyle name="Normal 65 3 3 5 2" xfId="42115" xr:uid="{00000000-0005-0000-0000-000048860000}"/>
    <cellStyle name="Normal 65 3 3 5 3" xfId="26882" xr:uid="{00000000-0005-0000-0000-000049860000}"/>
    <cellStyle name="Normal 65 3 3 6" xfId="6763" xr:uid="{00000000-0005-0000-0000-00004A860000}"/>
    <cellStyle name="Normal 65 3 3 6 2" xfId="37098" xr:uid="{00000000-0005-0000-0000-00004B860000}"/>
    <cellStyle name="Normal 65 3 3 6 3" xfId="21865" xr:uid="{00000000-0005-0000-0000-00004C860000}"/>
    <cellStyle name="Normal 65 3 3 7" xfId="32086" xr:uid="{00000000-0005-0000-0000-00004D860000}"/>
    <cellStyle name="Normal 65 3 3 8" xfId="16852" xr:uid="{00000000-0005-0000-0000-00004E860000}"/>
    <cellStyle name="Normal 65 3 4" xfId="2110" xr:uid="{00000000-0005-0000-0000-00004F860000}"/>
    <cellStyle name="Normal 65 3 4 2" xfId="3800" xr:uid="{00000000-0005-0000-0000-000050860000}"/>
    <cellStyle name="Normal 65 3 4 2 2" xfId="13873" xr:uid="{00000000-0005-0000-0000-000051860000}"/>
    <cellStyle name="Normal 65 3 4 2 2 2" xfId="44204" xr:uid="{00000000-0005-0000-0000-000052860000}"/>
    <cellStyle name="Normal 65 3 4 2 2 3" xfId="28971" xr:uid="{00000000-0005-0000-0000-000053860000}"/>
    <cellStyle name="Normal 65 3 4 2 3" xfId="8853" xr:uid="{00000000-0005-0000-0000-000054860000}"/>
    <cellStyle name="Normal 65 3 4 2 3 2" xfId="39187" xr:uid="{00000000-0005-0000-0000-000055860000}"/>
    <cellStyle name="Normal 65 3 4 2 3 3" xfId="23954" xr:uid="{00000000-0005-0000-0000-000056860000}"/>
    <cellStyle name="Normal 65 3 4 2 4" xfId="34174" xr:uid="{00000000-0005-0000-0000-000057860000}"/>
    <cellStyle name="Normal 65 3 4 2 5" xfId="18941" xr:uid="{00000000-0005-0000-0000-000058860000}"/>
    <cellStyle name="Normal 65 3 4 3" xfId="5492" xr:uid="{00000000-0005-0000-0000-000059860000}"/>
    <cellStyle name="Normal 65 3 4 3 2" xfId="15544" xr:uid="{00000000-0005-0000-0000-00005A860000}"/>
    <cellStyle name="Normal 65 3 4 3 2 2" xfId="45875" xr:uid="{00000000-0005-0000-0000-00005B860000}"/>
    <cellStyle name="Normal 65 3 4 3 2 3" xfId="30642" xr:uid="{00000000-0005-0000-0000-00005C860000}"/>
    <cellStyle name="Normal 65 3 4 3 3" xfId="10524" xr:uid="{00000000-0005-0000-0000-00005D860000}"/>
    <cellStyle name="Normal 65 3 4 3 3 2" xfId="40858" xr:uid="{00000000-0005-0000-0000-00005E860000}"/>
    <cellStyle name="Normal 65 3 4 3 3 3" xfId="25625" xr:uid="{00000000-0005-0000-0000-00005F860000}"/>
    <cellStyle name="Normal 65 3 4 3 4" xfId="35845" xr:uid="{00000000-0005-0000-0000-000060860000}"/>
    <cellStyle name="Normal 65 3 4 3 5" xfId="20612" xr:uid="{00000000-0005-0000-0000-000061860000}"/>
    <cellStyle name="Normal 65 3 4 4" xfId="12202" xr:uid="{00000000-0005-0000-0000-000062860000}"/>
    <cellStyle name="Normal 65 3 4 4 2" xfId="42533" xr:uid="{00000000-0005-0000-0000-000063860000}"/>
    <cellStyle name="Normal 65 3 4 4 3" xfId="27300" xr:uid="{00000000-0005-0000-0000-000064860000}"/>
    <cellStyle name="Normal 65 3 4 5" xfId="7181" xr:uid="{00000000-0005-0000-0000-000065860000}"/>
    <cellStyle name="Normal 65 3 4 5 2" xfId="37516" xr:uid="{00000000-0005-0000-0000-000066860000}"/>
    <cellStyle name="Normal 65 3 4 5 3" xfId="22283" xr:uid="{00000000-0005-0000-0000-000067860000}"/>
    <cellStyle name="Normal 65 3 4 6" xfId="32504" xr:uid="{00000000-0005-0000-0000-000068860000}"/>
    <cellStyle name="Normal 65 3 4 7" xfId="17270" xr:uid="{00000000-0005-0000-0000-000069860000}"/>
    <cellStyle name="Normal 65 3 5" xfId="2963" xr:uid="{00000000-0005-0000-0000-00006A860000}"/>
    <cellStyle name="Normal 65 3 5 2" xfId="13037" xr:uid="{00000000-0005-0000-0000-00006B860000}"/>
    <cellStyle name="Normal 65 3 5 2 2" xfId="43368" xr:uid="{00000000-0005-0000-0000-00006C860000}"/>
    <cellStyle name="Normal 65 3 5 2 3" xfId="28135" xr:uid="{00000000-0005-0000-0000-00006D860000}"/>
    <cellStyle name="Normal 65 3 5 3" xfId="8017" xr:uid="{00000000-0005-0000-0000-00006E860000}"/>
    <cellStyle name="Normal 65 3 5 3 2" xfId="38351" xr:uid="{00000000-0005-0000-0000-00006F860000}"/>
    <cellStyle name="Normal 65 3 5 3 3" xfId="23118" xr:uid="{00000000-0005-0000-0000-000070860000}"/>
    <cellStyle name="Normal 65 3 5 4" xfId="33338" xr:uid="{00000000-0005-0000-0000-000071860000}"/>
    <cellStyle name="Normal 65 3 5 5" xfId="18105" xr:uid="{00000000-0005-0000-0000-000072860000}"/>
    <cellStyle name="Normal 65 3 6" xfId="4656" xr:uid="{00000000-0005-0000-0000-000073860000}"/>
    <cellStyle name="Normal 65 3 6 2" xfId="14708" xr:uid="{00000000-0005-0000-0000-000074860000}"/>
    <cellStyle name="Normal 65 3 6 2 2" xfId="45039" xr:uid="{00000000-0005-0000-0000-000075860000}"/>
    <cellStyle name="Normal 65 3 6 2 3" xfId="29806" xr:uid="{00000000-0005-0000-0000-000076860000}"/>
    <cellStyle name="Normal 65 3 6 3" xfId="9688" xr:uid="{00000000-0005-0000-0000-000077860000}"/>
    <cellStyle name="Normal 65 3 6 3 2" xfId="40022" xr:uid="{00000000-0005-0000-0000-000078860000}"/>
    <cellStyle name="Normal 65 3 6 3 3" xfId="24789" xr:uid="{00000000-0005-0000-0000-000079860000}"/>
    <cellStyle name="Normal 65 3 6 4" xfId="35009" xr:uid="{00000000-0005-0000-0000-00007A860000}"/>
    <cellStyle name="Normal 65 3 6 5" xfId="19776" xr:uid="{00000000-0005-0000-0000-00007B860000}"/>
    <cellStyle name="Normal 65 3 7" xfId="11366" xr:uid="{00000000-0005-0000-0000-00007C860000}"/>
    <cellStyle name="Normal 65 3 7 2" xfId="41697" xr:uid="{00000000-0005-0000-0000-00007D860000}"/>
    <cellStyle name="Normal 65 3 7 3" xfId="26464" xr:uid="{00000000-0005-0000-0000-00007E860000}"/>
    <cellStyle name="Normal 65 3 8" xfId="6345" xr:uid="{00000000-0005-0000-0000-00007F860000}"/>
    <cellStyle name="Normal 65 3 8 2" xfId="36680" xr:uid="{00000000-0005-0000-0000-000080860000}"/>
    <cellStyle name="Normal 65 3 8 3" xfId="21447" xr:uid="{00000000-0005-0000-0000-000081860000}"/>
    <cellStyle name="Normal 65 3 9" xfId="31669" xr:uid="{00000000-0005-0000-0000-000082860000}"/>
    <cellStyle name="Normal 65 4" xfId="1370" xr:uid="{00000000-0005-0000-0000-000083860000}"/>
    <cellStyle name="Normal 65 4 2" xfId="1793" xr:uid="{00000000-0005-0000-0000-000084860000}"/>
    <cellStyle name="Normal 65 4 2 2" xfId="2632" xr:uid="{00000000-0005-0000-0000-000085860000}"/>
    <cellStyle name="Normal 65 4 2 2 2" xfId="4322" xr:uid="{00000000-0005-0000-0000-000086860000}"/>
    <cellStyle name="Normal 65 4 2 2 2 2" xfId="14395" xr:uid="{00000000-0005-0000-0000-000087860000}"/>
    <cellStyle name="Normal 65 4 2 2 2 2 2" xfId="44726" xr:uid="{00000000-0005-0000-0000-000088860000}"/>
    <cellStyle name="Normal 65 4 2 2 2 2 3" xfId="29493" xr:uid="{00000000-0005-0000-0000-000089860000}"/>
    <cellStyle name="Normal 65 4 2 2 2 3" xfId="9375" xr:uid="{00000000-0005-0000-0000-00008A860000}"/>
    <cellStyle name="Normal 65 4 2 2 2 3 2" xfId="39709" xr:uid="{00000000-0005-0000-0000-00008B860000}"/>
    <cellStyle name="Normal 65 4 2 2 2 3 3" xfId="24476" xr:uid="{00000000-0005-0000-0000-00008C860000}"/>
    <cellStyle name="Normal 65 4 2 2 2 4" xfId="34696" xr:uid="{00000000-0005-0000-0000-00008D860000}"/>
    <cellStyle name="Normal 65 4 2 2 2 5" xfId="19463" xr:uid="{00000000-0005-0000-0000-00008E860000}"/>
    <cellStyle name="Normal 65 4 2 2 3" xfId="6014" xr:uid="{00000000-0005-0000-0000-00008F860000}"/>
    <cellStyle name="Normal 65 4 2 2 3 2" xfId="16066" xr:uid="{00000000-0005-0000-0000-000090860000}"/>
    <cellStyle name="Normal 65 4 2 2 3 2 2" xfId="46397" xr:uid="{00000000-0005-0000-0000-000091860000}"/>
    <cellStyle name="Normal 65 4 2 2 3 2 3" xfId="31164" xr:uid="{00000000-0005-0000-0000-000092860000}"/>
    <cellStyle name="Normal 65 4 2 2 3 3" xfId="11046" xr:uid="{00000000-0005-0000-0000-000093860000}"/>
    <cellStyle name="Normal 65 4 2 2 3 3 2" xfId="41380" xr:uid="{00000000-0005-0000-0000-000094860000}"/>
    <cellStyle name="Normal 65 4 2 2 3 3 3" xfId="26147" xr:uid="{00000000-0005-0000-0000-000095860000}"/>
    <cellStyle name="Normal 65 4 2 2 3 4" xfId="36367" xr:uid="{00000000-0005-0000-0000-000096860000}"/>
    <cellStyle name="Normal 65 4 2 2 3 5" xfId="21134" xr:uid="{00000000-0005-0000-0000-000097860000}"/>
    <cellStyle name="Normal 65 4 2 2 4" xfId="12724" xr:uid="{00000000-0005-0000-0000-000098860000}"/>
    <cellStyle name="Normal 65 4 2 2 4 2" xfId="43055" xr:uid="{00000000-0005-0000-0000-000099860000}"/>
    <cellStyle name="Normal 65 4 2 2 4 3" xfId="27822" xr:uid="{00000000-0005-0000-0000-00009A860000}"/>
    <cellStyle name="Normal 65 4 2 2 5" xfId="7703" xr:uid="{00000000-0005-0000-0000-00009B860000}"/>
    <cellStyle name="Normal 65 4 2 2 5 2" xfId="38038" xr:uid="{00000000-0005-0000-0000-00009C860000}"/>
    <cellStyle name="Normal 65 4 2 2 5 3" xfId="22805" xr:uid="{00000000-0005-0000-0000-00009D860000}"/>
    <cellStyle name="Normal 65 4 2 2 6" xfId="33026" xr:uid="{00000000-0005-0000-0000-00009E860000}"/>
    <cellStyle name="Normal 65 4 2 2 7" xfId="17792" xr:uid="{00000000-0005-0000-0000-00009F860000}"/>
    <cellStyle name="Normal 65 4 2 3" xfId="3485" xr:uid="{00000000-0005-0000-0000-0000A0860000}"/>
    <cellStyle name="Normal 65 4 2 3 2" xfId="13559" xr:uid="{00000000-0005-0000-0000-0000A1860000}"/>
    <cellStyle name="Normal 65 4 2 3 2 2" xfId="43890" xr:uid="{00000000-0005-0000-0000-0000A2860000}"/>
    <cellStyle name="Normal 65 4 2 3 2 3" xfId="28657" xr:uid="{00000000-0005-0000-0000-0000A3860000}"/>
    <cellStyle name="Normal 65 4 2 3 3" xfId="8539" xr:uid="{00000000-0005-0000-0000-0000A4860000}"/>
    <cellStyle name="Normal 65 4 2 3 3 2" xfId="38873" xr:uid="{00000000-0005-0000-0000-0000A5860000}"/>
    <cellStyle name="Normal 65 4 2 3 3 3" xfId="23640" xr:uid="{00000000-0005-0000-0000-0000A6860000}"/>
    <cellStyle name="Normal 65 4 2 3 4" xfId="33860" xr:uid="{00000000-0005-0000-0000-0000A7860000}"/>
    <cellStyle name="Normal 65 4 2 3 5" xfId="18627" xr:uid="{00000000-0005-0000-0000-0000A8860000}"/>
    <cellStyle name="Normal 65 4 2 4" xfId="5178" xr:uid="{00000000-0005-0000-0000-0000A9860000}"/>
    <cellStyle name="Normal 65 4 2 4 2" xfId="15230" xr:uid="{00000000-0005-0000-0000-0000AA860000}"/>
    <cellStyle name="Normal 65 4 2 4 2 2" xfId="45561" xr:uid="{00000000-0005-0000-0000-0000AB860000}"/>
    <cellStyle name="Normal 65 4 2 4 2 3" xfId="30328" xr:uid="{00000000-0005-0000-0000-0000AC860000}"/>
    <cellStyle name="Normal 65 4 2 4 3" xfId="10210" xr:uid="{00000000-0005-0000-0000-0000AD860000}"/>
    <cellStyle name="Normal 65 4 2 4 3 2" xfId="40544" xr:uid="{00000000-0005-0000-0000-0000AE860000}"/>
    <cellStyle name="Normal 65 4 2 4 3 3" xfId="25311" xr:uid="{00000000-0005-0000-0000-0000AF860000}"/>
    <cellStyle name="Normal 65 4 2 4 4" xfId="35531" xr:uid="{00000000-0005-0000-0000-0000B0860000}"/>
    <cellStyle name="Normal 65 4 2 4 5" xfId="20298" xr:uid="{00000000-0005-0000-0000-0000B1860000}"/>
    <cellStyle name="Normal 65 4 2 5" xfId="11888" xr:uid="{00000000-0005-0000-0000-0000B2860000}"/>
    <cellStyle name="Normal 65 4 2 5 2" xfId="42219" xr:uid="{00000000-0005-0000-0000-0000B3860000}"/>
    <cellStyle name="Normal 65 4 2 5 3" xfId="26986" xr:uid="{00000000-0005-0000-0000-0000B4860000}"/>
    <cellStyle name="Normal 65 4 2 6" xfId="6867" xr:uid="{00000000-0005-0000-0000-0000B5860000}"/>
    <cellStyle name="Normal 65 4 2 6 2" xfId="37202" xr:uid="{00000000-0005-0000-0000-0000B6860000}"/>
    <cellStyle name="Normal 65 4 2 6 3" xfId="21969" xr:uid="{00000000-0005-0000-0000-0000B7860000}"/>
    <cellStyle name="Normal 65 4 2 7" xfId="32190" xr:uid="{00000000-0005-0000-0000-0000B8860000}"/>
    <cellStyle name="Normal 65 4 2 8" xfId="16956" xr:uid="{00000000-0005-0000-0000-0000B9860000}"/>
    <cellStyle name="Normal 65 4 3" xfId="2214" xr:uid="{00000000-0005-0000-0000-0000BA860000}"/>
    <cellStyle name="Normal 65 4 3 2" xfId="3904" xr:uid="{00000000-0005-0000-0000-0000BB860000}"/>
    <cellStyle name="Normal 65 4 3 2 2" xfId="13977" xr:uid="{00000000-0005-0000-0000-0000BC860000}"/>
    <cellStyle name="Normal 65 4 3 2 2 2" xfId="44308" xr:uid="{00000000-0005-0000-0000-0000BD860000}"/>
    <cellStyle name="Normal 65 4 3 2 2 3" xfId="29075" xr:uid="{00000000-0005-0000-0000-0000BE860000}"/>
    <cellStyle name="Normal 65 4 3 2 3" xfId="8957" xr:uid="{00000000-0005-0000-0000-0000BF860000}"/>
    <cellStyle name="Normal 65 4 3 2 3 2" xfId="39291" xr:uid="{00000000-0005-0000-0000-0000C0860000}"/>
    <cellStyle name="Normal 65 4 3 2 3 3" xfId="24058" xr:uid="{00000000-0005-0000-0000-0000C1860000}"/>
    <cellStyle name="Normal 65 4 3 2 4" xfId="34278" xr:uid="{00000000-0005-0000-0000-0000C2860000}"/>
    <cellStyle name="Normal 65 4 3 2 5" xfId="19045" xr:uid="{00000000-0005-0000-0000-0000C3860000}"/>
    <cellStyle name="Normal 65 4 3 3" xfId="5596" xr:uid="{00000000-0005-0000-0000-0000C4860000}"/>
    <cellStyle name="Normal 65 4 3 3 2" xfId="15648" xr:uid="{00000000-0005-0000-0000-0000C5860000}"/>
    <cellStyle name="Normal 65 4 3 3 2 2" xfId="45979" xr:uid="{00000000-0005-0000-0000-0000C6860000}"/>
    <cellStyle name="Normal 65 4 3 3 2 3" xfId="30746" xr:uid="{00000000-0005-0000-0000-0000C7860000}"/>
    <cellStyle name="Normal 65 4 3 3 3" xfId="10628" xr:uid="{00000000-0005-0000-0000-0000C8860000}"/>
    <cellStyle name="Normal 65 4 3 3 3 2" xfId="40962" xr:uid="{00000000-0005-0000-0000-0000C9860000}"/>
    <cellStyle name="Normal 65 4 3 3 3 3" xfId="25729" xr:uid="{00000000-0005-0000-0000-0000CA860000}"/>
    <cellStyle name="Normal 65 4 3 3 4" xfId="35949" xr:uid="{00000000-0005-0000-0000-0000CB860000}"/>
    <cellStyle name="Normal 65 4 3 3 5" xfId="20716" xr:uid="{00000000-0005-0000-0000-0000CC860000}"/>
    <cellStyle name="Normal 65 4 3 4" xfId="12306" xr:uid="{00000000-0005-0000-0000-0000CD860000}"/>
    <cellStyle name="Normal 65 4 3 4 2" xfId="42637" xr:uid="{00000000-0005-0000-0000-0000CE860000}"/>
    <cellStyle name="Normal 65 4 3 4 3" xfId="27404" xr:uid="{00000000-0005-0000-0000-0000CF860000}"/>
    <cellStyle name="Normal 65 4 3 5" xfId="7285" xr:uid="{00000000-0005-0000-0000-0000D0860000}"/>
    <cellStyle name="Normal 65 4 3 5 2" xfId="37620" xr:uid="{00000000-0005-0000-0000-0000D1860000}"/>
    <cellStyle name="Normal 65 4 3 5 3" xfId="22387" xr:uid="{00000000-0005-0000-0000-0000D2860000}"/>
    <cellStyle name="Normal 65 4 3 6" xfId="32608" xr:uid="{00000000-0005-0000-0000-0000D3860000}"/>
    <cellStyle name="Normal 65 4 3 7" xfId="17374" xr:uid="{00000000-0005-0000-0000-0000D4860000}"/>
    <cellStyle name="Normal 65 4 4" xfId="3067" xr:uid="{00000000-0005-0000-0000-0000D5860000}"/>
    <cellStyle name="Normal 65 4 4 2" xfId="13141" xr:uid="{00000000-0005-0000-0000-0000D6860000}"/>
    <cellStyle name="Normal 65 4 4 2 2" xfId="43472" xr:uid="{00000000-0005-0000-0000-0000D7860000}"/>
    <cellStyle name="Normal 65 4 4 2 3" xfId="28239" xr:uid="{00000000-0005-0000-0000-0000D8860000}"/>
    <cellStyle name="Normal 65 4 4 3" xfId="8121" xr:uid="{00000000-0005-0000-0000-0000D9860000}"/>
    <cellStyle name="Normal 65 4 4 3 2" xfId="38455" xr:uid="{00000000-0005-0000-0000-0000DA860000}"/>
    <cellStyle name="Normal 65 4 4 3 3" xfId="23222" xr:uid="{00000000-0005-0000-0000-0000DB860000}"/>
    <cellStyle name="Normal 65 4 4 4" xfId="33442" xr:uid="{00000000-0005-0000-0000-0000DC860000}"/>
    <cellStyle name="Normal 65 4 4 5" xfId="18209" xr:uid="{00000000-0005-0000-0000-0000DD860000}"/>
    <cellStyle name="Normal 65 4 5" xfId="4760" xr:uid="{00000000-0005-0000-0000-0000DE860000}"/>
    <cellStyle name="Normal 65 4 5 2" xfId="14812" xr:uid="{00000000-0005-0000-0000-0000DF860000}"/>
    <cellStyle name="Normal 65 4 5 2 2" xfId="45143" xr:uid="{00000000-0005-0000-0000-0000E0860000}"/>
    <cellStyle name="Normal 65 4 5 2 3" xfId="29910" xr:uid="{00000000-0005-0000-0000-0000E1860000}"/>
    <cellStyle name="Normal 65 4 5 3" xfId="9792" xr:uid="{00000000-0005-0000-0000-0000E2860000}"/>
    <cellStyle name="Normal 65 4 5 3 2" xfId="40126" xr:uid="{00000000-0005-0000-0000-0000E3860000}"/>
    <cellStyle name="Normal 65 4 5 3 3" xfId="24893" xr:uid="{00000000-0005-0000-0000-0000E4860000}"/>
    <cellStyle name="Normal 65 4 5 4" xfId="35113" xr:uid="{00000000-0005-0000-0000-0000E5860000}"/>
    <cellStyle name="Normal 65 4 5 5" xfId="19880" xr:uid="{00000000-0005-0000-0000-0000E6860000}"/>
    <cellStyle name="Normal 65 4 6" xfId="11470" xr:uid="{00000000-0005-0000-0000-0000E7860000}"/>
    <cellStyle name="Normal 65 4 6 2" xfId="41801" xr:uid="{00000000-0005-0000-0000-0000E8860000}"/>
    <cellStyle name="Normal 65 4 6 3" xfId="26568" xr:uid="{00000000-0005-0000-0000-0000E9860000}"/>
    <cellStyle name="Normal 65 4 7" xfId="6449" xr:uid="{00000000-0005-0000-0000-0000EA860000}"/>
    <cellStyle name="Normal 65 4 7 2" xfId="36784" xr:uid="{00000000-0005-0000-0000-0000EB860000}"/>
    <cellStyle name="Normal 65 4 7 3" xfId="21551" xr:uid="{00000000-0005-0000-0000-0000EC860000}"/>
    <cellStyle name="Normal 65 4 8" xfId="31772" xr:uid="{00000000-0005-0000-0000-0000ED860000}"/>
    <cellStyle name="Normal 65 4 9" xfId="16538" xr:uid="{00000000-0005-0000-0000-0000EE860000}"/>
    <cellStyle name="Normal 65 5" xfId="1583" xr:uid="{00000000-0005-0000-0000-0000EF860000}"/>
    <cellStyle name="Normal 65 5 2" xfId="2424" xr:uid="{00000000-0005-0000-0000-0000F0860000}"/>
    <cellStyle name="Normal 65 5 2 2" xfId="4114" xr:uid="{00000000-0005-0000-0000-0000F1860000}"/>
    <cellStyle name="Normal 65 5 2 2 2" xfId="14187" xr:uid="{00000000-0005-0000-0000-0000F2860000}"/>
    <cellStyle name="Normal 65 5 2 2 2 2" xfId="44518" xr:uid="{00000000-0005-0000-0000-0000F3860000}"/>
    <cellStyle name="Normal 65 5 2 2 2 3" xfId="29285" xr:uid="{00000000-0005-0000-0000-0000F4860000}"/>
    <cellStyle name="Normal 65 5 2 2 3" xfId="9167" xr:uid="{00000000-0005-0000-0000-0000F5860000}"/>
    <cellStyle name="Normal 65 5 2 2 3 2" xfId="39501" xr:uid="{00000000-0005-0000-0000-0000F6860000}"/>
    <cellStyle name="Normal 65 5 2 2 3 3" xfId="24268" xr:uid="{00000000-0005-0000-0000-0000F7860000}"/>
    <cellStyle name="Normal 65 5 2 2 4" xfId="34488" xr:uid="{00000000-0005-0000-0000-0000F8860000}"/>
    <cellStyle name="Normal 65 5 2 2 5" xfId="19255" xr:uid="{00000000-0005-0000-0000-0000F9860000}"/>
    <cellStyle name="Normal 65 5 2 3" xfId="5806" xr:uid="{00000000-0005-0000-0000-0000FA860000}"/>
    <cellStyle name="Normal 65 5 2 3 2" xfId="15858" xr:uid="{00000000-0005-0000-0000-0000FB860000}"/>
    <cellStyle name="Normal 65 5 2 3 2 2" xfId="46189" xr:uid="{00000000-0005-0000-0000-0000FC860000}"/>
    <cellStyle name="Normal 65 5 2 3 2 3" xfId="30956" xr:uid="{00000000-0005-0000-0000-0000FD860000}"/>
    <cellStyle name="Normal 65 5 2 3 3" xfId="10838" xr:uid="{00000000-0005-0000-0000-0000FE860000}"/>
    <cellStyle name="Normal 65 5 2 3 3 2" xfId="41172" xr:uid="{00000000-0005-0000-0000-0000FF860000}"/>
    <cellStyle name="Normal 65 5 2 3 3 3" xfId="25939" xr:uid="{00000000-0005-0000-0000-000000870000}"/>
    <cellStyle name="Normal 65 5 2 3 4" xfId="36159" xr:uid="{00000000-0005-0000-0000-000001870000}"/>
    <cellStyle name="Normal 65 5 2 3 5" xfId="20926" xr:uid="{00000000-0005-0000-0000-000002870000}"/>
    <cellStyle name="Normal 65 5 2 4" xfId="12516" xr:uid="{00000000-0005-0000-0000-000003870000}"/>
    <cellStyle name="Normal 65 5 2 4 2" xfId="42847" xr:uid="{00000000-0005-0000-0000-000004870000}"/>
    <cellStyle name="Normal 65 5 2 4 3" xfId="27614" xr:uid="{00000000-0005-0000-0000-000005870000}"/>
    <cellStyle name="Normal 65 5 2 5" xfId="7495" xr:uid="{00000000-0005-0000-0000-000006870000}"/>
    <cellStyle name="Normal 65 5 2 5 2" xfId="37830" xr:uid="{00000000-0005-0000-0000-000007870000}"/>
    <cellStyle name="Normal 65 5 2 5 3" xfId="22597" xr:uid="{00000000-0005-0000-0000-000008870000}"/>
    <cellStyle name="Normal 65 5 2 6" xfId="32818" xr:uid="{00000000-0005-0000-0000-000009870000}"/>
    <cellStyle name="Normal 65 5 2 7" xfId="17584" xr:uid="{00000000-0005-0000-0000-00000A870000}"/>
    <cellStyle name="Normal 65 5 3" xfId="3277" xr:uid="{00000000-0005-0000-0000-00000B870000}"/>
    <cellStyle name="Normal 65 5 3 2" xfId="13351" xr:uid="{00000000-0005-0000-0000-00000C870000}"/>
    <cellStyle name="Normal 65 5 3 2 2" xfId="43682" xr:uid="{00000000-0005-0000-0000-00000D870000}"/>
    <cellStyle name="Normal 65 5 3 2 3" xfId="28449" xr:uid="{00000000-0005-0000-0000-00000E870000}"/>
    <cellStyle name="Normal 65 5 3 3" xfId="8331" xr:uid="{00000000-0005-0000-0000-00000F870000}"/>
    <cellStyle name="Normal 65 5 3 3 2" xfId="38665" xr:uid="{00000000-0005-0000-0000-000010870000}"/>
    <cellStyle name="Normal 65 5 3 3 3" xfId="23432" xr:uid="{00000000-0005-0000-0000-000011870000}"/>
    <cellStyle name="Normal 65 5 3 4" xfId="33652" xr:uid="{00000000-0005-0000-0000-000012870000}"/>
    <cellStyle name="Normal 65 5 3 5" xfId="18419" xr:uid="{00000000-0005-0000-0000-000013870000}"/>
    <cellStyle name="Normal 65 5 4" xfId="4970" xr:uid="{00000000-0005-0000-0000-000014870000}"/>
    <cellStyle name="Normal 65 5 4 2" xfId="15022" xr:uid="{00000000-0005-0000-0000-000015870000}"/>
    <cellStyle name="Normal 65 5 4 2 2" xfId="45353" xr:uid="{00000000-0005-0000-0000-000016870000}"/>
    <cellStyle name="Normal 65 5 4 2 3" xfId="30120" xr:uid="{00000000-0005-0000-0000-000017870000}"/>
    <cellStyle name="Normal 65 5 4 3" xfId="10002" xr:uid="{00000000-0005-0000-0000-000018870000}"/>
    <cellStyle name="Normal 65 5 4 3 2" xfId="40336" xr:uid="{00000000-0005-0000-0000-000019870000}"/>
    <cellStyle name="Normal 65 5 4 3 3" xfId="25103" xr:uid="{00000000-0005-0000-0000-00001A870000}"/>
    <cellStyle name="Normal 65 5 4 4" xfId="35323" xr:uid="{00000000-0005-0000-0000-00001B870000}"/>
    <cellStyle name="Normal 65 5 4 5" xfId="20090" xr:uid="{00000000-0005-0000-0000-00001C870000}"/>
    <cellStyle name="Normal 65 5 5" xfId="11680" xr:uid="{00000000-0005-0000-0000-00001D870000}"/>
    <cellStyle name="Normal 65 5 5 2" xfId="42011" xr:uid="{00000000-0005-0000-0000-00001E870000}"/>
    <cellStyle name="Normal 65 5 5 3" xfId="26778" xr:uid="{00000000-0005-0000-0000-00001F870000}"/>
    <cellStyle name="Normal 65 5 6" xfId="6659" xr:uid="{00000000-0005-0000-0000-000020870000}"/>
    <cellStyle name="Normal 65 5 6 2" xfId="36994" xr:uid="{00000000-0005-0000-0000-000021870000}"/>
    <cellStyle name="Normal 65 5 6 3" xfId="21761" xr:uid="{00000000-0005-0000-0000-000022870000}"/>
    <cellStyle name="Normal 65 5 7" xfId="31982" xr:uid="{00000000-0005-0000-0000-000023870000}"/>
    <cellStyle name="Normal 65 5 8" xfId="16748" xr:uid="{00000000-0005-0000-0000-000024870000}"/>
    <cellStyle name="Normal 65 6" xfId="2004" xr:uid="{00000000-0005-0000-0000-000025870000}"/>
    <cellStyle name="Normal 65 6 2" xfId="3696" xr:uid="{00000000-0005-0000-0000-000026870000}"/>
    <cellStyle name="Normal 65 6 2 2" xfId="13769" xr:uid="{00000000-0005-0000-0000-000027870000}"/>
    <cellStyle name="Normal 65 6 2 2 2" xfId="44100" xr:uid="{00000000-0005-0000-0000-000028870000}"/>
    <cellStyle name="Normal 65 6 2 2 3" xfId="28867" xr:uid="{00000000-0005-0000-0000-000029870000}"/>
    <cellStyle name="Normal 65 6 2 3" xfId="8749" xr:uid="{00000000-0005-0000-0000-00002A870000}"/>
    <cellStyle name="Normal 65 6 2 3 2" xfId="39083" xr:uid="{00000000-0005-0000-0000-00002B870000}"/>
    <cellStyle name="Normal 65 6 2 3 3" xfId="23850" xr:uid="{00000000-0005-0000-0000-00002C870000}"/>
    <cellStyle name="Normal 65 6 2 4" xfId="34070" xr:uid="{00000000-0005-0000-0000-00002D870000}"/>
    <cellStyle name="Normal 65 6 2 5" xfId="18837" xr:uid="{00000000-0005-0000-0000-00002E870000}"/>
    <cellStyle name="Normal 65 6 3" xfId="5388" xr:uid="{00000000-0005-0000-0000-00002F870000}"/>
    <cellStyle name="Normal 65 6 3 2" xfId="15440" xr:uid="{00000000-0005-0000-0000-000030870000}"/>
    <cellStyle name="Normal 65 6 3 2 2" xfId="45771" xr:uid="{00000000-0005-0000-0000-000031870000}"/>
    <cellStyle name="Normal 65 6 3 2 3" xfId="30538" xr:uid="{00000000-0005-0000-0000-000032870000}"/>
    <cellStyle name="Normal 65 6 3 3" xfId="10420" xr:uid="{00000000-0005-0000-0000-000033870000}"/>
    <cellStyle name="Normal 65 6 3 3 2" xfId="40754" xr:uid="{00000000-0005-0000-0000-000034870000}"/>
    <cellStyle name="Normal 65 6 3 3 3" xfId="25521" xr:uid="{00000000-0005-0000-0000-000035870000}"/>
    <cellStyle name="Normal 65 6 3 4" xfId="35741" xr:uid="{00000000-0005-0000-0000-000036870000}"/>
    <cellStyle name="Normal 65 6 3 5" xfId="20508" xr:uid="{00000000-0005-0000-0000-000037870000}"/>
    <cellStyle name="Normal 65 6 4" xfId="12098" xr:uid="{00000000-0005-0000-0000-000038870000}"/>
    <cellStyle name="Normal 65 6 4 2" xfId="42429" xr:uid="{00000000-0005-0000-0000-000039870000}"/>
    <cellStyle name="Normal 65 6 4 3" xfId="27196" xr:uid="{00000000-0005-0000-0000-00003A870000}"/>
    <cellStyle name="Normal 65 6 5" xfId="7077" xr:uid="{00000000-0005-0000-0000-00003B870000}"/>
    <cellStyle name="Normal 65 6 5 2" xfId="37412" xr:uid="{00000000-0005-0000-0000-00003C870000}"/>
    <cellStyle name="Normal 65 6 5 3" xfId="22179" xr:uid="{00000000-0005-0000-0000-00003D870000}"/>
    <cellStyle name="Normal 65 6 6" xfId="32400" xr:uid="{00000000-0005-0000-0000-00003E870000}"/>
    <cellStyle name="Normal 65 6 7" xfId="17166" xr:uid="{00000000-0005-0000-0000-00003F870000}"/>
    <cellStyle name="Normal 65 7" xfId="2856" xr:uid="{00000000-0005-0000-0000-000040870000}"/>
    <cellStyle name="Normal 65 7 2" xfId="12933" xr:uid="{00000000-0005-0000-0000-000041870000}"/>
    <cellStyle name="Normal 65 7 2 2" xfId="43264" xr:uid="{00000000-0005-0000-0000-000042870000}"/>
    <cellStyle name="Normal 65 7 2 3" xfId="28031" xr:uid="{00000000-0005-0000-0000-000043870000}"/>
    <cellStyle name="Normal 65 7 3" xfId="7913" xr:uid="{00000000-0005-0000-0000-000044870000}"/>
    <cellStyle name="Normal 65 7 3 2" xfId="38247" xr:uid="{00000000-0005-0000-0000-000045870000}"/>
    <cellStyle name="Normal 65 7 3 3" xfId="23014" xr:uid="{00000000-0005-0000-0000-000046870000}"/>
    <cellStyle name="Normal 65 7 4" xfId="33234" xr:uid="{00000000-0005-0000-0000-000047870000}"/>
    <cellStyle name="Normal 65 7 5" xfId="18001" xr:uid="{00000000-0005-0000-0000-000048870000}"/>
    <cellStyle name="Normal 65 8" xfId="4550" xr:uid="{00000000-0005-0000-0000-000049870000}"/>
    <cellStyle name="Normal 65 8 2" xfId="14604" xr:uid="{00000000-0005-0000-0000-00004A870000}"/>
    <cellStyle name="Normal 65 8 2 2" xfId="44935" xr:uid="{00000000-0005-0000-0000-00004B870000}"/>
    <cellStyle name="Normal 65 8 2 3" xfId="29702" xr:uid="{00000000-0005-0000-0000-00004C870000}"/>
    <cellStyle name="Normal 65 8 3" xfId="9584" xr:uid="{00000000-0005-0000-0000-00004D870000}"/>
    <cellStyle name="Normal 65 8 3 2" xfId="39918" xr:uid="{00000000-0005-0000-0000-00004E870000}"/>
    <cellStyle name="Normal 65 8 3 3" xfId="24685" xr:uid="{00000000-0005-0000-0000-00004F870000}"/>
    <cellStyle name="Normal 65 8 4" xfId="34905" xr:uid="{00000000-0005-0000-0000-000050870000}"/>
    <cellStyle name="Normal 65 8 5" xfId="19672" xr:uid="{00000000-0005-0000-0000-000051870000}"/>
    <cellStyle name="Normal 65 9" xfId="11260" xr:uid="{00000000-0005-0000-0000-000052870000}"/>
    <cellStyle name="Normal 65 9 2" xfId="41593" xr:uid="{00000000-0005-0000-0000-000053870000}"/>
    <cellStyle name="Normal 65 9 3" xfId="26360" xr:uid="{00000000-0005-0000-0000-000054870000}"/>
    <cellStyle name="Normal 66" xfId="895" xr:uid="{00000000-0005-0000-0000-000055870000}"/>
    <cellStyle name="Normal 66 10" xfId="6240" xr:uid="{00000000-0005-0000-0000-000056870000}"/>
    <cellStyle name="Normal 66 10 2" xfId="36577" xr:uid="{00000000-0005-0000-0000-000057870000}"/>
    <cellStyle name="Normal 66 10 3" xfId="21344" xr:uid="{00000000-0005-0000-0000-000058870000}"/>
    <cellStyle name="Normal 66 11" xfId="31568" xr:uid="{00000000-0005-0000-0000-000059870000}"/>
    <cellStyle name="Normal 66 12" xfId="16329" xr:uid="{00000000-0005-0000-0000-00005A870000}"/>
    <cellStyle name="Normal 66 2" xfId="1204" xr:uid="{00000000-0005-0000-0000-00005B870000}"/>
    <cellStyle name="Normal 66 2 10" xfId="31619" xr:uid="{00000000-0005-0000-0000-00005C870000}"/>
    <cellStyle name="Normal 66 2 11" xfId="16383" xr:uid="{00000000-0005-0000-0000-00005D870000}"/>
    <cellStyle name="Normal 66 2 2" xfId="1312" xr:uid="{00000000-0005-0000-0000-00005E870000}"/>
    <cellStyle name="Normal 66 2 2 10" xfId="16487" xr:uid="{00000000-0005-0000-0000-00005F870000}"/>
    <cellStyle name="Normal 66 2 2 2" xfId="1529" xr:uid="{00000000-0005-0000-0000-000060870000}"/>
    <cellStyle name="Normal 66 2 2 2 2" xfId="1950" xr:uid="{00000000-0005-0000-0000-000061870000}"/>
    <cellStyle name="Normal 66 2 2 2 2 2" xfId="2789" xr:uid="{00000000-0005-0000-0000-000062870000}"/>
    <cellStyle name="Normal 66 2 2 2 2 2 2" xfId="4479" xr:uid="{00000000-0005-0000-0000-000063870000}"/>
    <cellStyle name="Normal 66 2 2 2 2 2 2 2" xfId="14552" xr:uid="{00000000-0005-0000-0000-000064870000}"/>
    <cellStyle name="Normal 66 2 2 2 2 2 2 2 2" xfId="44883" xr:uid="{00000000-0005-0000-0000-000065870000}"/>
    <cellStyle name="Normal 66 2 2 2 2 2 2 2 3" xfId="29650" xr:uid="{00000000-0005-0000-0000-000066870000}"/>
    <cellStyle name="Normal 66 2 2 2 2 2 2 3" xfId="9532" xr:uid="{00000000-0005-0000-0000-000067870000}"/>
    <cellStyle name="Normal 66 2 2 2 2 2 2 3 2" xfId="39866" xr:uid="{00000000-0005-0000-0000-000068870000}"/>
    <cellStyle name="Normal 66 2 2 2 2 2 2 3 3" xfId="24633" xr:uid="{00000000-0005-0000-0000-000069870000}"/>
    <cellStyle name="Normal 66 2 2 2 2 2 2 4" xfId="34853" xr:uid="{00000000-0005-0000-0000-00006A870000}"/>
    <cellStyle name="Normal 66 2 2 2 2 2 2 5" xfId="19620" xr:uid="{00000000-0005-0000-0000-00006B870000}"/>
    <cellStyle name="Normal 66 2 2 2 2 2 3" xfId="6171" xr:uid="{00000000-0005-0000-0000-00006C870000}"/>
    <cellStyle name="Normal 66 2 2 2 2 2 3 2" xfId="16223" xr:uid="{00000000-0005-0000-0000-00006D870000}"/>
    <cellStyle name="Normal 66 2 2 2 2 2 3 2 2" xfId="46554" xr:uid="{00000000-0005-0000-0000-00006E870000}"/>
    <cellStyle name="Normal 66 2 2 2 2 2 3 2 3" xfId="31321" xr:uid="{00000000-0005-0000-0000-00006F870000}"/>
    <cellStyle name="Normal 66 2 2 2 2 2 3 3" xfId="11203" xr:uid="{00000000-0005-0000-0000-000070870000}"/>
    <cellStyle name="Normal 66 2 2 2 2 2 3 3 2" xfId="41537" xr:uid="{00000000-0005-0000-0000-000071870000}"/>
    <cellStyle name="Normal 66 2 2 2 2 2 3 3 3" xfId="26304" xr:uid="{00000000-0005-0000-0000-000072870000}"/>
    <cellStyle name="Normal 66 2 2 2 2 2 3 4" xfId="36524" xr:uid="{00000000-0005-0000-0000-000073870000}"/>
    <cellStyle name="Normal 66 2 2 2 2 2 3 5" xfId="21291" xr:uid="{00000000-0005-0000-0000-000074870000}"/>
    <cellStyle name="Normal 66 2 2 2 2 2 4" xfId="12881" xr:uid="{00000000-0005-0000-0000-000075870000}"/>
    <cellStyle name="Normal 66 2 2 2 2 2 4 2" xfId="43212" xr:uid="{00000000-0005-0000-0000-000076870000}"/>
    <cellStyle name="Normal 66 2 2 2 2 2 4 3" xfId="27979" xr:uid="{00000000-0005-0000-0000-000077870000}"/>
    <cellStyle name="Normal 66 2 2 2 2 2 5" xfId="7860" xr:uid="{00000000-0005-0000-0000-000078870000}"/>
    <cellStyle name="Normal 66 2 2 2 2 2 5 2" xfId="38195" xr:uid="{00000000-0005-0000-0000-000079870000}"/>
    <cellStyle name="Normal 66 2 2 2 2 2 5 3" xfId="22962" xr:uid="{00000000-0005-0000-0000-00007A870000}"/>
    <cellStyle name="Normal 66 2 2 2 2 2 6" xfId="33183" xr:uid="{00000000-0005-0000-0000-00007B870000}"/>
    <cellStyle name="Normal 66 2 2 2 2 2 7" xfId="17949" xr:uid="{00000000-0005-0000-0000-00007C870000}"/>
    <cellStyle name="Normal 66 2 2 2 2 3" xfId="3642" xr:uid="{00000000-0005-0000-0000-00007D870000}"/>
    <cellStyle name="Normal 66 2 2 2 2 3 2" xfId="13716" xr:uid="{00000000-0005-0000-0000-00007E870000}"/>
    <cellStyle name="Normal 66 2 2 2 2 3 2 2" xfId="44047" xr:uid="{00000000-0005-0000-0000-00007F870000}"/>
    <cellStyle name="Normal 66 2 2 2 2 3 2 3" xfId="28814" xr:uid="{00000000-0005-0000-0000-000080870000}"/>
    <cellStyle name="Normal 66 2 2 2 2 3 3" xfId="8696" xr:uid="{00000000-0005-0000-0000-000081870000}"/>
    <cellStyle name="Normal 66 2 2 2 2 3 3 2" xfId="39030" xr:uid="{00000000-0005-0000-0000-000082870000}"/>
    <cellStyle name="Normal 66 2 2 2 2 3 3 3" xfId="23797" xr:uid="{00000000-0005-0000-0000-000083870000}"/>
    <cellStyle name="Normal 66 2 2 2 2 3 4" xfId="34017" xr:uid="{00000000-0005-0000-0000-000084870000}"/>
    <cellStyle name="Normal 66 2 2 2 2 3 5" xfId="18784" xr:uid="{00000000-0005-0000-0000-000085870000}"/>
    <cellStyle name="Normal 66 2 2 2 2 4" xfId="5335" xr:uid="{00000000-0005-0000-0000-000086870000}"/>
    <cellStyle name="Normal 66 2 2 2 2 4 2" xfId="15387" xr:uid="{00000000-0005-0000-0000-000087870000}"/>
    <cellStyle name="Normal 66 2 2 2 2 4 2 2" xfId="45718" xr:uid="{00000000-0005-0000-0000-000088870000}"/>
    <cellStyle name="Normal 66 2 2 2 2 4 2 3" xfId="30485" xr:uid="{00000000-0005-0000-0000-000089870000}"/>
    <cellStyle name="Normal 66 2 2 2 2 4 3" xfId="10367" xr:uid="{00000000-0005-0000-0000-00008A870000}"/>
    <cellStyle name="Normal 66 2 2 2 2 4 3 2" xfId="40701" xr:uid="{00000000-0005-0000-0000-00008B870000}"/>
    <cellStyle name="Normal 66 2 2 2 2 4 3 3" xfId="25468" xr:uid="{00000000-0005-0000-0000-00008C870000}"/>
    <cellStyle name="Normal 66 2 2 2 2 4 4" xfId="35688" xr:uid="{00000000-0005-0000-0000-00008D870000}"/>
    <cellStyle name="Normal 66 2 2 2 2 4 5" xfId="20455" xr:uid="{00000000-0005-0000-0000-00008E870000}"/>
    <cellStyle name="Normal 66 2 2 2 2 5" xfId="12045" xr:uid="{00000000-0005-0000-0000-00008F870000}"/>
    <cellStyle name="Normal 66 2 2 2 2 5 2" xfId="42376" xr:uid="{00000000-0005-0000-0000-000090870000}"/>
    <cellStyle name="Normal 66 2 2 2 2 5 3" xfId="27143" xr:uid="{00000000-0005-0000-0000-000091870000}"/>
    <cellStyle name="Normal 66 2 2 2 2 6" xfId="7024" xr:uid="{00000000-0005-0000-0000-000092870000}"/>
    <cellStyle name="Normal 66 2 2 2 2 6 2" xfId="37359" xr:uid="{00000000-0005-0000-0000-000093870000}"/>
    <cellStyle name="Normal 66 2 2 2 2 6 3" xfId="22126" xr:uid="{00000000-0005-0000-0000-000094870000}"/>
    <cellStyle name="Normal 66 2 2 2 2 7" xfId="32347" xr:uid="{00000000-0005-0000-0000-000095870000}"/>
    <cellStyle name="Normal 66 2 2 2 2 8" xfId="17113" xr:uid="{00000000-0005-0000-0000-000096870000}"/>
    <cellStyle name="Normal 66 2 2 2 3" xfId="2371" xr:uid="{00000000-0005-0000-0000-000097870000}"/>
    <cellStyle name="Normal 66 2 2 2 3 2" xfId="4061" xr:uid="{00000000-0005-0000-0000-000098870000}"/>
    <cellStyle name="Normal 66 2 2 2 3 2 2" xfId="14134" xr:uid="{00000000-0005-0000-0000-000099870000}"/>
    <cellStyle name="Normal 66 2 2 2 3 2 2 2" xfId="44465" xr:uid="{00000000-0005-0000-0000-00009A870000}"/>
    <cellStyle name="Normal 66 2 2 2 3 2 2 3" xfId="29232" xr:uid="{00000000-0005-0000-0000-00009B870000}"/>
    <cellStyle name="Normal 66 2 2 2 3 2 3" xfId="9114" xr:uid="{00000000-0005-0000-0000-00009C870000}"/>
    <cellStyle name="Normal 66 2 2 2 3 2 3 2" xfId="39448" xr:uid="{00000000-0005-0000-0000-00009D870000}"/>
    <cellStyle name="Normal 66 2 2 2 3 2 3 3" xfId="24215" xr:uid="{00000000-0005-0000-0000-00009E870000}"/>
    <cellStyle name="Normal 66 2 2 2 3 2 4" xfId="34435" xr:uid="{00000000-0005-0000-0000-00009F870000}"/>
    <cellStyle name="Normal 66 2 2 2 3 2 5" xfId="19202" xr:uid="{00000000-0005-0000-0000-0000A0870000}"/>
    <cellStyle name="Normal 66 2 2 2 3 3" xfId="5753" xr:uid="{00000000-0005-0000-0000-0000A1870000}"/>
    <cellStyle name="Normal 66 2 2 2 3 3 2" xfId="15805" xr:uid="{00000000-0005-0000-0000-0000A2870000}"/>
    <cellStyle name="Normal 66 2 2 2 3 3 2 2" xfId="46136" xr:uid="{00000000-0005-0000-0000-0000A3870000}"/>
    <cellStyle name="Normal 66 2 2 2 3 3 2 3" xfId="30903" xr:uid="{00000000-0005-0000-0000-0000A4870000}"/>
    <cellStyle name="Normal 66 2 2 2 3 3 3" xfId="10785" xr:uid="{00000000-0005-0000-0000-0000A5870000}"/>
    <cellStyle name="Normal 66 2 2 2 3 3 3 2" xfId="41119" xr:uid="{00000000-0005-0000-0000-0000A6870000}"/>
    <cellStyle name="Normal 66 2 2 2 3 3 3 3" xfId="25886" xr:uid="{00000000-0005-0000-0000-0000A7870000}"/>
    <cellStyle name="Normal 66 2 2 2 3 3 4" xfId="36106" xr:uid="{00000000-0005-0000-0000-0000A8870000}"/>
    <cellStyle name="Normal 66 2 2 2 3 3 5" xfId="20873" xr:uid="{00000000-0005-0000-0000-0000A9870000}"/>
    <cellStyle name="Normal 66 2 2 2 3 4" xfId="12463" xr:uid="{00000000-0005-0000-0000-0000AA870000}"/>
    <cellStyle name="Normal 66 2 2 2 3 4 2" xfId="42794" xr:uid="{00000000-0005-0000-0000-0000AB870000}"/>
    <cellStyle name="Normal 66 2 2 2 3 4 3" xfId="27561" xr:uid="{00000000-0005-0000-0000-0000AC870000}"/>
    <cellStyle name="Normal 66 2 2 2 3 5" xfId="7442" xr:uid="{00000000-0005-0000-0000-0000AD870000}"/>
    <cellStyle name="Normal 66 2 2 2 3 5 2" xfId="37777" xr:uid="{00000000-0005-0000-0000-0000AE870000}"/>
    <cellStyle name="Normal 66 2 2 2 3 5 3" xfId="22544" xr:uid="{00000000-0005-0000-0000-0000AF870000}"/>
    <cellStyle name="Normal 66 2 2 2 3 6" xfId="32765" xr:uid="{00000000-0005-0000-0000-0000B0870000}"/>
    <cellStyle name="Normal 66 2 2 2 3 7" xfId="17531" xr:uid="{00000000-0005-0000-0000-0000B1870000}"/>
    <cellStyle name="Normal 66 2 2 2 4" xfId="3224" xr:uid="{00000000-0005-0000-0000-0000B2870000}"/>
    <cellStyle name="Normal 66 2 2 2 4 2" xfId="13298" xr:uid="{00000000-0005-0000-0000-0000B3870000}"/>
    <cellStyle name="Normal 66 2 2 2 4 2 2" xfId="43629" xr:uid="{00000000-0005-0000-0000-0000B4870000}"/>
    <cellStyle name="Normal 66 2 2 2 4 2 3" xfId="28396" xr:uid="{00000000-0005-0000-0000-0000B5870000}"/>
    <cellStyle name="Normal 66 2 2 2 4 3" xfId="8278" xr:uid="{00000000-0005-0000-0000-0000B6870000}"/>
    <cellStyle name="Normal 66 2 2 2 4 3 2" xfId="38612" xr:uid="{00000000-0005-0000-0000-0000B7870000}"/>
    <cellStyle name="Normal 66 2 2 2 4 3 3" xfId="23379" xr:uid="{00000000-0005-0000-0000-0000B8870000}"/>
    <cellStyle name="Normal 66 2 2 2 4 4" xfId="33599" xr:uid="{00000000-0005-0000-0000-0000B9870000}"/>
    <cellStyle name="Normal 66 2 2 2 4 5" xfId="18366" xr:uid="{00000000-0005-0000-0000-0000BA870000}"/>
    <cellStyle name="Normal 66 2 2 2 5" xfId="4917" xr:uid="{00000000-0005-0000-0000-0000BB870000}"/>
    <cellStyle name="Normal 66 2 2 2 5 2" xfId="14969" xr:uid="{00000000-0005-0000-0000-0000BC870000}"/>
    <cellStyle name="Normal 66 2 2 2 5 2 2" xfId="45300" xr:uid="{00000000-0005-0000-0000-0000BD870000}"/>
    <cellStyle name="Normal 66 2 2 2 5 2 3" xfId="30067" xr:uid="{00000000-0005-0000-0000-0000BE870000}"/>
    <cellStyle name="Normal 66 2 2 2 5 3" xfId="9949" xr:uid="{00000000-0005-0000-0000-0000BF870000}"/>
    <cellStyle name="Normal 66 2 2 2 5 3 2" xfId="40283" xr:uid="{00000000-0005-0000-0000-0000C0870000}"/>
    <cellStyle name="Normal 66 2 2 2 5 3 3" xfId="25050" xr:uid="{00000000-0005-0000-0000-0000C1870000}"/>
    <cellStyle name="Normal 66 2 2 2 5 4" xfId="35270" xr:uid="{00000000-0005-0000-0000-0000C2870000}"/>
    <cellStyle name="Normal 66 2 2 2 5 5" xfId="20037" xr:uid="{00000000-0005-0000-0000-0000C3870000}"/>
    <cellStyle name="Normal 66 2 2 2 6" xfId="11627" xr:uid="{00000000-0005-0000-0000-0000C4870000}"/>
    <cellStyle name="Normal 66 2 2 2 6 2" xfId="41958" xr:uid="{00000000-0005-0000-0000-0000C5870000}"/>
    <cellStyle name="Normal 66 2 2 2 6 3" xfId="26725" xr:uid="{00000000-0005-0000-0000-0000C6870000}"/>
    <cellStyle name="Normal 66 2 2 2 7" xfId="6606" xr:uid="{00000000-0005-0000-0000-0000C7870000}"/>
    <cellStyle name="Normal 66 2 2 2 7 2" xfId="36941" xr:uid="{00000000-0005-0000-0000-0000C8870000}"/>
    <cellStyle name="Normal 66 2 2 2 7 3" xfId="21708" xr:uid="{00000000-0005-0000-0000-0000C9870000}"/>
    <cellStyle name="Normal 66 2 2 2 8" xfId="31929" xr:uid="{00000000-0005-0000-0000-0000CA870000}"/>
    <cellStyle name="Normal 66 2 2 2 9" xfId="16695" xr:uid="{00000000-0005-0000-0000-0000CB870000}"/>
    <cellStyle name="Normal 66 2 2 3" xfId="1742" xr:uid="{00000000-0005-0000-0000-0000CC870000}"/>
    <cellStyle name="Normal 66 2 2 3 2" xfId="2581" xr:uid="{00000000-0005-0000-0000-0000CD870000}"/>
    <cellStyle name="Normal 66 2 2 3 2 2" xfId="4271" xr:uid="{00000000-0005-0000-0000-0000CE870000}"/>
    <cellStyle name="Normal 66 2 2 3 2 2 2" xfId="14344" xr:uid="{00000000-0005-0000-0000-0000CF870000}"/>
    <cellStyle name="Normal 66 2 2 3 2 2 2 2" xfId="44675" xr:uid="{00000000-0005-0000-0000-0000D0870000}"/>
    <cellStyle name="Normal 66 2 2 3 2 2 2 3" xfId="29442" xr:uid="{00000000-0005-0000-0000-0000D1870000}"/>
    <cellStyle name="Normal 66 2 2 3 2 2 3" xfId="9324" xr:uid="{00000000-0005-0000-0000-0000D2870000}"/>
    <cellStyle name="Normal 66 2 2 3 2 2 3 2" xfId="39658" xr:uid="{00000000-0005-0000-0000-0000D3870000}"/>
    <cellStyle name="Normal 66 2 2 3 2 2 3 3" xfId="24425" xr:uid="{00000000-0005-0000-0000-0000D4870000}"/>
    <cellStyle name="Normal 66 2 2 3 2 2 4" xfId="34645" xr:uid="{00000000-0005-0000-0000-0000D5870000}"/>
    <cellStyle name="Normal 66 2 2 3 2 2 5" xfId="19412" xr:uid="{00000000-0005-0000-0000-0000D6870000}"/>
    <cellStyle name="Normal 66 2 2 3 2 3" xfId="5963" xr:uid="{00000000-0005-0000-0000-0000D7870000}"/>
    <cellStyle name="Normal 66 2 2 3 2 3 2" xfId="16015" xr:uid="{00000000-0005-0000-0000-0000D8870000}"/>
    <cellStyle name="Normal 66 2 2 3 2 3 2 2" xfId="46346" xr:uid="{00000000-0005-0000-0000-0000D9870000}"/>
    <cellStyle name="Normal 66 2 2 3 2 3 2 3" xfId="31113" xr:uid="{00000000-0005-0000-0000-0000DA870000}"/>
    <cellStyle name="Normal 66 2 2 3 2 3 3" xfId="10995" xr:uid="{00000000-0005-0000-0000-0000DB870000}"/>
    <cellStyle name="Normal 66 2 2 3 2 3 3 2" xfId="41329" xr:uid="{00000000-0005-0000-0000-0000DC870000}"/>
    <cellStyle name="Normal 66 2 2 3 2 3 3 3" xfId="26096" xr:uid="{00000000-0005-0000-0000-0000DD870000}"/>
    <cellStyle name="Normal 66 2 2 3 2 3 4" xfId="36316" xr:uid="{00000000-0005-0000-0000-0000DE870000}"/>
    <cellStyle name="Normal 66 2 2 3 2 3 5" xfId="21083" xr:uid="{00000000-0005-0000-0000-0000DF870000}"/>
    <cellStyle name="Normal 66 2 2 3 2 4" xfId="12673" xr:uid="{00000000-0005-0000-0000-0000E0870000}"/>
    <cellStyle name="Normal 66 2 2 3 2 4 2" xfId="43004" xr:uid="{00000000-0005-0000-0000-0000E1870000}"/>
    <cellStyle name="Normal 66 2 2 3 2 4 3" xfId="27771" xr:uid="{00000000-0005-0000-0000-0000E2870000}"/>
    <cellStyle name="Normal 66 2 2 3 2 5" xfId="7652" xr:uid="{00000000-0005-0000-0000-0000E3870000}"/>
    <cellStyle name="Normal 66 2 2 3 2 5 2" xfId="37987" xr:uid="{00000000-0005-0000-0000-0000E4870000}"/>
    <cellStyle name="Normal 66 2 2 3 2 5 3" xfId="22754" xr:uid="{00000000-0005-0000-0000-0000E5870000}"/>
    <cellStyle name="Normal 66 2 2 3 2 6" xfId="32975" xr:uid="{00000000-0005-0000-0000-0000E6870000}"/>
    <cellStyle name="Normal 66 2 2 3 2 7" xfId="17741" xr:uid="{00000000-0005-0000-0000-0000E7870000}"/>
    <cellStyle name="Normal 66 2 2 3 3" xfId="3434" xr:uid="{00000000-0005-0000-0000-0000E8870000}"/>
    <cellStyle name="Normal 66 2 2 3 3 2" xfId="13508" xr:uid="{00000000-0005-0000-0000-0000E9870000}"/>
    <cellStyle name="Normal 66 2 2 3 3 2 2" xfId="43839" xr:uid="{00000000-0005-0000-0000-0000EA870000}"/>
    <cellStyle name="Normal 66 2 2 3 3 2 3" xfId="28606" xr:uid="{00000000-0005-0000-0000-0000EB870000}"/>
    <cellStyle name="Normal 66 2 2 3 3 3" xfId="8488" xr:uid="{00000000-0005-0000-0000-0000EC870000}"/>
    <cellStyle name="Normal 66 2 2 3 3 3 2" xfId="38822" xr:uid="{00000000-0005-0000-0000-0000ED870000}"/>
    <cellStyle name="Normal 66 2 2 3 3 3 3" xfId="23589" xr:uid="{00000000-0005-0000-0000-0000EE870000}"/>
    <cellStyle name="Normal 66 2 2 3 3 4" xfId="33809" xr:uid="{00000000-0005-0000-0000-0000EF870000}"/>
    <cellStyle name="Normal 66 2 2 3 3 5" xfId="18576" xr:uid="{00000000-0005-0000-0000-0000F0870000}"/>
    <cellStyle name="Normal 66 2 2 3 4" xfId="5127" xr:uid="{00000000-0005-0000-0000-0000F1870000}"/>
    <cellStyle name="Normal 66 2 2 3 4 2" xfId="15179" xr:uid="{00000000-0005-0000-0000-0000F2870000}"/>
    <cellStyle name="Normal 66 2 2 3 4 2 2" xfId="45510" xr:uid="{00000000-0005-0000-0000-0000F3870000}"/>
    <cellStyle name="Normal 66 2 2 3 4 2 3" xfId="30277" xr:uid="{00000000-0005-0000-0000-0000F4870000}"/>
    <cellStyle name="Normal 66 2 2 3 4 3" xfId="10159" xr:uid="{00000000-0005-0000-0000-0000F5870000}"/>
    <cellStyle name="Normal 66 2 2 3 4 3 2" xfId="40493" xr:uid="{00000000-0005-0000-0000-0000F6870000}"/>
    <cellStyle name="Normal 66 2 2 3 4 3 3" xfId="25260" xr:uid="{00000000-0005-0000-0000-0000F7870000}"/>
    <cellStyle name="Normal 66 2 2 3 4 4" xfId="35480" xr:uid="{00000000-0005-0000-0000-0000F8870000}"/>
    <cellStyle name="Normal 66 2 2 3 4 5" xfId="20247" xr:uid="{00000000-0005-0000-0000-0000F9870000}"/>
    <cellStyle name="Normal 66 2 2 3 5" xfId="11837" xr:uid="{00000000-0005-0000-0000-0000FA870000}"/>
    <cellStyle name="Normal 66 2 2 3 5 2" xfId="42168" xr:uid="{00000000-0005-0000-0000-0000FB870000}"/>
    <cellStyle name="Normal 66 2 2 3 5 3" xfId="26935" xr:uid="{00000000-0005-0000-0000-0000FC870000}"/>
    <cellStyle name="Normal 66 2 2 3 6" xfId="6816" xr:uid="{00000000-0005-0000-0000-0000FD870000}"/>
    <cellStyle name="Normal 66 2 2 3 6 2" xfId="37151" xr:uid="{00000000-0005-0000-0000-0000FE870000}"/>
    <cellStyle name="Normal 66 2 2 3 6 3" xfId="21918" xr:uid="{00000000-0005-0000-0000-0000FF870000}"/>
    <cellStyle name="Normal 66 2 2 3 7" xfId="32139" xr:uid="{00000000-0005-0000-0000-000000880000}"/>
    <cellStyle name="Normal 66 2 2 3 8" xfId="16905" xr:uid="{00000000-0005-0000-0000-000001880000}"/>
    <cellStyle name="Normal 66 2 2 4" xfId="2163" xr:uid="{00000000-0005-0000-0000-000002880000}"/>
    <cellStyle name="Normal 66 2 2 4 2" xfId="3853" xr:uid="{00000000-0005-0000-0000-000003880000}"/>
    <cellStyle name="Normal 66 2 2 4 2 2" xfId="13926" xr:uid="{00000000-0005-0000-0000-000004880000}"/>
    <cellStyle name="Normal 66 2 2 4 2 2 2" xfId="44257" xr:uid="{00000000-0005-0000-0000-000005880000}"/>
    <cellStyle name="Normal 66 2 2 4 2 2 3" xfId="29024" xr:uid="{00000000-0005-0000-0000-000006880000}"/>
    <cellStyle name="Normal 66 2 2 4 2 3" xfId="8906" xr:uid="{00000000-0005-0000-0000-000007880000}"/>
    <cellStyle name="Normal 66 2 2 4 2 3 2" xfId="39240" xr:uid="{00000000-0005-0000-0000-000008880000}"/>
    <cellStyle name="Normal 66 2 2 4 2 3 3" xfId="24007" xr:uid="{00000000-0005-0000-0000-000009880000}"/>
    <cellStyle name="Normal 66 2 2 4 2 4" xfId="34227" xr:uid="{00000000-0005-0000-0000-00000A880000}"/>
    <cellStyle name="Normal 66 2 2 4 2 5" xfId="18994" xr:uid="{00000000-0005-0000-0000-00000B880000}"/>
    <cellStyle name="Normal 66 2 2 4 3" xfId="5545" xr:uid="{00000000-0005-0000-0000-00000C880000}"/>
    <cellStyle name="Normal 66 2 2 4 3 2" xfId="15597" xr:uid="{00000000-0005-0000-0000-00000D880000}"/>
    <cellStyle name="Normal 66 2 2 4 3 2 2" xfId="45928" xr:uid="{00000000-0005-0000-0000-00000E880000}"/>
    <cellStyle name="Normal 66 2 2 4 3 2 3" xfId="30695" xr:uid="{00000000-0005-0000-0000-00000F880000}"/>
    <cellStyle name="Normal 66 2 2 4 3 3" xfId="10577" xr:uid="{00000000-0005-0000-0000-000010880000}"/>
    <cellStyle name="Normal 66 2 2 4 3 3 2" xfId="40911" xr:uid="{00000000-0005-0000-0000-000011880000}"/>
    <cellStyle name="Normal 66 2 2 4 3 3 3" xfId="25678" xr:uid="{00000000-0005-0000-0000-000012880000}"/>
    <cellStyle name="Normal 66 2 2 4 3 4" xfId="35898" xr:uid="{00000000-0005-0000-0000-000013880000}"/>
    <cellStyle name="Normal 66 2 2 4 3 5" xfId="20665" xr:uid="{00000000-0005-0000-0000-000014880000}"/>
    <cellStyle name="Normal 66 2 2 4 4" xfId="12255" xr:uid="{00000000-0005-0000-0000-000015880000}"/>
    <cellStyle name="Normal 66 2 2 4 4 2" xfId="42586" xr:uid="{00000000-0005-0000-0000-000016880000}"/>
    <cellStyle name="Normal 66 2 2 4 4 3" xfId="27353" xr:uid="{00000000-0005-0000-0000-000017880000}"/>
    <cellStyle name="Normal 66 2 2 4 5" xfId="7234" xr:uid="{00000000-0005-0000-0000-000018880000}"/>
    <cellStyle name="Normal 66 2 2 4 5 2" xfId="37569" xr:uid="{00000000-0005-0000-0000-000019880000}"/>
    <cellStyle name="Normal 66 2 2 4 5 3" xfId="22336" xr:uid="{00000000-0005-0000-0000-00001A880000}"/>
    <cellStyle name="Normal 66 2 2 4 6" xfId="32557" xr:uid="{00000000-0005-0000-0000-00001B880000}"/>
    <cellStyle name="Normal 66 2 2 4 7" xfId="17323" xr:uid="{00000000-0005-0000-0000-00001C880000}"/>
    <cellStyle name="Normal 66 2 2 5" xfId="3016" xr:uid="{00000000-0005-0000-0000-00001D880000}"/>
    <cellStyle name="Normal 66 2 2 5 2" xfId="13090" xr:uid="{00000000-0005-0000-0000-00001E880000}"/>
    <cellStyle name="Normal 66 2 2 5 2 2" xfId="43421" xr:uid="{00000000-0005-0000-0000-00001F880000}"/>
    <cellStyle name="Normal 66 2 2 5 2 3" xfId="28188" xr:uid="{00000000-0005-0000-0000-000020880000}"/>
    <cellStyle name="Normal 66 2 2 5 3" xfId="8070" xr:uid="{00000000-0005-0000-0000-000021880000}"/>
    <cellStyle name="Normal 66 2 2 5 3 2" xfId="38404" xr:uid="{00000000-0005-0000-0000-000022880000}"/>
    <cellStyle name="Normal 66 2 2 5 3 3" xfId="23171" xr:uid="{00000000-0005-0000-0000-000023880000}"/>
    <cellStyle name="Normal 66 2 2 5 4" xfId="33391" xr:uid="{00000000-0005-0000-0000-000024880000}"/>
    <cellStyle name="Normal 66 2 2 5 5" xfId="18158" xr:uid="{00000000-0005-0000-0000-000025880000}"/>
    <cellStyle name="Normal 66 2 2 6" xfId="4709" xr:uid="{00000000-0005-0000-0000-000026880000}"/>
    <cellStyle name="Normal 66 2 2 6 2" xfId="14761" xr:uid="{00000000-0005-0000-0000-000027880000}"/>
    <cellStyle name="Normal 66 2 2 6 2 2" xfId="45092" xr:uid="{00000000-0005-0000-0000-000028880000}"/>
    <cellStyle name="Normal 66 2 2 6 2 3" xfId="29859" xr:uid="{00000000-0005-0000-0000-000029880000}"/>
    <cellStyle name="Normal 66 2 2 6 3" xfId="9741" xr:uid="{00000000-0005-0000-0000-00002A880000}"/>
    <cellStyle name="Normal 66 2 2 6 3 2" xfId="40075" xr:uid="{00000000-0005-0000-0000-00002B880000}"/>
    <cellStyle name="Normal 66 2 2 6 3 3" xfId="24842" xr:uid="{00000000-0005-0000-0000-00002C880000}"/>
    <cellStyle name="Normal 66 2 2 6 4" xfId="35062" xr:uid="{00000000-0005-0000-0000-00002D880000}"/>
    <cellStyle name="Normal 66 2 2 6 5" xfId="19829" xr:uid="{00000000-0005-0000-0000-00002E880000}"/>
    <cellStyle name="Normal 66 2 2 7" xfId="11419" xr:uid="{00000000-0005-0000-0000-00002F880000}"/>
    <cellStyle name="Normal 66 2 2 7 2" xfId="41750" xr:uid="{00000000-0005-0000-0000-000030880000}"/>
    <cellStyle name="Normal 66 2 2 7 3" xfId="26517" xr:uid="{00000000-0005-0000-0000-000031880000}"/>
    <cellStyle name="Normal 66 2 2 8" xfId="6398" xr:uid="{00000000-0005-0000-0000-000032880000}"/>
    <cellStyle name="Normal 66 2 2 8 2" xfId="36733" xr:uid="{00000000-0005-0000-0000-000033880000}"/>
    <cellStyle name="Normal 66 2 2 8 3" xfId="21500" xr:uid="{00000000-0005-0000-0000-000034880000}"/>
    <cellStyle name="Normal 66 2 2 9" xfId="31721" xr:uid="{00000000-0005-0000-0000-000035880000}"/>
    <cellStyle name="Normal 66 2 3" xfId="1425" xr:uid="{00000000-0005-0000-0000-000036880000}"/>
    <cellStyle name="Normal 66 2 3 2" xfId="1846" xr:uid="{00000000-0005-0000-0000-000037880000}"/>
    <cellStyle name="Normal 66 2 3 2 2" xfId="2685" xr:uid="{00000000-0005-0000-0000-000038880000}"/>
    <cellStyle name="Normal 66 2 3 2 2 2" xfId="4375" xr:uid="{00000000-0005-0000-0000-000039880000}"/>
    <cellStyle name="Normal 66 2 3 2 2 2 2" xfId="14448" xr:uid="{00000000-0005-0000-0000-00003A880000}"/>
    <cellStyle name="Normal 66 2 3 2 2 2 2 2" xfId="44779" xr:uid="{00000000-0005-0000-0000-00003B880000}"/>
    <cellStyle name="Normal 66 2 3 2 2 2 2 3" xfId="29546" xr:uid="{00000000-0005-0000-0000-00003C880000}"/>
    <cellStyle name="Normal 66 2 3 2 2 2 3" xfId="9428" xr:uid="{00000000-0005-0000-0000-00003D880000}"/>
    <cellStyle name="Normal 66 2 3 2 2 2 3 2" xfId="39762" xr:uid="{00000000-0005-0000-0000-00003E880000}"/>
    <cellStyle name="Normal 66 2 3 2 2 2 3 3" xfId="24529" xr:uid="{00000000-0005-0000-0000-00003F880000}"/>
    <cellStyle name="Normal 66 2 3 2 2 2 4" xfId="34749" xr:uid="{00000000-0005-0000-0000-000040880000}"/>
    <cellStyle name="Normal 66 2 3 2 2 2 5" xfId="19516" xr:uid="{00000000-0005-0000-0000-000041880000}"/>
    <cellStyle name="Normal 66 2 3 2 2 3" xfId="6067" xr:uid="{00000000-0005-0000-0000-000042880000}"/>
    <cellStyle name="Normal 66 2 3 2 2 3 2" xfId="16119" xr:uid="{00000000-0005-0000-0000-000043880000}"/>
    <cellStyle name="Normal 66 2 3 2 2 3 2 2" xfId="46450" xr:uid="{00000000-0005-0000-0000-000044880000}"/>
    <cellStyle name="Normal 66 2 3 2 2 3 2 3" xfId="31217" xr:uid="{00000000-0005-0000-0000-000045880000}"/>
    <cellStyle name="Normal 66 2 3 2 2 3 3" xfId="11099" xr:uid="{00000000-0005-0000-0000-000046880000}"/>
    <cellStyle name="Normal 66 2 3 2 2 3 3 2" xfId="41433" xr:uid="{00000000-0005-0000-0000-000047880000}"/>
    <cellStyle name="Normal 66 2 3 2 2 3 3 3" xfId="26200" xr:uid="{00000000-0005-0000-0000-000048880000}"/>
    <cellStyle name="Normal 66 2 3 2 2 3 4" xfId="36420" xr:uid="{00000000-0005-0000-0000-000049880000}"/>
    <cellStyle name="Normal 66 2 3 2 2 3 5" xfId="21187" xr:uid="{00000000-0005-0000-0000-00004A880000}"/>
    <cellStyle name="Normal 66 2 3 2 2 4" xfId="12777" xr:uid="{00000000-0005-0000-0000-00004B880000}"/>
    <cellStyle name="Normal 66 2 3 2 2 4 2" xfId="43108" xr:uid="{00000000-0005-0000-0000-00004C880000}"/>
    <cellStyle name="Normal 66 2 3 2 2 4 3" xfId="27875" xr:uid="{00000000-0005-0000-0000-00004D880000}"/>
    <cellStyle name="Normal 66 2 3 2 2 5" xfId="7756" xr:uid="{00000000-0005-0000-0000-00004E880000}"/>
    <cellStyle name="Normal 66 2 3 2 2 5 2" xfId="38091" xr:uid="{00000000-0005-0000-0000-00004F880000}"/>
    <cellStyle name="Normal 66 2 3 2 2 5 3" xfId="22858" xr:uid="{00000000-0005-0000-0000-000050880000}"/>
    <cellStyle name="Normal 66 2 3 2 2 6" xfId="33079" xr:uid="{00000000-0005-0000-0000-000051880000}"/>
    <cellStyle name="Normal 66 2 3 2 2 7" xfId="17845" xr:uid="{00000000-0005-0000-0000-000052880000}"/>
    <cellStyle name="Normal 66 2 3 2 3" xfId="3538" xr:uid="{00000000-0005-0000-0000-000053880000}"/>
    <cellStyle name="Normal 66 2 3 2 3 2" xfId="13612" xr:uid="{00000000-0005-0000-0000-000054880000}"/>
    <cellStyle name="Normal 66 2 3 2 3 2 2" xfId="43943" xr:uid="{00000000-0005-0000-0000-000055880000}"/>
    <cellStyle name="Normal 66 2 3 2 3 2 3" xfId="28710" xr:uid="{00000000-0005-0000-0000-000056880000}"/>
    <cellStyle name="Normal 66 2 3 2 3 3" xfId="8592" xr:uid="{00000000-0005-0000-0000-000057880000}"/>
    <cellStyle name="Normal 66 2 3 2 3 3 2" xfId="38926" xr:uid="{00000000-0005-0000-0000-000058880000}"/>
    <cellStyle name="Normal 66 2 3 2 3 3 3" xfId="23693" xr:uid="{00000000-0005-0000-0000-000059880000}"/>
    <cellStyle name="Normal 66 2 3 2 3 4" xfId="33913" xr:uid="{00000000-0005-0000-0000-00005A880000}"/>
    <cellStyle name="Normal 66 2 3 2 3 5" xfId="18680" xr:uid="{00000000-0005-0000-0000-00005B880000}"/>
    <cellStyle name="Normal 66 2 3 2 4" xfId="5231" xr:uid="{00000000-0005-0000-0000-00005C880000}"/>
    <cellStyle name="Normal 66 2 3 2 4 2" xfId="15283" xr:uid="{00000000-0005-0000-0000-00005D880000}"/>
    <cellStyle name="Normal 66 2 3 2 4 2 2" xfId="45614" xr:uid="{00000000-0005-0000-0000-00005E880000}"/>
    <cellStyle name="Normal 66 2 3 2 4 2 3" xfId="30381" xr:uid="{00000000-0005-0000-0000-00005F880000}"/>
    <cellStyle name="Normal 66 2 3 2 4 3" xfId="10263" xr:uid="{00000000-0005-0000-0000-000060880000}"/>
    <cellStyle name="Normal 66 2 3 2 4 3 2" xfId="40597" xr:uid="{00000000-0005-0000-0000-000061880000}"/>
    <cellStyle name="Normal 66 2 3 2 4 3 3" xfId="25364" xr:uid="{00000000-0005-0000-0000-000062880000}"/>
    <cellStyle name="Normal 66 2 3 2 4 4" xfId="35584" xr:uid="{00000000-0005-0000-0000-000063880000}"/>
    <cellStyle name="Normal 66 2 3 2 4 5" xfId="20351" xr:uid="{00000000-0005-0000-0000-000064880000}"/>
    <cellStyle name="Normal 66 2 3 2 5" xfId="11941" xr:uid="{00000000-0005-0000-0000-000065880000}"/>
    <cellStyle name="Normal 66 2 3 2 5 2" xfId="42272" xr:uid="{00000000-0005-0000-0000-000066880000}"/>
    <cellStyle name="Normal 66 2 3 2 5 3" xfId="27039" xr:uid="{00000000-0005-0000-0000-000067880000}"/>
    <cellStyle name="Normal 66 2 3 2 6" xfId="6920" xr:uid="{00000000-0005-0000-0000-000068880000}"/>
    <cellStyle name="Normal 66 2 3 2 6 2" xfId="37255" xr:uid="{00000000-0005-0000-0000-000069880000}"/>
    <cellStyle name="Normal 66 2 3 2 6 3" xfId="22022" xr:uid="{00000000-0005-0000-0000-00006A880000}"/>
    <cellStyle name="Normal 66 2 3 2 7" xfId="32243" xr:uid="{00000000-0005-0000-0000-00006B880000}"/>
    <cellStyle name="Normal 66 2 3 2 8" xfId="17009" xr:uid="{00000000-0005-0000-0000-00006C880000}"/>
    <cellStyle name="Normal 66 2 3 3" xfId="2267" xr:uid="{00000000-0005-0000-0000-00006D880000}"/>
    <cellStyle name="Normal 66 2 3 3 2" xfId="3957" xr:uid="{00000000-0005-0000-0000-00006E880000}"/>
    <cellStyle name="Normal 66 2 3 3 2 2" xfId="14030" xr:uid="{00000000-0005-0000-0000-00006F880000}"/>
    <cellStyle name="Normal 66 2 3 3 2 2 2" xfId="44361" xr:uid="{00000000-0005-0000-0000-000070880000}"/>
    <cellStyle name="Normal 66 2 3 3 2 2 3" xfId="29128" xr:uid="{00000000-0005-0000-0000-000071880000}"/>
    <cellStyle name="Normal 66 2 3 3 2 3" xfId="9010" xr:uid="{00000000-0005-0000-0000-000072880000}"/>
    <cellStyle name="Normal 66 2 3 3 2 3 2" xfId="39344" xr:uid="{00000000-0005-0000-0000-000073880000}"/>
    <cellStyle name="Normal 66 2 3 3 2 3 3" xfId="24111" xr:uid="{00000000-0005-0000-0000-000074880000}"/>
    <cellStyle name="Normal 66 2 3 3 2 4" xfId="34331" xr:uid="{00000000-0005-0000-0000-000075880000}"/>
    <cellStyle name="Normal 66 2 3 3 2 5" xfId="19098" xr:uid="{00000000-0005-0000-0000-000076880000}"/>
    <cellStyle name="Normal 66 2 3 3 3" xfId="5649" xr:uid="{00000000-0005-0000-0000-000077880000}"/>
    <cellStyle name="Normal 66 2 3 3 3 2" xfId="15701" xr:uid="{00000000-0005-0000-0000-000078880000}"/>
    <cellStyle name="Normal 66 2 3 3 3 2 2" xfId="46032" xr:uid="{00000000-0005-0000-0000-000079880000}"/>
    <cellStyle name="Normal 66 2 3 3 3 2 3" xfId="30799" xr:uid="{00000000-0005-0000-0000-00007A880000}"/>
    <cellStyle name="Normal 66 2 3 3 3 3" xfId="10681" xr:uid="{00000000-0005-0000-0000-00007B880000}"/>
    <cellStyle name="Normal 66 2 3 3 3 3 2" xfId="41015" xr:uid="{00000000-0005-0000-0000-00007C880000}"/>
    <cellStyle name="Normal 66 2 3 3 3 3 3" xfId="25782" xr:uid="{00000000-0005-0000-0000-00007D880000}"/>
    <cellStyle name="Normal 66 2 3 3 3 4" xfId="36002" xr:uid="{00000000-0005-0000-0000-00007E880000}"/>
    <cellStyle name="Normal 66 2 3 3 3 5" xfId="20769" xr:uid="{00000000-0005-0000-0000-00007F880000}"/>
    <cellStyle name="Normal 66 2 3 3 4" xfId="12359" xr:uid="{00000000-0005-0000-0000-000080880000}"/>
    <cellStyle name="Normal 66 2 3 3 4 2" xfId="42690" xr:uid="{00000000-0005-0000-0000-000081880000}"/>
    <cellStyle name="Normal 66 2 3 3 4 3" xfId="27457" xr:uid="{00000000-0005-0000-0000-000082880000}"/>
    <cellStyle name="Normal 66 2 3 3 5" xfId="7338" xr:uid="{00000000-0005-0000-0000-000083880000}"/>
    <cellStyle name="Normal 66 2 3 3 5 2" xfId="37673" xr:uid="{00000000-0005-0000-0000-000084880000}"/>
    <cellStyle name="Normal 66 2 3 3 5 3" xfId="22440" xr:uid="{00000000-0005-0000-0000-000085880000}"/>
    <cellStyle name="Normal 66 2 3 3 6" xfId="32661" xr:uid="{00000000-0005-0000-0000-000086880000}"/>
    <cellStyle name="Normal 66 2 3 3 7" xfId="17427" xr:uid="{00000000-0005-0000-0000-000087880000}"/>
    <cellStyle name="Normal 66 2 3 4" xfId="3120" xr:uid="{00000000-0005-0000-0000-000088880000}"/>
    <cellStyle name="Normal 66 2 3 4 2" xfId="13194" xr:uid="{00000000-0005-0000-0000-000089880000}"/>
    <cellStyle name="Normal 66 2 3 4 2 2" xfId="43525" xr:uid="{00000000-0005-0000-0000-00008A880000}"/>
    <cellStyle name="Normal 66 2 3 4 2 3" xfId="28292" xr:uid="{00000000-0005-0000-0000-00008B880000}"/>
    <cellStyle name="Normal 66 2 3 4 3" xfId="8174" xr:uid="{00000000-0005-0000-0000-00008C880000}"/>
    <cellStyle name="Normal 66 2 3 4 3 2" xfId="38508" xr:uid="{00000000-0005-0000-0000-00008D880000}"/>
    <cellStyle name="Normal 66 2 3 4 3 3" xfId="23275" xr:uid="{00000000-0005-0000-0000-00008E880000}"/>
    <cellStyle name="Normal 66 2 3 4 4" xfId="33495" xr:uid="{00000000-0005-0000-0000-00008F880000}"/>
    <cellStyle name="Normal 66 2 3 4 5" xfId="18262" xr:uid="{00000000-0005-0000-0000-000090880000}"/>
    <cellStyle name="Normal 66 2 3 5" xfId="4813" xr:uid="{00000000-0005-0000-0000-000091880000}"/>
    <cellStyle name="Normal 66 2 3 5 2" xfId="14865" xr:uid="{00000000-0005-0000-0000-000092880000}"/>
    <cellStyle name="Normal 66 2 3 5 2 2" xfId="45196" xr:uid="{00000000-0005-0000-0000-000093880000}"/>
    <cellStyle name="Normal 66 2 3 5 2 3" xfId="29963" xr:uid="{00000000-0005-0000-0000-000094880000}"/>
    <cellStyle name="Normal 66 2 3 5 3" xfId="9845" xr:uid="{00000000-0005-0000-0000-000095880000}"/>
    <cellStyle name="Normal 66 2 3 5 3 2" xfId="40179" xr:uid="{00000000-0005-0000-0000-000096880000}"/>
    <cellStyle name="Normal 66 2 3 5 3 3" xfId="24946" xr:uid="{00000000-0005-0000-0000-000097880000}"/>
    <cellStyle name="Normal 66 2 3 5 4" xfId="35166" xr:uid="{00000000-0005-0000-0000-000098880000}"/>
    <cellStyle name="Normal 66 2 3 5 5" xfId="19933" xr:uid="{00000000-0005-0000-0000-000099880000}"/>
    <cellStyle name="Normal 66 2 3 6" xfId="11523" xr:uid="{00000000-0005-0000-0000-00009A880000}"/>
    <cellStyle name="Normal 66 2 3 6 2" xfId="41854" xr:uid="{00000000-0005-0000-0000-00009B880000}"/>
    <cellStyle name="Normal 66 2 3 6 3" xfId="26621" xr:uid="{00000000-0005-0000-0000-00009C880000}"/>
    <cellStyle name="Normal 66 2 3 7" xfId="6502" xr:uid="{00000000-0005-0000-0000-00009D880000}"/>
    <cellStyle name="Normal 66 2 3 7 2" xfId="36837" xr:uid="{00000000-0005-0000-0000-00009E880000}"/>
    <cellStyle name="Normal 66 2 3 7 3" xfId="21604" xr:uid="{00000000-0005-0000-0000-00009F880000}"/>
    <cellStyle name="Normal 66 2 3 8" xfId="31825" xr:uid="{00000000-0005-0000-0000-0000A0880000}"/>
    <cellStyle name="Normal 66 2 3 9" xfId="16591" xr:uid="{00000000-0005-0000-0000-0000A1880000}"/>
    <cellStyle name="Normal 66 2 4" xfId="1638" xr:uid="{00000000-0005-0000-0000-0000A2880000}"/>
    <cellStyle name="Normal 66 2 4 2" xfId="2477" xr:uid="{00000000-0005-0000-0000-0000A3880000}"/>
    <cellStyle name="Normal 66 2 4 2 2" xfId="4167" xr:uid="{00000000-0005-0000-0000-0000A4880000}"/>
    <cellStyle name="Normal 66 2 4 2 2 2" xfId="14240" xr:uid="{00000000-0005-0000-0000-0000A5880000}"/>
    <cellStyle name="Normal 66 2 4 2 2 2 2" xfId="44571" xr:uid="{00000000-0005-0000-0000-0000A6880000}"/>
    <cellStyle name="Normal 66 2 4 2 2 2 3" xfId="29338" xr:uid="{00000000-0005-0000-0000-0000A7880000}"/>
    <cellStyle name="Normal 66 2 4 2 2 3" xfId="9220" xr:uid="{00000000-0005-0000-0000-0000A8880000}"/>
    <cellStyle name="Normal 66 2 4 2 2 3 2" xfId="39554" xr:uid="{00000000-0005-0000-0000-0000A9880000}"/>
    <cellStyle name="Normal 66 2 4 2 2 3 3" xfId="24321" xr:uid="{00000000-0005-0000-0000-0000AA880000}"/>
    <cellStyle name="Normal 66 2 4 2 2 4" xfId="34541" xr:uid="{00000000-0005-0000-0000-0000AB880000}"/>
    <cellStyle name="Normal 66 2 4 2 2 5" xfId="19308" xr:uid="{00000000-0005-0000-0000-0000AC880000}"/>
    <cellStyle name="Normal 66 2 4 2 3" xfId="5859" xr:uid="{00000000-0005-0000-0000-0000AD880000}"/>
    <cellStyle name="Normal 66 2 4 2 3 2" xfId="15911" xr:uid="{00000000-0005-0000-0000-0000AE880000}"/>
    <cellStyle name="Normal 66 2 4 2 3 2 2" xfId="46242" xr:uid="{00000000-0005-0000-0000-0000AF880000}"/>
    <cellStyle name="Normal 66 2 4 2 3 2 3" xfId="31009" xr:uid="{00000000-0005-0000-0000-0000B0880000}"/>
    <cellStyle name="Normal 66 2 4 2 3 3" xfId="10891" xr:uid="{00000000-0005-0000-0000-0000B1880000}"/>
    <cellStyle name="Normal 66 2 4 2 3 3 2" xfId="41225" xr:uid="{00000000-0005-0000-0000-0000B2880000}"/>
    <cellStyle name="Normal 66 2 4 2 3 3 3" xfId="25992" xr:uid="{00000000-0005-0000-0000-0000B3880000}"/>
    <cellStyle name="Normal 66 2 4 2 3 4" xfId="36212" xr:uid="{00000000-0005-0000-0000-0000B4880000}"/>
    <cellStyle name="Normal 66 2 4 2 3 5" xfId="20979" xr:uid="{00000000-0005-0000-0000-0000B5880000}"/>
    <cellStyle name="Normal 66 2 4 2 4" xfId="12569" xr:uid="{00000000-0005-0000-0000-0000B6880000}"/>
    <cellStyle name="Normal 66 2 4 2 4 2" xfId="42900" xr:uid="{00000000-0005-0000-0000-0000B7880000}"/>
    <cellStyle name="Normal 66 2 4 2 4 3" xfId="27667" xr:uid="{00000000-0005-0000-0000-0000B8880000}"/>
    <cellStyle name="Normal 66 2 4 2 5" xfId="7548" xr:uid="{00000000-0005-0000-0000-0000B9880000}"/>
    <cellStyle name="Normal 66 2 4 2 5 2" xfId="37883" xr:uid="{00000000-0005-0000-0000-0000BA880000}"/>
    <cellStyle name="Normal 66 2 4 2 5 3" xfId="22650" xr:uid="{00000000-0005-0000-0000-0000BB880000}"/>
    <cellStyle name="Normal 66 2 4 2 6" xfId="32871" xr:uid="{00000000-0005-0000-0000-0000BC880000}"/>
    <cellStyle name="Normal 66 2 4 2 7" xfId="17637" xr:uid="{00000000-0005-0000-0000-0000BD880000}"/>
    <cellStyle name="Normal 66 2 4 3" xfId="3330" xr:uid="{00000000-0005-0000-0000-0000BE880000}"/>
    <cellStyle name="Normal 66 2 4 3 2" xfId="13404" xr:uid="{00000000-0005-0000-0000-0000BF880000}"/>
    <cellStyle name="Normal 66 2 4 3 2 2" xfId="43735" xr:uid="{00000000-0005-0000-0000-0000C0880000}"/>
    <cellStyle name="Normal 66 2 4 3 2 3" xfId="28502" xr:uid="{00000000-0005-0000-0000-0000C1880000}"/>
    <cellStyle name="Normal 66 2 4 3 3" xfId="8384" xr:uid="{00000000-0005-0000-0000-0000C2880000}"/>
    <cellStyle name="Normal 66 2 4 3 3 2" xfId="38718" xr:uid="{00000000-0005-0000-0000-0000C3880000}"/>
    <cellStyle name="Normal 66 2 4 3 3 3" xfId="23485" xr:uid="{00000000-0005-0000-0000-0000C4880000}"/>
    <cellStyle name="Normal 66 2 4 3 4" xfId="33705" xr:uid="{00000000-0005-0000-0000-0000C5880000}"/>
    <cellStyle name="Normal 66 2 4 3 5" xfId="18472" xr:uid="{00000000-0005-0000-0000-0000C6880000}"/>
    <cellStyle name="Normal 66 2 4 4" xfId="5023" xr:uid="{00000000-0005-0000-0000-0000C7880000}"/>
    <cellStyle name="Normal 66 2 4 4 2" xfId="15075" xr:uid="{00000000-0005-0000-0000-0000C8880000}"/>
    <cellStyle name="Normal 66 2 4 4 2 2" xfId="45406" xr:uid="{00000000-0005-0000-0000-0000C9880000}"/>
    <cellStyle name="Normal 66 2 4 4 2 3" xfId="30173" xr:uid="{00000000-0005-0000-0000-0000CA880000}"/>
    <cellStyle name="Normal 66 2 4 4 3" xfId="10055" xr:uid="{00000000-0005-0000-0000-0000CB880000}"/>
    <cellStyle name="Normal 66 2 4 4 3 2" xfId="40389" xr:uid="{00000000-0005-0000-0000-0000CC880000}"/>
    <cellStyle name="Normal 66 2 4 4 3 3" xfId="25156" xr:uid="{00000000-0005-0000-0000-0000CD880000}"/>
    <cellStyle name="Normal 66 2 4 4 4" xfId="35376" xr:uid="{00000000-0005-0000-0000-0000CE880000}"/>
    <cellStyle name="Normal 66 2 4 4 5" xfId="20143" xr:uid="{00000000-0005-0000-0000-0000CF880000}"/>
    <cellStyle name="Normal 66 2 4 5" xfId="11733" xr:uid="{00000000-0005-0000-0000-0000D0880000}"/>
    <cellStyle name="Normal 66 2 4 5 2" xfId="42064" xr:uid="{00000000-0005-0000-0000-0000D1880000}"/>
    <cellStyle name="Normal 66 2 4 5 3" xfId="26831" xr:uid="{00000000-0005-0000-0000-0000D2880000}"/>
    <cellStyle name="Normal 66 2 4 6" xfId="6712" xr:uid="{00000000-0005-0000-0000-0000D3880000}"/>
    <cellStyle name="Normal 66 2 4 6 2" xfId="37047" xr:uid="{00000000-0005-0000-0000-0000D4880000}"/>
    <cellStyle name="Normal 66 2 4 6 3" xfId="21814" xr:uid="{00000000-0005-0000-0000-0000D5880000}"/>
    <cellStyle name="Normal 66 2 4 7" xfId="32035" xr:uid="{00000000-0005-0000-0000-0000D6880000}"/>
    <cellStyle name="Normal 66 2 4 8" xfId="16801" xr:uid="{00000000-0005-0000-0000-0000D7880000}"/>
    <cellStyle name="Normal 66 2 5" xfId="2059" xr:uid="{00000000-0005-0000-0000-0000D8880000}"/>
    <cellStyle name="Normal 66 2 5 2" xfId="3749" xr:uid="{00000000-0005-0000-0000-0000D9880000}"/>
    <cellStyle name="Normal 66 2 5 2 2" xfId="13822" xr:uid="{00000000-0005-0000-0000-0000DA880000}"/>
    <cellStyle name="Normal 66 2 5 2 2 2" xfId="44153" xr:uid="{00000000-0005-0000-0000-0000DB880000}"/>
    <cellStyle name="Normal 66 2 5 2 2 3" xfId="28920" xr:uid="{00000000-0005-0000-0000-0000DC880000}"/>
    <cellStyle name="Normal 66 2 5 2 3" xfId="8802" xr:uid="{00000000-0005-0000-0000-0000DD880000}"/>
    <cellStyle name="Normal 66 2 5 2 3 2" xfId="39136" xr:uid="{00000000-0005-0000-0000-0000DE880000}"/>
    <cellStyle name="Normal 66 2 5 2 3 3" xfId="23903" xr:uid="{00000000-0005-0000-0000-0000DF880000}"/>
    <cellStyle name="Normal 66 2 5 2 4" xfId="34123" xr:uid="{00000000-0005-0000-0000-0000E0880000}"/>
    <cellStyle name="Normal 66 2 5 2 5" xfId="18890" xr:uid="{00000000-0005-0000-0000-0000E1880000}"/>
    <cellStyle name="Normal 66 2 5 3" xfId="5441" xr:uid="{00000000-0005-0000-0000-0000E2880000}"/>
    <cellStyle name="Normal 66 2 5 3 2" xfId="15493" xr:uid="{00000000-0005-0000-0000-0000E3880000}"/>
    <cellStyle name="Normal 66 2 5 3 2 2" xfId="45824" xr:uid="{00000000-0005-0000-0000-0000E4880000}"/>
    <cellStyle name="Normal 66 2 5 3 2 3" xfId="30591" xr:uid="{00000000-0005-0000-0000-0000E5880000}"/>
    <cellStyle name="Normal 66 2 5 3 3" xfId="10473" xr:uid="{00000000-0005-0000-0000-0000E6880000}"/>
    <cellStyle name="Normal 66 2 5 3 3 2" xfId="40807" xr:uid="{00000000-0005-0000-0000-0000E7880000}"/>
    <cellStyle name="Normal 66 2 5 3 3 3" xfId="25574" xr:uid="{00000000-0005-0000-0000-0000E8880000}"/>
    <cellStyle name="Normal 66 2 5 3 4" xfId="35794" xr:uid="{00000000-0005-0000-0000-0000E9880000}"/>
    <cellStyle name="Normal 66 2 5 3 5" xfId="20561" xr:uid="{00000000-0005-0000-0000-0000EA880000}"/>
    <cellStyle name="Normal 66 2 5 4" xfId="12151" xr:uid="{00000000-0005-0000-0000-0000EB880000}"/>
    <cellStyle name="Normal 66 2 5 4 2" xfId="42482" xr:uid="{00000000-0005-0000-0000-0000EC880000}"/>
    <cellStyle name="Normal 66 2 5 4 3" xfId="27249" xr:uid="{00000000-0005-0000-0000-0000ED880000}"/>
    <cellStyle name="Normal 66 2 5 5" xfId="7130" xr:uid="{00000000-0005-0000-0000-0000EE880000}"/>
    <cellStyle name="Normal 66 2 5 5 2" xfId="37465" xr:uid="{00000000-0005-0000-0000-0000EF880000}"/>
    <cellStyle name="Normal 66 2 5 5 3" xfId="22232" xr:uid="{00000000-0005-0000-0000-0000F0880000}"/>
    <cellStyle name="Normal 66 2 5 6" xfId="32453" xr:uid="{00000000-0005-0000-0000-0000F1880000}"/>
    <cellStyle name="Normal 66 2 5 7" xfId="17219" xr:uid="{00000000-0005-0000-0000-0000F2880000}"/>
    <cellStyle name="Normal 66 2 6" xfId="2912" xr:uid="{00000000-0005-0000-0000-0000F3880000}"/>
    <cellStyle name="Normal 66 2 6 2" xfId="12986" xr:uid="{00000000-0005-0000-0000-0000F4880000}"/>
    <cellStyle name="Normal 66 2 6 2 2" xfId="43317" xr:uid="{00000000-0005-0000-0000-0000F5880000}"/>
    <cellStyle name="Normal 66 2 6 2 3" xfId="28084" xr:uid="{00000000-0005-0000-0000-0000F6880000}"/>
    <cellStyle name="Normal 66 2 6 3" xfId="7966" xr:uid="{00000000-0005-0000-0000-0000F7880000}"/>
    <cellStyle name="Normal 66 2 6 3 2" xfId="38300" xr:uid="{00000000-0005-0000-0000-0000F8880000}"/>
    <cellStyle name="Normal 66 2 6 3 3" xfId="23067" xr:uid="{00000000-0005-0000-0000-0000F9880000}"/>
    <cellStyle name="Normal 66 2 6 4" xfId="33287" xr:uid="{00000000-0005-0000-0000-0000FA880000}"/>
    <cellStyle name="Normal 66 2 6 5" xfId="18054" xr:uid="{00000000-0005-0000-0000-0000FB880000}"/>
    <cellStyle name="Normal 66 2 7" xfId="4605" xr:uid="{00000000-0005-0000-0000-0000FC880000}"/>
    <cellStyle name="Normal 66 2 7 2" xfId="14657" xr:uid="{00000000-0005-0000-0000-0000FD880000}"/>
    <cellStyle name="Normal 66 2 7 2 2" xfId="44988" xr:uid="{00000000-0005-0000-0000-0000FE880000}"/>
    <cellStyle name="Normal 66 2 7 2 3" xfId="29755" xr:uid="{00000000-0005-0000-0000-0000FF880000}"/>
    <cellStyle name="Normal 66 2 7 3" xfId="9637" xr:uid="{00000000-0005-0000-0000-000000890000}"/>
    <cellStyle name="Normal 66 2 7 3 2" xfId="39971" xr:uid="{00000000-0005-0000-0000-000001890000}"/>
    <cellStyle name="Normal 66 2 7 3 3" xfId="24738" xr:uid="{00000000-0005-0000-0000-000002890000}"/>
    <cellStyle name="Normal 66 2 7 4" xfId="34958" xr:uid="{00000000-0005-0000-0000-000003890000}"/>
    <cellStyle name="Normal 66 2 7 5" xfId="19725" xr:uid="{00000000-0005-0000-0000-000004890000}"/>
    <cellStyle name="Normal 66 2 8" xfId="11315" xr:uid="{00000000-0005-0000-0000-000005890000}"/>
    <cellStyle name="Normal 66 2 8 2" xfId="41646" xr:uid="{00000000-0005-0000-0000-000006890000}"/>
    <cellStyle name="Normal 66 2 8 3" xfId="26413" xr:uid="{00000000-0005-0000-0000-000007890000}"/>
    <cellStyle name="Normal 66 2 9" xfId="6294" xr:uid="{00000000-0005-0000-0000-000008890000}"/>
    <cellStyle name="Normal 66 2 9 2" xfId="36629" xr:uid="{00000000-0005-0000-0000-000009890000}"/>
    <cellStyle name="Normal 66 2 9 3" xfId="21396" xr:uid="{00000000-0005-0000-0000-00000A890000}"/>
    <cellStyle name="Normal 66 3" xfId="1258" xr:uid="{00000000-0005-0000-0000-00000B890000}"/>
    <cellStyle name="Normal 66 3 10" xfId="16435" xr:uid="{00000000-0005-0000-0000-00000C890000}"/>
    <cellStyle name="Normal 66 3 2" xfId="1477" xr:uid="{00000000-0005-0000-0000-00000D890000}"/>
    <cellStyle name="Normal 66 3 2 2" xfId="1898" xr:uid="{00000000-0005-0000-0000-00000E890000}"/>
    <cellStyle name="Normal 66 3 2 2 2" xfId="2737" xr:uid="{00000000-0005-0000-0000-00000F890000}"/>
    <cellStyle name="Normal 66 3 2 2 2 2" xfId="4427" xr:uid="{00000000-0005-0000-0000-000010890000}"/>
    <cellStyle name="Normal 66 3 2 2 2 2 2" xfId="14500" xr:uid="{00000000-0005-0000-0000-000011890000}"/>
    <cellStyle name="Normal 66 3 2 2 2 2 2 2" xfId="44831" xr:uid="{00000000-0005-0000-0000-000012890000}"/>
    <cellStyle name="Normal 66 3 2 2 2 2 2 3" xfId="29598" xr:uid="{00000000-0005-0000-0000-000013890000}"/>
    <cellStyle name="Normal 66 3 2 2 2 2 3" xfId="9480" xr:uid="{00000000-0005-0000-0000-000014890000}"/>
    <cellStyle name="Normal 66 3 2 2 2 2 3 2" xfId="39814" xr:uid="{00000000-0005-0000-0000-000015890000}"/>
    <cellStyle name="Normal 66 3 2 2 2 2 3 3" xfId="24581" xr:uid="{00000000-0005-0000-0000-000016890000}"/>
    <cellStyle name="Normal 66 3 2 2 2 2 4" xfId="34801" xr:uid="{00000000-0005-0000-0000-000017890000}"/>
    <cellStyle name="Normal 66 3 2 2 2 2 5" xfId="19568" xr:uid="{00000000-0005-0000-0000-000018890000}"/>
    <cellStyle name="Normal 66 3 2 2 2 3" xfId="6119" xr:uid="{00000000-0005-0000-0000-000019890000}"/>
    <cellStyle name="Normal 66 3 2 2 2 3 2" xfId="16171" xr:uid="{00000000-0005-0000-0000-00001A890000}"/>
    <cellStyle name="Normal 66 3 2 2 2 3 2 2" xfId="46502" xr:uid="{00000000-0005-0000-0000-00001B890000}"/>
    <cellStyle name="Normal 66 3 2 2 2 3 2 3" xfId="31269" xr:uid="{00000000-0005-0000-0000-00001C890000}"/>
    <cellStyle name="Normal 66 3 2 2 2 3 3" xfId="11151" xr:uid="{00000000-0005-0000-0000-00001D890000}"/>
    <cellStyle name="Normal 66 3 2 2 2 3 3 2" xfId="41485" xr:uid="{00000000-0005-0000-0000-00001E890000}"/>
    <cellStyle name="Normal 66 3 2 2 2 3 3 3" xfId="26252" xr:uid="{00000000-0005-0000-0000-00001F890000}"/>
    <cellStyle name="Normal 66 3 2 2 2 3 4" xfId="36472" xr:uid="{00000000-0005-0000-0000-000020890000}"/>
    <cellStyle name="Normal 66 3 2 2 2 3 5" xfId="21239" xr:uid="{00000000-0005-0000-0000-000021890000}"/>
    <cellStyle name="Normal 66 3 2 2 2 4" xfId="12829" xr:uid="{00000000-0005-0000-0000-000022890000}"/>
    <cellStyle name="Normal 66 3 2 2 2 4 2" xfId="43160" xr:uid="{00000000-0005-0000-0000-000023890000}"/>
    <cellStyle name="Normal 66 3 2 2 2 4 3" xfId="27927" xr:uid="{00000000-0005-0000-0000-000024890000}"/>
    <cellStyle name="Normal 66 3 2 2 2 5" xfId="7808" xr:uid="{00000000-0005-0000-0000-000025890000}"/>
    <cellStyle name="Normal 66 3 2 2 2 5 2" xfId="38143" xr:uid="{00000000-0005-0000-0000-000026890000}"/>
    <cellStyle name="Normal 66 3 2 2 2 5 3" xfId="22910" xr:uid="{00000000-0005-0000-0000-000027890000}"/>
    <cellStyle name="Normal 66 3 2 2 2 6" xfId="33131" xr:uid="{00000000-0005-0000-0000-000028890000}"/>
    <cellStyle name="Normal 66 3 2 2 2 7" xfId="17897" xr:uid="{00000000-0005-0000-0000-000029890000}"/>
    <cellStyle name="Normal 66 3 2 2 3" xfId="3590" xr:uid="{00000000-0005-0000-0000-00002A890000}"/>
    <cellStyle name="Normal 66 3 2 2 3 2" xfId="13664" xr:uid="{00000000-0005-0000-0000-00002B890000}"/>
    <cellStyle name="Normal 66 3 2 2 3 2 2" xfId="43995" xr:uid="{00000000-0005-0000-0000-00002C890000}"/>
    <cellStyle name="Normal 66 3 2 2 3 2 3" xfId="28762" xr:uid="{00000000-0005-0000-0000-00002D890000}"/>
    <cellStyle name="Normal 66 3 2 2 3 3" xfId="8644" xr:uid="{00000000-0005-0000-0000-00002E890000}"/>
    <cellStyle name="Normal 66 3 2 2 3 3 2" xfId="38978" xr:uid="{00000000-0005-0000-0000-00002F890000}"/>
    <cellStyle name="Normal 66 3 2 2 3 3 3" xfId="23745" xr:uid="{00000000-0005-0000-0000-000030890000}"/>
    <cellStyle name="Normal 66 3 2 2 3 4" xfId="33965" xr:uid="{00000000-0005-0000-0000-000031890000}"/>
    <cellStyle name="Normal 66 3 2 2 3 5" xfId="18732" xr:uid="{00000000-0005-0000-0000-000032890000}"/>
    <cellStyle name="Normal 66 3 2 2 4" xfId="5283" xr:uid="{00000000-0005-0000-0000-000033890000}"/>
    <cellStyle name="Normal 66 3 2 2 4 2" xfId="15335" xr:uid="{00000000-0005-0000-0000-000034890000}"/>
    <cellStyle name="Normal 66 3 2 2 4 2 2" xfId="45666" xr:uid="{00000000-0005-0000-0000-000035890000}"/>
    <cellStyle name="Normal 66 3 2 2 4 2 3" xfId="30433" xr:uid="{00000000-0005-0000-0000-000036890000}"/>
    <cellStyle name="Normal 66 3 2 2 4 3" xfId="10315" xr:uid="{00000000-0005-0000-0000-000037890000}"/>
    <cellStyle name="Normal 66 3 2 2 4 3 2" xfId="40649" xr:uid="{00000000-0005-0000-0000-000038890000}"/>
    <cellStyle name="Normal 66 3 2 2 4 3 3" xfId="25416" xr:uid="{00000000-0005-0000-0000-000039890000}"/>
    <cellStyle name="Normal 66 3 2 2 4 4" xfId="35636" xr:uid="{00000000-0005-0000-0000-00003A890000}"/>
    <cellStyle name="Normal 66 3 2 2 4 5" xfId="20403" xr:uid="{00000000-0005-0000-0000-00003B890000}"/>
    <cellStyle name="Normal 66 3 2 2 5" xfId="11993" xr:uid="{00000000-0005-0000-0000-00003C890000}"/>
    <cellStyle name="Normal 66 3 2 2 5 2" xfId="42324" xr:uid="{00000000-0005-0000-0000-00003D890000}"/>
    <cellStyle name="Normal 66 3 2 2 5 3" xfId="27091" xr:uid="{00000000-0005-0000-0000-00003E890000}"/>
    <cellStyle name="Normal 66 3 2 2 6" xfId="6972" xr:uid="{00000000-0005-0000-0000-00003F890000}"/>
    <cellStyle name="Normal 66 3 2 2 6 2" xfId="37307" xr:uid="{00000000-0005-0000-0000-000040890000}"/>
    <cellStyle name="Normal 66 3 2 2 6 3" xfId="22074" xr:uid="{00000000-0005-0000-0000-000041890000}"/>
    <cellStyle name="Normal 66 3 2 2 7" xfId="32295" xr:uid="{00000000-0005-0000-0000-000042890000}"/>
    <cellStyle name="Normal 66 3 2 2 8" xfId="17061" xr:uid="{00000000-0005-0000-0000-000043890000}"/>
    <cellStyle name="Normal 66 3 2 3" xfId="2319" xr:uid="{00000000-0005-0000-0000-000044890000}"/>
    <cellStyle name="Normal 66 3 2 3 2" xfId="4009" xr:uid="{00000000-0005-0000-0000-000045890000}"/>
    <cellStyle name="Normal 66 3 2 3 2 2" xfId="14082" xr:uid="{00000000-0005-0000-0000-000046890000}"/>
    <cellStyle name="Normal 66 3 2 3 2 2 2" xfId="44413" xr:uid="{00000000-0005-0000-0000-000047890000}"/>
    <cellStyle name="Normal 66 3 2 3 2 2 3" xfId="29180" xr:uid="{00000000-0005-0000-0000-000048890000}"/>
    <cellStyle name="Normal 66 3 2 3 2 3" xfId="9062" xr:uid="{00000000-0005-0000-0000-000049890000}"/>
    <cellStyle name="Normal 66 3 2 3 2 3 2" xfId="39396" xr:uid="{00000000-0005-0000-0000-00004A890000}"/>
    <cellStyle name="Normal 66 3 2 3 2 3 3" xfId="24163" xr:uid="{00000000-0005-0000-0000-00004B890000}"/>
    <cellStyle name="Normal 66 3 2 3 2 4" xfId="34383" xr:uid="{00000000-0005-0000-0000-00004C890000}"/>
    <cellStyle name="Normal 66 3 2 3 2 5" xfId="19150" xr:uid="{00000000-0005-0000-0000-00004D890000}"/>
    <cellStyle name="Normal 66 3 2 3 3" xfId="5701" xr:uid="{00000000-0005-0000-0000-00004E890000}"/>
    <cellStyle name="Normal 66 3 2 3 3 2" xfId="15753" xr:uid="{00000000-0005-0000-0000-00004F890000}"/>
    <cellStyle name="Normal 66 3 2 3 3 2 2" xfId="46084" xr:uid="{00000000-0005-0000-0000-000050890000}"/>
    <cellStyle name="Normal 66 3 2 3 3 2 3" xfId="30851" xr:uid="{00000000-0005-0000-0000-000051890000}"/>
    <cellStyle name="Normal 66 3 2 3 3 3" xfId="10733" xr:uid="{00000000-0005-0000-0000-000052890000}"/>
    <cellStyle name="Normal 66 3 2 3 3 3 2" xfId="41067" xr:uid="{00000000-0005-0000-0000-000053890000}"/>
    <cellStyle name="Normal 66 3 2 3 3 3 3" xfId="25834" xr:uid="{00000000-0005-0000-0000-000054890000}"/>
    <cellStyle name="Normal 66 3 2 3 3 4" xfId="36054" xr:uid="{00000000-0005-0000-0000-000055890000}"/>
    <cellStyle name="Normal 66 3 2 3 3 5" xfId="20821" xr:uid="{00000000-0005-0000-0000-000056890000}"/>
    <cellStyle name="Normal 66 3 2 3 4" xfId="12411" xr:uid="{00000000-0005-0000-0000-000057890000}"/>
    <cellStyle name="Normal 66 3 2 3 4 2" xfId="42742" xr:uid="{00000000-0005-0000-0000-000058890000}"/>
    <cellStyle name="Normal 66 3 2 3 4 3" xfId="27509" xr:uid="{00000000-0005-0000-0000-000059890000}"/>
    <cellStyle name="Normal 66 3 2 3 5" xfId="7390" xr:uid="{00000000-0005-0000-0000-00005A890000}"/>
    <cellStyle name="Normal 66 3 2 3 5 2" xfId="37725" xr:uid="{00000000-0005-0000-0000-00005B890000}"/>
    <cellStyle name="Normal 66 3 2 3 5 3" xfId="22492" xr:uid="{00000000-0005-0000-0000-00005C890000}"/>
    <cellStyle name="Normal 66 3 2 3 6" xfId="32713" xr:uid="{00000000-0005-0000-0000-00005D890000}"/>
    <cellStyle name="Normal 66 3 2 3 7" xfId="17479" xr:uid="{00000000-0005-0000-0000-00005E890000}"/>
    <cellStyle name="Normal 66 3 2 4" xfId="3172" xr:uid="{00000000-0005-0000-0000-00005F890000}"/>
    <cellStyle name="Normal 66 3 2 4 2" xfId="13246" xr:uid="{00000000-0005-0000-0000-000060890000}"/>
    <cellStyle name="Normal 66 3 2 4 2 2" xfId="43577" xr:uid="{00000000-0005-0000-0000-000061890000}"/>
    <cellStyle name="Normal 66 3 2 4 2 3" xfId="28344" xr:uid="{00000000-0005-0000-0000-000062890000}"/>
    <cellStyle name="Normal 66 3 2 4 3" xfId="8226" xr:uid="{00000000-0005-0000-0000-000063890000}"/>
    <cellStyle name="Normal 66 3 2 4 3 2" xfId="38560" xr:uid="{00000000-0005-0000-0000-000064890000}"/>
    <cellStyle name="Normal 66 3 2 4 3 3" xfId="23327" xr:uid="{00000000-0005-0000-0000-000065890000}"/>
    <cellStyle name="Normal 66 3 2 4 4" xfId="33547" xr:uid="{00000000-0005-0000-0000-000066890000}"/>
    <cellStyle name="Normal 66 3 2 4 5" xfId="18314" xr:uid="{00000000-0005-0000-0000-000067890000}"/>
    <cellStyle name="Normal 66 3 2 5" xfId="4865" xr:uid="{00000000-0005-0000-0000-000068890000}"/>
    <cellStyle name="Normal 66 3 2 5 2" xfId="14917" xr:uid="{00000000-0005-0000-0000-000069890000}"/>
    <cellStyle name="Normal 66 3 2 5 2 2" xfId="45248" xr:uid="{00000000-0005-0000-0000-00006A890000}"/>
    <cellStyle name="Normal 66 3 2 5 2 3" xfId="30015" xr:uid="{00000000-0005-0000-0000-00006B890000}"/>
    <cellStyle name="Normal 66 3 2 5 3" xfId="9897" xr:uid="{00000000-0005-0000-0000-00006C890000}"/>
    <cellStyle name="Normal 66 3 2 5 3 2" xfId="40231" xr:uid="{00000000-0005-0000-0000-00006D890000}"/>
    <cellStyle name="Normal 66 3 2 5 3 3" xfId="24998" xr:uid="{00000000-0005-0000-0000-00006E890000}"/>
    <cellStyle name="Normal 66 3 2 5 4" xfId="35218" xr:uid="{00000000-0005-0000-0000-00006F890000}"/>
    <cellStyle name="Normal 66 3 2 5 5" xfId="19985" xr:uid="{00000000-0005-0000-0000-000070890000}"/>
    <cellStyle name="Normal 66 3 2 6" xfId="11575" xr:uid="{00000000-0005-0000-0000-000071890000}"/>
    <cellStyle name="Normal 66 3 2 6 2" xfId="41906" xr:uid="{00000000-0005-0000-0000-000072890000}"/>
    <cellStyle name="Normal 66 3 2 6 3" xfId="26673" xr:uid="{00000000-0005-0000-0000-000073890000}"/>
    <cellStyle name="Normal 66 3 2 7" xfId="6554" xr:uid="{00000000-0005-0000-0000-000074890000}"/>
    <cellStyle name="Normal 66 3 2 7 2" xfId="36889" xr:uid="{00000000-0005-0000-0000-000075890000}"/>
    <cellStyle name="Normal 66 3 2 7 3" xfId="21656" xr:uid="{00000000-0005-0000-0000-000076890000}"/>
    <cellStyle name="Normal 66 3 2 8" xfId="31877" xr:uid="{00000000-0005-0000-0000-000077890000}"/>
    <cellStyle name="Normal 66 3 2 9" xfId="16643" xr:uid="{00000000-0005-0000-0000-000078890000}"/>
    <cellStyle name="Normal 66 3 3" xfId="1690" xr:uid="{00000000-0005-0000-0000-000079890000}"/>
    <cellStyle name="Normal 66 3 3 2" xfId="2529" xr:uid="{00000000-0005-0000-0000-00007A890000}"/>
    <cellStyle name="Normal 66 3 3 2 2" xfId="4219" xr:uid="{00000000-0005-0000-0000-00007B890000}"/>
    <cellStyle name="Normal 66 3 3 2 2 2" xfId="14292" xr:uid="{00000000-0005-0000-0000-00007C890000}"/>
    <cellStyle name="Normal 66 3 3 2 2 2 2" xfId="44623" xr:uid="{00000000-0005-0000-0000-00007D890000}"/>
    <cellStyle name="Normal 66 3 3 2 2 2 3" xfId="29390" xr:uid="{00000000-0005-0000-0000-00007E890000}"/>
    <cellStyle name="Normal 66 3 3 2 2 3" xfId="9272" xr:uid="{00000000-0005-0000-0000-00007F890000}"/>
    <cellStyle name="Normal 66 3 3 2 2 3 2" xfId="39606" xr:uid="{00000000-0005-0000-0000-000080890000}"/>
    <cellStyle name="Normal 66 3 3 2 2 3 3" xfId="24373" xr:uid="{00000000-0005-0000-0000-000081890000}"/>
    <cellStyle name="Normal 66 3 3 2 2 4" xfId="34593" xr:uid="{00000000-0005-0000-0000-000082890000}"/>
    <cellStyle name="Normal 66 3 3 2 2 5" xfId="19360" xr:uid="{00000000-0005-0000-0000-000083890000}"/>
    <cellStyle name="Normal 66 3 3 2 3" xfId="5911" xr:uid="{00000000-0005-0000-0000-000084890000}"/>
    <cellStyle name="Normal 66 3 3 2 3 2" xfId="15963" xr:uid="{00000000-0005-0000-0000-000085890000}"/>
    <cellStyle name="Normal 66 3 3 2 3 2 2" xfId="46294" xr:uid="{00000000-0005-0000-0000-000086890000}"/>
    <cellStyle name="Normal 66 3 3 2 3 2 3" xfId="31061" xr:uid="{00000000-0005-0000-0000-000087890000}"/>
    <cellStyle name="Normal 66 3 3 2 3 3" xfId="10943" xr:uid="{00000000-0005-0000-0000-000088890000}"/>
    <cellStyle name="Normal 66 3 3 2 3 3 2" xfId="41277" xr:uid="{00000000-0005-0000-0000-000089890000}"/>
    <cellStyle name="Normal 66 3 3 2 3 3 3" xfId="26044" xr:uid="{00000000-0005-0000-0000-00008A890000}"/>
    <cellStyle name="Normal 66 3 3 2 3 4" xfId="36264" xr:uid="{00000000-0005-0000-0000-00008B890000}"/>
    <cellStyle name="Normal 66 3 3 2 3 5" xfId="21031" xr:uid="{00000000-0005-0000-0000-00008C890000}"/>
    <cellStyle name="Normal 66 3 3 2 4" xfId="12621" xr:uid="{00000000-0005-0000-0000-00008D890000}"/>
    <cellStyle name="Normal 66 3 3 2 4 2" xfId="42952" xr:uid="{00000000-0005-0000-0000-00008E890000}"/>
    <cellStyle name="Normal 66 3 3 2 4 3" xfId="27719" xr:uid="{00000000-0005-0000-0000-00008F890000}"/>
    <cellStyle name="Normal 66 3 3 2 5" xfId="7600" xr:uid="{00000000-0005-0000-0000-000090890000}"/>
    <cellStyle name="Normal 66 3 3 2 5 2" xfId="37935" xr:uid="{00000000-0005-0000-0000-000091890000}"/>
    <cellStyle name="Normal 66 3 3 2 5 3" xfId="22702" xr:uid="{00000000-0005-0000-0000-000092890000}"/>
    <cellStyle name="Normal 66 3 3 2 6" xfId="32923" xr:uid="{00000000-0005-0000-0000-000093890000}"/>
    <cellStyle name="Normal 66 3 3 2 7" xfId="17689" xr:uid="{00000000-0005-0000-0000-000094890000}"/>
    <cellStyle name="Normal 66 3 3 3" xfId="3382" xr:uid="{00000000-0005-0000-0000-000095890000}"/>
    <cellStyle name="Normal 66 3 3 3 2" xfId="13456" xr:uid="{00000000-0005-0000-0000-000096890000}"/>
    <cellStyle name="Normal 66 3 3 3 2 2" xfId="43787" xr:uid="{00000000-0005-0000-0000-000097890000}"/>
    <cellStyle name="Normal 66 3 3 3 2 3" xfId="28554" xr:uid="{00000000-0005-0000-0000-000098890000}"/>
    <cellStyle name="Normal 66 3 3 3 3" xfId="8436" xr:uid="{00000000-0005-0000-0000-000099890000}"/>
    <cellStyle name="Normal 66 3 3 3 3 2" xfId="38770" xr:uid="{00000000-0005-0000-0000-00009A890000}"/>
    <cellStyle name="Normal 66 3 3 3 3 3" xfId="23537" xr:uid="{00000000-0005-0000-0000-00009B890000}"/>
    <cellStyle name="Normal 66 3 3 3 4" xfId="33757" xr:uid="{00000000-0005-0000-0000-00009C890000}"/>
    <cellStyle name="Normal 66 3 3 3 5" xfId="18524" xr:uid="{00000000-0005-0000-0000-00009D890000}"/>
    <cellStyle name="Normal 66 3 3 4" xfId="5075" xr:uid="{00000000-0005-0000-0000-00009E890000}"/>
    <cellStyle name="Normal 66 3 3 4 2" xfId="15127" xr:uid="{00000000-0005-0000-0000-00009F890000}"/>
    <cellStyle name="Normal 66 3 3 4 2 2" xfId="45458" xr:uid="{00000000-0005-0000-0000-0000A0890000}"/>
    <cellStyle name="Normal 66 3 3 4 2 3" xfId="30225" xr:uid="{00000000-0005-0000-0000-0000A1890000}"/>
    <cellStyle name="Normal 66 3 3 4 3" xfId="10107" xr:uid="{00000000-0005-0000-0000-0000A2890000}"/>
    <cellStyle name="Normal 66 3 3 4 3 2" xfId="40441" xr:uid="{00000000-0005-0000-0000-0000A3890000}"/>
    <cellStyle name="Normal 66 3 3 4 3 3" xfId="25208" xr:uid="{00000000-0005-0000-0000-0000A4890000}"/>
    <cellStyle name="Normal 66 3 3 4 4" xfId="35428" xr:uid="{00000000-0005-0000-0000-0000A5890000}"/>
    <cellStyle name="Normal 66 3 3 4 5" xfId="20195" xr:uid="{00000000-0005-0000-0000-0000A6890000}"/>
    <cellStyle name="Normal 66 3 3 5" xfId="11785" xr:uid="{00000000-0005-0000-0000-0000A7890000}"/>
    <cellStyle name="Normal 66 3 3 5 2" xfId="42116" xr:uid="{00000000-0005-0000-0000-0000A8890000}"/>
    <cellStyle name="Normal 66 3 3 5 3" xfId="26883" xr:uid="{00000000-0005-0000-0000-0000A9890000}"/>
    <cellStyle name="Normal 66 3 3 6" xfId="6764" xr:uid="{00000000-0005-0000-0000-0000AA890000}"/>
    <cellStyle name="Normal 66 3 3 6 2" xfId="37099" xr:uid="{00000000-0005-0000-0000-0000AB890000}"/>
    <cellStyle name="Normal 66 3 3 6 3" xfId="21866" xr:uid="{00000000-0005-0000-0000-0000AC890000}"/>
    <cellStyle name="Normal 66 3 3 7" xfId="32087" xr:uid="{00000000-0005-0000-0000-0000AD890000}"/>
    <cellStyle name="Normal 66 3 3 8" xfId="16853" xr:uid="{00000000-0005-0000-0000-0000AE890000}"/>
    <cellStyle name="Normal 66 3 4" xfId="2111" xr:uid="{00000000-0005-0000-0000-0000AF890000}"/>
    <cellStyle name="Normal 66 3 4 2" xfId="3801" xr:uid="{00000000-0005-0000-0000-0000B0890000}"/>
    <cellStyle name="Normal 66 3 4 2 2" xfId="13874" xr:uid="{00000000-0005-0000-0000-0000B1890000}"/>
    <cellStyle name="Normal 66 3 4 2 2 2" xfId="44205" xr:uid="{00000000-0005-0000-0000-0000B2890000}"/>
    <cellStyle name="Normal 66 3 4 2 2 3" xfId="28972" xr:uid="{00000000-0005-0000-0000-0000B3890000}"/>
    <cellStyle name="Normal 66 3 4 2 3" xfId="8854" xr:uid="{00000000-0005-0000-0000-0000B4890000}"/>
    <cellStyle name="Normal 66 3 4 2 3 2" xfId="39188" xr:uid="{00000000-0005-0000-0000-0000B5890000}"/>
    <cellStyle name="Normal 66 3 4 2 3 3" xfId="23955" xr:uid="{00000000-0005-0000-0000-0000B6890000}"/>
    <cellStyle name="Normal 66 3 4 2 4" xfId="34175" xr:uid="{00000000-0005-0000-0000-0000B7890000}"/>
    <cellStyle name="Normal 66 3 4 2 5" xfId="18942" xr:uid="{00000000-0005-0000-0000-0000B8890000}"/>
    <cellStyle name="Normal 66 3 4 3" xfId="5493" xr:uid="{00000000-0005-0000-0000-0000B9890000}"/>
    <cellStyle name="Normal 66 3 4 3 2" xfId="15545" xr:uid="{00000000-0005-0000-0000-0000BA890000}"/>
    <cellStyle name="Normal 66 3 4 3 2 2" xfId="45876" xr:uid="{00000000-0005-0000-0000-0000BB890000}"/>
    <cellStyle name="Normal 66 3 4 3 2 3" xfId="30643" xr:uid="{00000000-0005-0000-0000-0000BC890000}"/>
    <cellStyle name="Normal 66 3 4 3 3" xfId="10525" xr:uid="{00000000-0005-0000-0000-0000BD890000}"/>
    <cellStyle name="Normal 66 3 4 3 3 2" xfId="40859" xr:uid="{00000000-0005-0000-0000-0000BE890000}"/>
    <cellStyle name="Normal 66 3 4 3 3 3" xfId="25626" xr:uid="{00000000-0005-0000-0000-0000BF890000}"/>
    <cellStyle name="Normal 66 3 4 3 4" xfId="35846" xr:uid="{00000000-0005-0000-0000-0000C0890000}"/>
    <cellStyle name="Normal 66 3 4 3 5" xfId="20613" xr:uid="{00000000-0005-0000-0000-0000C1890000}"/>
    <cellStyle name="Normal 66 3 4 4" xfId="12203" xr:uid="{00000000-0005-0000-0000-0000C2890000}"/>
    <cellStyle name="Normal 66 3 4 4 2" xfId="42534" xr:uid="{00000000-0005-0000-0000-0000C3890000}"/>
    <cellStyle name="Normal 66 3 4 4 3" xfId="27301" xr:uid="{00000000-0005-0000-0000-0000C4890000}"/>
    <cellStyle name="Normal 66 3 4 5" xfId="7182" xr:uid="{00000000-0005-0000-0000-0000C5890000}"/>
    <cellStyle name="Normal 66 3 4 5 2" xfId="37517" xr:uid="{00000000-0005-0000-0000-0000C6890000}"/>
    <cellStyle name="Normal 66 3 4 5 3" xfId="22284" xr:uid="{00000000-0005-0000-0000-0000C7890000}"/>
    <cellStyle name="Normal 66 3 4 6" xfId="32505" xr:uid="{00000000-0005-0000-0000-0000C8890000}"/>
    <cellStyle name="Normal 66 3 4 7" xfId="17271" xr:uid="{00000000-0005-0000-0000-0000C9890000}"/>
    <cellStyle name="Normal 66 3 5" xfId="2964" xr:uid="{00000000-0005-0000-0000-0000CA890000}"/>
    <cellStyle name="Normal 66 3 5 2" xfId="13038" xr:uid="{00000000-0005-0000-0000-0000CB890000}"/>
    <cellStyle name="Normal 66 3 5 2 2" xfId="43369" xr:uid="{00000000-0005-0000-0000-0000CC890000}"/>
    <cellStyle name="Normal 66 3 5 2 3" xfId="28136" xr:uid="{00000000-0005-0000-0000-0000CD890000}"/>
    <cellStyle name="Normal 66 3 5 3" xfId="8018" xr:uid="{00000000-0005-0000-0000-0000CE890000}"/>
    <cellStyle name="Normal 66 3 5 3 2" xfId="38352" xr:uid="{00000000-0005-0000-0000-0000CF890000}"/>
    <cellStyle name="Normal 66 3 5 3 3" xfId="23119" xr:uid="{00000000-0005-0000-0000-0000D0890000}"/>
    <cellStyle name="Normal 66 3 5 4" xfId="33339" xr:uid="{00000000-0005-0000-0000-0000D1890000}"/>
    <cellStyle name="Normal 66 3 5 5" xfId="18106" xr:uid="{00000000-0005-0000-0000-0000D2890000}"/>
    <cellStyle name="Normal 66 3 6" xfId="4657" xr:uid="{00000000-0005-0000-0000-0000D3890000}"/>
    <cellStyle name="Normal 66 3 6 2" xfId="14709" xr:uid="{00000000-0005-0000-0000-0000D4890000}"/>
    <cellStyle name="Normal 66 3 6 2 2" xfId="45040" xr:uid="{00000000-0005-0000-0000-0000D5890000}"/>
    <cellStyle name="Normal 66 3 6 2 3" xfId="29807" xr:uid="{00000000-0005-0000-0000-0000D6890000}"/>
    <cellStyle name="Normal 66 3 6 3" xfId="9689" xr:uid="{00000000-0005-0000-0000-0000D7890000}"/>
    <cellStyle name="Normal 66 3 6 3 2" xfId="40023" xr:uid="{00000000-0005-0000-0000-0000D8890000}"/>
    <cellStyle name="Normal 66 3 6 3 3" xfId="24790" xr:uid="{00000000-0005-0000-0000-0000D9890000}"/>
    <cellStyle name="Normal 66 3 6 4" xfId="35010" xr:uid="{00000000-0005-0000-0000-0000DA890000}"/>
    <cellStyle name="Normal 66 3 6 5" xfId="19777" xr:uid="{00000000-0005-0000-0000-0000DB890000}"/>
    <cellStyle name="Normal 66 3 7" xfId="11367" xr:uid="{00000000-0005-0000-0000-0000DC890000}"/>
    <cellStyle name="Normal 66 3 7 2" xfId="41698" xr:uid="{00000000-0005-0000-0000-0000DD890000}"/>
    <cellStyle name="Normal 66 3 7 3" xfId="26465" xr:uid="{00000000-0005-0000-0000-0000DE890000}"/>
    <cellStyle name="Normal 66 3 8" xfId="6346" xr:uid="{00000000-0005-0000-0000-0000DF890000}"/>
    <cellStyle name="Normal 66 3 8 2" xfId="36681" xr:uid="{00000000-0005-0000-0000-0000E0890000}"/>
    <cellStyle name="Normal 66 3 8 3" xfId="21448" xr:uid="{00000000-0005-0000-0000-0000E1890000}"/>
    <cellStyle name="Normal 66 3 9" xfId="31670" xr:uid="{00000000-0005-0000-0000-0000E2890000}"/>
    <cellStyle name="Normal 66 4" xfId="1371" xr:uid="{00000000-0005-0000-0000-0000E3890000}"/>
    <cellStyle name="Normal 66 4 2" xfId="1794" xr:uid="{00000000-0005-0000-0000-0000E4890000}"/>
    <cellStyle name="Normal 66 4 2 2" xfId="2633" xr:uid="{00000000-0005-0000-0000-0000E5890000}"/>
    <cellStyle name="Normal 66 4 2 2 2" xfId="4323" xr:uid="{00000000-0005-0000-0000-0000E6890000}"/>
    <cellStyle name="Normal 66 4 2 2 2 2" xfId="14396" xr:uid="{00000000-0005-0000-0000-0000E7890000}"/>
    <cellStyle name="Normal 66 4 2 2 2 2 2" xfId="44727" xr:uid="{00000000-0005-0000-0000-0000E8890000}"/>
    <cellStyle name="Normal 66 4 2 2 2 2 3" xfId="29494" xr:uid="{00000000-0005-0000-0000-0000E9890000}"/>
    <cellStyle name="Normal 66 4 2 2 2 3" xfId="9376" xr:uid="{00000000-0005-0000-0000-0000EA890000}"/>
    <cellStyle name="Normal 66 4 2 2 2 3 2" xfId="39710" xr:uid="{00000000-0005-0000-0000-0000EB890000}"/>
    <cellStyle name="Normal 66 4 2 2 2 3 3" xfId="24477" xr:uid="{00000000-0005-0000-0000-0000EC890000}"/>
    <cellStyle name="Normal 66 4 2 2 2 4" xfId="34697" xr:uid="{00000000-0005-0000-0000-0000ED890000}"/>
    <cellStyle name="Normal 66 4 2 2 2 5" xfId="19464" xr:uid="{00000000-0005-0000-0000-0000EE890000}"/>
    <cellStyle name="Normal 66 4 2 2 3" xfId="6015" xr:uid="{00000000-0005-0000-0000-0000EF890000}"/>
    <cellStyle name="Normal 66 4 2 2 3 2" xfId="16067" xr:uid="{00000000-0005-0000-0000-0000F0890000}"/>
    <cellStyle name="Normal 66 4 2 2 3 2 2" xfId="46398" xr:uid="{00000000-0005-0000-0000-0000F1890000}"/>
    <cellStyle name="Normal 66 4 2 2 3 2 3" xfId="31165" xr:uid="{00000000-0005-0000-0000-0000F2890000}"/>
    <cellStyle name="Normal 66 4 2 2 3 3" xfId="11047" xr:uid="{00000000-0005-0000-0000-0000F3890000}"/>
    <cellStyle name="Normal 66 4 2 2 3 3 2" xfId="41381" xr:uid="{00000000-0005-0000-0000-0000F4890000}"/>
    <cellStyle name="Normal 66 4 2 2 3 3 3" xfId="26148" xr:uid="{00000000-0005-0000-0000-0000F5890000}"/>
    <cellStyle name="Normal 66 4 2 2 3 4" xfId="36368" xr:uid="{00000000-0005-0000-0000-0000F6890000}"/>
    <cellStyle name="Normal 66 4 2 2 3 5" xfId="21135" xr:uid="{00000000-0005-0000-0000-0000F7890000}"/>
    <cellStyle name="Normal 66 4 2 2 4" xfId="12725" xr:uid="{00000000-0005-0000-0000-0000F8890000}"/>
    <cellStyle name="Normal 66 4 2 2 4 2" xfId="43056" xr:uid="{00000000-0005-0000-0000-0000F9890000}"/>
    <cellStyle name="Normal 66 4 2 2 4 3" xfId="27823" xr:uid="{00000000-0005-0000-0000-0000FA890000}"/>
    <cellStyle name="Normal 66 4 2 2 5" xfId="7704" xr:uid="{00000000-0005-0000-0000-0000FB890000}"/>
    <cellStyle name="Normal 66 4 2 2 5 2" xfId="38039" xr:uid="{00000000-0005-0000-0000-0000FC890000}"/>
    <cellStyle name="Normal 66 4 2 2 5 3" xfId="22806" xr:uid="{00000000-0005-0000-0000-0000FD890000}"/>
    <cellStyle name="Normal 66 4 2 2 6" xfId="33027" xr:uid="{00000000-0005-0000-0000-0000FE890000}"/>
    <cellStyle name="Normal 66 4 2 2 7" xfId="17793" xr:uid="{00000000-0005-0000-0000-0000FF890000}"/>
    <cellStyle name="Normal 66 4 2 3" xfId="3486" xr:uid="{00000000-0005-0000-0000-0000008A0000}"/>
    <cellStyle name="Normal 66 4 2 3 2" xfId="13560" xr:uid="{00000000-0005-0000-0000-0000018A0000}"/>
    <cellStyle name="Normal 66 4 2 3 2 2" xfId="43891" xr:uid="{00000000-0005-0000-0000-0000028A0000}"/>
    <cellStyle name="Normal 66 4 2 3 2 3" xfId="28658" xr:uid="{00000000-0005-0000-0000-0000038A0000}"/>
    <cellStyle name="Normal 66 4 2 3 3" xfId="8540" xr:uid="{00000000-0005-0000-0000-0000048A0000}"/>
    <cellStyle name="Normal 66 4 2 3 3 2" xfId="38874" xr:uid="{00000000-0005-0000-0000-0000058A0000}"/>
    <cellStyle name="Normal 66 4 2 3 3 3" xfId="23641" xr:uid="{00000000-0005-0000-0000-0000068A0000}"/>
    <cellStyle name="Normal 66 4 2 3 4" xfId="33861" xr:uid="{00000000-0005-0000-0000-0000078A0000}"/>
    <cellStyle name="Normal 66 4 2 3 5" xfId="18628" xr:uid="{00000000-0005-0000-0000-0000088A0000}"/>
    <cellStyle name="Normal 66 4 2 4" xfId="5179" xr:uid="{00000000-0005-0000-0000-0000098A0000}"/>
    <cellStyle name="Normal 66 4 2 4 2" xfId="15231" xr:uid="{00000000-0005-0000-0000-00000A8A0000}"/>
    <cellStyle name="Normal 66 4 2 4 2 2" xfId="45562" xr:uid="{00000000-0005-0000-0000-00000B8A0000}"/>
    <cellStyle name="Normal 66 4 2 4 2 3" xfId="30329" xr:uid="{00000000-0005-0000-0000-00000C8A0000}"/>
    <cellStyle name="Normal 66 4 2 4 3" xfId="10211" xr:uid="{00000000-0005-0000-0000-00000D8A0000}"/>
    <cellStyle name="Normal 66 4 2 4 3 2" xfId="40545" xr:uid="{00000000-0005-0000-0000-00000E8A0000}"/>
    <cellStyle name="Normal 66 4 2 4 3 3" xfId="25312" xr:uid="{00000000-0005-0000-0000-00000F8A0000}"/>
    <cellStyle name="Normal 66 4 2 4 4" xfId="35532" xr:uid="{00000000-0005-0000-0000-0000108A0000}"/>
    <cellStyle name="Normal 66 4 2 4 5" xfId="20299" xr:uid="{00000000-0005-0000-0000-0000118A0000}"/>
    <cellStyle name="Normal 66 4 2 5" xfId="11889" xr:uid="{00000000-0005-0000-0000-0000128A0000}"/>
    <cellStyle name="Normal 66 4 2 5 2" xfId="42220" xr:uid="{00000000-0005-0000-0000-0000138A0000}"/>
    <cellStyle name="Normal 66 4 2 5 3" xfId="26987" xr:uid="{00000000-0005-0000-0000-0000148A0000}"/>
    <cellStyle name="Normal 66 4 2 6" xfId="6868" xr:uid="{00000000-0005-0000-0000-0000158A0000}"/>
    <cellStyle name="Normal 66 4 2 6 2" xfId="37203" xr:uid="{00000000-0005-0000-0000-0000168A0000}"/>
    <cellStyle name="Normal 66 4 2 6 3" xfId="21970" xr:uid="{00000000-0005-0000-0000-0000178A0000}"/>
    <cellStyle name="Normal 66 4 2 7" xfId="32191" xr:uid="{00000000-0005-0000-0000-0000188A0000}"/>
    <cellStyle name="Normal 66 4 2 8" xfId="16957" xr:uid="{00000000-0005-0000-0000-0000198A0000}"/>
    <cellStyle name="Normal 66 4 3" xfId="2215" xr:uid="{00000000-0005-0000-0000-00001A8A0000}"/>
    <cellStyle name="Normal 66 4 3 2" xfId="3905" xr:uid="{00000000-0005-0000-0000-00001B8A0000}"/>
    <cellStyle name="Normal 66 4 3 2 2" xfId="13978" xr:uid="{00000000-0005-0000-0000-00001C8A0000}"/>
    <cellStyle name="Normal 66 4 3 2 2 2" xfId="44309" xr:uid="{00000000-0005-0000-0000-00001D8A0000}"/>
    <cellStyle name="Normal 66 4 3 2 2 3" xfId="29076" xr:uid="{00000000-0005-0000-0000-00001E8A0000}"/>
    <cellStyle name="Normal 66 4 3 2 3" xfId="8958" xr:uid="{00000000-0005-0000-0000-00001F8A0000}"/>
    <cellStyle name="Normal 66 4 3 2 3 2" xfId="39292" xr:uid="{00000000-0005-0000-0000-0000208A0000}"/>
    <cellStyle name="Normal 66 4 3 2 3 3" xfId="24059" xr:uid="{00000000-0005-0000-0000-0000218A0000}"/>
    <cellStyle name="Normal 66 4 3 2 4" xfId="34279" xr:uid="{00000000-0005-0000-0000-0000228A0000}"/>
    <cellStyle name="Normal 66 4 3 2 5" xfId="19046" xr:uid="{00000000-0005-0000-0000-0000238A0000}"/>
    <cellStyle name="Normal 66 4 3 3" xfId="5597" xr:uid="{00000000-0005-0000-0000-0000248A0000}"/>
    <cellStyle name="Normal 66 4 3 3 2" xfId="15649" xr:uid="{00000000-0005-0000-0000-0000258A0000}"/>
    <cellStyle name="Normal 66 4 3 3 2 2" xfId="45980" xr:uid="{00000000-0005-0000-0000-0000268A0000}"/>
    <cellStyle name="Normal 66 4 3 3 2 3" xfId="30747" xr:uid="{00000000-0005-0000-0000-0000278A0000}"/>
    <cellStyle name="Normal 66 4 3 3 3" xfId="10629" xr:uid="{00000000-0005-0000-0000-0000288A0000}"/>
    <cellStyle name="Normal 66 4 3 3 3 2" xfId="40963" xr:uid="{00000000-0005-0000-0000-0000298A0000}"/>
    <cellStyle name="Normal 66 4 3 3 3 3" xfId="25730" xr:uid="{00000000-0005-0000-0000-00002A8A0000}"/>
    <cellStyle name="Normal 66 4 3 3 4" xfId="35950" xr:uid="{00000000-0005-0000-0000-00002B8A0000}"/>
    <cellStyle name="Normal 66 4 3 3 5" xfId="20717" xr:uid="{00000000-0005-0000-0000-00002C8A0000}"/>
    <cellStyle name="Normal 66 4 3 4" xfId="12307" xr:uid="{00000000-0005-0000-0000-00002D8A0000}"/>
    <cellStyle name="Normal 66 4 3 4 2" xfId="42638" xr:uid="{00000000-0005-0000-0000-00002E8A0000}"/>
    <cellStyle name="Normal 66 4 3 4 3" xfId="27405" xr:uid="{00000000-0005-0000-0000-00002F8A0000}"/>
    <cellStyle name="Normal 66 4 3 5" xfId="7286" xr:uid="{00000000-0005-0000-0000-0000308A0000}"/>
    <cellStyle name="Normal 66 4 3 5 2" xfId="37621" xr:uid="{00000000-0005-0000-0000-0000318A0000}"/>
    <cellStyle name="Normal 66 4 3 5 3" xfId="22388" xr:uid="{00000000-0005-0000-0000-0000328A0000}"/>
    <cellStyle name="Normal 66 4 3 6" xfId="32609" xr:uid="{00000000-0005-0000-0000-0000338A0000}"/>
    <cellStyle name="Normal 66 4 3 7" xfId="17375" xr:uid="{00000000-0005-0000-0000-0000348A0000}"/>
    <cellStyle name="Normal 66 4 4" xfId="3068" xr:uid="{00000000-0005-0000-0000-0000358A0000}"/>
    <cellStyle name="Normal 66 4 4 2" xfId="13142" xr:uid="{00000000-0005-0000-0000-0000368A0000}"/>
    <cellStyle name="Normal 66 4 4 2 2" xfId="43473" xr:uid="{00000000-0005-0000-0000-0000378A0000}"/>
    <cellStyle name="Normal 66 4 4 2 3" xfId="28240" xr:uid="{00000000-0005-0000-0000-0000388A0000}"/>
    <cellStyle name="Normal 66 4 4 3" xfId="8122" xr:uid="{00000000-0005-0000-0000-0000398A0000}"/>
    <cellStyle name="Normal 66 4 4 3 2" xfId="38456" xr:uid="{00000000-0005-0000-0000-00003A8A0000}"/>
    <cellStyle name="Normal 66 4 4 3 3" xfId="23223" xr:uid="{00000000-0005-0000-0000-00003B8A0000}"/>
    <cellStyle name="Normal 66 4 4 4" xfId="33443" xr:uid="{00000000-0005-0000-0000-00003C8A0000}"/>
    <cellStyle name="Normal 66 4 4 5" xfId="18210" xr:uid="{00000000-0005-0000-0000-00003D8A0000}"/>
    <cellStyle name="Normal 66 4 5" xfId="4761" xr:uid="{00000000-0005-0000-0000-00003E8A0000}"/>
    <cellStyle name="Normal 66 4 5 2" xfId="14813" xr:uid="{00000000-0005-0000-0000-00003F8A0000}"/>
    <cellStyle name="Normal 66 4 5 2 2" xfId="45144" xr:uid="{00000000-0005-0000-0000-0000408A0000}"/>
    <cellStyle name="Normal 66 4 5 2 3" xfId="29911" xr:uid="{00000000-0005-0000-0000-0000418A0000}"/>
    <cellStyle name="Normal 66 4 5 3" xfId="9793" xr:uid="{00000000-0005-0000-0000-0000428A0000}"/>
    <cellStyle name="Normal 66 4 5 3 2" xfId="40127" xr:uid="{00000000-0005-0000-0000-0000438A0000}"/>
    <cellStyle name="Normal 66 4 5 3 3" xfId="24894" xr:uid="{00000000-0005-0000-0000-0000448A0000}"/>
    <cellStyle name="Normal 66 4 5 4" xfId="35114" xr:uid="{00000000-0005-0000-0000-0000458A0000}"/>
    <cellStyle name="Normal 66 4 5 5" xfId="19881" xr:uid="{00000000-0005-0000-0000-0000468A0000}"/>
    <cellStyle name="Normal 66 4 6" xfId="11471" xr:uid="{00000000-0005-0000-0000-0000478A0000}"/>
    <cellStyle name="Normal 66 4 6 2" xfId="41802" xr:uid="{00000000-0005-0000-0000-0000488A0000}"/>
    <cellStyle name="Normal 66 4 6 3" xfId="26569" xr:uid="{00000000-0005-0000-0000-0000498A0000}"/>
    <cellStyle name="Normal 66 4 7" xfId="6450" xr:uid="{00000000-0005-0000-0000-00004A8A0000}"/>
    <cellStyle name="Normal 66 4 7 2" xfId="36785" xr:uid="{00000000-0005-0000-0000-00004B8A0000}"/>
    <cellStyle name="Normal 66 4 7 3" xfId="21552" xr:uid="{00000000-0005-0000-0000-00004C8A0000}"/>
    <cellStyle name="Normal 66 4 8" xfId="31773" xr:uid="{00000000-0005-0000-0000-00004D8A0000}"/>
    <cellStyle name="Normal 66 4 9" xfId="16539" xr:uid="{00000000-0005-0000-0000-00004E8A0000}"/>
    <cellStyle name="Normal 66 5" xfId="1584" xr:uid="{00000000-0005-0000-0000-00004F8A0000}"/>
    <cellStyle name="Normal 66 5 2" xfId="2425" xr:uid="{00000000-0005-0000-0000-0000508A0000}"/>
    <cellStyle name="Normal 66 5 2 2" xfId="4115" xr:uid="{00000000-0005-0000-0000-0000518A0000}"/>
    <cellStyle name="Normal 66 5 2 2 2" xfId="14188" xr:uid="{00000000-0005-0000-0000-0000528A0000}"/>
    <cellStyle name="Normal 66 5 2 2 2 2" xfId="44519" xr:uid="{00000000-0005-0000-0000-0000538A0000}"/>
    <cellStyle name="Normal 66 5 2 2 2 3" xfId="29286" xr:uid="{00000000-0005-0000-0000-0000548A0000}"/>
    <cellStyle name="Normal 66 5 2 2 3" xfId="9168" xr:uid="{00000000-0005-0000-0000-0000558A0000}"/>
    <cellStyle name="Normal 66 5 2 2 3 2" xfId="39502" xr:uid="{00000000-0005-0000-0000-0000568A0000}"/>
    <cellStyle name="Normal 66 5 2 2 3 3" xfId="24269" xr:uid="{00000000-0005-0000-0000-0000578A0000}"/>
    <cellStyle name="Normal 66 5 2 2 4" xfId="34489" xr:uid="{00000000-0005-0000-0000-0000588A0000}"/>
    <cellStyle name="Normal 66 5 2 2 5" xfId="19256" xr:uid="{00000000-0005-0000-0000-0000598A0000}"/>
    <cellStyle name="Normal 66 5 2 3" xfId="5807" xr:uid="{00000000-0005-0000-0000-00005A8A0000}"/>
    <cellStyle name="Normal 66 5 2 3 2" xfId="15859" xr:uid="{00000000-0005-0000-0000-00005B8A0000}"/>
    <cellStyle name="Normal 66 5 2 3 2 2" xfId="46190" xr:uid="{00000000-0005-0000-0000-00005C8A0000}"/>
    <cellStyle name="Normal 66 5 2 3 2 3" xfId="30957" xr:uid="{00000000-0005-0000-0000-00005D8A0000}"/>
    <cellStyle name="Normal 66 5 2 3 3" xfId="10839" xr:uid="{00000000-0005-0000-0000-00005E8A0000}"/>
    <cellStyle name="Normal 66 5 2 3 3 2" xfId="41173" xr:uid="{00000000-0005-0000-0000-00005F8A0000}"/>
    <cellStyle name="Normal 66 5 2 3 3 3" xfId="25940" xr:uid="{00000000-0005-0000-0000-0000608A0000}"/>
    <cellStyle name="Normal 66 5 2 3 4" xfId="36160" xr:uid="{00000000-0005-0000-0000-0000618A0000}"/>
    <cellStyle name="Normal 66 5 2 3 5" xfId="20927" xr:uid="{00000000-0005-0000-0000-0000628A0000}"/>
    <cellStyle name="Normal 66 5 2 4" xfId="12517" xr:uid="{00000000-0005-0000-0000-0000638A0000}"/>
    <cellStyle name="Normal 66 5 2 4 2" xfId="42848" xr:uid="{00000000-0005-0000-0000-0000648A0000}"/>
    <cellStyle name="Normal 66 5 2 4 3" xfId="27615" xr:uid="{00000000-0005-0000-0000-0000658A0000}"/>
    <cellStyle name="Normal 66 5 2 5" xfId="7496" xr:uid="{00000000-0005-0000-0000-0000668A0000}"/>
    <cellStyle name="Normal 66 5 2 5 2" xfId="37831" xr:uid="{00000000-0005-0000-0000-0000678A0000}"/>
    <cellStyle name="Normal 66 5 2 5 3" xfId="22598" xr:uid="{00000000-0005-0000-0000-0000688A0000}"/>
    <cellStyle name="Normal 66 5 2 6" xfId="32819" xr:uid="{00000000-0005-0000-0000-0000698A0000}"/>
    <cellStyle name="Normal 66 5 2 7" xfId="17585" xr:uid="{00000000-0005-0000-0000-00006A8A0000}"/>
    <cellStyle name="Normal 66 5 3" xfId="3278" xr:uid="{00000000-0005-0000-0000-00006B8A0000}"/>
    <cellStyle name="Normal 66 5 3 2" xfId="13352" xr:uid="{00000000-0005-0000-0000-00006C8A0000}"/>
    <cellStyle name="Normal 66 5 3 2 2" xfId="43683" xr:uid="{00000000-0005-0000-0000-00006D8A0000}"/>
    <cellStyle name="Normal 66 5 3 2 3" xfId="28450" xr:uid="{00000000-0005-0000-0000-00006E8A0000}"/>
    <cellStyle name="Normal 66 5 3 3" xfId="8332" xr:uid="{00000000-0005-0000-0000-00006F8A0000}"/>
    <cellStyle name="Normal 66 5 3 3 2" xfId="38666" xr:uid="{00000000-0005-0000-0000-0000708A0000}"/>
    <cellStyle name="Normal 66 5 3 3 3" xfId="23433" xr:uid="{00000000-0005-0000-0000-0000718A0000}"/>
    <cellStyle name="Normal 66 5 3 4" xfId="33653" xr:uid="{00000000-0005-0000-0000-0000728A0000}"/>
    <cellStyle name="Normal 66 5 3 5" xfId="18420" xr:uid="{00000000-0005-0000-0000-0000738A0000}"/>
    <cellStyle name="Normal 66 5 4" xfId="4971" xr:uid="{00000000-0005-0000-0000-0000748A0000}"/>
    <cellStyle name="Normal 66 5 4 2" xfId="15023" xr:uid="{00000000-0005-0000-0000-0000758A0000}"/>
    <cellStyle name="Normal 66 5 4 2 2" xfId="45354" xr:uid="{00000000-0005-0000-0000-0000768A0000}"/>
    <cellStyle name="Normal 66 5 4 2 3" xfId="30121" xr:uid="{00000000-0005-0000-0000-0000778A0000}"/>
    <cellStyle name="Normal 66 5 4 3" xfId="10003" xr:uid="{00000000-0005-0000-0000-0000788A0000}"/>
    <cellStyle name="Normal 66 5 4 3 2" xfId="40337" xr:uid="{00000000-0005-0000-0000-0000798A0000}"/>
    <cellStyle name="Normal 66 5 4 3 3" xfId="25104" xr:uid="{00000000-0005-0000-0000-00007A8A0000}"/>
    <cellStyle name="Normal 66 5 4 4" xfId="35324" xr:uid="{00000000-0005-0000-0000-00007B8A0000}"/>
    <cellStyle name="Normal 66 5 4 5" xfId="20091" xr:uid="{00000000-0005-0000-0000-00007C8A0000}"/>
    <cellStyle name="Normal 66 5 5" xfId="11681" xr:uid="{00000000-0005-0000-0000-00007D8A0000}"/>
    <cellStyle name="Normal 66 5 5 2" xfId="42012" xr:uid="{00000000-0005-0000-0000-00007E8A0000}"/>
    <cellStyle name="Normal 66 5 5 3" xfId="26779" xr:uid="{00000000-0005-0000-0000-00007F8A0000}"/>
    <cellStyle name="Normal 66 5 6" xfId="6660" xr:uid="{00000000-0005-0000-0000-0000808A0000}"/>
    <cellStyle name="Normal 66 5 6 2" xfId="36995" xr:uid="{00000000-0005-0000-0000-0000818A0000}"/>
    <cellStyle name="Normal 66 5 6 3" xfId="21762" xr:uid="{00000000-0005-0000-0000-0000828A0000}"/>
    <cellStyle name="Normal 66 5 7" xfId="31983" xr:uid="{00000000-0005-0000-0000-0000838A0000}"/>
    <cellStyle name="Normal 66 5 8" xfId="16749" xr:uid="{00000000-0005-0000-0000-0000848A0000}"/>
    <cellStyle name="Normal 66 6" xfId="2005" xr:uid="{00000000-0005-0000-0000-0000858A0000}"/>
    <cellStyle name="Normal 66 6 2" xfId="3697" xr:uid="{00000000-0005-0000-0000-0000868A0000}"/>
    <cellStyle name="Normal 66 6 2 2" xfId="13770" xr:uid="{00000000-0005-0000-0000-0000878A0000}"/>
    <cellStyle name="Normal 66 6 2 2 2" xfId="44101" xr:uid="{00000000-0005-0000-0000-0000888A0000}"/>
    <cellStyle name="Normal 66 6 2 2 3" xfId="28868" xr:uid="{00000000-0005-0000-0000-0000898A0000}"/>
    <cellStyle name="Normal 66 6 2 3" xfId="8750" xr:uid="{00000000-0005-0000-0000-00008A8A0000}"/>
    <cellStyle name="Normal 66 6 2 3 2" xfId="39084" xr:uid="{00000000-0005-0000-0000-00008B8A0000}"/>
    <cellStyle name="Normal 66 6 2 3 3" xfId="23851" xr:uid="{00000000-0005-0000-0000-00008C8A0000}"/>
    <cellStyle name="Normal 66 6 2 4" xfId="34071" xr:uid="{00000000-0005-0000-0000-00008D8A0000}"/>
    <cellStyle name="Normal 66 6 2 5" xfId="18838" xr:uid="{00000000-0005-0000-0000-00008E8A0000}"/>
    <cellStyle name="Normal 66 6 3" xfId="5389" xr:uid="{00000000-0005-0000-0000-00008F8A0000}"/>
    <cellStyle name="Normal 66 6 3 2" xfId="15441" xr:uid="{00000000-0005-0000-0000-0000908A0000}"/>
    <cellStyle name="Normal 66 6 3 2 2" xfId="45772" xr:uid="{00000000-0005-0000-0000-0000918A0000}"/>
    <cellStyle name="Normal 66 6 3 2 3" xfId="30539" xr:uid="{00000000-0005-0000-0000-0000928A0000}"/>
    <cellStyle name="Normal 66 6 3 3" xfId="10421" xr:uid="{00000000-0005-0000-0000-0000938A0000}"/>
    <cellStyle name="Normal 66 6 3 3 2" xfId="40755" xr:uid="{00000000-0005-0000-0000-0000948A0000}"/>
    <cellStyle name="Normal 66 6 3 3 3" xfId="25522" xr:uid="{00000000-0005-0000-0000-0000958A0000}"/>
    <cellStyle name="Normal 66 6 3 4" xfId="35742" xr:uid="{00000000-0005-0000-0000-0000968A0000}"/>
    <cellStyle name="Normal 66 6 3 5" xfId="20509" xr:uid="{00000000-0005-0000-0000-0000978A0000}"/>
    <cellStyle name="Normal 66 6 4" xfId="12099" xr:uid="{00000000-0005-0000-0000-0000988A0000}"/>
    <cellStyle name="Normal 66 6 4 2" xfId="42430" xr:uid="{00000000-0005-0000-0000-0000998A0000}"/>
    <cellStyle name="Normal 66 6 4 3" xfId="27197" xr:uid="{00000000-0005-0000-0000-00009A8A0000}"/>
    <cellStyle name="Normal 66 6 5" xfId="7078" xr:uid="{00000000-0005-0000-0000-00009B8A0000}"/>
    <cellStyle name="Normal 66 6 5 2" xfId="37413" xr:uid="{00000000-0005-0000-0000-00009C8A0000}"/>
    <cellStyle name="Normal 66 6 5 3" xfId="22180" xr:uid="{00000000-0005-0000-0000-00009D8A0000}"/>
    <cellStyle name="Normal 66 6 6" xfId="32401" xr:uid="{00000000-0005-0000-0000-00009E8A0000}"/>
    <cellStyle name="Normal 66 6 7" xfId="17167" xr:uid="{00000000-0005-0000-0000-00009F8A0000}"/>
    <cellStyle name="Normal 66 7" xfId="2857" xr:uid="{00000000-0005-0000-0000-0000A08A0000}"/>
    <cellStyle name="Normal 66 7 2" xfId="12934" xr:uid="{00000000-0005-0000-0000-0000A18A0000}"/>
    <cellStyle name="Normal 66 7 2 2" xfId="43265" xr:uid="{00000000-0005-0000-0000-0000A28A0000}"/>
    <cellStyle name="Normal 66 7 2 3" xfId="28032" xr:uid="{00000000-0005-0000-0000-0000A38A0000}"/>
    <cellStyle name="Normal 66 7 3" xfId="7914" xr:uid="{00000000-0005-0000-0000-0000A48A0000}"/>
    <cellStyle name="Normal 66 7 3 2" xfId="38248" xr:uid="{00000000-0005-0000-0000-0000A58A0000}"/>
    <cellStyle name="Normal 66 7 3 3" xfId="23015" xr:uid="{00000000-0005-0000-0000-0000A68A0000}"/>
    <cellStyle name="Normal 66 7 4" xfId="33235" xr:uid="{00000000-0005-0000-0000-0000A78A0000}"/>
    <cellStyle name="Normal 66 7 5" xfId="18002" xr:uid="{00000000-0005-0000-0000-0000A88A0000}"/>
    <cellStyle name="Normal 66 8" xfId="4551" xr:uid="{00000000-0005-0000-0000-0000A98A0000}"/>
    <cellStyle name="Normal 66 8 2" xfId="14605" xr:uid="{00000000-0005-0000-0000-0000AA8A0000}"/>
    <cellStyle name="Normal 66 8 2 2" xfId="44936" xr:uid="{00000000-0005-0000-0000-0000AB8A0000}"/>
    <cellStyle name="Normal 66 8 2 3" xfId="29703" xr:uid="{00000000-0005-0000-0000-0000AC8A0000}"/>
    <cellStyle name="Normal 66 8 3" xfId="9585" xr:uid="{00000000-0005-0000-0000-0000AD8A0000}"/>
    <cellStyle name="Normal 66 8 3 2" xfId="39919" xr:uid="{00000000-0005-0000-0000-0000AE8A0000}"/>
    <cellStyle name="Normal 66 8 3 3" xfId="24686" xr:uid="{00000000-0005-0000-0000-0000AF8A0000}"/>
    <cellStyle name="Normal 66 8 4" xfId="34906" xr:uid="{00000000-0005-0000-0000-0000B08A0000}"/>
    <cellStyle name="Normal 66 8 5" xfId="19673" xr:uid="{00000000-0005-0000-0000-0000B18A0000}"/>
    <cellStyle name="Normal 66 9" xfId="11261" xr:uid="{00000000-0005-0000-0000-0000B28A0000}"/>
    <cellStyle name="Normal 66 9 2" xfId="41594" xr:uid="{00000000-0005-0000-0000-0000B38A0000}"/>
    <cellStyle name="Normal 66 9 3" xfId="26361" xr:uid="{00000000-0005-0000-0000-0000B48A0000}"/>
    <cellStyle name="Normal 67" xfId="896" xr:uid="{00000000-0005-0000-0000-0000B58A0000}"/>
    <cellStyle name="Normal 67 10" xfId="6241" xr:uid="{00000000-0005-0000-0000-0000B68A0000}"/>
    <cellStyle name="Normal 67 10 2" xfId="36578" xr:uid="{00000000-0005-0000-0000-0000B78A0000}"/>
    <cellStyle name="Normal 67 10 3" xfId="21345" xr:uid="{00000000-0005-0000-0000-0000B88A0000}"/>
    <cellStyle name="Normal 67 11" xfId="31569" xr:uid="{00000000-0005-0000-0000-0000B98A0000}"/>
    <cellStyle name="Normal 67 12" xfId="16330" xr:uid="{00000000-0005-0000-0000-0000BA8A0000}"/>
    <cellStyle name="Normal 67 2" xfId="1205" xr:uid="{00000000-0005-0000-0000-0000BB8A0000}"/>
    <cellStyle name="Normal 67 2 10" xfId="31620" xr:uid="{00000000-0005-0000-0000-0000BC8A0000}"/>
    <cellStyle name="Normal 67 2 11" xfId="16384" xr:uid="{00000000-0005-0000-0000-0000BD8A0000}"/>
    <cellStyle name="Normal 67 2 2" xfId="1313" xr:uid="{00000000-0005-0000-0000-0000BE8A0000}"/>
    <cellStyle name="Normal 67 2 2 10" xfId="16488" xr:uid="{00000000-0005-0000-0000-0000BF8A0000}"/>
    <cellStyle name="Normal 67 2 2 2" xfId="1530" xr:uid="{00000000-0005-0000-0000-0000C08A0000}"/>
    <cellStyle name="Normal 67 2 2 2 2" xfId="1951" xr:uid="{00000000-0005-0000-0000-0000C18A0000}"/>
    <cellStyle name="Normal 67 2 2 2 2 2" xfId="2790" xr:uid="{00000000-0005-0000-0000-0000C28A0000}"/>
    <cellStyle name="Normal 67 2 2 2 2 2 2" xfId="4480" xr:uid="{00000000-0005-0000-0000-0000C38A0000}"/>
    <cellStyle name="Normal 67 2 2 2 2 2 2 2" xfId="14553" xr:uid="{00000000-0005-0000-0000-0000C48A0000}"/>
    <cellStyle name="Normal 67 2 2 2 2 2 2 2 2" xfId="44884" xr:uid="{00000000-0005-0000-0000-0000C58A0000}"/>
    <cellStyle name="Normal 67 2 2 2 2 2 2 2 3" xfId="29651" xr:uid="{00000000-0005-0000-0000-0000C68A0000}"/>
    <cellStyle name="Normal 67 2 2 2 2 2 2 3" xfId="9533" xr:uid="{00000000-0005-0000-0000-0000C78A0000}"/>
    <cellStyle name="Normal 67 2 2 2 2 2 2 3 2" xfId="39867" xr:uid="{00000000-0005-0000-0000-0000C88A0000}"/>
    <cellStyle name="Normal 67 2 2 2 2 2 2 3 3" xfId="24634" xr:uid="{00000000-0005-0000-0000-0000C98A0000}"/>
    <cellStyle name="Normal 67 2 2 2 2 2 2 4" xfId="34854" xr:uid="{00000000-0005-0000-0000-0000CA8A0000}"/>
    <cellStyle name="Normal 67 2 2 2 2 2 2 5" xfId="19621" xr:uid="{00000000-0005-0000-0000-0000CB8A0000}"/>
    <cellStyle name="Normal 67 2 2 2 2 2 3" xfId="6172" xr:uid="{00000000-0005-0000-0000-0000CC8A0000}"/>
    <cellStyle name="Normal 67 2 2 2 2 2 3 2" xfId="16224" xr:uid="{00000000-0005-0000-0000-0000CD8A0000}"/>
    <cellStyle name="Normal 67 2 2 2 2 2 3 2 2" xfId="46555" xr:uid="{00000000-0005-0000-0000-0000CE8A0000}"/>
    <cellStyle name="Normal 67 2 2 2 2 2 3 2 3" xfId="31322" xr:uid="{00000000-0005-0000-0000-0000CF8A0000}"/>
    <cellStyle name="Normal 67 2 2 2 2 2 3 3" xfId="11204" xr:uid="{00000000-0005-0000-0000-0000D08A0000}"/>
    <cellStyle name="Normal 67 2 2 2 2 2 3 3 2" xfId="41538" xr:uid="{00000000-0005-0000-0000-0000D18A0000}"/>
    <cellStyle name="Normal 67 2 2 2 2 2 3 3 3" xfId="26305" xr:uid="{00000000-0005-0000-0000-0000D28A0000}"/>
    <cellStyle name="Normal 67 2 2 2 2 2 3 4" xfId="36525" xr:uid="{00000000-0005-0000-0000-0000D38A0000}"/>
    <cellStyle name="Normal 67 2 2 2 2 2 3 5" xfId="21292" xr:uid="{00000000-0005-0000-0000-0000D48A0000}"/>
    <cellStyle name="Normal 67 2 2 2 2 2 4" xfId="12882" xr:uid="{00000000-0005-0000-0000-0000D58A0000}"/>
    <cellStyle name="Normal 67 2 2 2 2 2 4 2" xfId="43213" xr:uid="{00000000-0005-0000-0000-0000D68A0000}"/>
    <cellStyle name="Normal 67 2 2 2 2 2 4 3" xfId="27980" xr:uid="{00000000-0005-0000-0000-0000D78A0000}"/>
    <cellStyle name="Normal 67 2 2 2 2 2 5" xfId="7861" xr:uid="{00000000-0005-0000-0000-0000D88A0000}"/>
    <cellStyle name="Normal 67 2 2 2 2 2 5 2" xfId="38196" xr:uid="{00000000-0005-0000-0000-0000D98A0000}"/>
    <cellStyle name="Normal 67 2 2 2 2 2 5 3" xfId="22963" xr:uid="{00000000-0005-0000-0000-0000DA8A0000}"/>
    <cellStyle name="Normal 67 2 2 2 2 2 6" xfId="33184" xr:uid="{00000000-0005-0000-0000-0000DB8A0000}"/>
    <cellStyle name="Normal 67 2 2 2 2 2 7" xfId="17950" xr:uid="{00000000-0005-0000-0000-0000DC8A0000}"/>
    <cellStyle name="Normal 67 2 2 2 2 3" xfId="3643" xr:uid="{00000000-0005-0000-0000-0000DD8A0000}"/>
    <cellStyle name="Normal 67 2 2 2 2 3 2" xfId="13717" xr:uid="{00000000-0005-0000-0000-0000DE8A0000}"/>
    <cellStyle name="Normal 67 2 2 2 2 3 2 2" xfId="44048" xr:uid="{00000000-0005-0000-0000-0000DF8A0000}"/>
    <cellStyle name="Normal 67 2 2 2 2 3 2 3" xfId="28815" xr:uid="{00000000-0005-0000-0000-0000E08A0000}"/>
    <cellStyle name="Normal 67 2 2 2 2 3 3" xfId="8697" xr:uid="{00000000-0005-0000-0000-0000E18A0000}"/>
    <cellStyle name="Normal 67 2 2 2 2 3 3 2" xfId="39031" xr:uid="{00000000-0005-0000-0000-0000E28A0000}"/>
    <cellStyle name="Normal 67 2 2 2 2 3 3 3" xfId="23798" xr:uid="{00000000-0005-0000-0000-0000E38A0000}"/>
    <cellStyle name="Normal 67 2 2 2 2 3 4" xfId="34018" xr:uid="{00000000-0005-0000-0000-0000E48A0000}"/>
    <cellStyle name="Normal 67 2 2 2 2 3 5" xfId="18785" xr:uid="{00000000-0005-0000-0000-0000E58A0000}"/>
    <cellStyle name="Normal 67 2 2 2 2 4" xfId="5336" xr:uid="{00000000-0005-0000-0000-0000E68A0000}"/>
    <cellStyle name="Normal 67 2 2 2 2 4 2" xfId="15388" xr:uid="{00000000-0005-0000-0000-0000E78A0000}"/>
    <cellStyle name="Normal 67 2 2 2 2 4 2 2" xfId="45719" xr:uid="{00000000-0005-0000-0000-0000E88A0000}"/>
    <cellStyle name="Normal 67 2 2 2 2 4 2 3" xfId="30486" xr:uid="{00000000-0005-0000-0000-0000E98A0000}"/>
    <cellStyle name="Normal 67 2 2 2 2 4 3" xfId="10368" xr:uid="{00000000-0005-0000-0000-0000EA8A0000}"/>
    <cellStyle name="Normal 67 2 2 2 2 4 3 2" xfId="40702" xr:uid="{00000000-0005-0000-0000-0000EB8A0000}"/>
    <cellStyle name="Normal 67 2 2 2 2 4 3 3" xfId="25469" xr:uid="{00000000-0005-0000-0000-0000EC8A0000}"/>
    <cellStyle name="Normal 67 2 2 2 2 4 4" xfId="35689" xr:uid="{00000000-0005-0000-0000-0000ED8A0000}"/>
    <cellStyle name="Normal 67 2 2 2 2 4 5" xfId="20456" xr:uid="{00000000-0005-0000-0000-0000EE8A0000}"/>
    <cellStyle name="Normal 67 2 2 2 2 5" xfId="12046" xr:uid="{00000000-0005-0000-0000-0000EF8A0000}"/>
    <cellStyle name="Normal 67 2 2 2 2 5 2" xfId="42377" xr:uid="{00000000-0005-0000-0000-0000F08A0000}"/>
    <cellStyle name="Normal 67 2 2 2 2 5 3" xfId="27144" xr:uid="{00000000-0005-0000-0000-0000F18A0000}"/>
    <cellStyle name="Normal 67 2 2 2 2 6" xfId="7025" xr:uid="{00000000-0005-0000-0000-0000F28A0000}"/>
    <cellStyle name="Normal 67 2 2 2 2 6 2" xfId="37360" xr:uid="{00000000-0005-0000-0000-0000F38A0000}"/>
    <cellStyle name="Normal 67 2 2 2 2 6 3" xfId="22127" xr:uid="{00000000-0005-0000-0000-0000F48A0000}"/>
    <cellStyle name="Normal 67 2 2 2 2 7" xfId="32348" xr:uid="{00000000-0005-0000-0000-0000F58A0000}"/>
    <cellStyle name="Normal 67 2 2 2 2 8" xfId="17114" xr:uid="{00000000-0005-0000-0000-0000F68A0000}"/>
    <cellStyle name="Normal 67 2 2 2 3" xfId="2372" xr:uid="{00000000-0005-0000-0000-0000F78A0000}"/>
    <cellStyle name="Normal 67 2 2 2 3 2" xfId="4062" xr:uid="{00000000-0005-0000-0000-0000F88A0000}"/>
    <cellStyle name="Normal 67 2 2 2 3 2 2" xfId="14135" xr:uid="{00000000-0005-0000-0000-0000F98A0000}"/>
    <cellStyle name="Normal 67 2 2 2 3 2 2 2" xfId="44466" xr:uid="{00000000-0005-0000-0000-0000FA8A0000}"/>
    <cellStyle name="Normal 67 2 2 2 3 2 2 3" xfId="29233" xr:uid="{00000000-0005-0000-0000-0000FB8A0000}"/>
    <cellStyle name="Normal 67 2 2 2 3 2 3" xfId="9115" xr:uid="{00000000-0005-0000-0000-0000FC8A0000}"/>
    <cellStyle name="Normal 67 2 2 2 3 2 3 2" xfId="39449" xr:uid="{00000000-0005-0000-0000-0000FD8A0000}"/>
    <cellStyle name="Normal 67 2 2 2 3 2 3 3" xfId="24216" xr:uid="{00000000-0005-0000-0000-0000FE8A0000}"/>
    <cellStyle name="Normal 67 2 2 2 3 2 4" xfId="34436" xr:uid="{00000000-0005-0000-0000-0000FF8A0000}"/>
    <cellStyle name="Normal 67 2 2 2 3 2 5" xfId="19203" xr:uid="{00000000-0005-0000-0000-0000008B0000}"/>
    <cellStyle name="Normal 67 2 2 2 3 3" xfId="5754" xr:uid="{00000000-0005-0000-0000-0000018B0000}"/>
    <cellStyle name="Normal 67 2 2 2 3 3 2" xfId="15806" xr:uid="{00000000-0005-0000-0000-0000028B0000}"/>
    <cellStyle name="Normal 67 2 2 2 3 3 2 2" xfId="46137" xr:uid="{00000000-0005-0000-0000-0000038B0000}"/>
    <cellStyle name="Normal 67 2 2 2 3 3 2 3" xfId="30904" xr:uid="{00000000-0005-0000-0000-0000048B0000}"/>
    <cellStyle name="Normal 67 2 2 2 3 3 3" xfId="10786" xr:uid="{00000000-0005-0000-0000-0000058B0000}"/>
    <cellStyle name="Normal 67 2 2 2 3 3 3 2" xfId="41120" xr:uid="{00000000-0005-0000-0000-0000068B0000}"/>
    <cellStyle name="Normal 67 2 2 2 3 3 3 3" xfId="25887" xr:uid="{00000000-0005-0000-0000-0000078B0000}"/>
    <cellStyle name="Normal 67 2 2 2 3 3 4" xfId="36107" xr:uid="{00000000-0005-0000-0000-0000088B0000}"/>
    <cellStyle name="Normal 67 2 2 2 3 3 5" xfId="20874" xr:uid="{00000000-0005-0000-0000-0000098B0000}"/>
    <cellStyle name="Normal 67 2 2 2 3 4" xfId="12464" xr:uid="{00000000-0005-0000-0000-00000A8B0000}"/>
    <cellStyle name="Normal 67 2 2 2 3 4 2" xfId="42795" xr:uid="{00000000-0005-0000-0000-00000B8B0000}"/>
    <cellStyle name="Normal 67 2 2 2 3 4 3" xfId="27562" xr:uid="{00000000-0005-0000-0000-00000C8B0000}"/>
    <cellStyle name="Normal 67 2 2 2 3 5" xfId="7443" xr:uid="{00000000-0005-0000-0000-00000D8B0000}"/>
    <cellStyle name="Normal 67 2 2 2 3 5 2" xfId="37778" xr:uid="{00000000-0005-0000-0000-00000E8B0000}"/>
    <cellStyle name="Normal 67 2 2 2 3 5 3" xfId="22545" xr:uid="{00000000-0005-0000-0000-00000F8B0000}"/>
    <cellStyle name="Normal 67 2 2 2 3 6" xfId="32766" xr:uid="{00000000-0005-0000-0000-0000108B0000}"/>
    <cellStyle name="Normal 67 2 2 2 3 7" xfId="17532" xr:uid="{00000000-0005-0000-0000-0000118B0000}"/>
    <cellStyle name="Normal 67 2 2 2 4" xfId="3225" xr:uid="{00000000-0005-0000-0000-0000128B0000}"/>
    <cellStyle name="Normal 67 2 2 2 4 2" xfId="13299" xr:uid="{00000000-0005-0000-0000-0000138B0000}"/>
    <cellStyle name="Normal 67 2 2 2 4 2 2" xfId="43630" xr:uid="{00000000-0005-0000-0000-0000148B0000}"/>
    <cellStyle name="Normal 67 2 2 2 4 2 3" xfId="28397" xr:uid="{00000000-0005-0000-0000-0000158B0000}"/>
    <cellStyle name="Normal 67 2 2 2 4 3" xfId="8279" xr:uid="{00000000-0005-0000-0000-0000168B0000}"/>
    <cellStyle name="Normal 67 2 2 2 4 3 2" xfId="38613" xr:uid="{00000000-0005-0000-0000-0000178B0000}"/>
    <cellStyle name="Normal 67 2 2 2 4 3 3" xfId="23380" xr:uid="{00000000-0005-0000-0000-0000188B0000}"/>
    <cellStyle name="Normal 67 2 2 2 4 4" xfId="33600" xr:uid="{00000000-0005-0000-0000-0000198B0000}"/>
    <cellStyle name="Normal 67 2 2 2 4 5" xfId="18367" xr:uid="{00000000-0005-0000-0000-00001A8B0000}"/>
    <cellStyle name="Normal 67 2 2 2 5" xfId="4918" xr:uid="{00000000-0005-0000-0000-00001B8B0000}"/>
    <cellStyle name="Normal 67 2 2 2 5 2" xfId="14970" xr:uid="{00000000-0005-0000-0000-00001C8B0000}"/>
    <cellStyle name="Normal 67 2 2 2 5 2 2" xfId="45301" xr:uid="{00000000-0005-0000-0000-00001D8B0000}"/>
    <cellStyle name="Normal 67 2 2 2 5 2 3" xfId="30068" xr:uid="{00000000-0005-0000-0000-00001E8B0000}"/>
    <cellStyle name="Normal 67 2 2 2 5 3" xfId="9950" xr:uid="{00000000-0005-0000-0000-00001F8B0000}"/>
    <cellStyle name="Normal 67 2 2 2 5 3 2" xfId="40284" xr:uid="{00000000-0005-0000-0000-0000208B0000}"/>
    <cellStyle name="Normal 67 2 2 2 5 3 3" xfId="25051" xr:uid="{00000000-0005-0000-0000-0000218B0000}"/>
    <cellStyle name="Normal 67 2 2 2 5 4" xfId="35271" xr:uid="{00000000-0005-0000-0000-0000228B0000}"/>
    <cellStyle name="Normal 67 2 2 2 5 5" xfId="20038" xr:uid="{00000000-0005-0000-0000-0000238B0000}"/>
    <cellStyle name="Normal 67 2 2 2 6" xfId="11628" xr:uid="{00000000-0005-0000-0000-0000248B0000}"/>
    <cellStyle name="Normal 67 2 2 2 6 2" xfId="41959" xr:uid="{00000000-0005-0000-0000-0000258B0000}"/>
    <cellStyle name="Normal 67 2 2 2 6 3" xfId="26726" xr:uid="{00000000-0005-0000-0000-0000268B0000}"/>
    <cellStyle name="Normal 67 2 2 2 7" xfId="6607" xr:uid="{00000000-0005-0000-0000-0000278B0000}"/>
    <cellStyle name="Normal 67 2 2 2 7 2" xfId="36942" xr:uid="{00000000-0005-0000-0000-0000288B0000}"/>
    <cellStyle name="Normal 67 2 2 2 7 3" xfId="21709" xr:uid="{00000000-0005-0000-0000-0000298B0000}"/>
    <cellStyle name="Normal 67 2 2 2 8" xfId="31930" xr:uid="{00000000-0005-0000-0000-00002A8B0000}"/>
    <cellStyle name="Normal 67 2 2 2 9" xfId="16696" xr:uid="{00000000-0005-0000-0000-00002B8B0000}"/>
    <cellStyle name="Normal 67 2 2 3" xfId="1743" xr:uid="{00000000-0005-0000-0000-00002C8B0000}"/>
    <cellStyle name="Normal 67 2 2 3 2" xfId="2582" xr:uid="{00000000-0005-0000-0000-00002D8B0000}"/>
    <cellStyle name="Normal 67 2 2 3 2 2" xfId="4272" xr:uid="{00000000-0005-0000-0000-00002E8B0000}"/>
    <cellStyle name="Normal 67 2 2 3 2 2 2" xfId="14345" xr:uid="{00000000-0005-0000-0000-00002F8B0000}"/>
    <cellStyle name="Normal 67 2 2 3 2 2 2 2" xfId="44676" xr:uid="{00000000-0005-0000-0000-0000308B0000}"/>
    <cellStyle name="Normal 67 2 2 3 2 2 2 3" xfId="29443" xr:uid="{00000000-0005-0000-0000-0000318B0000}"/>
    <cellStyle name="Normal 67 2 2 3 2 2 3" xfId="9325" xr:uid="{00000000-0005-0000-0000-0000328B0000}"/>
    <cellStyle name="Normal 67 2 2 3 2 2 3 2" xfId="39659" xr:uid="{00000000-0005-0000-0000-0000338B0000}"/>
    <cellStyle name="Normal 67 2 2 3 2 2 3 3" xfId="24426" xr:uid="{00000000-0005-0000-0000-0000348B0000}"/>
    <cellStyle name="Normal 67 2 2 3 2 2 4" xfId="34646" xr:uid="{00000000-0005-0000-0000-0000358B0000}"/>
    <cellStyle name="Normal 67 2 2 3 2 2 5" xfId="19413" xr:uid="{00000000-0005-0000-0000-0000368B0000}"/>
    <cellStyle name="Normal 67 2 2 3 2 3" xfId="5964" xr:uid="{00000000-0005-0000-0000-0000378B0000}"/>
    <cellStyle name="Normal 67 2 2 3 2 3 2" xfId="16016" xr:uid="{00000000-0005-0000-0000-0000388B0000}"/>
    <cellStyle name="Normal 67 2 2 3 2 3 2 2" xfId="46347" xr:uid="{00000000-0005-0000-0000-0000398B0000}"/>
    <cellStyle name="Normal 67 2 2 3 2 3 2 3" xfId="31114" xr:uid="{00000000-0005-0000-0000-00003A8B0000}"/>
    <cellStyle name="Normal 67 2 2 3 2 3 3" xfId="10996" xr:uid="{00000000-0005-0000-0000-00003B8B0000}"/>
    <cellStyle name="Normal 67 2 2 3 2 3 3 2" xfId="41330" xr:uid="{00000000-0005-0000-0000-00003C8B0000}"/>
    <cellStyle name="Normal 67 2 2 3 2 3 3 3" xfId="26097" xr:uid="{00000000-0005-0000-0000-00003D8B0000}"/>
    <cellStyle name="Normal 67 2 2 3 2 3 4" xfId="36317" xr:uid="{00000000-0005-0000-0000-00003E8B0000}"/>
    <cellStyle name="Normal 67 2 2 3 2 3 5" xfId="21084" xr:uid="{00000000-0005-0000-0000-00003F8B0000}"/>
    <cellStyle name="Normal 67 2 2 3 2 4" xfId="12674" xr:uid="{00000000-0005-0000-0000-0000408B0000}"/>
    <cellStyle name="Normal 67 2 2 3 2 4 2" xfId="43005" xr:uid="{00000000-0005-0000-0000-0000418B0000}"/>
    <cellStyle name="Normal 67 2 2 3 2 4 3" xfId="27772" xr:uid="{00000000-0005-0000-0000-0000428B0000}"/>
    <cellStyle name="Normal 67 2 2 3 2 5" xfId="7653" xr:uid="{00000000-0005-0000-0000-0000438B0000}"/>
    <cellStyle name="Normal 67 2 2 3 2 5 2" xfId="37988" xr:uid="{00000000-0005-0000-0000-0000448B0000}"/>
    <cellStyle name="Normal 67 2 2 3 2 5 3" xfId="22755" xr:uid="{00000000-0005-0000-0000-0000458B0000}"/>
    <cellStyle name="Normal 67 2 2 3 2 6" xfId="32976" xr:uid="{00000000-0005-0000-0000-0000468B0000}"/>
    <cellStyle name="Normal 67 2 2 3 2 7" xfId="17742" xr:uid="{00000000-0005-0000-0000-0000478B0000}"/>
    <cellStyle name="Normal 67 2 2 3 3" xfId="3435" xr:uid="{00000000-0005-0000-0000-0000488B0000}"/>
    <cellStyle name="Normal 67 2 2 3 3 2" xfId="13509" xr:uid="{00000000-0005-0000-0000-0000498B0000}"/>
    <cellStyle name="Normal 67 2 2 3 3 2 2" xfId="43840" xr:uid="{00000000-0005-0000-0000-00004A8B0000}"/>
    <cellStyle name="Normal 67 2 2 3 3 2 3" xfId="28607" xr:uid="{00000000-0005-0000-0000-00004B8B0000}"/>
    <cellStyle name="Normal 67 2 2 3 3 3" xfId="8489" xr:uid="{00000000-0005-0000-0000-00004C8B0000}"/>
    <cellStyle name="Normal 67 2 2 3 3 3 2" xfId="38823" xr:uid="{00000000-0005-0000-0000-00004D8B0000}"/>
    <cellStyle name="Normal 67 2 2 3 3 3 3" xfId="23590" xr:uid="{00000000-0005-0000-0000-00004E8B0000}"/>
    <cellStyle name="Normal 67 2 2 3 3 4" xfId="33810" xr:uid="{00000000-0005-0000-0000-00004F8B0000}"/>
    <cellStyle name="Normal 67 2 2 3 3 5" xfId="18577" xr:uid="{00000000-0005-0000-0000-0000508B0000}"/>
    <cellStyle name="Normal 67 2 2 3 4" xfId="5128" xr:uid="{00000000-0005-0000-0000-0000518B0000}"/>
    <cellStyle name="Normal 67 2 2 3 4 2" xfId="15180" xr:uid="{00000000-0005-0000-0000-0000528B0000}"/>
    <cellStyle name="Normal 67 2 2 3 4 2 2" xfId="45511" xr:uid="{00000000-0005-0000-0000-0000538B0000}"/>
    <cellStyle name="Normal 67 2 2 3 4 2 3" xfId="30278" xr:uid="{00000000-0005-0000-0000-0000548B0000}"/>
    <cellStyle name="Normal 67 2 2 3 4 3" xfId="10160" xr:uid="{00000000-0005-0000-0000-0000558B0000}"/>
    <cellStyle name="Normal 67 2 2 3 4 3 2" xfId="40494" xr:uid="{00000000-0005-0000-0000-0000568B0000}"/>
    <cellStyle name="Normal 67 2 2 3 4 3 3" xfId="25261" xr:uid="{00000000-0005-0000-0000-0000578B0000}"/>
    <cellStyle name="Normal 67 2 2 3 4 4" xfId="35481" xr:uid="{00000000-0005-0000-0000-0000588B0000}"/>
    <cellStyle name="Normal 67 2 2 3 4 5" xfId="20248" xr:uid="{00000000-0005-0000-0000-0000598B0000}"/>
    <cellStyle name="Normal 67 2 2 3 5" xfId="11838" xr:uid="{00000000-0005-0000-0000-00005A8B0000}"/>
    <cellStyle name="Normal 67 2 2 3 5 2" xfId="42169" xr:uid="{00000000-0005-0000-0000-00005B8B0000}"/>
    <cellStyle name="Normal 67 2 2 3 5 3" xfId="26936" xr:uid="{00000000-0005-0000-0000-00005C8B0000}"/>
    <cellStyle name="Normal 67 2 2 3 6" xfId="6817" xr:uid="{00000000-0005-0000-0000-00005D8B0000}"/>
    <cellStyle name="Normal 67 2 2 3 6 2" xfId="37152" xr:uid="{00000000-0005-0000-0000-00005E8B0000}"/>
    <cellStyle name="Normal 67 2 2 3 6 3" xfId="21919" xr:uid="{00000000-0005-0000-0000-00005F8B0000}"/>
    <cellStyle name="Normal 67 2 2 3 7" xfId="32140" xr:uid="{00000000-0005-0000-0000-0000608B0000}"/>
    <cellStyle name="Normal 67 2 2 3 8" xfId="16906" xr:uid="{00000000-0005-0000-0000-0000618B0000}"/>
    <cellStyle name="Normal 67 2 2 4" xfId="2164" xr:uid="{00000000-0005-0000-0000-0000628B0000}"/>
    <cellStyle name="Normal 67 2 2 4 2" xfId="3854" xr:uid="{00000000-0005-0000-0000-0000638B0000}"/>
    <cellStyle name="Normal 67 2 2 4 2 2" xfId="13927" xr:uid="{00000000-0005-0000-0000-0000648B0000}"/>
    <cellStyle name="Normal 67 2 2 4 2 2 2" xfId="44258" xr:uid="{00000000-0005-0000-0000-0000658B0000}"/>
    <cellStyle name="Normal 67 2 2 4 2 2 3" xfId="29025" xr:uid="{00000000-0005-0000-0000-0000668B0000}"/>
    <cellStyle name="Normal 67 2 2 4 2 3" xfId="8907" xr:uid="{00000000-0005-0000-0000-0000678B0000}"/>
    <cellStyle name="Normal 67 2 2 4 2 3 2" xfId="39241" xr:uid="{00000000-0005-0000-0000-0000688B0000}"/>
    <cellStyle name="Normal 67 2 2 4 2 3 3" xfId="24008" xr:uid="{00000000-0005-0000-0000-0000698B0000}"/>
    <cellStyle name="Normal 67 2 2 4 2 4" xfId="34228" xr:uid="{00000000-0005-0000-0000-00006A8B0000}"/>
    <cellStyle name="Normal 67 2 2 4 2 5" xfId="18995" xr:uid="{00000000-0005-0000-0000-00006B8B0000}"/>
    <cellStyle name="Normal 67 2 2 4 3" xfId="5546" xr:uid="{00000000-0005-0000-0000-00006C8B0000}"/>
    <cellStyle name="Normal 67 2 2 4 3 2" xfId="15598" xr:uid="{00000000-0005-0000-0000-00006D8B0000}"/>
    <cellStyle name="Normal 67 2 2 4 3 2 2" xfId="45929" xr:uid="{00000000-0005-0000-0000-00006E8B0000}"/>
    <cellStyle name="Normal 67 2 2 4 3 2 3" xfId="30696" xr:uid="{00000000-0005-0000-0000-00006F8B0000}"/>
    <cellStyle name="Normal 67 2 2 4 3 3" xfId="10578" xr:uid="{00000000-0005-0000-0000-0000708B0000}"/>
    <cellStyle name="Normal 67 2 2 4 3 3 2" xfId="40912" xr:uid="{00000000-0005-0000-0000-0000718B0000}"/>
    <cellStyle name="Normal 67 2 2 4 3 3 3" xfId="25679" xr:uid="{00000000-0005-0000-0000-0000728B0000}"/>
    <cellStyle name="Normal 67 2 2 4 3 4" xfId="35899" xr:uid="{00000000-0005-0000-0000-0000738B0000}"/>
    <cellStyle name="Normal 67 2 2 4 3 5" xfId="20666" xr:uid="{00000000-0005-0000-0000-0000748B0000}"/>
    <cellStyle name="Normal 67 2 2 4 4" xfId="12256" xr:uid="{00000000-0005-0000-0000-0000758B0000}"/>
    <cellStyle name="Normal 67 2 2 4 4 2" xfId="42587" xr:uid="{00000000-0005-0000-0000-0000768B0000}"/>
    <cellStyle name="Normal 67 2 2 4 4 3" xfId="27354" xr:uid="{00000000-0005-0000-0000-0000778B0000}"/>
    <cellStyle name="Normal 67 2 2 4 5" xfId="7235" xr:uid="{00000000-0005-0000-0000-0000788B0000}"/>
    <cellStyle name="Normal 67 2 2 4 5 2" xfId="37570" xr:uid="{00000000-0005-0000-0000-0000798B0000}"/>
    <cellStyle name="Normal 67 2 2 4 5 3" xfId="22337" xr:uid="{00000000-0005-0000-0000-00007A8B0000}"/>
    <cellStyle name="Normal 67 2 2 4 6" xfId="32558" xr:uid="{00000000-0005-0000-0000-00007B8B0000}"/>
    <cellStyle name="Normal 67 2 2 4 7" xfId="17324" xr:uid="{00000000-0005-0000-0000-00007C8B0000}"/>
    <cellStyle name="Normal 67 2 2 5" xfId="3017" xr:uid="{00000000-0005-0000-0000-00007D8B0000}"/>
    <cellStyle name="Normal 67 2 2 5 2" xfId="13091" xr:uid="{00000000-0005-0000-0000-00007E8B0000}"/>
    <cellStyle name="Normal 67 2 2 5 2 2" xfId="43422" xr:uid="{00000000-0005-0000-0000-00007F8B0000}"/>
    <cellStyle name="Normal 67 2 2 5 2 3" xfId="28189" xr:uid="{00000000-0005-0000-0000-0000808B0000}"/>
    <cellStyle name="Normal 67 2 2 5 3" xfId="8071" xr:uid="{00000000-0005-0000-0000-0000818B0000}"/>
    <cellStyle name="Normal 67 2 2 5 3 2" xfId="38405" xr:uid="{00000000-0005-0000-0000-0000828B0000}"/>
    <cellStyle name="Normal 67 2 2 5 3 3" xfId="23172" xr:uid="{00000000-0005-0000-0000-0000838B0000}"/>
    <cellStyle name="Normal 67 2 2 5 4" xfId="33392" xr:uid="{00000000-0005-0000-0000-0000848B0000}"/>
    <cellStyle name="Normal 67 2 2 5 5" xfId="18159" xr:uid="{00000000-0005-0000-0000-0000858B0000}"/>
    <cellStyle name="Normal 67 2 2 6" xfId="4710" xr:uid="{00000000-0005-0000-0000-0000868B0000}"/>
    <cellStyle name="Normal 67 2 2 6 2" xfId="14762" xr:uid="{00000000-0005-0000-0000-0000878B0000}"/>
    <cellStyle name="Normal 67 2 2 6 2 2" xfId="45093" xr:uid="{00000000-0005-0000-0000-0000888B0000}"/>
    <cellStyle name="Normal 67 2 2 6 2 3" xfId="29860" xr:uid="{00000000-0005-0000-0000-0000898B0000}"/>
    <cellStyle name="Normal 67 2 2 6 3" xfId="9742" xr:uid="{00000000-0005-0000-0000-00008A8B0000}"/>
    <cellStyle name="Normal 67 2 2 6 3 2" xfId="40076" xr:uid="{00000000-0005-0000-0000-00008B8B0000}"/>
    <cellStyle name="Normal 67 2 2 6 3 3" xfId="24843" xr:uid="{00000000-0005-0000-0000-00008C8B0000}"/>
    <cellStyle name="Normal 67 2 2 6 4" xfId="35063" xr:uid="{00000000-0005-0000-0000-00008D8B0000}"/>
    <cellStyle name="Normal 67 2 2 6 5" xfId="19830" xr:uid="{00000000-0005-0000-0000-00008E8B0000}"/>
    <cellStyle name="Normal 67 2 2 7" xfId="11420" xr:uid="{00000000-0005-0000-0000-00008F8B0000}"/>
    <cellStyle name="Normal 67 2 2 7 2" xfId="41751" xr:uid="{00000000-0005-0000-0000-0000908B0000}"/>
    <cellStyle name="Normal 67 2 2 7 3" xfId="26518" xr:uid="{00000000-0005-0000-0000-0000918B0000}"/>
    <cellStyle name="Normal 67 2 2 8" xfId="6399" xr:uid="{00000000-0005-0000-0000-0000928B0000}"/>
    <cellStyle name="Normal 67 2 2 8 2" xfId="36734" xr:uid="{00000000-0005-0000-0000-0000938B0000}"/>
    <cellStyle name="Normal 67 2 2 8 3" xfId="21501" xr:uid="{00000000-0005-0000-0000-0000948B0000}"/>
    <cellStyle name="Normal 67 2 2 9" xfId="31722" xr:uid="{00000000-0005-0000-0000-0000958B0000}"/>
    <cellStyle name="Normal 67 2 3" xfId="1426" xr:uid="{00000000-0005-0000-0000-0000968B0000}"/>
    <cellStyle name="Normal 67 2 3 2" xfId="1847" xr:uid="{00000000-0005-0000-0000-0000978B0000}"/>
    <cellStyle name="Normal 67 2 3 2 2" xfId="2686" xr:uid="{00000000-0005-0000-0000-0000988B0000}"/>
    <cellStyle name="Normal 67 2 3 2 2 2" xfId="4376" xr:uid="{00000000-0005-0000-0000-0000998B0000}"/>
    <cellStyle name="Normal 67 2 3 2 2 2 2" xfId="14449" xr:uid="{00000000-0005-0000-0000-00009A8B0000}"/>
    <cellStyle name="Normal 67 2 3 2 2 2 2 2" xfId="44780" xr:uid="{00000000-0005-0000-0000-00009B8B0000}"/>
    <cellStyle name="Normal 67 2 3 2 2 2 2 3" xfId="29547" xr:uid="{00000000-0005-0000-0000-00009C8B0000}"/>
    <cellStyle name="Normal 67 2 3 2 2 2 3" xfId="9429" xr:uid="{00000000-0005-0000-0000-00009D8B0000}"/>
    <cellStyle name="Normal 67 2 3 2 2 2 3 2" xfId="39763" xr:uid="{00000000-0005-0000-0000-00009E8B0000}"/>
    <cellStyle name="Normal 67 2 3 2 2 2 3 3" xfId="24530" xr:uid="{00000000-0005-0000-0000-00009F8B0000}"/>
    <cellStyle name="Normal 67 2 3 2 2 2 4" xfId="34750" xr:uid="{00000000-0005-0000-0000-0000A08B0000}"/>
    <cellStyle name="Normal 67 2 3 2 2 2 5" xfId="19517" xr:uid="{00000000-0005-0000-0000-0000A18B0000}"/>
    <cellStyle name="Normal 67 2 3 2 2 3" xfId="6068" xr:uid="{00000000-0005-0000-0000-0000A28B0000}"/>
    <cellStyle name="Normal 67 2 3 2 2 3 2" xfId="16120" xr:uid="{00000000-0005-0000-0000-0000A38B0000}"/>
    <cellStyle name="Normal 67 2 3 2 2 3 2 2" xfId="46451" xr:uid="{00000000-0005-0000-0000-0000A48B0000}"/>
    <cellStyle name="Normal 67 2 3 2 2 3 2 3" xfId="31218" xr:uid="{00000000-0005-0000-0000-0000A58B0000}"/>
    <cellStyle name="Normal 67 2 3 2 2 3 3" xfId="11100" xr:uid="{00000000-0005-0000-0000-0000A68B0000}"/>
    <cellStyle name="Normal 67 2 3 2 2 3 3 2" xfId="41434" xr:uid="{00000000-0005-0000-0000-0000A78B0000}"/>
    <cellStyle name="Normal 67 2 3 2 2 3 3 3" xfId="26201" xr:uid="{00000000-0005-0000-0000-0000A88B0000}"/>
    <cellStyle name="Normal 67 2 3 2 2 3 4" xfId="36421" xr:uid="{00000000-0005-0000-0000-0000A98B0000}"/>
    <cellStyle name="Normal 67 2 3 2 2 3 5" xfId="21188" xr:uid="{00000000-0005-0000-0000-0000AA8B0000}"/>
    <cellStyle name="Normal 67 2 3 2 2 4" xfId="12778" xr:uid="{00000000-0005-0000-0000-0000AB8B0000}"/>
    <cellStyle name="Normal 67 2 3 2 2 4 2" xfId="43109" xr:uid="{00000000-0005-0000-0000-0000AC8B0000}"/>
    <cellStyle name="Normal 67 2 3 2 2 4 3" xfId="27876" xr:uid="{00000000-0005-0000-0000-0000AD8B0000}"/>
    <cellStyle name="Normal 67 2 3 2 2 5" xfId="7757" xr:uid="{00000000-0005-0000-0000-0000AE8B0000}"/>
    <cellStyle name="Normal 67 2 3 2 2 5 2" xfId="38092" xr:uid="{00000000-0005-0000-0000-0000AF8B0000}"/>
    <cellStyle name="Normal 67 2 3 2 2 5 3" xfId="22859" xr:uid="{00000000-0005-0000-0000-0000B08B0000}"/>
    <cellStyle name="Normal 67 2 3 2 2 6" xfId="33080" xr:uid="{00000000-0005-0000-0000-0000B18B0000}"/>
    <cellStyle name="Normal 67 2 3 2 2 7" xfId="17846" xr:uid="{00000000-0005-0000-0000-0000B28B0000}"/>
    <cellStyle name="Normal 67 2 3 2 3" xfId="3539" xr:uid="{00000000-0005-0000-0000-0000B38B0000}"/>
    <cellStyle name="Normal 67 2 3 2 3 2" xfId="13613" xr:uid="{00000000-0005-0000-0000-0000B48B0000}"/>
    <cellStyle name="Normal 67 2 3 2 3 2 2" xfId="43944" xr:uid="{00000000-0005-0000-0000-0000B58B0000}"/>
    <cellStyle name="Normal 67 2 3 2 3 2 3" xfId="28711" xr:uid="{00000000-0005-0000-0000-0000B68B0000}"/>
    <cellStyle name="Normal 67 2 3 2 3 3" xfId="8593" xr:uid="{00000000-0005-0000-0000-0000B78B0000}"/>
    <cellStyle name="Normal 67 2 3 2 3 3 2" xfId="38927" xr:uid="{00000000-0005-0000-0000-0000B88B0000}"/>
    <cellStyle name="Normal 67 2 3 2 3 3 3" xfId="23694" xr:uid="{00000000-0005-0000-0000-0000B98B0000}"/>
    <cellStyle name="Normal 67 2 3 2 3 4" xfId="33914" xr:uid="{00000000-0005-0000-0000-0000BA8B0000}"/>
    <cellStyle name="Normal 67 2 3 2 3 5" xfId="18681" xr:uid="{00000000-0005-0000-0000-0000BB8B0000}"/>
    <cellStyle name="Normal 67 2 3 2 4" xfId="5232" xr:uid="{00000000-0005-0000-0000-0000BC8B0000}"/>
    <cellStyle name="Normal 67 2 3 2 4 2" xfId="15284" xr:uid="{00000000-0005-0000-0000-0000BD8B0000}"/>
    <cellStyle name="Normal 67 2 3 2 4 2 2" xfId="45615" xr:uid="{00000000-0005-0000-0000-0000BE8B0000}"/>
    <cellStyle name="Normal 67 2 3 2 4 2 3" xfId="30382" xr:uid="{00000000-0005-0000-0000-0000BF8B0000}"/>
    <cellStyle name="Normal 67 2 3 2 4 3" xfId="10264" xr:uid="{00000000-0005-0000-0000-0000C08B0000}"/>
    <cellStyle name="Normal 67 2 3 2 4 3 2" xfId="40598" xr:uid="{00000000-0005-0000-0000-0000C18B0000}"/>
    <cellStyle name="Normal 67 2 3 2 4 3 3" xfId="25365" xr:uid="{00000000-0005-0000-0000-0000C28B0000}"/>
    <cellStyle name="Normal 67 2 3 2 4 4" xfId="35585" xr:uid="{00000000-0005-0000-0000-0000C38B0000}"/>
    <cellStyle name="Normal 67 2 3 2 4 5" xfId="20352" xr:uid="{00000000-0005-0000-0000-0000C48B0000}"/>
    <cellStyle name="Normal 67 2 3 2 5" xfId="11942" xr:uid="{00000000-0005-0000-0000-0000C58B0000}"/>
    <cellStyle name="Normal 67 2 3 2 5 2" xfId="42273" xr:uid="{00000000-0005-0000-0000-0000C68B0000}"/>
    <cellStyle name="Normal 67 2 3 2 5 3" xfId="27040" xr:uid="{00000000-0005-0000-0000-0000C78B0000}"/>
    <cellStyle name="Normal 67 2 3 2 6" xfId="6921" xr:uid="{00000000-0005-0000-0000-0000C88B0000}"/>
    <cellStyle name="Normal 67 2 3 2 6 2" xfId="37256" xr:uid="{00000000-0005-0000-0000-0000C98B0000}"/>
    <cellStyle name="Normal 67 2 3 2 6 3" xfId="22023" xr:uid="{00000000-0005-0000-0000-0000CA8B0000}"/>
    <cellStyle name="Normal 67 2 3 2 7" xfId="32244" xr:uid="{00000000-0005-0000-0000-0000CB8B0000}"/>
    <cellStyle name="Normal 67 2 3 2 8" xfId="17010" xr:uid="{00000000-0005-0000-0000-0000CC8B0000}"/>
    <cellStyle name="Normal 67 2 3 3" xfId="2268" xr:uid="{00000000-0005-0000-0000-0000CD8B0000}"/>
    <cellStyle name="Normal 67 2 3 3 2" xfId="3958" xr:uid="{00000000-0005-0000-0000-0000CE8B0000}"/>
    <cellStyle name="Normal 67 2 3 3 2 2" xfId="14031" xr:uid="{00000000-0005-0000-0000-0000CF8B0000}"/>
    <cellStyle name="Normal 67 2 3 3 2 2 2" xfId="44362" xr:uid="{00000000-0005-0000-0000-0000D08B0000}"/>
    <cellStyle name="Normal 67 2 3 3 2 2 3" xfId="29129" xr:uid="{00000000-0005-0000-0000-0000D18B0000}"/>
    <cellStyle name="Normal 67 2 3 3 2 3" xfId="9011" xr:uid="{00000000-0005-0000-0000-0000D28B0000}"/>
    <cellStyle name="Normal 67 2 3 3 2 3 2" xfId="39345" xr:uid="{00000000-0005-0000-0000-0000D38B0000}"/>
    <cellStyle name="Normal 67 2 3 3 2 3 3" xfId="24112" xr:uid="{00000000-0005-0000-0000-0000D48B0000}"/>
    <cellStyle name="Normal 67 2 3 3 2 4" xfId="34332" xr:uid="{00000000-0005-0000-0000-0000D58B0000}"/>
    <cellStyle name="Normal 67 2 3 3 2 5" xfId="19099" xr:uid="{00000000-0005-0000-0000-0000D68B0000}"/>
    <cellStyle name="Normal 67 2 3 3 3" xfId="5650" xr:uid="{00000000-0005-0000-0000-0000D78B0000}"/>
    <cellStyle name="Normal 67 2 3 3 3 2" xfId="15702" xr:uid="{00000000-0005-0000-0000-0000D88B0000}"/>
    <cellStyle name="Normal 67 2 3 3 3 2 2" xfId="46033" xr:uid="{00000000-0005-0000-0000-0000D98B0000}"/>
    <cellStyle name="Normal 67 2 3 3 3 2 3" xfId="30800" xr:uid="{00000000-0005-0000-0000-0000DA8B0000}"/>
    <cellStyle name="Normal 67 2 3 3 3 3" xfId="10682" xr:uid="{00000000-0005-0000-0000-0000DB8B0000}"/>
    <cellStyle name="Normal 67 2 3 3 3 3 2" xfId="41016" xr:uid="{00000000-0005-0000-0000-0000DC8B0000}"/>
    <cellStyle name="Normal 67 2 3 3 3 3 3" xfId="25783" xr:uid="{00000000-0005-0000-0000-0000DD8B0000}"/>
    <cellStyle name="Normal 67 2 3 3 3 4" xfId="36003" xr:uid="{00000000-0005-0000-0000-0000DE8B0000}"/>
    <cellStyle name="Normal 67 2 3 3 3 5" xfId="20770" xr:uid="{00000000-0005-0000-0000-0000DF8B0000}"/>
    <cellStyle name="Normal 67 2 3 3 4" xfId="12360" xr:uid="{00000000-0005-0000-0000-0000E08B0000}"/>
    <cellStyle name="Normal 67 2 3 3 4 2" xfId="42691" xr:uid="{00000000-0005-0000-0000-0000E18B0000}"/>
    <cellStyle name="Normal 67 2 3 3 4 3" xfId="27458" xr:uid="{00000000-0005-0000-0000-0000E28B0000}"/>
    <cellStyle name="Normal 67 2 3 3 5" xfId="7339" xr:uid="{00000000-0005-0000-0000-0000E38B0000}"/>
    <cellStyle name="Normal 67 2 3 3 5 2" xfId="37674" xr:uid="{00000000-0005-0000-0000-0000E48B0000}"/>
    <cellStyle name="Normal 67 2 3 3 5 3" xfId="22441" xr:uid="{00000000-0005-0000-0000-0000E58B0000}"/>
    <cellStyle name="Normal 67 2 3 3 6" xfId="32662" xr:uid="{00000000-0005-0000-0000-0000E68B0000}"/>
    <cellStyle name="Normal 67 2 3 3 7" xfId="17428" xr:uid="{00000000-0005-0000-0000-0000E78B0000}"/>
    <cellStyle name="Normal 67 2 3 4" xfId="3121" xr:uid="{00000000-0005-0000-0000-0000E88B0000}"/>
    <cellStyle name="Normal 67 2 3 4 2" xfId="13195" xr:uid="{00000000-0005-0000-0000-0000E98B0000}"/>
    <cellStyle name="Normal 67 2 3 4 2 2" xfId="43526" xr:uid="{00000000-0005-0000-0000-0000EA8B0000}"/>
    <cellStyle name="Normal 67 2 3 4 2 3" xfId="28293" xr:uid="{00000000-0005-0000-0000-0000EB8B0000}"/>
    <cellStyle name="Normal 67 2 3 4 3" xfId="8175" xr:uid="{00000000-0005-0000-0000-0000EC8B0000}"/>
    <cellStyle name="Normal 67 2 3 4 3 2" xfId="38509" xr:uid="{00000000-0005-0000-0000-0000ED8B0000}"/>
    <cellStyle name="Normal 67 2 3 4 3 3" xfId="23276" xr:uid="{00000000-0005-0000-0000-0000EE8B0000}"/>
    <cellStyle name="Normal 67 2 3 4 4" xfId="33496" xr:uid="{00000000-0005-0000-0000-0000EF8B0000}"/>
    <cellStyle name="Normal 67 2 3 4 5" xfId="18263" xr:uid="{00000000-0005-0000-0000-0000F08B0000}"/>
    <cellStyle name="Normal 67 2 3 5" xfId="4814" xr:uid="{00000000-0005-0000-0000-0000F18B0000}"/>
    <cellStyle name="Normal 67 2 3 5 2" xfId="14866" xr:uid="{00000000-0005-0000-0000-0000F28B0000}"/>
    <cellStyle name="Normal 67 2 3 5 2 2" xfId="45197" xr:uid="{00000000-0005-0000-0000-0000F38B0000}"/>
    <cellStyle name="Normal 67 2 3 5 2 3" xfId="29964" xr:uid="{00000000-0005-0000-0000-0000F48B0000}"/>
    <cellStyle name="Normal 67 2 3 5 3" xfId="9846" xr:uid="{00000000-0005-0000-0000-0000F58B0000}"/>
    <cellStyle name="Normal 67 2 3 5 3 2" xfId="40180" xr:uid="{00000000-0005-0000-0000-0000F68B0000}"/>
    <cellStyle name="Normal 67 2 3 5 3 3" xfId="24947" xr:uid="{00000000-0005-0000-0000-0000F78B0000}"/>
    <cellStyle name="Normal 67 2 3 5 4" xfId="35167" xr:uid="{00000000-0005-0000-0000-0000F88B0000}"/>
    <cellStyle name="Normal 67 2 3 5 5" xfId="19934" xr:uid="{00000000-0005-0000-0000-0000F98B0000}"/>
    <cellStyle name="Normal 67 2 3 6" xfId="11524" xr:uid="{00000000-0005-0000-0000-0000FA8B0000}"/>
    <cellStyle name="Normal 67 2 3 6 2" xfId="41855" xr:uid="{00000000-0005-0000-0000-0000FB8B0000}"/>
    <cellStyle name="Normal 67 2 3 6 3" xfId="26622" xr:uid="{00000000-0005-0000-0000-0000FC8B0000}"/>
    <cellStyle name="Normal 67 2 3 7" xfId="6503" xr:uid="{00000000-0005-0000-0000-0000FD8B0000}"/>
    <cellStyle name="Normal 67 2 3 7 2" xfId="36838" xr:uid="{00000000-0005-0000-0000-0000FE8B0000}"/>
    <cellStyle name="Normal 67 2 3 7 3" xfId="21605" xr:uid="{00000000-0005-0000-0000-0000FF8B0000}"/>
    <cellStyle name="Normal 67 2 3 8" xfId="31826" xr:uid="{00000000-0005-0000-0000-0000008C0000}"/>
    <cellStyle name="Normal 67 2 3 9" xfId="16592" xr:uid="{00000000-0005-0000-0000-0000018C0000}"/>
    <cellStyle name="Normal 67 2 4" xfId="1639" xr:uid="{00000000-0005-0000-0000-0000028C0000}"/>
    <cellStyle name="Normal 67 2 4 2" xfId="2478" xr:uid="{00000000-0005-0000-0000-0000038C0000}"/>
    <cellStyle name="Normal 67 2 4 2 2" xfId="4168" xr:uid="{00000000-0005-0000-0000-0000048C0000}"/>
    <cellStyle name="Normal 67 2 4 2 2 2" xfId="14241" xr:uid="{00000000-0005-0000-0000-0000058C0000}"/>
    <cellStyle name="Normal 67 2 4 2 2 2 2" xfId="44572" xr:uid="{00000000-0005-0000-0000-0000068C0000}"/>
    <cellStyle name="Normal 67 2 4 2 2 2 3" xfId="29339" xr:uid="{00000000-0005-0000-0000-0000078C0000}"/>
    <cellStyle name="Normal 67 2 4 2 2 3" xfId="9221" xr:uid="{00000000-0005-0000-0000-0000088C0000}"/>
    <cellStyle name="Normal 67 2 4 2 2 3 2" xfId="39555" xr:uid="{00000000-0005-0000-0000-0000098C0000}"/>
    <cellStyle name="Normal 67 2 4 2 2 3 3" xfId="24322" xr:uid="{00000000-0005-0000-0000-00000A8C0000}"/>
    <cellStyle name="Normal 67 2 4 2 2 4" xfId="34542" xr:uid="{00000000-0005-0000-0000-00000B8C0000}"/>
    <cellStyle name="Normal 67 2 4 2 2 5" xfId="19309" xr:uid="{00000000-0005-0000-0000-00000C8C0000}"/>
    <cellStyle name="Normal 67 2 4 2 3" xfId="5860" xr:uid="{00000000-0005-0000-0000-00000D8C0000}"/>
    <cellStyle name="Normal 67 2 4 2 3 2" xfId="15912" xr:uid="{00000000-0005-0000-0000-00000E8C0000}"/>
    <cellStyle name="Normal 67 2 4 2 3 2 2" xfId="46243" xr:uid="{00000000-0005-0000-0000-00000F8C0000}"/>
    <cellStyle name="Normal 67 2 4 2 3 2 3" xfId="31010" xr:uid="{00000000-0005-0000-0000-0000108C0000}"/>
    <cellStyle name="Normal 67 2 4 2 3 3" xfId="10892" xr:uid="{00000000-0005-0000-0000-0000118C0000}"/>
    <cellStyle name="Normal 67 2 4 2 3 3 2" xfId="41226" xr:uid="{00000000-0005-0000-0000-0000128C0000}"/>
    <cellStyle name="Normal 67 2 4 2 3 3 3" xfId="25993" xr:uid="{00000000-0005-0000-0000-0000138C0000}"/>
    <cellStyle name="Normal 67 2 4 2 3 4" xfId="36213" xr:uid="{00000000-0005-0000-0000-0000148C0000}"/>
    <cellStyle name="Normal 67 2 4 2 3 5" xfId="20980" xr:uid="{00000000-0005-0000-0000-0000158C0000}"/>
    <cellStyle name="Normal 67 2 4 2 4" xfId="12570" xr:uid="{00000000-0005-0000-0000-0000168C0000}"/>
    <cellStyle name="Normal 67 2 4 2 4 2" xfId="42901" xr:uid="{00000000-0005-0000-0000-0000178C0000}"/>
    <cellStyle name="Normal 67 2 4 2 4 3" xfId="27668" xr:uid="{00000000-0005-0000-0000-0000188C0000}"/>
    <cellStyle name="Normal 67 2 4 2 5" xfId="7549" xr:uid="{00000000-0005-0000-0000-0000198C0000}"/>
    <cellStyle name="Normal 67 2 4 2 5 2" xfId="37884" xr:uid="{00000000-0005-0000-0000-00001A8C0000}"/>
    <cellStyle name="Normal 67 2 4 2 5 3" xfId="22651" xr:uid="{00000000-0005-0000-0000-00001B8C0000}"/>
    <cellStyle name="Normal 67 2 4 2 6" xfId="32872" xr:uid="{00000000-0005-0000-0000-00001C8C0000}"/>
    <cellStyle name="Normal 67 2 4 2 7" xfId="17638" xr:uid="{00000000-0005-0000-0000-00001D8C0000}"/>
    <cellStyle name="Normal 67 2 4 3" xfId="3331" xr:uid="{00000000-0005-0000-0000-00001E8C0000}"/>
    <cellStyle name="Normal 67 2 4 3 2" xfId="13405" xr:uid="{00000000-0005-0000-0000-00001F8C0000}"/>
    <cellStyle name="Normal 67 2 4 3 2 2" xfId="43736" xr:uid="{00000000-0005-0000-0000-0000208C0000}"/>
    <cellStyle name="Normal 67 2 4 3 2 3" xfId="28503" xr:uid="{00000000-0005-0000-0000-0000218C0000}"/>
    <cellStyle name="Normal 67 2 4 3 3" xfId="8385" xr:uid="{00000000-0005-0000-0000-0000228C0000}"/>
    <cellStyle name="Normal 67 2 4 3 3 2" xfId="38719" xr:uid="{00000000-0005-0000-0000-0000238C0000}"/>
    <cellStyle name="Normal 67 2 4 3 3 3" xfId="23486" xr:uid="{00000000-0005-0000-0000-0000248C0000}"/>
    <cellStyle name="Normal 67 2 4 3 4" xfId="33706" xr:uid="{00000000-0005-0000-0000-0000258C0000}"/>
    <cellStyle name="Normal 67 2 4 3 5" xfId="18473" xr:uid="{00000000-0005-0000-0000-0000268C0000}"/>
    <cellStyle name="Normal 67 2 4 4" xfId="5024" xr:uid="{00000000-0005-0000-0000-0000278C0000}"/>
    <cellStyle name="Normal 67 2 4 4 2" xfId="15076" xr:uid="{00000000-0005-0000-0000-0000288C0000}"/>
    <cellStyle name="Normal 67 2 4 4 2 2" xfId="45407" xr:uid="{00000000-0005-0000-0000-0000298C0000}"/>
    <cellStyle name="Normal 67 2 4 4 2 3" xfId="30174" xr:uid="{00000000-0005-0000-0000-00002A8C0000}"/>
    <cellStyle name="Normal 67 2 4 4 3" xfId="10056" xr:uid="{00000000-0005-0000-0000-00002B8C0000}"/>
    <cellStyle name="Normal 67 2 4 4 3 2" xfId="40390" xr:uid="{00000000-0005-0000-0000-00002C8C0000}"/>
    <cellStyle name="Normal 67 2 4 4 3 3" xfId="25157" xr:uid="{00000000-0005-0000-0000-00002D8C0000}"/>
    <cellStyle name="Normal 67 2 4 4 4" xfId="35377" xr:uid="{00000000-0005-0000-0000-00002E8C0000}"/>
    <cellStyle name="Normal 67 2 4 4 5" xfId="20144" xr:uid="{00000000-0005-0000-0000-00002F8C0000}"/>
    <cellStyle name="Normal 67 2 4 5" xfId="11734" xr:uid="{00000000-0005-0000-0000-0000308C0000}"/>
    <cellStyle name="Normal 67 2 4 5 2" xfId="42065" xr:uid="{00000000-0005-0000-0000-0000318C0000}"/>
    <cellStyle name="Normal 67 2 4 5 3" xfId="26832" xr:uid="{00000000-0005-0000-0000-0000328C0000}"/>
    <cellStyle name="Normal 67 2 4 6" xfId="6713" xr:uid="{00000000-0005-0000-0000-0000338C0000}"/>
    <cellStyle name="Normal 67 2 4 6 2" xfId="37048" xr:uid="{00000000-0005-0000-0000-0000348C0000}"/>
    <cellStyle name="Normal 67 2 4 6 3" xfId="21815" xr:uid="{00000000-0005-0000-0000-0000358C0000}"/>
    <cellStyle name="Normal 67 2 4 7" xfId="32036" xr:uid="{00000000-0005-0000-0000-0000368C0000}"/>
    <cellStyle name="Normal 67 2 4 8" xfId="16802" xr:uid="{00000000-0005-0000-0000-0000378C0000}"/>
    <cellStyle name="Normal 67 2 5" xfId="2060" xr:uid="{00000000-0005-0000-0000-0000388C0000}"/>
    <cellStyle name="Normal 67 2 5 2" xfId="3750" xr:uid="{00000000-0005-0000-0000-0000398C0000}"/>
    <cellStyle name="Normal 67 2 5 2 2" xfId="13823" xr:uid="{00000000-0005-0000-0000-00003A8C0000}"/>
    <cellStyle name="Normal 67 2 5 2 2 2" xfId="44154" xr:uid="{00000000-0005-0000-0000-00003B8C0000}"/>
    <cellStyle name="Normal 67 2 5 2 2 3" xfId="28921" xr:uid="{00000000-0005-0000-0000-00003C8C0000}"/>
    <cellStyle name="Normal 67 2 5 2 3" xfId="8803" xr:uid="{00000000-0005-0000-0000-00003D8C0000}"/>
    <cellStyle name="Normal 67 2 5 2 3 2" xfId="39137" xr:uid="{00000000-0005-0000-0000-00003E8C0000}"/>
    <cellStyle name="Normal 67 2 5 2 3 3" xfId="23904" xr:uid="{00000000-0005-0000-0000-00003F8C0000}"/>
    <cellStyle name="Normal 67 2 5 2 4" xfId="34124" xr:uid="{00000000-0005-0000-0000-0000408C0000}"/>
    <cellStyle name="Normal 67 2 5 2 5" xfId="18891" xr:uid="{00000000-0005-0000-0000-0000418C0000}"/>
    <cellStyle name="Normal 67 2 5 3" xfId="5442" xr:uid="{00000000-0005-0000-0000-0000428C0000}"/>
    <cellStyle name="Normal 67 2 5 3 2" xfId="15494" xr:uid="{00000000-0005-0000-0000-0000438C0000}"/>
    <cellStyle name="Normal 67 2 5 3 2 2" xfId="45825" xr:uid="{00000000-0005-0000-0000-0000448C0000}"/>
    <cellStyle name="Normal 67 2 5 3 2 3" xfId="30592" xr:uid="{00000000-0005-0000-0000-0000458C0000}"/>
    <cellStyle name="Normal 67 2 5 3 3" xfId="10474" xr:uid="{00000000-0005-0000-0000-0000468C0000}"/>
    <cellStyle name="Normal 67 2 5 3 3 2" xfId="40808" xr:uid="{00000000-0005-0000-0000-0000478C0000}"/>
    <cellStyle name="Normal 67 2 5 3 3 3" xfId="25575" xr:uid="{00000000-0005-0000-0000-0000488C0000}"/>
    <cellStyle name="Normal 67 2 5 3 4" xfId="35795" xr:uid="{00000000-0005-0000-0000-0000498C0000}"/>
    <cellStyle name="Normal 67 2 5 3 5" xfId="20562" xr:uid="{00000000-0005-0000-0000-00004A8C0000}"/>
    <cellStyle name="Normal 67 2 5 4" xfId="12152" xr:uid="{00000000-0005-0000-0000-00004B8C0000}"/>
    <cellStyle name="Normal 67 2 5 4 2" xfId="42483" xr:uid="{00000000-0005-0000-0000-00004C8C0000}"/>
    <cellStyle name="Normal 67 2 5 4 3" xfId="27250" xr:uid="{00000000-0005-0000-0000-00004D8C0000}"/>
    <cellStyle name="Normal 67 2 5 5" xfId="7131" xr:uid="{00000000-0005-0000-0000-00004E8C0000}"/>
    <cellStyle name="Normal 67 2 5 5 2" xfId="37466" xr:uid="{00000000-0005-0000-0000-00004F8C0000}"/>
    <cellStyle name="Normal 67 2 5 5 3" xfId="22233" xr:uid="{00000000-0005-0000-0000-0000508C0000}"/>
    <cellStyle name="Normal 67 2 5 6" xfId="32454" xr:uid="{00000000-0005-0000-0000-0000518C0000}"/>
    <cellStyle name="Normal 67 2 5 7" xfId="17220" xr:uid="{00000000-0005-0000-0000-0000528C0000}"/>
    <cellStyle name="Normal 67 2 6" xfId="2913" xr:uid="{00000000-0005-0000-0000-0000538C0000}"/>
    <cellStyle name="Normal 67 2 6 2" xfId="12987" xr:uid="{00000000-0005-0000-0000-0000548C0000}"/>
    <cellStyle name="Normal 67 2 6 2 2" xfId="43318" xr:uid="{00000000-0005-0000-0000-0000558C0000}"/>
    <cellStyle name="Normal 67 2 6 2 3" xfId="28085" xr:uid="{00000000-0005-0000-0000-0000568C0000}"/>
    <cellStyle name="Normal 67 2 6 3" xfId="7967" xr:uid="{00000000-0005-0000-0000-0000578C0000}"/>
    <cellStyle name="Normal 67 2 6 3 2" xfId="38301" xr:uid="{00000000-0005-0000-0000-0000588C0000}"/>
    <cellStyle name="Normal 67 2 6 3 3" xfId="23068" xr:uid="{00000000-0005-0000-0000-0000598C0000}"/>
    <cellStyle name="Normal 67 2 6 4" xfId="33288" xr:uid="{00000000-0005-0000-0000-00005A8C0000}"/>
    <cellStyle name="Normal 67 2 6 5" xfId="18055" xr:uid="{00000000-0005-0000-0000-00005B8C0000}"/>
    <cellStyle name="Normal 67 2 7" xfId="4606" xr:uid="{00000000-0005-0000-0000-00005C8C0000}"/>
    <cellStyle name="Normal 67 2 7 2" xfId="14658" xr:uid="{00000000-0005-0000-0000-00005D8C0000}"/>
    <cellStyle name="Normal 67 2 7 2 2" xfId="44989" xr:uid="{00000000-0005-0000-0000-00005E8C0000}"/>
    <cellStyle name="Normal 67 2 7 2 3" xfId="29756" xr:uid="{00000000-0005-0000-0000-00005F8C0000}"/>
    <cellStyle name="Normal 67 2 7 3" xfId="9638" xr:uid="{00000000-0005-0000-0000-0000608C0000}"/>
    <cellStyle name="Normal 67 2 7 3 2" xfId="39972" xr:uid="{00000000-0005-0000-0000-0000618C0000}"/>
    <cellStyle name="Normal 67 2 7 3 3" xfId="24739" xr:uid="{00000000-0005-0000-0000-0000628C0000}"/>
    <cellStyle name="Normal 67 2 7 4" xfId="34959" xr:uid="{00000000-0005-0000-0000-0000638C0000}"/>
    <cellStyle name="Normal 67 2 7 5" xfId="19726" xr:uid="{00000000-0005-0000-0000-0000648C0000}"/>
    <cellStyle name="Normal 67 2 8" xfId="11316" xr:uid="{00000000-0005-0000-0000-0000658C0000}"/>
    <cellStyle name="Normal 67 2 8 2" xfId="41647" xr:uid="{00000000-0005-0000-0000-0000668C0000}"/>
    <cellStyle name="Normal 67 2 8 3" xfId="26414" xr:uid="{00000000-0005-0000-0000-0000678C0000}"/>
    <cellStyle name="Normal 67 2 9" xfId="6295" xr:uid="{00000000-0005-0000-0000-0000688C0000}"/>
    <cellStyle name="Normal 67 2 9 2" xfId="36630" xr:uid="{00000000-0005-0000-0000-0000698C0000}"/>
    <cellStyle name="Normal 67 2 9 3" xfId="21397" xr:uid="{00000000-0005-0000-0000-00006A8C0000}"/>
    <cellStyle name="Normal 67 3" xfId="1259" xr:uid="{00000000-0005-0000-0000-00006B8C0000}"/>
    <cellStyle name="Normal 67 3 10" xfId="16436" xr:uid="{00000000-0005-0000-0000-00006C8C0000}"/>
    <cellStyle name="Normal 67 3 2" xfId="1478" xr:uid="{00000000-0005-0000-0000-00006D8C0000}"/>
    <cellStyle name="Normal 67 3 2 2" xfId="1899" xr:uid="{00000000-0005-0000-0000-00006E8C0000}"/>
    <cellStyle name="Normal 67 3 2 2 2" xfId="2738" xr:uid="{00000000-0005-0000-0000-00006F8C0000}"/>
    <cellStyle name="Normal 67 3 2 2 2 2" xfId="4428" xr:uid="{00000000-0005-0000-0000-0000708C0000}"/>
    <cellStyle name="Normal 67 3 2 2 2 2 2" xfId="14501" xr:uid="{00000000-0005-0000-0000-0000718C0000}"/>
    <cellStyle name="Normal 67 3 2 2 2 2 2 2" xfId="44832" xr:uid="{00000000-0005-0000-0000-0000728C0000}"/>
    <cellStyle name="Normal 67 3 2 2 2 2 2 3" xfId="29599" xr:uid="{00000000-0005-0000-0000-0000738C0000}"/>
    <cellStyle name="Normal 67 3 2 2 2 2 3" xfId="9481" xr:uid="{00000000-0005-0000-0000-0000748C0000}"/>
    <cellStyle name="Normal 67 3 2 2 2 2 3 2" xfId="39815" xr:uid="{00000000-0005-0000-0000-0000758C0000}"/>
    <cellStyle name="Normal 67 3 2 2 2 2 3 3" xfId="24582" xr:uid="{00000000-0005-0000-0000-0000768C0000}"/>
    <cellStyle name="Normal 67 3 2 2 2 2 4" xfId="34802" xr:uid="{00000000-0005-0000-0000-0000778C0000}"/>
    <cellStyle name="Normal 67 3 2 2 2 2 5" xfId="19569" xr:uid="{00000000-0005-0000-0000-0000788C0000}"/>
    <cellStyle name="Normal 67 3 2 2 2 3" xfId="6120" xr:uid="{00000000-0005-0000-0000-0000798C0000}"/>
    <cellStyle name="Normal 67 3 2 2 2 3 2" xfId="16172" xr:uid="{00000000-0005-0000-0000-00007A8C0000}"/>
    <cellStyle name="Normal 67 3 2 2 2 3 2 2" xfId="46503" xr:uid="{00000000-0005-0000-0000-00007B8C0000}"/>
    <cellStyle name="Normal 67 3 2 2 2 3 2 3" xfId="31270" xr:uid="{00000000-0005-0000-0000-00007C8C0000}"/>
    <cellStyle name="Normal 67 3 2 2 2 3 3" xfId="11152" xr:uid="{00000000-0005-0000-0000-00007D8C0000}"/>
    <cellStyle name="Normal 67 3 2 2 2 3 3 2" xfId="41486" xr:uid="{00000000-0005-0000-0000-00007E8C0000}"/>
    <cellStyle name="Normal 67 3 2 2 2 3 3 3" xfId="26253" xr:uid="{00000000-0005-0000-0000-00007F8C0000}"/>
    <cellStyle name="Normal 67 3 2 2 2 3 4" xfId="36473" xr:uid="{00000000-0005-0000-0000-0000808C0000}"/>
    <cellStyle name="Normal 67 3 2 2 2 3 5" xfId="21240" xr:uid="{00000000-0005-0000-0000-0000818C0000}"/>
    <cellStyle name="Normal 67 3 2 2 2 4" xfId="12830" xr:uid="{00000000-0005-0000-0000-0000828C0000}"/>
    <cellStyle name="Normal 67 3 2 2 2 4 2" xfId="43161" xr:uid="{00000000-0005-0000-0000-0000838C0000}"/>
    <cellStyle name="Normal 67 3 2 2 2 4 3" xfId="27928" xr:uid="{00000000-0005-0000-0000-0000848C0000}"/>
    <cellStyle name="Normal 67 3 2 2 2 5" xfId="7809" xr:uid="{00000000-0005-0000-0000-0000858C0000}"/>
    <cellStyle name="Normal 67 3 2 2 2 5 2" xfId="38144" xr:uid="{00000000-0005-0000-0000-0000868C0000}"/>
    <cellStyle name="Normal 67 3 2 2 2 5 3" xfId="22911" xr:uid="{00000000-0005-0000-0000-0000878C0000}"/>
    <cellStyle name="Normal 67 3 2 2 2 6" xfId="33132" xr:uid="{00000000-0005-0000-0000-0000888C0000}"/>
    <cellStyle name="Normal 67 3 2 2 2 7" xfId="17898" xr:uid="{00000000-0005-0000-0000-0000898C0000}"/>
    <cellStyle name="Normal 67 3 2 2 3" xfId="3591" xr:uid="{00000000-0005-0000-0000-00008A8C0000}"/>
    <cellStyle name="Normal 67 3 2 2 3 2" xfId="13665" xr:uid="{00000000-0005-0000-0000-00008B8C0000}"/>
    <cellStyle name="Normal 67 3 2 2 3 2 2" xfId="43996" xr:uid="{00000000-0005-0000-0000-00008C8C0000}"/>
    <cellStyle name="Normal 67 3 2 2 3 2 3" xfId="28763" xr:uid="{00000000-0005-0000-0000-00008D8C0000}"/>
    <cellStyle name="Normal 67 3 2 2 3 3" xfId="8645" xr:uid="{00000000-0005-0000-0000-00008E8C0000}"/>
    <cellStyle name="Normal 67 3 2 2 3 3 2" xfId="38979" xr:uid="{00000000-0005-0000-0000-00008F8C0000}"/>
    <cellStyle name="Normal 67 3 2 2 3 3 3" xfId="23746" xr:uid="{00000000-0005-0000-0000-0000908C0000}"/>
    <cellStyle name="Normal 67 3 2 2 3 4" xfId="33966" xr:uid="{00000000-0005-0000-0000-0000918C0000}"/>
    <cellStyle name="Normal 67 3 2 2 3 5" xfId="18733" xr:uid="{00000000-0005-0000-0000-0000928C0000}"/>
    <cellStyle name="Normal 67 3 2 2 4" xfId="5284" xr:uid="{00000000-0005-0000-0000-0000938C0000}"/>
    <cellStyle name="Normal 67 3 2 2 4 2" xfId="15336" xr:uid="{00000000-0005-0000-0000-0000948C0000}"/>
    <cellStyle name="Normal 67 3 2 2 4 2 2" xfId="45667" xr:uid="{00000000-0005-0000-0000-0000958C0000}"/>
    <cellStyle name="Normal 67 3 2 2 4 2 3" xfId="30434" xr:uid="{00000000-0005-0000-0000-0000968C0000}"/>
    <cellStyle name="Normal 67 3 2 2 4 3" xfId="10316" xr:uid="{00000000-0005-0000-0000-0000978C0000}"/>
    <cellStyle name="Normal 67 3 2 2 4 3 2" xfId="40650" xr:uid="{00000000-0005-0000-0000-0000988C0000}"/>
    <cellStyle name="Normal 67 3 2 2 4 3 3" xfId="25417" xr:uid="{00000000-0005-0000-0000-0000998C0000}"/>
    <cellStyle name="Normal 67 3 2 2 4 4" xfId="35637" xr:uid="{00000000-0005-0000-0000-00009A8C0000}"/>
    <cellStyle name="Normal 67 3 2 2 4 5" xfId="20404" xr:uid="{00000000-0005-0000-0000-00009B8C0000}"/>
    <cellStyle name="Normal 67 3 2 2 5" xfId="11994" xr:uid="{00000000-0005-0000-0000-00009C8C0000}"/>
    <cellStyle name="Normal 67 3 2 2 5 2" xfId="42325" xr:uid="{00000000-0005-0000-0000-00009D8C0000}"/>
    <cellStyle name="Normal 67 3 2 2 5 3" xfId="27092" xr:uid="{00000000-0005-0000-0000-00009E8C0000}"/>
    <cellStyle name="Normal 67 3 2 2 6" xfId="6973" xr:uid="{00000000-0005-0000-0000-00009F8C0000}"/>
    <cellStyle name="Normal 67 3 2 2 6 2" xfId="37308" xr:uid="{00000000-0005-0000-0000-0000A08C0000}"/>
    <cellStyle name="Normal 67 3 2 2 6 3" xfId="22075" xr:uid="{00000000-0005-0000-0000-0000A18C0000}"/>
    <cellStyle name="Normal 67 3 2 2 7" xfId="32296" xr:uid="{00000000-0005-0000-0000-0000A28C0000}"/>
    <cellStyle name="Normal 67 3 2 2 8" xfId="17062" xr:uid="{00000000-0005-0000-0000-0000A38C0000}"/>
    <cellStyle name="Normal 67 3 2 3" xfId="2320" xr:uid="{00000000-0005-0000-0000-0000A48C0000}"/>
    <cellStyle name="Normal 67 3 2 3 2" xfId="4010" xr:uid="{00000000-0005-0000-0000-0000A58C0000}"/>
    <cellStyle name="Normal 67 3 2 3 2 2" xfId="14083" xr:uid="{00000000-0005-0000-0000-0000A68C0000}"/>
    <cellStyle name="Normal 67 3 2 3 2 2 2" xfId="44414" xr:uid="{00000000-0005-0000-0000-0000A78C0000}"/>
    <cellStyle name="Normal 67 3 2 3 2 2 3" xfId="29181" xr:uid="{00000000-0005-0000-0000-0000A88C0000}"/>
    <cellStyle name="Normal 67 3 2 3 2 3" xfId="9063" xr:uid="{00000000-0005-0000-0000-0000A98C0000}"/>
    <cellStyle name="Normal 67 3 2 3 2 3 2" xfId="39397" xr:uid="{00000000-0005-0000-0000-0000AA8C0000}"/>
    <cellStyle name="Normal 67 3 2 3 2 3 3" xfId="24164" xr:uid="{00000000-0005-0000-0000-0000AB8C0000}"/>
    <cellStyle name="Normal 67 3 2 3 2 4" xfId="34384" xr:uid="{00000000-0005-0000-0000-0000AC8C0000}"/>
    <cellStyle name="Normal 67 3 2 3 2 5" xfId="19151" xr:uid="{00000000-0005-0000-0000-0000AD8C0000}"/>
    <cellStyle name="Normal 67 3 2 3 3" xfId="5702" xr:uid="{00000000-0005-0000-0000-0000AE8C0000}"/>
    <cellStyle name="Normal 67 3 2 3 3 2" xfId="15754" xr:uid="{00000000-0005-0000-0000-0000AF8C0000}"/>
    <cellStyle name="Normal 67 3 2 3 3 2 2" xfId="46085" xr:uid="{00000000-0005-0000-0000-0000B08C0000}"/>
    <cellStyle name="Normal 67 3 2 3 3 2 3" xfId="30852" xr:uid="{00000000-0005-0000-0000-0000B18C0000}"/>
    <cellStyle name="Normal 67 3 2 3 3 3" xfId="10734" xr:uid="{00000000-0005-0000-0000-0000B28C0000}"/>
    <cellStyle name="Normal 67 3 2 3 3 3 2" xfId="41068" xr:uid="{00000000-0005-0000-0000-0000B38C0000}"/>
    <cellStyle name="Normal 67 3 2 3 3 3 3" xfId="25835" xr:uid="{00000000-0005-0000-0000-0000B48C0000}"/>
    <cellStyle name="Normal 67 3 2 3 3 4" xfId="36055" xr:uid="{00000000-0005-0000-0000-0000B58C0000}"/>
    <cellStyle name="Normal 67 3 2 3 3 5" xfId="20822" xr:uid="{00000000-0005-0000-0000-0000B68C0000}"/>
    <cellStyle name="Normal 67 3 2 3 4" xfId="12412" xr:uid="{00000000-0005-0000-0000-0000B78C0000}"/>
    <cellStyle name="Normal 67 3 2 3 4 2" xfId="42743" xr:uid="{00000000-0005-0000-0000-0000B88C0000}"/>
    <cellStyle name="Normal 67 3 2 3 4 3" xfId="27510" xr:uid="{00000000-0005-0000-0000-0000B98C0000}"/>
    <cellStyle name="Normal 67 3 2 3 5" xfId="7391" xr:uid="{00000000-0005-0000-0000-0000BA8C0000}"/>
    <cellStyle name="Normal 67 3 2 3 5 2" xfId="37726" xr:uid="{00000000-0005-0000-0000-0000BB8C0000}"/>
    <cellStyle name="Normal 67 3 2 3 5 3" xfId="22493" xr:uid="{00000000-0005-0000-0000-0000BC8C0000}"/>
    <cellStyle name="Normal 67 3 2 3 6" xfId="32714" xr:uid="{00000000-0005-0000-0000-0000BD8C0000}"/>
    <cellStyle name="Normal 67 3 2 3 7" xfId="17480" xr:uid="{00000000-0005-0000-0000-0000BE8C0000}"/>
    <cellStyle name="Normal 67 3 2 4" xfId="3173" xr:uid="{00000000-0005-0000-0000-0000BF8C0000}"/>
    <cellStyle name="Normal 67 3 2 4 2" xfId="13247" xr:uid="{00000000-0005-0000-0000-0000C08C0000}"/>
    <cellStyle name="Normal 67 3 2 4 2 2" xfId="43578" xr:uid="{00000000-0005-0000-0000-0000C18C0000}"/>
    <cellStyle name="Normal 67 3 2 4 2 3" xfId="28345" xr:uid="{00000000-0005-0000-0000-0000C28C0000}"/>
    <cellStyle name="Normal 67 3 2 4 3" xfId="8227" xr:uid="{00000000-0005-0000-0000-0000C38C0000}"/>
    <cellStyle name="Normal 67 3 2 4 3 2" xfId="38561" xr:uid="{00000000-0005-0000-0000-0000C48C0000}"/>
    <cellStyle name="Normal 67 3 2 4 3 3" xfId="23328" xr:uid="{00000000-0005-0000-0000-0000C58C0000}"/>
    <cellStyle name="Normal 67 3 2 4 4" xfId="33548" xr:uid="{00000000-0005-0000-0000-0000C68C0000}"/>
    <cellStyle name="Normal 67 3 2 4 5" xfId="18315" xr:uid="{00000000-0005-0000-0000-0000C78C0000}"/>
    <cellStyle name="Normal 67 3 2 5" xfId="4866" xr:uid="{00000000-0005-0000-0000-0000C88C0000}"/>
    <cellStyle name="Normal 67 3 2 5 2" xfId="14918" xr:uid="{00000000-0005-0000-0000-0000C98C0000}"/>
    <cellStyle name="Normal 67 3 2 5 2 2" xfId="45249" xr:uid="{00000000-0005-0000-0000-0000CA8C0000}"/>
    <cellStyle name="Normal 67 3 2 5 2 3" xfId="30016" xr:uid="{00000000-0005-0000-0000-0000CB8C0000}"/>
    <cellStyle name="Normal 67 3 2 5 3" xfId="9898" xr:uid="{00000000-0005-0000-0000-0000CC8C0000}"/>
    <cellStyle name="Normal 67 3 2 5 3 2" xfId="40232" xr:uid="{00000000-0005-0000-0000-0000CD8C0000}"/>
    <cellStyle name="Normal 67 3 2 5 3 3" xfId="24999" xr:uid="{00000000-0005-0000-0000-0000CE8C0000}"/>
    <cellStyle name="Normal 67 3 2 5 4" xfId="35219" xr:uid="{00000000-0005-0000-0000-0000CF8C0000}"/>
    <cellStyle name="Normal 67 3 2 5 5" xfId="19986" xr:uid="{00000000-0005-0000-0000-0000D08C0000}"/>
    <cellStyle name="Normal 67 3 2 6" xfId="11576" xr:uid="{00000000-0005-0000-0000-0000D18C0000}"/>
    <cellStyle name="Normal 67 3 2 6 2" xfId="41907" xr:uid="{00000000-0005-0000-0000-0000D28C0000}"/>
    <cellStyle name="Normal 67 3 2 6 3" xfId="26674" xr:uid="{00000000-0005-0000-0000-0000D38C0000}"/>
    <cellStyle name="Normal 67 3 2 7" xfId="6555" xr:uid="{00000000-0005-0000-0000-0000D48C0000}"/>
    <cellStyle name="Normal 67 3 2 7 2" xfId="36890" xr:uid="{00000000-0005-0000-0000-0000D58C0000}"/>
    <cellStyle name="Normal 67 3 2 7 3" xfId="21657" xr:uid="{00000000-0005-0000-0000-0000D68C0000}"/>
    <cellStyle name="Normal 67 3 2 8" xfId="31878" xr:uid="{00000000-0005-0000-0000-0000D78C0000}"/>
    <cellStyle name="Normal 67 3 2 9" xfId="16644" xr:uid="{00000000-0005-0000-0000-0000D88C0000}"/>
    <cellStyle name="Normal 67 3 3" xfId="1691" xr:uid="{00000000-0005-0000-0000-0000D98C0000}"/>
    <cellStyle name="Normal 67 3 3 2" xfId="2530" xr:uid="{00000000-0005-0000-0000-0000DA8C0000}"/>
    <cellStyle name="Normal 67 3 3 2 2" xfId="4220" xr:uid="{00000000-0005-0000-0000-0000DB8C0000}"/>
    <cellStyle name="Normal 67 3 3 2 2 2" xfId="14293" xr:uid="{00000000-0005-0000-0000-0000DC8C0000}"/>
    <cellStyle name="Normal 67 3 3 2 2 2 2" xfId="44624" xr:uid="{00000000-0005-0000-0000-0000DD8C0000}"/>
    <cellStyle name="Normal 67 3 3 2 2 2 3" xfId="29391" xr:uid="{00000000-0005-0000-0000-0000DE8C0000}"/>
    <cellStyle name="Normal 67 3 3 2 2 3" xfId="9273" xr:uid="{00000000-0005-0000-0000-0000DF8C0000}"/>
    <cellStyle name="Normal 67 3 3 2 2 3 2" xfId="39607" xr:uid="{00000000-0005-0000-0000-0000E08C0000}"/>
    <cellStyle name="Normal 67 3 3 2 2 3 3" xfId="24374" xr:uid="{00000000-0005-0000-0000-0000E18C0000}"/>
    <cellStyle name="Normal 67 3 3 2 2 4" xfId="34594" xr:uid="{00000000-0005-0000-0000-0000E28C0000}"/>
    <cellStyle name="Normal 67 3 3 2 2 5" xfId="19361" xr:uid="{00000000-0005-0000-0000-0000E38C0000}"/>
    <cellStyle name="Normal 67 3 3 2 3" xfId="5912" xr:uid="{00000000-0005-0000-0000-0000E48C0000}"/>
    <cellStyle name="Normal 67 3 3 2 3 2" xfId="15964" xr:uid="{00000000-0005-0000-0000-0000E58C0000}"/>
    <cellStyle name="Normal 67 3 3 2 3 2 2" xfId="46295" xr:uid="{00000000-0005-0000-0000-0000E68C0000}"/>
    <cellStyle name="Normal 67 3 3 2 3 2 3" xfId="31062" xr:uid="{00000000-0005-0000-0000-0000E78C0000}"/>
    <cellStyle name="Normal 67 3 3 2 3 3" xfId="10944" xr:uid="{00000000-0005-0000-0000-0000E88C0000}"/>
    <cellStyle name="Normal 67 3 3 2 3 3 2" xfId="41278" xr:uid="{00000000-0005-0000-0000-0000E98C0000}"/>
    <cellStyle name="Normal 67 3 3 2 3 3 3" xfId="26045" xr:uid="{00000000-0005-0000-0000-0000EA8C0000}"/>
    <cellStyle name="Normal 67 3 3 2 3 4" xfId="36265" xr:uid="{00000000-0005-0000-0000-0000EB8C0000}"/>
    <cellStyle name="Normal 67 3 3 2 3 5" xfId="21032" xr:uid="{00000000-0005-0000-0000-0000EC8C0000}"/>
    <cellStyle name="Normal 67 3 3 2 4" xfId="12622" xr:uid="{00000000-0005-0000-0000-0000ED8C0000}"/>
    <cellStyle name="Normal 67 3 3 2 4 2" xfId="42953" xr:uid="{00000000-0005-0000-0000-0000EE8C0000}"/>
    <cellStyle name="Normal 67 3 3 2 4 3" xfId="27720" xr:uid="{00000000-0005-0000-0000-0000EF8C0000}"/>
    <cellStyle name="Normal 67 3 3 2 5" xfId="7601" xr:uid="{00000000-0005-0000-0000-0000F08C0000}"/>
    <cellStyle name="Normal 67 3 3 2 5 2" xfId="37936" xr:uid="{00000000-0005-0000-0000-0000F18C0000}"/>
    <cellStyle name="Normal 67 3 3 2 5 3" xfId="22703" xr:uid="{00000000-0005-0000-0000-0000F28C0000}"/>
    <cellStyle name="Normal 67 3 3 2 6" xfId="32924" xr:uid="{00000000-0005-0000-0000-0000F38C0000}"/>
    <cellStyle name="Normal 67 3 3 2 7" xfId="17690" xr:uid="{00000000-0005-0000-0000-0000F48C0000}"/>
    <cellStyle name="Normal 67 3 3 3" xfId="3383" xr:uid="{00000000-0005-0000-0000-0000F58C0000}"/>
    <cellStyle name="Normal 67 3 3 3 2" xfId="13457" xr:uid="{00000000-0005-0000-0000-0000F68C0000}"/>
    <cellStyle name="Normal 67 3 3 3 2 2" xfId="43788" xr:uid="{00000000-0005-0000-0000-0000F78C0000}"/>
    <cellStyle name="Normal 67 3 3 3 2 3" xfId="28555" xr:uid="{00000000-0005-0000-0000-0000F88C0000}"/>
    <cellStyle name="Normal 67 3 3 3 3" xfId="8437" xr:uid="{00000000-0005-0000-0000-0000F98C0000}"/>
    <cellStyle name="Normal 67 3 3 3 3 2" xfId="38771" xr:uid="{00000000-0005-0000-0000-0000FA8C0000}"/>
    <cellStyle name="Normal 67 3 3 3 3 3" xfId="23538" xr:uid="{00000000-0005-0000-0000-0000FB8C0000}"/>
    <cellStyle name="Normal 67 3 3 3 4" xfId="33758" xr:uid="{00000000-0005-0000-0000-0000FC8C0000}"/>
    <cellStyle name="Normal 67 3 3 3 5" xfId="18525" xr:uid="{00000000-0005-0000-0000-0000FD8C0000}"/>
    <cellStyle name="Normal 67 3 3 4" xfId="5076" xr:uid="{00000000-0005-0000-0000-0000FE8C0000}"/>
    <cellStyle name="Normal 67 3 3 4 2" xfId="15128" xr:uid="{00000000-0005-0000-0000-0000FF8C0000}"/>
    <cellStyle name="Normal 67 3 3 4 2 2" xfId="45459" xr:uid="{00000000-0005-0000-0000-0000008D0000}"/>
    <cellStyle name="Normal 67 3 3 4 2 3" xfId="30226" xr:uid="{00000000-0005-0000-0000-0000018D0000}"/>
    <cellStyle name="Normal 67 3 3 4 3" xfId="10108" xr:uid="{00000000-0005-0000-0000-0000028D0000}"/>
    <cellStyle name="Normal 67 3 3 4 3 2" xfId="40442" xr:uid="{00000000-0005-0000-0000-0000038D0000}"/>
    <cellStyle name="Normal 67 3 3 4 3 3" xfId="25209" xr:uid="{00000000-0005-0000-0000-0000048D0000}"/>
    <cellStyle name="Normal 67 3 3 4 4" xfId="35429" xr:uid="{00000000-0005-0000-0000-0000058D0000}"/>
    <cellStyle name="Normal 67 3 3 4 5" xfId="20196" xr:uid="{00000000-0005-0000-0000-0000068D0000}"/>
    <cellStyle name="Normal 67 3 3 5" xfId="11786" xr:uid="{00000000-0005-0000-0000-0000078D0000}"/>
    <cellStyle name="Normal 67 3 3 5 2" xfId="42117" xr:uid="{00000000-0005-0000-0000-0000088D0000}"/>
    <cellStyle name="Normal 67 3 3 5 3" xfId="26884" xr:uid="{00000000-0005-0000-0000-0000098D0000}"/>
    <cellStyle name="Normal 67 3 3 6" xfId="6765" xr:uid="{00000000-0005-0000-0000-00000A8D0000}"/>
    <cellStyle name="Normal 67 3 3 6 2" xfId="37100" xr:uid="{00000000-0005-0000-0000-00000B8D0000}"/>
    <cellStyle name="Normal 67 3 3 6 3" xfId="21867" xr:uid="{00000000-0005-0000-0000-00000C8D0000}"/>
    <cellStyle name="Normal 67 3 3 7" xfId="32088" xr:uid="{00000000-0005-0000-0000-00000D8D0000}"/>
    <cellStyle name="Normal 67 3 3 8" xfId="16854" xr:uid="{00000000-0005-0000-0000-00000E8D0000}"/>
    <cellStyle name="Normal 67 3 4" xfId="2112" xr:uid="{00000000-0005-0000-0000-00000F8D0000}"/>
    <cellStyle name="Normal 67 3 4 2" xfId="3802" xr:uid="{00000000-0005-0000-0000-0000108D0000}"/>
    <cellStyle name="Normal 67 3 4 2 2" xfId="13875" xr:uid="{00000000-0005-0000-0000-0000118D0000}"/>
    <cellStyle name="Normal 67 3 4 2 2 2" xfId="44206" xr:uid="{00000000-0005-0000-0000-0000128D0000}"/>
    <cellStyle name="Normal 67 3 4 2 2 3" xfId="28973" xr:uid="{00000000-0005-0000-0000-0000138D0000}"/>
    <cellStyle name="Normal 67 3 4 2 3" xfId="8855" xr:uid="{00000000-0005-0000-0000-0000148D0000}"/>
    <cellStyle name="Normal 67 3 4 2 3 2" xfId="39189" xr:uid="{00000000-0005-0000-0000-0000158D0000}"/>
    <cellStyle name="Normal 67 3 4 2 3 3" xfId="23956" xr:uid="{00000000-0005-0000-0000-0000168D0000}"/>
    <cellStyle name="Normal 67 3 4 2 4" xfId="34176" xr:uid="{00000000-0005-0000-0000-0000178D0000}"/>
    <cellStyle name="Normal 67 3 4 2 5" xfId="18943" xr:uid="{00000000-0005-0000-0000-0000188D0000}"/>
    <cellStyle name="Normal 67 3 4 3" xfId="5494" xr:uid="{00000000-0005-0000-0000-0000198D0000}"/>
    <cellStyle name="Normal 67 3 4 3 2" xfId="15546" xr:uid="{00000000-0005-0000-0000-00001A8D0000}"/>
    <cellStyle name="Normal 67 3 4 3 2 2" xfId="45877" xr:uid="{00000000-0005-0000-0000-00001B8D0000}"/>
    <cellStyle name="Normal 67 3 4 3 2 3" xfId="30644" xr:uid="{00000000-0005-0000-0000-00001C8D0000}"/>
    <cellStyle name="Normal 67 3 4 3 3" xfId="10526" xr:uid="{00000000-0005-0000-0000-00001D8D0000}"/>
    <cellStyle name="Normal 67 3 4 3 3 2" xfId="40860" xr:uid="{00000000-0005-0000-0000-00001E8D0000}"/>
    <cellStyle name="Normal 67 3 4 3 3 3" xfId="25627" xr:uid="{00000000-0005-0000-0000-00001F8D0000}"/>
    <cellStyle name="Normal 67 3 4 3 4" xfId="35847" xr:uid="{00000000-0005-0000-0000-0000208D0000}"/>
    <cellStyle name="Normal 67 3 4 3 5" xfId="20614" xr:uid="{00000000-0005-0000-0000-0000218D0000}"/>
    <cellStyle name="Normal 67 3 4 4" xfId="12204" xr:uid="{00000000-0005-0000-0000-0000228D0000}"/>
    <cellStyle name="Normal 67 3 4 4 2" xfId="42535" xr:uid="{00000000-0005-0000-0000-0000238D0000}"/>
    <cellStyle name="Normal 67 3 4 4 3" xfId="27302" xr:uid="{00000000-0005-0000-0000-0000248D0000}"/>
    <cellStyle name="Normal 67 3 4 5" xfId="7183" xr:uid="{00000000-0005-0000-0000-0000258D0000}"/>
    <cellStyle name="Normal 67 3 4 5 2" xfId="37518" xr:uid="{00000000-0005-0000-0000-0000268D0000}"/>
    <cellStyle name="Normal 67 3 4 5 3" xfId="22285" xr:uid="{00000000-0005-0000-0000-0000278D0000}"/>
    <cellStyle name="Normal 67 3 4 6" xfId="32506" xr:uid="{00000000-0005-0000-0000-0000288D0000}"/>
    <cellStyle name="Normal 67 3 4 7" xfId="17272" xr:uid="{00000000-0005-0000-0000-0000298D0000}"/>
    <cellStyle name="Normal 67 3 5" xfId="2965" xr:uid="{00000000-0005-0000-0000-00002A8D0000}"/>
    <cellStyle name="Normal 67 3 5 2" xfId="13039" xr:uid="{00000000-0005-0000-0000-00002B8D0000}"/>
    <cellStyle name="Normal 67 3 5 2 2" xfId="43370" xr:uid="{00000000-0005-0000-0000-00002C8D0000}"/>
    <cellStyle name="Normal 67 3 5 2 3" xfId="28137" xr:uid="{00000000-0005-0000-0000-00002D8D0000}"/>
    <cellStyle name="Normal 67 3 5 3" xfId="8019" xr:uid="{00000000-0005-0000-0000-00002E8D0000}"/>
    <cellStyle name="Normal 67 3 5 3 2" xfId="38353" xr:uid="{00000000-0005-0000-0000-00002F8D0000}"/>
    <cellStyle name="Normal 67 3 5 3 3" xfId="23120" xr:uid="{00000000-0005-0000-0000-0000308D0000}"/>
    <cellStyle name="Normal 67 3 5 4" xfId="33340" xr:uid="{00000000-0005-0000-0000-0000318D0000}"/>
    <cellStyle name="Normal 67 3 5 5" xfId="18107" xr:uid="{00000000-0005-0000-0000-0000328D0000}"/>
    <cellStyle name="Normal 67 3 6" xfId="4658" xr:uid="{00000000-0005-0000-0000-0000338D0000}"/>
    <cellStyle name="Normal 67 3 6 2" xfId="14710" xr:uid="{00000000-0005-0000-0000-0000348D0000}"/>
    <cellStyle name="Normal 67 3 6 2 2" xfId="45041" xr:uid="{00000000-0005-0000-0000-0000358D0000}"/>
    <cellStyle name="Normal 67 3 6 2 3" xfId="29808" xr:uid="{00000000-0005-0000-0000-0000368D0000}"/>
    <cellStyle name="Normal 67 3 6 3" xfId="9690" xr:uid="{00000000-0005-0000-0000-0000378D0000}"/>
    <cellStyle name="Normal 67 3 6 3 2" xfId="40024" xr:uid="{00000000-0005-0000-0000-0000388D0000}"/>
    <cellStyle name="Normal 67 3 6 3 3" xfId="24791" xr:uid="{00000000-0005-0000-0000-0000398D0000}"/>
    <cellStyle name="Normal 67 3 6 4" xfId="35011" xr:uid="{00000000-0005-0000-0000-00003A8D0000}"/>
    <cellStyle name="Normal 67 3 6 5" xfId="19778" xr:uid="{00000000-0005-0000-0000-00003B8D0000}"/>
    <cellStyle name="Normal 67 3 7" xfId="11368" xr:uid="{00000000-0005-0000-0000-00003C8D0000}"/>
    <cellStyle name="Normal 67 3 7 2" xfId="41699" xr:uid="{00000000-0005-0000-0000-00003D8D0000}"/>
    <cellStyle name="Normal 67 3 7 3" xfId="26466" xr:uid="{00000000-0005-0000-0000-00003E8D0000}"/>
    <cellStyle name="Normal 67 3 8" xfId="6347" xr:uid="{00000000-0005-0000-0000-00003F8D0000}"/>
    <cellStyle name="Normal 67 3 8 2" xfId="36682" xr:uid="{00000000-0005-0000-0000-0000408D0000}"/>
    <cellStyle name="Normal 67 3 8 3" xfId="21449" xr:uid="{00000000-0005-0000-0000-0000418D0000}"/>
    <cellStyle name="Normal 67 3 9" xfId="31671" xr:uid="{00000000-0005-0000-0000-0000428D0000}"/>
    <cellStyle name="Normal 67 4" xfId="1372" xr:uid="{00000000-0005-0000-0000-0000438D0000}"/>
    <cellStyle name="Normal 67 4 2" xfId="1795" xr:uid="{00000000-0005-0000-0000-0000448D0000}"/>
    <cellStyle name="Normal 67 4 2 2" xfId="2634" xr:uid="{00000000-0005-0000-0000-0000458D0000}"/>
    <cellStyle name="Normal 67 4 2 2 2" xfId="4324" xr:uid="{00000000-0005-0000-0000-0000468D0000}"/>
    <cellStyle name="Normal 67 4 2 2 2 2" xfId="14397" xr:uid="{00000000-0005-0000-0000-0000478D0000}"/>
    <cellStyle name="Normal 67 4 2 2 2 2 2" xfId="44728" xr:uid="{00000000-0005-0000-0000-0000488D0000}"/>
    <cellStyle name="Normal 67 4 2 2 2 2 3" xfId="29495" xr:uid="{00000000-0005-0000-0000-0000498D0000}"/>
    <cellStyle name="Normal 67 4 2 2 2 3" xfId="9377" xr:uid="{00000000-0005-0000-0000-00004A8D0000}"/>
    <cellStyle name="Normal 67 4 2 2 2 3 2" xfId="39711" xr:uid="{00000000-0005-0000-0000-00004B8D0000}"/>
    <cellStyle name="Normal 67 4 2 2 2 3 3" xfId="24478" xr:uid="{00000000-0005-0000-0000-00004C8D0000}"/>
    <cellStyle name="Normal 67 4 2 2 2 4" xfId="34698" xr:uid="{00000000-0005-0000-0000-00004D8D0000}"/>
    <cellStyle name="Normal 67 4 2 2 2 5" xfId="19465" xr:uid="{00000000-0005-0000-0000-00004E8D0000}"/>
    <cellStyle name="Normal 67 4 2 2 3" xfId="6016" xr:uid="{00000000-0005-0000-0000-00004F8D0000}"/>
    <cellStyle name="Normal 67 4 2 2 3 2" xfId="16068" xr:uid="{00000000-0005-0000-0000-0000508D0000}"/>
    <cellStyle name="Normal 67 4 2 2 3 2 2" xfId="46399" xr:uid="{00000000-0005-0000-0000-0000518D0000}"/>
    <cellStyle name="Normal 67 4 2 2 3 2 3" xfId="31166" xr:uid="{00000000-0005-0000-0000-0000528D0000}"/>
    <cellStyle name="Normal 67 4 2 2 3 3" xfId="11048" xr:uid="{00000000-0005-0000-0000-0000538D0000}"/>
    <cellStyle name="Normal 67 4 2 2 3 3 2" xfId="41382" xr:uid="{00000000-0005-0000-0000-0000548D0000}"/>
    <cellStyle name="Normal 67 4 2 2 3 3 3" xfId="26149" xr:uid="{00000000-0005-0000-0000-0000558D0000}"/>
    <cellStyle name="Normal 67 4 2 2 3 4" xfId="36369" xr:uid="{00000000-0005-0000-0000-0000568D0000}"/>
    <cellStyle name="Normal 67 4 2 2 3 5" xfId="21136" xr:uid="{00000000-0005-0000-0000-0000578D0000}"/>
    <cellStyle name="Normal 67 4 2 2 4" xfId="12726" xr:uid="{00000000-0005-0000-0000-0000588D0000}"/>
    <cellStyle name="Normal 67 4 2 2 4 2" xfId="43057" xr:uid="{00000000-0005-0000-0000-0000598D0000}"/>
    <cellStyle name="Normal 67 4 2 2 4 3" xfId="27824" xr:uid="{00000000-0005-0000-0000-00005A8D0000}"/>
    <cellStyle name="Normal 67 4 2 2 5" xfId="7705" xr:uid="{00000000-0005-0000-0000-00005B8D0000}"/>
    <cellStyle name="Normal 67 4 2 2 5 2" xfId="38040" xr:uid="{00000000-0005-0000-0000-00005C8D0000}"/>
    <cellStyle name="Normal 67 4 2 2 5 3" xfId="22807" xr:uid="{00000000-0005-0000-0000-00005D8D0000}"/>
    <cellStyle name="Normal 67 4 2 2 6" xfId="33028" xr:uid="{00000000-0005-0000-0000-00005E8D0000}"/>
    <cellStyle name="Normal 67 4 2 2 7" xfId="17794" xr:uid="{00000000-0005-0000-0000-00005F8D0000}"/>
    <cellStyle name="Normal 67 4 2 3" xfId="3487" xr:uid="{00000000-0005-0000-0000-0000608D0000}"/>
    <cellStyle name="Normal 67 4 2 3 2" xfId="13561" xr:uid="{00000000-0005-0000-0000-0000618D0000}"/>
    <cellStyle name="Normal 67 4 2 3 2 2" xfId="43892" xr:uid="{00000000-0005-0000-0000-0000628D0000}"/>
    <cellStyle name="Normal 67 4 2 3 2 3" xfId="28659" xr:uid="{00000000-0005-0000-0000-0000638D0000}"/>
    <cellStyle name="Normal 67 4 2 3 3" xfId="8541" xr:uid="{00000000-0005-0000-0000-0000648D0000}"/>
    <cellStyle name="Normal 67 4 2 3 3 2" xfId="38875" xr:uid="{00000000-0005-0000-0000-0000658D0000}"/>
    <cellStyle name="Normal 67 4 2 3 3 3" xfId="23642" xr:uid="{00000000-0005-0000-0000-0000668D0000}"/>
    <cellStyle name="Normal 67 4 2 3 4" xfId="33862" xr:uid="{00000000-0005-0000-0000-0000678D0000}"/>
    <cellStyle name="Normal 67 4 2 3 5" xfId="18629" xr:uid="{00000000-0005-0000-0000-0000688D0000}"/>
    <cellStyle name="Normal 67 4 2 4" xfId="5180" xr:uid="{00000000-0005-0000-0000-0000698D0000}"/>
    <cellStyle name="Normal 67 4 2 4 2" xfId="15232" xr:uid="{00000000-0005-0000-0000-00006A8D0000}"/>
    <cellStyle name="Normal 67 4 2 4 2 2" xfId="45563" xr:uid="{00000000-0005-0000-0000-00006B8D0000}"/>
    <cellStyle name="Normal 67 4 2 4 2 3" xfId="30330" xr:uid="{00000000-0005-0000-0000-00006C8D0000}"/>
    <cellStyle name="Normal 67 4 2 4 3" xfId="10212" xr:uid="{00000000-0005-0000-0000-00006D8D0000}"/>
    <cellStyle name="Normal 67 4 2 4 3 2" xfId="40546" xr:uid="{00000000-0005-0000-0000-00006E8D0000}"/>
    <cellStyle name="Normal 67 4 2 4 3 3" xfId="25313" xr:uid="{00000000-0005-0000-0000-00006F8D0000}"/>
    <cellStyle name="Normal 67 4 2 4 4" xfId="35533" xr:uid="{00000000-0005-0000-0000-0000708D0000}"/>
    <cellStyle name="Normal 67 4 2 4 5" xfId="20300" xr:uid="{00000000-0005-0000-0000-0000718D0000}"/>
    <cellStyle name="Normal 67 4 2 5" xfId="11890" xr:uid="{00000000-0005-0000-0000-0000728D0000}"/>
    <cellStyle name="Normal 67 4 2 5 2" xfId="42221" xr:uid="{00000000-0005-0000-0000-0000738D0000}"/>
    <cellStyle name="Normal 67 4 2 5 3" xfId="26988" xr:uid="{00000000-0005-0000-0000-0000748D0000}"/>
    <cellStyle name="Normal 67 4 2 6" xfId="6869" xr:uid="{00000000-0005-0000-0000-0000758D0000}"/>
    <cellStyle name="Normal 67 4 2 6 2" xfId="37204" xr:uid="{00000000-0005-0000-0000-0000768D0000}"/>
    <cellStyle name="Normal 67 4 2 6 3" xfId="21971" xr:uid="{00000000-0005-0000-0000-0000778D0000}"/>
    <cellStyle name="Normal 67 4 2 7" xfId="32192" xr:uid="{00000000-0005-0000-0000-0000788D0000}"/>
    <cellStyle name="Normal 67 4 2 8" xfId="16958" xr:uid="{00000000-0005-0000-0000-0000798D0000}"/>
    <cellStyle name="Normal 67 4 3" xfId="2216" xr:uid="{00000000-0005-0000-0000-00007A8D0000}"/>
    <cellStyle name="Normal 67 4 3 2" xfId="3906" xr:uid="{00000000-0005-0000-0000-00007B8D0000}"/>
    <cellStyle name="Normal 67 4 3 2 2" xfId="13979" xr:uid="{00000000-0005-0000-0000-00007C8D0000}"/>
    <cellStyle name="Normal 67 4 3 2 2 2" xfId="44310" xr:uid="{00000000-0005-0000-0000-00007D8D0000}"/>
    <cellStyle name="Normal 67 4 3 2 2 3" xfId="29077" xr:uid="{00000000-0005-0000-0000-00007E8D0000}"/>
    <cellStyle name="Normal 67 4 3 2 3" xfId="8959" xr:uid="{00000000-0005-0000-0000-00007F8D0000}"/>
    <cellStyle name="Normal 67 4 3 2 3 2" xfId="39293" xr:uid="{00000000-0005-0000-0000-0000808D0000}"/>
    <cellStyle name="Normal 67 4 3 2 3 3" xfId="24060" xr:uid="{00000000-0005-0000-0000-0000818D0000}"/>
    <cellStyle name="Normal 67 4 3 2 4" xfId="34280" xr:uid="{00000000-0005-0000-0000-0000828D0000}"/>
    <cellStyle name="Normal 67 4 3 2 5" xfId="19047" xr:uid="{00000000-0005-0000-0000-0000838D0000}"/>
    <cellStyle name="Normal 67 4 3 3" xfId="5598" xr:uid="{00000000-0005-0000-0000-0000848D0000}"/>
    <cellStyle name="Normal 67 4 3 3 2" xfId="15650" xr:uid="{00000000-0005-0000-0000-0000858D0000}"/>
    <cellStyle name="Normal 67 4 3 3 2 2" xfId="45981" xr:uid="{00000000-0005-0000-0000-0000868D0000}"/>
    <cellStyle name="Normal 67 4 3 3 2 3" xfId="30748" xr:uid="{00000000-0005-0000-0000-0000878D0000}"/>
    <cellStyle name="Normal 67 4 3 3 3" xfId="10630" xr:uid="{00000000-0005-0000-0000-0000888D0000}"/>
    <cellStyle name="Normal 67 4 3 3 3 2" xfId="40964" xr:uid="{00000000-0005-0000-0000-0000898D0000}"/>
    <cellStyle name="Normal 67 4 3 3 3 3" xfId="25731" xr:uid="{00000000-0005-0000-0000-00008A8D0000}"/>
    <cellStyle name="Normal 67 4 3 3 4" xfId="35951" xr:uid="{00000000-0005-0000-0000-00008B8D0000}"/>
    <cellStyle name="Normal 67 4 3 3 5" xfId="20718" xr:uid="{00000000-0005-0000-0000-00008C8D0000}"/>
    <cellStyle name="Normal 67 4 3 4" xfId="12308" xr:uid="{00000000-0005-0000-0000-00008D8D0000}"/>
    <cellStyle name="Normal 67 4 3 4 2" xfId="42639" xr:uid="{00000000-0005-0000-0000-00008E8D0000}"/>
    <cellStyle name="Normal 67 4 3 4 3" xfId="27406" xr:uid="{00000000-0005-0000-0000-00008F8D0000}"/>
    <cellStyle name="Normal 67 4 3 5" xfId="7287" xr:uid="{00000000-0005-0000-0000-0000908D0000}"/>
    <cellStyle name="Normal 67 4 3 5 2" xfId="37622" xr:uid="{00000000-0005-0000-0000-0000918D0000}"/>
    <cellStyle name="Normal 67 4 3 5 3" xfId="22389" xr:uid="{00000000-0005-0000-0000-0000928D0000}"/>
    <cellStyle name="Normal 67 4 3 6" xfId="32610" xr:uid="{00000000-0005-0000-0000-0000938D0000}"/>
    <cellStyle name="Normal 67 4 3 7" xfId="17376" xr:uid="{00000000-0005-0000-0000-0000948D0000}"/>
    <cellStyle name="Normal 67 4 4" xfId="3069" xr:uid="{00000000-0005-0000-0000-0000958D0000}"/>
    <cellStyle name="Normal 67 4 4 2" xfId="13143" xr:uid="{00000000-0005-0000-0000-0000968D0000}"/>
    <cellStyle name="Normal 67 4 4 2 2" xfId="43474" xr:uid="{00000000-0005-0000-0000-0000978D0000}"/>
    <cellStyle name="Normal 67 4 4 2 3" xfId="28241" xr:uid="{00000000-0005-0000-0000-0000988D0000}"/>
    <cellStyle name="Normal 67 4 4 3" xfId="8123" xr:uid="{00000000-0005-0000-0000-0000998D0000}"/>
    <cellStyle name="Normal 67 4 4 3 2" xfId="38457" xr:uid="{00000000-0005-0000-0000-00009A8D0000}"/>
    <cellStyle name="Normal 67 4 4 3 3" xfId="23224" xr:uid="{00000000-0005-0000-0000-00009B8D0000}"/>
    <cellStyle name="Normal 67 4 4 4" xfId="33444" xr:uid="{00000000-0005-0000-0000-00009C8D0000}"/>
    <cellStyle name="Normal 67 4 4 5" xfId="18211" xr:uid="{00000000-0005-0000-0000-00009D8D0000}"/>
    <cellStyle name="Normal 67 4 5" xfId="4762" xr:uid="{00000000-0005-0000-0000-00009E8D0000}"/>
    <cellStyle name="Normal 67 4 5 2" xfId="14814" xr:uid="{00000000-0005-0000-0000-00009F8D0000}"/>
    <cellStyle name="Normal 67 4 5 2 2" xfId="45145" xr:uid="{00000000-0005-0000-0000-0000A08D0000}"/>
    <cellStyle name="Normal 67 4 5 2 3" xfId="29912" xr:uid="{00000000-0005-0000-0000-0000A18D0000}"/>
    <cellStyle name="Normal 67 4 5 3" xfId="9794" xr:uid="{00000000-0005-0000-0000-0000A28D0000}"/>
    <cellStyle name="Normal 67 4 5 3 2" xfId="40128" xr:uid="{00000000-0005-0000-0000-0000A38D0000}"/>
    <cellStyle name="Normal 67 4 5 3 3" xfId="24895" xr:uid="{00000000-0005-0000-0000-0000A48D0000}"/>
    <cellStyle name="Normal 67 4 5 4" xfId="35115" xr:uid="{00000000-0005-0000-0000-0000A58D0000}"/>
    <cellStyle name="Normal 67 4 5 5" xfId="19882" xr:uid="{00000000-0005-0000-0000-0000A68D0000}"/>
    <cellStyle name="Normal 67 4 6" xfId="11472" xr:uid="{00000000-0005-0000-0000-0000A78D0000}"/>
    <cellStyle name="Normal 67 4 6 2" xfId="41803" xr:uid="{00000000-0005-0000-0000-0000A88D0000}"/>
    <cellStyle name="Normal 67 4 6 3" xfId="26570" xr:uid="{00000000-0005-0000-0000-0000A98D0000}"/>
    <cellStyle name="Normal 67 4 7" xfId="6451" xr:uid="{00000000-0005-0000-0000-0000AA8D0000}"/>
    <cellStyle name="Normal 67 4 7 2" xfId="36786" xr:uid="{00000000-0005-0000-0000-0000AB8D0000}"/>
    <cellStyle name="Normal 67 4 7 3" xfId="21553" xr:uid="{00000000-0005-0000-0000-0000AC8D0000}"/>
    <cellStyle name="Normal 67 4 8" xfId="31774" xr:uid="{00000000-0005-0000-0000-0000AD8D0000}"/>
    <cellStyle name="Normal 67 4 9" xfId="16540" xr:uid="{00000000-0005-0000-0000-0000AE8D0000}"/>
    <cellStyle name="Normal 67 5" xfId="1585" xr:uid="{00000000-0005-0000-0000-0000AF8D0000}"/>
    <cellStyle name="Normal 67 5 2" xfId="2426" xr:uid="{00000000-0005-0000-0000-0000B08D0000}"/>
    <cellStyle name="Normal 67 5 2 2" xfId="4116" xr:uid="{00000000-0005-0000-0000-0000B18D0000}"/>
    <cellStyle name="Normal 67 5 2 2 2" xfId="14189" xr:uid="{00000000-0005-0000-0000-0000B28D0000}"/>
    <cellStyle name="Normal 67 5 2 2 2 2" xfId="44520" xr:uid="{00000000-0005-0000-0000-0000B38D0000}"/>
    <cellStyle name="Normal 67 5 2 2 2 3" xfId="29287" xr:uid="{00000000-0005-0000-0000-0000B48D0000}"/>
    <cellStyle name="Normal 67 5 2 2 3" xfId="9169" xr:uid="{00000000-0005-0000-0000-0000B58D0000}"/>
    <cellStyle name="Normal 67 5 2 2 3 2" xfId="39503" xr:uid="{00000000-0005-0000-0000-0000B68D0000}"/>
    <cellStyle name="Normal 67 5 2 2 3 3" xfId="24270" xr:uid="{00000000-0005-0000-0000-0000B78D0000}"/>
    <cellStyle name="Normal 67 5 2 2 4" xfId="34490" xr:uid="{00000000-0005-0000-0000-0000B88D0000}"/>
    <cellStyle name="Normal 67 5 2 2 5" xfId="19257" xr:uid="{00000000-0005-0000-0000-0000B98D0000}"/>
    <cellStyle name="Normal 67 5 2 3" xfId="5808" xr:uid="{00000000-0005-0000-0000-0000BA8D0000}"/>
    <cellStyle name="Normal 67 5 2 3 2" xfId="15860" xr:uid="{00000000-0005-0000-0000-0000BB8D0000}"/>
    <cellStyle name="Normal 67 5 2 3 2 2" xfId="46191" xr:uid="{00000000-0005-0000-0000-0000BC8D0000}"/>
    <cellStyle name="Normal 67 5 2 3 2 3" xfId="30958" xr:uid="{00000000-0005-0000-0000-0000BD8D0000}"/>
    <cellStyle name="Normal 67 5 2 3 3" xfId="10840" xr:uid="{00000000-0005-0000-0000-0000BE8D0000}"/>
    <cellStyle name="Normal 67 5 2 3 3 2" xfId="41174" xr:uid="{00000000-0005-0000-0000-0000BF8D0000}"/>
    <cellStyle name="Normal 67 5 2 3 3 3" xfId="25941" xr:uid="{00000000-0005-0000-0000-0000C08D0000}"/>
    <cellStyle name="Normal 67 5 2 3 4" xfId="36161" xr:uid="{00000000-0005-0000-0000-0000C18D0000}"/>
    <cellStyle name="Normal 67 5 2 3 5" xfId="20928" xr:uid="{00000000-0005-0000-0000-0000C28D0000}"/>
    <cellStyle name="Normal 67 5 2 4" xfId="12518" xr:uid="{00000000-0005-0000-0000-0000C38D0000}"/>
    <cellStyle name="Normal 67 5 2 4 2" xfId="42849" xr:uid="{00000000-0005-0000-0000-0000C48D0000}"/>
    <cellStyle name="Normal 67 5 2 4 3" xfId="27616" xr:uid="{00000000-0005-0000-0000-0000C58D0000}"/>
    <cellStyle name="Normal 67 5 2 5" xfId="7497" xr:uid="{00000000-0005-0000-0000-0000C68D0000}"/>
    <cellStyle name="Normal 67 5 2 5 2" xfId="37832" xr:uid="{00000000-0005-0000-0000-0000C78D0000}"/>
    <cellStyle name="Normal 67 5 2 5 3" xfId="22599" xr:uid="{00000000-0005-0000-0000-0000C88D0000}"/>
    <cellStyle name="Normal 67 5 2 6" xfId="32820" xr:uid="{00000000-0005-0000-0000-0000C98D0000}"/>
    <cellStyle name="Normal 67 5 2 7" xfId="17586" xr:uid="{00000000-0005-0000-0000-0000CA8D0000}"/>
    <cellStyle name="Normal 67 5 3" xfId="3279" xr:uid="{00000000-0005-0000-0000-0000CB8D0000}"/>
    <cellStyle name="Normal 67 5 3 2" xfId="13353" xr:uid="{00000000-0005-0000-0000-0000CC8D0000}"/>
    <cellStyle name="Normal 67 5 3 2 2" xfId="43684" xr:uid="{00000000-0005-0000-0000-0000CD8D0000}"/>
    <cellStyle name="Normal 67 5 3 2 3" xfId="28451" xr:uid="{00000000-0005-0000-0000-0000CE8D0000}"/>
    <cellStyle name="Normal 67 5 3 3" xfId="8333" xr:uid="{00000000-0005-0000-0000-0000CF8D0000}"/>
    <cellStyle name="Normal 67 5 3 3 2" xfId="38667" xr:uid="{00000000-0005-0000-0000-0000D08D0000}"/>
    <cellStyle name="Normal 67 5 3 3 3" xfId="23434" xr:uid="{00000000-0005-0000-0000-0000D18D0000}"/>
    <cellStyle name="Normal 67 5 3 4" xfId="33654" xr:uid="{00000000-0005-0000-0000-0000D28D0000}"/>
    <cellStyle name="Normal 67 5 3 5" xfId="18421" xr:uid="{00000000-0005-0000-0000-0000D38D0000}"/>
    <cellStyle name="Normal 67 5 4" xfId="4972" xr:uid="{00000000-0005-0000-0000-0000D48D0000}"/>
    <cellStyle name="Normal 67 5 4 2" xfId="15024" xr:uid="{00000000-0005-0000-0000-0000D58D0000}"/>
    <cellStyle name="Normal 67 5 4 2 2" xfId="45355" xr:uid="{00000000-0005-0000-0000-0000D68D0000}"/>
    <cellStyle name="Normal 67 5 4 2 3" xfId="30122" xr:uid="{00000000-0005-0000-0000-0000D78D0000}"/>
    <cellStyle name="Normal 67 5 4 3" xfId="10004" xr:uid="{00000000-0005-0000-0000-0000D88D0000}"/>
    <cellStyle name="Normal 67 5 4 3 2" xfId="40338" xr:uid="{00000000-0005-0000-0000-0000D98D0000}"/>
    <cellStyle name="Normal 67 5 4 3 3" xfId="25105" xr:uid="{00000000-0005-0000-0000-0000DA8D0000}"/>
    <cellStyle name="Normal 67 5 4 4" xfId="35325" xr:uid="{00000000-0005-0000-0000-0000DB8D0000}"/>
    <cellStyle name="Normal 67 5 4 5" xfId="20092" xr:uid="{00000000-0005-0000-0000-0000DC8D0000}"/>
    <cellStyle name="Normal 67 5 5" xfId="11682" xr:uid="{00000000-0005-0000-0000-0000DD8D0000}"/>
    <cellStyle name="Normal 67 5 5 2" xfId="42013" xr:uid="{00000000-0005-0000-0000-0000DE8D0000}"/>
    <cellStyle name="Normal 67 5 5 3" xfId="26780" xr:uid="{00000000-0005-0000-0000-0000DF8D0000}"/>
    <cellStyle name="Normal 67 5 6" xfId="6661" xr:uid="{00000000-0005-0000-0000-0000E08D0000}"/>
    <cellStyle name="Normal 67 5 6 2" xfId="36996" xr:uid="{00000000-0005-0000-0000-0000E18D0000}"/>
    <cellStyle name="Normal 67 5 6 3" xfId="21763" xr:uid="{00000000-0005-0000-0000-0000E28D0000}"/>
    <cellStyle name="Normal 67 5 7" xfId="31984" xr:uid="{00000000-0005-0000-0000-0000E38D0000}"/>
    <cellStyle name="Normal 67 5 8" xfId="16750" xr:uid="{00000000-0005-0000-0000-0000E48D0000}"/>
    <cellStyle name="Normal 67 6" xfId="2006" xr:uid="{00000000-0005-0000-0000-0000E58D0000}"/>
    <cellStyle name="Normal 67 6 2" xfId="3698" xr:uid="{00000000-0005-0000-0000-0000E68D0000}"/>
    <cellStyle name="Normal 67 6 2 2" xfId="13771" xr:uid="{00000000-0005-0000-0000-0000E78D0000}"/>
    <cellStyle name="Normal 67 6 2 2 2" xfId="44102" xr:uid="{00000000-0005-0000-0000-0000E88D0000}"/>
    <cellStyle name="Normal 67 6 2 2 3" xfId="28869" xr:uid="{00000000-0005-0000-0000-0000E98D0000}"/>
    <cellStyle name="Normal 67 6 2 3" xfId="8751" xr:uid="{00000000-0005-0000-0000-0000EA8D0000}"/>
    <cellStyle name="Normal 67 6 2 3 2" xfId="39085" xr:uid="{00000000-0005-0000-0000-0000EB8D0000}"/>
    <cellStyle name="Normal 67 6 2 3 3" xfId="23852" xr:uid="{00000000-0005-0000-0000-0000EC8D0000}"/>
    <cellStyle name="Normal 67 6 2 4" xfId="34072" xr:uid="{00000000-0005-0000-0000-0000ED8D0000}"/>
    <cellStyle name="Normal 67 6 2 5" xfId="18839" xr:uid="{00000000-0005-0000-0000-0000EE8D0000}"/>
    <cellStyle name="Normal 67 6 3" xfId="5390" xr:uid="{00000000-0005-0000-0000-0000EF8D0000}"/>
    <cellStyle name="Normal 67 6 3 2" xfId="15442" xr:uid="{00000000-0005-0000-0000-0000F08D0000}"/>
    <cellStyle name="Normal 67 6 3 2 2" xfId="45773" xr:uid="{00000000-0005-0000-0000-0000F18D0000}"/>
    <cellStyle name="Normal 67 6 3 2 3" xfId="30540" xr:uid="{00000000-0005-0000-0000-0000F28D0000}"/>
    <cellStyle name="Normal 67 6 3 3" xfId="10422" xr:uid="{00000000-0005-0000-0000-0000F38D0000}"/>
    <cellStyle name="Normal 67 6 3 3 2" xfId="40756" xr:uid="{00000000-0005-0000-0000-0000F48D0000}"/>
    <cellStyle name="Normal 67 6 3 3 3" xfId="25523" xr:uid="{00000000-0005-0000-0000-0000F58D0000}"/>
    <cellStyle name="Normal 67 6 3 4" xfId="35743" xr:uid="{00000000-0005-0000-0000-0000F68D0000}"/>
    <cellStyle name="Normal 67 6 3 5" xfId="20510" xr:uid="{00000000-0005-0000-0000-0000F78D0000}"/>
    <cellStyle name="Normal 67 6 4" xfId="12100" xr:uid="{00000000-0005-0000-0000-0000F88D0000}"/>
    <cellStyle name="Normal 67 6 4 2" xfId="42431" xr:uid="{00000000-0005-0000-0000-0000F98D0000}"/>
    <cellStyle name="Normal 67 6 4 3" xfId="27198" xr:uid="{00000000-0005-0000-0000-0000FA8D0000}"/>
    <cellStyle name="Normal 67 6 5" xfId="7079" xr:uid="{00000000-0005-0000-0000-0000FB8D0000}"/>
    <cellStyle name="Normal 67 6 5 2" xfId="37414" xr:uid="{00000000-0005-0000-0000-0000FC8D0000}"/>
    <cellStyle name="Normal 67 6 5 3" xfId="22181" xr:uid="{00000000-0005-0000-0000-0000FD8D0000}"/>
    <cellStyle name="Normal 67 6 6" xfId="32402" xr:uid="{00000000-0005-0000-0000-0000FE8D0000}"/>
    <cellStyle name="Normal 67 6 7" xfId="17168" xr:uid="{00000000-0005-0000-0000-0000FF8D0000}"/>
    <cellStyle name="Normal 67 7" xfId="2858" xr:uid="{00000000-0005-0000-0000-0000008E0000}"/>
    <cellStyle name="Normal 67 7 2" xfId="12935" xr:uid="{00000000-0005-0000-0000-0000018E0000}"/>
    <cellStyle name="Normal 67 7 2 2" xfId="43266" xr:uid="{00000000-0005-0000-0000-0000028E0000}"/>
    <cellStyle name="Normal 67 7 2 3" xfId="28033" xr:uid="{00000000-0005-0000-0000-0000038E0000}"/>
    <cellStyle name="Normal 67 7 3" xfId="7915" xr:uid="{00000000-0005-0000-0000-0000048E0000}"/>
    <cellStyle name="Normal 67 7 3 2" xfId="38249" xr:uid="{00000000-0005-0000-0000-0000058E0000}"/>
    <cellStyle name="Normal 67 7 3 3" xfId="23016" xr:uid="{00000000-0005-0000-0000-0000068E0000}"/>
    <cellStyle name="Normal 67 7 4" xfId="33236" xr:uid="{00000000-0005-0000-0000-0000078E0000}"/>
    <cellStyle name="Normal 67 7 5" xfId="18003" xr:uid="{00000000-0005-0000-0000-0000088E0000}"/>
    <cellStyle name="Normal 67 8" xfId="4552" xr:uid="{00000000-0005-0000-0000-0000098E0000}"/>
    <cellStyle name="Normal 67 8 2" xfId="14606" xr:uid="{00000000-0005-0000-0000-00000A8E0000}"/>
    <cellStyle name="Normal 67 8 2 2" xfId="44937" xr:uid="{00000000-0005-0000-0000-00000B8E0000}"/>
    <cellStyle name="Normal 67 8 2 3" xfId="29704" xr:uid="{00000000-0005-0000-0000-00000C8E0000}"/>
    <cellStyle name="Normal 67 8 3" xfId="9586" xr:uid="{00000000-0005-0000-0000-00000D8E0000}"/>
    <cellStyle name="Normal 67 8 3 2" xfId="39920" xr:uid="{00000000-0005-0000-0000-00000E8E0000}"/>
    <cellStyle name="Normal 67 8 3 3" xfId="24687" xr:uid="{00000000-0005-0000-0000-00000F8E0000}"/>
    <cellStyle name="Normal 67 8 4" xfId="34907" xr:uid="{00000000-0005-0000-0000-0000108E0000}"/>
    <cellStyle name="Normal 67 8 5" xfId="19674" xr:uid="{00000000-0005-0000-0000-0000118E0000}"/>
    <cellStyle name="Normal 67 9" xfId="11262" xr:uid="{00000000-0005-0000-0000-0000128E0000}"/>
    <cellStyle name="Normal 67 9 2" xfId="41595" xr:uid="{00000000-0005-0000-0000-0000138E0000}"/>
    <cellStyle name="Normal 67 9 3" xfId="26362" xr:uid="{00000000-0005-0000-0000-0000148E0000}"/>
    <cellStyle name="Normal 68" xfId="897" xr:uid="{00000000-0005-0000-0000-0000158E0000}"/>
    <cellStyle name="Normal 69" xfId="898" xr:uid="{00000000-0005-0000-0000-0000168E0000}"/>
    <cellStyle name="Normal 7" xfId="173" xr:uid="{00000000-0005-0000-0000-0000178E0000}"/>
    <cellStyle name="Normal 7 10" xfId="31484" xr:uid="{00000000-0005-0000-0000-0000188E0000}"/>
    <cellStyle name="Normal 7 11" xfId="46801" xr:uid="{00000000-0005-0000-0000-0000198E0000}"/>
    <cellStyle name="Normal 7 2" xfId="900" xr:uid="{00000000-0005-0000-0000-00001A8E0000}"/>
    <cellStyle name="Normal 7 3" xfId="901" xr:uid="{00000000-0005-0000-0000-00001B8E0000}"/>
    <cellStyle name="Normal 7 4" xfId="902" xr:uid="{00000000-0005-0000-0000-00001C8E0000}"/>
    <cellStyle name="Normal 7 5" xfId="903" xr:uid="{00000000-0005-0000-0000-00001D8E0000}"/>
    <cellStyle name="Normal 7 6" xfId="904" xr:uid="{00000000-0005-0000-0000-00001E8E0000}"/>
    <cellStyle name="Normal 7 6 10" xfId="6242" xr:uid="{00000000-0005-0000-0000-00001F8E0000}"/>
    <cellStyle name="Normal 7 6 10 2" xfId="36579" xr:uid="{00000000-0005-0000-0000-0000208E0000}"/>
    <cellStyle name="Normal 7 6 10 3" xfId="21346" xr:uid="{00000000-0005-0000-0000-0000218E0000}"/>
    <cellStyle name="Normal 7 6 11" xfId="31570" xr:uid="{00000000-0005-0000-0000-0000228E0000}"/>
    <cellStyle name="Normal 7 6 12" xfId="16331" xr:uid="{00000000-0005-0000-0000-0000238E0000}"/>
    <cellStyle name="Normal 7 6 2" xfId="1206" xr:uid="{00000000-0005-0000-0000-0000248E0000}"/>
    <cellStyle name="Normal 7 6 2 10" xfId="31621" xr:uid="{00000000-0005-0000-0000-0000258E0000}"/>
    <cellStyle name="Normal 7 6 2 11" xfId="16385" xr:uid="{00000000-0005-0000-0000-0000268E0000}"/>
    <cellStyle name="Normal 7 6 2 2" xfId="1314" xr:uid="{00000000-0005-0000-0000-0000278E0000}"/>
    <cellStyle name="Normal 7 6 2 2 10" xfId="16489" xr:uid="{00000000-0005-0000-0000-0000288E0000}"/>
    <cellStyle name="Normal 7 6 2 2 2" xfId="1531" xr:uid="{00000000-0005-0000-0000-0000298E0000}"/>
    <cellStyle name="Normal 7 6 2 2 2 2" xfId="1952" xr:uid="{00000000-0005-0000-0000-00002A8E0000}"/>
    <cellStyle name="Normal 7 6 2 2 2 2 2" xfId="2791" xr:uid="{00000000-0005-0000-0000-00002B8E0000}"/>
    <cellStyle name="Normal 7 6 2 2 2 2 2 2" xfId="4481" xr:uid="{00000000-0005-0000-0000-00002C8E0000}"/>
    <cellStyle name="Normal 7 6 2 2 2 2 2 2 2" xfId="14554" xr:uid="{00000000-0005-0000-0000-00002D8E0000}"/>
    <cellStyle name="Normal 7 6 2 2 2 2 2 2 2 2" xfId="44885" xr:uid="{00000000-0005-0000-0000-00002E8E0000}"/>
    <cellStyle name="Normal 7 6 2 2 2 2 2 2 2 3" xfId="29652" xr:uid="{00000000-0005-0000-0000-00002F8E0000}"/>
    <cellStyle name="Normal 7 6 2 2 2 2 2 2 3" xfId="9534" xr:uid="{00000000-0005-0000-0000-0000308E0000}"/>
    <cellStyle name="Normal 7 6 2 2 2 2 2 2 3 2" xfId="39868" xr:uid="{00000000-0005-0000-0000-0000318E0000}"/>
    <cellStyle name="Normal 7 6 2 2 2 2 2 2 3 3" xfId="24635" xr:uid="{00000000-0005-0000-0000-0000328E0000}"/>
    <cellStyle name="Normal 7 6 2 2 2 2 2 2 4" xfId="34855" xr:uid="{00000000-0005-0000-0000-0000338E0000}"/>
    <cellStyle name="Normal 7 6 2 2 2 2 2 2 5" xfId="19622" xr:uid="{00000000-0005-0000-0000-0000348E0000}"/>
    <cellStyle name="Normal 7 6 2 2 2 2 2 3" xfId="6173" xr:uid="{00000000-0005-0000-0000-0000358E0000}"/>
    <cellStyle name="Normal 7 6 2 2 2 2 2 3 2" xfId="16225" xr:uid="{00000000-0005-0000-0000-0000368E0000}"/>
    <cellStyle name="Normal 7 6 2 2 2 2 2 3 2 2" xfId="46556" xr:uid="{00000000-0005-0000-0000-0000378E0000}"/>
    <cellStyle name="Normal 7 6 2 2 2 2 2 3 2 3" xfId="31323" xr:uid="{00000000-0005-0000-0000-0000388E0000}"/>
    <cellStyle name="Normal 7 6 2 2 2 2 2 3 3" xfId="11205" xr:uid="{00000000-0005-0000-0000-0000398E0000}"/>
    <cellStyle name="Normal 7 6 2 2 2 2 2 3 3 2" xfId="41539" xr:uid="{00000000-0005-0000-0000-00003A8E0000}"/>
    <cellStyle name="Normal 7 6 2 2 2 2 2 3 3 3" xfId="26306" xr:uid="{00000000-0005-0000-0000-00003B8E0000}"/>
    <cellStyle name="Normal 7 6 2 2 2 2 2 3 4" xfId="36526" xr:uid="{00000000-0005-0000-0000-00003C8E0000}"/>
    <cellStyle name="Normal 7 6 2 2 2 2 2 3 5" xfId="21293" xr:uid="{00000000-0005-0000-0000-00003D8E0000}"/>
    <cellStyle name="Normal 7 6 2 2 2 2 2 4" xfId="12883" xr:uid="{00000000-0005-0000-0000-00003E8E0000}"/>
    <cellStyle name="Normal 7 6 2 2 2 2 2 4 2" xfId="43214" xr:uid="{00000000-0005-0000-0000-00003F8E0000}"/>
    <cellStyle name="Normal 7 6 2 2 2 2 2 4 3" xfId="27981" xr:uid="{00000000-0005-0000-0000-0000408E0000}"/>
    <cellStyle name="Normal 7 6 2 2 2 2 2 5" xfId="7862" xr:uid="{00000000-0005-0000-0000-0000418E0000}"/>
    <cellStyle name="Normal 7 6 2 2 2 2 2 5 2" xfId="38197" xr:uid="{00000000-0005-0000-0000-0000428E0000}"/>
    <cellStyle name="Normal 7 6 2 2 2 2 2 5 3" xfId="22964" xr:uid="{00000000-0005-0000-0000-0000438E0000}"/>
    <cellStyle name="Normal 7 6 2 2 2 2 2 6" xfId="33185" xr:uid="{00000000-0005-0000-0000-0000448E0000}"/>
    <cellStyle name="Normal 7 6 2 2 2 2 2 7" xfId="17951" xr:uid="{00000000-0005-0000-0000-0000458E0000}"/>
    <cellStyle name="Normal 7 6 2 2 2 2 3" xfId="3644" xr:uid="{00000000-0005-0000-0000-0000468E0000}"/>
    <cellStyle name="Normal 7 6 2 2 2 2 3 2" xfId="13718" xr:uid="{00000000-0005-0000-0000-0000478E0000}"/>
    <cellStyle name="Normal 7 6 2 2 2 2 3 2 2" xfId="44049" xr:uid="{00000000-0005-0000-0000-0000488E0000}"/>
    <cellStyle name="Normal 7 6 2 2 2 2 3 2 3" xfId="28816" xr:uid="{00000000-0005-0000-0000-0000498E0000}"/>
    <cellStyle name="Normal 7 6 2 2 2 2 3 3" xfId="8698" xr:uid="{00000000-0005-0000-0000-00004A8E0000}"/>
    <cellStyle name="Normal 7 6 2 2 2 2 3 3 2" xfId="39032" xr:uid="{00000000-0005-0000-0000-00004B8E0000}"/>
    <cellStyle name="Normal 7 6 2 2 2 2 3 3 3" xfId="23799" xr:uid="{00000000-0005-0000-0000-00004C8E0000}"/>
    <cellStyle name="Normal 7 6 2 2 2 2 3 4" xfId="34019" xr:uid="{00000000-0005-0000-0000-00004D8E0000}"/>
    <cellStyle name="Normal 7 6 2 2 2 2 3 5" xfId="18786" xr:uid="{00000000-0005-0000-0000-00004E8E0000}"/>
    <cellStyle name="Normal 7 6 2 2 2 2 4" xfId="5337" xr:uid="{00000000-0005-0000-0000-00004F8E0000}"/>
    <cellStyle name="Normal 7 6 2 2 2 2 4 2" xfId="15389" xr:uid="{00000000-0005-0000-0000-0000508E0000}"/>
    <cellStyle name="Normal 7 6 2 2 2 2 4 2 2" xfId="45720" xr:uid="{00000000-0005-0000-0000-0000518E0000}"/>
    <cellStyle name="Normal 7 6 2 2 2 2 4 2 3" xfId="30487" xr:uid="{00000000-0005-0000-0000-0000528E0000}"/>
    <cellStyle name="Normal 7 6 2 2 2 2 4 3" xfId="10369" xr:uid="{00000000-0005-0000-0000-0000538E0000}"/>
    <cellStyle name="Normal 7 6 2 2 2 2 4 3 2" xfId="40703" xr:uid="{00000000-0005-0000-0000-0000548E0000}"/>
    <cellStyle name="Normal 7 6 2 2 2 2 4 3 3" xfId="25470" xr:uid="{00000000-0005-0000-0000-0000558E0000}"/>
    <cellStyle name="Normal 7 6 2 2 2 2 4 4" xfId="35690" xr:uid="{00000000-0005-0000-0000-0000568E0000}"/>
    <cellStyle name="Normal 7 6 2 2 2 2 4 5" xfId="20457" xr:uid="{00000000-0005-0000-0000-0000578E0000}"/>
    <cellStyle name="Normal 7 6 2 2 2 2 5" xfId="12047" xr:uid="{00000000-0005-0000-0000-0000588E0000}"/>
    <cellStyle name="Normal 7 6 2 2 2 2 5 2" xfId="42378" xr:uid="{00000000-0005-0000-0000-0000598E0000}"/>
    <cellStyle name="Normal 7 6 2 2 2 2 5 3" xfId="27145" xr:uid="{00000000-0005-0000-0000-00005A8E0000}"/>
    <cellStyle name="Normal 7 6 2 2 2 2 6" xfId="7026" xr:uid="{00000000-0005-0000-0000-00005B8E0000}"/>
    <cellStyle name="Normal 7 6 2 2 2 2 6 2" xfId="37361" xr:uid="{00000000-0005-0000-0000-00005C8E0000}"/>
    <cellStyle name="Normal 7 6 2 2 2 2 6 3" xfId="22128" xr:uid="{00000000-0005-0000-0000-00005D8E0000}"/>
    <cellStyle name="Normal 7 6 2 2 2 2 7" xfId="32349" xr:uid="{00000000-0005-0000-0000-00005E8E0000}"/>
    <cellStyle name="Normal 7 6 2 2 2 2 8" xfId="17115" xr:uid="{00000000-0005-0000-0000-00005F8E0000}"/>
    <cellStyle name="Normal 7 6 2 2 2 3" xfId="2373" xr:uid="{00000000-0005-0000-0000-0000608E0000}"/>
    <cellStyle name="Normal 7 6 2 2 2 3 2" xfId="4063" xr:uid="{00000000-0005-0000-0000-0000618E0000}"/>
    <cellStyle name="Normal 7 6 2 2 2 3 2 2" xfId="14136" xr:uid="{00000000-0005-0000-0000-0000628E0000}"/>
    <cellStyle name="Normal 7 6 2 2 2 3 2 2 2" xfId="44467" xr:uid="{00000000-0005-0000-0000-0000638E0000}"/>
    <cellStyle name="Normal 7 6 2 2 2 3 2 2 3" xfId="29234" xr:uid="{00000000-0005-0000-0000-0000648E0000}"/>
    <cellStyle name="Normal 7 6 2 2 2 3 2 3" xfId="9116" xr:uid="{00000000-0005-0000-0000-0000658E0000}"/>
    <cellStyle name="Normal 7 6 2 2 2 3 2 3 2" xfId="39450" xr:uid="{00000000-0005-0000-0000-0000668E0000}"/>
    <cellStyle name="Normal 7 6 2 2 2 3 2 3 3" xfId="24217" xr:uid="{00000000-0005-0000-0000-0000678E0000}"/>
    <cellStyle name="Normal 7 6 2 2 2 3 2 4" xfId="34437" xr:uid="{00000000-0005-0000-0000-0000688E0000}"/>
    <cellStyle name="Normal 7 6 2 2 2 3 2 5" xfId="19204" xr:uid="{00000000-0005-0000-0000-0000698E0000}"/>
    <cellStyle name="Normal 7 6 2 2 2 3 3" xfId="5755" xr:uid="{00000000-0005-0000-0000-00006A8E0000}"/>
    <cellStyle name="Normal 7 6 2 2 2 3 3 2" xfId="15807" xr:uid="{00000000-0005-0000-0000-00006B8E0000}"/>
    <cellStyle name="Normal 7 6 2 2 2 3 3 2 2" xfId="46138" xr:uid="{00000000-0005-0000-0000-00006C8E0000}"/>
    <cellStyle name="Normal 7 6 2 2 2 3 3 2 3" xfId="30905" xr:uid="{00000000-0005-0000-0000-00006D8E0000}"/>
    <cellStyle name="Normal 7 6 2 2 2 3 3 3" xfId="10787" xr:uid="{00000000-0005-0000-0000-00006E8E0000}"/>
    <cellStyle name="Normal 7 6 2 2 2 3 3 3 2" xfId="41121" xr:uid="{00000000-0005-0000-0000-00006F8E0000}"/>
    <cellStyle name="Normal 7 6 2 2 2 3 3 3 3" xfId="25888" xr:uid="{00000000-0005-0000-0000-0000708E0000}"/>
    <cellStyle name="Normal 7 6 2 2 2 3 3 4" xfId="36108" xr:uid="{00000000-0005-0000-0000-0000718E0000}"/>
    <cellStyle name="Normal 7 6 2 2 2 3 3 5" xfId="20875" xr:uid="{00000000-0005-0000-0000-0000728E0000}"/>
    <cellStyle name="Normal 7 6 2 2 2 3 4" xfId="12465" xr:uid="{00000000-0005-0000-0000-0000738E0000}"/>
    <cellStyle name="Normal 7 6 2 2 2 3 4 2" xfId="42796" xr:uid="{00000000-0005-0000-0000-0000748E0000}"/>
    <cellStyle name="Normal 7 6 2 2 2 3 4 3" xfId="27563" xr:uid="{00000000-0005-0000-0000-0000758E0000}"/>
    <cellStyle name="Normal 7 6 2 2 2 3 5" xfId="7444" xr:uid="{00000000-0005-0000-0000-0000768E0000}"/>
    <cellStyle name="Normal 7 6 2 2 2 3 5 2" xfId="37779" xr:uid="{00000000-0005-0000-0000-0000778E0000}"/>
    <cellStyle name="Normal 7 6 2 2 2 3 5 3" xfId="22546" xr:uid="{00000000-0005-0000-0000-0000788E0000}"/>
    <cellStyle name="Normal 7 6 2 2 2 3 6" xfId="32767" xr:uid="{00000000-0005-0000-0000-0000798E0000}"/>
    <cellStyle name="Normal 7 6 2 2 2 3 7" xfId="17533" xr:uid="{00000000-0005-0000-0000-00007A8E0000}"/>
    <cellStyle name="Normal 7 6 2 2 2 4" xfId="3226" xr:uid="{00000000-0005-0000-0000-00007B8E0000}"/>
    <cellStyle name="Normal 7 6 2 2 2 4 2" xfId="13300" xr:uid="{00000000-0005-0000-0000-00007C8E0000}"/>
    <cellStyle name="Normal 7 6 2 2 2 4 2 2" xfId="43631" xr:uid="{00000000-0005-0000-0000-00007D8E0000}"/>
    <cellStyle name="Normal 7 6 2 2 2 4 2 3" xfId="28398" xr:uid="{00000000-0005-0000-0000-00007E8E0000}"/>
    <cellStyle name="Normal 7 6 2 2 2 4 3" xfId="8280" xr:uid="{00000000-0005-0000-0000-00007F8E0000}"/>
    <cellStyle name="Normal 7 6 2 2 2 4 3 2" xfId="38614" xr:uid="{00000000-0005-0000-0000-0000808E0000}"/>
    <cellStyle name="Normal 7 6 2 2 2 4 3 3" xfId="23381" xr:uid="{00000000-0005-0000-0000-0000818E0000}"/>
    <cellStyle name="Normal 7 6 2 2 2 4 4" xfId="33601" xr:uid="{00000000-0005-0000-0000-0000828E0000}"/>
    <cellStyle name="Normal 7 6 2 2 2 4 5" xfId="18368" xr:uid="{00000000-0005-0000-0000-0000838E0000}"/>
    <cellStyle name="Normal 7 6 2 2 2 5" xfId="4919" xr:uid="{00000000-0005-0000-0000-0000848E0000}"/>
    <cellStyle name="Normal 7 6 2 2 2 5 2" xfId="14971" xr:uid="{00000000-0005-0000-0000-0000858E0000}"/>
    <cellStyle name="Normal 7 6 2 2 2 5 2 2" xfId="45302" xr:uid="{00000000-0005-0000-0000-0000868E0000}"/>
    <cellStyle name="Normal 7 6 2 2 2 5 2 3" xfId="30069" xr:uid="{00000000-0005-0000-0000-0000878E0000}"/>
    <cellStyle name="Normal 7 6 2 2 2 5 3" xfId="9951" xr:uid="{00000000-0005-0000-0000-0000888E0000}"/>
    <cellStyle name="Normal 7 6 2 2 2 5 3 2" xfId="40285" xr:uid="{00000000-0005-0000-0000-0000898E0000}"/>
    <cellStyle name="Normal 7 6 2 2 2 5 3 3" xfId="25052" xr:uid="{00000000-0005-0000-0000-00008A8E0000}"/>
    <cellStyle name="Normal 7 6 2 2 2 5 4" xfId="35272" xr:uid="{00000000-0005-0000-0000-00008B8E0000}"/>
    <cellStyle name="Normal 7 6 2 2 2 5 5" xfId="20039" xr:uid="{00000000-0005-0000-0000-00008C8E0000}"/>
    <cellStyle name="Normal 7 6 2 2 2 6" xfId="11629" xr:uid="{00000000-0005-0000-0000-00008D8E0000}"/>
    <cellStyle name="Normal 7 6 2 2 2 6 2" xfId="41960" xr:uid="{00000000-0005-0000-0000-00008E8E0000}"/>
    <cellStyle name="Normal 7 6 2 2 2 6 3" xfId="26727" xr:uid="{00000000-0005-0000-0000-00008F8E0000}"/>
    <cellStyle name="Normal 7 6 2 2 2 7" xfId="6608" xr:uid="{00000000-0005-0000-0000-0000908E0000}"/>
    <cellStyle name="Normal 7 6 2 2 2 7 2" xfId="36943" xr:uid="{00000000-0005-0000-0000-0000918E0000}"/>
    <cellStyle name="Normal 7 6 2 2 2 7 3" xfId="21710" xr:uid="{00000000-0005-0000-0000-0000928E0000}"/>
    <cellStyle name="Normal 7 6 2 2 2 8" xfId="31931" xr:uid="{00000000-0005-0000-0000-0000938E0000}"/>
    <cellStyle name="Normal 7 6 2 2 2 9" xfId="16697" xr:uid="{00000000-0005-0000-0000-0000948E0000}"/>
    <cellStyle name="Normal 7 6 2 2 3" xfId="1744" xr:uid="{00000000-0005-0000-0000-0000958E0000}"/>
    <cellStyle name="Normal 7 6 2 2 3 2" xfId="2583" xr:uid="{00000000-0005-0000-0000-0000968E0000}"/>
    <cellStyle name="Normal 7 6 2 2 3 2 2" xfId="4273" xr:uid="{00000000-0005-0000-0000-0000978E0000}"/>
    <cellStyle name="Normal 7 6 2 2 3 2 2 2" xfId="14346" xr:uid="{00000000-0005-0000-0000-0000988E0000}"/>
    <cellStyle name="Normal 7 6 2 2 3 2 2 2 2" xfId="44677" xr:uid="{00000000-0005-0000-0000-0000998E0000}"/>
    <cellStyle name="Normal 7 6 2 2 3 2 2 2 3" xfId="29444" xr:uid="{00000000-0005-0000-0000-00009A8E0000}"/>
    <cellStyle name="Normal 7 6 2 2 3 2 2 3" xfId="9326" xr:uid="{00000000-0005-0000-0000-00009B8E0000}"/>
    <cellStyle name="Normal 7 6 2 2 3 2 2 3 2" xfId="39660" xr:uid="{00000000-0005-0000-0000-00009C8E0000}"/>
    <cellStyle name="Normal 7 6 2 2 3 2 2 3 3" xfId="24427" xr:uid="{00000000-0005-0000-0000-00009D8E0000}"/>
    <cellStyle name="Normal 7 6 2 2 3 2 2 4" xfId="34647" xr:uid="{00000000-0005-0000-0000-00009E8E0000}"/>
    <cellStyle name="Normal 7 6 2 2 3 2 2 5" xfId="19414" xr:uid="{00000000-0005-0000-0000-00009F8E0000}"/>
    <cellStyle name="Normal 7 6 2 2 3 2 3" xfId="5965" xr:uid="{00000000-0005-0000-0000-0000A08E0000}"/>
    <cellStyle name="Normal 7 6 2 2 3 2 3 2" xfId="16017" xr:uid="{00000000-0005-0000-0000-0000A18E0000}"/>
    <cellStyle name="Normal 7 6 2 2 3 2 3 2 2" xfId="46348" xr:uid="{00000000-0005-0000-0000-0000A28E0000}"/>
    <cellStyle name="Normal 7 6 2 2 3 2 3 2 3" xfId="31115" xr:uid="{00000000-0005-0000-0000-0000A38E0000}"/>
    <cellStyle name="Normal 7 6 2 2 3 2 3 3" xfId="10997" xr:uid="{00000000-0005-0000-0000-0000A48E0000}"/>
    <cellStyle name="Normal 7 6 2 2 3 2 3 3 2" xfId="41331" xr:uid="{00000000-0005-0000-0000-0000A58E0000}"/>
    <cellStyle name="Normal 7 6 2 2 3 2 3 3 3" xfId="26098" xr:uid="{00000000-0005-0000-0000-0000A68E0000}"/>
    <cellStyle name="Normal 7 6 2 2 3 2 3 4" xfId="36318" xr:uid="{00000000-0005-0000-0000-0000A78E0000}"/>
    <cellStyle name="Normal 7 6 2 2 3 2 3 5" xfId="21085" xr:uid="{00000000-0005-0000-0000-0000A88E0000}"/>
    <cellStyle name="Normal 7 6 2 2 3 2 4" xfId="12675" xr:uid="{00000000-0005-0000-0000-0000A98E0000}"/>
    <cellStyle name="Normal 7 6 2 2 3 2 4 2" xfId="43006" xr:uid="{00000000-0005-0000-0000-0000AA8E0000}"/>
    <cellStyle name="Normal 7 6 2 2 3 2 4 3" xfId="27773" xr:uid="{00000000-0005-0000-0000-0000AB8E0000}"/>
    <cellStyle name="Normal 7 6 2 2 3 2 5" xfId="7654" xr:uid="{00000000-0005-0000-0000-0000AC8E0000}"/>
    <cellStyle name="Normal 7 6 2 2 3 2 5 2" xfId="37989" xr:uid="{00000000-0005-0000-0000-0000AD8E0000}"/>
    <cellStyle name="Normal 7 6 2 2 3 2 5 3" xfId="22756" xr:uid="{00000000-0005-0000-0000-0000AE8E0000}"/>
    <cellStyle name="Normal 7 6 2 2 3 2 6" xfId="32977" xr:uid="{00000000-0005-0000-0000-0000AF8E0000}"/>
    <cellStyle name="Normal 7 6 2 2 3 2 7" xfId="17743" xr:uid="{00000000-0005-0000-0000-0000B08E0000}"/>
    <cellStyle name="Normal 7 6 2 2 3 3" xfId="3436" xr:uid="{00000000-0005-0000-0000-0000B18E0000}"/>
    <cellStyle name="Normal 7 6 2 2 3 3 2" xfId="13510" xr:uid="{00000000-0005-0000-0000-0000B28E0000}"/>
    <cellStyle name="Normal 7 6 2 2 3 3 2 2" xfId="43841" xr:uid="{00000000-0005-0000-0000-0000B38E0000}"/>
    <cellStyle name="Normal 7 6 2 2 3 3 2 3" xfId="28608" xr:uid="{00000000-0005-0000-0000-0000B48E0000}"/>
    <cellStyle name="Normal 7 6 2 2 3 3 3" xfId="8490" xr:uid="{00000000-0005-0000-0000-0000B58E0000}"/>
    <cellStyle name="Normal 7 6 2 2 3 3 3 2" xfId="38824" xr:uid="{00000000-0005-0000-0000-0000B68E0000}"/>
    <cellStyle name="Normal 7 6 2 2 3 3 3 3" xfId="23591" xr:uid="{00000000-0005-0000-0000-0000B78E0000}"/>
    <cellStyle name="Normal 7 6 2 2 3 3 4" xfId="33811" xr:uid="{00000000-0005-0000-0000-0000B88E0000}"/>
    <cellStyle name="Normal 7 6 2 2 3 3 5" xfId="18578" xr:uid="{00000000-0005-0000-0000-0000B98E0000}"/>
    <cellStyle name="Normal 7 6 2 2 3 4" xfId="5129" xr:uid="{00000000-0005-0000-0000-0000BA8E0000}"/>
    <cellStyle name="Normal 7 6 2 2 3 4 2" xfId="15181" xr:uid="{00000000-0005-0000-0000-0000BB8E0000}"/>
    <cellStyle name="Normal 7 6 2 2 3 4 2 2" xfId="45512" xr:uid="{00000000-0005-0000-0000-0000BC8E0000}"/>
    <cellStyle name="Normal 7 6 2 2 3 4 2 3" xfId="30279" xr:uid="{00000000-0005-0000-0000-0000BD8E0000}"/>
    <cellStyle name="Normal 7 6 2 2 3 4 3" xfId="10161" xr:uid="{00000000-0005-0000-0000-0000BE8E0000}"/>
    <cellStyle name="Normal 7 6 2 2 3 4 3 2" xfId="40495" xr:uid="{00000000-0005-0000-0000-0000BF8E0000}"/>
    <cellStyle name="Normal 7 6 2 2 3 4 3 3" xfId="25262" xr:uid="{00000000-0005-0000-0000-0000C08E0000}"/>
    <cellStyle name="Normal 7 6 2 2 3 4 4" xfId="35482" xr:uid="{00000000-0005-0000-0000-0000C18E0000}"/>
    <cellStyle name="Normal 7 6 2 2 3 4 5" xfId="20249" xr:uid="{00000000-0005-0000-0000-0000C28E0000}"/>
    <cellStyle name="Normal 7 6 2 2 3 5" xfId="11839" xr:uid="{00000000-0005-0000-0000-0000C38E0000}"/>
    <cellStyle name="Normal 7 6 2 2 3 5 2" xfId="42170" xr:uid="{00000000-0005-0000-0000-0000C48E0000}"/>
    <cellStyle name="Normal 7 6 2 2 3 5 3" xfId="26937" xr:uid="{00000000-0005-0000-0000-0000C58E0000}"/>
    <cellStyle name="Normal 7 6 2 2 3 6" xfId="6818" xr:uid="{00000000-0005-0000-0000-0000C68E0000}"/>
    <cellStyle name="Normal 7 6 2 2 3 6 2" xfId="37153" xr:uid="{00000000-0005-0000-0000-0000C78E0000}"/>
    <cellStyle name="Normal 7 6 2 2 3 6 3" xfId="21920" xr:uid="{00000000-0005-0000-0000-0000C88E0000}"/>
    <cellStyle name="Normal 7 6 2 2 3 7" xfId="32141" xr:uid="{00000000-0005-0000-0000-0000C98E0000}"/>
    <cellStyle name="Normal 7 6 2 2 3 8" xfId="16907" xr:uid="{00000000-0005-0000-0000-0000CA8E0000}"/>
    <cellStyle name="Normal 7 6 2 2 4" xfId="2165" xr:uid="{00000000-0005-0000-0000-0000CB8E0000}"/>
    <cellStyle name="Normal 7 6 2 2 4 2" xfId="3855" xr:uid="{00000000-0005-0000-0000-0000CC8E0000}"/>
    <cellStyle name="Normal 7 6 2 2 4 2 2" xfId="13928" xr:uid="{00000000-0005-0000-0000-0000CD8E0000}"/>
    <cellStyle name="Normal 7 6 2 2 4 2 2 2" xfId="44259" xr:uid="{00000000-0005-0000-0000-0000CE8E0000}"/>
    <cellStyle name="Normal 7 6 2 2 4 2 2 3" xfId="29026" xr:uid="{00000000-0005-0000-0000-0000CF8E0000}"/>
    <cellStyle name="Normal 7 6 2 2 4 2 3" xfId="8908" xr:uid="{00000000-0005-0000-0000-0000D08E0000}"/>
    <cellStyle name="Normal 7 6 2 2 4 2 3 2" xfId="39242" xr:uid="{00000000-0005-0000-0000-0000D18E0000}"/>
    <cellStyle name="Normal 7 6 2 2 4 2 3 3" xfId="24009" xr:uid="{00000000-0005-0000-0000-0000D28E0000}"/>
    <cellStyle name="Normal 7 6 2 2 4 2 4" xfId="34229" xr:uid="{00000000-0005-0000-0000-0000D38E0000}"/>
    <cellStyle name="Normal 7 6 2 2 4 2 5" xfId="18996" xr:uid="{00000000-0005-0000-0000-0000D48E0000}"/>
    <cellStyle name="Normal 7 6 2 2 4 3" xfId="5547" xr:uid="{00000000-0005-0000-0000-0000D58E0000}"/>
    <cellStyle name="Normal 7 6 2 2 4 3 2" xfId="15599" xr:uid="{00000000-0005-0000-0000-0000D68E0000}"/>
    <cellStyle name="Normal 7 6 2 2 4 3 2 2" xfId="45930" xr:uid="{00000000-0005-0000-0000-0000D78E0000}"/>
    <cellStyle name="Normal 7 6 2 2 4 3 2 3" xfId="30697" xr:uid="{00000000-0005-0000-0000-0000D88E0000}"/>
    <cellStyle name="Normal 7 6 2 2 4 3 3" xfId="10579" xr:uid="{00000000-0005-0000-0000-0000D98E0000}"/>
    <cellStyle name="Normal 7 6 2 2 4 3 3 2" xfId="40913" xr:uid="{00000000-0005-0000-0000-0000DA8E0000}"/>
    <cellStyle name="Normal 7 6 2 2 4 3 3 3" xfId="25680" xr:uid="{00000000-0005-0000-0000-0000DB8E0000}"/>
    <cellStyle name="Normal 7 6 2 2 4 3 4" xfId="35900" xr:uid="{00000000-0005-0000-0000-0000DC8E0000}"/>
    <cellStyle name="Normal 7 6 2 2 4 3 5" xfId="20667" xr:uid="{00000000-0005-0000-0000-0000DD8E0000}"/>
    <cellStyle name="Normal 7 6 2 2 4 4" xfId="12257" xr:uid="{00000000-0005-0000-0000-0000DE8E0000}"/>
    <cellStyle name="Normal 7 6 2 2 4 4 2" xfId="42588" xr:uid="{00000000-0005-0000-0000-0000DF8E0000}"/>
    <cellStyle name="Normal 7 6 2 2 4 4 3" xfId="27355" xr:uid="{00000000-0005-0000-0000-0000E08E0000}"/>
    <cellStyle name="Normal 7 6 2 2 4 5" xfId="7236" xr:uid="{00000000-0005-0000-0000-0000E18E0000}"/>
    <cellStyle name="Normal 7 6 2 2 4 5 2" xfId="37571" xr:uid="{00000000-0005-0000-0000-0000E28E0000}"/>
    <cellStyle name="Normal 7 6 2 2 4 5 3" xfId="22338" xr:uid="{00000000-0005-0000-0000-0000E38E0000}"/>
    <cellStyle name="Normal 7 6 2 2 4 6" xfId="32559" xr:uid="{00000000-0005-0000-0000-0000E48E0000}"/>
    <cellStyle name="Normal 7 6 2 2 4 7" xfId="17325" xr:uid="{00000000-0005-0000-0000-0000E58E0000}"/>
    <cellStyle name="Normal 7 6 2 2 5" xfId="3018" xr:uid="{00000000-0005-0000-0000-0000E68E0000}"/>
    <cellStyle name="Normal 7 6 2 2 5 2" xfId="13092" xr:uid="{00000000-0005-0000-0000-0000E78E0000}"/>
    <cellStyle name="Normal 7 6 2 2 5 2 2" xfId="43423" xr:uid="{00000000-0005-0000-0000-0000E88E0000}"/>
    <cellStyle name="Normal 7 6 2 2 5 2 3" xfId="28190" xr:uid="{00000000-0005-0000-0000-0000E98E0000}"/>
    <cellStyle name="Normal 7 6 2 2 5 3" xfId="8072" xr:uid="{00000000-0005-0000-0000-0000EA8E0000}"/>
    <cellStyle name="Normal 7 6 2 2 5 3 2" xfId="38406" xr:uid="{00000000-0005-0000-0000-0000EB8E0000}"/>
    <cellStyle name="Normal 7 6 2 2 5 3 3" xfId="23173" xr:uid="{00000000-0005-0000-0000-0000EC8E0000}"/>
    <cellStyle name="Normal 7 6 2 2 5 4" xfId="33393" xr:uid="{00000000-0005-0000-0000-0000ED8E0000}"/>
    <cellStyle name="Normal 7 6 2 2 5 5" xfId="18160" xr:uid="{00000000-0005-0000-0000-0000EE8E0000}"/>
    <cellStyle name="Normal 7 6 2 2 6" xfId="4711" xr:uid="{00000000-0005-0000-0000-0000EF8E0000}"/>
    <cellStyle name="Normal 7 6 2 2 6 2" xfId="14763" xr:uid="{00000000-0005-0000-0000-0000F08E0000}"/>
    <cellStyle name="Normal 7 6 2 2 6 2 2" xfId="45094" xr:uid="{00000000-0005-0000-0000-0000F18E0000}"/>
    <cellStyle name="Normal 7 6 2 2 6 2 3" xfId="29861" xr:uid="{00000000-0005-0000-0000-0000F28E0000}"/>
    <cellStyle name="Normal 7 6 2 2 6 3" xfId="9743" xr:uid="{00000000-0005-0000-0000-0000F38E0000}"/>
    <cellStyle name="Normal 7 6 2 2 6 3 2" xfId="40077" xr:uid="{00000000-0005-0000-0000-0000F48E0000}"/>
    <cellStyle name="Normal 7 6 2 2 6 3 3" xfId="24844" xr:uid="{00000000-0005-0000-0000-0000F58E0000}"/>
    <cellStyle name="Normal 7 6 2 2 6 4" xfId="35064" xr:uid="{00000000-0005-0000-0000-0000F68E0000}"/>
    <cellStyle name="Normal 7 6 2 2 6 5" xfId="19831" xr:uid="{00000000-0005-0000-0000-0000F78E0000}"/>
    <cellStyle name="Normal 7 6 2 2 7" xfId="11421" xr:uid="{00000000-0005-0000-0000-0000F88E0000}"/>
    <cellStyle name="Normal 7 6 2 2 7 2" xfId="41752" xr:uid="{00000000-0005-0000-0000-0000F98E0000}"/>
    <cellStyle name="Normal 7 6 2 2 7 3" xfId="26519" xr:uid="{00000000-0005-0000-0000-0000FA8E0000}"/>
    <cellStyle name="Normal 7 6 2 2 8" xfId="6400" xr:uid="{00000000-0005-0000-0000-0000FB8E0000}"/>
    <cellStyle name="Normal 7 6 2 2 8 2" xfId="36735" xr:uid="{00000000-0005-0000-0000-0000FC8E0000}"/>
    <cellStyle name="Normal 7 6 2 2 8 3" xfId="21502" xr:uid="{00000000-0005-0000-0000-0000FD8E0000}"/>
    <cellStyle name="Normal 7 6 2 2 9" xfId="31723" xr:uid="{00000000-0005-0000-0000-0000FE8E0000}"/>
    <cellStyle name="Normal 7 6 2 3" xfId="1427" xr:uid="{00000000-0005-0000-0000-0000FF8E0000}"/>
    <cellStyle name="Normal 7 6 2 3 2" xfId="1848" xr:uid="{00000000-0005-0000-0000-0000008F0000}"/>
    <cellStyle name="Normal 7 6 2 3 2 2" xfId="2687" xr:uid="{00000000-0005-0000-0000-0000018F0000}"/>
    <cellStyle name="Normal 7 6 2 3 2 2 2" xfId="4377" xr:uid="{00000000-0005-0000-0000-0000028F0000}"/>
    <cellStyle name="Normal 7 6 2 3 2 2 2 2" xfId="14450" xr:uid="{00000000-0005-0000-0000-0000038F0000}"/>
    <cellStyle name="Normal 7 6 2 3 2 2 2 2 2" xfId="44781" xr:uid="{00000000-0005-0000-0000-0000048F0000}"/>
    <cellStyle name="Normal 7 6 2 3 2 2 2 2 3" xfId="29548" xr:uid="{00000000-0005-0000-0000-0000058F0000}"/>
    <cellStyle name="Normal 7 6 2 3 2 2 2 3" xfId="9430" xr:uid="{00000000-0005-0000-0000-0000068F0000}"/>
    <cellStyle name="Normal 7 6 2 3 2 2 2 3 2" xfId="39764" xr:uid="{00000000-0005-0000-0000-0000078F0000}"/>
    <cellStyle name="Normal 7 6 2 3 2 2 2 3 3" xfId="24531" xr:uid="{00000000-0005-0000-0000-0000088F0000}"/>
    <cellStyle name="Normal 7 6 2 3 2 2 2 4" xfId="34751" xr:uid="{00000000-0005-0000-0000-0000098F0000}"/>
    <cellStyle name="Normal 7 6 2 3 2 2 2 5" xfId="19518" xr:uid="{00000000-0005-0000-0000-00000A8F0000}"/>
    <cellStyle name="Normal 7 6 2 3 2 2 3" xfId="6069" xr:uid="{00000000-0005-0000-0000-00000B8F0000}"/>
    <cellStyle name="Normal 7 6 2 3 2 2 3 2" xfId="16121" xr:uid="{00000000-0005-0000-0000-00000C8F0000}"/>
    <cellStyle name="Normal 7 6 2 3 2 2 3 2 2" xfId="46452" xr:uid="{00000000-0005-0000-0000-00000D8F0000}"/>
    <cellStyle name="Normal 7 6 2 3 2 2 3 2 3" xfId="31219" xr:uid="{00000000-0005-0000-0000-00000E8F0000}"/>
    <cellStyle name="Normal 7 6 2 3 2 2 3 3" xfId="11101" xr:uid="{00000000-0005-0000-0000-00000F8F0000}"/>
    <cellStyle name="Normal 7 6 2 3 2 2 3 3 2" xfId="41435" xr:uid="{00000000-0005-0000-0000-0000108F0000}"/>
    <cellStyle name="Normal 7 6 2 3 2 2 3 3 3" xfId="26202" xr:uid="{00000000-0005-0000-0000-0000118F0000}"/>
    <cellStyle name="Normal 7 6 2 3 2 2 3 4" xfId="36422" xr:uid="{00000000-0005-0000-0000-0000128F0000}"/>
    <cellStyle name="Normal 7 6 2 3 2 2 3 5" xfId="21189" xr:uid="{00000000-0005-0000-0000-0000138F0000}"/>
    <cellStyle name="Normal 7 6 2 3 2 2 4" xfId="12779" xr:uid="{00000000-0005-0000-0000-0000148F0000}"/>
    <cellStyle name="Normal 7 6 2 3 2 2 4 2" xfId="43110" xr:uid="{00000000-0005-0000-0000-0000158F0000}"/>
    <cellStyle name="Normal 7 6 2 3 2 2 4 3" xfId="27877" xr:uid="{00000000-0005-0000-0000-0000168F0000}"/>
    <cellStyle name="Normal 7 6 2 3 2 2 5" xfId="7758" xr:uid="{00000000-0005-0000-0000-0000178F0000}"/>
    <cellStyle name="Normal 7 6 2 3 2 2 5 2" xfId="38093" xr:uid="{00000000-0005-0000-0000-0000188F0000}"/>
    <cellStyle name="Normal 7 6 2 3 2 2 5 3" xfId="22860" xr:uid="{00000000-0005-0000-0000-0000198F0000}"/>
    <cellStyle name="Normal 7 6 2 3 2 2 6" xfId="33081" xr:uid="{00000000-0005-0000-0000-00001A8F0000}"/>
    <cellStyle name="Normal 7 6 2 3 2 2 7" xfId="17847" xr:uid="{00000000-0005-0000-0000-00001B8F0000}"/>
    <cellStyle name="Normal 7 6 2 3 2 3" xfId="3540" xr:uid="{00000000-0005-0000-0000-00001C8F0000}"/>
    <cellStyle name="Normal 7 6 2 3 2 3 2" xfId="13614" xr:uid="{00000000-0005-0000-0000-00001D8F0000}"/>
    <cellStyle name="Normal 7 6 2 3 2 3 2 2" xfId="43945" xr:uid="{00000000-0005-0000-0000-00001E8F0000}"/>
    <cellStyle name="Normal 7 6 2 3 2 3 2 3" xfId="28712" xr:uid="{00000000-0005-0000-0000-00001F8F0000}"/>
    <cellStyle name="Normal 7 6 2 3 2 3 3" xfId="8594" xr:uid="{00000000-0005-0000-0000-0000208F0000}"/>
    <cellStyle name="Normal 7 6 2 3 2 3 3 2" xfId="38928" xr:uid="{00000000-0005-0000-0000-0000218F0000}"/>
    <cellStyle name="Normal 7 6 2 3 2 3 3 3" xfId="23695" xr:uid="{00000000-0005-0000-0000-0000228F0000}"/>
    <cellStyle name="Normal 7 6 2 3 2 3 4" xfId="33915" xr:uid="{00000000-0005-0000-0000-0000238F0000}"/>
    <cellStyle name="Normal 7 6 2 3 2 3 5" xfId="18682" xr:uid="{00000000-0005-0000-0000-0000248F0000}"/>
    <cellStyle name="Normal 7 6 2 3 2 4" xfId="5233" xr:uid="{00000000-0005-0000-0000-0000258F0000}"/>
    <cellStyle name="Normal 7 6 2 3 2 4 2" xfId="15285" xr:uid="{00000000-0005-0000-0000-0000268F0000}"/>
    <cellStyle name="Normal 7 6 2 3 2 4 2 2" xfId="45616" xr:uid="{00000000-0005-0000-0000-0000278F0000}"/>
    <cellStyle name="Normal 7 6 2 3 2 4 2 3" xfId="30383" xr:uid="{00000000-0005-0000-0000-0000288F0000}"/>
    <cellStyle name="Normal 7 6 2 3 2 4 3" xfId="10265" xr:uid="{00000000-0005-0000-0000-0000298F0000}"/>
    <cellStyle name="Normal 7 6 2 3 2 4 3 2" xfId="40599" xr:uid="{00000000-0005-0000-0000-00002A8F0000}"/>
    <cellStyle name="Normal 7 6 2 3 2 4 3 3" xfId="25366" xr:uid="{00000000-0005-0000-0000-00002B8F0000}"/>
    <cellStyle name="Normal 7 6 2 3 2 4 4" xfId="35586" xr:uid="{00000000-0005-0000-0000-00002C8F0000}"/>
    <cellStyle name="Normal 7 6 2 3 2 4 5" xfId="20353" xr:uid="{00000000-0005-0000-0000-00002D8F0000}"/>
    <cellStyle name="Normal 7 6 2 3 2 5" xfId="11943" xr:uid="{00000000-0005-0000-0000-00002E8F0000}"/>
    <cellStyle name="Normal 7 6 2 3 2 5 2" xfId="42274" xr:uid="{00000000-0005-0000-0000-00002F8F0000}"/>
    <cellStyle name="Normal 7 6 2 3 2 5 3" xfId="27041" xr:uid="{00000000-0005-0000-0000-0000308F0000}"/>
    <cellStyle name="Normal 7 6 2 3 2 6" xfId="6922" xr:uid="{00000000-0005-0000-0000-0000318F0000}"/>
    <cellStyle name="Normal 7 6 2 3 2 6 2" xfId="37257" xr:uid="{00000000-0005-0000-0000-0000328F0000}"/>
    <cellStyle name="Normal 7 6 2 3 2 6 3" xfId="22024" xr:uid="{00000000-0005-0000-0000-0000338F0000}"/>
    <cellStyle name="Normal 7 6 2 3 2 7" xfId="32245" xr:uid="{00000000-0005-0000-0000-0000348F0000}"/>
    <cellStyle name="Normal 7 6 2 3 2 8" xfId="17011" xr:uid="{00000000-0005-0000-0000-0000358F0000}"/>
    <cellStyle name="Normal 7 6 2 3 3" xfId="2269" xr:uid="{00000000-0005-0000-0000-0000368F0000}"/>
    <cellStyle name="Normal 7 6 2 3 3 2" xfId="3959" xr:uid="{00000000-0005-0000-0000-0000378F0000}"/>
    <cellStyle name="Normal 7 6 2 3 3 2 2" xfId="14032" xr:uid="{00000000-0005-0000-0000-0000388F0000}"/>
    <cellStyle name="Normal 7 6 2 3 3 2 2 2" xfId="44363" xr:uid="{00000000-0005-0000-0000-0000398F0000}"/>
    <cellStyle name="Normal 7 6 2 3 3 2 2 3" xfId="29130" xr:uid="{00000000-0005-0000-0000-00003A8F0000}"/>
    <cellStyle name="Normal 7 6 2 3 3 2 3" xfId="9012" xr:uid="{00000000-0005-0000-0000-00003B8F0000}"/>
    <cellStyle name="Normal 7 6 2 3 3 2 3 2" xfId="39346" xr:uid="{00000000-0005-0000-0000-00003C8F0000}"/>
    <cellStyle name="Normal 7 6 2 3 3 2 3 3" xfId="24113" xr:uid="{00000000-0005-0000-0000-00003D8F0000}"/>
    <cellStyle name="Normal 7 6 2 3 3 2 4" xfId="34333" xr:uid="{00000000-0005-0000-0000-00003E8F0000}"/>
    <cellStyle name="Normal 7 6 2 3 3 2 5" xfId="19100" xr:uid="{00000000-0005-0000-0000-00003F8F0000}"/>
    <cellStyle name="Normal 7 6 2 3 3 3" xfId="5651" xr:uid="{00000000-0005-0000-0000-0000408F0000}"/>
    <cellStyle name="Normal 7 6 2 3 3 3 2" xfId="15703" xr:uid="{00000000-0005-0000-0000-0000418F0000}"/>
    <cellStyle name="Normal 7 6 2 3 3 3 2 2" xfId="46034" xr:uid="{00000000-0005-0000-0000-0000428F0000}"/>
    <cellStyle name="Normal 7 6 2 3 3 3 2 3" xfId="30801" xr:uid="{00000000-0005-0000-0000-0000438F0000}"/>
    <cellStyle name="Normal 7 6 2 3 3 3 3" xfId="10683" xr:uid="{00000000-0005-0000-0000-0000448F0000}"/>
    <cellStyle name="Normal 7 6 2 3 3 3 3 2" xfId="41017" xr:uid="{00000000-0005-0000-0000-0000458F0000}"/>
    <cellStyle name="Normal 7 6 2 3 3 3 3 3" xfId="25784" xr:uid="{00000000-0005-0000-0000-0000468F0000}"/>
    <cellStyle name="Normal 7 6 2 3 3 3 4" xfId="36004" xr:uid="{00000000-0005-0000-0000-0000478F0000}"/>
    <cellStyle name="Normal 7 6 2 3 3 3 5" xfId="20771" xr:uid="{00000000-0005-0000-0000-0000488F0000}"/>
    <cellStyle name="Normal 7 6 2 3 3 4" xfId="12361" xr:uid="{00000000-0005-0000-0000-0000498F0000}"/>
    <cellStyle name="Normal 7 6 2 3 3 4 2" xfId="42692" xr:uid="{00000000-0005-0000-0000-00004A8F0000}"/>
    <cellStyle name="Normal 7 6 2 3 3 4 3" xfId="27459" xr:uid="{00000000-0005-0000-0000-00004B8F0000}"/>
    <cellStyle name="Normal 7 6 2 3 3 5" xfId="7340" xr:uid="{00000000-0005-0000-0000-00004C8F0000}"/>
    <cellStyle name="Normal 7 6 2 3 3 5 2" xfId="37675" xr:uid="{00000000-0005-0000-0000-00004D8F0000}"/>
    <cellStyle name="Normal 7 6 2 3 3 5 3" xfId="22442" xr:uid="{00000000-0005-0000-0000-00004E8F0000}"/>
    <cellStyle name="Normal 7 6 2 3 3 6" xfId="32663" xr:uid="{00000000-0005-0000-0000-00004F8F0000}"/>
    <cellStyle name="Normal 7 6 2 3 3 7" xfId="17429" xr:uid="{00000000-0005-0000-0000-0000508F0000}"/>
    <cellStyle name="Normal 7 6 2 3 4" xfId="3122" xr:uid="{00000000-0005-0000-0000-0000518F0000}"/>
    <cellStyle name="Normal 7 6 2 3 4 2" xfId="13196" xr:uid="{00000000-0005-0000-0000-0000528F0000}"/>
    <cellStyle name="Normal 7 6 2 3 4 2 2" xfId="43527" xr:uid="{00000000-0005-0000-0000-0000538F0000}"/>
    <cellStyle name="Normal 7 6 2 3 4 2 3" xfId="28294" xr:uid="{00000000-0005-0000-0000-0000548F0000}"/>
    <cellStyle name="Normal 7 6 2 3 4 3" xfId="8176" xr:uid="{00000000-0005-0000-0000-0000558F0000}"/>
    <cellStyle name="Normal 7 6 2 3 4 3 2" xfId="38510" xr:uid="{00000000-0005-0000-0000-0000568F0000}"/>
    <cellStyle name="Normal 7 6 2 3 4 3 3" xfId="23277" xr:uid="{00000000-0005-0000-0000-0000578F0000}"/>
    <cellStyle name="Normal 7 6 2 3 4 4" xfId="33497" xr:uid="{00000000-0005-0000-0000-0000588F0000}"/>
    <cellStyle name="Normal 7 6 2 3 4 5" xfId="18264" xr:uid="{00000000-0005-0000-0000-0000598F0000}"/>
    <cellStyle name="Normal 7 6 2 3 5" xfId="4815" xr:uid="{00000000-0005-0000-0000-00005A8F0000}"/>
    <cellStyle name="Normal 7 6 2 3 5 2" xfId="14867" xr:uid="{00000000-0005-0000-0000-00005B8F0000}"/>
    <cellStyle name="Normal 7 6 2 3 5 2 2" xfId="45198" xr:uid="{00000000-0005-0000-0000-00005C8F0000}"/>
    <cellStyle name="Normal 7 6 2 3 5 2 3" xfId="29965" xr:uid="{00000000-0005-0000-0000-00005D8F0000}"/>
    <cellStyle name="Normal 7 6 2 3 5 3" xfId="9847" xr:uid="{00000000-0005-0000-0000-00005E8F0000}"/>
    <cellStyle name="Normal 7 6 2 3 5 3 2" xfId="40181" xr:uid="{00000000-0005-0000-0000-00005F8F0000}"/>
    <cellStyle name="Normal 7 6 2 3 5 3 3" xfId="24948" xr:uid="{00000000-0005-0000-0000-0000608F0000}"/>
    <cellStyle name="Normal 7 6 2 3 5 4" xfId="35168" xr:uid="{00000000-0005-0000-0000-0000618F0000}"/>
    <cellStyle name="Normal 7 6 2 3 5 5" xfId="19935" xr:uid="{00000000-0005-0000-0000-0000628F0000}"/>
    <cellStyle name="Normal 7 6 2 3 6" xfId="11525" xr:uid="{00000000-0005-0000-0000-0000638F0000}"/>
    <cellStyle name="Normal 7 6 2 3 6 2" xfId="41856" xr:uid="{00000000-0005-0000-0000-0000648F0000}"/>
    <cellStyle name="Normal 7 6 2 3 6 3" xfId="26623" xr:uid="{00000000-0005-0000-0000-0000658F0000}"/>
    <cellStyle name="Normal 7 6 2 3 7" xfId="6504" xr:uid="{00000000-0005-0000-0000-0000668F0000}"/>
    <cellStyle name="Normal 7 6 2 3 7 2" xfId="36839" xr:uid="{00000000-0005-0000-0000-0000678F0000}"/>
    <cellStyle name="Normal 7 6 2 3 7 3" xfId="21606" xr:uid="{00000000-0005-0000-0000-0000688F0000}"/>
    <cellStyle name="Normal 7 6 2 3 8" xfId="31827" xr:uid="{00000000-0005-0000-0000-0000698F0000}"/>
    <cellStyle name="Normal 7 6 2 3 9" xfId="16593" xr:uid="{00000000-0005-0000-0000-00006A8F0000}"/>
    <cellStyle name="Normal 7 6 2 4" xfId="1640" xr:uid="{00000000-0005-0000-0000-00006B8F0000}"/>
    <cellStyle name="Normal 7 6 2 4 2" xfId="2479" xr:uid="{00000000-0005-0000-0000-00006C8F0000}"/>
    <cellStyle name="Normal 7 6 2 4 2 2" xfId="4169" xr:uid="{00000000-0005-0000-0000-00006D8F0000}"/>
    <cellStyle name="Normal 7 6 2 4 2 2 2" xfId="14242" xr:uid="{00000000-0005-0000-0000-00006E8F0000}"/>
    <cellStyle name="Normal 7 6 2 4 2 2 2 2" xfId="44573" xr:uid="{00000000-0005-0000-0000-00006F8F0000}"/>
    <cellStyle name="Normal 7 6 2 4 2 2 2 3" xfId="29340" xr:uid="{00000000-0005-0000-0000-0000708F0000}"/>
    <cellStyle name="Normal 7 6 2 4 2 2 3" xfId="9222" xr:uid="{00000000-0005-0000-0000-0000718F0000}"/>
    <cellStyle name="Normal 7 6 2 4 2 2 3 2" xfId="39556" xr:uid="{00000000-0005-0000-0000-0000728F0000}"/>
    <cellStyle name="Normal 7 6 2 4 2 2 3 3" xfId="24323" xr:uid="{00000000-0005-0000-0000-0000738F0000}"/>
    <cellStyle name="Normal 7 6 2 4 2 2 4" xfId="34543" xr:uid="{00000000-0005-0000-0000-0000748F0000}"/>
    <cellStyle name="Normal 7 6 2 4 2 2 5" xfId="19310" xr:uid="{00000000-0005-0000-0000-0000758F0000}"/>
    <cellStyle name="Normal 7 6 2 4 2 3" xfId="5861" xr:uid="{00000000-0005-0000-0000-0000768F0000}"/>
    <cellStyle name="Normal 7 6 2 4 2 3 2" xfId="15913" xr:uid="{00000000-0005-0000-0000-0000778F0000}"/>
    <cellStyle name="Normal 7 6 2 4 2 3 2 2" xfId="46244" xr:uid="{00000000-0005-0000-0000-0000788F0000}"/>
    <cellStyle name="Normal 7 6 2 4 2 3 2 3" xfId="31011" xr:uid="{00000000-0005-0000-0000-0000798F0000}"/>
    <cellStyle name="Normal 7 6 2 4 2 3 3" xfId="10893" xr:uid="{00000000-0005-0000-0000-00007A8F0000}"/>
    <cellStyle name="Normal 7 6 2 4 2 3 3 2" xfId="41227" xr:uid="{00000000-0005-0000-0000-00007B8F0000}"/>
    <cellStyle name="Normal 7 6 2 4 2 3 3 3" xfId="25994" xr:uid="{00000000-0005-0000-0000-00007C8F0000}"/>
    <cellStyle name="Normal 7 6 2 4 2 3 4" xfId="36214" xr:uid="{00000000-0005-0000-0000-00007D8F0000}"/>
    <cellStyle name="Normal 7 6 2 4 2 3 5" xfId="20981" xr:uid="{00000000-0005-0000-0000-00007E8F0000}"/>
    <cellStyle name="Normal 7 6 2 4 2 4" xfId="12571" xr:uid="{00000000-0005-0000-0000-00007F8F0000}"/>
    <cellStyle name="Normal 7 6 2 4 2 4 2" xfId="42902" xr:uid="{00000000-0005-0000-0000-0000808F0000}"/>
    <cellStyle name="Normal 7 6 2 4 2 4 3" xfId="27669" xr:uid="{00000000-0005-0000-0000-0000818F0000}"/>
    <cellStyle name="Normal 7 6 2 4 2 5" xfId="7550" xr:uid="{00000000-0005-0000-0000-0000828F0000}"/>
    <cellStyle name="Normal 7 6 2 4 2 5 2" xfId="37885" xr:uid="{00000000-0005-0000-0000-0000838F0000}"/>
    <cellStyle name="Normal 7 6 2 4 2 5 3" xfId="22652" xr:uid="{00000000-0005-0000-0000-0000848F0000}"/>
    <cellStyle name="Normal 7 6 2 4 2 6" xfId="32873" xr:uid="{00000000-0005-0000-0000-0000858F0000}"/>
    <cellStyle name="Normal 7 6 2 4 2 7" xfId="17639" xr:uid="{00000000-0005-0000-0000-0000868F0000}"/>
    <cellStyle name="Normal 7 6 2 4 3" xfId="3332" xr:uid="{00000000-0005-0000-0000-0000878F0000}"/>
    <cellStyle name="Normal 7 6 2 4 3 2" xfId="13406" xr:uid="{00000000-0005-0000-0000-0000888F0000}"/>
    <cellStyle name="Normal 7 6 2 4 3 2 2" xfId="43737" xr:uid="{00000000-0005-0000-0000-0000898F0000}"/>
    <cellStyle name="Normal 7 6 2 4 3 2 3" xfId="28504" xr:uid="{00000000-0005-0000-0000-00008A8F0000}"/>
    <cellStyle name="Normal 7 6 2 4 3 3" xfId="8386" xr:uid="{00000000-0005-0000-0000-00008B8F0000}"/>
    <cellStyle name="Normal 7 6 2 4 3 3 2" xfId="38720" xr:uid="{00000000-0005-0000-0000-00008C8F0000}"/>
    <cellStyle name="Normal 7 6 2 4 3 3 3" xfId="23487" xr:uid="{00000000-0005-0000-0000-00008D8F0000}"/>
    <cellStyle name="Normal 7 6 2 4 3 4" xfId="33707" xr:uid="{00000000-0005-0000-0000-00008E8F0000}"/>
    <cellStyle name="Normal 7 6 2 4 3 5" xfId="18474" xr:uid="{00000000-0005-0000-0000-00008F8F0000}"/>
    <cellStyle name="Normal 7 6 2 4 4" xfId="5025" xr:uid="{00000000-0005-0000-0000-0000908F0000}"/>
    <cellStyle name="Normal 7 6 2 4 4 2" xfId="15077" xr:uid="{00000000-0005-0000-0000-0000918F0000}"/>
    <cellStyle name="Normal 7 6 2 4 4 2 2" xfId="45408" xr:uid="{00000000-0005-0000-0000-0000928F0000}"/>
    <cellStyle name="Normal 7 6 2 4 4 2 3" xfId="30175" xr:uid="{00000000-0005-0000-0000-0000938F0000}"/>
    <cellStyle name="Normal 7 6 2 4 4 3" xfId="10057" xr:uid="{00000000-0005-0000-0000-0000948F0000}"/>
    <cellStyle name="Normal 7 6 2 4 4 3 2" xfId="40391" xr:uid="{00000000-0005-0000-0000-0000958F0000}"/>
    <cellStyle name="Normal 7 6 2 4 4 3 3" xfId="25158" xr:uid="{00000000-0005-0000-0000-0000968F0000}"/>
    <cellStyle name="Normal 7 6 2 4 4 4" xfId="35378" xr:uid="{00000000-0005-0000-0000-0000978F0000}"/>
    <cellStyle name="Normal 7 6 2 4 4 5" xfId="20145" xr:uid="{00000000-0005-0000-0000-0000988F0000}"/>
    <cellStyle name="Normal 7 6 2 4 5" xfId="11735" xr:uid="{00000000-0005-0000-0000-0000998F0000}"/>
    <cellStyle name="Normal 7 6 2 4 5 2" xfId="42066" xr:uid="{00000000-0005-0000-0000-00009A8F0000}"/>
    <cellStyle name="Normal 7 6 2 4 5 3" xfId="26833" xr:uid="{00000000-0005-0000-0000-00009B8F0000}"/>
    <cellStyle name="Normal 7 6 2 4 6" xfId="6714" xr:uid="{00000000-0005-0000-0000-00009C8F0000}"/>
    <cellStyle name="Normal 7 6 2 4 6 2" xfId="37049" xr:uid="{00000000-0005-0000-0000-00009D8F0000}"/>
    <cellStyle name="Normal 7 6 2 4 6 3" xfId="21816" xr:uid="{00000000-0005-0000-0000-00009E8F0000}"/>
    <cellStyle name="Normal 7 6 2 4 7" xfId="32037" xr:uid="{00000000-0005-0000-0000-00009F8F0000}"/>
    <cellStyle name="Normal 7 6 2 4 8" xfId="16803" xr:uid="{00000000-0005-0000-0000-0000A08F0000}"/>
    <cellStyle name="Normal 7 6 2 5" xfId="2061" xr:uid="{00000000-0005-0000-0000-0000A18F0000}"/>
    <cellStyle name="Normal 7 6 2 5 2" xfId="3751" xr:uid="{00000000-0005-0000-0000-0000A28F0000}"/>
    <cellStyle name="Normal 7 6 2 5 2 2" xfId="13824" xr:uid="{00000000-0005-0000-0000-0000A38F0000}"/>
    <cellStyle name="Normal 7 6 2 5 2 2 2" xfId="44155" xr:uid="{00000000-0005-0000-0000-0000A48F0000}"/>
    <cellStyle name="Normal 7 6 2 5 2 2 3" xfId="28922" xr:uid="{00000000-0005-0000-0000-0000A58F0000}"/>
    <cellStyle name="Normal 7 6 2 5 2 3" xfId="8804" xr:uid="{00000000-0005-0000-0000-0000A68F0000}"/>
    <cellStyle name="Normal 7 6 2 5 2 3 2" xfId="39138" xr:uid="{00000000-0005-0000-0000-0000A78F0000}"/>
    <cellStyle name="Normal 7 6 2 5 2 3 3" xfId="23905" xr:uid="{00000000-0005-0000-0000-0000A88F0000}"/>
    <cellStyle name="Normal 7 6 2 5 2 4" xfId="34125" xr:uid="{00000000-0005-0000-0000-0000A98F0000}"/>
    <cellStyle name="Normal 7 6 2 5 2 5" xfId="18892" xr:uid="{00000000-0005-0000-0000-0000AA8F0000}"/>
    <cellStyle name="Normal 7 6 2 5 3" xfId="5443" xr:uid="{00000000-0005-0000-0000-0000AB8F0000}"/>
    <cellStyle name="Normal 7 6 2 5 3 2" xfId="15495" xr:uid="{00000000-0005-0000-0000-0000AC8F0000}"/>
    <cellStyle name="Normal 7 6 2 5 3 2 2" xfId="45826" xr:uid="{00000000-0005-0000-0000-0000AD8F0000}"/>
    <cellStyle name="Normal 7 6 2 5 3 2 3" xfId="30593" xr:uid="{00000000-0005-0000-0000-0000AE8F0000}"/>
    <cellStyle name="Normal 7 6 2 5 3 3" xfId="10475" xr:uid="{00000000-0005-0000-0000-0000AF8F0000}"/>
    <cellStyle name="Normal 7 6 2 5 3 3 2" xfId="40809" xr:uid="{00000000-0005-0000-0000-0000B08F0000}"/>
    <cellStyle name="Normal 7 6 2 5 3 3 3" xfId="25576" xr:uid="{00000000-0005-0000-0000-0000B18F0000}"/>
    <cellStyle name="Normal 7 6 2 5 3 4" xfId="35796" xr:uid="{00000000-0005-0000-0000-0000B28F0000}"/>
    <cellStyle name="Normal 7 6 2 5 3 5" xfId="20563" xr:uid="{00000000-0005-0000-0000-0000B38F0000}"/>
    <cellStyle name="Normal 7 6 2 5 4" xfId="12153" xr:uid="{00000000-0005-0000-0000-0000B48F0000}"/>
    <cellStyle name="Normal 7 6 2 5 4 2" xfId="42484" xr:uid="{00000000-0005-0000-0000-0000B58F0000}"/>
    <cellStyle name="Normal 7 6 2 5 4 3" xfId="27251" xr:uid="{00000000-0005-0000-0000-0000B68F0000}"/>
    <cellStyle name="Normal 7 6 2 5 5" xfId="7132" xr:uid="{00000000-0005-0000-0000-0000B78F0000}"/>
    <cellStyle name="Normal 7 6 2 5 5 2" xfId="37467" xr:uid="{00000000-0005-0000-0000-0000B88F0000}"/>
    <cellStyle name="Normal 7 6 2 5 5 3" xfId="22234" xr:uid="{00000000-0005-0000-0000-0000B98F0000}"/>
    <cellStyle name="Normal 7 6 2 5 6" xfId="32455" xr:uid="{00000000-0005-0000-0000-0000BA8F0000}"/>
    <cellStyle name="Normal 7 6 2 5 7" xfId="17221" xr:uid="{00000000-0005-0000-0000-0000BB8F0000}"/>
    <cellStyle name="Normal 7 6 2 6" xfId="2914" xr:uid="{00000000-0005-0000-0000-0000BC8F0000}"/>
    <cellStyle name="Normal 7 6 2 6 2" xfId="12988" xr:uid="{00000000-0005-0000-0000-0000BD8F0000}"/>
    <cellStyle name="Normal 7 6 2 6 2 2" xfId="43319" xr:uid="{00000000-0005-0000-0000-0000BE8F0000}"/>
    <cellStyle name="Normal 7 6 2 6 2 3" xfId="28086" xr:uid="{00000000-0005-0000-0000-0000BF8F0000}"/>
    <cellStyle name="Normal 7 6 2 6 3" xfId="7968" xr:uid="{00000000-0005-0000-0000-0000C08F0000}"/>
    <cellStyle name="Normal 7 6 2 6 3 2" xfId="38302" xr:uid="{00000000-0005-0000-0000-0000C18F0000}"/>
    <cellStyle name="Normal 7 6 2 6 3 3" xfId="23069" xr:uid="{00000000-0005-0000-0000-0000C28F0000}"/>
    <cellStyle name="Normal 7 6 2 6 4" xfId="33289" xr:uid="{00000000-0005-0000-0000-0000C38F0000}"/>
    <cellStyle name="Normal 7 6 2 6 5" xfId="18056" xr:uid="{00000000-0005-0000-0000-0000C48F0000}"/>
    <cellStyle name="Normal 7 6 2 7" xfId="4607" xr:uid="{00000000-0005-0000-0000-0000C58F0000}"/>
    <cellStyle name="Normal 7 6 2 7 2" xfId="14659" xr:uid="{00000000-0005-0000-0000-0000C68F0000}"/>
    <cellStyle name="Normal 7 6 2 7 2 2" xfId="44990" xr:uid="{00000000-0005-0000-0000-0000C78F0000}"/>
    <cellStyle name="Normal 7 6 2 7 2 3" xfId="29757" xr:uid="{00000000-0005-0000-0000-0000C88F0000}"/>
    <cellStyle name="Normal 7 6 2 7 3" xfId="9639" xr:uid="{00000000-0005-0000-0000-0000C98F0000}"/>
    <cellStyle name="Normal 7 6 2 7 3 2" xfId="39973" xr:uid="{00000000-0005-0000-0000-0000CA8F0000}"/>
    <cellStyle name="Normal 7 6 2 7 3 3" xfId="24740" xr:uid="{00000000-0005-0000-0000-0000CB8F0000}"/>
    <cellStyle name="Normal 7 6 2 7 4" xfId="34960" xr:uid="{00000000-0005-0000-0000-0000CC8F0000}"/>
    <cellStyle name="Normal 7 6 2 7 5" xfId="19727" xr:uid="{00000000-0005-0000-0000-0000CD8F0000}"/>
    <cellStyle name="Normal 7 6 2 8" xfId="11317" xr:uid="{00000000-0005-0000-0000-0000CE8F0000}"/>
    <cellStyle name="Normal 7 6 2 8 2" xfId="41648" xr:uid="{00000000-0005-0000-0000-0000CF8F0000}"/>
    <cellStyle name="Normal 7 6 2 8 3" xfId="26415" xr:uid="{00000000-0005-0000-0000-0000D08F0000}"/>
    <cellStyle name="Normal 7 6 2 9" xfId="6296" xr:uid="{00000000-0005-0000-0000-0000D18F0000}"/>
    <cellStyle name="Normal 7 6 2 9 2" xfId="36631" xr:uid="{00000000-0005-0000-0000-0000D28F0000}"/>
    <cellStyle name="Normal 7 6 2 9 3" xfId="21398" xr:uid="{00000000-0005-0000-0000-0000D38F0000}"/>
    <cellStyle name="Normal 7 6 3" xfId="1260" xr:uid="{00000000-0005-0000-0000-0000D48F0000}"/>
    <cellStyle name="Normal 7 6 3 10" xfId="16437" xr:uid="{00000000-0005-0000-0000-0000D58F0000}"/>
    <cellStyle name="Normal 7 6 3 2" xfId="1479" xr:uid="{00000000-0005-0000-0000-0000D68F0000}"/>
    <cellStyle name="Normal 7 6 3 2 2" xfId="1900" xr:uid="{00000000-0005-0000-0000-0000D78F0000}"/>
    <cellStyle name="Normal 7 6 3 2 2 2" xfId="2739" xr:uid="{00000000-0005-0000-0000-0000D88F0000}"/>
    <cellStyle name="Normal 7 6 3 2 2 2 2" xfId="4429" xr:uid="{00000000-0005-0000-0000-0000D98F0000}"/>
    <cellStyle name="Normal 7 6 3 2 2 2 2 2" xfId="14502" xr:uid="{00000000-0005-0000-0000-0000DA8F0000}"/>
    <cellStyle name="Normal 7 6 3 2 2 2 2 2 2" xfId="44833" xr:uid="{00000000-0005-0000-0000-0000DB8F0000}"/>
    <cellStyle name="Normal 7 6 3 2 2 2 2 2 3" xfId="29600" xr:uid="{00000000-0005-0000-0000-0000DC8F0000}"/>
    <cellStyle name="Normal 7 6 3 2 2 2 2 3" xfId="9482" xr:uid="{00000000-0005-0000-0000-0000DD8F0000}"/>
    <cellStyle name="Normal 7 6 3 2 2 2 2 3 2" xfId="39816" xr:uid="{00000000-0005-0000-0000-0000DE8F0000}"/>
    <cellStyle name="Normal 7 6 3 2 2 2 2 3 3" xfId="24583" xr:uid="{00000000-0005-0000-0000-0000DF8F0000}"/>
    <cellStyle name="Normal 7 6 3 2 2 2 2 4" xfId="34803" xr:uid="{00000000-0005-0000-0000-0000E08F0000}"/>
    <cellStyle name="Normal 7 6 3 2 2 2 2 5" xfId="19570" xr:uid="{00000000-0005-0000-0000-0000E18F0000}"/>
    <cellStyle name="Normal 7 6 3 2 2 2 3" xfId="6121" xr:uid="{00000000-0005-0000-0000-0000E28F0000}"/>
    <cellStyle name="Normal 7 6 3 2 2 2 3 2" xfId="16173" xr:uid="{00000000-0005-0000-0000-0000E38F0000}"/>
    <cellStyle name="Normal 7 6 3 2 2 2 3 2 2" xfId="46504" xr:uid="{00000000-0005-0000-0000-0000E48F0000}"/>
    <cellStyle name="Normal 7 6 3 2 2 2 3 2 3" xfId="31271" xr:uid="{00000000-0005-0000-0000-0000E58F0000}"/>
    <cellStyle name="Normal 7 6 3 2 2 2 3 3" xfId="11153" xr:uid="{00000000-0005-0000-0000-0000E68F0000}"/>
    <cellStyle name="Normal 7 6 3 2 2 2 3 3 2" xfId="41487" xr:uid="{00000000-0005-0000-0000-0000E78F0000}"/>
    <cellStyle name="Normal 7 6 3 2 2 2 3 3 3" xfId="26254" xr:uid="{00000000-0005-0000-0000-0000E88F0000}"/>
    <cellStyle name="Normal 7 6 3 2 2 2 3 4" xfId="36474" xr:uid="{00000000-0005-0000-0000-0000E98F0000}"/>
    <cellStyle name="Normal 7 6 3 2 2 2 3 5" xfId="21241" xr:uid="{00000000-0005-0000-0000-0000EA8F0000}"/>
    <cellStyle name="Normal 7 6 3 2 2 2 4" xfId="12831" xr:uid="{00000000-0005-0000-0000-0000EB8F0000}"/>
    <cellStyle name="Normal 7 6 3 2 2 2 4 2" xfId="43162" xr:uid="{00000000-0005-0000-0000-0000EC8F0000}"/>
    <cellStyle name="Normal 7 6 3 2 2 2 4 3" xfId="27929" xr:uid="{00000000-0005-0000-0000-0000ED8F0000}"/>
    <cellStyle name="Normal 7 6 3 2 2 2 5" xfId="7810" xr:uid="{00000000-0005-0000-0000-0000EE8F0000}"/>
    <cellStyle name="Normal 7 6 3 2 2 2 5 2" xfId="38145" xr:uid="{00000000-0005-0000-0000-0000EF8F0000}"/>
    <cellStyle name="Normal 7 6 3 2 2 2 5 3" xfId="22912" xr:uid="{00000000-0005-0000-0000-0000F08F0000}"/>
    <cellStyle name="Normal 7 6 3 2 2 2 6" xfId="33133" xr:uid="{00000000-0005-0000-0000-0000F18F0000}"/>
    <cellStyle name="Normal 7 6 3 2 2 2 7" xfId="17899" xr:uid="{00000000-0005-0000-0000-0000F28F0000}"/>
    <cellStyle name="Normal 7 6 3 2 2 3" xfId="3592" xr:uid="{00000000-0005-0000-0000-0000F38F0000}"/>
    <cellStyle name="Normal 7 6 3 2 2 3 2" xfId="13666" xr:uid="{00000000-0005-0000-0000-0000F48F0000}"/>
    <cellStyle name="Normal 7 6 3 2 2 3 2 2" xfId="43997" xr:uid="{00000000-0005-0000-0000-0000F58F0000}"/>
    <cellStyle name="Normal 7 6 3 2 2 3 2 3" xfId="28764" xr:uid="{00000000-0005-0000-0000-0000F68F0000}"/>
    <cellStyle name="Normal 7 6 3 2 2 3 3" xfId="8646" xr:uid="{00000000-0005-0000-0000-0000F78F0000}"/>
    <cellStyle name="Normal 7 6 3 2 2 3 3 2" xfId="38980" xr:uid="{00000000-0005-0000-0000-0000F88F0000}"/>
    <cellStyle name="Normal 7 6 3 2 2 3 3 3" xfId="23747" xr:uid="{00000000-0005-0000-0000-0000F98F0000}"/>
    <cellStyle name="Normal 7 6 3 2 2 3 4" xfId="33967" xr:uid="{00000000-0005-0000-0000-0000FA8F0000}"/>
    <cellStyle name="Normal 7 6 3 2 2 3 5" xfId="18734" xr:uid="{00000000-0005-0000-0000-0000FB8F0000}"/>
    <cellStyle name="Normal 7 6 3 2 2 4" xfId="5285" xr:uid="{00000000-0005-0000-0000-0000FC8F0000}"/>
    <cellStyle name="Normal 7 6 3 2 2 4 2" xfId="15337" xr:uid="{00000000-0005-0000-0000-0000FD8F0000}"/>
    <cellStyle name="Normal 7 6 3 2 2 4 2 2" xfId="45668" xr:uid="{00000000-0005-0000-0000-0000FE8F0000}"/>
    <cellStyle name="Normal 7 6 3 2 2 4 2 3" xfId="30435" xr:uid="{00000000-0005-0000-0000-0000FF8F0000}"/>
    <cellStyle name="Normal 7 6 3 2 2 4 3" xfId="10317" xr:uid="{00000000-0005-0000-0000-000000900000}"/>
    <cellStyle name="Normal 7 6 3 2 2 4 3 2" xfId="40651" xr:uid="{00000000-0005-0000-0000-000001900000}"/>
    <cellStyle name="Normal 7 6 3 2 2 4 3 3" xfId="25418" xr:uid="{00000000-0005-0000-0000-000002900000}"/>
    <cellStyle name="Normal 7 6 3 2 2 4 4" xfId="35638" xr:uid="{00000000-0005-0000-0000-000003900000}"/>
    <cellStyle name="Normal 7 6 3 2 2 4 5" xfId="20405" xr:uid="{00000000-0005-0000-0000-000004900000}"/>
    <cellStyle name="Normal 7 6 3 2 2 5" xfId="11995" xr:uid="{00000000-0005-0000-0000-000005900000}"/>
    <cellStyle name="Normal 7 6 3 2 2 5 2" xfId="42326" xr:uid="{00000000-0005-0000-0000-000006900000}"/>
    <cellStyle name="Normal 7 6 3 2 2 5 3" xfId="27093" xr:uid="{00000000-0005-0000-0000-000007900000}"/>
    <cellStyle name="Normal 7 6 3 2 2 6" xfId="6974" xr:uid="{00000000-0005-0000-0000-000008900000}"/>
    <cellStyle name="Normal 7 6 3 2 2 6 2" xfId="37309" xr:uid="{00000000-0005-0000-0000-000009900000}"/>
    <cellStyle name="Normal 7 6 3 2 2 6 3" xfId="22076" xr:uid="{00000000-0005-0000-0000-00000A900000}"/>
    <cellStyle name="Normal 7 6 3 2 2 7" xfId="32297" xr:uid="{00000000-0005-0000-0000-00000B900000}"/>
    <cellStyle name="Normal 7 6 3 2 2 8" xfId="17063" xr:uid="{00000000-0005-0000-0000-00000C900000}"/>
    <cellStyle name="Normal 7 6 3 2 3" xfId="2321" xr:uid="{00000000-0005-0000-0000-00000D900000}"/>
    <cellStyle name="Normal 7 6 3 2 3 2" xfId="4011" xr:uid="{00000000-0005-0000-0000-00000E900000}"/>
    <cellStyle name="Normal 7 6 3 2 3 2 2" xfId="14084" xr:uid="{00000000-0005-0000-0000-00000F900000}"/>
    <cellStyle name="Normal 7 6 3 2 3 2 2 2" xfId="44415" xr:uid="{00000000-0005-0000-0000-000010900000}"/>
    <cellStyle name="Normal 7 6 3 2 3 2 2 3" xfId="29182" xr:uid="{00000000-0005-0000-0000-000011900000}"/>
    <cellStyle name="Normal 7 6 3 2 3 2 3" xfId="9064" xr:uid="{00000000-0005-0000-0000-000012900000}"/>
    <cellStyle name="Normal 7 6 3 2 3 2 3 2" xfId="39398" xr:uid="{00000000-0005-0000-0000-000013900000}"/>
    <cellStyle name="Normal 7 6 3 2 3 2 3 3" xfId="24165" xr:uid="{00000000-0005-0000-0000-000014900000}"/>
    <cellStyle name="Normal 7 6 3 2 3 2 4" xfId="34385" xr:uid="{00000000-0005-0000-0000-000015900000}"/>
    <cellStyle name="Normal 7 6 3 2 3 2 5" xfId="19152" xr:uid="{00000000-0005-0000-0000-000016900000}"/>
    <cellStyle name="Normal 7 6 3 2 3 3" xfId="5703" xr:uid="{00000000-0005-0000-0000-000017900000}"/>
    <cellStyle name="Normal 7 6 3 2 3 3 2" xfId="15755" xr:uid="{00000000-0005-0000-0000-000018900000}"/>
    <cellStyle name="Normal 7 6 3 2 3 3 2 2" xfId="46086" xr:uid="{00000000-0005-0000-0000-000019900000}"/>
    <cellStyle name="Normal 7 6 3 2 3 3 2 3" xfId="30853" xr:uid="{00000000-0005-0000-0000-00001A900000}"/>
    <cellStyle name="Normal 7 6 3 2 3 3 3" xfId="10735" xr:uid="{00000000-0005-0000-0000-00001B900000}"/>
    <cellStyle name="Normal 7 6 3 2 3 3 3 2" xfId="41069" xr:uid="{00000000-0005-0000-0000-00001C900000}"/>
    <cellStyle name="Normal 7 6 3 2 3 3 3 3" xfId="25836" xr:uid="{00000000-0005-0000-0000-00001D900000}"/>
    <cellStyle name="Normal 7 6 3 2 3 3 4" xfId="36056" xr:uid="{00000000-0005-0000-0000-00001E900000}"/>
    <cellStyle name="Normal 7 6 3 2 3 3 5" xfId="20823" xr:uid="{00000000-0005-0000-0000-00001F900000}"/>
    <cellStyle name="Normal 7 6 3 2 3 4" xfId="12413" xr:uid="{00000000-0005-0000-0000-000020900000}"/>
    <cellStyle name="Normal 7 6 3 2 3 4 2" xfId="42744" xr:uid="{00000000-0005-0000-0000-000021900000}"/>
    <cellStyle name="Normal 7 6 3 2 3 4 3" xfId="27511" xr:uid="{00000000-0005-0000-0000-000022900000}"/>
    <cellStyle name="Normal 7 6 3 2 3 5" xfId="7392" xr:uid="{00000000-0005-0000-0000-000023900000}"/>
    <cellStyle name="Normal 7 6 3 2 3 5 2" xfId="37727" xr:uid="{00000000-0005-0000-0000-000024900000}"/>
    <cellStyle name="Normal 7 6 3 2 3 5 3" xfId="22494" xr:uid="{00000000-0005-0000-0000-000025900000}"/>
    <cellStyle name="Normal 7 6 3 2 3 6" xfId="32715" xr:uid="{00000000-0005-0000-0000-000026900000}"/>
    <cellStyle name="Normal 7 6 3 2 3 7" xfId="17481" xr:uid="{00000000-0005-0000-0000-000027900000}"/>
    <cellStyle name="Normal 7 6 3 2 4" xfId="3174" xr:uid="{00000000-0005-0000-0000-000028900000}"/>
    <cellStyle name="Normal 7 6 3 2 4 2" xfId="13248" xr:uid="{00000000-0005-0000-0000-000029900000}"/>
    <cellStyle name="Normal 7 6 3 2 4 2 2" xfId="43579" xr:uid="{00000000-0005-0000-0000-00002A900000}"/>
    <cellStyle name="Normal 7 6 3 2 4 2 3" xfId="28346" xr:uid="{00000000-0005-0000-0000-00002B900000}"/>
    <cellStyle name="Normal 7 6 3 2 4 3" xfId="8228" xr:uid="{00000000-0005-0000-0000-00002C900000}"/>
    <cellStyle name="Normal 7 6 3 2 4 3 2" xfId="38562" xr:uid="{00000000-0005-0000-0000-00002D900000}"/>
    <cellStyle name="Normal 7 6 3 2 4 3 3" xfId="23329" xr:uid="{00000000-0005-0000-0000-00002E900000}"/>
    <cellStyle name="Normal 7 6 3 2 4 4" xfId="33549" xr:uid="{00000000-0005-0000-0000-00002F900000}"/>
    <cellStyle name="Normal 7 6 3 2 4 5" xfId="18316" xr:uid="{00000000-0005-0000-0000-000030900000}"/>
    <cellStyle name="Normal 7 6 3 2 5" xfId="4867" xr:uid="{00000000-0005-0000-0000-000031900000}"/>
    <cellStyle name="Normal 7 6 3 2 5 2" xfId="14919" xr:uid="{00000000-0005-0000-0000-000032900000}"/>
    <cellStyle name="Normal 7 6 3 2 5 2 2" xfId="45250" xr:uid="{00000000-0005-0000-0000-000033900000}"/>
    <cellStyle name="Normal 7 6 3 2 5 2 3" xfId="30017" xr:uid="{00000000-0005-0000-0000-000034900000}"/>
    <cellStyle name="Normal 7 6 3 2 5 3" xfId="9899" xr:uid="{00000000-0005-0000-0000-000035900000}"/>
    <cellStyle name="Normal 7 6 3 2 5 3 2" xfId="40233" xr:uid="{00000000-0005-0000-0000-000036900000}"/>
    <cellStyle name="Normal 7 6 3 2 5 3 3" xfId="25000" xr:uid="{00000000-0005-0000-0000-000037900000}"/>
    <cellStyle name="Normal 7 6 3 2 5 4" xfId="35220" xr:uid="{00000000-0005-0000-0000-000038900000}"/>
    <cellStyle name="Normal 7 6 3 2 5 5" xfId="19987" xr:uid="{00000000-0005-0000-0000-000039900000}"/>
    <cellStyle name="Normal 7 6 3 2 6" xfId="11577" xr:uid="{00000000-0005-0000-0000-00003A900000}"/>
    <cellStyle name="Normal 7 6 3 2 6 2" xfId="41908" xr:uid="{00000000-0005-0000-0000-00003B900000}"/>
    <cellStyle name="Normal 7 6 3 2 6 3" xfId="26675" xr:uid="{00000000-0005-0000-0000-00003C900000}"/>
    <cellStyle name="Normal 7 6 3 2 7" xfId="6556" xr:uid="{00000000-0005-0000-0000-00003D900000}"/>
    <cellStyle name="Normal 7 6 3 2 7 2" xfId="36891" xr:uid="{00000000-0005-0000-0000-00003E900000}"/>
    <cellStyle name="Normal 7 6 3 2 7 3" xfId="21658" xr:uid="{00000000-0005-0000-0000-00003F900000}"/>
    <cellStyle name="Normal 7 6 3 2 8" xfId="31879" xr:uid="{00000000-0005-0000-0000-000040900000}"/>
    <cellStyle name="Normal 7 6 3 2 9" xfId="16645" xr:uid="{00000000-0005-0000-0000-000041900000}"/>
    <cellStyle name="Normal 7 6 3 3" xfId="1692" xr:uid="{00000000-0005-0000-0000-000042900000}"/>
    <cellStyle name="Normal 7 6 3 3 2" xfId="2531" xr:uid="{00000000-0005-0000-0000-000043900000}"/>
    <cellStyle name="Normal 7 6 3 3 2 2" xfId="4221" xr:uid="{00000000-0005-0000-0000-000044900000}"/>
    <cellStyle name="Normal 7 6 3 3 2 2 2" xfId="14294" xr:uid="{00000000-0005-0000-0000-000045900000}"/>
    <cellStyle name="Normal 7 6 3 3 2 2 2 2" xfId="44625" xr:uid="{00000000-0005-0000-0000-000046900000}"/>
    <cellStyle name="Normal 7 6 3 3 2 2 2 3" xfId="29392" xr:uid="{00000000-0005-0000-0000-000047900000}"/>
    <cellStyle name="Normal 7 6 3 3 2 2 3" xfId="9274" xr:uid="{00000000-0005-0000-0000-000048900000}"/>
    <cellStyle name="Normal 7 6 3 3 2 2 3 2" xfId="39608" xr:uid="{00000000-0005-0000-0000-000049900000}"/>
    <cellStyle name="Normal 7 6 3 3 2 2 3 3" xfId="24375" xr:uid="{00000000-0005-0000-0000-00004A900000}"/>
    <cellStyle name="Normal 7 6 3 3 2 2 4" xfId="34595" xr:uid="{00000000-0005-0000-0000-00004B900000}"/>
    <cellStyle name="Normal 7 6 3 3 2 2 5" xfId="19362" xr:uid="{00000000-0005-0000-0000-00004C900000}"/>
    <cellStyle name="Normal 7 6 3 3 2 3" xfId="5913" xr:uid="{00000000-0005-0000-0000-00004D900000}"/>
    <cellStyle name="Normal 7 6 3 3 2 3 2" xfId="15965" xr:uid="{00000000-0005-0000-0000-00004E900000}"/>
    <cellStyle name="Normal 7 6 3 3 2 3 2 2" xfId="46296" xr:uid="{00000000-0005-0000-0000-00004F900000}"/>
    <cellStyle name="Normal 7 6 3 3 2 3 2 3" xfId="31063" xr:uid="{00000000-0005-0000-0000-000050900000}"/>
    <cellStyle name="Normal 7 6 3 3 2 3 3" xfId="10945" xr:uid="{00000000-0005-0000-0000-000051900000}"/>
    <cellStyle name="Normal 7 6 3 3 2 3 3 2" xfId="41279" xr:uid="{00000000-0005-0000-0000-000052900000}"/>
    <cellStyle name="Normal 7 6 3 3 2 3 3 3" xfId="26046" xr:uid="{00000000-0005-0000-0000-000053900000}"/>
    <cellStyle name="Normal 7 6 3 3 2 3 4" xfId="36266" xr:uid="{00000000-0005-0000-0000-000054900000}"/>
    <cellStyle name="Normal 7 6 3 3 2 3 5" xfId="21033" xr:uid="{00000000-0005-0000-0000-000055900000}"/>
    <cellStyle name="Normal 7 6 3 3 2 4" xfId="12623" xr:uid="{00000000-0005-0000-0000-000056900000}"/>
    <cellStyle name="Normal 7 6 3 3 2 4 2" xfId="42954" xr:uid="{00000000-0005-0000-0000-000057900000}"/>
    <cellStyle name="Normal 7 6 3 3 2 4 3" xfId="27721" xr:uid="{00000000-0005-0000-0000-000058900000}"/>
    <cellStyle name="Normal 7 6 3 3 2 5" xfId="7602" xr:uid="{00000000-0005-0000-0000-000059900000}"/>
    <cellStyle name="Normal 7 6 3 3 2 5 2" xfId="37937" xr:uid="{00000000-0005-0000-0000-00005A900000}"/>
    <cellStyle name="Normal 7 6 3 3 2 5 3" xfId="22704" xr:uid="{00000000-0005-0000-0000-00005B900000}"/>
    <cellStyle name="Normal 7 6 3 3 2 6" xfId="32925" xr:uid="{00000000-0005-0000-0000-00005C900000}"/>
    <cellStyle name="Normal 7 6 3 3 2 7" xfId="17691" xr:uid="{00000000-0005-0000-0000-00005D900000}"/>
    <cellStyle name="Normal 7 6 3 3 3" xfId="3384" xr:uid="{00000000-0005-0000-0000-00005E900000}"/>
    <cellStyle name="Normal 7 6 3 3 3 2" xfId="13458" xr:uid="{00000000-0005-0000-0000-00005F900000}"/>
    <cellStyle name="Normal 7 6 3 3 3 2 2" xfId="43789" xr:uid="{00000000-0005-0000-0000-000060900000}"/>
    <cellStyle name="Normal 7 6 3 3 3 2 3" xfId="28556" xr:uid="{00000000-0005-0000-0000-000061900000}"/>
    <cellStyle name="Normal 7 6 3 3 3 3" xfId="8438" xr:uid="{00000000-0005-0000-0000-000062900000}"/>
    <cellStyle name="Normal 7 6 3 3 3 3 2" xfId="38772" xr:uid="{00000000-0005-0000-0000-000063900000}"/>
    <cellStyle name="Normal 7 6 3 3 3 3 3" xfId="23539" xr:uid="{00000000-0005-0000-0000-000064900000}"/>
    <cellStyle name="Normal 7 6 3 3 3 4" xfId="33759" xr:uid="{00000000-0005-0000-0000-000065900000}"/>
    <cellStyle name="Normal 7 6 3 3 3 5" xfId="18526" xr:uid="{00000000-0005-0000-0000-000066900000}"/>
    <cellStyle name="Normal 7 6 3 3 4" xfId="5077" xr:uid="{00000000-0005-0000-0000-000067900000}"/>
    <cellStyle name="Normal 7 6 3 3 4 2" xfId="15129" xr:uid="{00000000-0005-0000-0000-000068900000}"/>
    <cellStyle name="Normal 7 6 3 3 4 2 2" xfId="45460" xr:uid="{00000000-0005-0000-0000-000069900000}"/>
    <cellStyle name="Normal 7 6 3 3 4 2 3" xfId="30227" xr:uid="{00000000-0005-0000-0000-00006A900000}"/>
    <cellStyle name="Normal 7 6 3 3 4 3" xfId="10109" xr:uid="{00000000-0005-0000-0000-00006B900000}"/>
    <cellStyle name="Normal 7 6 3 3 4 3 2" xfId="40443" xr:uid="{00000000-0005-0000-0000-00006C900000}"/>
    <cellStyle name="Normal 7 6 3 3 4 3 3" xfId="25210" xr:uid="{00000000-0005-0000-0000-00006D900000}"/>
    <cellStyle name="Normal 7 6 3 3 4 4" xfId="35430" xr:uid="{00000000-0005-0000-0000-00006E900000}"/>
    <cellStyle name="Normal 7 6 3 3 4 5" xfId="20197" xr:uid="{00000000-0005-0000-0000-00006F900000}"/>
    <cellStyle name="Normal 7 6 3 3 5" xfId="11787" xr:uid="{00000000-0005-0000-0000-000070900000}"/>
    <cellStyle name="Normal 7 6 3 3 5 2" xfId="42118" xr:uid="{00000000-0005-0000-0000-000071900000}"/>
    <cellStyle name="Normal 7 6 3 3 5 3" xfId="26885" xr:uid="{00000000-0005-0000-0000-000072900000}"/>
    <cellStyle name="Normal 7 6 3 3 6" xfId="6766" xr:uid="{00000000-0005-0000-0000-000073900000}"/>
    <cellStyle name="Normal 7 6 3 3 6 2" xfId="37101" xr:uid="{00000000-0005-0000-0000-000074900000}"/>
    <cellStyle name="Normal 7 6 3 3 6 3" xfId="21868" xr:uid="{00000000-0005-0000-0000-000075900000}"/>
    <cellStyle name="Normal 7 6 3 3 7" xfId="32089" xr:uid="{00000000-0005-0000-0000-000076900000}"/>
    <cellStyle name="Normal 7 6 3 3 8" xfId="16855" xr:uid="{00000000-0005-0000-0000-000077900000}"/>
    <cellStyle name="Normal 7 6 3 4" xfId="2113" xr:uid="{00000000-0005-0000-0000-000078900000}"/>
    <cellStyle name="Normal 7 6 3 4 2" xfId="3803" xr:uid="{00000000-0005-0000-0000-000079900000}"/>
    <cellStyle name="Normal 7 6 3 4 2 2" xfId="13876" xr:uid="{00000000-0005-0000-0000-00007A900000}"/>
    <cellStyle name="Normal 7 6 3 4 2 2 2" xfId="44207" xr:uid="{00000000-0005-0000-0000-00007B900000}"/>
    <cellStyle name="Normal 7 6 3 4 2 2 3" xfId="28974" xr:uid="{00000000-0005-0000-0000-00007C900000}"/>
    <cellStyle name="Normal 7 6 3 4 2 3" xfId="8856" xr:uid="{00000000-0005-0000-0000-00007D900000}"/>
    <cellStyle name="Normal 7 6 3 4 2 3 2" xfId="39190" xr:uid="{00000000-0005-0000-0000-00007E900000}"/>
    <cellStyle name="Normal 7 6 3 4 2 3 3" xfId="23957" xr:uid="{00000000-0005-0000-0000-00007F900000}"/>
    <cellStyle name="Normal 7 6 3 4 2 4" xfId="34177" xr:uid="{00000000-0005-0000-0000-000080900000}"/>
    <cellStyle name="Normal 7 6 3 4 2 5" xfId="18944" xr:uid="{00000000-0005-0000-0000-000081900000}"/>
    <cellStyle name="Normal 7 6 3 4 3" xfId="5495" xr:uid="{00000000-0005-0000-0000-000082900000}"/>
    <cellStyle name="Normal 7 6 3 4 3 2" xfId="15547" xr:uid="{00000000-0005-0000-0000-000083900000}"/>
    <cellStyle name="Normal 7 6 3 4 3 2 2" xfId="45878" xr:uid="{00000000-0005-0000-0000-000084900000}"/>
    <cellStyle name="Normal 7 6 3 4 3 2 3" xfId="30645" xr:uid="{00000000-0005-0000-0000-000085900000}"/>
    <cellStyle name="Normal 7 6 3 4 3 3" xfId="10527" xr:uid="{00000000-0005-0000-0000-000086900000}"/>
    <cellStyle name="Normal 7 6 3 4 3 3 2" xfId="40861" xr:uid="{00000000-0005-0000-0000-000087900000}"/>
    <cellStyle name="Normal 7 6 3 4 3 3 3" xfId="25628" xr:uid="{00000000-0005-0000-0000-000088900000}"/>
    <cellStyle name="Normal 7 6 3 4 3 4" xfId="35848" xr:uid="{00000000-0005-0000-0000-000089900000}"/>
    <cellStyle name="Normal 7 6 3 4 3 5" xfId="20615" xr:uid="{00000000-0005-0000-0000-00008A900000}"/>
    <cellStyle name="Normal 7 6 3 4 4" xfId="12205" xr:uid="{00000000-0005-0000-0000-00008B900000}"/>
    <cellStyle name="Normal 7 6 3 4 4 2" xfId="42536" xr:uid="{00000000-0005-0000-0000-00008C900000}"/>
    <cellStyle name="Normal 7 6 3 4 4 3" xfId="27303" xr:uid="{00000000-0005-0000-0000-00008D900000}"/>
    <cellStyle name="Normal 7 6 3 4 5" xfId="7184" xr:uid="{00000000-0005-0000-0000-00008E900000}"/>
    <cellStyle name="Normal 7 6 3 4 5 2" xfId="37519" xr:uid="{00000000-0005-0000-0000-00008F900000}"/>
    <cellStyle name="Normal 7 6 3 4 5 3" xfId="22286" xr:uid="{00000000-0005-0000-0000-000090900000}"/>
    <cellStyle name="Normal 7 6 3 4 6" xfId="32507" xr:uid="{00000000-0005-0000-0000-000091900000}"/>
    <cellStyle name="Normal 7 6 3 4 7" xfId="17273" xr:uid="{00000000-0005-0000-0000-000092900000}"/>
    <cellStyle name="Normal 7 6 3 5" xfId="2966" xr:uid="{00000000-0005-0000-0000-000093900000}"/>
    <cellStyle name="Normal 7 6 3 5 2" xfId="13040" xr:uid="{00000000-0005-0000-0000-000094900000}"/>
    <cellStyle name="Normal 7 6 3 5 2 2" xfId="43371" xr:uid="{00000000-0005-0000-0000-000095900000}"/>
    <cellStyle name="Normal 7 6 3 5 2 3" xfId="28138" xr:uid="{00000000-0005-0000-0000-000096900000}"/>
    <cellStyle name="Normal 7 6 3 5 3" xfId="8020" xr:uid="{00000000-0005-0000-0000-000097900000}"/>
    <cellStyle name="Normal 7 6 3 5 3 2" xfId="38354" xr:uid="{00000000-0005-0000-0000-000098900000}"/>
    <cellStyle name="Normal 7 6 3 5 3 3" xfId="23121" xr:uid="{00000000-0005-0000-0000-000099900000}"/>
    <cellStyle name="Normal 7 6 3 5 4" xfId="33341" xr:uid="{00000000-0005-0000-0000-00009A900000}"/>
    <cellStyle name="Normal 7 6 3 5 5" xfId="18108" xr:uid="{00000000-0005-0000-0000-00009B900000}"/>
    <cellStyle name="Normal 7 6 3 6" xfId="4659" xr:uid="{00000000-0005-0000-0000-00009C900000}"/>
    <cellStyle name="Normal 7 6 3 6 2" xfId="14711" xr:uid="{00000000-0005-0000-0000-00009D900000}"/>
    <cellStyle name="Normal 7 6 3 6 2 2" xfId="45042" xr:uid="{00000000-0005-0000-0000-00009E900000}"/>
    <cellStyle name="Normal 7 6 3 6 2 3" xfId="29809" xr:uid="{00000000-0005-0000-0000-00009F900000}"/>
    <cellStyle name="Normal 7 6 3 6 3" xfId="9691" xr:uid="{00000000-0005-0000-0000-0000A0900000}"/>
    <cellStyle name="Normal 7 6 3 6 3 2" xfId="40025" xr:uid="{00000000-0005-0000-0000-0000A1900000}"/>
    <cellStyle name="Normal 7 6 3 6 3 3" xfId="24792" xr:uid="{00000000-0005-0000-0000-0000A2900000}"/>
    <cellStyle name="Normal 7 6 3 6 4" xfId="35012" xr:uid="{00000000-0005-0000-0000-0000A3900000}"/>
    <cellStyle name="Normal 7 6 3 6 5" xfId="19779" xr:uid="{00000000-0005-0000-0000-0000A4900000}"/>
    <cellStyle name="Normal 7 6 3 7" xfId="11369" xr:uid="{00000000-0005-0000-0000-0000A5900000}"/>
    <cellStyle name="Normal 7 6 3 7 2" xfId="41700" xr:uid="{00000000-0005-0000-0000-0000A6900000}"/>
    <cellStyle name="Normal 7 6 3 7 3" xfId="26467" xr:uid="{00000000-0005-0000-0000-0000A7900000}"/>
    <cellStyle name="Normal 7 6 3 8" xfId="6348" xr:uid="{00000000-0005-0000-0000-0000A8900000}"/>
    <cellStyle name="Normal 7 6 3 8 2" xfId="36683" xr:uid="{00000000-0005-0000-0000-0000A9900000}"/>
    <cellStyle name="Normal 7 6 3 8 3" xfId="21450" xr:uid="{00000000-0005-0000-0000-0000AA900000}"/>
    <cellStyle name="Normal 7 6 3 9" xfId="31672" xr:uid="{00000000-0005-0000-0000-0000AB900000}"/>
    <cellStyle name="Normal 7 6 4" xfId="1373" xr:uid="{00000000-0005-0000-0000-0000AC900000}"/>
    <cellStyle name="Normal 7 6 4 2" xfId="1796" xr:uid="{00000000-0005-0000-0000-0000AD900000}"/>
    <cellStyle name="Normal 7 6 4 2 2" xfId="2635" xr:uid="{00000000-0005-0000-0000-0000AE900000}"/>
    <cellStyle name="Normal 7 6 4 2 2 2" xfId="4325" xr:uid="{00000000-0005-0000-0000-0000AF900000}"/>
    <cellStyle name="Normal 7 6 4 2 2 2 2" xfId="14398" xr:uid="{00000000-0005-0000-0000-0000B0900000}"/>
    <cellStyle name="Normal 7 6 4 2 2 2 2 2" xfId="44729" xr:uid="{00000000-0005-0000-0000-0000B1900000}"/>
    <cellStyle name="Normal 7 6 4 2 2 2 2 3" xfId="29496" xr:uid="{00000000-0005-0000-0000-0000B2900000}"/>
    <cellStyle name="Normal 7 6 4 2 2 2 3" xfId="9378" xr:uid="{00000000-0005-0000-0000-0000B3900000}"/>
    <cellStyle name="Normal 7 6 4 2 2 2 3 2" xfId="39712" xr:uid="{00000000-0005-0000-0000-0000B4900000}"/>
    <cellStyle name="Normal 7 6 4 2 2 2 3 3" xfId="24479" xr:uid="{00000000-0005-0000-0000-0000B5900000}"/>
    <cellStyle name="Normal 7 6 4 2 2 2 4" xfId="34699" xr:uid="{00000000-0005-0000-0000-0000B6900000}"/>
    <cellStyle name="Normal 7 6 4 2 2 2 5" xfId="19466" xr:uid="{00000000-0005-0000-0000-0000B7900000}"/>
    <cellStyle name="Normal 7 6 4 2 2 3" xfId="6017" xr:uid="{00000000-0005-0000-0000-0000B8900000}"/>
    <cellStyle name="Normal 7 6 4 2 2 3 2" xfId="16069" xr:uid="{00000000-0005-0000-0000-0000B9900000}"/>
    <cellStyle name="Normal 7 6 4 2 2 3 2 2" xfId="46400" xr:uid="{00000000-0005-0000-0000-0000BA900000}"/>
    <cellStyle name="Normal 7 6 4 2 2 3 2 3" xfId="31167" xr:uid="{00000000-0005-0000-0000-0000BB900000}"/>
    <cellStyle name="Normal 7 6 4 2 2 3 3" xfId="11049" xr:uid="{00000000-0005-0000-0000-0000BC900000}"/>
    <cellStyle name="Normal 7 6 4 2 2 3 3 2" xfId="41383" xr:uid="{00000000-0005-0000-0000-0000BD900000}"/>
    <cellStyle name="Normal 7 6 4 2 2 3 3 3" xfId="26150" xr:uid="{00000000-0005-0000-0000-0000BE900000}"/>
    <cellStyle name="Normal 7 6 4 2 2 3 4" xfId="36370" xr:uid="{00000000-0005-0000-0000-0000BF900000}"/>
    <cellStyle name="Normal 7 6 4 2 2 3 5" xfId="21137" xr:uid="{00000000-0005-0000-0000-0000C0900000}"/>
    <cellStyle name="Normal 7 6 4 2 2 4" xfId="12727" xr:uid="{00000000-0005-0000-0000-0000C1900000}"/>
    <cellStyle name="Normal 7 6 4 2 2 4 2" xfId="43058" xr:uid="{00000000-0005-0000-0000-0000C2900000}"/>
    <cellStyle name="Normal 7 6 4 2 2 4 3" xfId="27825" xr:uid="{00000000-0005-0000-0000-0000C3900000}"/>
    <cellStyle name="Normal 7 6 4 2 2 5" xfId="7706" xr:uid="{00000000-0005-0000-0000-0000C4900000}"/>
    <cellStyle name="Normal 7 6 4 2 2 5 2" xfId="38041" xr:uid="{00000000-0005-0000-0000-0000C5900000}"/>
    <cellStyle name="Normal 7 6 4 2 2 5 3" xfId="22808" xr:uid="{00000000-0005-0000-0000-0000C6900000}"/>
    <cellStyle name="Normal 7 6 4 2 2 6" xfId="33029" xr:uid="{00000000-0005-0000-0000-0000C7900000}"/>
    <cellStyle name="Normal 7 6 4 2 2 7" xfId="17795" xr:uid="{00000000-0005-0000-0000-0000C8900000}"/>
    <cellStyle name="Normal 7 6 4 2 3" xfId="3488" xr:uid="{00000000-0005-0000-0000-0000C9900000}"/>
    <cellStyle name="Normal 7 6 4 2 3 2" xfId="13562" xr:uid="{00000000-0005-0000-0000-0000CA900000}"/>
    <cellStyle name="Normal 7 6 4 2 3 2 2" xfId="43893" xr:uid="{00000000-0005-0000-0000-0000CB900000}"/>
    <cellStyle name="Normal 7 6 4 2 3 2 3" xfId="28660" xr:uid="{00000000-0005-0000-0000-0000CC900000}"/>
    <cellStyle name="Normal 7 6 4 2 3 3" xfId="8542" xr:uid="{00000000-0005-0000-0000-0000CD900000}"/>
    <cellStyle name="Normal 7 6 4 2 3 3 2" xfId="38876" xr:uid="{00000000-0005-0000-0000-0000CE900000}"/>
    <cellStyle name="Normal 7 6 4 2 3 3 3" xfId="23643" xr:uid="{00000000-0005-0000-0000-0000CF900000}"/>
    <cellStyle name="Normal 7 6 4 2 3 4" xfId="33863" xr:uid="{00000000-0005-0000-0000-0000D0900000}"/>
    <cellStyle name="Normal 7 6 4 2 3 5" xfId="18630" xr:uid="{00000000-0005-0000-0000-0000D1900000}"/>
    <cellStyle name="Normal 7 6 4 2 4" xfId="5181" xr:uid="{00000000-0005-0000-0000-0000D2900000}"/>
    <cellStyle name="Normal 7 6 4 2 4 2" xfId="15233" xr:uid="{00000000-0005-0000-0000-0000D3900000}"/>
    <cellStyle name="Normal 7 6 4 2 4 2 2" xfId="45564" xr:uid="{00000000-0005-0000-0000-0000D4900000}"/>
    <cellStyle name="Normal 7 6 4 2 4 2 3" xfId="30331" xr:uid="{00000000-0005-0000-0000-0000D5900000}"/>
    <cellStyle name="Normal 7 6 4 2 4 3" xfId="10213" xr:uid="{00000000-0005-0000-0000-0000D6900000}"/>
    <cellStyle name="Normal 7 6 4 2 4 3 2" xfId="40547" xr:uid="{00000000-0005-0000-0000-0000D7900000}"/>
    <cellStyle name="Normal 7 6 4 2 4 3 3" xfId="25314" xr:uid="{00000000-0005-0000-0000-0000D8900000}"/>
    <cellStyle name="Normal 7 6 4 2 4 4" xfId="35534" xr:uid="{00000000-0005-0000-0000-0000D9900000}"/>
    <cellStyle name="Normal 7 6 4 2 4 5" xfId="20301" xr:uid="{00000000-0005-0000-0000-0000DA900000}"/>
    <cellStyle name="Normal 7 6 4 2 5" xfId="11891" xr:uid="{00000000-0005-0000-0000-0000DB900000}"/>
    <cellStyle name="Normal 7 6 4 2 5 2" xfId="42222" xr:uid="{00000000-0005-0000-0000-0000DC900000}"/>
    <cellStyle name="Normal 7 6 4 2 5 3" xfId="26989" xr:uid="{00000000-0005-0000-0000-0000DD900000}"/>
    <cellStyle name="Normal 7 6 4 2 6" xfId="6870" xr:uid="{00000000-0005-0000-0000-0000DE900000}"/>
    <cellStyle name="Normal 7 6 4 2 6 2" xfId="37205" xr:uid="{00000000-0005-0000-0000-0000DF900000}"/>
    <cellStyle name="Normal 7 6 4 2 6 3" xfId="21972" xr:uid="{00000000-0005-0000-0000-0000E0900000}"/>
    <cellStyle name="Normal 7 6 4 2 7" xfId="32193" xr:uid="{00000000-0005-0000-0000-0000E1900000}"/>
    <cellStyle name="Normal 7 6 4 2 8" xfId="16959" xr:uid="{00000000-0005-0000-0000-0000E2900000}"/>
    <cellStyle name="Normal 7 6 4 3" xfId="2217" xr:uid="{00000000-0005-0000-0000-0000E3900000}"/>
    <cellStyle name="Normal 7 6 4 3 2" xfId="3907" xr:uid="{00000000-0005-0000-0000-0000E4900000}"/>
    <cellStyle name="Normal 7 6 4 3 2 2" xfId="13980" xr:uid="{00000000-0005-0000-0000-0000E5900000}"/>
    <cellStyle name="Normal 7 6 4 3 2 2 2" xfId="44311" xr:uid="{00000000-0005-0000-0000-0000E6900000}"/>
    <cellStyle name="Normal 7 6 4 3 2 2 3" xfId="29078" xr:uid="{00000000-0005-0000-0000-0000E7900000}"/>
    <cellStyle name="Normal 7 6 4 3 2 3" xfId="8960" xr:uid="{00000000-0005-0000-0000-0000E8900000}"/>
    <cellStyle name="Normal 7 6 4 3 2 3 2" xfId="39294" xr:uid="{00000000-0005-0000-0000-0000E9900000}"/>
    <cellStyle name="Normal 7 6 4 3 2 3 3" xfId="24061" xr:uid="{00000000-0005-0000-0000-0000EA900000}"/>
    <cellStyle name="Normal 7 6 4 3 2 4" xfId="34281" xr:uid="{00000000-0005-0000-0000-0000EB900000}"/>
    <cellStyle name="Normal 7 6 4 3 2 5" xfId="19048" xr:uid="{00000000-0005-0000-0000-0000EC900000}"/>
    <cellStyle name="Normal 7 6 4 3 3" xfId="5599" xr:uid="{00000000-0005-0000-0000-0000ED900000}"/>
    <cellStyle name="Normal 7 6 4 3 3 2" xfId="15651" xr:uid="{00000000-0005-0000-0000-0000EE900000}"/>
    <cellStyle name="Normal 7 6 4 3 3 2 2" xfId="45982" xr:uid="{00000000-0005-0000-0000-0000EF900000}"/>
    <cellStyle name="Normal 7 6 4 3 3 2 3" xfId="30749" xr:uid="{00000000-0005-0000-0000-0000F0900000}"/>
    <cellStyle name="Normal 7 6 4 3 3 3" xfId="10631" xr:uid="{00000000-0005-0000-0000-0000F1900000}"/>
    <cellStyle name="Normal 7 6 4 3 3 3 2" xfId="40965" xr:uid="{00000000-0005-0000-0000-0000F2900000}"/>
    <cellStyle name="Normal 7 6 4 3 3 3 3" xfId="25732" xr:uid="{00000000-0005-0000-0000-0000F3900000}"/>
    <cellStyle name="Normal 7 6 4 3 3 4" xfId="35952" xr:uid="{00000000-0005-0000-0000-0000F4900000}"/>
    <cellStyle name="Normal 7 6 4 3 3 5" xfId="20719" xr:uid="{00000000-0005-0000-0000-0000F5900000}"/>
    <cellStyle name="Normal 7 6 4 3 4" xfId="12309" xr:uid="{00000000-0005-0000-0000-0000F6900000}"/>
    <cellStyle name="Normal 7 6 4 3 4 2" xfId="42640" xr:uid="{00000000-0005-0000-0000-0000F7900000}"/>
    <cellStyle name="Normal 7 6 4 3 4 3" xfId="27407" xr:uid="{00000000-0005-0000-0000-0000F8900000}"/>
    <cellStyle name="Normal 7 6 4 3 5" xfId="7288" xr:uid="{00000000-0005-0000-0000-0000F9900000}"/>
    <cellStyle name="Normal 7 6 4 3 5 2" xfId="37623" xr:uid="{00000000-0005-0000-0000-0000FA900000}"/>
    <cellStyle name="Normal 7 6 4 3 5 3" xfId="22390" xr:uid="{00000000-0005-0000-0000-0000FB900000}"/>
    <cellStyle name="Normal 7 6 4 3 6" xfId="32611" xr:uid="{00000000-0005-0000-0000-0000FC900000}"/>
    <cellStyle name="Normal 7 6 4 3 7" xfId="17377" xr:uid="{00000000-0005-0000-0000-0000FD900000}"/>
    <cellStyle name="Normal 7 6 4 4" xfId="3070" xr:uid="{00000000-0005-0000-0000-0000FE900000}"/>
    <cellStyle name="Normal 7 6 4 4 2" xfId="13144" xr:uid="{00000000-0005-0000-0000-0000FF900000}"/>
    <cellStyle name="Normal 7 6 4 4 2 2" xfId="43475" xr:uid="{00000000-0005-0000-0000-000000910000}"/>
    <cellStyle name="Normal 7 6 4 4 2 3" xfId="28242" xr:uid="{00000000-0005-0000-0000-000001910000}"/>
    <cellStyle name="Normal 7 6 4 4 3" xfId="8124" xr:uid="{00000000-0005-0000-0000-000002910000}"/>
    <cellStyle name="Normal 7 6 4 4 3 2" xfId="38458" xr:uid="{00000000-0005-0000-0000-000003910000}"/>
    <cellStyle name="Normal 7 6 4 4 3 3" xfId="23225" xr:uid="{00000000-0005-0000-0000-000004910000}"/>
    <cellStyle name="Normal 7 6 4 4 4" xfId="33445" xr:uid="{00000000-0005-0000-0000-000005910000}"/>
    <cellStyle name="Normal 7 6 4 4 5" xfId="18212" xr:uid="{00000000-0005-0000-0000-000006910000}"/>
    <cellStyle name="Normal 7 6 4 5" xfId="4763" xr:uid="{00000000-0005-0000-0000-000007910000}"/>
    <cellStyle name="Normal 7 6 4 5 2" xfId="14815" xr:uid="{00000000-0005-0000-0000-000008910000}"/>
    <cellStyle name="Normal 7 6 4 5 2 2" xfId="45146" xr:uid="{00000000-0005-0000-0000-000009910000}"/>
    <cellStyle name="Normal 7 6 4 5 2 3" xfId="29913" xr:uid="{00000000-0005-0000-0000-00000A910000}"/>
    <cellStyle name="Normal 7 6 4 5 3" xfId="9795" xr:uid="{00000000-0005-0000-0000-00000B910000}"/>
    <cellStyle name="Normal 7 6 4 5 3 2" xfId="40129" xr:uid="{00000000-0005-0000-0000-00000C910000}"/>
    <cellStyle name="Normal 7 6 4 5 3 3" xfId="24896" xr:uid="{00000000-0005-0000-0000-00000D910000}"/>
    <cellStyle name="Normal 7 6 4 5 4" xfId="35116" xr:uid="{00000000-0005-0000-0000-00000E910000}"/>
    <cellStyle name="Normal 7 6 4 5 5" xfId="19883" xr:uid="{00000000-0005-0000-0000-00000F910000}"/>
    <cellStyle name="Normal 7 6 4 6" xfId="11473" xr:uid="{00000000-0005-0000-0000-000010910000}"/>
    <cellStyle name="Normal 7 6 4 6 2" xfId="41804" xr:uid="{00000000-0005-0000-0000-000011910000}"/>
    <cellStyle name="Normal 7 6 4 6 3" xfId="26571" xr:uid="{00000000-0005-0000-0000-000012910000}"/>
    <cellStyle name="Normal 7 6 4 7" xfId="6452" xr:uid="{00000000-0005-0000-0000-000013910000}"/>
    <cellStyle name="Normal 7 6 4 7 2" xfId="36787" xr:uid="{00000000-0005-0000-0000-000014910000}"/>
    <cellStyle name="Normal 7 6 4 7 3" xfId="21554" xr:uid="{00000000-0005-0000-0000-000015910000}"/>
    <cellStyle name="Normal 7 6 4 8" xfId="31775" xr:uid="{00000000-0005-0000-0000-000016910000}"/>
    <cellStyle name="Normal 7 6 4 9" xfId="16541" xr:uid="{00000000-0005-0000-0000-000017910000}"/>
    <cellStyle name="Normal 7 6 5" xfId="1586" xr:uid="{00000000-0005-0000-0000-000018910000}"/>
    <cellStyle name="Normal 7 6 5 2" xfId="2427" xr:uid="{00000000-0005-0000-0000-000019910000}"/>
    <cellStyle name="Normal 7 6 5 2 2" xfId="4117" xr:uid="{00000000-0005-0000-0000-00001A910000}"/>
    <cellStyle name="Normal 7 6 5 2 2 2" xfId="14190" xr:uid="{00000000-0005-0000-0000-00001B910000}"/>
    <cellStyle name="Normal 7 6 5 2 2 2 2" xfId="44521" xr:uid="{00000000-0005-0000-0000-00001C910000}"/>
    <cellStyle name="Normal 7 6 5 2 2 2 3" xfId="29288" xr:uid="{00000000-0005-0000-0000-00001D910000}"/>
    <cellStyle name="Normal 7 6 5 2 2 3" xfId="9170" xr:uid="{00000000-0005-0000-0000-00001E910000}"/>
    <cellStyle name="Normal 7 6 5 2 2 3 2" xfId="39504" xr:uid="{00000000-0005-0000-0000-00001F910000}"/>
    <cellStyle name="Normal 7 6 5 2 2 3 3" xfId="24271" xr:uid="{00000000-0005-0000-0000-000020910000}"/>
    <cellStyle name="Normal 7 6 5 2 2 4" xfId="34491" xr:uid="{00000000-0005-0000-0000-000021910000}"/>
    <cellStyle name="Normal 7 6 5 2 2 5" xfId="19258" xr:uid="{00000000-0005-0000-0000-000022910000}"/>
    <cellStyle name="Normal 7 6 5 2 3" xfId="5809" xr:uid="{00000000-0005-0000-0000-000023910000}"/>
    <cellStyle name="Normal 7 6 5 2 3 2" xfId="15861" xr:uid="{00000000-0005-0000-0000-000024910000}"/>
    <cellStyle name="Normal 7 6 5 2 3 2 2" xfId="46192" xr:uid="{00000000-0005-0000-0000-000025910000}"/>
    <cellStyle name="Normal 7 6 5 2 3 2 3" xfId="30959" xr:uid="{00000000-0005-0000-0000-000026910000}"/>
    <cellStyle name="Normal 7 6 5 2 3 3" xfId="10841" xr:uid="{00000000-0005-0000-0000-000027910000}"/>
    <cellStyle name="Normal 7 6 5 2 3 3 2" xfId="41175" xr:uid="{00000000-0005-0000-0000-000028910000}"/>
    <cellStyle name="Normal 7 6 5 2 3 3 3" xfId="25942" xr:uid="{00000000-0005-0000-0000-000029910000}"/>
    <cellStyle name="Normal 7 6 5 2 3 4" xfId="36162" xr:uid="{00000000-0005-0000-0000-00002A910000}"/>
    <cellStyle name="Normal 7 6 5 2 3 5" xfId="20929" xr:uid="{00000000-0005-0000-0000-00002B910000}"/>
    <cellStyle name="Normal 7 6 5 2 4" xfId="12519" xr:uid="{00000000-0005-0000-0000-00002C910000}"/>
    <cellStyle name="Normal 7 6 5 2 4 2" xfId="42850" xr:uid="{00000000-0005-0000-0000-00002D910000}"/>
    <cellStyle name="Normal 7 6 5 2 4 3" xfId="27617" xr:uid="{00000000-0005-0000-0000-00002E910000}"/>
    <cellStyle name="Normal 7 6 5 2 5" xfId="7498" xr:uid="{00000000-0005-0000-0000-00002F910000}"/>
    <cellStyle name="Normal 7 6 5 2 5 2" xfId="37833" xr:uid="{00000000-0005-0000-0000-000030910000}"/>
    <cellStyle name="Normal 7 6 5 2 5 3" xfId="22600" xr:uid="{00000000-0005-0000-0000-000031910000}"/>
    <cellStyle name="Normal 7 6 5 2 6" xfId="32821" xr:uid="{00000000-0005-0000-0000-000032910000}"/>
    <cellStyle name="Normal 7 6 5 2 7" xfId="17587" xr:uid="{00000000-0005-0000-0000-000033910000}"/>
    <cellStyle name="Normal 7 6 5 3" xfId="3280" xr:uid="{00000000-0005-0000-0000-000034910000}"/>
    <cellStyle name="Normal 7 6 5 3 2" xfId="13354" xr:uid="{00000000-0005-0000-0000-000035910000}"/>
    <cellStyle name="Normal 7 6 5 3 2 2" xfId="43685" xr:uid="{00000000-0005-0000-0000-000036910000}"/>
    <cellStyle name="Normal 7 6 5 3 2 3" xfId="28452" xr:uid="{00000000-0005-0000-0000-000037910000}"/>
    <cellStyle name="Normal 7 6 5 3 3" xfId="8334" xr:uid="{00000000-0005-0000-0000-000038910000}"/>
    <cellStyle name="Normal 7 6 5 3 3 2" xfId="38668" xr:uid="{00000000-0005-0000-0000-000039910000}"/>
    <cellStyle name="Normal 7 6 5 3 3 3" xfId="23435" xr:uid="{00000000-0005-0000-0000-00003A910000}"/>
    <cellStyle name="Normal 7 6 5 3 4" xfId="33655" xr:uid="{00000000-0005-0000-0000-00003B910000}"/>
    <cellStyle name="Normal 7 6 5 3 5" xfId="18422" xr:uid="{00000000-0005-0000-0000-00003C910000}"/>
    <cellStyle name="Normal 7 6 5 4" xfId="4973" xr:uid="{00000000-0005-0000-0000-00003D910000}"/>
    <cellStyle name="Normal 7 6 5 4 2" xfId="15025" xr:uid="{00000000-0005-0000-0000-00003E910000}"/>
    <cellStyle name="Normal 7 6 5 4 2 2" xfId="45356" xr:uid="{00000000-0005-0000-0000-00003F910000}"/>
    <cellStyle name="Normal 7 6 5 4 2 3" xfId="30123" xr:uid="{00000000-0005-0000-0000-000040910000}"/>
    <cellStyle name="Normal 7 6 5 4 3" xfId="10005" xr:uid="{00000000-0005-0000-0000-000041910000}"/>
    <cellStyle name="Normal 7 6 5 4 3 2" xfId="40339" xr:uid="{00000000-0005-0000-0000-000042910000}"/>
    <cellStyle name="Normal 7 6 5 4 3 3" xfId="25106" xr:uid="{00000000-0005-0000-0000-000043910000}"/>
    <cellStyle name="Normal 7 6 5 4 4" xfId="35326" xr:uid="{00000000-0005-0000-0000-000044910000}"/>
    <cellStyle name="Normal 7 6 5 4 5" xfId="20093" xr:uid="{00000000-0005-0000-0000-000045910000}"/>
    <cellStyle name="Normal 7 6 5 5" xfId="11683" xr:uid="{00000000-0005-0000-0000-000046910000}"/>
    <cellStyle name="Normal 7 6 5 5 2" xfId="42014" xr:uid="{00000000-0005-0000-0000-000047910000}"/>
    <cellStyle name="Normal 7 6 5 5 3" xfId="26781" xr:uid="{00000000-0005-0000-0000-000048910000}"/>
    <cellStyle name="Normal 7 6 5 6" xfId="6662" xr:uid="{00000000-0005-0000-0000-000049910000}"/>
    <cellStyle name="Normal 7 6 5 6 2" xfId="36997" xr:uid="{00000000-0005-0000-0000-00004A910000}"/>
    <cellStyle name="Normal 7 6 5 6 3" xfId="21764" xr:uid="{00000000-0005-0000-0000-00004B910000}"/>
    <cellStyle name="Normal 7 6 5 7" xfId="31985" xr:uid="{00000000-0005-0000-0000-00004C910000}"/>
    <cellStyle name="Normal 7 6 5 8" xfId="16751" xr:uid="{00000000-0005-0000-0000-00004D910000}"/>
    <cellStyle name="Normal 7 6 6" xfId="2007" xr:uid="{00000000-0005-0000-0000-00004E910000}"/>
    <cellStyle name="Normal 7 6 6 2" xfId="3699" xr:uid="{00000000-0005-0000-0000-00004F910000}"/>
    <cellStyle name="Normal 7 6 6 2 2" xfId="13772" xr:uid="{00000000-0005-0000-0000-000050910000}"/>
    <cellStyle name="Normal 7 6 6 2 2 2" xfId="44103" xr:uid="{00000000-0005-0000-0000-000051910000}"/>
    <cellStyle name="Normal 7 6 6 2 2 3" xfId="28870" xr:uid="{00000000-0005-0000-0000-000052910000}"/>
    <cellStyle name="Normal 7 6 6 2 3" xfId="8752" xr:uid="{00000000-0005-0000-0000-000053910000}"/>
    <cellStyle name="Normal 7 6 6 2 3 2" xfId="39086" xr:uid="{00000000-0005-0000-0000-000054910000}"/>
    <cellStyle name="Normal 7 6 6 2 3 3" xfId="23853" xr:uid="{00000000-0005-0000-0000-000055910000}"/>
    <cellStyle name="Normal 7 6 6 2 4" xfId="34073" xr:uid="{00000000-0005-0000-0000-000056910000}"/>
    <cellStyle name="Normal 7 6 6 2 5" xfId="18840" xr:uid="{00000000-0005-0000-0000-000057910000}"/>
    <cellStyle name="Normal 7 6 6 3" xfId="5391" xr:uid="{00000000-0005-0000-0000-000058910000}"/>
    <cellStyle name="Normal 7 6 6 3 2" xfId="15443" xr:uid="{00000000-0005-0000-0000-000059910000}"/>
    <cellStyle name="Normal 7 6 6 3 2 2" xfId="45774" xr:uid="{00000000-0005-0000-0000-00005A910000}"/>
    <cellStyle name="Normal 7 6 6 3 2 3" xfId="30541" xr:uid="{00000000-0005-0000-0000-00005B910000}"/>
    <cellStyle name="Normal 7 6 6 3 3" xfId="10423" xr:uid="{00000000-0005-0000-0000-00005C910000}"/>
    <cellStyle name="Normal 7 6 6 3 3 2" xfId="40757" xr:uid="{00000000-0005-0000-0000-00005D910000}"/>
    <cellStyle name="Normal 7 6 6 3 3 3" xfId="25524" xr:uid="{00000000-0005-0000-0000-00005E910000}"/>
    <cellStyle name="Normal 7 6 6 3 4" xfId="35744" xr:uid="{00000000-0005-0000-0000-00005F910000}"/>
    <cellStyle name="Normal 7 6 6 3 5" xfId="20511" xr:uid="{00000000-0005-0000-0000-000060910000}"/>
    <cellStyle name="Normal 7 6 6 4" xfId="12101" xr:uid="{00000000-0005-0000-0000-000061910000}"/>
    <cellStyle name="Normal 7 6 6 4 2" xfId="42432" xr:uid="{00000000-0005-0000-0000-000062910000}"/>
    <cellStyle name="Normal 7 6 6 4 3" xfId="27199" xr:uid="{00000000-0005-0000-0000-000063910000}"/>
    <cellStyle name="Normal 7 6 6 5" xfId="7080" xr:uid="{00000000-0005-0000-0000-000064910000}"/>
    <cellStyle name="Normal 7 6 6 5 2" xfId="37415" xr:uid="{00000000-0005-0000-0000-000065910000}"/>
    <cellStyle name="Normal 7 6 6 5 3" xfId="22182" xr:uid="{00000000-0005-0000-0000-000066910000}"/>
    <cellStyle name="Normal 7 6 6 6" xfId="32403" xr:uid="{00000000-0005-0000-0000-000067910000}"/>
    <cellStyle name="Normal 7 6 6 7" xfId="17169" xr:uid="{00000000-0005-0000-0000-000068910000}"/>
    <cellStyle name="Normal 7 6 7" xfId="2859" xr:uid="{00000000-0005-0000-0000-000069910000}"/>
    <cellStyle name="Normal 7 6 7 2" xfId="12936" xr:uid="{00000000-0005-0000-0000-00006A910000}"/>
    <cellStyle name="Normal 7 6 7 2 2" xfId="43267" xr:uid="{00000000-0005-0000-0000-00006B910000}"/>
    <cellStyle name="Normal 7 6 7 2 3" xfId="28034" xr:uid="{00000000-0005-0000-0000-00006C910000}"/>
    <cellStyle name="Normal 7 6 7 3" xfId="7916" xr:uid="{00000000-0005-0000-0000-00006D910000}"/>
    <cellStyle name="Normal 7 6 7 3 2" xfId="38250" xr:uid="{00000000-0005-0000-0000-00006E910000}"/>
    <cellStyle name="Normal 7 6 7 3 3" xfId="23017" xr:uid="{00000000-0005-0000-0000-00006F910000}"/>
    <cellStyle name="Normal 7 6 7 4" xfId="33237" xr:uid="{00000000-0005-0000-0000-000070910000}"/>
    <cellStyle name="Normal 7 6 7 5" xfId="18004" xr:uid="{00000000-0005-0000-0000-000071910000}"/>
    <cellStyle name="Normal 7 6 8" xfId="4553" xr:uid="{00000000-0005-0000-0000-000072910000}"/>
    <cellStyle name="Normal 7 6 8 2" xfId="14607" xr:uid="{00000000-0005-0000-0000-000073910000}"/>
    <cellStyle name="Normal 7 6 8 2 2" xfId="44938" xr:uid="{00000000-0005-0000-0000-000074910000}"/>
    <cellStyle name="Normal 7 6 8 2 3" xfId="29705" xr:uid="{00000000-0005-0000-0000-000075910000}"/>
    <cellStyle name="Normal 7 6 8 3" xfId="9587" xr:uid="{00000000-0005-0000-0000-000076910000}"/>
    <cellStyle name="Normal 7 6 8 3 2" xfId="39921" xr:uid="{00000000-0005-0000-0000-000077910000}"/>
    <cellStyle name="Normal 7 6 8 3 3" xfId="24688" xr:uid="{00000000-0005-0000-0000-000078910000}"/>
    <cellStyle name="Normal 7 6 8 4" xfId="34908" xr:uid="{00000000-0005-0000-0000-000079910000}"/>
    <cellStyle name="Normal 7 6 8 5" xfId="19675" xr:uid="{00000000-0005-0000-0000-00007A910000}"/>
    <cellStyle name="Normal 7 6 9" xfId="11263" xr:uid="{00000000-0005-0000-0000-00007B910000}"/>
    <cellStyle name="Normal 7 6 9 2" xfId="41596" xr:uid="{00000000-0005-0000-0000-00007C910000}"/>
    <cellStyle name="Normal 7 6 9 3" xfId="26363" xr:uid="{00000000-0005-0000-0000-00007D910000}"/>
    <cellStyle name="Normal 7 7" xfId="905" xr:uid="{00000000-0005-0000-0000-00007E910000}"/>
    <cellStyle name="Normal 7 8" xfId="899" xr:uid="{00000000-0005-0000-0000-00007F910000}"/>
    <cellStyle name="Normal 7 9" xfId="367" xr:uid="{00000000-0005-0000-0000-000080910000}"/>
    <cellStyle name="Normal 70" xfId="906" xr:uid="{00000000-0005-0000-0000-000081910000}"/>
    <cellStyle name="Normal 71" xfId="907" xr:uid="{00000000-0005-0000-0000-000082910000}"/>
    <cellStyle name="Normal 71 10" xfId="6243" xr:uid="{00000000-0005-0000-0000-000083910000}"/>
    <cellStyle name="Normal 71 10 2" xfId="36580" xr:uid="{00000000-0005-0000-0000-000084910000}"/>
    <cellStyle name="Normal 71 10 3" xfId="21347" xr:uid="{00000000-0005-0000-0000-000085910000}"/>
    <cellStyle name="Normal 71 11" xfId="31571" xr:uid="{00000000-0005-0000-0000-000086910000}"/>
    <cellStyle name="Normal 71 12" xfId="16332" xr:uid="{00000000-0005-0000-0000-000087910000}"/>
    <cellStyle name="Normal 71 2" xfId="1207" xr:uid="{00000000-0005-0000-0000-000088910000}"/>
    <cellStyle name="Normal 71 2 10" xfId="31622" xr:uid="{00000000-0005-0000-0000-000089910000}"/>
    <cellStyle name="Normal 71 2 11" xfId="16386" xr:uid="{00000000-0005-0000-0000-00008A910000}"/>
    <cellStyle name="Normal 71 2 2" xfId="1315" xr:uid="{00000000-0005-0000-0000-00008B910000}"/>
    <cellStyle name="Normal 71 2 2 10" xfId="16490" xr:uid="{00000000-0005-0000-0000-00008C910000}"/>
    <cellStyle name="Normal 71 2 2 2" xfId="1532" xr:uid="{00000000-0005-0000-0000-00008D910000}"/>
    <cellStyle name="Normal 71 2 2 2 2" xfId="1953" xr:uid="{00000000-0005-0000-0000-00008E910000}"/>
    <cellStyle name="Normal 71 2 2 2 2 2" xfId="2792" xr:uid="{00000000-0005-0000-0000-00008F910000}"/>
    <cellStyle name="Normal 71 2 2 2 2 2 2" xfId="4482" xr:uid="{00000000-0005-0000-0000-000090910000}"/>
    <cellStyle name="Normal 71 2 2 2 2 2 2 2" xfId="14555" xr:uid="{00000000-0005-0000-0000-000091910000}"/>
    <cellStyle name="Normal 71 2 2 2 2 2 2 2 2" xfId="44886" xr:uid="{00000000-0005-0000-0000-000092910000}"/>
    <cellStyle name="Normal 71 2 2 2 2 2 2 2 3" xfId="29653" xr:uid="{00000000-0005-0000-0000-000093910000}"/>
    <cellStyle name="Normal 71 2 2 2 2 2 2 3" xfId="9535" xr:uid="{00000000-0005-0000-0000-000094910000}"/>
    <cellStyle name="Normal 71 2 2 2 2 2 2 3 2" xfId="39869" xr:uid="{00000000-0005-0000-0000-000095910000}"/>
    <cellStyle name="Normal 71 2 2 2 2 2 2 3 3" xfId="24636" xr:uid="{00000000-0005-0000-0000-000096910000}"/>
    <cellStyle name="Normal 71 2 2 2 2 2 2 4" xfId="34856" xr:uid="{00000000-0005-0000-0000-000097910000}"/>
    <cellStyle name="Normal 71 2 2 2 2 2 2 5" xfId="19623" xr:uid="{00000000-0005-0000-0000-000098910000}"/>
    <cellStyle name="Normal 71 2 2 2 2 2 3" xfId="6174" xr:uid="{00000000-0005-0000-0000-000099910000}"/>
    <cellStyle name="Normal 71 2 2 2 2 2 3 2" xfId="16226" xr:uid="{00000000-0005-0000-0000-00009A910000}"/>
    <cellStyle name="Normal 71 2 2 2 2 2 3 2 2" xfId="46557" xr:uid="{00000000-0005-0000-0000-00009B910000}"/>
    <cellStyle name="Normal 71 2 2 2 2 2 3 2 3" xfId="31324" xr:uid="{00000000-0005-0000-0000-00009C910000}"/>
    <cellStyle name="Normal 71 2 2 2 2 2 3 3" xfId="11206" xr:uid="{00000000-0005-0000-0000-00009D910000}"/>
    <cellStyle name="Normal 71 2 2 2 2 2 3 3 2" xfId="41540" xr:uid="{00000000-0005-0000-0000-00009E910000}"/>
    <cellStyle name="Normal 71 2 2 2 2 2 3 3 3" xfId="26307" xr:uid="{00000000-0005-0000-0000-00009F910000}"/>
    <cellStyle name="Normal 71 2 2 2 2 2 3 4" xfId="36527" xr:uid="{00000000-0005-0000-0000-0000A0910000}"/>
    <cellStyle name="Normal 71 2 2 2 2 2 3 5" xfId="21294" xr:uid="{00000000-0005-0000-0000-0000A1910000}"/>
    <cellStyle name="Normal 71 2 2 2 2 2 4" xfId="12884" xr:uid="{00000000-0005-0000-0000-0000A2910000}"/>
    <cellStyle name="Normal 71 2 2 2 2 2 4 2" xfId="43215" xr:uid="{00000000-0005-0000-0000-0000A3910000}"/>
    <cellStyle name="Normal 71 2 2 2 2 2 4 3" xfId="27982" xr:uid="{00000000-0005-0000-0000-0000A4910000}"/>
    <cellStyle name="Normal 71 2 2 2 2 2 5" xfId="7863" xr:uid="{00000000-0005-0000-0000-0000A5910000}"/>
    <cellStyle name="Normal 71 2 2 2 2 2 5 2" xfId="38198" xr:uid="{00000000-0005-0000-0000-0000A6910000}"/>
    <cellStyle name="Normal 71 2 2 2 2 2 5 3" xfId="22965" xr:uid="{00000000-0005-0000-0000-0000A7910000}"/>
    <cellStyle name="Normal 71 2 2 2 2 2 6" xfId="33186" xr:uid="{00000000-0005-0000-0000-0000A8910000}"/>
    <cellStyle name="Normal 71 2 2 2 2 2 7" xfId="17952" xr:uid="{00000000-0005-0000-0000-0000A9910000}"/>
    <cellStyle name="Normal 71 2 2 2 2 3" xfId="3645" xr:uid="{00000000-0005-0000-0000-0000AA910000}"/>
    <cellStyle name="Normal 71 2 2 2 2 3 2" xfId="13719" xr:uid="{00000000-0005-0000-0000-0000AB910000}"/>
    <cellStyle name="Normal 71 2 2 2 2 3 2 2" xfId="44050" xr:uid="{00000000-0005-0000-0000-0000AC910000}"/>
    <cellStyle name="Normal 71 2 2 2 2 3 2 3" xfId="28817" xr:uid="{00000000-0005-0000-0000-0000AD910000}"/>
    <cellStyle name="Normal 71 2 2 2 2 3 3" xfId="8699" xr:uid="{00000000-0005-0000-0000-0000AE910000}"/>
    <cellStyle name="Normal 71 2 2 2 2 3 3 2" xfId="39033" xr:uid="{00000000-0005-0000-0000-0000AF910000}"/>
    <cellStyle name="Normal 71 2 2 2 2 3 3 3" xfId="23800" xr:uid="{00000000-0005-0000-0000-0000B0910000}"/>
    <cellStyle name="Normal 71 2 2 2 2 3 4" xfId="34020" xr:uid="{00000000-0005-0000-0000-0000B1910000}"/>
    <cellStyle name="Normal 71 2 2 2 2 3 5" xfId="18787" xr:uid="{00000000-0005-0000-0000-0000B2910000}"/>
    <cellStyle name="Normal 71 2 2 2 2 4" xfId="5338" xr:uid="{00000000-0005-0000-0000-0000B3910000}"/>
    <cellStyle name="Normal 71 2 2 2 2 4 2" xfId="15390" xr:uid="{00000000-0005-0000-0000-0000B4910000}"/>
    <cellStyle name="Normal 71 2 2 2 2 4 2 2" xfId="45721" xr:uid="{00000000-0005-0000-0000-0000B5910000}"/>
    <cellStyle name="Normal 71 2 2 2 2 4 2 3" xfId="30488" xr:uid="{00000000-0005-0000-0000-0000B6910000}"/>
    <cellStyle name="Normal 71 2 2 2 2 4 3" xfId="10370" xr:uid="{00000000-0005-0000-0000-0000B7910000}"/>
    <cellStyle name="Normal 71 2 2 2 2 4 3 2" xfId="40704" xr:uid="{00000000-0005-0000-0000-0000B8910000}"/>
    <cellStyle name="Normal 71 2 2 2 2 4 3 3" xfId="25471" xr:uid="{00000000-0005-0000-0000-0000B9910000}"/>
    <cellStyle name="Normal 71 2 2 2 2 4 4" xfId="35691" xr:uid="{00000000-0005-0000-0000-0000BA910000}"/>
    <cellStyle name="Normal 71 2 2 2 2 4 5" xfId="20458" xr:uid="{00000000-0005-0000-0000-0000BB910000}"/>
    <cellStyle name="Normal 71 2 2 2 2 5" xfId="12048" xr:uid="{00000000-0005-0000-0000-0000BC910000}"/>
    <cellStyle name="Normal 71 2 2 2 2 5 2" xfId="42379" xr:uid="{00000000-0005-0000-0000-0000BD910000}"/>
    <cellStyle name="Normal 71 2 2 2 2 5 3" xfId="27146" xr:uid="{00000000-0005-0000-0000-0000BE910000}"/>
    <cellStyle name="Normal 71 2 2 2 2 6" xfId="7027" xr:uid="{00000000-0005-0000-0000-0000BF910000}"/>
    <cellStyle name="Normal 71 2 2 2 2 6 2" xfId="37362" xr:uid="{00000000-0005-0000-0000-0000C0910000}"/>
    <cellStyle name="Normal 71 2 2 2 2 6 3" xfId="22129" xr:uid="{00000000-0005-0000-0000-0000C1910000}"/>
    <cellStyle name="Normal 71 2 2 2 2 7" xfId="32350" xr:uid="{00000000-0005-0000-0000-0000C2910000}"/>
    <cellStyle name="Normal 71 2 2 2 2 8" xfId="17116" xr:uid="{00000000-0005-0000-0000-0000C3910000}"/>
    <cellStyle name="Normal 71 2 2 2 3" xfId="2374" xr:uid="{00000000-0005-0000-0000-0000C4910000}"/>
    <cellStyle name="Normal 71 2 2 2 3 2" xfId="4064" xr:uid="{00000000-0005-0000-0000-0000C5910000}"/>
    <cellStyle name="Normal 71 2 2 2 3 2 2" xfId="14137" xr:uid="{00000000-0005-0000-0000-0000C6910000}"/>
    <cellStyle name="Normal 71 2 2 2 3 2 2 2" xfId="44468" xr:uid="{00000000-0005-0000-0000-0000C7910000}"/>
    <cellStyle name="Normal 71 2 2 2 3 2 2 3" xfId="29235" xr:uid="{00000000-0005-0000-0000-0000C8910000}"/>
    <cellStyle name="Normal 71 2 2 2 3 2 3" xfId="9117" xr:uid="{00000000-0005-0000-0000-0000C9910000}"/>
    <cellStyle name="Normal 71 2 2 2 3 2 3 2" xfId="39451" xr:uid="{00000000-0005-0000-0000-0000CA910000}"/>
    <cellStyle name="Normal 71 2 2 2 3 2 3 3" xfId="24218" xr:uid="{00000000-0005-0000-0000-0000CB910000}"/>
    <cellStyle name="Normal 71 2 2 2 3 2 4" xfId="34438" xr:uid="{00000000-0005-0000-0000-0000CC910000}"/>
    <cellStyle name="Normal 71 2 2 2 3 2 5" xfId="19205" xr:uid="{00000000-0005-0000-0000-0000CD910000}"/>
    <cellStyle name="Normal 71 2 2 2 3 3" xfId="5756" xr:uid="{00000000-0005-0000-0000-0000CE910000}"/>
    <cellStyle name="Normal 71 2 2 2 3 3 2" xfId="15808" xr:uid="{00000000-0005-0000-0000-0000CF910000}"/>
    <cellStyle name="Normal 71 2 2 2 3 3 2 2" xfId="46139" xr:uid="{00000000-0005-0000-0000-0000D0910000}"/>
    <cellStyle name="Normal 71 2 2 2 3 3 2 3" xfId="30906" xr:uid="{00000000-0005-0000-0000-0000D1910000}"/>
    <cellStyle name="Normal 71 2 2 2 3 3 3" xfId="10788" xr:uid="{00000000-0005-0000-0000-0000D2910000}"/>
    <cellStyle name="Normal 71 2 2 2 3 3 3 2" xfId="41122" xr:uid="{00000000-0005-0000-0000-0000D3910000}"/>
    <cellStyle name="Normal 71 2 2 2 3 3 3 3" xfId="25889" xr:uid="{00000000-0005-0000-0000-0000D4910000}"/>
    <cellStyle name="Normal 71 2 2 2 3 3 4" xfId="36109" xr:uid="{00000000-0005-0000-0000-0000D5910000}"/>
    <cellStyle name="Normal 71 2 2 2 3 3 5" xfId="20876" xr:uid="{00000000-0005-0000-0000-0000D6910000}"/>
    <cellStyle name="Normal 71 2 2 2 3 4" xfId="12466" xr:uid="{00000000-0005-0000-0000-0000D7910000}"/>
    <cellStyle name="Normal 71 2 2 2 3 4 2" xfId="42797" xr:uid="{00000000-0005-0000-0000-0000D8910000}"/>
    <cellStyle name="Normal 71 2 2 2 3 4 3" xfId="27564" xr:uid="{00000000-0005-0000-0000-0000D9910000}"/>
    <cellStyle name="Normal 71 2 2 2 3 5" xfId="7445" xr:uid="{00000000-0005-0000-0000-0000DA910000}"/>
    <cellStyle name="Normal 71 2 2 2 3 5 2" xfId="37780" xr:uid="{00000000-0005-0000-0000-0000DB910000}"/>
    <cellStyle name="Normal 71 2 2 2 3 5 3" xfId="22547" xr:uid="{00000000-0005-0000-0000-0000DC910000}"/>
    <cellStyle name="Normal 71 2 2 2 3 6" xfId="32768" xr:uid="{00000000-0005-0000-0000-0000DD910000}"/>
    <cellStyle name="Normal 71 2 2 2 3 7" xfId="17534" xr:uid="{00000000-0005-0000-0000-0000DE910000}"/>
    <cellStyle name="Normal 71 2 2 2 4" xfId="3227" xr:uid="{00000000-0005-0000-0000-0000DF910000}"/>
    <cellStyle name="Normal 71 2 2 2 4 2" xfId="13301" xr:uid="{00000000-0005-0000-0000-0000E0910000}"/>
    <cellStyle name="Normal 71 2 2 2 4 2 2" xfId="43632" xr:uid="{00000000-0005-0000-0000-0000E1910000}"/>
    <cellStyle name="Normal 71 2 2 2 4 2 3" xfId="28399" xr:uid="{00000000-0005-0000-0000-0000E2910000}"/>
    <cellStyle name="Normal 71 2 2 2 4 3" xfId="8281" xr:uid="{00000000-0005-0000-0000-0000E3910000}"/>
    <cellStyle name="Normal 71 2 2 2 4 3 2" xfId="38615" xr:uid="{00000000-0005-0000-0000-0000E4910000}"/>
    <cellStyle name="Normal 71 2 2 2 4 3 3" xfId="23382" xr:uid="{00000000-0005-0000-0000-0000E5910000}"/>
    <cellStyle name="Normal 71 2 2 2 4 4" xfId="33602" xr:uid="{00000000-0005-0000-0000-0000E6910000}"/>
    <cellStyle name="Normal 71 2 2 2 4 5" xfId="18369" xr:uid="{00000000-0005-0000-0000-0000E7910000}"/>
    <cellStyle name="Normal 71 2 2 2 5" xfId="4920" xr:uid="{00000000-0005-0000-0000-0000E8910000}"/>
    <cellStyle name="Normal 71 2 2 2 5 2" xfId="14972" xr:uid="{00000000-0005-0000-0000-0000E9910000}"/>
    <cellStyle name="Normal 71 2 2 2 5 2 2" xfId="45303" xr:uid="{00000000-0005-0000-0000-0000EA910000}"/>
    <cellStyle name="Normal 71 2 2 2 5 2 3" xfId="30070" xr:uid="{00000000-0005-0000-0000-0000EB910000}"/>
    <cellStyle name="Normal 71 2 2 2 5 3" xfId="9952" xr:uid="{00000000-0005-0000-0000-0000EC910000}"/>
    <cellStyle name="Normal 71 2 2 2 5 3 2" xfId="40286" xr:uid="{00000000-0005-0000-0000-0000ED910000}"/>
    <cellStyle name="Normal 71 2 2 2 5 3 3" xfId="25053" xr:uid="{00000000-0005-0000-0000-0000EE910000}"/>
    <cellStyle name="Normal 71 2 2 2 5 4" xfId="35273" xr:uid="{00000000-0005-0000-0000-0000EF910000}"/>
    <cellStyle name="Normal 71 2 2 2 5 5" xfId="20040" xr:uid="{00000000-0005-0000-0000-0000F0910000}"/>
    <cellStyle name="Normal 71 2 2 2 6" xfId="11630" xr:uid="{00000000-0005-0000-0000-0000F1910000}"/>
    <cellStyle name="Normal 71 2 2 2 6 2" xfId="41961" xr:uid="{00000000-0005-0000-0000-0000F2910000}"/>
    <cellStyle name="Normal 71 2 2 2 6 3" xfId="26728" xr:uid="{00000000-0005-0000-0000-0000F3910000}"/>
    <cellStyle name="Normal 71 2 2 2 7" xfId="6609" xr:uid="{00000000-0005-0000-0000-0000F4910000}"/>
    <cellStyle name="Normal 71 2 2 2 7 2" xfId="36944" xr:uid="{00000000-0005-0000-0000-0000F5910000}"/>
    <cellStyle name="Normal 71 2 2 2 7 3" xfId="21711" xr:uid="{00000000-0005-0000-0000-0000F6910000}"/>
    <cellStyle name="Normal 71 2 2 2 8" xfId="31932" xr:uid="{00000000-0005-0000-0000-0000F7910000}"/>
    <cellStyle name="Normal 71 2 2 2 9" xfId="16698" xr:uid="{00000000-0005-0000-0000-0000F8910000}"/>
    <cellStyle name="Normal 71 2 2 3" xfId="1745" xr:uid="{00000000-0005-0000-0000-0000F9910000}"/>
    <cellStyle name="Normal 71 2 2 3 2" xfId="2584" xr:uid="{00000000-0005-0000-0000-0000FA910000}"/>
    <cellStyle name="Normal 71 2 2 3 2 2" xfId="4274" xr:uid="{00000000-0005-0000-0000-0000FB910000}"/>
    <cellStyle name="Normal 71 2 2 3 2 2 2" xfId="14347" xr:uid="{00000000-0005-0000-0000-0000FC910000}"/>
    <cellStyle name="Normal 71 2 2 3 2 2 2 2" xfId="44678" xr:uid="{00000000-0005-0000-0000-0000FD910000}"/>
    <cellStyle name="Normal 71 2 2 3 2 2 2 3" xfId="29445" xr:uid="{00000000-0005-0000-0000-0000FE910000}"/>
    <cellStyle name="Normal 71 2 2 3 2 2 3" xfId="9327" xr:uid="{00000000-0005-0000-0000-0000FF910000}"/>
    <cellStyle name="Normal 71 2 2 3 2 2 3 2" xfId="39661" xr:uid="{00000000-0005-0000-0000-000000920000}"/>
    <cellStyle name="Normal 71 2 2 3 2 2 3 3" xfId="24428" xr:uid="{00000000-0005-0000-0000-000001920000}"/>
    <cellStyle name="Normal 71 2 2 3 2 2 4" xfId="34648" xr:uid="{00000000-0005-0000-0000-000002920000}"/>
    <cellStyle name="Normal 71 2 2 3 2 2 5" xfId="19415" xr:uid="{00000000-0005-0000-0000-000003920000}"/>
    <cellStyle name="Normal 71 2 2 3 2 3" xfId="5966" xr:uid="{00000000-0005-0000-0000-000004920000}"/>
    <cellStyle name="Normal 71 2 2 3 2 3 2" xfId="16018" xr:uid="{00000000-0005-0000-0000-000005920000}"/>
    <cellStyle name="Normal 71 2 2 3 2 3 2 2" xfId="46349" xr:uid="{00000000-0005-0000-0000-000006920000}"/>
    <cellStyle name="Normal 71 2 2 3 2 3 2 3" xfId="31116" xr:uid="{00000000-0005-0000-0000-000007920000}"/>
    <cellStyle name="Normal 71 2 2 3 2 3 3" xfId="10998" xr:uid="{00000000-0005-0000-0000-000008920000}"/>
    <cellStyle name="Normal 71 2 2 3 2 3 3 2" xfId="41332" xr:uid="{00000000-0005-0000-0000-000009920000}"/>
    <cellStyle name="Normal 71 2 2 3 2 3 3 3" xfId="26099" xr:uid="{00000000-0005-0000-0000-00000A920000}"/>
    <cellStyle name="Normal 71 2 2 3 2 3 4" xfId="36319" xr:uid="{00000000-0005-0000-0000-00000B920000}"/>
    <cellStyle name="Normal 71 2 2 3 2 3 5" xfId="21086" xr:uid="{00000000-0005-0000-0000-00000C920000}"/>
    <cellStyle name="Normal 71 2 2 3 2 4" xfId="12676" xr:uid="{00000000-0005-0000-0000-00000D920000}"/>
    <cellStyle name="Normal 71 2 2 3 2 4 2" xfId="43007" xr:uid="{00000000-0005-0000-0000-00000E920000}"/>
    <cellStyle name="Normal 71 2 2 3 2 4 3" xfId="27774" xr:uid="{00000000-0005-0000-0000-00000F920000}"/>
    <cellStyle name="Normal 71 2 2 3 2 5" xfId="7655" xr:uid="{00000000-0005-0000-0000-000010920000}"/>
    <cellStyle name="Normal 71 2 2 3 2 5 2" xfId="37990" xr:uid="{00000000-0005-0000-0000-000011920000}"/>
    <cellStyle name="Normal 71 2 2 3 2 5 3" xfId="22757" xr:uid="{00000000-0005-0000-0000-000012920000}"/>
    <cellStyle name="Normal 71 2 2 3 2 6" xfId="32978" xr:uid="{00000000-0005-0000-0000-000013920000}"/>
    <cellStyle name="Normal 71 2 2 3 2 7" xfId="17744" xr:uid="{00000000-0005-0000-0000-000014920000}"/>
    <cellStyle name="Normal 71 2 2 3 3" xfId="3437" xr:uid="{00000000-0005-0000-0000-000015920000}"/>
    <cellStyle name="Normal 71 2 2 3 3 2" xfId="13511" xr:uid="{00000000-0005-0000-0000-000016920000}"/>
    <cellStyle name="Normal 71 2 2 3 3 2 2" xfId="43842" xr:uid="{00000000-0005-0000-0000-000017920000}"/>
    <cellStyle name="Normal 71 2 2 3 3 2 3" xfId="28609" xr:uid="{00000000-0005-0000-0000-000018920000}"/>
    <cellStyle name="Normal 71 2 2 3 3 3" xfId="8491" xr:uid="{00000000-0005-0000-0000-000019920000}"/>
    <cellStyle name="Normal 71 2 2 3 3 3 2" xfId="38825" xr:uid="{00000000-0005-0000-0000-00001A920000}"/>
    <cellStyle name="Normal 71 2 2 3 3 3 3" xfId="23592" xr:uid="{00000000-0005-0000-0000-00001B920000}"/>
    <cellStyle name="Normal 71 2 2 3 3 4" xfId="33812" xr:uid="{00000000-0005-0000-0000-00001C920000}"/>
    <cellStyle name="Normal 71 2 2 3 3 5" xfId="18579" xr:uid="{00000000-0005-0000-0000-00001D920000}"/>
    <cellStyle name="Normal 71 2 2 3 4" xfId="5130" xr:uid="{00000000-0005-0000-0000-00001E920000}"/>
    <cellStyle name="Normal 71 2 2 3 4 2" xfId="15182" xr:uid="{00000000-0005-0000-0000-00001F920000}"/>
    <cellStyle name="Normal 71 2 2 3 4 2 2" xfId="45513" xr:uid="{00000000-0005-0000-0000-000020920000}"/>
    <cellStyle name="Normal 71 2 2 3 4 2 3" xfId="30280" xr:uid="{00000000-0005-0000-0000-000021920000}"/>
    <cellStyle name="Normal 71 2 2 3 4 3" xfId="10162" xr:uid="{00000000-0005-0000-0000-000022920000}"/>
    <cellStyle name="Normal 71 2 2 3 4 3 2" xfId="40496" xr:uid="{00000000-0005-0000-0000-000023920000}"/>
    <cellStyle name="Normal 71 2 2 3 4 3 3" xfId="25263" xr:uid="{00000000-0005-0000-0000-000024920000}"/>
    <cellStyle name="Normal 71 2 2 3 4 4" xfId="35483" xr:uid="{00000000-0005-0000-0000-000025920000}"/>
    <cellStyle name="Normal 71 2 2 3 4 5" xfId="20250" xr:uid="{00000000-0005-0000-0000-000026920000}"/>
    <cellStyle name="Normal 71 2 2 3 5" xfId="11840" xr:uid="{00000000-0005-0000-0000-000027920000}"/>
    <cellStyle name="Normal 71 2 2 3 5 2" xfId="42171" xr:uid="{00000000-0005-0000-0000-000028920000}"/>
    <cellStyle name="Normal 71 2 2 3 5 3" xfId="26938" xr:uid="{00000000-0005-0000-0000-000029920000}"/>
    <cellStyle name="Normal 71 2 2 3 6" xfId="6819" xr:uid="{00000000-0005-0000-0000-00002A920000}"/>
    <cellStyle name="Normal 71 2 2 3 6 2" xfId="37154" xr:uid="{00000000-0005-0000-0000-00002B920000}"/>
    <cellStyle name="Normal 71 2 2 3 6 3" xfId="21921" xr:uid="{00000000-0005-0000-0000-00002C920000}"/>
    <cellStyle name="Normal 71 2 2 3 7" xfId="32142" xr:uid="{00000000-0005-0000-0000-00002D920000}"/>
    <cellStyle name="Normal 71 2 2 3 8" xfId="16908" xr:uid="{00000000-0005-0000-0000-00002E920000}"/>
    <cellStyle name="Normal 71 2 2 4" xfId="2166" xr:uid="{00000000-0005-0000-0000-00002F920000}"/>
    <cellStyle name="Normal 71 2 2 4 2" xfId="3856" xr:uid="{00000000-0005-0000-0000-000030920000}"/>
    <cellStyle name="Normal 71 2 2 4 2 2" xfId="13929" xr:uid="{00000000-0005-0000-0000-000031920000}"/>
    <cellStyle name="Normal 71 2 2 4 2 2 2" xfId="44260" xr:uid="{00000000-0005-0000-0000-000032920000}"/>
    <cellStyle name="Normal 71 2 2 4 2 2 3" xfId="29027" xr:uid="{00000000-0005-0000-0000-000033920000}"/>
    <cellStyle name="Normal 71 2 2 4 2 3" xfId="8909" xr:uid="{00000000-0005-0000-0000-000034920000}"/>
    <cellStyle name="Normal 71 2 2 4 2 3 2" xfId="39243" xr:uid="{00000000-0005-0000-0000-000035920000}"/>
    <cellStyle name="Normal 71 2 2 4 2 3 3" xfId="24010" xr:uid="{00000000-0005-0000-0000-000036920000}"/>
    <cellStyle name="Normal 71 2 2 4 2 4" xfId="34230" xr:uid="{00000000-0005-0000-0000-000037920000}"/>
    <cellStyle name="Normal 71 2 2 4 2 5" xfId="18997" xr:uid="{00000000-0005-0000-0000-000038920000}"/>
    <cellStyle name="Normal 71 2 2 4 3" xfId="5548" xr:uid="{00000000-0005-0000-0000-000039920000}"/>
    <cellStyle name="Normal 71 2 2 4 3 2" xfId="15600" xr:uid="{00000000-0005-0000-0000-00003A920000}"/>
    <cellStyle name="Normal 71 2 2 4 3 2 2" xfId="45931" xr:uid="{00000000-0005-0000-0000-00003B920000}"/>
    <cellStyle name="Normal 71 2 2 4 3 2 3" xfId="30698" xr:uid="{00000000-0005-0000-0000-00003C920000}"/>
    <cellStyle name="Normal 71 2 2 4 3 3" xfId="10580" xr:uid="{00000000-0005-0000-0000-00003D920000}"/>
    <cellStyle name="Normal 71 2 2 4 3 3 2" xfId="40914" xr:uid="{00000000-0005-0000-0000-00003E920000}"/>
    <cellStyle name="Normal 71 2 2 4 3 3 3" xfId="25681" xr:uid="{00000000-0005-0000-0000-00003F920000}"/>
    <cellStyle name="Normal 71 2 2 4 3 4" xfId="35901" xr:uid="{00000000-0005-0000-0000-000040920000}"/>
    <cellStyle name="Normal 71 2 2 4 3 5" xfId="20668" xr:uid="{00000000-0005-0000-0000-000041920000}"/>
    <cellStyle name="Normal 71 2 2 4 4" xfId="12258" xr:uid="{00000000-0005-0000-0000-000042920000}"/>
    <cellStyle name="Normal 71 2 2 4 4 2" xfId="42589" xr:uid="{00000000-0005-0000-0000-000043920000}"/>
    <cellStyle name="Normal 71 2 2 4 4 3" xfId="27356" xr:uid="{00000000-0005-0000-0000-000044920000}"/>
    <cellStyle name="Normal 71 2 2 4 5" xfId="7237" xr:uid="{00000000-0005-0000-0000-000045920000}"/>
    <cellStyle name="Normal 71 2 2 4 5 2" xfId="37572" xr:uid="{00000000-0005-0000-0000-000046920000}"/>
    <cellStyle name="Normal 71 2 2 4 5 3" xfId="22339" xr:uid="{00000000-0005-0000-0000-000047920000}"/>
    <cellStyle name="Normal 71 2 2 4 6" xfId="32560" xr:uid="{00000000-0005-0000-0000-000048920000}"/>
    <cellStyle name="Normal 71 2 2 4 7" xfId="17326" xr:uid="{00000000-0005-0000-0000-000049920000}"/>
    <cellStyle name="Normal 71 2 2 5" xfId="3019" xr:uid="{00000000-0005-0000-0000-00004A920000}"/>
    <cellStyle name="Normal 71 2 2 5 2" xfId="13093" xr:uid="{00000000-0005-0000-0000-00004B920000}"/>
    <cellStyle name="Normal 71 2 2 5 2 2" xfId="43424" xr:uid="{00000000-0005-0000-0000-00004C920000}"/>
    <cellStyle name="Normal 71 2 2 5 2 3" xfId="28191" xr:uid="{00000000-0005-0000-0000-00004D920000}"/>
    <cellStyle name="Normal 71 2 2 5 3" xfId="8073" xr:uid="{00000000-0005-0000-0000-00004E920000}"/>
    <cellStyle name="Normal 71 2 2 5 3 2" xfId="38407" xr:uid="{00000000-0005-0000-0000-00004F920000}"/>
    <cellStyle name="Normal 71 2 2 5 3 3" xfId="23174" xr:uid="{00000000-0005-0000-0000-000050920000}"/>
    <cellStyle name="Normal 71 2 2 5 4" xfId="33394" xr:uid="{00000000-0005-0000-0000-000051920000}"/>
    <cellStyle name="Normal 71 2 2 5 5" xfId="18161" xr:uid="{00000000-0005-0000-0000-000052920000}"/>
    <cellStyle name="Normal 71 2 2 6" xfId="4712" xr:uid="{00000000-0005-0000-0000-000053920000}"/>
    <cellStyle name="Normal 71 2 2 6 2" xfId="14764" xr:uid="{00000000-0005-0000-0000-000054920000}"/>
    <cellStyle name="Normal 71 2 2 6 2 2" xfId="45095" xr:uid="{00000000-0005-0000-0000-000055920000}"/>
    <cellStyle name="Normal 71 2 2 6 2 3" xfId="29862" xr:uid="{00000000-0005-0000-0000-000056920000}"/>
    <cellStyle name="Normal 71 2 2 6 3" xfId="9744" xr:uid="{00000000-0005-0000-0000-000057920000}"/>
    <cellStyle name="Normal 71 2 2 6 3 2" xfId="40078" xr:uid="{00000000-0005-0000-0000-000058920000}"/>
    <cellStyle name="Normal 71 2 2 6 3 3" xfId="24845" xr:uid="{00000000-0005-0000-0000-000059920000}"/>
    <cellStyle name="Normal 71 2 2 6 4" xfId="35065" xr:uid="{00000000-0005-0000-0000-00005A920000}"/>
    <cellStyle name="Normal 71 2 2 6 5" xfId="19832" xr:uid="{00000000-0005-0000-0000-00005B920000}"/>
    <cellStyle name="Normal 71 2 2 7" xfId="11422" xr:uid="{00000000-0005-0000-0000-00005C920000}"/>
    <cellStyle name="Normal 71 2 2 7 2" xfId="41753" xr:uid="{00000000-0005-0000-0000-00005D920000}"/>
    <cellStyle name="Normal 71 2 2 7 3" xfId="26520" xr:uid="{00000000-0005-0000-0000-00005E920000}"/>
    <cellStyle name="Normal 71 2 2 8" xfId="6401" xr:uid="{00000000-0005-0000-0000-00005F920000}"/>
    <cellStyle name="Normal 71 2 2 8 2" xfId="36736" xr:uid="{00000000-0005-0000-0000-000060920000}"/>
    <cellStyle name="Normal 71 2 2 8 3" xfId="21503" xr:uid="{00000000-0005-0000-0000-000061920000}"/>
    <cellStyle name="Normal 71 2 2 9" xfId="31724" xr:uid="{00000000-0005-0000-0000-000062920000}"/>
    <cellStyle name="Normal 71 2 3" xfId="1428" xr:uid="{00000000-0005-0000-0000-000063920000}"/>
    <cellStyle name="Normal 71 2 3 2" xfId="1849" xr:uid="{00000000-0005-0000-0000-000064920000}"/>
    <cellStyle name="Normal 71 2 3 2 2" xfId="2688" xr:uid="{00000000-0005-0000-0000-000065920000}"/>
    <cellStyle name="Normal 71 2 3 2 2 2" xfId="4378" xr:uid="{00000000-0005-0000-0000-000066920000}"/>
    <cellStyle name="Normal 71 2 3 2 2 2 2" xfId="14451" xr:uid="{00000000-0005-0000-0000-000067920000}"/>
    <cellStyle name="Normal 71 2 3 2 2 2 2 2" xfId="44782" xr:uid="{00000000-0005-0000-0000-000068920000}"/>
    <cellStyle name="Normal 71 2 3 2 2 2 2 3" xfId="29549" xr:uid="{00000000-0005-0000-0000-000069920000}"/>
    <cellStyle name="Normal 71 2 3 2 2 2 3" xfId="9431" xr:uid="{00000000-0005-0000-0000-00006A920000}"/>
    <cellStyle name="Normal 71 2 3 2 2 2 3 2" xfId="39765" xr:uid="{00000000-0005-0000-0000-00006B920000}"/>
    <cellStyle name="Normal 71 2 3 2 2 2 3 3" xfId="24532" xr:uid="{00000000-0005-0000-0000-00006C920000}"/>
    <cellStyle name="Normal 71 2 3 2 2 2 4" xfId="34752" xr:uid="{00000000-0005-0000-0000-00006D920000}"/>
    <cellStyle name="Normal 71 2 3 2 2 2 5" xfId="19519" xr:uid="{00000000-0005-0000-0000-00006E920000}"/>
    <cellStyle name="Normal 71 2 3 2 2 3" xfId="6070" xr:uid="{00000000-0005-0000-0000-00006F920000}"/>
    <cellStyle name="Normal 71 2 3 2 2 3 2" xfId="16122" xr:uid="{00000000-0005-0000-0000-000070920000}"/>
    <cellStyle name="Normal 71 2 3 2 2 3 2 2" xfId="46453" xr:uid="{00000000-0005-0000-0000-000071920000}"/>
    <cellStyle name="Normal 71 2 3 2 2 3 2 3" xfId="31220" xr:uid="{00000000-0005-0000-0000-000072920000}"/>
    <cellStyle name="Normal 71 2 3 2 2 3 3" xfId="11102" xr:uid="{00000000-0005-0000-0000-000073920000}"/>
    <cellStyle name="Normal 71 2 3 2 2 3 3 2" xfId="41436" xr:uid="{00000000-0005-0000-0000-000074920000}"/>
    <cellStyle name="Normal 71 2 3 2 2 3 3 3" xfId="26203" xr:uid="{00000000-0005-0000-0000-000075920000}"/>
    <cellStyle name="Normal 71 2 3 2 2 3 4" xfId="36423" xr:uid="{00000000-0005-0000-0000-000076920000}"/>
    <cellStyle name="Normal 71 2 3 2 2 3 5" xfId="21190" xr:uid="{00000000-0005-0000-0000-000077920000}"/>
    <cellStyle name="Normal 71 2 3 2 2 4" xfId="12780" xr:uid="{00000000-0005-0000-0000-000078920000}"/>
    <cellStyle name="Normal 71 2 3 2 2 4 2" xfId="43111" xr:uid="{00000000-0005-0000-0000-000079920000}"/>
    <cellStyle name="Normal 71 2 3 2 2 4 3" xfId="27878" xr:uid="{00000000-0005-0000-0000-00007A920000}"/>
    <cellStyle name="Normal 71 2 3 2 2 5" xfId="7759" xr:uid="{00000000-0005-0000-0000-00007B920000}"/>
    <cellStyle name="Normal 71 2 3 2 2 5 2" xfId="38094" xr:uid="{00000000-0005-0000-0000-00007C920000}"/>
    <cellStyle name="Normal 71 2 3 2 2 5 3" xfId="22861" xr:uid="{00000000-0005-0000-0000-00007D920000}"/>
    <cellStyle name="Normal 71 2 3 2 2 6" xfId="33082" xr:uid="{00000000-0005-0000-0000-00007E920000}"/>
    <cellStyle name="Normal 71 2 3 2 2 7" xfId="17848" xr:uid="{00000000-0005-0000-0000-00007F920000}"/>
    <cellStyle name="Normal 71 2 3 2 3" xfId="3541" xr:uid="{00000000-0005-0000-0000-000080920000}"/>
    <cellStyle name="Normal 71 2 3 2 3 2" xfId="13615" xr:uid="{00000000-0005-0000-0000-000081920000}"/>
    <cellStyle name="Normal 71 2 3 2 3 2 2" xfId="43946" xr:uid="{00000000-0005-0000-0000-000082920000}"/>
    <cellStyle name="Normal 71 2 3 2 3 2 3" xfId="28713" xr:uid="{00000000-0005-0000-0000-000083920000}"/>
    <cellStyle name="Normal 71 2 3 2 3 3" xfId="8595" xr:uid="{00000000-0005-0000-0000-000084920000}"/>
    <cellStyle name="Normal 71 2 3 2 3 3 2" xfId="38929" xr:uid="{00000000-0005-0000-0000-000085920000}"/>
    <cellStyle name="Normal 71 2 3 2 3 3 3" xfId="23696" xr:uid="{00000000-0005-0000-0000-000086920000}"/>
    <cellStyle name="Normal 71 2 3 2 3 4" xfId="33916" xr:uid="{00000000-0005-0000-0000-000087920000}"/>
    <cellStyle name="Normal 71 2 3 2 3 5" xfId="18683" xr:uid="{00000000-0005-0000-0000-000088920000}"/>
    <cellStyle name="Normal 71 2 3 2 4" xfId="5234" xr:uid="{00000000-0005-0000-0000-000089920000}"/>
    <cellStyle name="Normal 71 2 3 2 4 2" xfId="15286" xr:uid="{00000000-0005-0000-0000-00008A920000}"/>
    <cellStyle name="Normal 71 2 3 2 4 2 2" xfId="45617" xr:uid="{00000000-0005-0000-0000-00008B920000}"/>
    <cellStyle name="Normal 71 2 3 2 4 2 3" xfId="30384" xr:uid="{00000000-0005-0000-0000-00008C920000}"/>
    <cellStyle name="Normal 71 2 3 2 4 3" xfId="10266" xr:uid="{00000000-0005-0000-0000-00008D920000}"/>
    <cellStyle name="Normal 71 2 3 2 4 3 2" xfId="40600" xr:uid="{00000000-0005-0000-0000-00008E920000}"/>
    <cellStyle name="Normal 71 2 3 2 4 3 3" xfId="25367" xr:uid="{00000000-0005-0000-0000-00008F920000}"/>
    <cellStyle name="Normal 71 2 3 2 4 4" xfId="35587" xr:uid="{00000000-0005-0000-0000-000090920000}"/>
    <cellStyle name="Normal 71 2 3 2 4 5" xfId="20354" xr:uid="{00000000-0005-0000-0000-000091920000}"/>
    <cellStyle name="Normal 71 2 3 2 5" xfId="11944" xr:uid="{00000000-0005-0000-0000-000092920000}"/>
    <cellStyle name="Normal 71 2 3 2 5 2" xfId="42275" xr:uid="{00000000-0005-0000-0000-000093920000}"/>
    <cellStyle name="Normal 71 2 3 2 5 3" xfId="27042" xr:uid="{00000000-0005-0000-0000-000094920000}"/>
    <cellStyle name="Normal 71 2 3 2 6" xfId="6923" xr:uid="{00000000-0005-0000-0000-000095920000}"/>
    <cellStyle name="Normal 71 2 3 2 6 2" xfId="37258" xr:uid="{00000000-0005-0000-0000-000096920000}"/>
    <cellStyle name="Normal 71 2 3 2 6 3" xfId="22025" xr:uid="{00000000-0005-0000-0000-000097920000}"/>
    <cellStyle name="Normal 71 2 3 2 7" xfId="32246" xr:uid="{00000000-0005-0000-0000-000098920000}"/>
    <cellStyle name="Normal 71 2 3 2 8" xfId="17012" xr:uid="{00000000-0005-0000-0000-000099920000}"/>
    <cellStyle name="Normal 71 2 3 3" xfId="2270" xr:uid="{00000000-0005-0000-0000-00009A920000}"/>
    <cellStyle name="Normal 71 2 3 3 2" xfId="3960" xr:uid="{00000000-0005-0000-0000-00009B920000}"/>
    <cellStyle name="Normal 71 2 3 3 2 2" xfId="14033" xr:uid="{00000000-0005-0000-0000-00009C920000}"/>
    <cellStyle name="Normal 71 2 3 3 2 2 2" xfId="44364" xr:uid="{00000000-0005-0000-0000-00009D920000}"/>
    <cellStyle name="Normal 71 2 3 3 2 2 3" xfId="29131" xr:uid="{00000000-0005-0000-0000-00009E920000}"/>
    <cellStyle name="Normal 71 2 3 3 2 3" xfId="9013" xr:uid="{00000000-0005-0000-0000-00009F920000}"/>
    <cellStyle name="Normal 71 2 3 3 2 3 2" xfId="39347" xr:uid="{00000000-0005-0000-0000-0000A0920000}"/>
    <cellStyle name="Normal 71 2 3 3 2 3 3" xfId="24114" xr:uid="{00000000-0005-0000-0000-0000A1920000}"/>
    <cellStyle name="Normal 71 2 3 3 2 4" xfId="34334" xr:uid="{00000000-0005-0000-0000-0000A2920000}"/>
    <cellStyle name="Normal 71 2 3 3 2 5" xfId="19101" xr:uid="{00000000-0005-0000-0000-0000A3920000}"/>
    <cellStyle name="Normal 71 2 3 3 3" xfId="5652" xr:uid="{00000000-0005-0000-0000-0000A4920000}"/>
    <cellStyle name="Normal 71 2 3 3 3 2" xfId="15704" xr:uid="{00000000-0005-0000-0000-0000A5920000}"/>
    <cellStyle name="Normal 71 2 3 3 3 2 2" xfId="46035" xr:uid="{00000000-0005-0000-0000-0000A6920000}"/>
    <cellStyle name="Normal 71 2 3 3 3 2 3" xfId="30802" xr:uid="{00000000-0005-0000-0000-0000A7920000}"/>
    <cellStyle name="Normal 71 2 3 3 3 3" xfId="10684" xr:uid="{00000000-0005-0000-0000-0000A8920000}"/>
    <cellStyle name="Normal 71 2 3 3 3 3 2" xfId="41018" xr:uid="{00000000-0005-0000-0000-0000A9920000}"/>
    <cellStyle name="Normal 71 2 3 3 3 3 3" xfId="25785" xr:uid="{00000000-0005-0000-0000-0000AA920000}"/>
    <cellStyle name="Normal 71 2 3 3 3 4" xfId="36005" xr:uid="{00000000-0005-0000-0000-0000AB920000}"/>
    <cellStyle name="Normal 71 2 3 3 3 5" xfId="20772" xr:uid="{00000000-0005-0000-0000-0000AC920000}"/>
    <cellStyle name="Normal 71 2 3 3 4" xfId="12362" xr:uid="{00000000-0005-0000-0000-0000AD920000}"/>
    <cellStyle name="Normal 71 2 3 3 4 2" xfId="42693" xr:uid="{00000000-0005-0000-0000-0000AE920000}"/>
    <cellStyle name="Normal 71 2 3 3 4 3" xfId="27460" xr:uid="{00000000-0005-0000-0000-0000AF920000}"/>
    <cellStyle name="Normal 71 2 3 3 5" xfId="7341" xr:uid="{00000000-0005-0000-0000-0000B0920000}"/>
    <cellStyle name="Normal 71 2 3 3 5 2" xfId="37676" xr:uid="{00000000-0005-0000-0000-0000B1920000}"/>
    <cellStyle name="Normal 71 2 3 3 5 3" xfId="22443" xr:uid="{00000000-0005-0000-0000-0000B2920000}"/>
    <cellStyle name="Normal 71 2 3 3 6" xfId="32664" xr:uid="{00000000-0005-0000-0000-0000B3920000}"/>
    <cellStyle name="Normal 71 2 3 3 7" xfId="17430" xr:uid="{00000000-0005-0000-0000-0000B4920000}"/>
    <cellStyle name="Normal 71 2 3 4" xfId="3123" xr:uid="{00000000-0005-0000-0000-0000B5920000}"/>
    <cellStyle name="Normal 71 2 3 4 2" xfId="13197" xr:uid="{00000000-0005-0000-0000-0000B6920000}"/>
    <cellStyle name="Normal 71 2 3 4 2 2" xfId="43528" xr:uid="{00000000-0005-0000-0000-0000B7920000}"/>
    <cellStyle name="Normal 71 2 3 4 2 3" xfId="28295" xr:uid="{00000000-0005-0000-0000-0000B8920000}"/>
    <cellStyle name="Normal 71 2 3 4 3" xfId="8177" xr:uid="{00000000-0005-0000-0000-0000B9920000}"/>
    <cellStyle name="Normal 71 2 3 4 3 2" xfId="38511" xr:uid="{00000000-0005-0000-0000-0000BA920000}"/>
    <cellStyle name="Normal 71 2 3 4 3 3" xfId="23278" xr:uid="{00000000-0005-0000-0000-0000BB920000}"/>
    <cellStyle name="Normal 71 2 3 4 4" xfId="33498" xr:uid="{00000000-0005-0000-0000-0000BC920000}"/>
    <cellStyle name="Normal 71 2 3 4 5" xfId="18265" xr:uid="{00000000-0005-0000-0000-0000BD920000}"/>
    <cellStyle name="Normal 71 2 3 5" xfId="4816" xr:uid="{00000000-0005-0000-0000-0000BE920000}"/>
    <cellStyle name="Normal 71 2 3 5 2" xfId="14868" xr:uid="{00000000-0005-0000-0000-0000BF920000}"/>
    <cellStyle name="Normal 71 2 3 5 2 2" xfId="45199" xr:uid="{00000000-0005-0000-0000-0000C0920000}"/>
    <cellStyle name="Normal 71 2 3 5 2 3" xfId="29966" xr:uid="{00000000-0005-0000-0000-0000C1920000}"/>
    <cellStyle name="Normal 71 2 3 5 3" xfId="9848" xr:uid="{00000000-0005-0000-0000-0000C2920000}"/>
    <cellStyle name="Normal 71 2 3 5 3 2" xfId="40182" xr:uid="{00000000-0005-0000-0000-0000C3920000}"/>
    <cellStyle name="Normal 71 2 3 5 3 3" xfId="24949" xr:uid="{00000000-0005-0000-0000-0000C4920000}"/>
    <cellStyle name="Normal 71 2 3 5 4" xfId="35169" xr:uid="{00000000-0005-0000-0000-0000C5920000}"/>
    <cellStyle name="Normal 71 2 3 5 5" xfId="19936" xr:uid="{00000000-0005-0000-0000-0000C6920000}"/>
    <cellStyle name="Normal 71 2 3 6" xfId="11526" xr:uid="{00000000-0005-0000-0000-0000C7920000}"/>
    <cellStyle name="Normal 71 2 3 6 2" xfId="41857" xr:uid="{00000000-0005-0000-0000-0000C8920000}"/>
    <cellStyle name="Normal 71 2 3 6 3" xfId="26624" xr:uid="{00000000-0005-0000-0000-0000C9920000}"/>
    <cellStyle name="Normal 71 2 3 7" xfId="6505" xr:uid="{00000000-0005-0000-0000-0000CA920000}"/>
    <cellStyle name="Normal 71 2 3 7 2" xfId="36840" xr:uid="{00000000-0005-0000-0000-0000CB920000}"/>
    <cellStyle name="Normal 71 2 3 7 3" xfId="21607" xr:uid="{00000000-0005-0000-0000-0000CC920000}"/>
    <cellStyle name="Normal 71 2 3 8" xfId="31828" xr:uid="{00000000-0005-0000-0000-0000CD920000}"/>
    <cellStyle name="Normal 71 2 3 9" xfId="16594" xr:uid="{00000000-0005-0000-0000-0000CE920000}"/>
    <cellStyle name="Normal 71 2 4" xfId="1641" xr:uid="{00000000-0005-0000-0000-0000CF920000}"/>
    <cellStyle name="Normal 71 2 4 2" xfId="2480" xr:uid="{00000000-0005-0000-0000-0000D0920000}"/>
    <cellStyle name="Normal 71 2 4 2 2" xfId="4170" xr:uid="{00000000-0005-0000-0000-0000D1920000}"/>
    <cellStyle name="Normal 71 2 4 2 2 2" xfId="14243" xr:uid="{00000000-0005-0000-0000-0000D2920000}"/>
    <cellStyle name="Normal 71 2 4 2 2 2 2" xfId="44574" xr:uid="{00000000-0005-0000-0000-0000D3920000}"/>
    <cellStyle name="Normal 71 2 4 2 2 2 3" xfId="29341" xr:uid="{00000000-0005-0000-0000-0000D4920000}"/>
    <cellStyle name="Normal 71 2 4 2 2 3" xfId="9223" xr:uid="{00000000-0005-0000-0000-0000D5920000}"/>
    <cellStyle name="Normal 71 2 4 2 2 3 2" xfId="39557" xr:uid="{00000000-0005-0000-0000-0000D6920000}"/>
    <cellStyle name="Normal 71 2 4 2 2 3 3" xfId="24324" xr:uid="{00000000-0005-0000-0000-0000D7920000}"/>
    <cellStyle name="Normal 71 2 4 2 2 4" xfId="34544" xr:uid="{00000000-0005-0000-0000-0000D8920000}"/>
    <cellStyle name="Normal 71 2 4 2 2 5" xfId="19311" xr:uid="{00000000-0005-0000-0000-0000D9920000}"/>
    <cellStyle name="Normal 71 2 4 2 3" xfId="5862" xr:uid="{00000000-0005-0000-0000-0000DA920000}"/>
    <cellStyle name="Normal 71 2 4 2 3 2" xfId="15914" xr:uid="{00000000-0005-0000-0000-0000DB920000}"/>
    <cellStyle name="Normal 71 2 4 2 3 2 2" xfId="46245" xr:uid="{00000000-0005-0000-0000-0000DC920000}"/>
    <cellStyle name="Normal 71 2 4 2 3 2 3" xfId="31012" xr:uid="{00000000-0005-0000-0000-0000DD920000}"/>
    <cellStyle name="Normal 71 2 4 2 3 3" xfId="10894" xr:uid="{00000000-0005-0000-0000-0000DE920000}"/>
    <cellStyle name="Normal 71 2 4 2 3 3 2" xfId="41228" xr:uid="{00000000-0005-0000-0000-0000DF920000}"/>
    <cellStyle name="Normal 71 2 4 2 3 3 3" xfId="25995" xr:uid="{00000000-0005-0000-0000-0000E0920000}"/>
    <cellStyle name="Normal 71 2 4 2 3 4" xfId="36215" xr:uid="{00000000-0005-0000-0000-0000E1920000}"/>
    <cellStyle name="Normal 71 2 4 2 3 5" xfId="20982" xr:uid="{00000000-0005-0000-0000-0000E2920000}"/>
    <cellStyle name="Normal 71 2 4 2 4" xfId="12572" xr:uid="{00000000-0005-0000-0000-0000E3920000}"/>
    <cellStyle name="Normal 71 2 4 2 4 2" xfId="42903" xr:uid="{00000000-0005-0000-0000-0000E4920000}"/>
    <cellStyle name="Normal 71 2 4 2 4 3" xfId="27670" xr:uid="{00000000-0005-0000-0000-0000E5920000}"/>
    <cellStyle name="Normal 71 2 4 2 5" xfId="7551" xr:uid="{00000000-0005-0000-0000-0000E6920000}"/>
    <cellStyle name="Normal 71 2 4 2 5 2" xfId="37886" xr:uid="{00000000-0005-0000-0000-0000E7920000}"/>
    <cellStyle name="Normal 71 2 4 2 5 3" xfId="22653" xr:uid="{00000000-0005-0000-0000-0000E8920000}"/>
    <cellStyle name="Normal 71 2 4 2 6" xfId="32874" xr:uid="{00000000-0005-0000-0000-0000E9920000}"/>
    <cellStyle name="Normal 71 2 4 2 7" xfId="17640" xr:uid="{00000000-0005-0000-0000-0000EA920000}"/>
    <cellStyle name="Normal 71 2 4 3" xfId="3333" xr:uid="{00000000-0005-0000-0000-0000EB920000}"/>
    <cellStyle name="Normal 71 2 4 3 2" xfId="13407" xr:uid="{00000000-0005-0000-0000-0000EC920000}"/>
    <cellStyle name="Normal 71 2 4 3 2 2" xfId="43738" xr:uid="{00000000-0005-0000-0000-0000ED920000}"/>
    <cellStyle name="Normal 71 2 4 3 2 3" xfId="28505" xr:uid="{00000000-0005-0000-0000-0000EE920000}"/>
    <cellStyle name="Normal 71 2 4 3 3" xfId="8387" xr:uid="{00000000-0005-0000-0000-0000EF920000}"/>
    <cellStyle name="Normal 71 2 4 3 3 2" xfId="38721" xr:uid="{00000000-0005-0000-0000-0000F0920000}"/>
    <cellStyle name="Normal 71 2 4 3 3 3" xfId="23488" xr:uid="{00000000-0005-0000-0000-0000F1920000}"/>
    <cellStyle name="Normal 71 2 4 3 4" xfId="33708" xr:uid="{00000000-0005-0000-0000-0000F2920000}"/>
    <cellStyle name="Normal 71 2 4 3 5" xfId="18475" xr:uid="{00000000-0005-0000-0000-0000F3920000}"/>
    <cellStyle name="Normal 71 2 4 4" xfId="5026" xr:uid="{00000000-0005-0000-0000-0000F4920000}"/>
    <cellStyle name="Normal 71 2 4 4 2" xfId="15078" xr:uid="{00000000-0005-0000-0000-0000F5920000}"/>
    <cellStyle name="Normal 71 2 4 4 2 2" xfId="45409" xr:uid="{00000000-0005-0000-0000-0000F6920000}"/>
    <cellStyle name="Normal 71 2 4 4 2 3" xfId="30176" xr:uid="{00000000-0005-0000-0000-0000F7920000}"/>
    <cellStyle name="Normal 71 2 4 4 3" xfId="10058" xr:uid="{00000000-0005-0000-0000-0000F8920000}"/>
    <cellStyle name="Normal 71 2 4 4 3 2" xfId="40392" xr:uid="{00000000-0005-0000-0000-0000F9920000}"/>
    <cellStyle name="Normal 71 2 4 4 3 3" xfId="25159" xr:uid="{00000000-0005-0000-0000-0000FA920000}"/>
    <cellStyle name="Normal 71 2 4 4 4" xfId="35379" xr:uid="{00000000-0005-0000-0000-0000FB920000}"/>
    <cellStyle name="Normal 71 2 4 4 5" xfId="20146" xr:uid="{00000000-0005-0000-0000-0000FC920000}"/>
    <cellStyle name="Normal 71 2 4 5" xfId="11736" xr:uid="{00000000-0005-0000-0000-0000FD920000}"/>
    <cellStyle name="Normal 71 2 4 5 2" xfId="42067" xr:uid="{00000000-0005-0000-0000-0000FE920000}"/>
    <cellStyle name="Normal 71 2 4 5 3" xfId="26834" xr:uid="{00000000-0005-0000-0000-0000FF920000}"/>
    <cellStyle name="Normal 71 2 4 6" xfId="6715" xr:uid="{00000000-0005-0000-0000-000000930000}"/>
    <cellStyle name="Normal 71 2 4 6 2" xfId="37050" xr:uid="{00000000-0005-0000-0000-000001930000}"/>
    <cellStyle name="Normal 71 2 4 6 3" xfId="21817" xr:uid="{00000000-0005-0000-0000-000002930000}"/>
    <cellStyle name="Normal 71 2 4 7" xfId="32038" xr:uid="{00000000-0005-0000-0000-000003930000}"/>
    <cellStyle name="Normal 71 2 4 8" xfId="16804" xr:uid="{00000000-0005-0000-0000-000004930000}"/>
    <cellStyle name="Normal 71 2 5" xfId="2062" xr:uid="{00000000-0005-0000-0000-000005930000}"/>
    <cellStyle name="Normal 71 2 5 2" xfId="3752" xr:uid="{00000000-0005-0000-0000-000006930000}"/>
    <cellStyle name="Normal 71 2 5 2 2" xfId="13825" xr:uid="{00000000-0005-0000-0000-000007930000}"/>
    <cellStyle name="Normal 71 2 5 2 2 2" xfId="44156" xr:uid="{00000000-0005-0000-0000-000008930000}"/>
    <cellStyle name="Normal 71 2 5 2 2 3" xfId="28923" xr:uid="{00000000-0005-0000-0000-000009930000}"/>
    <cellStyle name="Normal 71 2 5 2 3" xfId="8805" xr:uid="{00000000-0005-0000-0000-00000A930000}"/>
    <cellStyle name="Normal 71 2 5 2 3 2" xfId="39139" xr:uid="{00000000-0005-0000-0000-00000B930000}"/>
    <cellStyle name="Normal 71 2 5 2 3 3" xfId="23906" xr:uid="{00000000-0005-0000-0000-00000C930000}"/>
    <cellStyle name="Normal 71 2 5 2 4" xfId="34126" xr:uid="{00000000-0005-0000-0000-00000D930000}"/>
    <cellStyle name="Normal 71 2 5 2 5" xfId="18893" xr:uid="{00000000-0005-0000-0000-00000E930000}"/>
    <cellStyle name="Normal 71 2 5 3" xfId="5444" xr:uid="{00000000-0005-0000-0000-00000F930000}"/>
    <cellStyle name="Normal 71 2 5 3 2" xfId="15496" xr:uid="{00000000-0005-0000-0000-000010930000}"/>
    <cellStyle name="Normal 71 2 5 3 2 2" xfId="45827" xr:uid="{00000000-0005-0000-0000-000011930000}"/>
    <cellStyle name="Normal 71 2 5 3 2 3" xfId="30594" xr:uid="{00000000-0005-0000-0000-000012930000}"/>
    <cellStyle name="Normal 71 2 5 3 3" xfId="10476" xr:uid="{00000000-0005-0000-0000-000013930000}"/>
    <cellStyle name="Normal 71 2 5 3 3 2" xfId="40810" xr:uid="{00000000-0005-0000-0000-000014930000}"/>
    <cellStyle name="Normal 71 2 5 3 3 3" xfId="25577" xr:uid="{00000000-0005-0000-0000-000015930000}"/>
    <cellStyle name="Normal 71 2 5 3 4" xfId="35797" xr:uid="{00000000-0005-0000-0000-000016930000}"/>
    <cellStyle name="Normal 71 2 5 3 5" xfId="20564" xr:uid="{00000000-0005-0000-0000-000017930000}"/>
    <cellStyle name="Normal 71 2 5 4" xfId="12154" xr:uid="{00000000-0005-0000-0000-000018930000}"/>
    <cellStyle name="Normal 71 2 5 4 2" xfId="42485" xr:uid="{00000000-0005-0000-0000-000019930000}"/>
    <cellStyle name="Normal 71 2 5 4 3" xfId="27252" xr:uid="{00000000-0005-0000-0000-00001A930000}"/>
    <cellStyle name="Normal 71 2 5 5" xfId="7133" xr:uid="{00000000-0005-0000-0000-00001B930000}"/>
    <cellStyle name="Normal 71 2 5 5 2" xfId="37468" xr:uid="{00000000-0005-0000-0000-00001C930000}"/>
    <cellStyle name="Normal 71 2 5 5 3" xfId="22235" xr:uid="{00000000-0005-0000-0000-00001D930000}"/>
    <cellStyle name="Normal 71 2 5 6" xfId="32456" xr:uid="{00000000-0005-0000-0000-00001E930000}"/>
    <cellStyle name="Normal 71 2 5 7" xfId="17222" xr:uid="{00000000-0005-0000-0000-00001F930000}"/>
    <cellStyle name="Normal 71 2 6" xfId="2915" xr:uid="{00000000-0005-0000-0000-000020930000}"/>
    <cellStyle name="Normal 71 2 6 2" xfId="12989" xr:uid="{00000000-0005-0000-0000-000021930000}"/>
    <cellStyle name="Normal 71 2 6 2 2" xfId="43320" xr:uid="{00000000-0005-0000-0000-000022930000}"/>
    <cellStyle name="Normal 71 2 6 2 3" xfId="28087" xr:uid="{00000000-0005-0000-0000-000023930000}"/>
    <cellStyle name="Normal 71 2 6 3" xfId="7969" xr:uid="{00000000-0005-0000-0000-000024930000}"/>
    <cellStyle name="Normal 71 2 6 3 2" xfId="38303" xr:uid="{00000000-0005-0000-0000-000025930000}"/>
    <cellStyle name="Normal 71 2 6 3 3" xfId="23070" xr:uid="{00000000-0005-0000-0000-000026930000}"/>
    <cellStyle name="Normal 71 2 6 4" xfId="33290" xr:uid="{00000000-0005-0000-0000-000027930000}"/>
    <cellStyle name="Normal 71 2 6 5" xfId="18057" xr:uid="{00000000-0005-0000-0000-000028930000}"/>
    <cellStyle name="Normal 71 2 7" xfId="4608" xr:uid="{00000000-0005-0000-0000-000029930000}"/>
    <cellStyle name="Normal 71 2 7 2" xfId="14660" xr:uid="{00000000-0005-0000-0000-00002A930000}"/>
    <cellStyle name="Normal 71 2 7 2 2" xfId="44991" xr:uid="{00000000-0005-0000-0000-00002B930000}"/>
    <cellStyle name="Normal 71 2 7 2 3" xfId="29758" xr:uid="{00000000-0005-0000-0000-00002C930000}"/>
    <cellStyle name="Normal 71 2 7 3" xfId="9640" xr:uid="{00000000-0005-0000-0000-00002D930000}"/>
    <cellStyle name="Normal 71 2 7 3 2" xfId="39974" xr:uid="{00000000-0005-0000-0000-00002E930000}"/>
    <cellStyle name="Normal 71 2 7 3 3" xfId="24741" xr:uid="{00000000-0005-0000-0000-00002F930000}"/>
    <cellStyle name="Normal 71 2 7 4" xfId="34961" xr:uid="{00000000-0005-0000-0000-000030930000}"/>
    <cellStyle name="Normal 71 2 7 5" xfId="19728" xr:uid="{00000000-0005-0000-0000-000031930000}"/>
    <cellStyle name="Normal 71 2 8" xfId="11318" xr:uid="{00000000-0005-0000-0000-000032930000}"/>
    <cellStyle name="Normal 71 2 8 2" xfId="41649" xr:uid="{00000000-0005-0000-0000-000033930000}"/>
    <cellStyle name="Normal 71 2 8 3" xfId="26416" xr:uid="{00000000-0005-0000-0000-000034930000}"/>
    <cellStyle name="Normal 71 2 9" xfId="6297" xr:uid="{00000000-0005-0000-0000-000035930000}"/>
    <cellStyle name="Normal 71 2 9 2" xfId="36632" xr:uid="{00000000-0005-0000-0000-000036930000}"/>
    <cellStyle name="Normal 71 2 9 3" xfId="21399" xr:uid="{00000000-0005-0000-0000-000037930000}"/>
    <cellStyle name="Normal 71 3" xfId="1261" xr:uid="{00000000-0005-0000-0000-000038930000}"/>
    <cellStyle name="Normal 71 3 10" xfId="16438" xr:uid="{00000000-0005-0000-0000-000039930000}"/>
    <cellStyle name="Normal 71 3 2" xfId="1480" xr:uid="{00000000-0005-0000-0000-00003A930000}"/>
    <cellStyle name="Normal 71 3 2 2" xfId="1901" xr:uid="{00000000-0005-0000-0000-00003B930000}"/>
    <cellStyle name="Normal 71 3 2 2 2" xfId="2740" xr:uid="{00000000-0005-0000-0000-00003C930000}"/>
    <cellStyle name="Normal 71 3 2 2 2 2" xfId="4430" xr:uid="{00000000-0005-0000-0000-00003D930000}"/>
    <cellStyle name="Normal 71 3 2 2 2 2 2" xfId="14503" xr:uid="{00000000-0005-0000-0000-00003E930000}"/>
    <cellStyle name="Normal 71 3 2 2 2 2 2 2" xfId="44834" xr:uid="{00000000-0005-0000-0000-00003F930000}"/>
    <cellStyle name="Normal 71 3 2 2 2 2 2 3" xfId="29601" xr:uid="{00000000-0005-0000-0000-000040930000}"/>
    <cellStyle name="Normal 71 3 2 2 2 2 3" xfId="9483" xr:uid="{00000000-0005-0000-0000-000041930000}"/>
    <cellStyle name="Normal 71 3 2 2 2 2 3 2" xfId="39817" xr:uid="{00000000-0005-0000-0000-000042930000}"/>
    <cellStyle name="Normal 71 3 2 2 2 2 3 3" xfId="24584" xr:uid="{00000000-0005-0000-0000-000043930000}"/>
    <cellStyle name="Normal 71 3 2 2 2 2 4" xfId="34804" xr:uid="{00000000-0005-0000-0000-000044930000}"/>
    <cellStyle name="Normal 71 3 2 2 2 2 5" xfId="19571" xr:uid="{00000000-0005-0000-0000-000045930000}"/>
    <cellStyle name="Normal 71 3 2 2 2 3" xfId="6122" xr:uid="{00000000-0005-0000-0000-000046930000}"/>
    <cellStyle name="Normal 71 3 2 2 2 3 2" xfId="16174" xr:uid="{00000000-0005-0000-0000-000047930000}"/>
    <cellStyle name="Normal 71 3 2 2 2 3 2 2" xfId="46505" xr:uid="{00000000-0005-0000-0000-000048930000}"/>
    <cellStyle name="Normal 71 3 2 2 2 3 2 3" xfId="31272" xr:uid="{00000000-0005-0000-0000-000049930000}"/>
    <cellStyle name="Normal 71 3 2 2 2 3 3" xfId="11154" xr:uid="{00000000-0005-0000-0000-00004A930000}"/>
    <cellStyle name="Normal 71 3 2 2 2 3 3 2" xfId="41488" xr:uid="{00000000-0005-0000-0000-00004B930000}"/>
    <cellStyle name="Normal 71 3 2 2 2 3 3 3" xfId="26255" xr:uid="{00000000-0005-0000-0000-00004C930000}"/>
    <cellStyle name="Normal 71 3 2 2 2 3 4" xfId="36475" xr:uid="{00000000-0005-0000-0000-00004D930000}"/>
    <cellStyle name="Normal 71 3 2 2 2 3 5" xfId="21242" xr:uid="{00000000-0005-0000-0000-00004E930000}"/>
    <cellStyle name="Normal 71 3 2 2 2 4" xfId="12832" xr:uid="{00000000-0005-0000-0000-00004F930000}"/>
    <cellStyle name="Normal 71 3 2 2 2 4 2" xfId="43163" xr:uid="{00000000-0005-0000-0000-000050930000}"/>
    <cellStyle name="Normal 71 3 2 2 2 4 3" xfId="27930" xr:uid="{00000000-0005-0000-0000-000051930000}"/>
    <cellStyle name="Normal 71 3 2 2 2 5" xfId="7811" xr:uid="{00000000-0005-0000-0000-000052930000}"/>
    <cellStyle name="Normal 71 3 2 2 2 5 2" xfId="38146" xr:uid="{00000000-0005-0000-0000-000053930000}"/>
    <cellStyle name="Normal 71 3 2 2 2 5 3" xfId="22913" xr:uid="{00000000-0005-0000-0000-000054930000}"/>
    <cellStyle name="Normal 71 3 2 2 2 6" xfId="33134" xr:uid="{00000000-0005-0000-0000-000055930000}"/>
    <cellStyle name="Normal 71 3 2 2 2 7" xfId="17900" xr:uid="{00000000-0005-0000-0000-000056930000}"/>
    <cellStyle name="Normal 71 3 2 2 3" xfId="3593" xr:uid="{00000000-0005-0000-0000-000057930000}"/>
    <cellStyle name="Normal 71 3 2 2 3 2" xfId="13667" xr:uid="{00000000-0005-0000-0000-000058930000}"/>
    <cellStyle name="Normal 71 3 2 2 3 2 2" xfId="43998" xr:uid="{00000000-0005-0000-0000-000059930000}"/>
    <cellStyle name="Normal 71 3 2 2 3 2 3" xfId="28765" xr:uid="{00000000-0005-0000-0000-00005A930000}"/>
    <cellStyle name="Normal 71 3 2 2 3 3" xfId="8647" xr:uid="{00000000-0005-0000-0000-00005B930000}"/>
    <cellStyle name="Normal 71 3 2 2 3 3 2" xfId="38981" xr:uid="{00000000-0005-0000-0000-00005C930000}"/>
    <cellStyle name="Normal 71 3 2 2 3 3 3" xfId="23748" xr:uid="{00000000-0005-0000-0000-00005D930000}"/>
    <cellStyle name="Normal 71 3 2 2 3 4" xfId="33968" xr:uid="{00000000-0005-0000-0000-00005E930000}"/>
    <cellStyle name="Normal 71 3 2 2 3 5" xfId="18735" xr:uid="{00000000-0005-0000-0000-00005F930000}"/>
    <cellStyle name="Normal 71 3 2 2 4" xfId="5286" xr:uid="{00000000-0005-0000-0000-000060930000}"/>
    <cellStyle name="Normal 71 3 2 2 4 2" xfId="15338" xr:uid="{00000000-0005-0000-0000-000061930000}"/>
    <cellStyle name="Normal 71 3 2 2 4 2 2" xfId="45669" xr:uid="{00000000-0005-0000-0000-000062930000}"/>
    <cellStyle name="Normal 71 3 2 2 4 2 3" xfId="30436" xr:uid="{00000000-0005-0000-0000-000063930000}"/>
    <cellStyle name="Normal 71 3 2 2 4 3" xfId="10318" xr:uid="{00000000-0005-0000-0000-000064930000}"/>
    <cellStyle name="Normal 71 3 2 2 4 3 2" xfId="40652" xr:uid="{00000000-0005-0000-0000-000065930000}"/>
    <cellStyle name="Normal 71 3 2 2 4 3 3" xfId="25419" xr:uid="{00000000-0005-0000-0000-000066930000}"/>
    <cellStyle name="Normal 71 3 2 2 4 4" xfId="35639" xr:uid="{00000000-0005-0000-0000-000067930000}"/>
    <cellStyle name="Normal 71 3 2 2 4 5" xfId="20406" xr:uid="{00000000-0005-0000-0000-000068930000}"/>
    <cellStyle name="Normal 71 3 2 2 5" xfId="11996" xr:uid="{00000000-0005-0000-0000-000069930000}"/>
    <cellStyle name="Normal 71 3 2 2 5 2" xfId="42327" xr:uid="{00000000-0005-0000-0000-00006A930000}"/>
    <cellStyle name="Normal 71 3 2 2 5 3" xfId="27094" xr:uid="{00000000-0005-0000-0000-00006B930000}"/>
    <cellStyle name="Normal 71 3 2 2 6" xfId="6975" xr:uid="{00000000-0005-0000-0000-00006C930000}"/>
    <cellStyle name="Normal 71 3 2 2 6 2" xfId="37310" xr:uid="{00000000-0005-0000-0000-00006D930000}"/>
    <cellStyle name="Normal 71 3 2 2 6 3" xfId="22077" xr:uid="{00000000-0005-0000-0000-00006E930000}"/>
    <cellStyle name="Normal 71 3 2 2 7" xfId="32298" xr:uid="{00000000-0005-0000-0000-00006F930000}"/>
    <cellStyle name="Normal 71 3 2 2 8" xfId="17064" xr:uid="{00000000-0005-0000-0000-000070930000}"/>
    <cellStyle name="Normal 71 3 2 3" xfId="2322" xr:uid="{00000000-0005-0000-0000-000071930000}"/>
    <cellStyle name="Normal 71 3 2 3 2" xfId="4012" xr:uid="{00000000-0005-0000-0000-000072930000}"/>
    <cellStyle name="Normal 71 3 2 3 2 2" xfId="14085" xr:uid="{00000000-0005-0000-0000-000073930000}"/>
    <cellStyle name="Normal 71 3 2 3 2 2 2" xfId="44416" xr:uid="{00000000-0005-0000-0000-000074930000}"/>
    <cellStyle name="Normal 71 3 2 3 2 2 3" xfId="29183" xr:uid="{00000000-0005-0000-0000-000075930000}"/>
    <cellStyle name="Normal 71 3 2 3 2 3" xfId="9065" xr:uid="{00000000-0005-0000-0000-000076930000}"/>
    <cellStyle name="Normal 71 3 2 3 2 3 2" xfId="39399" xr:uid="{00000000-0005-0000-0000-000077930000}"/>
    <cellStyle name="Normal 71 3 2 3 2 3 3" xfId="24166" xr:uid="{00000000-0005-0000-0000-000078930000}"/>
    <cellStyle name="Normal 71 3 2 3 2 4" xfId="34386" xr:uid="{00000000-0005-0000-0000-000079930000}"/>
    <cellStyle name="Normal 71 3 2 3 2 5" xfId="19153" xr:uid="{00000000-0005-0000-0000-00007A930000}"/>
    <cellStyle name="Normal 71 3 2 3 3" xfId="5704" xr:uid="{00000000-0005-0000-0000-00007B930000}"/>
    <cellStyle name="Normal 71 3 2 3 3 2" xfId="15756" xr:uid="{00000000-0005-0000-0000-00007C930000}"/>
    <cellStyle name="Normal 71 3 2 3 3 2 2" xfId="46087" xr:uid="{00000000-0005-0000-0000-00007D930000}"/>
    <cellStyle name="Normal 71 3 2 3 3 2 3" xfId="30854" xr:uid="{00000000-0005-0000-0000-00007E930000}"/>
    <cellStyle name="Normal 71 3 2 3 3 3" xfId="10736" xr:uid="{00000000-0005-0000-0000-00007F930000}"/>
    <cellStyle name="Normal 71 3 2 3 3 3 2" xfId="41070" xr:uid="{00000000-0005-0000-0000-000080930000}"/>
    <cellStyle name="Normal 71 3 2 3 3 3 3" xfId="25837" xr:uid="{00000000-0005-0000-0000-000081930000}"/>
    <cellStyle name="Normal 71 3 2 3 3 4" xfId="36057" xr:uid="{00000000-0005-0000-0000-000082930000}"/>
    <cellStyle name="Normal 71 3 2 3 3 5" xfId="20824" xr:uid="{00000000-0005-0000-0000-000083930000}"/>
    <cellStyle name="Normal 71 3 2 3 4" xfId="12414" xr:uid="{00000000-0005-0000-0000-000084930000}"/>
    <cellStyle name="Normal 71 3 2 3 4 2" xfId="42745" xr:uid="{00000000-0005-0000-0000-000085930000}"/>
    <cellStyle name="Normal 71 3 2 3 4 3" xfId="27512" xr:uid="{00000000-0005-0000-0000-000086930000}"/>
    <cellStyle name="Normal 71 3 2 3 5" xfId="7393" xr:uid="{00000000-0005-0000-0000-000087930000}"/>
    <cellStyle name="Normal 71 3 2 3 5 2" xfId="37728" xr:uid="{00000000-0005-0000-0000-000088930000}"/>
    <cellStyle name="Normal 71 3 2 3 5 3" xfId="22495" xr:uid="{00000000-0005-0000-0000-000089930000}"/>
    <cellStyle name="Normal 71 3 2 3 6" xfId="32716" xr:uid="{00000000-0005-0000-0000-00008A930000}"/>
    <cellStyle name="Normal 71 3 2 3 7" xfId="17482" xr:uid="{00000000-0005-0000-0000-00008B930000}"/>
    <cellStyle name="Normal 71 3 2 4" xfId="3175" xr:uid="{00000000-0005-0000-0000-00008C930000}"/>
    <cellStyle name="Normal 71 3 2 4 2" xfId="13249" xr:uid="{00000000-0005-0000-0000-00008D930000}"/>
    <cellStyle name="Normal 71 3 2 4 2 2" xfId="43580" xr:uid="{00000000-0005-0000-0000-00008E930000}"/>
    <cellStyle name="Normal 71 3 2 4 2 3" xfId="28347" xr:uid="{00000000-0005-0000-0000-00008F930000}"/>
    <cellStyle name="Normal 71 3 2 4 3" xfId="8229" xr:uid="{00000000-0005-0000-0000-000090930000}"/>
    <cellStyle name="Normal 71 3 2 4 3 2" xfId="38563" xr:uid="{00000000-0005-0000-0000-000091930000}"/>
    <cellStyle name="Normal 71 3 2 4 3 3" xfId="23330" xr:uid="{00000000-0005-0000-0000-000092930000}"/>
    <cellStyle name="Normal 71 3 2 4 4" xfId="33550" xr:uid="{00000000-0005-0000-0000-000093930000}"/>
    <cellStyle name="Normal 71 3 2 4 5" xfId="18317" xr:uid="{00000000-0005-0000-0000-000094930000}"/>
    <cellStyle name="Normal 71 3 2 5" xfId="4868" xr:uid="{00000000-0005-0000-0000-000095930000}"/>
    <cellStyle name="Normal 71 3 2 5 2" xfId="14920" xr:uid="{00000000-0005-0000-0000-000096930000}"/>
    <cellStyle name="Normal 71 3 2 5 2 2" xfId="45251" xr:uid="{00000000-0005-0000-0000-000097930000}"/>
    <cellStyle name="Normal 71 3 2 5 2 3" xfId="30018" xr:uid="{00000000-0005-0000-0000-000098930000}"/>
    <cellStyle name="Normal 71 3 2 5 3" xfId="9900" xr:uid="{00000000-0005-0000-0000-000099930000}"/>
    <cellStyle name="Normal 71 3 2 5 3 2" xfId="40234" xr:uid="{00000000-0005-0000-0000-00009A930000}"/>
    <cellStyle name="Normal 71 3 2 5 3 3" xfId="25001" xr:uid="{00000000-0005-0000-0000-00009B930000}"/>
    <cellStyle name="Normal 71 3 2 5 4" xfId="35221" xr:uid="{00000000-0005-0000-0000-00009C930000}"/>
    <cellStyle name="Normal 71 3 2 5 5" xfId="19988" xr:uid="{00000000-0005-0000-0000-00009D930000}"/>
    <cellStyle name="Normal 71 3 2 6" xfId="11578" xr:uid="{00000000-0005-0000-0000-00009E930000}"/>
    <cellStyle name="Normal 71 3 2 6 2" xfId="41909" xr:uid="{00000000-0005-0000-0000-00009F930000}"/>
    <cellStyle name="Normal 71 3 2 6 3" xfId="26676" xr:uid="{00000000-0005-0000-0000-0000A0930000}"/>
    <cellStyle name="Normal 71 3 2 7" xfId="6557" xr:uid="{00000000-0005-0000-0000-0000A1930000}"/>
    <cellStyle name="Normal 71 3 2 7 2" xfId="36892" xr:uid="{00000000-0005-0000-0000-0000A2930000}"/>
    <cellStyle name="Normal 71 3 2 7 3" xfId="21659" xr:uid="{00000000-0005-0000-0000-0000A3930000}"/>
    <cellStyle name="Normal 71 3 2 8" xfId="31880" xr:uid="{00000000-0005-0000-0000-0000A4930000}"/>
    <cellStyle name="Normal 71 3 2 9" xfId="16646" xr:uid="{00000000-0005-0000-0000-0000A5930000}"/>
    <cellStyle name="Normal 71 3 3" xfId="1693" xr:uid="{00000000-0005-0000-0000-0000A6930000}"/>
    <cellStyle name="Normal 71 3 3 2" xfId="2532" xr:uid="{00000000-0005-0000-0000-0000A7930000}"/>
    <cellStyle name="Normal 71 3 3 2 2" xfId="4222" xr:uid="{00000000-0005-0000-0000-0000A8930000}"/>
    <cellStyle name="Normal 71 3 3 2 2 2" xfId="14295" xr:uid="{00000000-0005-0000-0000-0000A9930000}"/>
    <cellStyle name="Normal 71 3 3 2 2 2 2" xfId="44626" xr:uid="{00000000-0005-0000-0000-0000AA930000}"/>
    <cellStyle name="Normal 71 3 3 2 2 2 3" xfId="29393" xr:uid="{00000000-0005-0000-0000-0000AB930000}"/>
    <cellStyle name="Normal 71 3 3 2 2 3" xfId="9275" xr:uid="{00000000-0005-0000-0000-0000AC930000}"/>
    <cellStyle name="Normal 71 3 3 2 2 3 2" xfId="39609" xr:uid="{00000000-0005-0000-0000-0000AD930000}"/>
    <cellStyle name="Normal 71 3 3 2 2 3 3" xfId="24376" xr:uid="{00000000-0005-0000-0000-0000AE930000}"/>
    <cellStyle name="Normal 71 3 3 2 2 4" xfId="34596" xr:uid="{00000000-0005-0000-0000-0000AF930000}"/>
    <cellStyle name="Normal 71 3 3 2 2 5" xfId="19363" xr:uid="{00000000-0005-0000-0000-0000B0930000}"/>
    <cellStyle name="Normal 71 3 3 2 3" xfId="5914" xr:uid="{00000000-0005-0000-0000-0000B1930000}"/>
    <cellStyle name="Normal 71 3 3 2 3 2" xfId="15966" xr:uid="{00000000-0005-0000-0000-0000B2930000}"/>
    <cellStyle name="Normal 71 3 3 2 3 2 2" xfId="46297" xr:uid="{00000000-0005-0000-0000-0000B3930000}"/>
    <cellStyle name="Normal 71 3 3 2 3 2 3" xfId="31064" xr:uid="{00000000-0005-0000-0000-0000B4930000}"/>
    <cellStyle name="Normal 71 3 3 2 3 3" xfId="10946" xr:uid="{00000000-0005-0000-0000-0000B5930000}"/>
    <cellStyle name="Normal 71 3 3 2 3 3 2" xfId="41280" xr:uid="{00000000-0005-0000-0000-0000B6930000}"/>
    <cellStyle name="Normal 71 3 3 2 3 3 3" xfId="26047" xr:uid="{00000000-0005-0000-0000-0000B7930000}"/>
    <cellStyle name="Normal 71 3 3 2 3 4" xfId="36267" xr:uid="{00000000-0005-0000-0000-0000B8930000}"/>
    <cellStyle name="Normal 71 3 3 2 3 5" xfId="21034" xr:uid="{00000000-0005-0000-0000-0000B9930000}"/>
    <cellStyle name="Normal 71 3 3 2 4" xfId="12624" xr:uid="{00000000-0005-0000-0000-0000BA930000}"/>
    <cellStyle name="Normal 71 3 3 2 4 2" xfId="42955" xr:uid="{00000000-0005-0000-0000-0000BB930000}"/>
    <cellStyle name="Normal 71 3 3 2 4 3" xfId="27722" xr:uid="{00000000-0005-0000-0000-0000BC930000}"/>
    <cellStyle name="Normal 71 3 3 2 5" xfId="7603" xr:uid="{00000000-0005-0000-0000-0000BD930000}"/>
    <cellStyle name="Normal 71 3 3 2 5 2" xfId="37938" xr:uid="{00000000-0005-0000-0000-0000BE930000}"/>
    <cellStyle name="Normal 71 3 3 2 5 3" xfId="22705" xr:uid="{00000000-0005-0000-0000-0000BF930000}"/>
    <cellStyle name="Normal 71 3 3 2 6" xfId="32926" xr:uid="{00000000-0005-0000-0000-0000C0930000}"/>
    <cellStyle name="Normal 71 3 3 2 7" xfId="17692" xr:uid="{00000000-0005-0000-0000-0000C1930000}"/>
    <cellStyle name="Normal 71 3 3 3" xfId="3385" xr:uid="{00000000-0005-0000-0000-0000C2930000}"/>
    <cellStyle name="Normal 71 3 3 3 2" xfId="13459" xr:uid="{00000000-0005-0000-0000-0000C3930000}"/>
    <cellStyle name="Normal 71 3 3 3 2 2" xfId="43790" xr:uid="{00000000-0005-0000-0000-0000C4930000}"/>
    <cellStyle name="Normal 71 3 3 3 2 3" xfId="28557" xr:uid="{00000000-0005-0000-0000-0000C5930000}"/>
    <cellStyle name="Normal 71 3 3 3 3" xfId="8439" xr:uid="{00000000-0005-0000-0000-0000C6930000}"/>
    <cellStyle name="Normal 71 3 3 3 3 2" xfId="38773" xr:uid="{00000000-0005-0000-0000-0000C7930000}"/>
    <cellStyle name="Normal 71 3 3 3 3 3" xfId="23540" xr:uid="{00000000-0005-0000-0000-0000C8930000}"/>
    <cellStyle name="Normal 71 3 3 3 4" xfId="33760" xr:uid="{00000000-0005-0000-0000-0000C9930000}"/>
    <cellStyle name="Normal 71 3 3 3 5" xfId="18527" xr:uid="{00000000-0005-0000-0000-0000CA930000}"/>
    <cellStyle name="Normal 71 3 3 4" xfId="5078" xr:uid="{00000000-0005-0000-0000-0000CB930000}"/>
    <cellStyle name="Normal 71 3 3 4 2" xfId="15130" xr:uid="{00000000-0005-0000-0000-0000CC930000}"/>
    <cellStyle name="Normal 71 3 3 4 2 2" xfId="45461" xr:uid="{00000000-0005-0000-0000-0000CD930000}"/>
    <cellStyle name="Normal 71 3 3 4 2 3" xfId="30228" xr:uid="{00000000-0005-0000-0000-0000CE930000}"/>
    <cellStyle name="Normal 71 3 3 4 3" xfId="10110" xr:uid="{00000000-0005-0000-0000-0000CF930000}"/>
    <cellStyle name="Normal 71 3 3 4 3 2" xfId="40444" xr:uid="{00000000-0005-0000-0000-0000D0930000}"/>
    <cellStyle name="Normal 71 3 3 4 3 3" xfId="25211" xr:uid="{00000000-0005-0000-0000-0000D1930000}"/>
    <cellStyle name="Normal 71 3 3 4 4" xfId="35431" xr:uid="{00000000-0005-0000-0000-0000D2930000}"/>
    <cellStyle name="Normal 71 3 3 4 5" xfId="20198" xr:uid="{00000000-0005-0000-0000-0000D3930000}"/>
    <cellStyle name="Normal 71 3 3 5" xfId="11788" xr:uid="{00000000-0005-0000-0000-0000D4930000}"/>
    <cellStyle name="Normal 71 3 3 5 2" xfId="42119" xr:uid="{00000000-0005-0000-0000-0000D5930000}"/>
    <cellStyle name="Normal 71 3 3 5 3" xfId="26886" xr:uid="{00000000-0005-0000-0000-0000D6930000}"/>
    <cellStyle name="Normal 71 3 3 6" xfId="6767" xr:uid="{00000000-0005-0000-0000-0000D7930000}"/>
    <cellStyle name="Normal 71 3 3 6 2" xfId="37102" xr:uid="{00000000-0005-0000-0000-0000D8930000}"/>
    <cellStyle name="Normal 71 3 3 6 3" xfId="21869" xr:uid="{00000000-0005-0000-0000-0000D9930000}"/>
    <cellStyle name="Normal 71 3 3 7" xfId="32090" xr:uid="{00000000-0005-0000-0000-0000DA930000}"/>
    <cellStyle name="Normal 71 3 3 8" xfId="16856" xr:uid="{00000000-0005-0000-0000-0000DB930000}"/>
    <cellStyle name="Normal 71 3 4" xfId="2114" xr:uid="{00000000-0005-0000-0000-0000DC930000}"/>
    <cellStyle name="Normal 71 3 4 2" xfId="3804" xr:uid="{00000000-0005-0000-0000-0000DD930000}"/>
    <cellStyle name="Normal 71 3 4 2 2" xfId="13877" xr:uid="{00000000-0005-0000-0000-0000DE930000}"/>
    <cellStyle name="Normal 71 3 4 2 2 2" xfId="44208" xr:uid="{00000000-0005-0000-0000-0000DF930000}"/>
    <cellStyle name="Normal 71 3 4 2 2 3" xfId="28975" xr:uid="{00000000-0005-0000-0000-0000E0930000}"/>
    <cellStyle name="Normal 71 3 4 2 3" xfId="8857" xr:uid="{00000000-0005-0000-0000-0000E1930000}"/>
    <cellStyle name="Normal 71 3 4 2 3 2" xfId="39191" xr:uid="{00000000-0005-0000-0000-0000E2930000}"/>
    <cellStyle name="Normal 71 3 4 2 3 3" xfId="23958" xr:uid="{00000000-0005-0000-0000-0000E3930000}"/>
    <cellStyle name="Normal 71 3 4 2 4" xfId="34178" xr:uid="{00000000-0005-0000-0000-0000E4930000}"/>
    <cellStyle name="Normal 71 3 4 2 5" xfId="18945" xr:uid="{00000000-0005-0000-0000-0000E5930000}"/>
    <cellStyle name="Normal 71 3 4 3" xfId="5496" xr:uid="{00000000-0005-0000-0000-0000E6930000}"/>
    <cellStyle name="Normal 71 3 4 3 2" xfId="15548" xr:uid="{00000000-0005-0000-0000-0000E7930000}"/>
    <cellStyle name="Normal 71 3 4 3 2 2" xfId="45879" xr:uid="{00000000-0005-0000-0000-0000E8930000}"/>
    <cellStyle name="Normal 71 3 4 3 2 3" xfId="30646" xr:uid="{00000000-0005-0000-0000-0000E9930000}"/>
    <cellStyle name="Normal 71 3 4 3 3" xfId="10528" xr:uid="{00000000-0005-0000-0000-0000EA930000}"/>
    <cellStyle name="Normal 71 3 4 3 3 2" xfId="40862" xr:uid="{00000000-0005-0000-0000-0000EB930000}"/>
    <cellStyle name="Normal 71 3 4 3 3 3" xfId="25629" xr:uid="{00000000-0005-0000-0000-0000EC930000}"/>
    <cellStyle name="Normal 71 3 4 3 4" xfId="35849" xr:uid="{00000000-0005-0000-0000-0000ED930000}"/>
    <cellStyle name="Normal 71 3 4 3 5" xfId="20616" xr:uid="{00000000-0005-0000-0000-0000EE930000}"/>
    <cellStyle name="Normal 71 3 4 4" xfId="12206" xr:uid="{00000000-0005-0000-0000-0000EF930000}"/>
    <cellStyle name="Normal 71 3 4 4 2" xfId="42537" xr:uid="{00000000-0005-0000-0000-0000F0930000}"/>
    <cellStyle name="Normal 71 3 4 4 3" xfId="27304" xr:uid="{00000000-0005-0000-0000-0000F1930000}"/>
    <cellStyle name="Normal 71 3 4 5" xfId="7185" xr:uid="{00000000-0005-0000-0000-0000F2930000}"/>
    <cellStyle name="Normal 71 3 4 5 2" xfId="37520" xr:uid="{00000000-0005-0000-0000-0000F3930000}"/>
    <cellStyle name="Normal 71 3 4 5 3" xfId="22287" xr:uid="{00000000-0005-0000-0000-0000F4930000}"/>
    <cellStyle name="Normal 71 3 4 6" xfId="32508" xr:uid="{00000000-0005-0000-0000-0000F5930000}"/>
    <cellStyle name="Normal 71 3 4 7" xfId="17274" xr:uid="{00000000-0005-0000-0000-0000F6930000}"/>
    <cellStyle name="Normal 71 3 5" xfId="2967" xr:uid="{00000000-0005-0000-0000-0000F7930000}"/>
    <cellStyle name="Normal 71 3 5 2" xfId="13041" xr:uid="{00000000-0005-0000-0000-0000F8930000}"/>
    <cellStyle name="Normal 71 3 5 2 2" xfId="43372" xr:uid="{00000000-0005-0000-0000-0000F9930000}"/>
    <cellStyle name="Normal 71 3 5 2 3" xfId="28139" xr:uid="{00000000-0005-0000-0000-0000FA930000}"/>
    <cellStyle name="Normal 71 3 5 3" xfId="8021" xr:uid="{00000000-0005-0000-0000-0000FB930000}"/>
    <cellStyle name="Normal 71 3 5 3 2" xfId="38355" xr:uid="{00000000-0005-0000-0000-0000FC930000}"/>
    <cellStyle name="Normal 71 3 5 3 3" xfId="23122" xr:uid="{00000000-0005-0000-0000-0000FD930000}"/>
    <cellStyle name="Normal 71 3 5 4" xfId="33342" xr:uid="{00000000-0005-0000-0000-0000FE930000}"/>
    <cellStyle name="Normal 71 3 5 5" xfId="18109" xr:uid="{00000000-0005-0000-0000-0000FF930000}"/>
    <cellStyle name="Normal 71 3 6" xfId="4660" xr:uid="{00000000-0005-0000-0000-000000940000}"/>
    <cellStyle name="Normal 71 3 6 2" xfId="14712" xr:uid="{00000000-0005-0000-0000-000001940000}"/>
    <cellStyle name="Normal 71 3 6 2 2" xfId="45043" xr:uid="{00000000-0005-0000-0000-000002940000}"/>
    <cellStyle name="Normal 71 3 6 2 3" xfId="29810" xr:uid="{00000000-0005-0000-0000-000003940000}"/>
    <cellStyle name="Normal 71 3 6 3" xfId="9692" xr:uid="{00000000-0005-0000-0000-000004940000}"/>
    <cellStyle name="Normal 71 3 6 3 2" xfId="40026" xr:uid="{00000000-0005-0000-0000-000005940000}"/>
    <cellStyle name="Normal 71 3 6 3 3" xfId="24793" xr:uid="{00000000-0005-0000-0000-000006940000}"/>
    <cellStyle name="Normal 71 3 6 4" xfId="35013" xr:uid="{00000000-0005-0000-0000-000007940000}"/>
    <cellStyle name="Normal 71 3 6 5" xfId="19780" xr:uid="{00000000-0005-0000-0000-000008940000}"/>
    <cellStyle name="Normal 71 3 7" xfId="11370" xr:uid="{00000000-0005-0000-0000-000009940000}"/>
    <cellStyle name="Normal 71 3 7 2" xfId="41701" xr:uid="{00000000-0005-0000-0000-00000A940000}"/>
    <cellStyle name="Normal 71 3 7 3" xfId="26468" xr:uid="{00000000-0005-0000-0000-00000B940000}"/>
    <cellStyle name="Normal 71 3 8" xfId="6349" xr:uid="{00000000-0005-0000-0000-00000C940000}"/>
    <cellStyle name="Normal 71 3 8 2" xfId="36684" xr:uid="{00000000-0005-0000-0000-00000D940000}"/>
    <cellStyle name="Normal 71 3 8 3" xfId="21451" xr:uid="{00000000-0005-0000-0000-00000E940000}"/>
    <cellStyle name="Normal 71 3 9" xfId="31673" xr:uid="{00000000-0005-0000-0000-00000F940000}"/>
    <cellStyle name="Normal 71 4" xfId="1374" xr:uid="{00000000-0005-0000-0000-000010940000}"/>
    <cellStyle name="Normal 71 4 2" xfId="1797" xr:uid="{00000000-0005-0000-0000-000011940000}"/>
    <cellStyle name="Normal 71 4 2 2" xfId="2636" xr:uid="{00000000-0005-0000-0000-000012940000}"/>
    <cellStyle name="Normal 71 4 2 2 2" xfId="4326" xr:uid="{00000000-0005-0000-0000-000013940000}"/>
    <cellStyle name="Normal 71 4 2 2 2 2" xfId="14399" xr:uid="{00000000-0005-0000-0000-000014940000}"/>
    <cellStyle name="Normal 71 4 2 2 2 2 2" xfId="44730" xr:uid="{00000000-0005-0000-0000-000015940000}"/>
    <cellStyle name="Normal 71 4 2 2 2 2 3" xfId="29497" xr:uid="{00000000-0005-0000-0000-000016940000}"/>
    <cellStyle name="Normal 71 4 2 2 2 3" xfId="9379" xr:uid="{00000000-0005-0000-0000-000017940000}"/>
    <cellStyle name="Normal 71 4 2 2 2 3 2" xfId="39713" xr:uid="{00000000-0005-0000-0000-000018940000}"/>
    <cellStyle name="Normal 71 4 2 2 2 3 3" xfId="24480" xr:uid="{00000000-0005-0000-0000-000019940000}"/>
    <cellStyle name="Normal 71 4 2 2 2 4" xfId="34700" xr:uid="{00000000-0005-0000-0000-00001A940000}"/>
    <cellStyle name="Normal 71 4 2 2 2 5" xfId="19467" xr:uid="{00000000-0005-0000-0000-00001B940000}"/>
    <cellStyle name="Normal 71 4 2 2 3" xfId="6018" xr:uid="{00000000-0005-0000-0000-00001C940000}"/>
    <cellStyle name="Normal 71 4 2 2 3 2" xfId="16070" xr:uid="{00000000-0005-0000-0000-00001D940000}"/>
    <cellStyle name="Normal 71 4 2 2 3 2 2" xfId="46401" xr:uid="{00000000-0005-0000-0000-00001E940000}"/>
    <cellStyle name="Normal 71 4 2 2 3 2 3" xfId="31168" xr:uid="{00000000-0005-0000-0000-00001F940000}"/>
    <cellStyle name="Normal 71 4 2 2 3 3" xfId="11050" xr:uid="{00000000-0005-0000-0000-000020940000}"/>
    <cellStyle name="Normal 71 4 2 2 3 3 2" xfId="41384" xr:uid="{00000000-0005-0000-0000-000021940000}"/>
    <cellStyle name="Normal 71 4 2 2 3 3 3" xfId="26151" xr:uid="{00000000-0005-0000-0000-000022940000}"/>
    <cellStyle name="Normal 71 4 2 2 3 4" xfId="36371" xr:uid="{00000000-0005-0000-0000-000023940000}"/>
    <cellStyle name="Normal 71 4 2 2 3 5" xfId="21138" xr:uid="{00000000-0005-0000-0000-000024940000}"/>
    <cellStyle name="Normal 71 4 2 2 4" xfId="12728" xr:uid="{00000000-0005-0000-0000-000025940000}"/>
    <cellStyle name="Normal 71 4 2 2 4 2" xfId="43059" xr:uid="{00000000-0005-0000-0000-000026940000}"/>
    <cellStyle name="Normal 71 4 2 2 4 3" xfId="27826" xr:uid="{00000000-0005-0000-0000-000027940000}"/>
    <cellStyle name="Normal 71 4 2 2 5" xfId="7707" xr:uid="{00000000-0005-0000-0000-000028940000}"/>
    <cellStyle name="Normal 71 4 2 2 5 2" xfId="38042" xr:uid="{00000000-0005-0000-0000-000029940000}"/>
    <cellStyle name="Normal 71 4 2 2 5 3" xfId="22809" xr:uid="{00000000-0005-0000-0000-00002A940000}"/>
    <cellStyle name="Normal 71 4 2 2 6" xfId="33030" xr:uid="{00000000-0005-0000-0000-00002B940000}"/>
    <cellStyle name="Normal 71 4 2 2 7" xfId="17796" xr:uid="{00000000-0005-0000-0000-00002C940000}"/>
    <cellStyle name="Normal 71 4 2 3" xfId="3489" xr:uid="{00000000-0005-0000-0000-00002D940000}"/>
    <cellStyle name="Normal 71 4 2 3 2" xfId="13563" xr:uid="{00000000-0005-0000-0000-00002E940000}"/>
    <cellStyle name="Normal 71 4 2 3 2 2" xfId="43894" xr:uid="{00000000-0005-0000-0000-00002F940000}"/>
    <cellStyle name="Normal 71 4 2 3 2 3" xfId="28661" xr:uid="{00000000-0005-0000-0000-000030940000}"/>
    <cellStyle name="Normal 71 4 2 3 3" xfId="8543" xr:uid="{00000000-0005-0000-0000-000031940000}"/>
    <cellStyle name="Normal 71 4 2 3 3 2" xfId="38877" xr:uid="{00000000-0005-0000-0000-000032940000}"/>
    <cellStyle name="Normal 71 4 2 3 3 3" xfId="23644" xr:uid="{00000000-0005-0000-0000-000033940000}"/>
    <cellStyle name="Normal 71 4 2 3 4" xfId="33864" xr:uid="{00000000-0005-0000-0000-000034940000}"/>
    <cellStyle name="Normal 71 4 2 3 5" xfId="18631" xr:uid="{00000000-0005-0000-0000-000035940000}"/>
    <cellStyle name="Normal 71 4 2 4" xfId="5182" xr:uid="{00000000-0005-0000-0000-000036940000}"/>
    <cellStyle name="Normal 71 4 2 4 2" xfId="15234" xr:uid="{00000000-0005-0000-0000-000037940000}"/>
    <cellStyle name="Normal 71 4 2 4 2 2" xfId="45565" xr:uid="{00000000-0005-0000-0000-000038940000}"/>
    <cellStyle name="Normal 71 4 2 4 2 3" xfId="30332" xr:uid="{00000000-0005-0000-0000-000039940000}"/>
    <cellStyle name="Normal 71 4 2 4 3" xfId="10214" xr:uid="{00000000-0005-0000-0000-00003A940000}"/>
    <cellStyle name="Normal 71 4 2 4 3 2" xfId="40548" xr:uid="{00000000-0005-0000-0000-00003B940000}"/>
    <cellStyle name="Normal 71 4 2 4 3 3" xfId="25315" xr:uid="{00000000-0005-0000-0000-00003C940000}"/>
    <cellStyle name="Normal 71 4 2 4 4" xfId="35535" xr:uid="{00000000-0005-0000-0000-00003D940000}"/>
    <cellStyle name="Normal 71 4 2 4 5" xfId="20302" xr:uid="{00000000-0005-0000-0000-00003E940000}"/>
    <cellStyle name="Normal 71 4 2 5" xfId="11892" xr:uid="{00000000-0005-0000-0000-00003F940000}"/>
    <cellStyle name="Normal 71 4 2 5 2" xfId="42223" xr:uid="{00000000-0005-0000-0000-000040940000}"/>
    <cellStyle name="Normal 71 4 2 5 3" xfId="26990" xr:uid="{00000000-0005-0000-0000-000041940000}"/>
    <cellStyle name="Normal 71 4 2 6" xfId="6871" xr:uid="{00000000-0005-0000-0000-000042940000}"/>
    <cellStyle name="Normal 71 4 2 6 2" xfId="37206" xr:uid="{00000000-0005-0000-0000-000043940000}"/>
    <cellStyle name="Normal 71 4 2 6 3" xfId="21973" xr:uid="{00000000-0005-0000-0000-000044940000}"/>
    <cellStyle name="Normal 71 4 2 7" xfId="32194" xr:uid="{00000000-0005-0000-0000-000045940000}"/>
    <cellStyle name="Normal 71 4 2 8" xfId="16960" xr:uid="{00000000-0005-0000-0000-000046940000}"/>
    <cellStyle name="Normal 71 4 3" xfId="2218" xr:uid="{00000000-0005-0000-0000-000047940000}"/>
    <cellStyle name="Normal 71 4 3 2" xfId="3908" xr:uid="{00000000-0005-0000-0000-000048940000}"/>
    <cellStyle name="Normal 71 4 3 2 2" xfId="13981" xr:uid="{00000000-0005-0000-0000-000049940000}"/>
    <cellStyle name="Normal 71 4 3 2 2 2" xfId="44312" xr:uid="{00000000-0005-0000-0000-00004A940000}"/>
    <cellStyle name="Normal 71 4 3 2 2 3" xfId="29079" xr:uid="{00000000-0005-0000-0000-00004B940000}"/>
    <cellStyle name="Normal 71 4 3 2 3" xfId="8961" xr:uid="{00000000-0005-0000-0000-00004C940000}"/>
    <cellStyle name="Normal 71 4 3 2 3 2" xfId="39295" xr:uid="{00000000-0005-0000-0000-00004D940000}"/>
    <cellStyle name="Normal 71 4 3 2 3 3" xfId="24062" xr:uid="{00000000-0005-0000-0000-00004E940000}"/>
    <cellStyle name="Normal 71 4 3 2 4" xfId="34282" xr:uid="{00000000-0005-0000-0000-00004F940000}"/>
    <cellStyle name="Normal 71 4 3 2 5" xfId="19049" xr:uid="{00000000-0005-0000-0000-000050940000}"/>
    <cellStyle name="Normal 71 4 3 3" xfId="5600" xr:uid="{00000000-0005-0000-0000-000051940000}"/>
    <cellStyle name="Normal 71 4 3 3 2" xfId="15652" xr:uid="{00000000-0005-0000-0000-000052940000}"/>
    <cellStyle name="Normal 71 4 3 3 2 2" xfId="45983" xr:uid="{00000000-0005-0000-0000-000053940000}"/>
    <cellStyle name="Normal 71 4 3 3 2 3" xfId="30750" xr:uid="{00000000-0005-0000-0000-000054940000}"/>
    <cellStyle name="Normal 71 4 3 3 3" xfId="10632" xr:uid="{00000000-0005-0000-0000-000055940000}"/>
    <cellStyle name="Normal 71 4 3 3 3 2" xfId="40966" xr:uid="{00000000-0005-0000-0000-000056940000}"/>
    <cellStyle name="Normal 71 4 3 3 3 3" xfId="25733" xr:uid="{00000000-0005-0000-0000-000057940000}"/>
    <cellStyle name="Normal 71 4 3 3 4" xfId="35953" xr:uid="{00000000-0005-0000-0000-000058940000}"/>
    <cellStyle name="Normal 71 4 3 3 5" xfId="20720" xr:uid="{00000000-0005-0000-0000-000059940000}"/>
    <cellStyle name="Normal 71 4 3 4" xfId="12310" xr:uid="{00000000-0005-0000-0000-00005A940000}"/>
    <cellStyle name="Normal 71 4 3 4 2" xfId="42641" xr:uid="{00000000-0005-0000-0000-00005B940000}"/>
    <cellStyle name="Normal 71 4 3 4 3" xfId="27408" xr:uid="{00000000-0005-0000-0000-00005C940000}"/>
    <cellStyle name="Normal 71 4 3 5" xfId="7289" xr:uid="{00000000-0005-0000-0000-00005D940000}"/>
    <cellStyle name="Normal 71 4 3 5 2" xfId="37624" xr:uid="{00000000-0005-0000-0000-00005E940000}"/>
    <cellStyle name="Normal 71 4 3 5 3" xfId="22391" xr:uid="{00000000-0005-0000-0000-00005F940000}"/>
    <cellStyle name="Normal 71 4 3 6" xfId="32612" xr:uid="{00000000-0005-0000-0000-000060940000}"/>
    <cellStyle name="Normal 71 4 3 7" xfId="17378" xr:uid="{00000000-0005-0000-0000-000061940000}"/>
    <cellStyle name="Normal 71 4 4" xfId="3071" xr:uid="{00000000-0005-0000-0000-000062940000}"/>
    <cellStyle name="Normal 71 4 4 2" xfId="13145" xr:uid="{00000000-0005-0000-0000-000063940000}"/>
    <cellStyle name="Normal 71 4 4 2 2" xfId="43476" xr:uid="{00000000-0005-0000-0000-000064940000}"/>
    <cellStyle name="Normal 71 4 4 2 3" xfId="28243" xr:uid="{00000000-0005-0000-0000-000065940000}"/>
    <cellStyle name="Normal 71 4 4 3" xfId="8125" xr:uid="{00000000-0005-0000-0000-000066940000}"/>
    <cellStyle name="Normal 71 4 4 3 2" xfId="38459" xr:uid="{00000000-0005-0000-0000-000067940000}"/>
    <cellStyle name="Normal 71 4 4 3 3" xfId="23226" xr:uid="{00000000-0005-0000-0000-000068940000}"/>
    <cellStyle name="Normal 71 4 4 4" xfId="33446" xr:uid="{00000000-0005-0000-0000-000069940000}"/>
    <cellStyle name="Normal 71 4 4 5" xfId="18213" xr:uid="{00000000-0005-0000-0000-00006A940000}"/>
    <cellStyle name="Normal 71 4 5" xfId="4764" xr:uid="{00000000-0005-0000-0000-00006B940000}"/>
    <cellStyle name="Normal 71 4 5 2" xfId="14816" xr:uid="{00000000-0005-0000-0000-00006C940000}"/>
    <cellStyle name="Normal 71 4 5 2 2" xfId="45147" xr:uid="{00000000-0005-0000-0000-00006D940000}"/>
    <cellStyle name="Normal 71 4 5 2 3" xfId="29914" xr:uid="{00000000-0005-0000-0000-00006E940000}"/>
    <cellStyle name="Normal 71 4 5 3" xfId="9796" xr:uid="{00000000-0005-0000-0000-00006F940000}"/>
    <cellStyle name="Normal 71 4 5 3 2" xfId="40130" xr:uid="{00000000-0005-0000-0000-000070940000}"/>
    <cellStyle name="Normal 71 4 5 3 3" xfId="24897" xr:uid="{00000000-0005-0000-0000-000071940000}"/>
    <cellStyle name="Normal 71 4 5 4" xfId="35117" xr:uid="{00000000-0005-0000-0000-000072940000}"/>
    <cellStyle name="Normal 71 4 5 5" xfId="19884" xr:uid="{00000000-0005-0000-0000-000073940000}"/>
    <cellStyle name="Normal 71 4 6" xfId="11474" xr:uid="{00000000-0005-0000-0000-000074940000}"/>
    <cellStyle name="Normal 71 4 6 2" xfId="41805" xr:uid="{00000000-0005-0000-0000-000075940000}"/>
    <cellStyle name="Normal 71 4 6 3" xfId="26572" xr:uid="{00000000-0005-0000-0000-000076940000}"/>
    <cellStyle name="Normal 71 4 7" xfId="6453" xr:uid="{00000000-0005-0000-0000-000077940000}"/>
    <cellStyle name="Normal 71 4 7 2" xfId="36788" xr:uid="{00000000-0005-0000-0000-000078940000}"/>
    <cellStyle name="Normal 71 4 7 3" xfId="21555" xr:uid="{00000000-0005-0000-0000-000079940000}"/>
    <cellStyle name="Normal 71 4 8" xfId="31776" xr:uid="{00000000-0005-0000-0000-00007A940000}"/>
    <cellStyle name="Normal 71 4 9" xfId="16542" xr:uid="{00000000-0005-0000-0000-00007B940000}"/>
    <cellStyle name="Normal 71 5" xfId="1587" xr:uid="{00000000-0005-0000-0000-00007C940000}"/>
    <cellStyle name="Normal 71 5 2" xfId="2428" xr:uid="{00000000-0005-0000-0000-00007D940000}"/>
    <cellStyle name="Normal 71 5 2 2" xfId="4118" xr:uid="{00000000-0005-0000-0000-00007E940000}"/>
    <cellStyle name="Normal 71 5 2 2 2" xfId="14191" xr:uid="{00000000-0005-0000-0000-00007F940000}"/>
    <cellStyle name="Normal 71 5 2 2 2 2" xfId="44522" xr:uid="{00000000-0005-0000-0000-000080940000}"/>
    <cellStyle name="Normal 71 5 2 2 2 3" xfId="29289" xr:uid="{00000000-0005-0000-0000-000081940000}"/>
    <cellStyle name="Normal 71 5 2 2 3" xfId="9171" xr:uid="{00000000-0005-0000-0000-000082940000}"/>
    <cellStyle name="Normal 71 5 2 2 3 2" xfId="39505" xr:uid="{00000000-0005-0000-0000-000083940000}"/>
    <cellStyle name="Normal 71 5 2 2 3 3" xfId="24272" xr:uid="{00000000-0005-0000-0000-000084940000}"/>
    <cellStyle name="Normal 71 5 2 2 4" xfId="34492" xr:uid="{00000000-0005-0000-0000-000085940000}"/>
    <cellStyle name="Normal 71 5 2 2 5" xfId="19259" xr:uid="{00000000-0005-0000-0000-000086940000}"/>
    <cellStyle name="Normal 71 5 2 3" xfId="5810" xr:uid="{00000000-0005-0000-0000-000087940000}"/>
    <cellStyle name="Normal 71 5 2 3 2" xfId="15862" xr:uid="{00000000-0005-0000-0000-000088940000}"/>
    <cellStyle name="Normal 71 5 2 3 2 2" xfId="46193" xr:uid="{00000000-0005-0000-0000-000089940000}"/>
    <cellStyle name="Normal 71 5 2 3 2 3" xfId="30960" xr:uid="{00000000-0005-0000-0000-00008A940000}"/>
    <cellStyle name="Normal 71 5 2 3 3" xfId="10842" xr:uid="{00000000-0005-0000-0000-00008B940000}"/>
    <cellStyle name="Normal 71 5 2 3 3 2" xfId="41176" xr:uid="{00000000-0005-0000-0000-00008C940000}"/>
    <cellStyle name="Normal 71 5 2 3 3 3" xfId="25943" xr:uid="{00000000-0005-0000-0000-00008D940000}"/>
    <cellStyle name="Normal 71 5 2 3 4" xfId="36163" xr:uid="{00000000-0005-0000-0000-00008E940000}"/>
    <cellStyle name="Normal 71 5 2 3 5" xfId="20930" xr:uid="{00000000-0005-0000-0000-00008F940000}"/>
    <cellStyle name="Normal 71 5 2 4" xfId="12520" xr:uid="{00000000-0005-0000-0000-000090940000}"/>
    <cellStyle name="Normal 71 5 2 4 2" xfId="42851" xr:uid="{00000000-0005-0000-0000-000091940000}"/>
    <cellStyle name="Normal 71 5 2 4 3" xfId="27618" xr:uid="{00000000-0005-0000-0000-000092940000}"/>
    <cellStyle name="Normal 71 5 2 5" xfId="7499" xr:uid="{00000000-0005-0000-0000-000093940000}"/>
    <cellStyle name="Normal 71 5 2 5 2" xfId="37834" xr:uid="{00000000-0005-0000-0000-000094940000}"/>
    <cellStyle name="Normal 71 5 2 5 3" xfId="22601" xr:uid="{00000000-0005-0000-0000-000095940000}"/>
    <cellStyle name="Normal 71 5 2 6" xfId="32822" xr:uid="{00000000-0005-0000-0000-000096940000}"/>
    <cellStyle name="Normal 71 5 2 7" xfId="17588" xr:uid="{00000000-0005-0000-0000-000097940000}"/>
    <cellStyle name="Normal 71 5 3" xfId="3281" xr:uid="{00000000-0005-0000-0000-000098940000}"/>
    <cellStyle name="Normal 71 5 3 2" xfId="13355" xr:uid="{00000000-0005-0000-0000-000099940000}"/>
    <cellStyle name="Normal 71 5 3 2 2" xfId="43686" xr:uid="{00000000-0005-0000-0000-00009A940000}"/>
    <cellStyle name="Normal 71 5 3 2 3" xfId="28453" xr:uid="{00000000-0005-0000-0000-00009B940000}"/>
    <cellStyle name="Normal 71 5 3 3" xfId="8335" xr:uid="{00000000-0005-0000-0000-00009C940000}"/>
    <cellStyle name="Normal 71 5 3 3 2" xfId="38669" xr:uid="{00000000-0005-0000-0000-00009D940000}"/>
    <cellStyle name="Normal 71 5 3 3 3" xfId="23436" xr:uid="{00000000-0005-0000-0000-00009E940000}"/>
    <cellStyle name="Normal 71 5 3 4" xfId="33656" xr:uid="{00000000-0005-0000-0000-00009F940000}"/>
    <cellStyle name="Normal 71 5 3 5" xfId="18423" xr:uid="{00000000-0005-0000-0000-0000A0940000}"/>
    <cellStyle name="Normal 71 5 4" xfId="4974" xr:uid="{00000000-0005-0000-0000-0000A1940000}"/>
    <cellStyle name="Normal 71 5 4 2" xfId="15026" xr:uid="{00000000-0005-0000-0000-0000A2940000}"/>
    <cellStyle name="Normal 71 5 4 2 2" xfId="45357" xr:uid="{00000000-0005-0000-0000-0000A3940000}"/>
    <cellStyle name="Normal 71 5 4 2 3" xfId="30124" xr:uid="{00000000-0005-0000-0000-0000A4940000}"/>
    <cellStyle name="Normal 71 5 4 3" xfId="10006" xr:uid="{00000000-0005-0000-0000-0000A5940000}"/>
    <cellStyle name="Normal 71 5 4 3 2" xfId="40340" xr:uid="{00000000-0005-0000-0000-0000A6940000}"/>
    <cellStyle name="Normal 71 5 4 3 3" xfId="25107" xr:uid="{00000000-0005-0000-0000-0000A7940000}"/>
    <cellStyle name="Normal 71 5 4 4" xfId="35327" xr:uid="{00000000-0005-0000-0000-0000A8940000}"/>
    <cellStyle name="Normal 71 5 4 5" xfId="20094" xr:uid="{00000000-0005-0000-0000-0000A9940000}"/>
    <cellStyle name="Normal 71 5 5" xfId="11684" xr:uid="{00000000-0005-0000-0000-0000AA940000}"/>
    <cellStyle name="Normal 71 5 5 2" xfId="42015" xr:uid="{00000000-0005-0000-0000-0000AB940000}"/>
    <cellStyle name="Normal 71 5 5 3" xfId="26782" xr:uid="{00000000-0005-0000-0000-0000AC940000}"/>
    <cellStyle name="Normal 71 5 6" xfId="6663" xr:uid="{00000000-0005-0000-0000-0000AD940000}"/>
    <cellStyle name="Normal 71 5 6 2" xfId="36998" xr:uid="{00000000-0005-0000-0000-0000AE940000}"/>
    <cellStyle name="Normal 71 5 6 3" xfId="21765" xr:uid="{00000000-0005-0000-0000-0000AF940000}"/>
    <cellStyle name="Normal 71 5 7" xfId="31986" xr:uid="{00000000-0005-0000-0000-0000B0940000}"/>
    <cellStyle name="Normal 71 5 8" xfId="16752" xr:uid="{00000000-0005-0000-0000-0000B1940000}"/>
    <cellStyle name="Normal 71 6" xfId="2008" xr:uid="{00000000-0005-0000-0000-0000B2940000}"/>
    <cellStyle name="Normal 71 6 2" xfId="3700" xr:uid="{00000000-0005-0000-0000-0000B3940000}"/>
    <cellStyle name="Normal 71 6 2 2" xfId="13773" xr:uid="{00000000-0005-0000-0000-0000B4940000}"/>
    <cellStyle name="Normal 71 6 2 2 2" xfId="44104" xr:uid="{00000000-0005-0000-0000-0000B5940000}"/>
    <cellStyle name="Normal 71 6 2 2 3" xfId="28871" xr:uid="{00000000-0005-0000-0000-0000B6940000}"/>
    <cellStyle name="Normal 71 6 2 3" xfId="8753" xr:uid="{00000000-0005-0000-0000-0000B7940000}"/>
    <cellStyle name="Normal 71 6 2 3 2" xfId="39087" xr:uid="{00000000-0005-0000-0000-0000B8940000}"/>
    <cellStyle name="Normal 71 6 2 3 3" xfId="23854" xr:uid="{00000000-0005-0000-0000-0000B9940000}"/>
    <cellStyle name="Normal 71 6 2 4" xfId="34074" xr:uid="{00000000-0005-0000-0000-0000BA940000}"/>
    <cellStyle name="Normal 71 6 2 5" xfId="18841" xr:uid="{00000000-0005-0000-0000-0000BB940000}"/>
    <cellStyle name="Normal 71 6 3" xfId="5392" xr:uid="{00000000-0005-0000-0000-0000BC940000}"/>
    <cellStyle name="Normal 71 6 3 2" xfId="15444" xr:uid="{00000000-0005-0000-0000-0000BD940000}"/>
    <cellStyle name="Normal 71 6 3 2 2" xfId="45775" xr:uid="{00000000-0005-0000-0000-0000BE940000}"/>
    <cellStyle name="Normal 71 6 3 2 3" xfId="30542" xr:uid="{00000000-0005-0000-0000-0000BF940000}"/>
    <cellStyle name="Normal 71 6 3 3" xfId="10424" xr:uid="{00000000-0005-0000-0000-0000C0940000}"/>
    <cellStyle name="Normal 71 6 3 3 2" xfId="40758" xr:uid="{00000000-0005-0000-0000-0000C1940000}"/>
    <cellStyle name="Normal 71 6 3 3 3" xfId="25525" xr:uid="{00000000-0005-0000-0000-0000C2940000}"/>
    <cellStyle name="Normal 71 6 3 4" xfId="35745" xr:uid="{00000000-0005-0000-0000-0000C3940000}"/>
    <cellStyle name="Normal 71 6 3 5" xfId="20512" xr:uid="{00000000-0005-0000-0000-0000C4940000}"/>
    <cellStyle name="Normal 71 6 4" xfId="12102" xr:uid="{00000000-0005-0000-0000-0000C5940000}"/>
    <cellStyle name="Normal 71 6 4 2" xfId="42433" xr:uid="{00000000-0005-0000-0000-0000C6940000}"/>
    <cellStyle name="Normal 71 6 4 3" xfId="27200" xr:uid="{00000000-0005-0000-0000-0000C7940000}"/>
    <cellStyle name="Normal 71 6 5" xfId="7081" xr:uid="{00000000-0005-0000-0000-0000C8940000}"/>
    <cellStyle name="Normal 71 6 5 2" xfId="37416" xr:uid="{00000000-0005-0000-0000-0000C9940000}"/>
    <cellStyle name="Normal 71 6 5 3" xfId="22183" xr:uid="{00000000-0005-0000-0000-0000CA940000}"/>
    <cellStyle name="Normal 71 6 6" xfId="32404" xr:uid="{00000000-0005-0000-0000-0000CB940000}"/>
    <cellStyle name="Normal 71 6 7" xfId="17170" xr:uid="{00000000-0005-0000-0000-0000CC940000}"/>
    <cellStyle name="Normal 71 7" xfId="2860" xr:uid="{00000000-0005-0000-0000-0000CD940000}"/>
    <cellStyle name="Normal 71 7 2" xfId="12937" xr:uid="{00000000-0005-0000-0000-0000CE940000}"/>
    <cellStyle name="Normal 71 7 2 2" xfId="43268" xr:uid="{00000000-0005-0000-0000-0000CF940000}"/>
    <cellStyle name="Normal 71 7 2 3" xfId="28035" xr:uid="{00000000-0005-0000-0000-0000D0940000}"/>
    <cellStyle name="Normal 71 7 3" xfId="7917" xr:uid="{00000000-0005-0000-0000-0000D1940000}"/>
    <cellStyle name="Normal 71 7 3 2" xfId="38251" xr:uid="{00000000-0005-0000-0000-0000D2940000}"/>
    <cellStyle name="Normal 71 7 3 3" xfId="23018" xr:uid="{00000000-0005-0000-0000-0000D3940000}"/>
    <cellStyle name="Normal 71 7 4" xfId="33238" xr:uid="{00000000-0005-0000-0000-0000D4940000}"/>
    <cellStyle name="Normal 71 7 5" xfId="18005" xr:uid="{00000000-0005-0000-0000-0000D5940000}"/>
    <cellStyle name="Normal 71 8" xfId="4554" xr:uid="{00000000-0005-0000-0000-0000D6940000}"/>
    <cellStyle name="Normal 71 8 2" xfId="14608" xr:uid="{00000000-0005-0000-0000-0000D7940000}"/>
    <cellStyle name="Normal 71 8 2 2" xfId="44939" xr:uid="{00000000-0005-0000-0000-0000D8940000}"/>
    <cellStyle name="Normal 71 8 2 3" xfId="29706" xr:uid="{00000000-0005-0000-0000-0000D9940000}"/>
    <cellStyle name="Normal 71 8 3" xfId="9588" xr:uid="{00000000-0005-0000-0000-0000DA940000}"/>
    <cellStyle name="Normal 71 8 3 2" xfId="39922" xr:uid="{00000000-0005-0000-0000-0000DB940000}"/>
    <cellStyle name="Normal 71 8 3 3" xfId="24689" xr:uid="{00000000-0005-0000-0000-0000DC940000}"/>
    <cellStyle name="Normal 71 8 4" xfId="34909" xr:uid="{00000000-0005-0000-0000-0000DD940000}"/>
    <cellStyle name="Normal 71 8 5" xfId="19676" xr:uid="{00000000-0005-0000-0000-0000DE940000}"/>
    <cellStyle name="Normal 71 9" xfId="11264" xr:uid="{00000000-0005-0000-0000-0000DF940000}"/>
    <cellStyle name="Normal 71 9 2" xfId="41597" xr:uid="{00000000-0005-0000-0000-0000E0940000}"/>
    <cellStyle name="Normal 71 9 3" xfId="26364" xr:uid="{00000000-0005-0000-0000-0000E1940000}"/>
    <cellStyle name="Normal 72" xfId="908" xr:uid="{00000000-0005-0000-0000-0000E2940000}"/>
    <cellStyle name="Normal 72 10" xfId="6244" xr:uid="{00000000-0005-0000-0000-0000E3940000}"/>
    <cellStyle name="Normal 72 10 2" xfId="36581" xr:uid="{00000000-0005-0000-0000-0000E4940000}"/>
    <cellStyle name="Normal 72 10 3" xfId="21348" xr:uid="{00000000-0005-0000-0000-0000E5940000}"/>
    <cellStyle name="Normal 72 11" xfId="31572" xr:uid="{00000000-0005-0000-0000-0000E6940000}"/>
    <cellStyle name="Normal 72 12" xfId="16333" xr:uid="{00000000-0005-0000-0000-0000E7940000}"/>
    <cellStyle name="Normal 72 2" xfId="1208" xr:uid="{00000000-0005-0000-0000-0000E8940000}"/>
    <cellStyle name="Normal 72 2 10" xfId="31623" xr:uid="{00000000-0005-0000-0000-0000E9940000}"/>
    <cellStyle name="Normal 72 2 11" xfId="16387" xr:uid="{00000000-0005-0000-0000-0000EA940000}"/>
    <cellStyle name="Normal 72 2 2" xfId="1316" xr:uid="{00000000-0005-0000-0000-0000EB940000}"/>
    <cellStyle name="Normal 72 2 2 10" xfId="16491" xr:uid="{00000000-0005-0000-0000-0000EC940000}"/>
    <cellStyle name="Normal 72 2 2 2" xfId="1533" xr:uid="{00000000-0005-0000-0000-0000ED940000}"/>
    <cellStyle name="Normal 72 2 2 2 2" xfId="1954" xr:uid="{00000000-0005-0000-0000-0000EE940000}"/>
    <cellStyle name="Normal 72 2 2 2 2 2" xfId="2793" xr:uid="{00000000-0005-0000-0000-0000EF940000}"/>
    <cellStyle name="Normal 72 2 2 2 2 2 2" xfId="4483" xr:uid="{00000000-0005-0000-0000-0000F0940000}"/>
    <cellStyle name="Normal 72 2 2 2 2 2 2 2" xfId="14556" xr:uid="{00000000-0005-0000-0000-0000F1940000}"/>
    <cellStyle name="Normal 72 2 2 2 2 2 2 2 2" xfId="44887" xr:uid="{00000000-0005-0000-0000-0000F2940000}"/>
    <cellStyle name="Normal 72 2 2 2 2 2 2 2 3" xfId="29654" xr:uid="{00000000-0005-0000-0000-0000F3940000}"/>
    <cellStyle name="Normal 72 2 2 2 2 2 2 3" xfId="9536" xr:uid="{00000000-0005-0000-0000-0000F4940000}"/>
    <cellStyle name="Normal 72 2 2 2 2 2 2 3 2" xfId="39870" xr:uid="{00000000-0005-0000-0000-0000F5940000}"/>
    <cellStyle name="Normal 72 2 2 2 2 2 2 3 3" xfId="24637" xr:uid="{00000000-0005-0000-0000-0000F6940000}"/>
    <cellStyle name="Normal 72 2 2 2 2 2 2 4" xfId="34857" xr:uid="{00000000-0005-0000-0000-0000F7940000}"/>
    <cellStyle name="Normal 72 2 2 2 2 2 2 5" xfId="19624" xr:uid="{00000000-0005-0000-0000-0000F8940000}"/>
    <cellStyle name="Normal 72 2 2 2 2 2 3" xfId="6175" xr:uid="{00000000-0005-0000-0000-0000F9940000}"/>
    <cellStyle name="Normal 72 2 2 2 2 2 3 2" xfId="16227" xr:uid="{00000000-0005-0000-0000-0000FA940000}"/>
    <cellStyle name="Normal 72 2 2 2 2 2 3 2 2" xfId="46558" xr:uid="{00000000-0005-0000-0000-0000FB940000}"/>
    <cellStyle name="Normal 72 2 2 2 2 2 3 2 3" xfId="31325" xr:uid="{00000000-0005-0000-0000-0000FC940000}"/>
    <cellStyle name="Normal 72 2 2 2 2 2 3 3" xfId="11207" xr:uid="{00000000-0005-0000-0000-0000FD940000}"/>
    <cellStyle name="Normal 72 2 2 2 2 2 3 3 2" xfId="41541" xr:uid="{00000000-0005-0000-0000-0000FE940000}"/>
    <cellStyle name="Normal 72 2 2 2 2 2 3 3 3" xfId="26308" xr:uid="{00000000-0005-0000-0000-0000FF940000}"/>
    <cellStyle name="Normal 72 2 2 2 2 2 3 4" xfId="36528" xr:uid="{00000000-0005-0000-0000-000000950000}"/>
    <cellStyle name="Normal 72 2 2 2 2 2 3 5" xfId="21295" xr:uid="{00000000-0005-0000-0000-000001950000}"/>
    <cellStyle name="Normal 72 2 2 2 2 2 4" xfId="12885" xr:uid="{00000000-0005-0000-0000-000002950000}"/>
    <cellStyle name="Normal 72 2 2 2 2 2 4 2" xfId="43216" xr:uid="{00000000-0005-0000-0000-000003950000}"/>
    <cellStyle name="Normal 72 2 2 2 2 2 4 3" xfId="27983" xr:uid="{00000000-0005-0000-0000-000004950000}"/>
    <cellStyle name="Normal 72 2 2 2 2 2 5" xfId="7864" xr:uid="{00000000-0005-0000-0000-000005950000}"/>
    <cellStyle name="Normal 72 2 2 2 2 2 5 2" xfId="38199" xr:uid="{00000000-0005-0000-0000-000006950000}"/>
    <cellStyle name="Normal 72 2 2 2 2 2 5 3" xfId="22966" xr:uid="{00000000-0005-0000-0000-000007950000}"/>
    <cellStyle name="Normal 72 2 2 2 2 2 6" xfId="33187" xr:uid="{00000000-0005-0000-0000-000008950000}"/>
    <cellStyle name="Normal 72 2 2 2 2 2 7" xfId="17953" xr:uid="{00000000-0005-0000-0000-000009950000}"/>
    <cellStyle name="Normal 72 2 2 2 2 3" xfId="3646" xr:uid="{00000000-0005-0000-0000-00000A950000}"/>
    <cellStyle name="Normal 72 2 2 2 2 3 2" xfId="13720" xr:uid="{00000000-0005-0000-0000-00000B950000}"/>
    <cellStyle name="Normal 72 2 2 2 2 3 2 2" xfId="44051" xr:uid="{00000000-0005-0000-0000-00000C950000}"/>
    <cellStyle name="Normal 72 2 2 2 2 3 2 3" xfId="28818" xr:uid="{00000000-0005-0000-0000-00000D950000}"/>
    <cellStyle name="Normal 72 2 2 2 2 3 3" xfId="8700" xr:uid="{00000000-0005-0000-0000-00000E950000}"/>
    <cellStyle name="Normal 72 2 2 2 2 3 3 2" xfId="39034" xr:uid="{00000000-0005-0000-0000-00000F950000}"/>
    <cellStyle name="Normal 72 2 2 2 2 3 3 3" xfId="23801" xr:uid="{00000000-0005-0000-0000-000010950000}"/>
    <cellStyle name="Normal 72 2 2 2 2 3 4" xfId="34021" xr:uid="{00000000-0005-0000-0000-000011950000}"/>
    <cellStyle name="Normal 72 2 2 2 2 3 5" xfId="18788" xr:uid="{00000000-0005-0000-0000-000012950000}"/>
    <cellStyle name="Normal 72 2 2 2 2 4" xfId="5339" xr:uid="{00000000-0005-0000-0000-000013950000}"/>
    <cellStyle name="Normal 72 2 2 2 2 4 2" xfId="15391" xr:uid="{00000000-0005-0000-0000-000014950000}"/>
    <cellStyle name="Normal 72 2 2 2 2 4 2 2" xfId="45722" xr:uid="{00000000-0005-0000-0000-000015950000}"/>
    <cellStyle name="Normal 72 2 2 2 2 4 2 3" xfId="30489" xr:uid="{00000000-0005-0000-0000-000016950000}"/>
    <cellStyle name="Normal 72 2 2 2 2 4 3" xfId="10371" xr:uid="{00000000-0005-0000-0000-000017950000}"/>
    <cellStyle name="Normal 72 2 2 2 2 4 3 2" xfId="40705" xr:uid="{00000000-0005-0000-0000-000018950000}"/>
    <cellStyle name="Normal 72 2 2 2 2 4 3 3" xfId="25472" xr:uid="{00000000-0005-0000-0000-000019950000}"/>
    <cellStyle name="Normal 72 2 2 2 2 4 4" xfId="35692" xr:uid="{00000000-0005-0000-0000-00001A950000}"/>
    <cellStyle name="Normal 72 2 2 2 2 4 5" xfId="20459" xr:uid="{00000000-0005-0000-0000-00001B950000}"/>
    <cellStyle name="Normal 72 2 2 2 2 5" xfId="12049" xr:uid="{00000000-0005-0000-0000-00001C950000}"/>
    <cellStyle name="Normal 72 2 2 2 2 5 2" xfId="42380" xr:uid="{00000000-0005-0000-0000-00001D950000}"/>
    <cellStyle name="Normal 72 2 2 2 2 5 3" xfId="27147" xr:uid="{00000000-0005-0000-0000-00001E950000}"/>
    <cellStyle name="Normal 72 2 2 2 2 6" xfId="7028" xr:uid="{00000000-0005-0000-0000-00001F950000}"/>
    <cellStyle name="Normal 72 2 2 2 2 6 2" xfId="37363" xr:uid="{00000000-0005-0000-0000-000020950000}"/>
    <cellStyle name="Normal 72 2 2 2 2 6 3" xfId="22130" xr:uid="{00000000-0005-0000-0000-000021950000}"/>
    <cellStyle name="Normal 72 2 2 2 2 7" xfId="32351" xr:uid="{00000000-0005-0000-0000-000022950000}"/>
    <cellStyle name="Normal 72 2 2 2 2 8" xfId="17117" xr:uid="{00000000-0005-0000-0000-000023950000}"/>
    <cellStyle name="Normal 72 2 2 2 3" xfId="2375" xr:uid="{00000000-0005-0000-0000-000024950000}"/>
    <cellStyle name="Normal 72 2 2 2 3 2" xfId="4065" xr:uid="{00000000-0005-0000-0000-000025950000}"/>
    <cellStyle name="Normal 72 2 2 2 3 2 2" xfId="14138" xr:uid="{00000000-0005-0000-0000-000026950000}"/>
    <cellStyle name="Normal 72 2 2 2 3 2 2 2" xfId="44469" xr:uid="{00000000-0005-0000-0000-000027950000}"/>
    <cellStyle name="Normal 72 2 2 2 3 2 2 3" xfId="29236" xr:uid="{00000000-0005-0000-0000-000028950000}"/>
    <cellStyle name="Normal 72 2 2 2 3 2 3" xfId="9118" xr:uid="{00000000-0005-0000-0000-000029950000}"/>
    <cellStyle name="Normal 72 2 2 2 3 2 3 2" xfId="39452" xr:uid="{00000000-0005-0000-0000-00002A950000}"/>
    <cellStyle name="Normal 72 2 2 2 3 2 3 3" xfId="24219" xr:uid="{00000000-0005-0000-0000-00002B950000}"/>
    <cellStyle name="Normal 72 2 2 2 3 2 4" xfId="34439" xr:uid="{00000000-0005-0000-0000-00002C950000}"/>
    <cellStyle name="Normal 72 2 2 2 3 2 5" xfId="19206" xr:uid="{00000000-0005-0000-0000-00002D950000}"/>
    <cellStyle name="Normal 72 2 2 2 3 3" xfId="5757" xr:uid="{00000000-0005-0000-0000-00002E950000}"/>
    <cellStyle name="Normal 72 2 2 2 3 3 2" xfId="15809" xr:uid="{00000000-0005-0000-0000-00002F950000}"/>
    <cellStyle name="Normal 72 2 2 2 3 3 2 2" xfId="46140" xr:uid="{00000000-0005-0000-0000-000030950000}"/>
    <cellStyle name="Normal 72 2 2 2 3 3 2 3" xfId="30907" xr:uid="{00000000-0005-0000-0000-000031950000}"/>
    <cellStyle name="Normal 72 2 2 2 3 3 3" xfId="10789" xr:uid="{00000000-0005-0000-0000-000032950000}"/>
    <cellStyle name="Normal 72 2 2 2 3 3 3 2" xfId="41123" xr:uid="{00000000-0005-0000-0000-000033950000}"/>
    <cellStyle name="Normal 72 2 2 2 3 3 3 3" xfId="25890" xr:uid="{00000000-0005-0000-0000-000034950000}"/>
    <cellStyle name="Normal 72 2 2 2 3 3 4" xfId="36110" xr:uid="{00000000-0005-0000-0000-000035950000}"/>
    <cellStyle name="Normal 72 2 2 2 3 3 5" xfId="20877" xr:uid="{00000000-0005-0000-0000-000036950000}"/>
    <cellStyle name="Normal 72 2 2 2 3 4" xfId="12467" xr:uid="{00000000-0005-0000-0000-000037950000}"/>
    <cellStyle name="Normal 72 2 2 2 3 4 2" xfId="42798" xr:uid="{00000000-0005-0000-0000-000038950000}"/>
    <cellStyle name="Normal 72 2 2 2 3 4 3" xfId="27565" xr:uid="{00000000-0005-0000-0000-000039950000}"/>
    <cellStyle name="Normal 72 2 2 2 3 5" xfId="7446" xr:uid="{00000000-0005-0000-0000-00003A950000}"/>
    <cellStyle name="Normal 72 2 2 2 3 5 2" xfId="37781" xr:uid="{00000000-0005-0000-0000-00003B950000}"/>
    <cellStyle name="Normal 72 2 2 2 3 5 3" xfId="22548" xr:uid="{00000000-0005-0000-0000-00003C950000}"/>
    <cellStyle name="Normal 72 2 2 2 3 6" xfId="32769" xr:uid="{00000000-0005-0000-0000-00003D950000}"/>
    <cellStyle name="Normal 72 2 2 2 3 7" xfId="17535" xr:uid="{00000000-0005-0000-0000-00003E950000}"/>
    <cellStyle name="Normal 72 2 2 2 4" xfId="3228" xr:uid="{00000000-0005-0000-0000-00003F950000}"/>
    <cellStyle name="Normal 72 2 2 2 4 2" xfId="13302" xr:uid="{00000000-0005-0000-0000-000040950000}"/>
    <cellStyle name="Normal 72 2 2 2 4 2 2" xfId="43633" xr:uid="{00000000-0005-0000-0000-000041950000}"/>
    <cellStyle name="Normal 72 2 2 2 4 2 3" xfId="28400" xr:uid="{00000000-0005-0000-0000-000042950000}"/>
    <cellStyle name="Normal 72 2 2 2 4 3" xfId="8282" xr:uid="{00000000-0005-0000-0000-000043950000}"/>
    <cellStyle name="Normal 72 2 2 2 4 3 2" xfId="38616" xr:uid="{00000000-0005-0000-0000-000044950000}"/>
    <cellStyle name="Normal 72 2 2 2 4 3 3" xfId="23383" xr:uid="{00000000-0005-0000-0000-000045950000}"/>
    <cellStyle name="Normal 72 2 2 2 4 4" xfId="33603" xr:uid="{00000000-0005-0000-0000-000046950000}"/>
    <cellStyle name="Normal 72 2 2 2 4 5" xfId="18370" xr:uid="{00000000-0005-0000-0000-000047950000}"/>
    <cellStyle name="Normal 72 2 2 2 5" xfId="4921" xr:uid="{00000000-0005-0000-0000-000048950000}"/>
    <cellStyle name="Normal 72 2 2 2 5 2" xfId="14973" xr:uid="{00000000-0005-0000-0000-000049950000}"/>
    <cellStyle name="Normal 72 2 2 2 5 2 2" xfId="45304" xr:uid="{00000000-0005-0000-0000-00004A950000}"/>
    <cellStyle name="Normal 72 2 2 2 5 2 3" xfId="30071" xr:uid="{00000000-0005-0000-0000-00004B950000}"/>
    <cellStyle name="Normal 72 2 2 2 5 3" xfId="9953" xr:uid="{00000000-0005-0000-0000-00004C950000}"/>
    <cellStyle name="Normal 72 2 2 2 5 3 2" xfId="40287" xr:uid="{00000000-0005-0000-0000-00004D950000}"/>
    <cellStyle name="Normal 72 2 2 2 5 3 3" xfId="25054" xr:uid="{00000000-0005-0000-0000-00004E950000}"/>
    <cellStyle name="Normal 72 2 2 2 5 4" xfId="35274" xr:uid="{00000000-0005-0000-0000-00004F950000}"/>
    <cellStyle name="Normal 72 2 2 2 5 5" xfId="20041" xr:uid="{00000000-0005-0000-0000-000050950000}"/>
    <cellStyle name="Normal 72 2 2 2 6" xfId="11631" xr:uid="{00000000-0005-0000-0000-000051950000}"/>
    <cellStyle name="Normal 72 2 2 2 6 2" xfId="41962" xr:uid="{00000000-0005-0000-0000-000052950000}"/>
    <cellStyle name="Normal 72 2 2 2 6 3" xfId="26729" xr:uid="{00000000-0005-0000-0000-000053950000}"/>
    <cellStyle name="Normal 72 2 2 2 7" xfId="6610" xr:uid="{00000000-0005-0000-0000-000054950000}"/>
    <cellStyle name="Normal 72 2 2 2 7 2" xfId="36945" xr:uid="{00000000-0005-0000-0000-000055950000}"/>
    <cellStyle name="Normal 72 2 2 2 7 3" xfId="21712" xr:uid="{00000000-0005-0000-0000-000056950000}"/>
    <cellStyle name="Normal 72 2 2 2 8" xfId="31933" xr:uid="{00000000-0005-0000-0000-000057950000}"/>
    <cellStyle name="Normal 72 2 2 2 9" xfId="16699" xr:uid="{00000000-0005-0000-0000-000058950000}"/>
    <cellStyle name="Normal 72 2 2 3" xfId="1746" xr:uid="{00000000-0005-0000-0000-000059950000}"/>
    <cellStyle name="Normal 72 2 2 3 2" xfId="2585" xr:uid="{00000000-0005-0000-0000-00005A950000}"/>
    <cellStyle name="Normal 72 2 2 3 2 2" xfId="4275" xr:uid="{00000000-0005-0000-0000-00005B950000}"/>
    <cellStyle name="Normal 72 2 2 3 2 2 2" xfId="14348" xr:uid="{00000000-0005-0000-0000-00005C950000}"/>
    <cellStyle name="Normal 72 2 2 3 2 2 2 2" xfId="44679" xr:uid="{00000000-0005-0000-0000-00005D950000}"/>
    <cellStyle name="Normal 72 2 2 3 2 2 2 3" xfId="29446" xr:uid="{00000000-0005-0000-0000-00005E950000}"/>
    <cellStyle name="Normal 72 2 2 3 2 2 3" xfId="9328" xr:uid="{00000000-0005-0000-0000-00005F950000}"/>
    <cellStyle name="Normal 72 2 2 3 2 2 3 2" xfId="39662" xr:uid="{00000000-0005-0000-0000-000060950000}"/>
    <cellStyle name="Normal 72 2 2 3 2 2 3 3" xfId="24429" xr:uid="{00000000-0005-0000-0000-000061950000}"/>
    <cellStyle name="Normal 72 2 2 3 2 2 4" xfId="34649" xr:uid="{00000000-0005-0000-0000-000062950000}"/>
    <cellStyle name="Normal 72 2 2 3 2 2 5" xfId="19416" xr:uid="{00000000-0005-0000-0000-000063950000}"/>
    <cellStyle name="Normal 72 2 2 3 2 3" xfId="5967" xr:uid="{00000000-0005-0000-0000-000064950000}"/>
    <cellStyle name="Normal 72 2 2 3 2 3 2" xfId="16019" xr:uid="{00000000-0005-0000-0000-000065950000}"/>
    <cellStyle name="Normal 72 2 2 3 2 3 2 2" xfId="46350" xr:uid="{00000000-0005-0000-0000-000066950000}"/>
    <cellStyle name="Normal 72 2 2 3 2 3 2 3" xfId="31117" xr:uid="{00000000-0005-0000-0000-000067950000}"/>
    <cellStyle name="Normal 72 2 2 3 2 3 3" xfId="10999" xr:uid="{00000000-0005-0000-0000-000068950000}"/>
    <cellStyle name="Normal 72 2 2 3 2 3 3 2" xfId="41333" xr:uid="{00000000-0005-0000-0000-000069950000}"/>
    <cellStyle name="Normal 72 2 2 3 2 3 3 3" xfId="26100" xr:uid="{00000000-0005-0000-0000-00006A950000}"/>
    <cellStyle name="Normal 72 2 2 3 2 3 4" xfId="36320" xr:uid="{00000000-0005-0000-0000-00006B950000}"/>
    <cellStyle name="Normal 72 2 2 3 2 3 5" xfId="21087" xr:uid="{00000000-0005-0000-0000-00006C950000}"/>
    <cellStyle name="Normal 72 2 2 3 2 4" xfId="12677" xr:uid="{00000000-0005-0000-0000-00006D950000}"/>
    <cellStyle name="Normal 72 2 2 3 2 4 2" xfId="43008" xr:uid="{00000000-0005-0000-0000-00006E950000}"/>
    <cellStyle name="Normal 72 2 2 3 2 4 3" xfId="27775" xr:uid="{00000000-0005-0000-0000-00006F950000}"/>
    <cellStyle name="Normal 72 2 2 3 2 5" xfId="7656" xr:uid="{00000000-0005-0000-0000-000070950000}"/>
    <cellStyle name="Normal 72 2 2 3 2 5 2" xfId="37991" xr:uid="{00000000-0005-0000-0000-000071950000}"/>
    <cellStyle name="Normal 72 2 2 3 2 5 3" xfId="22758" xr:uid="{00000000-0005-0000-0000-000072950000}"/>
    <cellStyle name="Normal 72 2 2 3 2 6" xfId="32979" xr:uid="{00000000-0005-0000-0000-000073950000}"/>
    <cellStyle name="Normal 72 2 2 3 2 7" xfId="17745" xr:uid="{00000000-0005-0000-0000-000074950000}"/>
    <cellStyle name="Normal 72 2 2 3 3" xfId="3438" xr:uid="{00000000-0005-0000-0000-000075950000}"/>
    <cellStyle name="Normal 72 2 2 3 3 2" xfId="13512" xr:uid="{00000000-0005-0000-0000-000076950000}"/>
    <cellStyle name="Normal 72 2 2 3 3 2 2" xfId="43843" xr:uid="{00000000-0005-0000-0000-000077950000}"/>
    <cellStyle name="Normal 72 2 2 3 3 2 3" xfId="28610" xr:uid="{00000000-0005-0000-0000-000078950000}"/>
    <cellStyle name="Normal 72 2 2 3 3 3" xfId="8492" xr:uid="{00000000-0005-0000-0000-000079950000}"/>
    <cellStyle name="Normal 72 2 2 3 3 3 2" xfId="38826" xr:uid="{00000000-0005-0000-0000-00007A950000}"/>
    <cellStyle name="Normal 72 2 2 3 3 3 3" xfId="23593" xr:uid="{00000000-0005-0000-0000-00007B950000}"/>
    <cellStyle name="Normal 72 2 2 3 3 4" xfId="33813" xr:uid="{00000000-0005-0000-0000-00007C950000}"/>
    <cellStyle name="Normal 72 2 2 3 3 5" xfId="18580" xr:uid="{00000000-0005-0000-0000-00007D950000}"/>
    <cellStyle name="Normal 72 2 2 3 4" xfId="5131" xr:uid="{00000000-0005-0000-0000-00007E950000}"/>
    <cellStyle name="Normal 72 2 2 3 4 2" xfId="15183" xr:uid="{00000000-0005-0000-0000-00007F950000}"/>
    <cellStyle name="Normal 72 2 2 3 4 2 2" xfId="45514" xr:uid="{00000000-0005-0000-0000-000080950000}"/>
    <cellStyle name="Normal 72 2 2 3 4 2 3" xfId="30281" xr:uid="{00000000-0005-0000-0000-000081950000}"/>
    <cellStyle name="Normal 72 2 2 3 4 3" xfId="10163" xr:uid="{00000000-0005-0000-0000-000082950000}"/>
    <cellStyle name="Normal 72 2 2 3 4 3 2" xfId="40497" xr:uid="{00000000-0005-0000-0000-000083950000}"/>
    <cellStyle name="Normal 72 2 2 3 4 3 3" xfId="25264" xr:uid="{00000000-0005-0000-0000-000084950000}"/>
    <cellStyle name="Normal 72 2 2 3 4 4" xfId="35484" xr:uid="{00000000-0005-0000-0000-000085950000}"/>
    <cellStyle name="Normal 72 2 2 3 4 5" xfId="20251" xr:uid="{00000000-0005-0000-0000-000086950000}"/>
    <cellStyle name="Normal 72 2 2 3 5" xfId="11841" xr:uid="{00000000-0005-0000-0000-000087950000}"/>
    <cellStyle name="Normal 72 2 2 3 5 2" xfId="42172" xr:uid="{00000000-0005-0000-0000-000088950000}"/>
    <cellStyle name="Normal 72 2 2 3 5 3" xfId="26939" xr:uid="{00000000-0005-0000-0000-000089950000}"/>
    <cellStyle name="Normal 72 2 2 3 6" xfId="6820" xr:uid="{00000000-0005-0000-0000-00008A950000}"/>
    <cellStyle name="Normal 72 2 2 3 6 2" xfId="37155" xr:uid="{00000000-0005-0000-0000-00008B950000}"/>
    <cellStyle name="Normal 72 2 2 3 6 3" xfId="21922" xr:uid="{00000000-0005-0000-0000-00008C950000}"/>
    <cellStyle name="Normal 72 2 2 3 7" xfId="32143" xr:uid="{00000000-0005-0000-0000-00008D950000}"/>
    <cellStyle name="Normal 72 2 2 3 8" xfId="16909" xr:uid="{00000000-0005-0000-0000-00008E950000}"/>
    <cellStyle name="Normal 72 2 2 4" xfId="2167" xr:uid="{00000000-0005-0000-0000-00008F950000}"/>
    <cellStyle name="Normal 72 2 2 4 2" xfId="3857" xr:uid="{00000000-0005-0000-0000-000090950000}"/>
    <cellStyle name="Normal 72 2 2 4 2 2" xfId="13930" xr:uid="{00000000-0005-0000-0000-000091950000}"/>
    <cellStyle name="Normal 72 2 2 4 2 2 2" xfId="44261" xr:uid="{00000000-0005-0000-0000-000092950000}"/>
    <cellStyle name="Normal 72 2 2 4 2 2 3" xfId="29028" xr:uid="{00000000-0005-0000-0000-000093950000}"/>
    <cellStyle name="Normal 72 2 2 4 2 3" xfId="8910" xr:uid="{00000000-0005-0000-0000-000094950000}"/>
    <cellStyle name="Normal 72 2 2 4 2 3 2" xfId="39244" xr:uid="{00000000-0005-0000-0000-000095950000}"/>
    <cellStyle name="Normal 72 2 2 4 2 3 3" xfId="24011" xr:uid="{00000000-0005-0000-0000-000096950000}"/>
    <cellStyle name="Normal 72 2 2 4 2 4" xfId="34231" xr:uid="{00000000-0005-0000-0000-000097950000}"/>
    <cellStyle name="Normal 72 2 2 4 2 5" xfId="18998" xr:uid="{00000000-0005-0000-0000-000098950000}"/>
    <cellStyle name="Normal 72 2 2 4 3" xfId="5549" xr:uid="{00000000-0005-0000-0000-000099950000}"/>
    <cellStyle name="Normal 72 2 2 4 3 2" xfId="15601" xr:uid="{00000000-0005-0000-0000-00009A950000}"/>
    <cellStyle name="Normal 72 2 2 4 3 2 2" xfId="45932" xr:uid="{00000000-0005-0000-0000-00009B950000}"/>
    <cellStyle name="Normal 72 2 2 4 3 2 3" xfId="30699" xr:uid="{00000000-0005-0000-0000-00009C950000}"/>
    <cellStyle name="Normal 72 2 2 4 3 3" xfId="10581" xr:uid="{00000000-0005-0000-0000-00009D950000}"/>
    <cellStyle name="Normal 72 2 2 4 3 3 2" xfId="40915" xr:uid="{00000000-0005-0000-0000-00009E950000}"/>
    <cellStyle name="Normal 72 2 2 4 3 3 3" xfId="25682" xr:uid="{00000000-0005-0000-0000-00009F950000}"/>
    <cellStyle name="Normal 72 2 2 4 3 4" xfId="35902" xr:uid="{00000000-0005-0000-0000-0000A0950000}"/>
    <cellStyle name="Normal 72 2 2 4 3 5" xfId="20669" xr:uid="{00000000-0005-0000-0000-0000A1950000}"/>
    <cellStyle name="Normal 72 2 2 4 4" xfId="12259" xr:uid="{00000000-0005-0000-0000-0000A2950000}"/>
    <cellStyle name="Normal 72 2 2 4 4 2" xfId="42590" xr:uid="{00000000-0005-0000-0000-0000A3950000}"/>
    <cellStyle name="Normal 72 2 2 4 4 3" xfId="27357" xr:uid="{00000000-0005-0000-0000-0000A4950000}"/>
    <cellStyle name="Normal 72 2 2 4 5" xfId="7238" xr:uid="{00000000-0005-0000-0000-0000A5950000}"/>
    <cellStyle name="Normal 72 2 2 4 5 2" xfId="37573" xr:uid="{00000000-0005-0000-0000-0000A6950000}"/>
    <cellStyle name="Normal 72 2 2 4 5 3" xfId="22340" xr:uid="{00000000-0005-0000-0000-0000A7950000}"/>
    <cellStyle name="Normal 72 2 2 4 6" xfId="32561" xr:uid="{00000000-0005-0000-0000-0000A8950000}"/>
    <cellStyle name="Normal 72 2 2 4 7" xfId="17327" xr:uid="{00000000-0005-0000-0000-0000A9950000}"/>
    <cellStyle name="Normal 72 2 2 5" xfId="3020" xr:uid="{00000000-0005-0000-0000-0000AA950000}"/>
    <cellStyle name="Normal 72 2 2 5 2" xfId="13094" xr:uid="{00000000-0005-0000-0000-0000AB950000}"/>
    <cellStyle name="Normal 72 2 2 5 2 2" xfId="43425" xr:uid="{00000000-0005-0000-0000-0000AC950000}"/>
    <cellStyle name="Normal 72 2 2 5 2 3" xfId="28192" xr:uid="{00000000-0005-0000-0000-0000AD950000}"/>
    <cellStyle name="Normal 72 2 2 5 3" xfId="8074" xr:uid="{00000000-0005-0000-0000-0000AE950000}"/>
    <cellStyle name="Normal 72 2 2 5 3 2" xfId="38408" xr:uid="{00000000-0005-0000-0000-0000AF950000}"/>
    <cellStyle name="Normal 72 2 2 5 3 3" xfId="23175" xr:uid="{00000000-0005-0000-0000-0000B0950000}"/>
    <cellStyle name="Normal 72 2 2 5 4" xfId="33395" xr:uid="{00000000-0005-0000-0000-0000B1950000}"/>
    <cellStyle name="Normal 72 2 2 5 5" xfId="18162" xr:uid="{00000000-0005-0000-0000-0000B2950000}"/>
    <cellStyle name="Normal 72 2 2 6" xfId="4713" xr:uid="{00000000-0005-0000-0000-0000B3950000}"/>
    <cellStyle name="Normal 72 2 2 6 2" xfId="14765" xr:uid="{00000000-0005-0000-0000-0000B4950000}"/>
    <cellStyle name="Normal 72 2 2 6 2 2" xfId="45096" xr:uid="{00000000-0005-0000-0000-0000B5950000}"/>
    <cellStyle name="Normal 72 2 2 6 2 3" xfId="29863" xr:uid="{00000000-0005-0000-0000-0000B6950000}"/>
    <cellStyle name="Normal 72 2 2 6 3" xfId="9745" xr:uid="{00000000-0005-0000-0000-0000B7950000}"/>
    <cellStyle name="Normal 72 2 2 6 3 2" xfId="40079" xr:uid="{00000000-0005-0000-0000-0000B8950000}"/>
    <cellStyle name="Normal 72 2 2 6 3 3" xfId="24846" xr:uid="{00000000-0005-0000-0000-0000B9950000}"/>
    <cellStyle name="Normal 72 2 2 6 4" xfId="35066" xr:uid="{00000000-0005-0000-0000-0000BA950000}"/>
    <cellStyle name="Normal 72 2 2 6 5" xfId="19833" xr:uid="{00000000-0005-0000-0000-0000BB950000}"/>
    <cellStyle name="Normal 72 2 2 7" xfId="11423" xr:uid="{00000000-0005-0000-0000-0000BC950000}"/>
    <cellStyle name="Normal 72 2 2 7 2" xfId="41754" xr:uid="{00000000-0005-0000-0000-0000BD950000}"/>
    <cellStyle name="Normal 72 2 2 7 3" xfId="26521" xr:uid="{00000000-0005-0000-0000-0000BE950000}"/>
    <cellStyle name="Normal 72 2 2 8" xfId="6402" xr:uid="{00000000-0005-0000-0000-0000BF950000}"/>
    <cellStyle name="Normal 72 2 2 8 2" xfId="36737" xr:uid="{00000000-0005-0000-0000-0000C0950000}"/>
    <cellStyle name="Normal 72 2 2 8 3" xfId="21504" xr:uid="{00000000-0005-0000-0000-0000C1950000}"/>
    <cellStyle name="Normal 72 2 2 9" xfId="31725" xr:uid="{00000000-0005-0000-0000-0000C2950000}"/>
    <cellStyle name="Normal 72 2 3" xfId="1429" xr:uid="{00000000-0005-0000-0000-0000C3950000}"/>
    <cellStyle name="Normal 72 2 3 2" xfId="1850" xr:uid="{00000000-0005-0000-0000-0000C4950000}"/>
    <cellStyle name="Normal 72 2 3 2 2" xfId="2689" xr:uid="{00000000-0005-0000-0000-0000C5950000}"/>
    <cellStyle name="Normal 72 2 3 2 2 2" xfId="4379" xr:uid="{00000000-0005-0000-0000-0000C6950000}"/>
    <cellStyle name="Normal 72 2 3 2 2 2 2" xfId="14452" xr:uid="{00000000-0005-0000-0000-0000C7950000}"/>
    <cellStyle name="Normal 72 2 3 2 2 2 2 2" xfId="44783" xr:uid="{00000000-0005-0000-0000-0000C8950000}"/>
    <cellStyle name="Normal 72 2 3 2 2 2 2 3" xfId="29550" xr:uid="{00000000-0005-0000-0000-0000C9950000}"/>
    <cellStyle name="Normal 72 2 3 2 2 2 3" xfId="9432" xr:uid="{00000000-0005-0000-0000-0000CA950000}"/>
    <cellStyle name="Normal 72 2 3 2 2 2 3 2" xfId="39766" xr:uid="{00000000-0005-0000-0000-0000CB950000}"/>
    <cellStyle name="Normal 72 2 3 2 2 2 3 3" xfId="24533" xr:uid="{00000000-0005-0000-0000-0000CC950000}"/>
    <cellStyle name="Normal 72 2 3 2 2 2 4" xfId="34753" xr:uid="{00000000-0005-0000-0000-0000CD950000}"/>
    <cellStyle name="Normal 72 2 3 2 2 2 5" xfId="19520" xr:uid="{00000000-0005-0000-0000-0000CE950000}"/>
    <cellStyle name="Normal 72 2 3 2 2 3" xfId="6071" xr:uid="{00000000-0005-0000-0000-0000CF950000}"/>
    <cellStyle name="Normal 72 2 3 2 2 3 2" xfId="16123" xr:uid="{00000000-0005-0000-0000-0000D0950000}"/>
    <cellStyle name="Normal 72 2 3 2 2 3 2 2" xfId="46454" xr:uid="{00000000-0005-0000-0000-0000D1950000}"/>
    <cellStyle name="Normal 72 2 3 2 2 3 2 3" xfId="31221" xr:uid="{00000000-0005-0000-0000-0000D2950000}"/>
    <cellStyle name="Normal 72 2 3 2 2 3 3" xfId="11103" xr:uid="{00000000-0005-0000-0000-0000D3950000}"/>
    <cellStyle name="Normal 72 2 3 2 2 3 3 2" xfId="41437" xr:uid="{00000000-0005-0000-0000-0000D4950000}"/>
    <cellStyle name="Normal 72 2 3 2 2 3 3 3" xfId="26204" xr:uid="{00000000-0005-0000-0000-0000D5950000}"/>
    <cellStyle name="Normal 72 2 3 2 2 3 4" xfId="36424" xr:uid="{00000000-0005-0000-0000-0000D6950000}"/>
    <cellStyle name="Normal 72 2 3 2 2 3 5" xfId="21191" xr:uid="{00000000-0005-0000-0000-0000D7950000}"/>
    <cellStyle name="Normal 72 2 3 2 2 4" xfId="12781" xr:uid="{00000000-0005-0000-0000-0000D8950000}"/>
    <cellStyle name="Normal 72 2 3 2 2 4 2" xfId="43112" xr:uid="{00000000-0005-0000-0000-0000D9950000}"/>
    <cellStyle name="Normal 72 2 3 2 2 4 3" xfId="27879" xr:uid="{00000000-0005-0000-0000-0000DA950000}"/>
    <cellStyle name="Normal 72 2 3 2 2 5" xfId="7760" xr:uid="{00000000-0005-0000-0000-0000DB950000}"/>
    <cellStyle name="Normal 72 2 3 2 2 5 2" xfId="38095" xr:uid="{00000000-0005-0000-0000-0000DC950000}"/>
    <cellStyle name="Normal 72 2 3 2 2 5 3" xfId="22862" xr:uid="{00000000-0005-0000-0000-0000DD950000}"/>
    <cellStyle name="Normal 72 2 3 2 2 6" xfId="33083" xr:uid="{00000000-0005-0000-0000-0000DE950000}"/>
    <cellStyle name="Normal 72 2 3 2 2 7" xfId="17849" xr:uid="{00000000-0005-0000-0000-0000DF950000}"/>
    <cellStyle name="Normal 72 2 3 2 3" xfId="3542" xr:uid="{00000000-0005-0000-0000-0000E0950000}"/>
    <cellStyle name="Normal 72 2 3 2 3 2" xfId="13616" xr:uid="{00000000-0005-0000-0000-0000E1950000}"/>
    <cellStyle name="Normal 72 2 3 2 3 2 2" xfId="43947" xr:uid="{00000000-0005-0000-0000-0000E2950000}"/>
    <cellStyle name="Normal 72 2 3 2 3 2 3" xfId="28714" xr:uid="{00000000-0005-0000-0000-0000E3950000}"/>
    <cellStyle name="Normal 72 2 3 2 3 3" xfId="8596" xr:uid="{00000000-0005-0000-0000-0000E4950000}"/>
    <cellStyle name="Normal 72 2 3 2 3 3 2" xfId="38930" xr:uid="{00000000-0005-0000-0000-0000E5950000}"/>
    <cellStyle name="Normal 72 2 3 2 3 3 3" xfId="23697" xr:uid="{00000000-0005-0000-0000-0000E6950000}"/>
    <cellStyle name="Normal 72 2 3 2 3 4" xfId="33917" xr:uid="{00000000-0005-0000-0000-0000E7950000}"/>
    <cellStyle name="Normal 72 2 3 2 3 5" xfId="18684" xr:uid="{00000000-0005-0000-0000-0000E8950000}"/>
    <cellStyle name="Normal 72 2 3 2 4" xfId="5235" xr:uid="{00000000-0005-0000-0000-0000E9950000}"/>
    <cellStyle name="Normal 72 2 3 2 4 2" xfId="15287" xr:uid="{00000000-0005-0000-0000-0000EA950000}"/>
    <cellStyle name="Normal 72 2 3 2 4 2 2" xfId="45618" xr:uid="{00000000-0005-0000-0000-0000EB950000}"/>
    <cellStyle name="Normal 72 2 3 2 4 2 3" xfId="30385" xr:uid="{00000000-0005-0000-0000-0000EC950000}"/>
    <cellStyle name="Normal 72 2 3 2 4 3" xfId="10267" xr:uid="{00000000-0005-0000-0000-0000ED950000}"/>
    <cellStyle name="Normal 72 2 3 2 4 3 2" xfId="40601" xr:uid="{00000000-0005-0000-0000-0000EE950000}"/>
    <cellStyle name="Normal 72 2 3 2 4 3 3" xfId="25368" xr:uid="{00000000-0005-0000-0000-0000EF950000}"/>
    <cellStyle name="Normal 72 2 3 2 4 4" xfId="35588" xr:uid="{00000000-0005-0000-0000-0000F0950000}"/>
    <cellStyle name="Normal 72 2 3 2 4 5" xfId="20355" xr:uid="{00000000-0005-0000-0000-0000F1950000}"/>
    <cellStyle name="Normal 72 2 3 2 5" xfId="11945" xr:uid="{00000000-0005-0000-0000-0000F2950000}"/>
    <cellStyle name="Normal 72 2 3 2 5 2" xfId="42276" xr:uid="{00000000-0005-0000-0000-0000F3950000}"/>
    <cellStyle name="Normal 72 2 3 2 5 3" xfId="27043" xr:uid="{00000000-0005-0000-0000-0000F4950000}"/>
    <cellStyle name="Normal 72 2 3 2 6" xfId="6924" xr:uid="{00000000-0005-0000-0000-0000F5950000}"/>
    <cellStyle name="Normal 72 2 3 2 6 2" xfId="37259" xr:uid="{00000000-0005-0000-0000-0000F6950000}"/>
    <cellStyle name="Normal 72 2 3 2 6 3" xfId="22026" xr:uid="{00000000-0005-0000-0000-0000F7950000}"/>
    <cellStyle name="Normal 72 2 3 2 7" xfId="32247" xr:uid="{00000000-0005-0000-0000-0000F8950000}"/>
    <cellStyle name="Normal 72 2 3 2 8" xfId="17013" xr:uid="{00000000-0005-0000-0000-0000F9950000}"/>
    <cellStyle name="Normal 72 2 3 3" xfId="2271" xr:uid="{00000000-0005-0000-0000-0000FA950000}"/>
    <cellStyle name="Normal 72 2 3 3 2" xfId="3961" xr:uid="{00000000-0005-0000-0000-0000FB950000}"/>
    <cellStyle name="Normal 72 2 3 3 2 2" xfId="14034" xr:uid="{00000000-0005-0000-0000-0000FC950000}"/>
    <cellStyle name="Normal 72 2 3 3 2 2 2" xfId="44365" xr:uid="{00000000-0005-0000-0000-0000FD950000}"/>
    <cellStyle name="Normal 72 2 3 3 2 2 3" xfId="29132" xr:uid="{00000000-0005-0000-0000-0000FE950000}"/>
    <cellStyle name="Normal 72 2 3 3 2 3" xfId="9014" xr:uid="{00000000-0005-0000-0000-0000FF950000}"/>
    <cellStyle name="Normal 72 2 3 3 2 3 2" xfId="39348" xr:uid="{00000000-0005-0000-0000-000000960000}"/>
    <cellStyle name="Normal 72 2 3 3 2 3 3" xfId="24115" xr:uid="{00000000-0005-0000-0000-000001960000}"/>
    <cellStyle name="Normal 72 2 3 3 2 4" xfId="34335" xr:uid="{00000000-0005-0000-0000-000002960000}"/>
    <cellStyle name="Normal 72 2 3 3 2 5" xfId="19102" xr:uid="{00000000-0005-0000-0000-000003960000}"/>
    <cellStyle name="Normal 72 2 3 3 3" xfId="5653" xr:uid="{00000000-0005-0000-0000-000004960000}"/>
    <cellStyle name="Normal 72 2 3 3 3 2" xfId="15705" xr:uid="{00000000-0005-0000-0000-000005960000}"/>
    <cellStyle name="Normal 72 2 3 3 3 2 2" xfId="46036" xr:uid="{00000000-0005-0000-0000-000006960000}"/>
    <cellStyle name="Normal 72 2 3 3 3 2 3" xfId="30803" xr:uid="{00000000-0005-0000-0000-000007960000}"/>
    <cellStyle name="Normal 72 2 3 3 3 3" xfId="10685" xr:uid="{00000000-0005-0000-0000-000008960000}"/>
    <cellStyle name="Normal 72 2 3 3 3 3 2" xfId="41019" xr:uid="{00000000-0005-0000-0000-000009960000}"/>
    <cellStyle name="Normal 72 2 3 3 3 3 3" xfId="25786" xr:uid="{00000000-0005-0000-0000-00000A960000}"/>
    <cellStyle name="Normal 72 2 3 3 3 4" xfId="36006" xr:uid="{00000000-0005-0000-0000-00000B960000}"/>
    <cellStyle name="Normal 72 2 3 3 3 5" xfId="20773" xr:uid="{00000000-0005-0000-0000-00000C960000}"/>
    <cellStyle name="Normal 72 2 3 3 4" xfId="12363" xr:uid="{00000000-0005-0000-0000-00000D960000}"/>
    <cellStyle name="Normal 72 2 3 3 4 2" xfId="42694" xr:uid="{00000000-0005-0000-0000-00000E960000}"/>
    <cellStyle name="Normal 72 2 3 3 4 3" xfId="27461" xr:uid="{00000000-0005-0000-0000-00000F960000}"/>
    <cellStyle name="Normal 72 2 3 3 5" xfId="7342" xr:uid="{00000000-0005-0000-0000-000010960000}"/>
    <cellStyle name="Normal 72 2 3 3 5 2" xfId="37677" xr:uid="{00000000-0005-0000-0000-000011960000}"/>
    <cellStyle name="Normal 72 2 3 3 5 3" xfId="22444" xr:uid="{00000000-0005-0000-0000-000012960000}"/>
    <cellStyle name="Normal 72 2 3 3 6" xfId="32665" xr:uid="{00000000-0005-0000-0000-000013960000}"/>
    <cellStyle name="Normal 72 2 3 3 7" xfId="17431" xr:uid="{00000000-0005-0000-0000-000014960000}"/>
    <cellStyle name="Normal 72 2 3 4" xfId="3124" xr:uid="{00000000-0005-0000-0000-000015960000}"/>
    <cellStyle name="Normal 72 2 3 4 2" xfId="13198" xr:uid="{00000000-0005-0000-0000-000016960000}"/>
    <cellStyle name="Normal 72 2 3 4 2 2" xfId="43529" xr:uid="{00000000-0005-0000-0000-000017960000}"/>
    <cellStyle name="Normal 72 2 3 4 2 3" xfId="28296" xr:uid="{00000000-0005-0000-0000-000018960000}"/>
    <cellStyle name="Normal 72 2 3 4 3" xfId="8178" xr:uid="{00000000-0005-0000-0000-000019960000}"/>
    <cellStyle name="Normal 72 2 3 4 3 2" xfId="38512" xr:uid="{00000000-0005-0000-0000-00001A960000}"/>
    <cellStyle name="Normal 72 2 3 4 3 3" xfId="23279" xr:uid="{00000000-0005-0000-0000-00001B960000}"/>
    <cellStyle name="Normal 72 2 3 4 4" xfId="33499" xr:uid="{00000000-0005-0000-0000-00001C960000}"/>
    <cellStyle name="Normal 72 2 3 4 5" xfId="18266" xr:uid="{00000000-0005-0000-0000-00001D960000}"/>
    <cellStyle name="Normal 72 2 3 5" xfId="4817" xr:uid="{00000000-0005-0000-0000-00001E960000}"/>
    <cellStyle name="Normal 72 2 3 5 2" xfId="14869" xr:uid="{00000000-0005-0000-0000-00001F960000}"/>
    <cellStyle name="Normal 72 2 3 5 2 2" xfId="45200" xr:uid="{00000000-0005-0000-0000-000020960000}"/>
    <cellStyle name="Normal 72 2 3 5 2 3" xfId="29967" xr:uid="{00000000-0005-0000-0000-000021960000}"/>
    <cellStyle name="Normal 72 2 3 5 3" xfId="9849" xr:uid="{00000000-0005-0000-0000-000022960000}"/>
    <cellStyle name="Normal 72 2 3 5 3 2" xfId="40183" xr:uid="{00000000-0005-0000-0000-000023960000}"/>
    <cellStyle name="Normal 72 2 3 5 3 3" xfId="24950" xr:uid="{00000000-0005-0000-0000-000024960000}"/>
    <cellStyle name="Normal 72 2 3 5 4" xfId="35170" xr:uid="{00000000-0005-0000-0000-000025960000}"/>
    <cellStyle name="Normal 72 2 3 5 5" xfId="19937" xr:uid="{00000000-0005-0000-0000-000026960000}"/>
    <cellStyle name="Normal 72 2 3 6" xfId="11527" xr:uid="{00000000-0005-0000-0000-000027960000}"/>
    <cellStyle name="Normal 72 2 3 6 2" xfId="41858" xr:uid="{00000000-0005-0000-0000-000028960000}"/>
    <cellStyle name="Normal 72 2 3 6 3" xfId="26625" xr:uid="{00000000-0005-0000-0000-000029960000}"/>
    <cellStyle name="Normal 72 2 3 7" xfId="6506" xr:uid="{00000000-0005-0000-0000-00002A960000}"/>
    <cellStyle name="Normal 72 2 3 7 2" xfId="36841" xr:uid="{00000000-0005-0000-0000-00002B960000}"/>
    <cellStyle name="Normal 72 2 3 7 3" xfId="21608" xr:uid="{00000000-0005-0000-0000-00002C960000}"/>
    <cellStyle name="Normal 72 2 3 8" xfId="31829" xr:uid="{00000000-0005-0000-0000-00002D960000}"/>
    <cellStyle name="Normal 72 2 3 9" xfId="16595" xr:uid="{00000000-0005-0000-0000-00002E960000}"/>
    <cellStyle name="Normal 72 2 4" xfId="1642" xr:uid="{00000000-0005-0000-0000-00002F960000}"/>
    <cellStyle name="Normal 72 2 4 2" xfId="2481" xr:uid="{00000000-0005-0000-0000-000030960000}"/>
    <cellStyle name="Normal 72 2 4 2 2" xfId="4171" xr:uid="{00000000-0005-0000-0000-000031960000}"/>
    <cellStyle name="Normal 72 2 4 2 2 2" xfId="14244" xr:uid="{00000000-0005-0000-0000-000032960000}"/>
    <cellStyle name="Normal 72 2 4 2 2 2 2" xfId="44575" xr:uid="{00000000-0005-0000-0000-000033960000}"/>
    <cellStyle name="Normal 72 2 4 2 2 2 3" xfId="29342" xr:uid="{00000000-0005-0000-0000-000034960000}"/>
    <cellStyle name="Normal 72 2 4 2 2 3" xfId="9224" xr:uid="{00000000-0005-0000-0000-000035960000}"/>
    <cellStyle name="Normal 72 2 4 2 2 3 2" xfId="39558" xr:uid="{00000000-0005-0000-0000-000036960000}"/>
    <cellStyle name="Normal 72 2 4 2 2 3 3" xfId="24325" xr:uid="{00000000-0005-0000-0000-000037960000}"/>
    <cellStyle name="Normal 72 2 4 2 2 4" xfId="34545" xr:uid="{00000000-0005-0000-0000-000038960000}"/>
    <cellStyle name="Normal 72 2 4 2 2 5" xfId="19312" xr:uid="{00000000-0005-0000-0000-000039960000}"/>
    <cellStyle name="Normal 72 2 4 2 3" xfId="5863" xr:uid="{00000000-0005-0000-0000-00003A960000}"/>
    <cellStyle name="Normal 72 2 4 2 3 2" xfId="15915" xr:uid="{00000000-0005-0000-0000-00003B960000}"/>
    <cellStyle name="Normal 72 2 4 2 3 2 2" xfId="46246" xr:uid="{00000000-0005-0000-0000-00003C960000}"/>
    <cellStyle name="Normal 72 2 4 2 3 2 3" xfId="31013" xr:uid="{00000000-0005-0000-0000-00003D960000}"/>
    <cellStyle name="Normal 72 2 4 2 3 3" xfId="10895" xr:uid="{00000000-0005-0000-0000-00003E960000}"/>
    <cellStyle name="Normal 72 2 4 2 3 3 2" xfId="41229" xr:uid="{00000000-0005-0000-0000-00003F960000}"/>
    <cellStyle name="Normal 72 2 4 2 3 3 3" xfId="25996" xr:uid="{00000000-0005-0000-0000-000040960000}"/>
    <cellStyle name="Normal 72 2 4 2 3 4" xfId="36216" xr:uid="{00000000-0005-0000-0000-000041960000}"/>
    <cellStyle name="Normal 72 2 4 2 3 5" xfId="20983" xr:uid="{00000000-0005-0000-0000-000042960000}"/>
    <cellStyle name="Normal 72 2 4 2 4" xfId="12573" xr:uid="{00000000-0005-0000-0000-000043960000}"/>
    <cellStyle name="Normal 72 2 4 2 4 2" xfId="42904" xr:uid="{00000000-0005-0000-0000-000044960000}"/>
    <cellStyle name="Normal 72 2 4 2 4 3" xfId="27671" xr:uid="{00000000-0005-0000-0000-000045960000}"/>
    <cellStyle name="Normal 72 2 4 2 5" xfId="7552" xr:uid="{00000000-0005-0000-0000-000046960000}"/>
    <cellStyle name="Normal 72 2 4 2 5 2" xfId="37887" xr:uid="{00000000-0005-0000-0000-000047960000}"/>
    <cellStyle name="Normal 72 2 4 2 5 3" xfId="22654" xr:uid="{00000000-0005-0000-0000-000048960000}"/>
    <cellStyle name="Normal 72 2 4 2 6" xfId="32875" xr:uid="{00000000-0005-0000-0000-000049960000}"/>
    <cellStyle name="Normal 72 2 4 2 7" xfId="17641" xr:uid="{00000000-0005-0000-0000-00004A960000}"/>
    <cellStyle name="Normal 72 2 4 3" xfId="3334" xr:uid="{00000000-0005-0000-0000-00004B960000}"/>
    <cellStyle name="Normal 72 2 4 3 2" xfId="13408" xr:uid="{00000000-0005-0000-0000-00004C960000}"/>
    <cellStyle name="Normal 72 2 4 3 2 2" xfId="43739" xr:uid="{00000000-0005-0000-0000-00004D960000}"/>
    <cellStyle name="Normal 72 2 4 3 2 3" xfId="28506" xr:uid="{00000000-0005-0000-0000-00004E960000}"/>
    <cellStyle name="Normal 72 2 4 3 3" xfId="8388" xr:uid="{00000000-0005-0000-0000-00004F960000}"/>
    <cellStyle name="Normal 72 2 4 3 3 2" xfId="38722" xr:uid="{00000000-0005-0000-0000-000050960000}"/>
    <cellStyle name="Normal 72 2 4 3 3 3" xfId="23489" xr:uid="{00000000-0005-0000-0000-000051960000}"/>
    <cellStyle name="Normal 72 2 4 3 4" xfId="33709" xr:uid="{00000000-0005-0000-0000-000052960000}"/>
    <cellStyle name="Normal 72 2 4 3 5" xfId="18476" xr:uid="{00000000-0005-0000-0000-000053960000}"/>
    <cellStyle name="Normal 72 2 4 4" xfId="5027" xr:uid="{00000000-0005-0000-0000-000054960000}"/>
    <cellStyle name="Normal 72 2 4 4 2" xfId="15079" xr:uid="{00000000-0005-0000-0000-000055960000}"/>
    <cellStyle name="Normal 72 2 4 4 2 2" xfId="45410" xr:uid="{00000000-0005-0000-0000-000056960000}"/>
    <cellStyle name="Normal 72 2 4 4 2 3" xfId="30177" xr:uid="{00000000-0005-0000-0000-000057960000}"/>
    <cellStyle name="Normal 72 2 4 4 3" xfId="10059" xr:uid="{00000000-0005-0000-0000-000058960000}"/>
    <cellStyle name="Normal 72 2 4 4 3 2" xfId="40393" xr:uid="{00000000-0005-0000-0000-000059960000}"/>
    <cellStyle name="Normal 72 2 4 4 3 3" xfId="25160" xr:uid="{00000000-0005-0000-0000-00005A960000}"/>
    <cellStyle name="Normal 72 2 4 4 4" xfId="35380" xr:uid="{00000000-0005-0000-0000-00005B960000}"/>
    <cellStyle name="Normal 72 2 4 4 5" xfId="20147" xr:uid="{00000000-0005-0000-0000-00005C960000}"/>
    <cellStyle name="Normal 72 2 4 5" xfId="11737" xr:uid="{00000000-0005-0000-0000-00005D960000}"/>
    <cellStyle name="Normal 72 2 4 5 2" xfId="42068" xr:uid="{00000000-0005-0000-0000-00005E960000}"/>
    <cellStyle name="Normal 72 2 4 5 3" xfId="26835" xr:uid="{00000000-0005-0000-0000-00005F960000}"/>
    <cellStyle name="Normal 72 2 4 6" xfId="6716" xr:uid="{00000000-0005-0000-0000-000060960000}"/>
    <cellStyle name="Normal 72 2 4 6 2" xfId="37051" xr:uid="{00000000-0005-0000-0000-000061960000}"/>
    <cellStyle name="Normal 72 2 4 6 3" xfId="21818" xr:uid="{00000000-0005-0000-0000-000062960000}"/>
    <cellStyle name="Normal 72 2 4 7" xfId="32039" xr:uid="{00000000-0005-0000-0000-000063960000}"/>
    <cellStyle name="Normal 72 2 4 8" xfId="16805" xr:uid="{00000000-0005-0000-0000-000064960000}"/>
    <cellStyle name="Normal 72 2 5" xfId="2063" xr:uid="{00000000-0005-0000-0000-000065960000}"/>
    <cellStyle name="Normal 72 2 5 2" xfId="3753" xr:uid="{00000000-0005-0000-0000-000066960000}"/>
    <cellStyle name="Normal 72 2 5 2 2" xfId="13826" xr:uid="{00000000-0005-0000-0000-000067960000}"/>
    <cellStyle name="Normal 72 2 5 2 2 2" xfId="44157" xr:uid="{00000000-0005-0000-0000-000068960000}"/>
    <cellStyle name="Normal 72 2 5 2 2 3" xfId="28924" xr:uid="{00000000-0005-0000-0000-000069960000}"/>
    <cellStyle name="Normal 72 2 5 2 3" xfId="8806" xr:uid="{00000000-0005-0000-0000-00006A960000}"/>
    <cellStyle name="Normal 72 2 5 2 3 2" xfId="39140" xr:uid="{00000000-0005-0000-0000-00006B960000}"/>
    <cellStyle name="Normal 72 2 5 2 3 3" xfId="23907" xr:uid="{00000000-0005-0000-0000-00006C960000}"/>
    <cellStyle name="Normal 72 2 5 2 4" xfId="34127" xr:uid="{00000000-0005-0000-0000-00006D960000}"/>
    <cellStyle name="Normal 72 2 5 2 5" xfId="18894" xr:uid="{00000000-0005-0000-0000-00006E960000}"/>
    <cellStyle name="Normal 72 2 5 3" xfId="5445" xr:uid="{00000000-0005-0000-0000-00006F960000}"/>
    <cellStyle name="Normal 72 2 5 3 2" xfId="15497" xr:uid="{00000000-0005-0000-0000-000070960000}"/>
    <cellStyle name="Normal 72 2 5 3 2 2" xfId="45828" xr:uid="{00000000-0005-0000-0000-000071960000}"/>
    <cellStyle name="Normal 72 2 5 3 2 3" xfId="30595" xr:uid="{00000000-0005-0000-0000-000072960000}"/>
    <cellStyle name="Normal 72 2 5 3 3" xfId="10477" xr:uid="{00000000-0005-0000-0000-000073960000}"/>
    <cellStyle name="Normal 72 2 5 3 3 2" xfId="40811" xr:uid="{00000000-0005-0000-0000-000074960000}"/>
    <cellStyle name="Normal 72 2 5 3 3 3" xfId="25578" xr:uid="{00000000-0005-0000-0000-000075960000}"/>
    <cellStyle name="Normal 72 2 5 3 4" xfId="35798" xr:uid="{00000000-0005-0000-0000-000076960000}"/>
    <cellStyle name="Normal 72 2 5 3 5" xfId="20565" xr:uid="{00000000-0005-0000-0000-000077960000}"/>
    <cellStyle name="Normal 72 2 5 4" xfId="12155" xr:uid="{00000000-0005-0000-0000-000078960000}"/>
    <cellStyle name="Normal 72 2 5 4 2" xfId="42486" xr:uid="{00000000-0005-0000-0000-000079960000}"/>
    <cellStyle name="Normal 72 2 5 4 3" xfId="27253" xr:uid="{00000000-0005-0000-0000-00007A960000}"/>
    <cellStyle name="Normal 72 2 5 5" xfId="7134" xr:uid="{00000000-0005-0000-0000-00007B960000}"/>
    <cellStyle name="Normal 72 2 5 5 2" xfId="37469" xr:uid="{00000000-0005-0000-0000-00007C960000}"/>
    <cellStyle name="Normal 72 2 5 5 3" xfId="22236" xr:uid="{00000000-0005-0000-0000-00007D960000}"/>
    <cellStyle name="Normal 72 2 5 6" xfId="32457" xr:uid="{00000000-0005-0000-0000-00007E960000}"/>
    <cellStyle name="Normal 72 2 5 7" xfId="17223" xr:uid="{00000000-0005-0000-0000-00007F960000}"/>
    <cellStyle name="Normal 72 2 6" xfId="2916" xr:uid="{00000000-0005-0000-0000-000080960000}"/>
    <cellStyle name="Normal 72 2 6 2" xfId="12990" xr:uid="{00000000-0005-0000-0000-000081960000}"/>
    <cellStyle name="Normal 72 2 6 2 2" xfId="43321" xr:uid="{00000000-0005-0000-0000-000082960000}"/>
    <cellStyle name="Normal 72 2 6 2 3" xfId="28088" xr:uid="{00000000-0005-0000-0000-000083960000}"/>
    <cellStyle name="Normal 72 2 6 3" xfId="7970" xr:uid="{00000000-0005-0000-0000-000084960000}"/>
    <cellStyle name="Normal 72 2 6 3 2" xfId="38304" xr:uid="{00000000-0005-0000-0000-000085960000}"/>
    <cellStyle name="Normal 72 2 6 3 3" xfId="23071" xr:uid="{00000000-0005-0000-0000-000086960000}"/>
    <cellStyle name="Normal 72 2 6 4" xfId="33291" xr:uid="{00000000-0005-0000-0000-000087960000}"/>
    <cellStyle name="Normal 72 2 6 5" xfId="18058" xr:uid="{00000000-0005-0000-0000-000088960000}"/>
    <cellStyle name="Normal 72 2 7" xfId="4609" xr:uid="{00000000-0005-0000-0000-000089960000}"/>
    <cellStyle name="Normal 72 2 7 2" xfId="14661" xr:uid="{00000000-0005-0000-0000-00008A960000}"/>
    <cellStyle name="Normal 72 2 7 2 2" xfId="44992" xr:uid="{00000000-0005-0000-0000-00008B960000}"/>
    <cellStyle name="Normal 72 2 7 2 3" xfId="29759" xr:uid="{00000000-0005-0000-0000-00008C960000}"/>
    <cellStyle name="Normal 72 2 7 3" xfId="9641" xr:uid="{00000000-0005-0000-0000-00008D960000}"/>
    <cellStyle name="Normal 72 2 7 3 2" xfId="39975" xr:uid="{00000000-0005-0000-0000-00008E960000}"/>
    <cellStyle name="Normal 72 2 7 3 3" xfId="24742" xr:uid="{00000000-0005-0000-0000-00008F960000}"/>
    <cellStyle name="Normal 72 2 7 4" xfId="34962" xr:uid="{00000000-0005-0000-0000-000090960000}"/>
    <cellStyle name="Normal 72 2 7 5" xfId="19729" xr:uid="{00000000-0005-0000-0000-000091960000}"/>
    <cellStyle name="Normal 72 2 8" xfId="11319" xr:uid="{00000000-0005-0000-0000-000092960000}"/>
    <cellStyle name="Normal 72 2 8 2" xfId="41650" xr:uid="{00000000-0005-0000-0000-000093960000}"/>
    <cellStyle name="Normal 72 2 8 3" xfId="26417" xr:uid="{00000000-0005-0000-0000-000094960000}"/>
    <cellStyle name="Normal 72 2 9" xfId="6298" xr:uid="{00000000-0005-0000-0000-000095960000}"/>
    <cellStyle name="Normal 72 2 9 2" xfId="36633" xr:uid="{00000000-0005-0000-0000-000096960000}"/>
    <cellStyle name="Normal 72 2 9 3" xfId="21400" xr:uid="{00000000-0005-0000-0000-000097960000}"/>
    <cellStyle name="Normal 72 3" xfId="1262" xr:uid="{00000000-0005-0000-0000-000098960000}"/>
    <cellStyle name="Normal 72 3 10" xfId="16439" xr:uid="{00000000-0005-0000-0000-000099960000}"/>
    <cellStyle name="Normal 72 3 2" xfId="1481" xr:uid="{00000000-0005-0000-0000-00009A960000}"/>
    <cellStyle name="Normal 72 3 2 2" xfId="1902" xr:uid="{00000000-0005-0000-0000-00009B960000}"/>
    <cellStyle name="Normal 72 3 2 2 2" xfId="2741" xr:uid="{00000000-0005-0000-0000-00009C960000}"/>
    <cellStyle name="Normal 72 3 2 2 2 2" xfId="4431" xr:uid="{00000000-0005-0000-0000-00009D960000}"/>
    <cellStyle name="Normal 72 3 2 2 2 2 2" xfId="14504" xr:uid="{00000000-0005-0000-0000-00009E960000}"/>
    <cellStyle name="Normal 72 3 2 2 2 2 2 2" xfId="44835" xr:uid="{00000000-0005-0000-0000-00009F960000}"/>
    <cellStyle name="Normal 72 3 2 2 2 2 2 3" xfId="29602" xr:uid="{00000000-0005-0000-0000-0000A0960000}"/>
    <cellStyle name="Normal 72 3 2 2 2 2 3" xfId="9484" xr:uid="{00000000-0005-0000-0000-0000A1960000}"/>
    <cellStyle name="Normal 72 3 2 2 2 2 3 2" xfId="39818" xr:uid="{00000000-0005-0000-0000-0000A2960000}"/>
    <cellStyle name="Normal 72 3 2 2 2 2 3 3" xfId="24585" xr:uid="{00000000-0005-0000-0000-0000A3960000}"/>
    <cellStyle name="Normal 72 3 2 2 2 2 4" xfId="34805" xr:uid="{00000000-0005-0000-0000-0000A4960000}"/>
    <cellStyle name="Normal 72 3 2 2 2 2 5" xfId="19572" xr:uid="{00000000-0005-0000-0000-0000A5960000}"/>
    <cellStyle name="Normal 72 3 2 2 2 3" xfId="6123" xr:uid="{00000000-0005-0000-0000-0000A6960000}"/>
    <cellStyle name="Normal 72 3 2 2 2 3 2" xfId="16175" xr:uid="{00000000-0005-0000-0000-0000A7960000}"/>
    <cellStyle name="Normal 72 3 2 2 2 3 2 2" xfId="46506" xr:uid="{00000000-0005-0000-0000-0000A8960000}"/>
    <cellStyle name="Normal 72 3 2 2 2 3 2 3" xfId="31273" xr:uid="{00000000-0005-0000-0000-0000A9960000}"/>
    <cellStyle name="Normal 72 3 2 2 2 3 3" xfId="11155" xr:uid="{00000000-0005-0000-0000-0000AA960000}"/>
    <cellStyle name="Normal 72 3 2 2 2 3 3 2" xfId="41489" xr:uid="{00000000-0005-0000-0000-0000AB960000}"/>
    <cellStyle name="Normal 72 3 2 2 2 3 3 3" xfId="26256" xr:uid="{00000000-0005-0000-0000-0000AC960000}"/>
    <cellStyle name="Normal 72 3 2 2 2 3 4" xfId="36476" xr:uid="{00000000-0005-0000-0000-0000AD960000}"/>
    <cellStyle name="Normal 72 3 2 2 2 3 5" xfId="21243" xr:uid="{00000000-0005-0000-0000-0000AE960000}"/>
    <cellStyle name="Normal 72 3 2 2 2 4" xfId="12833" xr:uid="{00000000-0005-0000-0000-0000AF960000}"/>
    <cellStyle name="Normal 72 3 2 2 2 4 2" xfId="43164" xr:uid="{00000000-0005-0000-0000-0000B0960000}"/>
    <cellStyle name="Normal 72 3 2 2 2 4 3" xfId="27931" xr:uid="{00000000-0005-0000-0000-0000B1960000}"/>
    <cellStyle name="Normal 72 3 2 2 2 5" xfId="7812" xr:uid="{00000000-0005-0000-0000-0000B2960000}"/>
    <cellStyle name="Normal 72 3 2 2 2 5 2" xfId="38147" xr:uid="{00000000-0005-0000-0000-0000B3960000}"/>
    <cellStyle name="Normal 72 3 2 2 2 5 3" xfId="22914" xr:uid="{00000000-0005-0000-0000-0000B4960000}"/>
    <cellStyle name="Normal 72 3 2 2 2 6" xfId="33135" xr:uid="{00000000-0005-0000-0000-0000B5960000}"/>
    <cellStyle name="Normal 72 3 2 2 2 7" xfId="17901" xr:uid="{00000000-0005-0000-0000-0000B6960000}"/>
    <cellStyle name="Normal 72 3 2 2 3" xfId="3594" xr:uid="{00000000-0005-0000-0000-0000B7960000}"/>
    <cellStyle name="Normal 72 3 2 2 3 2" xfId="13668" xr:uid="{00000000-0005-0000-0000-0000B8960000}"/>
    <cellStyle name="Normal 72 3 2 2 3 2 2" xfId="43999" xr:uid="{00000000-0005-0000-0000-0000B9960000}"/>
    <cellStyle name="Normal 72 3 2 2 3 2 3" xfId="28766" xr:uid="{00000000-0005-0000-0000-0000BA960000}"/>
    <cellStyle name="Normal 72 3 2 2 3 3" xfId="8648" xr:uid="{00000000-0005-0000-0000-0000BB960000}"/>
    <cellStyle name="Normal 72 3 2 2 3 3 2" xfId="38982" xr:uid="{00000000-0005-0000-0000-0000BC960000}"/>
    <cellStyle name="Normal 72 3 2 2 3 3 3" xfId="23749" xr:uid="{00000000-0005-0000-0000-0000BD960000}"/>
    <cellStyle name="Normal 72 3 2 2 3 4" xfId="33969" xr:uid="{00000000-0005-0000-0000-0000BE960000}"/>
    <cellStyle name="Normal 72 3 2 2 3 5" xfId="18736" xr:uid="{00000000-0005-0000-0000-0000BF960000}"/>
    <cellStyle name="Normal 72 3 2 2 4" xfId="5287" xr:uid="{00000000-0005-0000-0000-0000C0960000}"/>
    <cellStyle name="Normal 72 3 2 2 4 2" xfId="15339" xr:uid="{00000000-0005-0000-0000-0000C1960000}"/>
    <cellStyle name="Normal 72 3 2 2 4 2 2" xfId="45670" xr:uid="{00000000-0005-0000-0000-0000C2960000}"/>
    <cellStyle name="Normal 72 3 2 2 4 2 3" xfId="30437" xr:uid="{00000000-0005-0000-0000-0000C3960000}"/>
    <cellStyle name="Normal 72 3 2 2 4 3" xfId="10319" xr:uid="{00000000-0005-0000-0000-0000C4960000}"/>
    <cellStyle name="Normal 72 3 2 2 4 3 2" xfId="40653" xr:uid="{00000000-0005-0000-0000-0000C5960000}"/>
    <cellStyle name="Normal 72 3 2 2 4 3 3" xfId="25420" xr:uid="{00000000-0005-0000-0000-0000C6960000}"/>
    <cellStyle name="Normal 72 3 2 2 4 4" xfId="35640" xr:uid="{00000000-0005-0000-0000-0000C7960000}"/>
    <cellStyle name="Normal 72 3 2 2 4 5" xfId="20407" xr:uid="{00000000-0005-0000-0000-0000C8960000}"/>
    <cellStyle name="Normal 72 3 2 2 5" xfId="11997" xr:uid="{00000000-0005-0000-0000-0000C9960000}"/>
    <cellStyle name="Normal 72 3 2 2 5 2" xfId="42328" xr:uid="{00000000-0005-0000-0000-0000CA960000}"/>
    <cellStyle name="Normal 72 3 2 2 5 3" xfId="27095" xr:uid="{00000000-0005-0000-0000-0000CB960000}"/>
    <cellStyle name="Normal 72 3 2 2 6" xfId="6976" xr:uid="{00000000-0005-0000-0000-0000CC960000}"/>
    <cellStyle name="Normal 72 3 2 2 6 2" xfId="37311" xr:uid="{00000000-0005-0000-0000-0000CD960000}"/>
    <cellStyle name="Normal 72 3 2 2 6 3" xfId="22078" xr:uid="{00000000-0005-0000-0000-0000CE960000}"/>
    <cellStyle name="Normal 72 3 2 2 7" xfId="32299" xr:uid="{00000000-0005-0000-0000-0000CF960000}"/>
    <cellStyle name="Normal 72 3 2 2 8" xfId="17065" xr:uid="{00000000-0005-0000-0000-0000D0960000}"/>
    <cellStyle name="Normal 72 3 2 3" xfId="2323" xr:uid="{00000000-0005-0000-0000-0000D1960000}"/>
    <cellStyle name="Normal 72 3 2 3 2" xfId="4013" xr:uid="{00000000-0005-0000-0000-0000D2960000}"/>
    <cellStyle name="Normal 72 3 2 3 2 2" xfId="14086" xr:uid="{00000000-0005-0000-0000-0000D3960000}"/>
    <cellStyle name="Normal 72 3 2 3 2 2 2" xfId="44417" xr:uid="{00000000-0005-0000-0000-0000D4960000}"/>
    <cellStyle name="Normal 72 3 2 3 2 2 3" xfId="29184" xr:uid="{00000000-0005-0000-0000-0000D5960000}"/>
    <cellStyle name="Normal 72 3 2 3 2 3" xfId="9066" xr:uid="{00000000-0005-0000-0000-0000D6960000}"/>
    <cellStyle name="Normal 72 3 2 3 2 3 2" xfId="39400" xr:uid="{00000000-0005-0000-0000-0000D7960000}"/>
    <cellStyle name="Normal 72 3 2 3 2 3 3" xfId="24167" xr:uid="{00000000-0005-0000-0000-0000D8960000}"/>
    <cellStyle name="Normal 72 3 2 3 2 4" xfId="34387" xr:uid="{00000000-0005-0000-0000-0000D9960000}"/>
    <cellStyle name="Normal 72 3 2 3 2 5" xfId="19154" xr:uid="{00000000-0005-0000-0000-0000DA960000}"/>
    <cellStyle name="Normal 72 3 2 3 3" xfId="5705" xr:uid="{00000000-0005-0000-0000-0000DB960000}"/>
    <cellStyle name="Normal 72 3 2 3 3 2" xfId="15757" xr:uid="{00000000-0005-0000-0000-0000DC960000}"/>
    <cellStyle name="Normal 72 3 2 3 3 2 2" xfId="46088" xr:uid="{00000000-0005-0000-0000-0000DD960000}"/>
    <cellStyle name="Normal 72 3 2 3 3 2 3" xfId="30855" xr:uid="{00000000-0005-0000-0000-0000DE960000}"/>
    <cellStyle name="Normal 72 3 2 3 3 3" xfId="10737" xr:uid="{00000000-0005-0000-0000-0000DF960000}"/>
    <cellStyle name="Normal 72 3 2 3 3 3 2" xfId="41071" xr:uid="{00000000-0005-0000-0000-0000E0960000}"/>
    <cellStyle name="Normal 72 3 2 3 3 3 3" xfId="25838" xr:uid="{00000000-0005-0000-0000-0000E1960000}"/>
    <cellStyle name="Normal 72 3 2 3 3 4" xfId="36058" xr:uid="{00000000-0005-0000-0000-0000E2960000}"/>
    <cellStyle name="Normal 72 3 2 3 3 5" xfId="20825" xr:uid="{00000000-0005-0000-0000-0000E3960000}"/>
    <cellStyle name="Normal 72 3 2 3 4" xfId="12415" xr:uid="{00000000-0005-0000-0000-0000E4960000}"/>
    <cellStyle name="Normal 72 3 2 3 4 2" xfId="42746" xr:uid="{00000000-0005-0000-0000-0000E5960000}"/>
    <cellStyle name="Normal 72 3 2 3 4 3" xfId="27513" xr:uid="{00000000-0005-0000-0000-0000E6960000}"/>
    <cellStyle name="Normal 72 3 2 3 5" xfId="7394" xr:uid="{00000000-0005-0000-0000-0000E7960000}"/>
    <cellStyle name="Normal 72 3 2 3 5 2" xfId="37729" xr:uid="{00000000-0005-0000-0000-0000E8960000}"/>
    <cellStyle name="Normal 72 3 2 3 5 3" xfId="22496" xr:uid="{00000000-0005-0000-0000-0000E9960000}"/>
    <cellStyle name="Normal 72 3 2 3 6" xfId="32717" xr:uid="{00000000-0005-0000-0000-0000EA960000}"/>
    <cellStyle name="Normal 72 3 2 3 7" xfId="17483" xr:uid="{00000000-0005-0000-0000-0000EB960000}"/>
    <cellStyle name="Normal 72 3 2 4" xfId="3176" xr:uid="{00000000-0005-0000-0000-0000EC960000}"/>
    <cellStyle name="Normal 72 3 2 4 2" xfId="13250" xr:uid="{00000000-0005-0000-0000-0000ED960000}"/>
    <cellStyle name="Normal 72 3 2 4 2 2" xfId="43581" xr:uid="{00000000-0005-0000-0000-0000EE960000}"/>
    <cellStyle name="Normal 72 3 2 4 2 3" xfId="28348" xr:uid="{00000000-0005-0000-0000-0000EF960000}"/>
    <cellStyle name="Normal 72 3 2 4 3" xfId="8230" xr:uid="{00000000-0005-0000-0000-0000F0960000}"/>
    <cellStyle name="Normal 72 3 2 4 3 2" xfId="38564" xr:uid="{00000000-0005-0000-0000-0000F1960000}"/>
    <cellStyle name="Normal 72 3 2 4 3 3" xfId="23331" xr:uid="{00000000-0005-0000-0000-0000F2960000}"/>
    <cellStyle name="Normal 72 3 2 4 4" xfId="33551" xr:uid="{00000000-0005-0000-0000-0000F3960000}"/>
    <cellStyle name="Normal 72 3 2 4 5" xfId="18318" xr:uid="{00000000-0005-0000-0000-0000F4960000}"/>
    <cellStyle name="Normal 72 3 2 5" xfId="4869" xr:uid="{00000000-0005-0000-0000-0000F5960000}"/>
    <cellStyle name="Normal 72 3 2 5 2" xfId="14921" xr:uid="{00000000-0005-0000-0000-0000F6960000}"/>
    <cellStyle name="Normal 72 3 2 5 2 2" xfId="45252" xr:uid="{00000000-0005-0000-0000-0000F7960000}"/>
    <cellStyle name="Normal 72 3 2 5 2 3" xfId="30019" xr:uid="{00000000-0005-0000-0000-0000F8960000}"/>
    <cellStyle name="Normal 72 3 2 5 3" xfId="9901" xr:uid="{00000000-0005-0000-0000-0000F9960000}"/>
    <cellStyle name="Normal 72 3 2 5 3 2" xfId="40235" xr:uid="{00000000-0005-0000-0000-0000FA960000}"/>
    <cellStyle name="Normal 72 3 2 5 3 3" xfId="25002" xr:uid="{00000000-0005-0000-0000-0000FB960000}"/>
    <cellStyle name="Normal 72 3 2 5 4" xfId="35222" xr:uid="{00000000-0005-0000-0000-0000FC960000}"/>
    <cellStyle name="Normal 72 3 2 5 5" xfId="19989" xr:uid="{00000000-0005-0000-0000-0000FD960000}"/>
    <cellStyle name="Normal 72 3 2 6" xfId="11579" xr:uid="{00000000-0005-0000-0000-0000FE960000}"/>
    <cellStyle name="Normal 72 3 2 6 2" xfId="41910" xr:uid="{00000000-0005-0000-0000-0000FF960000}"/>
    <cellStyle name="Normal 72 3 2 6 3" xfId="26677" xr:uid="{00000000-0005-0000-0000-000000970000}"/>
    <cellStyle name="Normal 72 3 2 7" xfId="6558" xr:uid="{00000000-0005-0000-0000-000001970000}"/>
    <cellStyle name="Normal 72 3 2 7 2" xfId="36893" xr:uid="{00000000-0005-0000-0000-000002970000}"/>
    <cellStyle name="Normal 72 3 2 7 3" xfId="21660" xr:uid="{00000000-0005-0000-0000-000003970000}"/>
    <cellStyle name="Normal 72 3 2 8" xfId="31881" xr:uid="{00000000-0005-0000-0000-000004970000}"/>
    <cellStyle name="Normal 72 3 2 9" xfId="16647" xr:uid="{00000000-0005-0000-0000-000005970000}"/>
    <cellStyle name="Normal 72 3 3" xfId="1694" xr:uid="{00000000-0005-0000-0000-000006970000}"/>
    <cellStyle name="Normal 72 3 3 2" xfId="2533" xr:uid="{00000000-0005-0000-0000-000007970000}"/>
    <cellStyle name="Normal 72 3 3 2 2" xfId="4223" xr:uid="{00000000-0005-0000-0000-000008970000}"/>
    <cellStyle name="Normal 72 3 3 2 2 2" xfId="14296" xr:uid="{00000000-0005-0000-0000-000009970000}"/>
    <cellStyle name="Normal 72 3 3 2 2 2 2" xfId="44627" xr:uid="{00000000-0005-0000-0000-00000A970000}"/>
    <cellStyle name="Normal 72 3 3 2 2 2 3" xfId="29394" xr:uid="{00000000-0005-0000-0000-00000B970000}"/>
    <cellStyle name="Normal 72 3 3 2 2 3" xfId="9276" xr:uid="{00000000-0005-0000-0000-00000C970000}"/>
    <cellStyle name="Normal 72 3 3 2 2 3 2" xfId="39610" xr:uid="{00000000-0005-0000-0000-00000D970000}"/>
    <cellStyle name="Normal 72 3 3 2 2 3 3" xfId="24377" xr:uid="{00000000-0005-0000-0000-00000E970000}"/>
    <cellStyle name="Normal 72 3 3 2 2 4" xfId="34597" xr:uid="{00000000-0005-0000-0000-00000F970000}"/>
    <cellStyle name="Normal 72 3 3 2 2 5" xfId="19364" xr:uid="{00000000-0005-0000-0000-000010970000}"/>
    <cellStyle name="Normal 72 3 3 2 3" xfId="5915" xr:uid="{00000000-0005-0000-0000-000011970000}"/>
    <cellStyle name="Normal 72 3 3 2 3 2" xfId="15967" xr:uid="{00000000-0005-0000-0000-000012970000}"/>
    <cellStyle name="Normal 72 3 3 2 3 2 2" xfId="46298" xr:uid="{00000000-0005-0000-0000-000013970000}"/>
    <cellStyle name="Normal 72 3 3 2 3 2 3" xfId="31065" xr:uid="{00000000-0005-0000-0000-000014970000}"/>
    <cellStyle name="Normal 72 3 3 2 3 3" xfId="10947" xr:uid="{00000000-0005-0000-0000-000015970000}"/>
    <cellStyle name="Normal 72 3 3 2 3 3 2" xfId="41281" xr:uid="{00000000-0005-0000-0000-000016970000}"/>
    <cellStyle name="Normal 72 3 3 2 3 3 3" xfId="26048" xr:uid="{00000000-0005-0000-0000-000017970000}"/>
    <cellStyle name="Normal 72 3 3 2 3 4" xfId="36268" xr:uid="{00000000-0005-0000-0000-000018970000}"/>
    <cellStyle name="Normal 72 3 3 2 3 5" xfId="21035" xr:uid="{00000000-0005-0000-0000-000019970000}"/>
    <cellStyle name="Normal 72 3 3 2 4" xfId="12625" xr:uid="{00000000-0005-0000-0000-00001A970000}"/>
    <cellStyle name="Normal 72 3 3 2 4 2" xfId="42956" xr:uid="{00000000-0005-0000-0000-00001B970000}"/>
    <cellStyle name="Normal 72 3 3 2 4 3" xfId="27723" xr:uid="{00000000-0005-0000-0000-00001C970000}"/>
    <cellStyle name="Normal 72 3 3 2 5" xfId="7604" xr:uid="{00000000-0005-0000-0000-00001D970000}"/>
    <cellStyle name="Normal 72 3 3 2 5 2" xfId="37939" xr:uid="{00000000-0005-0000-0000-00001E970000}"/>
    <cellStyle name="Normal 72 3 3 2 5 3" xfId="22706" xr:uid="{00000000-0005-0000-0000-00001F970000}"/>
    <cellStyle name="Normal 72 3 3 2 6" xfId="32927" xr:uid="{00000000-0005-0000-0000-000020970000}"/>
    <cellStyle name="Normal 72 3 3 2 7" xfId="17693" xr:uid="{00000000-0005-0000-0000-000021970000}"/>
    <cellStyle name="Normal 72 3 3 3" xfId="3386" xr:uid="{00000000-0005-0000-0000-000022970000}"/>
    <cellStyle name="Normal 72 3 3 3 2" xfId="13460" xr:uid="{00000000-0005-0000-0000-000023970000}"/>
    <cellStyle name="Normal 72 3 3 3 2 2" xfId="43791" xr:uid="{00000000-0005-0000-0000-000024970000}"/>
    <cellStyle name="Normal 72 3 3 3 2 3" xfId="28558" xr:uid="{00000000-0005-0000-0000-000025970000}"/>
    <cellStyle name="Normal 72 3 3 3 3" xfId="8440" xr:uid="{00000000-0005-0000-0000-000026970000}"/>
    <cellStyle name="Normal 72 3 3 3 3 2" xfId="38774" xr:uid="{00000000-0005-0000-0000-000027970000}"/>
    <cellStyle name="Normal 72 3 3 3 3 3" xfId="23541" xr:uid="{00000000-0005-0000-0000-000028970000}"/>
    <cellStyle name="Normal 72 3 3 3 4" xfId="33761" xr:uid="{00000000-0005-0000-0000-000029970000}"/>
    <cellStyle name="Normal 72 3 3 3 5" xfId="18528" xr:uid="{00000000-0005-0000-0000-00002A970000}"/>
    <cellStyle name="Normal 72 3 3 4" xfId="5079" xr:uid="{00000000-0005-0000-0000-00002B970000}"/>
    <cellStyle name="Normal 72 3 3 4 2" xfId="15131" xr:uid="{00000000-0005-0000-0000-00002C970000}"/>
    <cellStyle name="Normal 72 3 3 4 2 2" xfId="45462" xr:uid="{00000000-0005-0000-0000-00002D970000}"/>
    <cellStyle name="Normal 72 3 3 4 2 3" xfId="30229" xr:uid="{00000000-0005-0000-0000-00002E970000}"/>
    <cellStyle name="Normal 72 3 3 4 3" xfId="10111" xr:uid="{00000000-0005-0000-0000-00002F970000}"/>
    <cellStyle name="Normal 72 3 3 4 3 2" xfId="40445" xr:uid="{00000000-0005-0000-0000-000030970000}"/>
    <cellStyle name="Normal 72 3 3 4 3 3" xfId="25212" xr:uid="{00000000-0005-0000-0000-000031970000}"/>
    <cellStyle name="Normal 72 3 3 4 4" xfId="35432" xr:uid="{00000000-0005-0000-0000-000032970000}"/>
    <cellStyle name="Normal 72 3 3 4 5" xfId="20199" xr:uid="{00000000-0005-0000-0000-000033970000}"/>
    <cellStyle name="Normal 72 3 3 5" xfId="11789" xr:uid="{00000000-0005-0000-0000-000034970000}"/>
    <cellStyle name="Normal 72 3 3 5 2" xfId="42120" xr:uid="{00000000-0005-0000-0000-000035970000}"/>
    <cellStyle name="Normal 72 3 3 5 3" xfId="26887" xr:uid="{00000000-0005-0000-0000-000036970000}"/>
    <cellStyle name="Normal 72 3 3 6" xfId="6768" xr:uid="{00000000-0005-0000-0000-000037970000}"/>
    <cellStyle name="Normal 72 3 3 6 2" xfId="37103" xr:uid="{00000000-0005-0000-0000-000038970000}"/>
    <cellStyle name="Normal 72 3 3 6 3" xfId="21870" xr:uid="{00000000-0005-0000-0000-000039970000}"/>
    <cellStyle name="Normal 72 3 3 7" xfId="32091" xr:uid="{00000000-0005-0000-0000-00003A970000}"/>
    <cellStyle name="Normal 72 3 3 8" xfId="16857" xr:uid="{00000000-0005-0000-0000-00003B970000}"/>
    <cellStyle name="Normal 72 3 4" xfId="2115" xr:uid="{00000000-0005-0000-0000-00003C970000}"/>
    <cellStyle name="Normal 72 3 4 2" xfId="3805" xr:uid="{00000000-0005-0000-0000-00003D970000}"/>
    <cellStyle name="Normal 72 3 4 2 2" xfId="13878" xr:uid="{00000000-0005-0000-0000-00003E970000}"/>
    <cellStyle name="Normal 72 3 4 2 2 2" xfId="44209" xr:uid="{00000000-0005-0000-0000-00003F970000}"/>
    <cellStyle name="Normal 72 3 4 2 2 3" xfId="28976" xr:uid="{00000000-0005-0000-0000-000040970000}"/>
    <cellStyle name="Normal 72 3 4 2 3" xfId="8858" xr:uid="{00000000-0005-0000-0000-000041970000}"/>
    <cellStyle name="Normal 72 3 4 2 3 2" xfId="39192" xr:uid="{00000000-0005-0000-0000-000042970000}"/>
    <cellStyle name="Normal 72 3 4 2 3 3" xfId="23959" xr:uid="{00000000-0005-0000-0000-000043970000}"/>
    <cellStyle name="Normal 72 3 4 2 4" xfId="34179" xr:uid="{00000000-0005-0000-0000-000044970000}"/>
    <cellStyle name="Normal 72 3 4 2 5" xfId="18946" xr:uid="{00000000-0005-0000-0000-000045970000}"/>
    <cellStyle name="Normal 72 3 4 3" xfId="5497" xr:uid="{00000000-0005-0000-0000-000046970000}"/>
    <cellStyle name="Normal 72 3 4 3 2" xfId="15549" xr:uid="{00000000-0005-0000-0000-000047970000}"/>
    <cellStyle name="Normal 72 3 4 3 2 2" xfId="45880" xr:uid="{00000000-0005-0000-0000-000048970000}"/>
    <cellStyle name="Normal 72 3 4 3 2 3" xfId="30647" xr:uid="{00000000-0005-0000-0000-000049970000}"/>
    <cellStyle name="Normal 72 3 4 3 3" xfId="10529" xr:uid="{00000000-0005-0000-0000-00004A970000}"/>
    <cellStyle name="Normal 72 3 4 3 3 2" xfId="40863" xr:uid="{00000000-0005-0000-0000-00004B970000}"/>
    <cellStyle name="Normal 72 3 4 3 3 3" xfId="25630" xr:uid="{00000000-0005-0000-0000-00004C970000}"/>
    <cellStyle name="Normal 72 3 4 3 4" xfId="35850" xr:uid="{00000000-0005-0000-0000-00004D970000}"/>
    <cellStyle name="Normal 72 3 4 3 5" xfId="20617" xr:uid="{00000000-0005-0000-0000-00004E970000}"/>
    <cellStyle name="Normal 72 3 4 4" xfId="12207" xr:uid="{00000000-0005-0000-0000-00004F970000}"/>
    <cellStyle name="Normal 72 3 4 4 2" xfId="42538" xr:uid="{00000000-0005-0000-0000-000050970000}"/>
    <cellStyle name="Normal 72 3 4 4 3" xfId="27305" xr:uid="{00000000-0005-0000-0000-000051970000}"/>
    <cellStyle name="Normal 72 3 4 5" xfId="7186" xr:uid="{00000000-0005-0000-0000-000052970000}"/>
    <cellStyle name="Normal 72 3 4 5 2" xfId="37521" xr:uid="{00000000-0005-0000-0000-000053970000}"/>
    <cellStyle name="Normal 72 3 4 5 3" xfId="22288" xr:uid="{00000000-0005-0000-0000-000054970000}"/>
    <cellStyle name="Normal 72 3 4 6" xfId="32509" xr:uid="{00000000-0005-0000-0000-000055970000}"/>
    <cellStyle name="Normal 72 3 4 7" xfId="17275" xr:uid="{00000000-0005-0000-0000-000056970000}"/>
    <cellStyle name="Normal 72 3 5" xfId="2968" xr:uid="{00000000-0005-0000-0000-000057970000}"/>
    <cellStyle name="Normal 72 3 5 2" xfId="13042" xr:uid="{00000000-0005-0000-0000-000058970000}"/>
    <cellStyle name="Normal 72 3 5 2 2" xfId="43373" xr:uid="{00000000-0005-0000-0000-000059970000}"/>
    <cellStyle name="Normal 72 3 5 2 3" xfId="28140" xr:uid="{00000000-0005-0000-0000-00005A970000}"/>
    <cellStyle name="Normal 72 3 5 3" xfId="8022" xr:uid="{00000000-0005-0000-0000-00005B970000}"/>
    <cellStyle name="Normal 72 3 5 3 2" xfId="38356" xr:uid="{00000000-0005-0000-0000-00005C970000}"/>
    <cellStyle name="Normal 72 3 5 3 3" xfId="23123" xr:uid="{00000000-0005-0000-0000-00005D970000}"/>
    <cellStyle name="Normal 72 3 5 4" xfId="33343" xr:uid="{00000000-0005-0000-0000-00005E970000}"/>
    <cellStyle name="Normal 72 3 5 5" xfId="18110" xr:uid="{00000000-0005-0000-0000-00005F970000}"/>
    <cellStyle name="Normal 72 3 6" xfId="4661" xr:uid="{00000000-0005-0000-0000-000060970000}"/>
    <cellStyle name="Normal 72 3 6 2" xfId="14713" xr:uid="{00000000-0005-0000-0000-000061970000}"/>
    <cellStyle name="Normal 72 3 6 2 2" xfId="45044" xr:uid="{00000000-0005-0000-0000-000062970000}"/>
    <cellStyle name="Normal 72 3 6 2 3" xfId="29811" xr:uid="{00000000-0005-0000-0000-000063970000}"/>
    <cellStyle name="Normal 72 3 6 3" xfId="9693" xr:uid="{00000000-0005-0000-0000-000064970000}"/>
    <cellStyle name="Normal 72 3 6 3 2" xfId="40027" xr:uid="{00000000-0005-0000-0000-000065970000}"/>
    <cellStyle name="Normal 72 3 6 3 3" xfId="24794" xr:uid="{00000000-0005-0000-0000-000066970000}"/>
    <cellStyle name="Normal 72 3 6 4" xfId="35014" xr:uid="{00000000-0005-0000-0000-000067970000}"/>
    <cellStyle name="Normal 72 3 6 5" xfId="19781" xr:uid="{00000000-0005-0000-0000-000068970000}"/>
    <cellStyle name="Normal 72 3 7" xfId="11371" xr:uid="{00000000-0005-0000-0000-000069970000}"/>
    <cellStyle name="Normal 72 3 7 2" xfId="41702" xr:uid="{00000000-0005-0000-0000-00006A970000}"/>
    <cellStyle name="Normal 72 3 7 3" xfId="26469" xr:uid="{00000000-0005-0000-0000-00006B970000}"/>
    <cellStyle name="Normal 72 3 8" xfId="6350" xr:uid="{00000000-0005-0000-0000-00006C970000}"/>
    <cellStyle name="Normal 72 3 8 2" xfId="36685" xr:uid="{00000000-0005-0000-0000-00006D970000}"/>
    <cellStyle name="Normal 72 3 8 3" xfId="21452" xr:uid="{00000000-0005-0000-0000-00006E970000}"/>
    <cellStyle name="Normal 72 3 9" xfId="31674" xr:uid="{00000000-0005-0000-0000-00006F970000}"/>
    <cellStyle name="Normal 72 4" xfId="1375" xr:uid="{00000000-0005-0000-0000-000070970000}"/>
    <cellStyle name="Normal 72 4 2" xfId="1798" xr:uid="{00000000-0005-0000-0000-000071970000}"/>
    <cellStyle name="Normal 72 4 2 2" xfId="2637" xr:uid="{00000000-0005-0000-0000-000072970000}"/>
    <cellStyle name="Normal 72 4 2 2 2" xfId="4327" xr:uid="{00000000-0005-0000-0000-000073970000}"/>
    <cellStyle name="Normal 72 4 2 2 2 2" xfId="14400" xr:uid="{00000000-0005-0000-0000-000074970000}"/>
    <cellStyle name="Normal 72 4 2 2 2 2 2" xfId="44731" xr:uid="{00000000-0005-0000-0000-000075970000}"/>
    <cellStyle name="Normal 72 4 2 2 2 2 3" xfId="29498" xr:uid="{00000000-0005-0000-0000-000076970000}"/>
    <cellStyle name="Normal 72 4 2 2 2 3" xfId="9380" xr:uid="{00000000-0005-0000-0000-000077970000}"/>
    <cellStyle name="Normal 72 4 2 2 2 3 2" xfId="39714" xr:uid="{00000000-0005-0000-0000-000078970000}"/>
    <cellStyle name="Normal 72 4 2 2 2 3 3" xfId="24481" xr:uid="{00000000-0005-0000-0000-000079970000}"/>
    <cellStyle name="Normal 72 4 2 2 2 4" xfId="34701" xr:uid="{00000000-0005-0000-0000-00007A970000}"/>
    <cellStyle name="Normal 72 4 2 2 2 5" xfId="19468" xr:uid="{00000000-0005-0000-0000-00007B970000}"/>
    <cellStyle name="Normal 72 4 2 2 3" xfId="6019" xr:uid="{00000000-0005-0000-0000-00007C970000}"/>
    <cellStyle name="Normal 72 4 2 2 3 2" xfId="16071" xr:uid="{00000000-0005-0000-0000-00007D970000}"/>
    <cellStyle name="Normal 72 4 2 2 3 2 2" xfId="46402" xr:uid="{00000000-0005-0000-0000-00007E970000}"/>
    <cellStyle name="Normal 72 4 2 2 3 2 3" xfId="31169" xr:uid="{00000000-0005-0000-0000-00007F970000}"/>
    <cellStyle name="Normal 72 4 2 2 3 3" xfId="11051" xr:uid="{00000000-0005-0000-0000-000080970000}"/>
    <cellStyle name="Normal 72 4 2 2 3 3 2" xfId="41385" xr:uid="{00000000-0005-0000-0000-000081970000}"/>
    <cellStyle name="Normal 72 4 2 2 3 3 3" xfId="26152" xr:uid="{00000000-0005-0000-0000-000082970000}"/>
    <cellStyle name="Normal 72 4 2 2 3 4" xfId="36372" xr:uid="{00000000-0005-0000-0000-000083970000}"/>
    <cellStyle name="Normal 72 4 2 2 3 5" xfId="21139" xr:uid="{00000000-0005-0000-0000-000084970000}"/>
    <cellStyle name="Normal 72 4 2 2 4" xfId="12729" xr:uid="{00000000-0005-0000-0000-000085970000}"/>
    <cellStyle name="Normal 72 4 2 2 4 2" xfId="43060" xr:uid="{00000000-0005-0000-0000-000086970000}"/>
    <cellStyle name="Normal 72 4 2 2 4 3" xfId="27827" xr:uid="{00000000-0005-0000-0000-000087970000}"/>
    <cellStyle name="Normal 72 4 2 2 5" xfId="7708" xr:uid="{00000000-0005-0000-0000-000088970000}"/>
    <cellStyle name="Normal 72 4 2 2 5 2" xfId="38043" xr:uid="{00000000-0005-0000-0000-000089970000}"/>
    <cellStyle name="Normal 72 4 2 2 5 3" xfId="22810" xr:uid="{00000000-0005-0000-0000-00008A970000}"/>
    <cellStyle name="Normal 72 4 2 2 6" xfId="33031" xr:uid="{00000000-0005-0000-0000-00008B970000}"/>
    <cellStyle name="Normal 72 4 2 2 7" xfId="17797" xr:uid="{00000000-0005-0000-0000-00008C970000}"/>
    <cellStyle name="Normal 72 4 2 3" xfId="3490" xr:uid="{00000000-0005-0000-0000-00008D970000}"/>
    <cellStyle name="Normal 72 4 2 3 2" xfId="13564" xr:uid="{00000000-0005-0000-0000-00008E970000}"/>
    <cellStyle name="Normal 72 4 2 3 2 2" xfId="43895" xr:uid="{00000000-0005-0000-0000-00008F970000}"/>
    <cellStyle name="Normal 72 4 2 3 2 3" xfId="28662" xr:uid="{00000000-0005-0000-0000-000090970000}"/>
    <cellStyle name="Normal 72 4 2 3 3" xfId="8544" xr:uid="{00000000-0005-0000-0000-000091970000}"/>
    <cellStyle name="Normal 72 4 2 3 3 2" xfId="38878" xr:uid="{00000000-0005-0000-0000-000092970000}"/>
    <cellStyle name="Normal 72 4 2 3 3 3" xfId="23645" xr:uid="{00000000-0005-0000-0000-000093970000}"/>
    <cellStyle name="Normal 72 4 2 3 4" xfId="33865" xr:uid="{00000000-0005-0000-0000-000094970000}"/>
    <cellStyle name="Normal 72 4 2 3 5" xfId="18632" xr:uid="{00000000-0005-0000-0000-000095970000}"/>
    <cellStyle name="Normal 72 4 2 4" xfId="5183" xr:uid="{00000000-0005-0000-0000-000096970000}"/>
    <cellStyle name="Normal 72 4 2 4 2" xfId="15235" xr:uid="{00000000-0005-0000-0000-000097970000}"/>
    <cellStyle name="Normal 72 4 2 4 2 2" xfId="45566" xr:uid="{00000000-0005-0000-0000-000098970000}"/>
    <cellStyle name="Normal 72 4 2 4 2 3" xfId="30333" xr:uid="{00000000-0005-0000-0000-000099970000}"/>
    <cellStyle name="Normal 72 4 2 4 3" xfId="10215" xr:uid="{00000000-0005-0000-0000-00009A970000}"/>
    <cellStyle name="Normal 72 4 2 4 3 2" xfId="40549" xr:uid="{00000000-0005-0000-0000-00009B970000}"/>
    <cellStyle name="Normal 72 4 2 4 3 3" xfId="25316" xr:uid="{00000000-0005-0000-0000-00009C970000}"/>
    <cellStyle name="Normal 72 4 2 4 4" xfId="35536" xr:uid="{00000000-0005-0000-0000-00009D970000}"/>
    <cellStyle name="Normal 72 4 2 4 5" xfId="20303" xr:uid="{00000000-0005-0000-0000-00009E970000}"/>
    <cellStyle name="Normal 72 4 2 5" xfId="11893" xr:uid="{00000000-0005-0000-0000-00009F970000}"/>
    <cellStyle name="Normal 72 4 2 5 2" xfId="42224" xr:uid="{00000000-0005-0000-0000-0000A0970000}"/>
    <cellStyle name="Normal 72 4 2 5 3" xfId="26991" xr:uid="{00000000-0005-0000-0000-0000A1970000}"/>
    <cellStyle name="Normal 72 4 2 6" xfId="6872" xr:uid="{00000000-0005-0000-0000-0000A2970000}"/>
    <cellStyle name="Normal 72 4 2 6 2" xfId="37207" xr:uid="{00000000-0005-0000-0000-0000A3970000}"/>
    <cellStyle name="Normal 72 4 2 6 3" xfId="21974" xr:uid="{00000000-0005-0000-0000-0000A4970000}"/>
    <cellStyle name="Normal 72 4 2 7" xfId="32195" xr:uid="{00000000-0005-0000-0000-0000A5970000}"/>
    <cellStyle name="Normal 72 4 2 8" xfId="16961" xr:uid="{00000000-0005-0000-0000-0000A6970000}"/>
    <cellStyle name="Normal 72 4 3" xfId="2219" xr:uid="{00000000-0005-0000-0000-0000A7970000}"/>
    <cellStyle name="Normal 72 4 3 2" xfId="3909" xr:uid="{00000000-0005-0000-0000-0000A8970000}"/>
    <cellStyle name="Normal 72 4 3 2 2" xfId="13982" xr:uid="{00000000-0005-0000-0000-0000A9970000}"/>
    <cellStyle name="Normal 72 4 3 2 2 2" xfId="44313" xr:uid="{00000000-0005-0000-0000-0000AA970000}"/>
    <cellStyle name="Normal 72 4 3 2 2 3" xfId="29080" xr:uid="{00000000-0005-0000-0000-0000AB970000}"/>
    <cellStyle name="Normal 72 4 3 2 3" xfId="8962" xr:uid="{00000000-0005-0000-0000-0000AC970000}"/>
    <cellStyle name="Normal 72 4 3 2 3 2" xfId="39296" xr:uid="{00000000-0005-0000-0000-0000AD970000}"/>
    <cellStyle name="Normal 72 4 3 2 3 3" xfId="24063" xr:uid="{00000000-0005-0000-0000-0000AE970000}"/>
    <cellStyle name="Normal 72 4 3 2 4" xfId="34283" xr:uid="{00000000-0005-0000-0000-0000AF970000}"/>
    <cellStyle name="Normal 72 4 3 2 5" xfId="19050" xr:uid="{00000000-0005-0000-0000-0000B0970000}"/>
    <cellStyle name="Normal 72 4 3 3" xfId="5601" xr:uid="{00000000-0005-0000-0000-0000B1970000}"/>
    <cellStyle name="Normal 72 4 3 3 2" xfId="15653" xr:uid="{00000000-0005-0000-0000-0000B2970000}"/>
    <cellStyle name="Normal 72 4 3 3 2 2" xfId="45984" xr:uid="{00000000-0005-0000-0000-0000B3970000}"/>
    <cellStyle name="Normal 72 4 3 3 2 3" xfId="30751" xr:uid="{00000000-0005-0000-0000-0000B4970000}"/>
    <cellStyle name="Normal 72 4 3 3 3" xfId="10633" xr:uid="{00000000-0005-0000-0000-0000B5970000}"/>
    <cellStyle name="Normal 72 4 3 3 3 2" xfId="40967" xr:uid="{00000000-0005-0000-0000-0000B6970000}"/>
    <cellStyle name="Normal 72 4 3 3 3 3" xfId="25734" xr:uid="{00000000-0005-0000-0000-0000B7970000}"/>
    <cellStyle name="Normal 72 4 3 3 4" xfId="35954" xr:uid="{00000000-0005-0000-0000-0000B8970000}"/>
    <cellStyle name="Normal 72 4 3 3 5" xfId="20721" xr:uid="{00000000-0005-0000-0000-0000B9970000}"/>
    <cellStyle name="Normal 72 4 3 4" xfId="12311" xr:uid="{00000000-0005-0000-0000-0000BA970000}"/>
    <cellStyle name="Normal 72 4 3 4 2" xfId="42642" xr:uid="{00000000-0005-0000-0000-0000BB970000}"/>
    <cellStyle name="Normal 72 4 3 4 3" xfId="27409" xr:uid="{00000000-0005-0000-0000-0000BC970000}"/>
    <cellStyle name="Normal 72 4 3 5" xfId="7290" xr:uid="{00000000-0005-0000-0000-0000BD970000}"/>
    <cellStyle name="Normal 72 4 3 5 2" xfId="37625" xr:uid="{00000000-0005-0000-0000-0000BE970000}"/>
    <cellStyle name="Normal 72 4 3 5 3" xfId="22392" xr:uid="{00000000-0005-0000-0000-0000BF970000}"/>
    <cellStyle name="Normal 72 4 3 6" xfId="32613" xr:uid="{00000000-0005-0000-0000-0000C0970000}"/>
    <cellStyle name="Normal 72 4 3 7" xfId="17379" xr:uid="{00000000-0005-0000-0000-0000C1970000}"/>
    <cellStyle name="Normal 72 4 4" xfId="3072" xr:uid="{00000000-0005-0000-0000-0000C2970000}"/>
    <cellStyle name="Normal 72 4 4 2" xfId="13146" xr:uid="{00000000-0005-0000-0000-0000C3970000}"/>
    <cellStyle name="Normal 72 4 4 2 2" xfId="43477" xr:uid="{00000000-0005-0000-0000-0000C4970000}"/>
    <cellStyle name="Normal 72 4 4 2 3" xfId="28244" xr:uid="{00000000-0005-0000-0000-0000C5970000}"/>
    <cellStyle name="Normal 72 4 4 3" xfId="8126" xr:uid="{00000000-0005-0000-0000-0000C6970000}"/>
    <cellStyle name="Normal 72 4 4 3 2" xfId="38460" xr:uid="{00000000-0005-0000-0000-0000C7970000}"/>
    <cellStyle name="Normal 72 4 4 3 3" xfId="23227" xr:uid="{00000000-0005-0000-0000-0000C8970000}"/>
    <cellStyle name="Normal 72 4 4 4" xfId="33447" xr:uid="{00000000-0005-0000-0000-0000C9970000}"/>
    <cellStyle name="Normal 72 4 4 5" xfId="18214" xr:uid="{00000000-0005-0000-0000-0000CA970000}"/>
    <cellStyle name="Normal 72 4 5" xfId="4765" xr:uid="{00000000-0005-0000-0000-0000CB970000}"/>
    <cellStyle name="Normal 72 4 5 2" xfId="14817" xr:uid="{00000000-0005-0000-0000-0000CC970000}"/>
    <cellStyle name="Normal 72 4 5 2 2" xfId="45148" xr:uid="{00000000-0005-0000-0000-0000CD970000}"/>
    <cellStyle name="Normal 72 4 5 2 3" xfId="29915" xr:uid="{00000000-0005-0000-0000-0000CE970000}"/>
    <cellStyle name="Normal 72 4 5 3" xfId="9797" xr:uid="{00000000-0005-0000-0000-0000CF970000}"/>
    <cellStyle name="Normal 72 4 5 3 2" xfId="40131" xr:uid="{00000000-0005-0000-0000-0000D0970000}"/>
    <cellStyle name="Normal 72 4 5 3 3" xfId="24898" xr:uid="{00000000-0005-0000-0000-0000D1970000}"/>
    <cellStyle name="Normal 72 4 5 4" xfId="35118" xr:uid="{00000000-0005-0000-0000-0000D2970000}"/>
    <cellStyle name="Normal 72 4 5 5" xfId="19885" xr:uid="{00000000-0005-0000-0000-0000D3970000}"/>
    <cellStyle name="Normal 72 4 6" xfId="11475" xr:uid="{00000000-0005-0000-0000-0000D4970000}"/>
    <cellStyle name="Normal 72 4 6 2" xfId="41806" xr:uid="{00000000-0005-0000-0000-0000D5970000}"/>
    <cellStyle name="Normal 72 4 6 3" xfId="26573" xr:uid="{00000000-0005-0000-0000-0000D6970000}"/>
    <cellStyle name="Normal 72 4 7" xfId="6454" xr:uid="{00000000-0005-0000-0000-0000D7970000}"/>
    <cellStyle name="Normal 72 4 7 2" xfId="36789" xr:uid="{00000000-0005-0000-0000-0000D8970000}"/>
    <cellStyle name="Normal 72 4 7 3" xfId="21556" xr:uid="{00000000-0005-0000-0000-0000D9970000}"/>
    <cellStyle name="Normal 72 4 8" xfId="31777" xr:uid="{00000000-0005-0000-0000-0000DA970000}"/>
    <cellStyle name="Normal 72 4 9" xfId="16543" xr:uid="{00000000-0005-0000-0000-0000DB970000}"/>
    <cellStyle name="Normal 72 5" xfId="1588" xr:uid="{00000000-0005-0000-0000-0000DC970000}"/>
    <cellStyle name="Normal 72 5 2" xfId="2429" xr:uid="{00000000-0005-0000-0000-0000DD970000}"/>
    <cellStyle name="Normal 72 5 2 2" xfId="4119" xr:uid="{00000000-0005-0000-0000-0000DE970000}"/>
    <cellStyle name="Normal 72 5 2 2 2" xfId="14192" xr:uid="{00000000-0005-0000-0000-0000DF970000}"/>
    <cellStyle name="Normal 72 5 2 2 2 2" xfId="44523" xr:uid="{00000000-0005-0000-0000-0000E0970000}"/>
    <cellStyle name="Normal 72 5 2 2 2 3" xfId="29290" xr:uid="{00000000-0005-0000-0000-0000E1970000}"/>
    <cellStyle name="Normal 72 5 2 2 3" xfId="9172" xr:uid="{00000000-0005-0000-0000-0000E2970000}"/>
    <cellStyle name="Normal 72 5 2 2 3 2" xfId="39506" xr:uid="{00000000-0005-0000-0000-0000E3970000}"/>
    <cellStyle name="Normal 72 5 2 2 3 3" xfId="24273" xr:uid="{00000000-0005-0000-0000-0000E4970000}"/>
    <cellStyle name="Normal 72 5 2 2 4" xfId="34493" xr:uid="{00000000-0005-0000-0000-0000E5970000}"/>
    <cellStyle name="Normal 72 5 2 2 5" xfId="19260" xr:uid="{00000000-0005-0000-0000-0000E6970000}"/>
    <cellStyle name="Normal 72 5 2 3" xfId="5811" xr:uid="{00000000-0005-0000-0000-0000E7970000}"/>
    <cellStyle name="Normal 72 5 2 3 2" xfId="15863" xr:uid="{00000000-0005-0000-0000-0000E8970000}"/>
    <cellStyle name="Normal 72 5 2 3 2 2" xfId="46194" xr:uid="{00000000-0005-0000-0000-0000E9970000}"/>
    <cellStyle name="Normal 72 5 2 3 2 3" xfId="30961" xr:uid="{00000000-0005-0000-0000-0000EA970000}"/>
    <cellStyle name="Normal 72 5 2 3 3" xfId="10843" xr:uid="{00000000-0005-0000-0000-0000EB970000}"/>
    <cellStyle name="Normal 72 5 2 3 3 2" xfId="41177" xr:uid="{00000000-0005-0000-0000-0000EC970000}"/>
    <cellStyle name="Normal 72 5 2 3 3 3" xfId="25944" xr:uid="{00000000-0005-0000-0000-0000ED970000}"/>
    <cellStyle name="Normal 72 5 2 3 4" xfId="36164" xr:uid="{00000000-0005-0000-0000-0000EE970000}"/>
    <cellStyle name="Normal 72 5 2 3 5" xfId="20931" xr:uid="{00000000-0005-0000-0000-0000EF970000}"/>
    <cellStyle name="Normal 72 5 2 4" xfId="12521" xr:uid="{00000000-0005-0000-0000-0000F0970000}"/>
    <cellStyle name="Normal 72 5 2 4 2" xfId="42852" xr:uid="{00000000-0005-0000-0000-0000F1970000}"/>
    <cellStyle name="Normal 72 5 2 4 3" xfId="27619" xr:uid="{00000000-0005-0000-0000-0000F2970000}"/>
    <cellStyle name="Normal 72 5 2 5" xfId="7500" xr:uid="{00000000-0005-0000-0000-0000F3970000}"/>
    <cellStyle name="Normal 72 5 2 5 2" xfId="37835" xr:uid="{00000000-0005-0000-0000-0000F4970000}"/>
    <cellStyle name="Normal 72 5 2 5 3" xfId="22602" xr:uid="{00000000-0005-0000-0000-0000F5970000}"/>
    <cellStyle name="Normal 72 5 2 6" xfId="32823" xr:uid="{00000000-0005-0000-0000-0000F6970000}"/>
    <cellStyle name="Normal 72 5 2 7" xfId="17589" xr:uid="{00000000-0005-0000-0000-0000F7970000}"/>
    <cellStyle name="Normal 72 5 3" xfId="3282" xr:uid="{00000000-0005-0000-0000-0000F8970000}"/>
    <cellStyle name="Normal 72 5 3 2" xfId="13356" xr:uid="{00000000-0005-0000-0000-0000F9970000}"/>
    <cellStyle name="Normal 72 5 3 2 2" xfId="43687" xr:uid="{00000000-0005-0000-0000-0000FA970000}"/>
    <cellStyle name="Normal 72 5 3 2 3" xfId="28454" xr:uid="{00000000-0005-0000-0000-0000FB970000}"/>
    <cellStyle name="Normal 72 5 3 3" xfId="8336" xr:uid="{00000000-0005-0000-0000-0000FC970000}"/>
    <cellStyle name="Normal 72 5 3 3 2" xfId="38670" xr:uid="{00000000-0005-0000-0000-0000FD970000}"/>
    <cellStyle name="Normal 72 5 3 3 3" xfId="23437" xr:uid="{00000000-0005-0000-0000-0000FE970000}"/>
    <cellStyle name="Normal 72 5 3 4" xfId="33657" xr:uid="{00000000-0005-0000-0000-0000FF970000}"/>
    <cellStyle name="Normal 72 5 3 5" xfId="18424" xr:uid="{00000000-0005-0000-0000-000000980000}"/>
    <cellStyle name="Normal 72 5 4" xfId="4975" xr:uid="{00000000-0005-0000-0000-000001980000}"/>
    <cellStyle name="Normal 72 5 4 2" xfId="15027" xr:uid="{00000000-0005-0000-0000-000002980000}"/>
    <cellStyle name="Normal 72 5 4 2 2" xfId="45358" xr:uid="{00000000-0005-0000-0000-000003980000}"/>
    <cellStyle name="Normal 72 5 4 2 3" xfId="30125" xr:uid="{00000000-0005-0000-0000-000004980000}"/>
    <cellStyle name="Normal 72 5 4 3" xfId="10007" xr:uid="{00000000-0005-0000-0000-000005980000}"/>
    <cellStyle name="Normal 72 5 4 3 2" xfId="40341" xr:uid="{00000000-0005-0000-0000-000006980000}"/>
    <cellStyle name="Normal 72 5 4 3 3" xfId="25108" xr:uid="{00000000-0005-0000-0000-000007980000}"/>
    <cellStyle name="Normal 72 5 4 4" xfId="35328" xr:uid="{00000000-0005-0000-0000-000008980000}"/>
    <cellStyle name="Normal 72 5 4 5" xfId="20095" xr:uid="{00000000-0005-0000-0000-000009980000}"/>
    <cellStyle name="Normal 72 5 5" xfId="11685" xr:uid="{00000000-0005-0000-0000-00000A980000}"/>
    <cellStyle name="Normal 72 5 5 2" xfId="42016" xr:uid="{00000000-0005-0000-0000-00000B980000}"/>
    <cellStyle name="Normal 72 5 5 3" xfId="26783" xr:uid="{00000000-0005-0000-0000-00000C980000}"/>
    <cellStyle name="Normal 72 5 6" xfId="6664" xr:uid="{00000000-0005-0000-0000-00000D980000}"/>
    <cellStyle name="Normal 72 5 6 2" xfId="36999" xr:uid="{00000000-0005-0000-0000-00000E980000}"/>
    <cellStyle name="Normal 72 5 6 3" xfId="21766" xr:uid="{00000000-0005-0000-0000-00000F980000}"/>
    <cellStyle name="Normal 72 5 7" xfId="31987" xr:uid="{00000000-0005-0000-0000-000010980000}"/>
    <cellStyle name="Normal 72 5 8" xfId="16753" xr:uid="{00000000-0005-0000-0000-000011980000}"/>
    <cellStyle name="Normal 72 6" xfId="2009" xr:uid="{00000000-0005-0000-0000-000012980000}"/>
    <cellStyle name="Normal 72 6 2" xfId="3701" xr:uid="{00000000-0005-0000-0000-000013980000}"/>
    <cellStyle name="Normal 72 6 2 2" xfId="13774" xr:uid="{00000000-0005-0000-0000-000014980000}"/>
    <cellStyle name="Normal 72 6 2 2 2" xfId="44105" xr:uid="{00000000-0005-0000-0000-000015980000}"/>
    <cellStyle name="Normal 72 6 2 2 3" xfId="28872" xr:uid="{00000000-0005-0000-0000-000016980000}"/>
    <cellStyle name="Normal 72 6 2 3" xfId="8754" xr:uid="{00000000-0005-0000-0000-000017980000}"/>
    <cellStyle name="Normal 72 6 2 3 2" xfId="39088" xr:uid="{00000000-0005-0000-0000-000018980000}"/>
    <cellStyle name="Normal 72 6 2 3 3" xfId="23855" xr:uid="{00000000-0005-0000-0000-000019980000}"/>
    <cellStyle name="Normal 72 6 2 4" xfId="34075" xr:uid="{00000000-0005-0000-0000-00001A980000}"/>
    <cellStyle name="Normal 72 6 2 5" xfId="18842" xr:uid="{00000000-0005-0000-0000-00001B980000}"/>
    <cellStyle name="Normal 72 6 3" xfId="5393" xr:uid="{00000000-0005-0000-0000-00001C980000}"/>
    <cellStyle name="Normal 72 6 3 2" xfId="15445" xr:uid="{00000000-0005-0000-0000-00001D980000}"/>
    <cellStyle name="Normal 72 6 3 2 2" xfId="45776" xr:uid="{00000000-0005-0000-0000-00001E980000}"/>
    <cellStyle name="Normal 72 6 3 2 3" xfId="30543" xr:uid="{00000000-0005-0000-0000-00001F980000}"/>
    <cellStyle name="Normal 72 6 3 3" xfId="10425" xr:uid="{00000000-0005-0000-0000-000020980000}"/>
    <cellStyle name="Normal 72 6 3 3 2" xfId="40759" xr:uid="{00000000-0005-0000-0000-000021980000}"/>
    <cellStyle name="Normal 72 6 3 3 3" xfId="25526" xr:uid="{00000000-0005-0000-0000-000022980000}"/>
    <cellStyle name="Normal 72 6 3 4" xfId="35746" xr:uid="{00000000-0005-0000-0000-000023980000}"/>
    <cellStyle name="Normal 72 6 3 5" xfId="20513" xr:uid="{00000000-0005-0000-0000-000024980000}"/>
    <cellStyle name="Normal 72 6 4" xfId="12103" xr:uid="{00000000-0005-0000-0000-000025980000}"/>
    <cellStyle name="Normal 72 6 4 2" xfId="42434" xr:uid="{00000000-0005-0000-0000-000026980000}"/>
    <cellStyle name="Normal 72 6 4 3" xfId="27201" xr:uid="{00000000-0005-0000-0000-000027980000}"/>
    <cellStyle name="Normal 72 6 5" xfId="7082" xr:uid="{00000000-0005-0000-0000-000028980000}"/>
    <cellStyle name="Normal 72 6 5 2" xfId="37417" xr:uid="{00000000-0005-0000-0000-000029980000}"/>
    <cellStyle name="Normal 72 6 5 3" xfId="22184" xr:uid="{00000000-0005-0000-0000-00002A980000}"/>
    <cellStyle name="Normal 72 6 6" xfId="32405" xr:uid="{00000000-0005-0000-0000-00002B980000}"/>
    <cellStyle name="Normal 72 6 7" xfId="17171" xr:uid="{00000000-0005-0000-0000-00002C980000}"/>
    <cellStyle name="Normal 72 7" xfId="2861" xr:uid="{00000000-0005-0000-0000-00002D980000}"/>
    <cellStyle name="Normal 72 7 2" xfId="12938" xr:uid="{00000000-0005-0000-0000-00002E980000}"/>
    <cellStyle name="Normal 72 7 2 2" xfId="43269" xr:uid="{00000000-0005-0000-0000-00002F980000}"/>
    <cellStyle name="Normal 72 7 2 3" xfId="28036" xr:uid="{00000000-0005-0000-0000-000030980000}"/>
    <cellStyle name="Normal 72 7 3" xfId="7918" xr:uid="{00000000-0005-0000-0000-000031980000}"/>
    <cellStyle name="Normal 72 7 3 2" xfId="38252" xr:uid="{00000000-0005-0000-0000-000032980000}"/>
    <cellStyle name="Normal 72 7 3 3" xfId="23019" xr:uid="{00000000-0005-0000-0000-000033980000}"/>
    <cellStyle name="Normal 72 7 4" xfId="33239" xr:uid="{00000000-0005-0000-0000-000034980000}"/>
    <cellStyle name="Normal 72 7 5" xfId="18006" xr:uid="{00000000-0005-0000-0000-000035980000}"/>
    <cellStyle name="Normal 72 8" xfId="4555" xr:uid="{00000000-0005-0000-0000-000036980000}"/>
    <cellStyle name="Normal 72 8 2" xfId="14609" xr:uid="{00000000-0005-0000-0000-000037980000}"/>
    <cellStyle name="Normal 72 8 2 2" xfId="44940" xr:uid="{00000000-0005-0000-0000-000038980000}"/>
    <cellStyle name="Normal 72 8 2 3" xfId="29707" xr:uid="{00000000-0005-0000-0000-000039980000}"/>
    <cellStyle name="Normal 72 8 3" xfId="9589" xr:uid="{00000000-0005-0000-0000-00003A980000}"/>
    <cellStyle name="Normal 72 8 3 2" xfId="39923" xr:uid="{00000000-0005-0000-0000-00003B980000}"/>
    <cellStyle name="Normal 72 8 3 3" xfId="24690" xr:uid="{00000000-0005-0000-0000-00003C980000}"/>
    <cellStyle name="Normal 72 8 4" xfId="34910" xr:uid="{00000000-0005-0000-0000-00003D980000}"/>
    <cellStyle name="Normal 72 8 5" xfId="19677" xr:uid="{00000000-0005-0000-0000-00003E980000}"/>
    <cellStyle name="Normal 72 9" xfId="11265" xr:uid="{00000000-0005-0000-0000-00003F980000}"/>
    <cellStyle name="Normal 72 9 2" xfId="41598" xr:uid="{00000000-0005-0000-0000-000040980000}"/>
    <cellStyle name="Normal 72 9 3" xfId="26365" xr:uid="{00000000-0005-0000-0000-000041980000}"/>
    <cellStyle name="Normal 73" xfId="909" xr:uid="{00000000-0005-0000-0000-000042980000}"/>
    <cellStyle name="Normal 73 10" xfId="6245" xr:uid="{00000000-0005-0000-0000-000043980000}"/>
    <cellStyle name="Normal 73 10 2" xfId="36582" xr:uid="{00000000-0005-0000-0000-000044980000}"/>
    <cellStyle name="Normal 73 10 3" xfId="21349" xr:uid="{00000000-0005-0000-0000-000045980000}"/>
    <cellStyle name="Normal 73 11" xfId="31573" xr:uid="{00000000-0005-0000-0000-000046980000}"/>
    <cellStyle name="Normal 73 12" xfId="16334" xr:uid="{00000000-0005-0000-0000-000047980000}"/>
    <cellStyle name="Normal 73 2" xfId="1209" xr:uid="{00000000-0005-0000-0000-000048980000}"/>
    <cellStyle name="Normal 73 2 10" xfId="31624" xr:uid="{00000000-0005-0000-0000-000049980000}"/>
    <cellStyle name="Normal 73 2 11" xfId="16388" xr:uid="{00000000-0005-0000-0000-00004A980000}"/>
    <cellStyle name="Normal 73 2 2" xfId="1317" xr:uid="{00000000-0005-0000-0000-00004B980000}"/>
    <cellStyle name="Normal 73 2 2 10" xfId="16492" xr:uid="{00000000-0005-0000-0000-00004C980000}"/>
    <cellStyle name="Normal 73 2 2 2" xfId="1534" xr:uid="{00000000-0005-0000-0000-00004D980000}"/>
    <cellStyle name="Normal 73 2 2 2 2" xfId="1955" xr:uid="{00000000-0005-0000-0000-00004E980000}"/>
    <cellStyle name="Normal 73 2 2 2 2 2" xfId="2794" xr:uid="{00000000-0005-0000-0000-00004F980000}"/>
    <cellStyle name="Normal 73 2 2 2 2 2 2" xfId="4484" xr:uid="{00000000-0005-0000-0000-000050980000}"/>
    <cellStyle name="Normal 73 2 2 2 2 2 2 2" xfId="14557" xr:uid="{00000000-0005-0000-0000-000051980000}"/>
    <cellStyle name="Normal 73 2 2 2 2 2 2 2 2" xfId="44888" xr:uid="{00000000-0005-0000-0000-000052980000}"/>
    <cellStyle name="Normal 73 2 2 2 2 2 2 2 3" xfId="29655" xr:uid="{00000000-0005-0000-0000-000053980000}"/>
    <cellStyle name="Normal 73 2 2 2 2 2 2 3" xfId="9537" xr:uid="{00000000-0005-0000-0000-000054980000}"/>
    <cellStyle name="Normal 73 2 2 2 2 2 2 3 2" xfId="39871" xr:uid="{00000000-0005-0000-0000-000055980000}"/>
    <cellStyle name="Normal 73 2 2 2 2 2 2 3 3" xfId="24638" xr:uid="{00000000-0005-0000-0000-000056980000}"/>
    <cellStyle name="Normal 73 2 2 2 2 2 2 4" xfId="34858" xr:uid="{00000000-0005-0000-0000-000057980000}"/>
    <cellStyle name="Normal 73 2 2 2 2 2 2 5" xfId="19625" xr:uid="{00000000-0005-0000-0000-000058980000}"/>
    <cellStyle name="Normal 73 2 2 2 2 2 3" xfId="6176" xr:uid="{00000000-0005-0000-0000-000059980000}"/>
    <cellStyle name="Normal 73 2 2 2 2 2 3 2" xfId="16228" xr:uid="{00000000-0005-0000-0000-00005A980000}"/>
    <cellStyle name="Normal 73 2 2 2 2 2 3 2 2" xfId="46559" xr:uid="{00000000-0005-0000-0000-00005B980000}"/>
    <cellStyle name="Normal 73 2 2 2 2 2 3 2 3" xfId="31326" xr:uid="{00000000-0005-0000-0000-00005C980000}"/>
    <cellStyle name="Normal 73 2 2 2 2 2 3 3" xfId="11208" xr:uid="{00000000-0005-0000-0000-00005D980000}"/>
    <cellStyle name="Normal 73 2 2 2 2 2 3 3 2" xfId="41542" xr:uid="{00000000-0005-0000-0000-00005E980000}"/>
    <cellStyle name="Normal 73 2 2 2 2 2 3 3 3" xfId="26309" xr:uid="{00000000-0005-0000-0000-00005F980000}"/>
    <cellStyle name="Normal 73 2 2 2 2 2 3 4" xfId="36529" xr:uid="{00000000-0005-0000-0000-000060980000}"/>
    <cellStyle name="Normal 73 2 2 2 2 2 3 5" xfId="21296" xr:uid="{00000000-0005-0000-0000-000061980000}"/>
    <cellStyle name="Normal 73 2 2 2 2 2 4" xfId="12886" xr:uid="{00000000-0005-0000-0000-000062980000}"/>
    <cellStyle name="Normal 73 2 2 2 2 2 4 2" xfId="43217" xr:uid="{00000000-0005-0000-0000-000063980000}"/>
    <cellStyle name="Normal 73 2 2 2 2 2 4 3" xfId="27984" xr:uid="{00000000-0005-0000-0000-000064980000}"/>
    <cellStyle name="Normal 73 2 2 2 2 2 5" xfId="7865" xr:uid="{00000000-0005-0000-0000-000065980000}"/>
    <cellStyle name="Normal 73 2 2 2 2 2 5 2" xfId="38200" xr:uid="{00000000-0005-0000-0000-000066980000}"/>
    <cellStyle name="Normal 73 2 2 2 2 2 5 3" xfId="22967" xr:uid="{00000000-0005-0000-0000-000067980000}"/>
    <cellStyle name="Normal 73 2 2 2 2 2 6" xfId="33188" xr:uid="{00000000-0005-0000-0000-000068980000}"/>
    <cellStyle name="Normal 73 2 2 2 2 2 7" xfId="17954" xr:uid="{00000000-0005-0000-0000-000069980000}"/>
    <cellStyle name="Normal 73 2 2 2 2 3" xfId="3647" xr:uid="{00000000-0005-0000-0000-00006A980000}"/>
    <cellStyle name="Normal 73 2 2 2 2 3 2" xfId="13721" xr:uid="{00000000-0005-0000-0000-00006B980000}"/>
    <cellStyle name="Normal 73 2 2 2 2 3 2 2" xfId="44052" xr:uid="{00000000-0005-0000-0000-00006C980000}"/>
    <cellStyle name="Normal 73 2 2 2 2 3 2 3" xfId="28819" xr:uid="{00000000-0005-0000-0000-00006D980000}"/>
    <cellStyle name="Normal 73 2 2 2 2 3 3" xfId="8701" xr:uid="{00000000-0005-0000-0000-00006E980000}"/>
    <cellStyle name="Normal 73 2 2 2 2 3 3 2" xfId="39035" xr:uid="{00000000-0005-0000-0000-00006F980000}"/>
    <cellStyle name="Normal 73 2 2 2 2 3 3 3" xfId="23802" xr:uid="{00000000-0005-0000-0000-000070980000}"/>
    <cellStyle name="Normal 73 2 2 2 2 3 4" xfId="34022" xr:uid="{00000000-0005-0000-0000-000071980000}"/>
    <cellStyle name="Normal 73 2 2 2 2 3 5" xfId="18789" xr:uid="{00000000-0005-0000-0000-000072980000}"/>
    <cellStyle name="Normal 73 2 2 2 2 4" xfId="5340" xr:uid="{00000000-0005-0000-0000-000073980000}"/>
    <cellStyle name="Normal 73 2 2 2 2 4 2" xfId="15392" xr:uid="{00000000-0005-0000-0000-000074980000}"/>
    <cellStyle name="Normal 73 2 2 2 2 4 2 2" xfId="45723" xr:uid="{00000000-0005-0000-0000-000075980000}"/>
    <cellStyle name="Normal 73 2 2 2 2 4 2 3" xfId="30490" xr:uid="{00000000-0005-0000-0000-000076980000}"/>
    <cellStyle name="Normal 73 2 2 2 2 4 3" xfId="10372" xr:uid="{00000000-0005-0000-0000-000077980000}"/>
    <cellStyle name="Normal 73 2 2 2 2 4 3 2" xfId="40706" xr:uid="{00000000-0005-0000-0000-000078980000}"/>
    <cellStyle name="Normal 73 2 2 2 2 4 3 3" xfId="25473" xr:uid="{00000000-0005-0000-0000-000079980000}"/>
    <cellStyle name="Normal 73 2 2 2 2 4 4" xfId="35693" xr:uid="{00000000-0005-0000-0000-00007A980000}"/>
    <cellStyle name="Normal 73 2 2 2 2 4 5" xfId="20460" xr:uid="{00000000-0005-0000-0000-00007B980000}"/>
    <cellStyle name="Normal 73 2 2 2 2 5" xfId="12050" xr:uid="{00000000-0005-0000-0000-00007C980000}"/>
    <cellStyle name="Normal 73 2 2 2 2 5 2" xfId="42381" xr:uid="{00000000-0005-0000-0000-00007D980000}"/>
    <cellStyle name="Normal 73 2 2 2 2 5 3" xfId="27148" xr:uid="{00000000-0005-0000-0000-00007E980000}"/>
    <cellStyle name="Normal 73 2 2 2 2 6" xfId="7029" xr:uid="{00000000-0005-0000-0000-00007F980000}"/>
    <cellStyle name="Normal 73 2 2 2 2 6 2" xfId="37364" xr:uid="{00000000-0005-0000-0000-000080980000}"/>
    <cellStyle name="Normal 73 2 2 2 2 6 3" xfId="22131" xr:uid="{00000000-0005-0000-0000-000081980000}"/>
    <cellStyle name="Normal 73 2 2 2 2 7" xfId="32352" xr:uid="{00000000-0005-0000-0000-000082980000}"/>
    <cellStyle name="Normal 73 2 2 2 2 8" xfId="17118" xr:uid="{00000000-0005-0000-0000-000083980000}"/>
    <cellStyle name="Normal 73 2 2 2 3" xfId="2376" xr:uid="{00000000-0005-0000-0000-000084980000}"/>
    <cellStyle name="Normal 73 2 2 2 3 2" xfId="4066" xr:uid="{00000000-0005-0000-0000-000085980000}"/>
    <cellStyle name="Normal 73 2 2 2 3 2 2" xfId="14139" xr:uid="{00000000-0005-0000-0000-000086980000}"/>
    <cellStyle name="Normal 73 2 2 2 3 2 2 2" xfId="44470" xr:uid="{00000000-0005-0000-0000-000087980000}"/>
    <cellStyle name="Normal 73 2 2 2 3 2 2 3" xfId="29237" xr:uid="{00000000-0005-0000-0000-000088980000}"/>
    <cellStyle name="Normal 73 2 2 2 3 2 3" xfId="9119" xr:uid="{00000000-0005-0000-0000-000089980000}"/>
    <cellStyle name="Normal 73 2 2 2 3 2 3 2" xfId="39453" xr:uid="{00000000-0005-0000-0000-00008A980000}"/>
    <cellStyle name="Normal 73 2 2 2 3 2 3 3" xfId="24220" xr:uid="{00000000-0005-0000-0000-00008B980000}"/>
    <cellStyle name="Normal 73 2 2 2 3 2 4" xfId="34440" xr:uid="{00000000-0005-0000-0000-00008C980000}"/>
    <cellStyle name="Normal 73 2 2 2 3 2 5" xfId="19207" xr:uid="{00000000-0005-0000-0000-00008D980000}"/>
    <cellStyle name="Normal 73 2 2 2 3 3" xfId="5758" xr:uid="{00000000-0005-0000-0000-00008E980000}"/>
    <cellStyle name="Normal 73 2 2 2 3 3 2" xfId="15810" xr:uid="{00000000-0005-0000-0000-00008F980000}"/>
    <cellStyle name="Normal 73 2 2 2 3 3 2 2" xfId="46141" xr:uid="{00000000-0005-0000-0000-000090980000}"/>
    <cellStyle name="Normal 73 2 2 2 3 3 2 3" xfId="30908" xr:uid="{00000000-0005-0000-0000-000091980000}"/>
    <cellStyle name="Normal 73 2 2 2 3 3 3" xfId="10790" xr:uid="{00000000-0005-0000-0000-000092980000}"/>
    <cellStyle name="Normal 73 2 2 2 3 3 3 2" xfId="41124" xr:uid="{00000000-0005-0000-0000-000093980000}"/>
    <cellStyle name="Normal 73 2 2 2 3 3 3 3" xfId="25891" xr:uid="{00000000-0005-0000-0000-000094980000}"/>
    <cellStyle name="Normal 73 2 2 2 3 3 4" xfId="36111" xr:uid="{00000000-0005-0000-0000-000095980000}"/>
    <cellStyle name="Normal 73 2 2 2 3 3 5" xfId="20878" xr:uid="{00000000-0005-0000-0000-000096980000}"/>
    <cellStyle name="Normal 73 2 2 2 3 4" xfId="12468" xr:uid="{00000000-0005-0000-0000-000097980000}"/>
    <cellStyle name="Normal 73 2 2 2 3 4 2" xfId="42799" xr:uid="{00000000-0005-0000-0000-000098980000}"/>
    <cellStyle name="Normal 73 2 2 2 3 4 3" xfId="27566" xr:uid="{00000000-0005-0000-0000-000099980000}"/>
    <cellStyle name="Normal 73 2 2 2 3 5" xfId="7447" xr:uid="{00000000-0005-0000-0000-00009A980000}"/>
    <cellStyle name="Normal 73 2 2 2 3 5 2" xfId="37782" xr:uid="{00000000-0005-0000-0000-00009B980000}"/>
    <cellStyle name="Normal 73 2 2 2 3 5 3" xfId="22549" xr:uid="{00000000-0005-0000-0000-00009C980000}"/>
    <cellStyle name="Normal 73 2 2 2 3 6" xfId="32770" xr:uid="{00000000-0005-0000-0000-00009D980000}"/>
    <cellStyle name="Normal 73 2 2 2 3 7" xfId="17536" xr:uid="{00000000-0005-0000-0000-00009E980000}"/>
    <cellStyle name="Normal 73 2 2 2 4" xfId="3229" xr:uid="{00000000-0005-0000-0000-00009F980000}"/>
    <cellStyle name="Normal 73 2 2 2 4 2" xfId="13303" xr:uid="{00000000-0005-0000-0000-0000A0980000}"/>
    <cellStyle name="Normal 73 2 2 2 4 2 2" xfId="43634" xr:uid="{00000000-0005-0000-0000-0000A1980000}"/>
    <cellStyle name="Normal 73 2 2 2 4 2 3" xfId="28401" xr:uid="{00000000-0005-0000-0000-0000A2980000}"/>
    <cellStyle name="Normal 73 2 2 2 4 3" xfId="8283" xr:uid="{00000000-0005-0000-0000-0000A3980000}"/>
    <cellStyle name="Normal 73 2 2 2 4 3 2" xfId="38617" xr:uid="{00000000-0005-0000-0000-0000A4980000}"/>
    <cellStyle name="Normal 73 2 2 2 4 3 3" xfId="23384" xr:uid="{00000000-0005-0000-0000-0000A5980000}"/>
    <cellStyle name="Normal 73 2 2 2 4 4" xfId="33604" xr:uid="{00000000-0005-0000-0000-0000A6980000}"/>
    <cellStyle name="Normal 73 2 2 2 4 5" xfId="18371" xr:uid="{00000000-0005-0000-0000-0000A7980000}"/>
    <cellStyle name="Normal 73 2 2 2 5" xfId="4922" xr:uid="{00000000-0005-0000-0000-0000A8980000}"/>
    <cellStyle name="Normal 73 2 2 2 5 2" xfId="14974" xr:uid="{00000000-0005-0000-0000-0000A9980000}"/>
    <cellStyle name="Normal 73 2 2 2 5 2 2" xfId="45305" xr:uid="{00000000-0005-0000-0000-0000AA980000}"/>
    <cellStyle name="Normal 73 2 2 2 5 2 3" xfId="30072" xr:uid="{00000000-0005-0000-0000-0000AB980000}"/>
    <cellStyle name="Normal 73 2 2 2 5 3" xfId="9954" xr:uid="{00000000-0005-0000-0000-0000AC980000}"/>
    <cellStyle name="Normal 73 2 2 2 5 3 2" xfId="40288" xr:uid="{00000000-0005-0000-0000-0000AD980000}"/>
    <cellStyle name="Normal 73 2 2 2 5 3 3" xfId="25055" xr:uid="{00000000-0005-0000-0000-0000AE980000}"/>
    <cellStyle name="Normal 73 2 2 2 5 4" xfId="35275" xr:uid="{00000000-0005-0000-0000-0000AF980000}"/>
    <cellStyle name="Normal 73 2 2 2 5 5" xfId="20042" xr:uid="{00000000-0005-0000-0000-0000B0980000}"/>
    <cellStyle name="Normal 73 2 2 2 6" xfId="11632" xr:uid="{00000000-0005-0000-0000-0000B1980000}"/>
    <cellStyle name="Normal 73 2 2 2 6 2" xfId="41963" xr:uid="{00000000-0005-0000-0000-0000B2980000}"/>
    <cellStyle name="Normal 73 2 2 2 6 3" xfId="26730" xr:uid="{00000000-0005-0000-0000-0000B3980000}"/>
    <cellStyle name="Normal 73 2 2 2 7" xfId="6611" xr:uid="{00000000-0005-0000-0000-0000B4980000}"/>
    <cellStyle name="Normal 73 2 2 2 7 2" xfId="36946" xr:uid="{00000000-0005-0000-0000-0000B5980000}"/>
    <cellStyle name="Normal 73 2 2 2 7 3" xfId="21713" xr:uid="{00000000-0005-0000-0000-0000B6980000}"/>
    <cellStyle name="Normal 73 2 2 2 8" xfId="31934" xr:uid="{00000000-0005-0000-0000-0000B7980000}"/>
    <cellStyle name="Normal 73 2 2 2 9" xfId="16700" xr:uid="{00000000-0005-0000-0000-0000B8980000}"/>
    <cellStyle name="Normal 73 2 2 3" xfId="1747" xr:uid="{00000000-0005-0000-0000-0000B9980000}"/>
    <cellStyle name="Normal 73 2 2 3 2" xfId="2586" xr:uid="{00000000-0005-0000-0000-0000BA980000}"/>
    <cellStyle name="Normal 73 2 2 3 2 2" xfId="4276" xr:uid="{00000000-0005-0000-0000-0000BB980000}"/>
    <cellStyle name="Normal 73 2 2 3 2 2 2" xfId="14349" xr:uid="{00000000-0005-0000-0000-0000BC980000}"/>
    <cellStyle name="Normal 73 2 2 3 2 2 2 2" xfId="44680" xr:uid="{00000000-0005-0000-0000-0000BD980000}"/>
    <cellStyle name="Normal 73 2 2 3 2 2 2 3" xfId="29447" xr:uid="{00000000-0005-0000-0000-0000BE980000}"/>
    <cellStyle name="Normal 73 2 2 3 2 2 3" xfId="9329" xr:uid="{00000000-0005-0000-0000-0000BF980000}"/>
    <cellStyle name="Normal 73 2 2 3 2 2 3 2" xfId="39663" xr:uid="{00000000-0005-0000-0000-0000C0980000}"/>
    <cellStyle name="Normal 73 2 2 3 2 2 3 3" xfId="24430" xr:uid="{00000000-0005-0000-0000-0000C1980000}"/>
    <cellStyle name="Normal 73 2 2 3 2 2 4" xfId="34650" xr:uid="{00000000-0005-0000-0000-0000C2980000}"/>
    <cellStyle name="Normal 73 2 2 3 2 2 5" xfId="19417" xr:uid="{00000000-0005-0000-0000-0000C3980000}"/>
    <cellStyle name="Normal 73 2 2 3 2 3" xfId="5968" xr:uid="{00000000-0005-0000-0000-0000C4980000}"/>
    <cellStyle name="Normal 73 2 2 3 2 3 2" xfId="16020" xr:uid="{00000000-0005-0000-0000-0000C5980000}"/>
    <cellStyle name="Normal 73 2 2 3 2 3 2 2" xfId="46351" xr:uid="{00000000-0005-0000-0000-0000C6980000}"/>
    <cellStyle name="Normal 73 2 2 3 2 3 2 3" xfId="31118" xr:uid="{00000000-0005-0000-0000-0000C7980000}"/>
    <cellStyle name="Normal 73 2 2 3 2 3 3" xfId="11000" xr:uid="{00000000-0005-0000-0000-0000C8980000}"/>
    <cellStyle name="Normal 73 2 2 3 2 3 3 2" xfId="41334" xr:uid="{00000000-0005-0000-0000-0000C9980000}"/>
    <cellStyle name="Normal 73 2 2 3 2 3 3 3" xfId="26101" xr:uid="{00000000-0005-0000-0000-0000CA980000}"/>
    <cellStyle name="Normal 73 2 2 3 2 3 4" xfId="36321" xr:uid="{00000000-0005-0000-0000-0000CB980000}"/>
    <cellStyle name="Normal 73 2 2 3 2 3 5" xfId="21088" xr:uid="{00000000-0005-0000-0000-0000CC980000}"/>
    <cellStyle name="Normal 73 2 2 3 2 4" xfId="12678" xr:uid="{00000000-0005-0000-0000-0000CD980000}"/>
    <cellStyle name="Normal 73 2 2 3 2 4 2" xfId="43009" xr:uid="{00000000-0005-0000-0000-0000CE980000}"/>
    <cellStyle name="Normal 73 2 2 3 2 4 3" xfId="27776" xr:uid="{00000000-0005-0000-0000-0000CF980000}"/>
    <cellStyle name="Normal 73 2 2 3 2 5" xfId="7657" xr:uid="{00000000-0005-0000-0000-0000D0980000}"/>
    <cellStyle name="Normal 73 2 2 3 2 5 2" xfId="37992" xr:uid="{00000000-0005-0000-0000-0000D1980000}"/>
    <cellStyle name="Normal 73 2 2 3 2 5 3" xfId="22759" xr:uid="{00000000-0005-0000-0000-0000D2980000}"/>
    <cellStyle name="Normal 73 2 2 3 2 6" xfId="32980" xr:uid="{00000000-0005-0000-0000-0000D3980000}"/>
    <cellStyle name="Normal 73 2 2 3 2 7" xfId="17746" xr:uid="{00000000-0005-0000-0000-0000D4980000}"/>
    <cellStyle name="Normal 73 2 2 3 3" xfId="3439" xr:uid="{00000000-0005-0000-0000-0000D5980000}"/>
    <cellStyle name="Normal 73 2 2 3 3 2" xfId="13513" xr:uid="{00000000-0005-0000-0000-0000D6980000}"/>
    <cellStyle name="Normal 73 2 2 3 3 2 2" xfId="43844" xr:uid="{00000000-0005-0000-0000-0000D7980000}"/>
    <cellStyle name="Normal 73 2 2 3 3 2 3" xfId="28611" xr:uid="{00000000-0005-0000-0000-0000D8980000}"/>
    <cellStyle name="Normal 73 2 2 3 3 3" xfId="8493" xr:uid="{00000000-0005-0000-0000-0000D9980000}"/>
    <cellStyle name="Normal 73 2 2 3 3 3 2" xfId="38827" xr:uid="{00000000-0005-0000-0000-0000DA980000}"/>
    <cellStyle name="Normal 73 2 2 3 3 3 3" xfId="23594" xr:uid="{00000000-0005-0000-0000-0000DB980000}"/>
    <cellStyle name="Normal 73 2 2 3 3 4" xfId="33814" xr:uid="{00000000-0005-0000-0000-0000DC980000}"/>
    <cellStyle name="Normal 73 2 2 3 3 5" xfId="18581" xr:uid="{00000000-0005-0000-0000-0000DD980000}"/>
    <cellStyle name="Normal 73 2 2 3 4" xfId="5132" xr:uid="{00000000-0005-0000-0000-0000DE980000}"/>
    <cellStyle name="Normal 73 2 2 3 4 2" xfId="15184" xr:uid="{00000000-0005-0000-0000-0000DF980000}"/>
    <cellStyle name="Normal 73 2 2 3 4 2 2" xfId="45515" xr:uid="{00000000-0005-0000-0000-0000E0980000}"/>
    <cellStyle name="Normal 73 2 2 3 4 2 3" xfId="30282" xr:uid="{00000000-0005-0000-0000-0000E1980000}"/>
    <cellStyle name="Normal 73 2 2 3 4 3" xfId="10164" xr:uid="{00000000-0005-0000-0000-0000E2980000}"/>
    <cellStyle name="Normal 73 2 2 3 4 3 2" xfId="40498" xr:uid="{00000000-0005-0000-0000-0000E3980000}"/>
    <cellStyle name="Normal 73 2 2 3 4 3 3" xfId="25265" xr:uid="{00000000-0005-0000-0000-0000E4980000}"/>
    <cellStyle name="Normal 73 2 2 3 4 4" xfId="35485" xr:uid="{00000000-0005-0000-0000-0000E5980000}"/>
    <cellStyle name="Normal 73 2 2 3 4 5" xfId="20252" xr:uid="{00000000-0005-0000-0000-0000E6980000}"/>
    <cellStyle name="Normal 73 2 2 3 5" xfId="11842" xr:uid="{00000000-0005-0000-0000-0000E7980000}"/>
    <cellStyle name="Normal 73 2 2 3 5 2" xfId="42173" xr:uid="{00000000-0005-0000-0000-0000E8980000}"/>
    <cellStyle name="Normal 73 2 2 3 5 3" xfId="26940" xr:uid="{00000000-0005-0000-0000-0000E9980000}"/>
    <cellStyle name="Normal 73 2 2 3 6" xfId="6821" xr:uid="{00000000-0005-0000-0000-0000EA980000}"/>
    <cellStyle name="Normal 73 2 2 3 6 2" xfId="37156" xr:uid="{00000000-0005-0000-0000-0000EB980000}"/>
    <cellStyle name="Normal 73 2 2 3 6 3" xfId="21923" xr:uid="{00000000-0005-0000-0000-0000EC980000}"/>
    <cellStyle name="Normal 73 2 2 3 7" xfId="32144" xr:uid="{00000000-0005-0000-0000-0000ED980000}"/>
    <cellStyle name="Normal 73 2 2 3 8" xfId="16910" xr:uid="{00000000-0005-0000-0000-0000EE980000}"/>
    <cellStyle name="Normal 73 2 2 4" xfId="2168" xr:uid="{00000000-0005-0000-0000-0000EF980000}"/>
    <cellStyle name="Normal 73 2 2 4 2" xfId="3858" xr:uid="{00000000-0005-0000-0000-0000F0980000}"/>
    <cellStyle name="Normal 73 2 2 4 2 2" xfId="13931" xr:uid="{00000000-0005-0000-0000-0000F1980000}"/>
    <cellStyle name="Normal 73 2 2 4 2 2 2" xfId="44262" xr:uid="{00000000-0005-0000-0000-0000F2980000}"/>
    <cellStyle name="Normal 73 2 2 4 2 2 3" xfId="29029" xr:uid="{00000000-0005-0000-0000-0000F3980000}"/>
    <cellStyle name="Normal 73 2 2 4 2 3" xfId="8911" xr:uid="{00000000-0005-0000-0000-0000F4980000}"/>
    <cellStyle name="Normal 73 2 2 4 2 3 2" xfId="39245" xr:uid="{00000000-0005-0000-0000-0000F5980000}"/>
    <cellStyle name="Normal 73 2 2 4 2 3 3" xfId="24012" xr:uid="{00000000-0005-0000-0000-0000F6980000}"/>
    <cellStyle name="Normal 73 2 2 4 2 4" xfId="34232" xr:uid="{00000000-0005-0000-0000-0000F7980000}"/>
    <cellStyle name="Normal 73 2 2 4 2 5" xfId="18999" xr:uid="{00000000-0005-0000-0000-0000F8980000}"/>
    <cellStyle name="Normal 73 2 2 4 3" xfId="5550" xr:uid="{00000000-0005-0000-0000-0000F9980000}"/>
    <cellStyle name="Normal 73 2 2 4 3 2" xfId="15602" xr:uid="{00000000-0005-0000-0000-0000FA980000}"/>
    <cellStyle name="Normal 73 2 2 4 3 2 2" xfId="45933" xr:uid="{00000000-0005-0000-0000-0000FB980000}"/>
    <cellStyle name="Normal 73 2 2 4 3 2 3" xfId="30700" xr:uid="{00000000-0005-0000-0000-0000FC980000}"/>
    <cellStyle name="Normal 73 2 2 4 3 3" xfId="10582" xr:uid="{00000000-0005-0000-0000-0000FD980000}"/>
    <cellStyle name="Normal 73 2 2 4 3 3 2" xfId="40916" xr:uid="{00000000-0005-0000-0000-0000FE980000}"/>
    <cellStyle name="Normal 73 2 2 4 3 3 3" xfId="25683" xr:uid="{00000000-0005-0000-0000-0000FF980000}"/>
    <cellStyle name="Normal 73 2 2 4 3 4" xfId="35903" xr:uid="{00000000-0005-0000-0000-000000990000}"/>
    <cellStyle name="Normal 73 2 2 4 3 5" xfId="20670" xr:uid="{00000000-0005-0000-0000-000001990000}"/>
    <cellStyle name="Normal 73 2 2 4 4" xfId="12260" xr:uid="{00000000-0005-0000-0000-000002990000}"/>
    <cellStyle name="Normal 73 2 2 4 4 2" xfId="42591" xr:uid="{00000000-0005-0000-0000-000003990000}"/>
    <cellStyle name="Normal 73 2 2 4 4 3" xfId="27358" xr:uid="{00000000-0005-0000-0000-000004990000}"/>
    <cellStyle name="Normal 73 2 2 4 5" xfId="7239" xr:uid="{00000000-0005-0000-0000-000005990000}"/>
    <cellStyle name="Normal 73 2 2 4 5 2" xfId="37574" xr:uid="{00000000-0005-0000-0000-000006990000}"/>
    <cellStyle name="Normal 73 2 2 4 5 3" xfId="22341" xr:uid="{00000000-0005-0000-0000-000007990000}"/>
    <cellStyle name="Normal 73 2 2 4 6" xfId="32562" xr:uid="{00000000-0005-0000-0000-000008990000}"/>
    <cellStyle name="Normal 73 2 2 4 7" xfId="17328" xr:uid="{00000000-0005-0000-0000-000009990000}"/>
    <cellStyle name="Normal 73 2 2 5" xfId="3021" xr:uid="{00000000-0005-0000-0000-00000A990000}"/>
    <cellStyle name="Normal 73 2 2 5 2" xfId="13095" xr:uid="{00000000-0005-0000-0000-00000B990000}"/>
    <cellStyle name="Normal 73 2 2 5 2 2" xfId="43426" xr:uid="{00000000-0005-0000-0000-00000C990000}"/>
    <cellStyle name="Normal 73 2 2 5 2 3" xfId="28193" xr:uid="{00000000-0005-0000-0000-00000D990000}"/>
    <cellStyle name="Normal 73 2 2 5 3" xfId="8075" xr:uid="{00000000-0005-0000-0000-00000E990000}"/>
    <cellStyle name="Normal 73 2 2 5 3 2" xfId="38409" xr:uid="{00000000-0005-0000-0000-00000F990000}"/>
    <cellStyle name="Normal 73 2 2 5 3 3" xfId="23176" xr:uid="{00000000-0005-0000-0000-000010990000}"/>
    <cellStyle name="Normal 73 2 2 5 4" xfId="33396" xr:uid="{00000000-0005-0000-0000-000011990000}"/>
    <cellStyle name="Normal 73 2 2 5 5" xfId="18163" xr:uid="{00000000-0005-0000-0000-000012990000}"/>
    <cellStyle name="Normal 73 2 2 6" xfId="4714" xr:uid="{00000000-0005-0000-0000-000013990000}"/>
    <cellStyle name="Normal 73 2 2 6 2" xfId="14766" xr:uid="{00000000-0005-0000-0000-000014990000}"/>
    <cellStyle name="Normal 73 2 2 6 2 2" xfId="45097" xr:uid="{00000000-0005-0000-0000-000015990000}"/>
    <cellStyle name="Normal 73 2 2 6 2 3" xfId="29864" xr:uid="{00000000-0005-0000-0000-000016990000}"/>
    <cellStyle name="Normal 73 2 2 6 3" xfId="9746" xr:uid="{00000000-0005-0000-0000-000017990000}"/>
    <cellStyle name="Normal 73 2 2 6 3 2" xfId="40080" xr:uid="{00000000-0005-0000-0000-000018990000}"/>
    <cellStyle name="Normal 73 2 2 6 3 3" xfId="24847" xr:uid="{00000000-0005-0000-0000-000019990000}"/>
    <cellStyle name="Normal 73 2 2 6 4" xfId="35067" xr:uid="{00000000-0005-0000-0000-00001A990000}"/>
    <cellStyle name="Normal 73 2 2 6 5" xfId="19834" xr:uid="{00000000-0005-0000-0000-00001B990000}"/>
    <cellStyle name="Normal 73 2 2 7" xfId="11424" xr:uid="{00000000-0005-0000-0000-00001C990000}"/>
    <cellStyle name="Normal 73 2 2 7 2" xfId="41755" xr:uid="{00000000-0005-0000-0000-00001D990000}"/>
    <cellStyle name="Normal 73 2 2 7 3" xfId="26522" xr:uid="{00000000-0005-0000-0000-00001E990000}"/>
    <cellStyle name="Normal 73 2 2 8" xfId="6403" xr:uid="{00000000-0005-0000-0000-00001F990000}"/>
    <cellStyle name="Normal 73 2 2 8 2" xfId="36738" xr:uid="{00000000-0005-0000-0000-000020990000}"/>
    <cellStyle name="Normal 73 2 2 8 3" xfId="21505" xr:uid="{00000000-0005-0000-0000-000021990000}"/>
    <cellStyle name="Normal 73 2 2 9" xfId="31726" xr:uid="{00000000-0005-0000-0000-000022990000}"/>
    <cellStyle name="Normal 73 2 3" xfId="1430" xr:uid="{00000000-0005-0000-0000-000023990000}"/>
    <cellStyle name="Normal 73 2 3 2" xfId="1851" xr:uid="{00000000-0005-0000-0000-000024990000}"/>
    <cellStyle name="Normal 73 2 3 2 2" xfId="2690" xr:uid="{00000000-0005-0000-0000-000025990000}"/>
    <cellStyle name="Normal 73 2 3 2 2 2" xfId="4380" xr:uid="{00000000-0005-0000-0000-000026990000}"/>
    <cellStyle name="Normal 73 2 3 2 2 2 2" xfId="14453" xr:uid="{00000000-0005-0000-0000-000027990000}"/>
    <cellStyle name="Normal 73 2 3 2 2 2 2 2" xfId="44784" xr:uid="{00000000-0005-0000-0000-000028990000}"/>
    <cellStyle name="Normal 73 2 3 2 2 2 2 3" xfId="29551" xr:uid="{00000000-0005-0000-0000-000029990000}"/>
    <cellStyle name="Normal 73 2 3 2 2 2 3" xfId="9433" xr:uid="{00000000-0005-0000-0000-00002A990000}"/>
    <cellStyle name="Normal 73 2 3 2 2 2 3 2" xfId="39767" xr:uid="{00000000-0005-0000-0000-00002B990000}"/>
    <cellStyle name="Normal 73 2 3 2 2 2 3 3" xfId="24534" xr:uid="{00000000-0005-0000-0000-00002C990000}"/>
    <cellStyle name="Normal 73 2 3 2 2 2 4" xfId="34754" xr:uid="{00000000-0005-0000-0000-00002D990000}"/>
    <cellStyle name="Normal 73 2 3 2 2 2 5" xfId="19521" xr:uid="{00000000-0005-0000-0000-00002E990000}"/>
    <cellStyle name="Normal 73 2 3 2 2 3" xfId="6072" xr:uid="{00000000-0005-0000-0000-00002F990000}"/>
    <cellStyle name="Normal 73 2 3 2 2 3 2" xfId="16124" xr:uid="{00000000-0005-0000-0000-000030990000}"/>
    <cellStyle name="Normal 73 2 3 2 2 3 2 2" xfId="46455" xr:uid="{00000000-0005-0000-0000-000031990000}"/>
    <cellStyle name="Normal 73 2 3 2 2 3 2 3" xfId="31222" xr:uid="{00000000-0005-0000-0000-000032990000}"/>
    <cellStyle name="Normal 73 2 3 2 2 3 3" xfId="11104" xr:uid="{00000000-0005-0000-0000-000033990000}"/>
    <cellStyle name="Normal 73 2 3 2 2 3 3 2" xfId="41438" xr:uid="{00000000-0005-0000-0000-000034990000}"/>
    <cellStyle name="Normal 73 2 3 2 2 3 3 3" xfId="26205" xr:uid="{00000000-0005-0000-0000-000035990000}"/>
    <cellStyle name="Normal 73 2 3 2 2 3 4" xfId="36425" xr:uid="{00000000-0005-0000-0000-000036990000}"/>
    <cellStyle name="Normal 73 2 3 2 2 3 5" xfId="21192" xr:uid="{00000000-0005-0000-0000-000037990000}"/>
    <cellStyle name="Normal 73 2 3 2 2 4" xfId="12782" xr:uid="{00000000-0005-0000-0000-000038990000}"/>
    <cellStyle name="Normal 73 2 3 2 2 4 2" xfId="43113" xr:uid="{00000000-0005-0000-0000-000039990000}"/>
    <cellStyle name="Normal 73 2 3 2 2 4 3" xfId="27880" xr:uid="{00000000-0005-0000-0000-00003A990000}"/>
    <cellStyle name="Normal 73 2 3 2 2 5" xfId="7761" xr:uid="{00000000-0005-0000-0000-00003B990000}"/>
    <cellStyle name="Normal 73 2 3 2 2 5 2" xfId="38096" xr:uid="{00000000-0005-0000-0000-00003C990000}"/>
    <cellStyle name="Normal 73 2 3 2 2 5 3" xfId="22863" xr:uid="{00000000-0005-0000-0000-00003D990000}"/>
    <cellStyle name="Normal 73 2 3 2 2 6" xfId="33084" xr:uid="{00000000-0005-0000-0000-00003E990000}"/>
    <cellStyle name="Normal 73 2 3 2 2 7" xfId="17850" xr:uid="{00000000-0005-0000-0000-00003F990000}"/>
    <cellStyle name="Normal 73 2 3 2 3" xfId="3543" xr:uid="{00000000-0005-0000-0000-000040990000}"/>
    <cellStyle name="Normal 73 2 3 2 3 2" xfId="13617" xr:uid="{00000000-0005-0000-0000-000041990000}"/>
    <cellStyle name="Normal 73 2 3 2 3 2 2" xfId="43948" xr:uid="{00000000-0005-0000-0000-000042990000}"/>
    <cellStyle name="Normal 73 2 3 2 3 2 3" xfId="28715" xr:uid="{00000000-0005-0000-0000-000043990000}"/>
    <cellStyle name="Normal 73 2 3 2 3 3" xfId="8597" xr:uid="{00000000-0005-0000-0000-000044990000}"/>
    <cellStyle name="Normal 73 2 3 2 3 3 2" xfId="38931" xr:uid="{00000000-0005-0000-0000-000045990000}"/>
    <cellStyle name="Normal 73 2 3 2 3 3 3" xfId="23698" xr:uid="{00000000-0005-0000-0000-000046990000}"/>
    <cellStyle name="Normal 73 2 3 2 3 4" xfId="33918" xr:uid="{00000000-0005-0000-0000-000047990000}"/>
    <cellStyle name="Normal 73 2 3 2 3 5" xfId="18685" xr:uid="{00000000-0005-0000-0000-000048990000}"/>
    <cellStyle name="Normal 73 2 3 2 4" xfId="5236" xr:uid="{00000000-0005-0000-0000-000049990000}"/>
    <cellStyle name="Normal 73 2 3 2 4 2" xfId="15288" xr:uid="{00000000-0005-0000-0000-00004A990000}"/>
    <cellStyle name="Normal 73 2 3 2 4 2 2" xfId="45619" xr:uid="{00000000-0005-0000-0000-00004B990000}"/>
    <cellStyle name="Normal 73 2 3 2 4 2 3" xfId="30386" xr:uid="{00000000-0005-0000-0000-00004C990000}"/>
    <cellStyle name="Normal 73 2 3 2 4 3" xfId="10268" xr:uid="{00000000-0005-0000-0000-00004D990000}"/>
    <cellStyle name="Normal 73 2 3 2 4 3 2" xfId="40602" xr:uid="{00000000-0005-0000-0000-00004E990000}"/>
    <cellStyle name="Normal 73 2 3 2 4 3 3" xfId="25369" xr:uid="{00000000-0005-0000-0000-00004F990000}"/>
    <cellStyle name="Normal 73 2 3 2 4 4" xfId="35589" xr:uid="{00000000-0005-0000-0000-000050990000}"/>
    <cellStyle name="Normal 73 2 3 2 4 5" xfId="20356" xr:uid="{00000000-0005-0000-0000-000051990000}"/>
    <cellStyle name="Normal 73 2 3 2 5" xfId="11946" xr:uid="{00000000-0005-0000-0000-000052990000}"/>
    <cellStyle name="Normal 73 2 3 2 5 2" xfId="42277" xr:uid="{00000000-0005-0000-0000-000053990000}"/>
    <cellStyle name="Normal 73 2 3 2 5 3" xfId="27044" xr:uid="{00000000-0005-0000-0000-000054990000}"/>
    <cellStyle name="Normal 73 2 3 2 6" xfId="6925" xr:uid="{00000000-0005-0000-0000-000055990000}"/>
    <cellStyle name="Normal 73 2 3 2 6 2" xfId="37260" xr:uid="{00000000-0005-0000-0000-000056990000}"/>
    <cellStyle name="Normal 73 2 3 2 6 3" xfId="22027" xr:uid="{00000000-0005-0000-0000-000057990000}"/>
    <cellStyle name="Normal 73 2 3 2 7" xfId="32248" xr:uid="{00000000-0005-0000-0000-000058990000}"/>
    <cellStyle name="Normal 73 2 3 2 8" xfId="17014" xr:uid="{00000000-0005-0000-0000-000059990000}"/>
    <cellStyle name="Normal 73 2 3 3" xfId="2272" xr:uid="{00000000-0005-0000-0000-00005A990000}"/>
    <cellStyle name="Normal 73 2 3 3 2" xfId="3962" xr:uid="{00000000-0005-0000-0000-00005B990000}"/>
    <cellStyle name="Normal 73 2 3 3 2 2" xfId="14035" xr:uid="{00000000-0005-0000-0000-00005C990000}"/>
    <cellStyle name="Normal 73 2 3 3 2 2 2" xfId="44366" xr:uid="{00000000-0005-0000-0000-00005D990000}"/>
    <cellStyle name="Normal 73 2 3 3 2 2 3" xfId="29133" xr:uid="{00000000-0005-0000-0000-00005E990000}"/>
    <cellStyle name="Normal 73 2 3 3 2 3" xfId="9015" xr:uid="{00000000-0005-0000-0000-00005F990000}"/>
    <cellStyle name="Normal 73 2 3 3 2 3 2" xfId="39349" xr:uid="{00000000-0005-0000-0000-000060990000}"/>
    <cellStyle name="Normal 73 2 3 3 2 3 3" xfId="24116" xr:uid="{00000000-0005-0000-0000-000061990000}"/>
    <cellStyle name="Normal 73 2 3 3 2 4" xfId="34336" xr:uid="{00000000-0005-0000-0000-000062990000}"/>
    <cellStyle name="Normal 73 2 3 3 2 5" xfId="19103" xr:uid="{00000000-0005-0000-0000-000063990000}"/>
    <cellStyle name="Normal 73 2 3 3 3" xfId="5654" xr:uid="{00000000-0005-0000-0000-000064990000}"/>
    <cellStyle name="Normal 73 2 3 3 3 2" xfId="15706" xr:uid="{00000000-0005-0000-0000-000065990000}"/>
    <cellStyle name="Normal 73 2 3 3 3 2 2" xfId="46037" xr:uid="{00000000-0005-0000-0000-000066990000}"/>
    <cellStyle name="Normal 73 2 3 3 3 2 3" xfId="30804" xr:uid="{00000000-0005-0000-0000-000067990000}"/>
    <cellStyle name="Normal 73 2 3 3 3 3" xfId="10686" xr:uid="{00000000-0005-0000-0000-000068990000}"/>
    <cellStyle name="Normal 73 2 3 3 3 3 2" xfId="41020" xr:uid="{00000000-0005-0000-0000-000069990000}"/>
    <cellStyle name="Normal 73 2 3 3 3 3 3" xfId="25787" xr:uid="{00000000-0005-0000-0000-00006A990000}"/>
    <cellStyle name="Normal 73 2 3 3 3 4" xfId="36007" xr:uid="{00000000-0005-0000-0000-00006B990000}"/>
    <cellStyle name="Normal 73 2 3 3 3 5" xfId="20774" xr:uid="{00000000-0005-0000-0000-00006C990000}"/>
    <cellStyle name="Normal 73 2 3 3 4" xfId="12364" xr:uid="{00000000-0005-0000-0000-00006D990000}"/>
    <cellStyle name="Normal 73 2 3 3 4 2" xfId="42695" xr:uid="{00000000-0005-0000-0000-00006E990000}"/>
    <cellStyle name="Normal 73 2 3 3 4 3" xfId="27462" xr:uid="{00000000-0005-0000-0000-00006F990000}"/>
    <cellStyle name="Normal 73 2 3 3 5" xfId="7343" xr:uid="{00000000-0005-0000-0000-000070990000}"/>
    <cellStyle name="Normal 73 2 3 3 5 2" xfId="37678" xr:uid="{00000000-0005-0000-0000-000071990000}"/>
    <cellStyle name="Normal 73 2 3 3 5 3" xfId="22445" xr:uid="{00000000-0005-0000-0000-000072990000}"/>
    <cellStyle name="Normal 73 2 3 3 6" xfId="32666" xr:uid="{00000000-0005-0000-0000-000073990000}"/>
    <cellStyle name="Normal 73 2 3 3 7" xfId="17432" xr:uid="{00000000-0005-0000-0000-000074990000}"/>
    <cellStyle name="Normal 73 2 3 4" xfId="3125" xr:uid="{00000000-0005-0000-0000-000075990000}"/>
    <cellStyle name="Normal 73 2 3 4 2" xfId="13199" xr:uid="{00000000-0005-0000-0000-000076990000}"/>
    <cellStyle name="Normal 73 2 3 4 2 2" xfId="43530" xr:uid="{00000000-0005-0000-0000-000077990000}"/>
    <cellStyle name="Normal 73 2 3 4 2 3" xfId="28297" xr:uid="{00000000-0005-0000-0000-000078990000}"/>
    <cellStyle name="Normal 73 2 3 4 3" xfId="8179" xr:uid="{00000000-0005-0000-0000-000079990000}"/>
    <cellStyle name="Normal 73 2 3 4 3 2" xfId="38513" xr:uid="{00000000-0005-0000-0000-00007A990000}"/>
    <cellStyle name="Normal 73 2 3 4 3 3" xfId="23280" xr:uid="{00000000-0005-0000-0000-00007B990000}"/>
    <cellStyle name="Normal 73 2 3 4 4" xfId="33500" xr:uid="{00000000-0005-0000-0000-00007C990000}"/>
    <cellStyle name="Normal 73 2 3 4 5" xfId="18267" xr:uid="{00000000-0005-0000-0000-00007D990000}"/>
    <cellStyle name="Normal 73 2 3 5" xfId="4818" xr:uid="{00000000-0005-0000-0000-00007E990000}"/>
    <cellStyle name="Normal 73 2 3 5 2" xfId="14870" xr:uid="{00000000-0005-0000-0000-00007F990000}"/>
    <cellStyle name="Normal 73 2 3 5 2 2" xfId="45201" xr:uid="{00000000-0005-0000-0000-000080990000}"/>
    <cellStyle name="Normal 73 2 3 5 2 3" xfId="29968" xr:uid="{00000000-0005-0000-0000-000081990000}"/>
    <cellStyle name="Normal 73 2 3 5 3" xfId="9850" xr:uid="{00000000-0005-0000-0000-000082990000}"/>
    <cellStyle name="Normal 73 2 3 5 3 2" xfId="40184" xr:uid="{00000000-0005-0000-0000-000083990000}"/>
    <cellStyle name="Normal 73 2 3 5 3 3" xfId="24951" xr:uid="{00000000-0005-0000-0000-000084990000}"/>
    <cellStyle name="Normal 73 2 3 5 4" xfId="35171" xr:uid="{00000000-0005-0000-0000-000085990000}"/>
    <cellStyle name="Normal 73 2 3 5 5" xfId="19938" xr:uid="{00000000-0005-0000-0000-000086990000}"/>
    <cellStyle name="Normal 73 2 3 6" xfId="11528" xr:uid="{00000000-0005-0000-0000-000087990000}"/>
    <cellStyle name="Normal 73 2 3 6 2" xfId="41859" xr:uid="{00000000-0005-0000-0000-000088990000}"/>
    <cellStyle name="Normal 73 2 3 6 3" xfId="26626" xr:uid="{00000000-0005-0000-0000-000089990000}"/>
    <cellStyle name="Normal 73 2 3 7" xfId="6507" xr:uid="{00000000-0005-0000-0000-00008A990000}"/>
    <cellStyle name="Normal 73 2 3 7 2" xfId="36842" xr:uid="{00000000-0005-0000-0000-00008B990000}"/>
    <cellStyle name="Normal 73 2 3 7 3" xfId="21609" xr:uid="{00000000-0005-0000-0000-00008C990000}"/>
    <cellStyle name="Normal 73 2 3 8" xfId="31830" xr:uid="{00000000-0005-0000-0000-00008D990000}"/>
    <cellStyle name="Normal 73 2 3 9" xfId="16596" xr:uid="{00000000-0005-0000-0000-00008E990000}"/>
    <cellStyle name="Normal 73 2 4" xfId="1643" xr:uid="{00000000-0005-0000-0000-00008F990000}"/>
    <cellStyle name="Normal 73 2 4 2" xfId="2482" xr:uid="{00000000-0005-0000-0000-000090990000}"/>
    <cellStyle name="Normal 73 2 4 2 2" xfId="4172" xr:uid="{00000000-0005-0000-0000-000091990000}"/>
    <cellStyle name="Normal 73 2 4 2 2 2" xfId="14245" xr:uid="{00000000-0005-0000-0000-000092990000}"/>
    <cellStyle name="Normal 73 2 4 2 2 2 2" xfId="44576" xr:uid="{00000000-0005-0000-0000-000093990000}"/>
    <cellStyle name="Normal 73 2 4 2 2 2 3" xfId="29343" xr:uid="{00000000-0005-0000-0000-000094990000}"/>
    <cellStyle name="Normal 73 2 4 2 2 3" xfId="9225" xr:uid="{00000000-0005-0000-0000-000095990000}"/>
    <cellStyle name="Normal 73 2 4 2 2 3 2" xfId="39559" xr:uid="{00000000-0005-0000-0000-000096990000}"/>
    <cellStyle name="Normal 73 2 4 2 2 3 3" xfId="24326" xr:uid="{00000000-0005-0000-0000-000097990000}"/>
    <cellStyle name="Normal 73 2 4 2 2 4" xfId="34546" xr:uid="{00000000-0005-0000-0000-000098990000}"/>
    <cellStyle name="Normal 73 2 4 2 2 5" xfId="19313" xr:uid="{00000000-0005-0000-0000-000099990000}"/>
    <cellStyle name="Normal 73 2 4 2 3" xfId="5864" xr:uid="{00000000-0005-0000-0000-00009A990000}"/>
    <cellStyle name="Normal 73 2 4 2 3 2" xfId="15916" xr:uid="{00000000-0005-0000-0000-00009B990000}"/>
    <cellStyle name="Normal 73 2 4 2 3 2 2" xfId="46247" xr:uid="{00000000-0005-0000-0000-00009C990000}"/>
    <cellStyle name="Normal 73 2 4 2 3 2 3" xfId="31014" xr:uid="{00000000-0005-0000-0000-00009D990000}"/>
    <cellStyle name="Normal 73 2 4 2 3 3" xfId="10896" xr:uid="{00000000-0005-0000-0000-00009E990000}"/>
    <cellStyle name="Normal 73 2 4 2 3 3 2" xfId="41230" xr:uid="{00000000-0005-0000-0000-00009F990000}"/>
    <cellStyle name="Normal 73 2 4 2 3 3 3" xfId="25997" xr:uid="{00000000-0005-0000-0000-0000A0990000}"/>
    <cellStyle name="Normal 73 2 4 2 3 4" xfId="36217" xr:uid="{00000000-0005-0000-0000-0000A1990000}"/>
    <cellStyle name="Normal 73 2 4 2 3 5" xfId="20984" xr:uid="{00000000-0005-0000-0000-0000A2990000}"/>
    <cellStyle name="Normal 73 2 4 2 4" xfId="12574" xr:uid="{00000000-0005-0000-0000-0000A3990000}"/>
    <cellStyle name="Normal 73 2 4 2 4 2" xfId="42905" xr:uid="{00000000-0005-0000-0000-0000A4990000}"/>
    <cellStyle name="Normal 73 2 4 2 4 3" xfId="27672" xr:uid="{00000000-0005-0000-0000-0000A5990000}"/>
    <cellStyle name="Normal 73 2 4 2 5" xfId="7553" xr:uid="{00000000-0005-0000-0000-0000A6990000}"/>
    <cellStyle name="Normal 73 2 4 2 5 2" xfId="37888" xr:uid="{00000000-0005-0000-0000-0000A7990000}"/>
    <cellStyle name="Normal 73 2 4 2 5 3" xfId="22655" xr:uid="{00000000-0005-0000-0000-0000A8990000}"/>
    <cellStyle name="Normal 73 2 4 2 6" xfId="32876" xr:uid="{00000000-0005-0000-0000-0000A9990000}"/>
    <cellStyle name="Normal 73 2 4 2 7" xfId="17642" xr:uid="{00000000-0005-0000-0000-0000AA990000}"/>
    <cellStyle name="Normal 73 2 4 3" xfId="3335" xr:uid="{00000000-0005-0000-0000-0000AB990000}"/>
    <cellStyle name="Normal 73 2 4 3 2" xfId="13409" xr:uid="{00000000-0005-0000-0000-0000AC990000}"/>
    <cellStyle name="Normal 73 2 4 3 2 2" xfId="43740" xr:uid="{00000000-0005-0000-0000-0000AD990000}"/>
    <cellStyle name="Normal 73 2 4 3 2 3" xfId="28507" xr:uid="{00000000-0005-0000-0000-0000AE990000}"/>
    <cellStyle name="Normal 73 2 4 3 3" xfId="8389" xr:uid="{00000000-0005-0000-0000-0000AF990000}"/>
    <cellStyle name="Normal 73 2 4 3 3 2" xfId="38723" xr:uid="{00000000-0005-0000-0000-0000B0990000}"/>
    <cellStyle name="Normal 73 2 4 3 3 3" xfId="23490" xr:uid="{00000000-0005-0000-0000-0000B1990000}"/>
    <cellStyle name="Normal 73 2 4 3 4" xfId="33710" xr:uid="{00000000-0005-0000-0000-0000B2990000}"/>
    <cellStyle name="Normal 73 2 4 3 5" xfId="18477" xr:uid="{00000000-0005-0000-0000-0000B3990000}"/>
    <cellStyle name="Normal 73 2 4 4" xfId="5028" xr:uid="{00000000-0005-0000-0000-0000B4990000}"/>
    <cellStyle name="Normal 73 2 4 4 2" xfId="15080" xr:uid="{00000000-0005-0000-0000-0000B5990000}"/>
    <cellStyle name="Normal 73 2 4 4 2 2" xfId="45411" xr:uid="{00000000-0005-0000-0000-0000B6990000}"/>
    <cellStyle name="Normal 73 2 4 4 2 3" xfId="30178" xr:uid="{00000000-0005-0000-0000-0000B7990000}"/>
    <cellStyle name="Normal 73 2 4 4 3" xfId="10060" xr:uid="{00000000-0005-0000-0000-0000B8990000}"/>
    <cellStyle name="Normal 73 2 4 4 3 2" xfId="40394" xr:uid="{00000000-0005-0000-0000-0000B9990000}"/>
    <cellStyle name="Normal 73 2 4 4 3 3" xfId="25161" xr:uid="{00000000-0005-0000-0000-0000BA990000}"/>
    <cellStyle name="Normal 73 2 4 4 4" xfId="35381" xr:uid="{00000000-0005-0000-0000-0000BB990000}"/>
    <cellStyle name="Normal 73 2 4 4 5" xfId="20148" xr:uid="{00000000-0005-0000-0000-0000BC990000}"/>
    <cellStyle name="Normal 73 2 4 5" xfId="11738" xr:uid="{00000000-0005-0000-0000-0000BD990000}"/>
    <cellStyle name="Normal 73 2 4 5 2" xfId="42069" xr:uid="{00000000-0005-0000-0000-0000BE990000}"/>
    <cellStyle name="Normal 73 2 4 5 3" xfId="26836" xr:uid="{00000000-0005-0000-0000-0000BF990000}"/>
    <cellStyle name="Normal 73 2 4 6" xfId="6717" xr:uid="{00000000-0005-0000-0000-0000C0990000}"/>
    <cellStyle name="Normal 73 2 4 6 2" xfId="37052" xr:uid="{00000000-0005-0000-0000-0000C1990000}"/>
    <cellStyle name="Normal 73 2 4 6 3" xfId="21819" xr:uid="{00000000-0005-0000-0000-0000C2990000}"/>
    <cellStyle name="Normal 73 2 4 7" xfId="32040" xr:uid="{00000000-0005-0000-0000-0000C3990000}"/>
    <cellStyle name="Normal 73 2 4 8" xfId="16806" xr:uid="{00000000-0005-0000-0000-0000C4990000}"/>
    <cellStyle name="Normal 73 2 5" xfId="2064" xr:uid="{00000000-0005-0000-0000-0000C5990000}"/>
    <cellStyle name="Normal 73 2 5 2" xfId="3754" xr:uid="{00000000-0005-0000-0000-0000C6990000}"/>
    <cellStyle name="Normal 73 2 5 2 2" xfId="13827" xr:uid="{00000000-0005-0000-0000-0000C7990000}"/>
    <cellStyle name="Normal 73 2 5 2 2 2" xfId="44158" xr:uid="{00000000-0005-0000-0000-0000C8990000}"/>
    <cellStyle name="Normal 73 2 5 2 2 3" xfId="28925" xr:uid="{00000000-0005-0000-0000-0000C9990000}"/>
    <cellStyle name="Normal 73 2 5 2 3" xfId="8807" xr:uid="{00000000-0005-0000-0000-0000CA990000}"/>
    <cellStyle name="Normal 73 2 5 2 3 2" xfId="39141" xr:uid="{00000000-0005-0000-0000-0000CB990000}"/>
    <cellStyle name="Normal 73 2 5 2 3 3" xfId="23908" xr:uid="{00000000-0005-0000-0000-0000CC990000}"/>
    <cellStyle name="Normal 73 2 5 2 4" xfId="34128" xr:uid="{00000000-0005-0000-0000-0000CD990000}"/>
    <cellStyle name="Normal 73 2 5 2 5" xfId="18895" xr:uid="{00000000-0005-0000-0000-0000CE990000}"/>
    <cellStyle name="Normal 73 2 5 3" xfId="5446" xr:uid="{00000000-0005-0000-0000-0000CF990000}"/>
    <cellStyle name="Normal 73 2 5 3 2" xfId="15498" xr:uid="{00000000-0005-0000-0000-0000D0990000}"/>
    <cellStyle name="Normal 73 2 5 3 2 2" xfId="45829" xr:uid="{00000000-0005-0000-0000-0000D1990000}"/>
    <cellStyle name="Normal 73 2 5 3 2 3" xfId="30596" xr:uid="{00000000-0005-0000-0000-0000D2990000}"/>
    <cellStyle name="Normal 73 2 5 3 3" xfId="10478" xr:uid="{00000000-0005-0000-0000-0000D3990000}"/>
    <cellStyle name="Normal 73 2 5 3 3 2" xfId="40812" xr:uid="{00000000-0005-0000-0000-0000D4990000}"/>
    <cellStyle name="Normal 73 2 5 3 3 3" xfId="25579" xr:uid="{00000000-0005-0000-0000-0000D5990000}"/>
    <cellStyle name="Normal 73 2 5 3 4" xfId="35799" xr:uid="{00000000-0005-0000-0000-0000D6990000}"/>
    <cellStyle name="Normal 73 2 5 3 5" xfId="20566" xr:uid="{00000000-0005-0000-0000-0000D7990000}"/>
    <cellStyle name="Normal 73 2 5 4" xfId="12156" xr:uid="{00000000-0005-0000-0000-0000D8990000}"/>
    <cellStyle name="Normal 73 2 5 4 2" xfId="42487" xr:uid="{00000000-0005-0000-0000-0000D9990000}"/>
    <cellStyle name="Normal 73 2 5 4 3" xfId="27254" xr:uid="{00000000-0005-0000-0000-0000DA990000}"/>
    <cellStyle name="Normal 73 2 5 5" xfId="7135" xr:uid="{00000000-0005-0000-0000-0000DB990000}"/>
    <cellStyle name="Normal 73 2 5 5 2" xfId="37470" xr:uid="{00000000-0005-0000-0000-0000DC990000}"/>
    <cellStyle name="Normal 73 2 5 5 3" xfId="22237" xr:uid="{00000000-0005-0000-0000-0000DD990000}"/>
    <cellStyle name="Normal 73 2 5 6" xfId="32458" xr:uid="{00000000-0005-0000-0000-0000DE990000}"/>
    <cellStyle name="Normal 73 2 5 7" xfId="17224" xr:uid="{00000000-0005-0000-0000-0000DF990000}"/>
    <cellStyle name="Normal 73 2 6" xfId="2917" xr:uid="{00000000-0005-0000-0000-0000E0990000}"/>
    <cellStyle name="Normal 73 2 6 2" xfId="12991" xr:uid="{00000000-0005-0000-0000-0000E1990000}"/>
    <cellStyle name="Normal 73 2 6 2 2" xfId="43322" xr:uid="{00000000-0005-0000-0000-0000E2990000}"/>
    <cellStyle name="Normal 73 2 6 2 3" xfId="28089" xr:uid="{00000000-0005-0000-0000-0000E3990000}"/>
    <cellStyle name="Normal 73 2 6 3" xfId="7971" xr:uid="{00000000-0005-0000-0000-0000E4990000}"/>
    <cellStyle name="Normal 73 2 6 3 2" xfId="38305" xr:uid="{00000000-0005-0000-0000-0000E5990000}"/>
    <cellStyle name="Normal 73 2 6 3 3" xfId="23072" xr:uid="{00000000-0005-0000-0000-0000E6990000}"/>
    <cellStyle name="Normal 73 2 6 4" xfId="33292" xr:uid="{00000000-0005-0000-0000-0000E7990000}"/>
    <cellStyle name="Normal 73 2 6 5" xfId="18059" xr:uid="{00000000-0005-0000-0000-0000E8990000}"/>
    <cellStyle name="Normal 73 2 7" xfId="4610" xr:uid="{00000000-0005-0000-0000-0000E9990000}"/>
    <cellStyle name="Normal 73 2 7 2" xfId="14662" xr:uid="{00000000-0005-0000-0000-0000EA990000}"/>
    <cellStyle name="Normal 73 2 7 2 2" xfId="44993" xr:uid="{00000000-0005-0000-0000-0000EB990000}"/>
    <cellStyle name="Normal 73 2 7 2 3" xfId="29760" xr:uid="{00000000-0005-0000-0000-0000EC990000}"/>
    <cellStyle name="Normal 73 2 7 3" xfId="9642" xr:uid="{00000000-0005-0000-0000-0000ED990000}"/>
    <cellStyle name="Normal 73 2 7 3 2" xfId="39976" xr:uid="{00000000-0005-0000-0000-0000EE990000}"/>
    <cellStyle name="Normal 73 2 7 3 3" xfId="24743" xr:uid="{00000000-0005-0000-0000-0000EF990000}"/>
    <cellStyle name="Normal 73 2 7 4" xfId="34963" xr:uid="{00000000-0005-0000-0000-0000F0990000}"/>
    <cellStyle name="Normal 73 2 7 5" xfId="19730" xr:uid="{00000000-0005-0000-0000-0000F1990000}"/>
    <cellStyle name="Normal 73 2 8" xfId="11320" xr:uid="{00000000-0005-0000-0000-0000F2990000}"/>
    <cellStyle name="Normal 73 2 8 2" xfId="41651" xr:uid="{00000000-0005-0000-0000-0000F3990000}"/>
    <cellStyle name="Normal 73 2 8 3" xfId="26418" xr:uid="{00000000-0005-0000-0000-0000F4990000}"/>
    <cellStyle name="Normal 73 2 9" xfId="6299" xr:uid="{00000000-0005-0000-0000-0000F5990000}"/>
    <cellStyle name="Normal 73 2 9 2" xfId="36634" xr:uid="{00000000-0005-0000-0000-0000F6990000}"/>
    <cellStyle name="Normal 73 2 9 3" xfId="21401" xr:uid="{00000000-0005-0000-0000-0000F7990000}"/>
    <cellStyle name="Normal 73 3" xfId="1263" xr:uid="{00000000-0005-0000-0000-0000F8990000}"/>
    <cellStyle name="Normal 73 3 10" xfId="16440" xr:uid="{00000000-0005-0000-0000-0000F9990000}"/>
    <cellStyle name="Normal 73 3 2" xfId="1482" xr:uid="{00000000-0005-0000-0000-0000FA990000}"/>
    <cellStyle name="Normal 73 3 2 2" xfId="1903" xr:uid="{00000000-0005-0000-0000-0000FB990000}"/>
    <cellStyle name="Normal 73 3 2 2 2" xfId="2742" xr:uid="{00000000-0005-0000-0000-0000FC990000}"/>
    <cellStyle name="Normal 73 3 2 2 2 2" xfId="4432" xr:uid="{00000000-0005-0000-0000-0000FD990000}"/>
    <cellStyle name="Normal 73 3 2 2 2 2 2" xfId="14505" xr:uid="{00000000-0005-0000-0000-0000FE990000}"/>
    <cellStyle name="Normal 73 3 2 2 2 2 2 2" xfId="44836" xr:uid="{00000000-0005-0000-0000-0000FF990000}"/>
    <cellStyle name="Normal 73 3 2 2 2 2 2 3" xfId="29603" xr:uid="{00000000-0005-0000-0000-0000009A0000}"/>
    <cellStyle name="Normal 73 3 2 2 2 2 3" xfId="9485" xr:uid="{00000000-0005-0000-0000-0000019A0000}"/>
    <cellStyle name="Normal 73 3 2 2 2 2 3 2" xfId="39819" xr:uid="{00000000-0005-0000-0000-0000029A0000}"/>
    <cellStyle name="Normal 73 3 2 2 2 2 3 3" xfId="24586" xr:uid="{00000000-0005-0000-0000-0000039A0000}"/>
    <cellStyle name="Normal 73 3 2 2 2 2 4" xfId="34806" xr:uid="{00000000-0005-0000-0000-0000049A0000}"/>
    <cellStyle name="Normal 73 3 2 2 2 2 5" xfId="19573" xr:uid="{00000000-0005-0000-0000-0000059A0000}"/>
    <cellStyle name="Normal 73 3 2 2 2 3" xfId="6124" xr:uid="{00000000-0005-0000-0000-0000069A0000}"/>
    <cellStyle name="Normal 73 3 2 2 2 3 2" xfId="16176" xr:uid="{00000000-0005-0000-0000-0000079A0000}"/>
    <cellStyle name="Normal 73 3 2 2 2 3 2 2" xfId="46507" xr:uid="{00000000-0005-0000-0000-0000089A0000}"/>
    <cellStyle name="Normal 73 3 2 2 2 3 2 3" xfId="31274" xr:uid="{00000000-0005-0000-0000-0000099A0000}"/>
    <cellStyle name="Normal 73 3 2 2 2 3 3" xfId="11156" xr:uid="{00000000-0005-0000-0000-00000A9A0000}"/>
    <cellStyle name="Normal 73 3 2 2 2 3 3 2" xfId="41490" xr:uid="{00000000-0005-0000-0000-00000B9A0000}"/>
    <cellStyle name="Normal 73 3 2 2 2 3 3 3" xfId="26257" xr:uid="{00000000-0005-0000-0000-00000C9A0000}"/>
    <cellStyle name="Normal 73 3 2 2 2 3 4" xfId="36477" xr:uid="{00000000-0005-0000-0000-00000D9A0000}"/>
    <cellStyle name="Normal 73 3 2 2 2 3 5" xfId="21244" xr:uid="{00000000-0005-0000-0000-00000E9A0000}"/>
    <cellStyle name="Normal 73 3 2 2 2 4" xfId="12834" xr:uid="{00000000-0005-0000-0000-00000F9A0000}"/>
    <cellStyle name="Normal 73 3 2 2 2 4 2" xfId="43165" xr:uid="{00000000-0005-0000-0000-0000109A0000}"/>
    <cellStyle name="Normal 73 3 2 2 2 4 3" xfId="27932" xr:uid="{00000000-0005-0000-0000-0000119A0000}"/>
    <cellStyle name="Normal 73 3 2 2 2 5" xfId="7813" xr:uid="{00000000-0005-0000-0000-0000129A0000}"/>
    <cellStyle name="Normal 73 3 2 2 2 5 2" xfId="38148" xr:uid="{00000000-0005-0000-0000-0000139A0000}"/>
    <cellStyle name="Normal 73 3 2 2 2 5 3" xfId="22915" xr:uid="{00000000-0005-0000-0000-0000149A0000}"/>
    <cellStyle name="Normal 73 3 2 2 2 6" xfId="33136" xr:uid="{00000000-0005-0000-0000-0000159A0000}"/>
    <cellStyle name="Normal 73 3 2 2 2 7" xfId="17902" xr:uid="{00000000-0005-0000-0000-0000169A0000}"/>
    <cellStyle name="Normal 73 3 2 2 3" xfId="3595" xr:uid="{00000000-0005-0000-0000-0000179A0000}"/>
    <cellStyle name="Normal 73 3 2 2 3 2" xfId="13669" xr:uid="{00000000-0005-0000-0000-0000189A0000}"/>
    <cellStyle name="Normal 73 3 2 2 3 2 2" xfId="44000" xr:uid="{00000000-0005-0000-0000-0000199A0000}"/>
    <cellStyle name="Normal 73 3 2 2 3 2 3" xfId="28767" xr:uid="{00000000-0005-0000-0000-00001A9A0000}"/>
    <cellStyle name="Normal 73 3 2 2 3 3" xfId="8649" xr:uid="{00000000-0005-0000-0000-00001B9A0000}"/>
    <cellStyle name="Normal 73 3 2 2 3 3 2" xfId="38983" xr:uid="{00000000-0005-0000-0000-00001C9A0000}"/>
    <cellStyle name="Normal 73 3 2 2 3 3 3" xfId="23750" xr:uid="{00000000-0005-0000-0000-00001D9A0000}"/>
    <cellStyle name="Normal 73 3 2 2 3 4" xfId="33970" xr:uid="{00000000-0005-0000-0000-00001E9A0000}"/>
    <cellStyle name="Normal 73 3 2 2 3 5" xfId="18737" xr:uid="{00000000-0005-0000-0000-00001F9A0000}"/>
    <cellStyle name="Normal 73 3 2 2 4" xfId="5288" xr:uid="{00000000-0005-0000-0000-0000209A0000}"/>
    <cellStyle name="Normal 73 3 2 2 4 2" xfId="15340" xr:uid="{00000000-0005-0000-0000-0000219A0000}"/>
    <cellStyle name="Normal 73 3 2 2 4 2 2" xfId="45671" xr:uid="{00000000-0005-0000-0000-0000229A0000}"/>
    <cellStyle name="Normal 73 3 2 2 4 2 3" xfId="30438" xr:uid="{00000000-0005-0000-0000-0000239A0000}"/>
    <cellStyle name="Normal 73 3 2 2 4 3" xfId="10320" xr:uid="{00000000-0005-0000-0000-0000249A0000}"/>
    <cellStyle name="Normal 73 3 2 2 4 3 2" xfId="40654" xr:uid="{00000000-0005-0000-0000-0000259A0000}"/>
    <cellStyle name="Normal 73 3 2 2 4 3 3" xfId="25421" xr:uid="{00000000-0005-0000-0000-0000269A0000}"/>
    <cellStyle name="Normal 73 3 2 2 4 4" xfId="35641" xr:uid="{00000000-0005-0000-0000-0000279A0000}"/>
    <cellStyle name="Normal 73 3 2 2 4 5" xfId="20408" xr:uid="{00000000-0005-0000-0000-0000289A0000}"/>
    <cellStyle name="Normal 73 3 2 2 5" xfId="11998" xr:uid="{00000000-0005-0000-0000-0000299A0000}"/>
    <cellStyle name="Normal 73 3 2 2 5 2" xfId="42329" xr:uid="{00000000-0005-0000-0000-00002A9A0000}"/>
    <cellStyle name="Normal 73 3 2 2 5 3" xfId="27096" xr:uid="{00000000-0005-0000-0000-00002B9A0000}"/>
    <cellStyle name="Normal 73 3 2 2 6" xfId="6977" xr:uid="{00000000-0005-0000-0000-00002C9A0000}"/>
    <cellStyle name="Normal 73 3 2 2 6 2" xfId="37312" xr:uid="{00000000-0005-0000-0000-00002D9A0000}"/>
    <cellStyle name="Normal 73 3 2 2 6 3" xfId="22079" xr:uid="{00000000-0005-0000-0000-00002E9A0000}"/>
    <cellStyle name="Normal 73 3 2 2 7" xfId="32300" xr:uid="{00000000-0005-0000-0000-00002F9A0000}"/>
    <cellStyle name="Normal 73 3 2 2 8" xfId="17066" xr:uid="{00000000-0005-0000-0000-0000309A0000}"/>
    <cellStyle name="Normal 73 3 2 3" xfId="2324" xr:uid="{00000000-0005-0000-0000-0000319A0000}"/>
    <cellStyle name="Normal 73 3 2 3 2" xfId="4014" xr:uid="{00000000-0005-0000-0000-0000329A0000}"/>
    <cellStyle name="Normal 73 3 2 3 2 2" xfId="14087" xr:uid="{00000000-0005-0000-0000-0000339A0000}"/>
    <cellStyle name="Normal 73 3 2 3 2 2 2" xfId="44418" xr:uid="{00000000-0005-0000-0000-0000349A0000}"/>
    <cellStyle name="Normal 73 3 2 3 2 2 3" xfId="29185" xr:uid="{00000000-0005-0000-0000-0000359A0000}"/>
    <cellStyle name="Normal 73 3 2 3 2 3" xfId="9067" xr:uid="{00000000-0005-0000-0000-0000369A0000}"/>
    <cellStyle name="Normal 73 3 2 3 2 3 2" xfId="39401" xr:uid="{00000000-0005-0000-0000-0000379A0000}"/>
    <cellStyle name="Normal 73 3 2 3 2 3 3" xfId="24168" xr:uid="{00000000-0005-0000-0000-0000389A0000}"/>
    <cellStyle name="Normal 73 3 2 3 2 4" xfId="34388" xr:uid="{00000000-0005-0000-0000-0000399A0000}"/>
    <cellStyle name="Normal 73 3 2 3 2 5" xfId="19155" xr:uid="{00000000-0005-0000-0000-00003A9A0000}"/>
    <cellStyle name="Normal 73 3 2 3 3" xfId="5706" xr:uid="{00000000-0005-0000-0000-00003B9A0000}"/>
    <cellStyle name="Normal 73 3 2 3 3 2" xfId="15758" xr:uid="{00000000-0005-0000-0000-00003C9A0000}"/>
    <cellStyle name="Normal 73 3 2 3 3 2 2" xfId="46089" xr:uid="{00000000-0005-0000-0000-00003D9A0000}"/>
    <cellStyle name="Normal 73 3 2 3 3 2 3" xfId="30856" xr:uid="{00000000-0005-0000-0000-00003E9A0000}"/>
    <cellStyle name="Normal 73 3 2 3 3 3" xfId="10738" xr:uid="{00000000-0005-0000-0000-00003F9A0000}"/>
    <cellStyle name="Normal 73 3 2 3 3 3 2" xfId="41072" xr:uid="{00000000-0005-0000-0000-0000409A0000}"/>
    <cellStyle name="Normal 73 3 2 3 3 3 3" xfId="25839" xr:uid="{00000000-0005-0000-0000-0000419A0000}"/>
    <cellStyle name="Normal 73 3 2 3 3 4" xfId="36059" xr:uid="{00000000-0005-0000-0000-0000429A0000}"/>
    <cellStyle name="Normal 73 3 2 3 3 5" xfId="20826" xr:uid="{00000000-0005-0000-0000-0000439A0000}"/>
    <cellStyle name="Normal 73 3 2 3 4" xfId="12416" xr:uid="{00000000-0005-0000-0000-0000449A0000}"/>
    <cellStyle name="Normal 73 3 2 3 4 2" xfId="42747" xr:uid="{00000000-0005-0000-0000-0000459A0000}"/>
    <cellStyle name="Normal 73 3 2 3 4 3" xfId="27514" xr:uid="{00000000-0005-0000-0000-0000469A0000}"/>
    <cellStyle name="Normal 73 3 2 3 5" xfId="7395" xr:uid="{00000000-0005-0000-0000-0000479A0000}"/>
    <cellStyle name="Normal 73 3 2 3 5 2" xfId="37730" xr:uid="{00000000-0005-0000-0000-0000489A0000}"/>
    <cellStyle name="Normal 73 3 2 3 5 3" xfId="22497" xr:uid="{00000000-0005-0000-0000-0000499A0000}"/>
    <cellStyle name="Normal 73 3 2 3 6" xfId="32718" xr:uid="{00000000-0005-0000-0000-00004A9A0000}"/>
    <cellStyle name="Normal 73 3 2 3 7" xfId="17484" xr:uid="{00000000-0005-0000-0000-00004B9A0000}"/>
    <cellStyle name="Normal 73 3 2 4" xfId="3177" xr:uid="{00000000-0005-0000-0000-00004C9A0000}"/>
    <cellStyle name="Normal 73 3 2 4 2" xfId="13251" xr:uid="{00000000-0005-0000-0000-00004D9A0000}"/>
    <cellStyle name="Normal 73 3 2 4 2 2" xfId="43582" xr:uid="{00000000-0005-0000-0000-00004E9A0000}"/>
    <cellStyle name="Normal 73 3 2 4 2 3" xfId="28349" xr:uid="{00000000-0005-0000-0000-00004F9A0000}"/>
    <cellStyle name="Normal 73 3 2 4 3" xfId="8231" xr:uid="{00000000-0005-0000-0000-0000509A0000}"/>
    <cellStyle name="Normal 73 3 2 4 3 2" xfId="38565" xr:uid="{00000000-0005-0000-0000-0000519A0000}"/>
    <cellStyle name="Normal 73 3 2 4 3 3" xfId="23332" xr:uid="{00000000-0005-0000-0000-0000529A0000}"/>
    <cellStyle name="Normal 73 3 2 4 4" xfId="33552" xr:uid="{00000000-0005-0000-0000-0000539A0000}"/>
    <cellStyle name="Normal 73 3 2 4 5" xfId="18319" xr:uid="{00000000-0005-0000-0000-0000549A0000}"/>
    <cellStyle name="Normal 73 3 2 5" xfId="4870" xr:uid="{00000000-0005-0000-0000-0000559A0000}"/>
    <cellStyle name="Normal 73 3 2 5 2" xfId="14922" xr:uid="{00000000-0005-0000-0000-0000569A0000}"/>
    <cellStyle name="Normal 73 3 2 5 2 2" xfId="45253" xr:uid="{00000000-0005-0000-0000-0000579A0000}"/>
    <cellStyle name="Normal 73 3 2 5 2 3" xfId="30020" xr:uid="{00000000-0005-0000-0000-0000589A0000}"/>
    <cellStyle name="Normal 73 3 2 5 3" xfId="9902" xr:uid="{00000000-0005-0000-0000-0000599A0000}"/>
    <cellStyle name="Normal 73 3 2 5 3 2" xfId="40236" xr:uid="{00000000-0005-0000-0000-00005A9A0000}"/>
    <cellStyle name="Normal 73 3 2 5 3 3" xfId="25003" xr:uid="{00000000-0005-0000-0000-00005B9A0000}"/>
    <cellStyle name="Normal 73 3 2 5 4" xfId="35223" xr:uid="{00000000-0005-0000-0000-00005C9A0000}"/>
    <cellStyle name="Normal 73 3 2 5 5" xfId="19990" xr:uid="{00000000-0005-0000-0000-00005D9A0000}"/>
    <cellStyle name="Normal 73 3 2 6" xfId="11580" xr:uid="{00000000-0005-0000-0000-00005E9A0000}"/>
    <cellStyle name="Normal 73 3 2 6 2" xfId="41911" xr:uid="{00000000-0005-0000-0000-00005F9A0000}"/>
    <cellStyle name="Normal 73 3 2 6 3" xfId="26678" xr:uid="{00000000-0005-0000-0000-0000609A0000}"/>
    <cellStyle name="Normal 73 3 2 7" xfId="6559" xr:uid="{00000000-0005-0000-0000-0000619A0000}"/>
    <cellStyle name="Normal 73 3 2 7 2" xfId="36894" xr:uid="{00000000-0005-0000-0000-0000629A0000}"/>
    <cellStyle name="Normal 73 3 2 7 3" xfId="21661" xr:uid="{00000000-0005-0000-0000-0000639A0000}"/>
    <cellStyle name="Normal 73 3 2 8" xfId="31882" xr:uid="{00000000-0005-0000-0000-0000649A0000}"/>
    <cellStyle name="Normal 73 3 2 9" xfId="16648" xr:uid="{00000000-0005-0000-0000-0000659A0000}"/>
    <cellStyle name="Normal 73 3 3" xfId="1695" xr:uid="{00000000-0005-0000-0000-0000669A0000}"/>
    <cellStyle name="Normal 73 3 3 2" xfId="2534" xr:uid="{00000000-0005-0000-0000-0000679A0000}"/>
    <cellStyle name="Normal 73 3 3 2 2" xfId="4224" xr:uid="{00000000-0005-0000-0000-0000689A0000}"/>
    <cellStyle name="Normal 73 3 3 2 2 2" xfId="14297" xr:uid="{00000000-0005-0000-0000-0000699A0000}"/>
    <cellStyle name="Normal 73 3 3 2 2 2 2" xfId="44628" xr:uid="{00000000-0005-0000-0000-00006A9A0000}"/>
    <cellStyle name="Normal 73 3 3 2 2 2 3" xfId="29395" xr:uid="{00000000-0005-0000-0000-00006B9A0000}"/>
    <cellStyle name="Normal 73 3 3 2 2 3" xfId="9277" xr:uid="{00000000-0005-0000-0000-00006C9A0000}"/>
    <cellStyle name="Normal 73 3 3 2 2 3 2" xfId="39611" xr:uid="{00000000-0005-0000-0000-00006D9A0000}"/>
    <cellStyle name="Normal 73 3 3 2 2 3 3" xfId="24378" xr:uid="{00000000-0005-0000-0000-00006E9A0000}"/>
    <cellStyle name="Normal 73 3 3 2 2 4" xfId="34598" xr:uid="{00000000-0005-0000-0000-00006F9A0000}"/>
    <cellStyle name="Normal 73 3 3 2 2 5" xfId="19365" xr:uid="{00000000-0005-0000-0000-0000709A0000}"/>
    <cellStyle name="Normal 73 3 3 2 3" xfId="5916" xr:uid="{00000000-0005-0000-0000-0000719A0000}"/>
    <cellStyle name="Normal 73 3 3 2 3 2" xfId="15968" xr:uid="{00000000-0005-0000-0000-0000729A0000}"/>
    <cellStyle name="Normal 73 3 3 2 3 2 2" xfId="46299" xr:uid="{00000000-0005-0000-0000-0000739A0000}"/>
    <cellStyle name="Normal 73 3 3 2 3 2 3" xfId="31066" xr:uid="{00000000-0005-0000-0000-0000749A0000}"/>
    <cellStyle name="Normal 73 3 3 2 3 3" xfId="10948" xr:uid="{00000000-0005-0000-0000-0000759A0000}"/>
    <cellStyle name="Normal 73 3 3 2 3 3 2" xfId="41282" xr:uid="{00000000-0005-0000-0000-0000769A0000}"/>
    <cellStyle name="Normal 73 3 3 2 3 3 3" xfId="26049" xr:uid="{00000000-0005-0000-0000-0000779A0000}"/>
    <cellStyle name="Normal 73 3 3 2 3 4" xfId="36269" xr:uid="{00000000-0005-0000-0000-0000789A0000}"/>
    <cellStyle name="Normal 73 3 3 2 3 5" xfId="21036" xr:uid="{00000000-0005-0000-0000-0000799A0000}"/>
    <cellStyle name="Normal 73 3 3 2 4" xfId="12626" xr:uid="{00000000-0005-0000-0000-00007A9A0000}"/>
    <cellStyle name="Normal 73 3 3 2 4 2" xfId="42957" xr:uid="{00000000-0005-0000-0000-00007B9A0000}"/>
    <cellStyle name="Normal 73 3 3 2 4 3" xfId="27724" xr:uid="{00000000-0005-0000-0000-00007C9A0000}"/>
    <cellStyle name="Normal 73 3 3 2 5" xfId="7605" xr:uid="{00000000-0005-0000-0000-00007D9A0000}"/>
    <cellStyle name="Normal 73 3 3 2 5 2" xfId="37940" xr:uid="{00000000-0005-0000-0000-00007E9A0000}"/>
    <cellStyle name="Normal 73 3 3 2 5 3" xfId="22707" xr:uid="{00000000-0005-0000-0000-00007F9A0000}"/>
    <cellStyle name="Normal 73 3 3 2 6" xfId="32928" xr:uid="{00000000-0005-0000-0000-0000809A0000}"/>
    <cellStyle name="Normal 73 3 3 2 7" xfId="17694" xr:uid="{00000000-0005-0000-0000-0000819A0000}"/>
    <cellStyle name="Normal 73 3 3 3" xfId="3387" xr:uid="{00000000-0005-0000-0000-0000829A0000}"/>
    <cellStyle name="Normal 73 3 3 3 2" xfId="13461" xr:uid="{00000000-0005-0000-0000-0000839A0000}"/>
    <cellStyle name="Normal 73 3 3 3 2 2" xfId="43792" xr:uid="{00000000-0005-0000-0000-0000849A0000}"/>
    <cellStyle name="Normal 73 3 3 3 2 3" xfId="28559" xr:uid="{00000000-0005-0000-0000-0000859A0000}"/>
    <cellStyle name="Normal 73 3 3 3 3" xfId="8441" xr:uid="{00000000-0005-0000-0000-0000869A0000}"/>
    <cellStyle name="Normal 73 3 3 3 3 2" xfId="38775" xr:uid="{00000000-0005-0000-0000-0000879A0000}"/>
    <cellStyle name="Normal 73 3 3 3 3 3" xfId="23542" xr:uid="{00000000-0005-0000-0000-0000889A0000}"/>
    <cellStyle name="Normal 73 3 3 3 4" xfId="33762" xr:uid="{00000000-0005-0000-0000-0000899A0000}"/>
    <cellStyle name="Normal 73 3 3 3 5" xfId="18529" xr:uid="{00000000-0005-0000-0000-00008A9A0000}"/>
    <cellStyle name="Normal 73 3 3 4" xfId="5080" xr:uid="{00000000-0005-0000-0000-00008B9A0000}"/>
    <cellStyle name="Normal 73 3 3 4 2" xfId="15132" xr:uid="{00000000-0005-0000-0000-00008C9A0000}"/>
    <cellStyle name="Normal 73 3 3 4 2 2" xfId="45463" xr:uid="{00000000-0005-0000-0000-00008D9A0000}"/>
    <cellStyle name="Normal 73 3 3 4 2 3" xfId="30230" xr:uid="{00000000-0005-0000-0000-00008E9A0000}"/>
    <cellStyle name="Normal 73 3 3 4 3" xfId="10112" xr:uid="{00000000-0005-0000-0000-00008F9A0000}"/>
    <cellStyle name="Normal 73 3 3 4 3 2" xfId="40446" xr:uid="{00000000-0005-0000-0000-0000909A0000}"/>
    <cellStyle name="Normal 73 3 3 4 3 3" xfId="25213" xr:uid="{00000000-0005-0000-0000-0000919A0000}"/>
    <cellStyle name="Normal 73 3 3 4 4" xfId="35433" xr:uid="{00000000-0005-0000-0000-0000929A0000}"/>
    <cellStyle name="Normal 73 3 3 4 5" xfId="20200" xr:uid="{00000000-0005-0000-0000-0000939A0000}"/>
    <cellStyle name="Normal 73 3 3 5" xfId="11790" xr:uid="{00000000-0005-0000-0000-0000949A0000}"/>
    <cellStyle name="Normal 73 3 3 5 2" xfId="42121" xr:uid="{00000000-0005-0000-0000-0000959A0000}"/>
    <cellStyle name="Normal 73 3 3 5 3" xfId="26888" xr:uid="{00000000-0005-0000-0000-0000969A0000}"/>
    <cellStyle name="Normal 73 3 3 6" xfId="6769" xr:uid="{00000000-0005-0000-0000-0000979A0000}"/>
    <cellStyle name="Normal 73 3 3 6 2" xfId="37104" xr:uid="{00000000-0005-0000-0000-0000989A0000}"/>
    <cellStyle name="Normal 73 3 3 6 3" xfId="21871" xr:uid="{00000000-0005-0000-0000-0000999A0000}"/>
    <cellStyle name="Normal 73 3 3 7" xfId="32092" xr:uid="{00000000-0005-0000-0000-00009A9A0000}"/>
    <cellStyle name="Normal 73 3 3 8" xfId="16858" xr:uid="{00000000-0005-0000-0000-00009B9A0000}"/>
    <cellStyle name="Normal 73 3 4" xfId="2116" xr:uid="{00000000-0005-0000-0000-00009C9A0000}"/>
    <cellStyle name="Normal 73 3 4 2" xfId="3806" xr:uid="{00000000-0005-0000-0000-00009D9A0000}"/>
    <cellStyle name="Normal 73 3 4 2 2" xfId="13879" xr:uid="{00000000-0005-0000-0000-00009E9A0000}"/>
    <cellStyle name="Normal 73 3 4 2 2 2" xfId="44210" xr:uid="{00000000-0005-0000-0000-00009F9A0000}"/>
    <cellStyle name="Normal 73 3 4 2 2 3" xfId="28977" xr:uid="{00000000-0005-0000-0000-0000A09A0000}"/>
    <cellStyle name="Normal 73 3 4 2 3" xfId="8859" xr:uid="{00000000-0005-0000-0000-0000A19A0000}"/>
    <cellStyle name="Normal 73 3 4 2 3 2" xfId="39193" xr:uid="{00000000-0005-0000-0000-0000A29A0000}"/>
    <cellStyle name="Normal 73 3 4 2 3 3" xfId="23960" xr:uid="{00000000-0005-0000-0000-0000A39A0000}"/>
    <cellStyle name="Normal 73 3 4 2 4" xfId="34180" xr:uid="{00000000-0005-0000-0000-0000A49A0000}"/>
    <cellStyle name="Normal 73 3 4 2 5" xfId="18947" xr:uid="{00000000-0005-0000-0000-0000A59A0000}"/>
    <cellStyle name="Normal 73 3 4 3" xfId="5498" xr:uid="{00000000-0005-0000-0000-0000A69A0000}"/>
    <cellStyle name="Normal 73 3 4 3 2" xfId="15550" xr:uid="{00000000-0005-0000-0000-0000A79A0000}"/>
    <cellStyle name="Normal 73 3 4 3 2 2" xfId="45881" xr:uid="{00000000-0005-0000-0000-0000A89A0000}"/>
    <cellStyle name="Normal 73 3 4 3 2 3" xfId="30648" xr:uid="{00000000-0005-0000-0000-0000A99A0000}"/>
    <cellStyle name="Normal 73 3 4 3 3" xfId="10530" xr:uid="{00000000-0005-0000-0000-0000AA9A0000}"/>
    <cellStyle name="Normal 73 3 4 3 3 2" xfId="40864" xr:uid="{00000000-0005-0000-0000-0000AB9A0000}"/>
    <cellStyle name="Normal 73 3 4 3 3 3" xfId="25631" xr:uid="{00000000-0005-0000-0000-0000AC9A0000}"/>
    <cellStyle name="Normal 73 3 4 3 4" xfId="35851" xr:uid="{00000000-0005-0000-0000-0000AD9A0000}"/>
    <cellStyle name="Normal 73 3 4 3 5" xfId="20618" xr:uid="{00000000-0005-0000-0000-0000AE9A0000}"/>
    <cellStyle name="Normal 73 3 4 4" xfId="12208" xr:uid="{00000000-0005-0000-0000-0000AF9A0000}"/>
    <cellStyle name="Normal 73 3 4 4 2" xfId="42539" xr:uid="{00000000-0005-0000-0000-0000B09A0000}"/>
    <cellStyle name="Normal 73 3 4 4 3" xfId="27306" xr:uid="{00000000-0005-0000-0000-0000B19A0000}"/>
    <cellStyle name="Normal 73 3 4 5" xfId="7187" xr:uid="{00000000-0005-0000-0000-0000B29A0000}"/>
    <cellStyle name="Normal 73 3 4 5 2" xfId="37522" xr:uid="{00000000-0005-0000-0000-0000B39A0000}"/>
    <cellStyle name="Normal 73 3 4 5 3" xfId="22289" xr:uid="{00000000-0005-0000-0000-0000B49A0000}"/>
    <cellStyle name="Normal 73 3 4 6" xfId="32510" xr:uid="{00000000-0005-0000-0000-0000B59A0000}"/>
    <cellStyle name="Normal 73 3 4 7" xfId="17276" xr:uid="{00000000-0005-0000-0000-0000B69A0000}"/>
    <cellStyle name="Normal 73 3 5" xfId="2969" xr:uid="{00000000-0005-0000-0000-0000B79A0000}"/>
    <cellStyle name="Normal 73 3 5 2" xfId="13043" xr:uid="{00000000-0005-0000-0000-0000B89A0000}"/>
    <cellStyle name="Normal 73 3 5 2 2" xfId="43374" xr:uid="{00000000-0005-0000-0000-0000B99A0000}"/>
    <cellStyle name="Normal 73 3 5 2 3" xfId="28141" xr:uid="{00000000-0005-0000-0000-0000BA9A0000}"/>
    <cellStyle name="Normal 73 3 5 3" xfId="8023" xr:uid="{00000000-0005-0000-0000-0000BB9A0000}"/>
    <cellStyle name="Normal 73 3 5 3 2" xfId="38357" xr:uid="{00000000-0005-0000-0000-0000BC9A0000}"/>
    <cellStyle name="Normal 73 3 5 3 3" xfId="23124" xr:uid="{00000000-0005-0000-0000-0000BD9A0000}"/>
    <cellStyle name="Normal 73 3 5 4" xfId="33344" xr:uid="{00000000-0005-0000-0000-0000BE9A0000}"/>
    <cellStyle name="Normal 73 3 5 5" xfId="18111" xr:uid="{00000000-0005-0000-0000-0000BF9A0000}"/>
    <cellStyle name="Normal 73 3 6" xfId="4662" xr:uid="{00000000-0005-0000-0000-0000C09A0000}"/>
    <cellStyle name="Normal 73 3 6 2" xfId="14714" xr:uid="{00000000-0005-0000-0000-0000C19A0000}"/>
    <cellStyle name="Normal 73 3 6 2 2" xfId="45045" xr:uid="{00000000-0005-0000-0000-0000C29A0000}"/>
    <cellStyle name="Normal 73 3 6 2 3" xfId="29812" xr:uid="{00000000-0005-0000-0000-0000C39A0000}"/>
    <cellStyle name="Normal 73 3 6 3" xfId="9694" xr:uid="{00000000-0005-0000-0000-0000C49A0000}"/>
    <cellStyle name="Normal 73 3 6 3 2" xfId="40028" xr:uid="{00000000-0005-0000-0000-0000C59A0000}"/>
    <cellStyle name="Normal 73 3 6 3 3" xfId="24795" xr:uid="{00000000-0005-0000-0000-0000C69A0000}"/>
    <cellStyle name="Normal 73 3 6 4" xfId="35015" xr:uid="{00000000-0005-0000-0000-0000C79A0000}"/>
    <cellStyle name="Normal 73 3 6 5" xfId="19782" xr:uid="{00000000-0005-0000-0000-0000C89A0000}"/>
    <cellStyle name="Normal 73 3 7" xfId="11372" xr:uid="{00000000-0005-0000-0000-0000C99A0000}"/>
    <cellStyle name="Normal 73 3 7 2" xfId="41703" xr:uid="{00000000-0005-0000-0000-0000CA9A0000}"/>
    <cellStyle name="Normal 73 3 7 3" xfId="26470" xr:uid="{00000000-0005-0000-0000-0000CB9A0000}"/>
    <cellStyle name="Normal 73 3 8" xfId="6351" xr:uid="{00000000-0005-0000-0000-0000CC9A0000}"/>
    <cellStyle name="Normal 73 3 8 2" xfId="36686" xr:uid="{00000000-0005-0000-0000-0000CD9A0000}"/>
    <cellStyle name="Normal 73 3 8 3" xfId="21453" xr:uid="{00000000-0005-0000-0000-0000CE9A0000}"/>
    <cellStyle name="Normal 73 3 9" xfId="31675" xr:uid="{00000000-0005-0000-0000-0000CF9A0000}"/>
    <cellStyle name="Normal 73 4" xfId="1376" xr:uid="{00000000-0005-0000-0000-0000D09A0000}"/>
    <cellStyle name="Normal 73 4 2" xfId="1799" xr:uid="{00000000-0005-0000-0000-0000D19A0000}"/>
    <cellStyle name="Normal 73 4 2 2" xfId="2638" xr:uid="{00000000-0005-0000-0000-0000D29A0000}"/>
    <cellStyle name="Normal 73 4 2 2 2" xfId="4328" xr:uid="{00000000-0005-0000-0000-0000D39A0000}"/>
    <cellStyle name="Normal 73 4 2 2 2 2" xfId="14401" xr:uid="{00000000-0005-0000-0000-0000D49A0000}"/>
    <cellStyle name="Normal 73 4 2 2 2 2 2" xfId="44732" xr:uid="{00000000-0005-0000-0000-0000D59A0000}"/>
    <cellStyle name="Normal 73 4 2 2 2 2 3" xfId="29499" xr:uid="{00000000-0005-0000-0000-0000D69A0000}"/>
    <cellStyle name="Normal 73 4 2 2 2 3" xfId="9381" xr:uid="{00000000-0005-0000-0000-0000D79A0000}"/>
    <cellStyle name="Normal 73 4 2 2 2 3 2" xfId="39715" xr:uid="{00000000-0005-0000-0000-0000D89A0000}"/>
    <cellStyle name="Normal 73 4 2 2 2 3 3" xfId="24482" xr:uid="{00000000-0005-0000-0000-0000D99A0000}"/>
    <cellStyle name="Normal 73 4 2 2 2 4" xfId="34702" xr:uid="{00000000-0005-0000-0000-0000DA9A0000}"/>
    <cellStyle name="Normal 73 4 2 2 2 5" xfId="19469" xr:uid="{00000000-0005-0000-0000-0000DB9A0000}"/>
    <cellStyle name="Normal 73 4 2 2 3" xfId="6020" xr:uid="{00000000-0005-0000-0000-0000DC9A0000}"/>
    <cellStyle name="Normal 73 4 2 2 3 2" xfId="16072" xr:uid="{00000000-0005-0000-0000-0000DD9A0000}"/>
    <cellStyle name="Normal 73 4 2 2 3 2 2" xfId="46403" xr:uid="{00000000-0005-0000-0000-0000DE9A0000}"/>
    <cellStyle name="Normal 73 4 2 2 3 2 3" xfId="31170" xr:uid="{00000000-0005-0000-0000-0000DF9A0000}"/>
    <cellStyle name="Normal 73 4 2 2 3 3" xfId="11052" xr:uid="{00000000-0005-0000-0000-0000E09A0000}"/>
    <cellStyle name="Normal 73 4 2 2 3 3 2" xfId="41386" xr:uid="{00000000-0005-0000-0000-0000E19A0000}"/>
    <cellStyle name="Normal 73 4 2 2 3 3 3" xfId="26153" xr:uid="{00000000-0005-0000-0000-0000E29A0000}"/>
    <cellStyle name="Normal 73 4 2 2 3 4" xfId="36373" xr:uid="{00000000-0005-0000-0000-0000E39A0000}"/>
    <cellStyle name="Normal 73 4 2 2 3 5" xfId="21140" xr:uid="{00000000-0005-0000-0000-0000E49A0000}"/>
    <cellStyle name="Normal 73 4 2 2 4" xfId="12730" xr:uid="{00000000-0005-0000-0000-0000E59A0000}"/>
    <cellStyle name="Normal 73 4 2 2 4 2" xfId="43061" xr:uid="{00000000-0005-0000-0000-0000E69A0000}"/>
    <cellStyle name="Normal 73 4 2 2 4 3" xfId="27828" xr:uid="{00000000-0005-0000-0000-0000E79A0000}"/>
    <cellStyle name="Normal 73 4 2 2 5" xfId="7709" xr:uid="{00000000-0005-0000-0000-0000E89A0000}"/>
    <cellStyle name="Normal 73 4 2 2 5 2" xfId="38044" xr:uid="{00000000-0005-0000-0000-0000E99A0000}"/>
    <cellStyle name="Normal 73 4 2 2 5 3" xfId="22811" xr:uid="{00000000-0005-0000-0000-0000EA9A0000}"/>
    <cellStyle name="Normal 73 4 2 2 6" xfId="33032" xr:uid="{00000000-0005-0000-0000-0000EB9A0000}"/>
    <cellStyle name="Normal 73 4 2 2 7" xfId="17798" xr:uid="{00000000-0005-0000-0000-0000EC9A0000}"/>
    <cellStyle name="Normal 73 4 2 3" xfId="3491" xr:uid="{00000000-0005-0000-0000-0000ED9A0000}"/>
    <cellStyle name="Normal 73 4 2 3 2" xfId="13565" xr:uid="{00000000-0005-0000-0000-0000EE9A0000}"/>
    <cellStyle name="Normal 73 4 2 3 2 2" xfId="43896" xr:uid="{00000000-0005-0000-0000-0000EF9A0000}"/>
    <cellStyle name="Normal 73 4 2 3 2 3" xfId="28663" xr:uid="{00000000-0005-0000-0000-0000F09A0000}"/>
    <cellStyle name="Normal 73 4 2 3 3" xfId="8545" xr:uid="{00000000-0005-0000-0000-0000F19A0000}"/>
    <cellStyle name="Normal 73 4 2 3 3 2" xfId="38879" xr:uid="{00000000-0005-0000-0000-0000F29A0000}"/>
    <cellStyle name="Normal 73 4 2 3 3 3" xfId="23646" xr:uid="{00000000-0005-0000-0000-0000F39A0000}"/>
    <cellStyle name="Normal 73 4 2 3 4" xfId="33866" xr:uid="{00000000-0005-0000-0000-0000F49A0000}"/>
    <cellStyle name="Normal 73 4 2 3 5" xfId="18633" xr:uid="{00000000-0005-0000-0000-0000F59A0000}"/>
    <cellStyle name="Normal 73 4 2 4" xfId="5184" xr:uid="{00000000-0005-0000-0000-0000F69A0000}"/>
    <cellStyle name="Normal 73 4 2 4 2" xfId="15236" xr:uid="{00000000-0005-0000-0000-0000F79A0000}"/>
    <cellStyle name="Normal 73 4 2 4 2 2" xfId="45567" xr:uid="{00000000-0005-0000-0000-0000F89A0000}"/>
    <cellStyle name="Normal 73 4 2 4 2 3" xfId="30334" xr:uid="{00000000-0005-0000-0000-0000F99A0000}"/>
    <cellStyle name="Normal 73 4 2 4 3" xfId="10216" xr:uid="{00000000-0005-0000-0000-0000FA9A0000}"/>
    <cellStyle name="Normal 73 4 2 4 3 2" xfId="40550" xr:uid="{00000000-0005-0000-0000-0000FB9A0000}"/>
    <cellStyle name="Normal 73 4 2 4 3 3" xfId="25317" xr:uid="{00000000-0005-0000-0000-0000FC9A0000}"/>
    <cellStyle name="Normal 73 4 2 4 4" xfId="35537" xr:uid="{00000000-0005-0000-0000-0000FD9A0000}"/>
    <cellStyle name="Normal 73 4 2 4 5" xfId="20304" xr:uid="{00000000-0005-0000-0000-0000FE9A0000}"/>
    <cellStyle name="Normal 73 4 2 5" xfId="11894" xr:uid="{00000000-0005-0000-0000-0000FF9A0000}"/>
    <cellStyle name="Normal 73 4 2 5 2" xfId="42225" xr:uid="{00000000-0005-0000-0000-0000009B0000}"/>
    <cellStyle name="Normal 73 4 2 5 3" xfId="26992" xr:uid="{00000000-0005-0000-0000-0000019B0000}"/>
    <cellStyle name="Normal 73 4 2 6" xfId="6873" xr:uid="{00000000-0005-0000-0000-0000029B0000}"/>
    <cellStyle name="Normal 73 4 2 6 2" xfId="37208" xr:uid="{00000000-0005-0000-0000-0000039B0000}"/>
    <cellStyle name="Normal 73 4 2 6 3" xfId="21975" xr:uid="{00000000-0005-0000-0000-0000049B0000}"/>
    <cellStyle name="Normal 73 4 2 7" xfId="32196" xr:uid="{00000000-0005-0000-0000-0000059B0000}"/>
    <cellStyle name="Normal 73 4 2 8" xfId="16962" xr:uid="{00000000-0005-0000-0000-0000069B0000}"/>
    <cellStyle name="Normal 73 4 3" xfId="2220" xr:uid="{00000000-0005-0000-0000-0000079B0000}"/>
    <cellStyle name="Normal 73 4 3 2" xfId="3910" xr:uid="{00000000-0005-0000-0000-0000089B0000}"/>
    <cellStyle name="Normal 73 4 3 2 2" xfId="13983" xr:uid="{00000000-0005-0000-0000-0000099B0000}"/>
    <cellStyle name="Normal 73 4 3 2 2 2" xfId="44314" xr:uid="{00000000-0005-0000-0000-00000A9B0000}"/>
    <cellStyle name="Normal 73 4 3 2 2 3" xfId="29081" xr:uid="{00000000-0005-0000-0000-00000B9B0000}"/>
    <cellStyle name="Normal 73 4 3 2 3" xfId="8963" xr:uid="{00000000-0005-0000-0000-00000C9B0000}"/>
    <cellStyle name="Normal 73 4 3 2 3 2" xfId="39297" xr:uid="{00000000-0005-0000-0000-00000D9B0000}"/>
    <cellStyle name="Normal 73 4 3 2 3 3" xfId="24064" xr:uid="{00000000-0005-0000-0000-00000E9B0000}"/>
    <cellStyle name="Normal 73 4 3 2 4" xfId="34284" xr:uid="{00000000-0005-0000-0000-00000F9B0000}"/>
    <cellStyle name="Normal 73 4 3 2 5" xfId="19051" xr:uid="{00000000-0005-0000-0000-0000109B0000}"/>
    <cellStyle name="Normal 73 4 3 3" xfId="5602" xr:uid="{00000000-0005-0000-0000-0000119B0000}"/>
    <cellStyle name="Normal 73 4 3 3 2" xfId="15654" xr:uid="{00000000-0005-0000-0000-0000129B0000}"/>
    <cellStyle name="Normal 73 4 3 3 2 2" xfId="45985" xr:uid="{00000000-0005-0000-0000-0000139B0000}"/>
    <cellStyle name="Normal 73 4 3 3 2 3" xfId="30752" xr:uid="{00000000-0005-0000-0000-0000149B0000}"/>
    <cellStyle name="Normal 73 4 3 3 3" xfId="10634" xr:uid="{00000000-0005-0000-0000-0000159B0000}"/>
    <cellStyle name="Normal 73 4 3 3 3 2" xfId="40968" xr:uid="{00000000-0005-0000-0000-0000169B0000}"/>
    <cellStyle name="Normal 73 4 3 3 3 3" xfId="25735" xr:uid="{00000000-0005-0000-0000-0000179B0000}"/>
    <cellStyle name="Normal 73 4 3 3 4" xfId="35955" xr:uid="{00000000-0005-0000-0000-0000189B0000}"/>
    <cellStyle name="Normal 73 4 3 3 5" xfId="20722" xr:uid="{00000000-0005-0000-0000-0000199B0000}"/>
    <cellStyle name="Normal 73 4 3 4" xfId="12312" xr:uid="{00000000-0005-0000-0000-00001A9B0000}"/>
    <cellStyle name="Normal 73 4 3 4 2" xfId="42643" xr:uid="{00000000-0005-0000-0000-00001B9B0000}"/>
    <cellStyle name="Normal 73 4 3 4 3" xfId="27410" xr:uid="{00000000-0005-0000-0000-00001C9B0000}"/>
    <cellStyle name="Normal 73 4 3 5" xfId="7291" xr:uid="{00000000-0005-0000-0000-00001D9B0000}"/>
    <cellStyle name="Normal 73 4 3 5 2" xfId="37626" xr:uid="{00000000-0005-0000-0000-00001E9B0000}"/>
    <cellStyle name="Normal 73 4 3 5 3" xfId="22393" xr:uid="{00000000-0005-0000-0000-00001F9B0000}"/>
    <cellStyle name="Normal 73 4 3 6" xfId="32614" xr:uid="{00000000-0005-0000-0000-0000209B0000}"/>
    <cellStyle name="Normal 73 4 3 7" xfId="17380" xr:uid="{00000000-0005-0000-0000-0000219B0000}"/>
    <cellStyle name="Normal 73 4 4" xfId="3073" xr:uid="{00000000-0005-0000-0000-0000229B0000}"/>
    <cellStyle name="Normal 73 4 4 2" xfId="13147" xr:uid="{00000000-0005-0000-0000-0000239B0000}"/>
    <cellStyle name="Normal 73 4 4 2 2" xfId="43478" xr:uid="{00000000-0005-0000-0000-0000249B0000}"/>
    <cellStyle name="Normal 73 4 4 2 3" xfId="28245" xr:uid="{00000000-0005-0000-0000-0000259B0000}"/>
    <cellStyle name="Normal 73 4 4 3" xfId="8127" xr:uid="{00000000-0005-0000-0000-0000269B0000}"/>
    <cellStyle name="Normal 73 4 4 3 2" xfId="38461" xr:uid="{00000000-0005-0000-0000-0000279B0000}"/>
    <cellStyle name="Normal 73 4 4 3 3" xfId="23228" xr:uid="{00000000-0005-0000-0000-0000289B0000}"/>
    <cellStyle name="Normal 73 4 4 4" xfId="33448" xr:uid="{00000000-0005-0000-0000-0000299B0000}"/>
    <cellStyle name="Normal 73 4 4 5" xfId="18215" xr:uid="{00000000-0005-0000-0000-00002A9B0000}"/>
    <cellStyle name="Normal 73 4 5" xfId="4766" xr:uid="{00000000-0005-0000-0000-00002B9B0000}"/>
    <cellStyle name="Normal 73 4 5 2" xfId="14818" xr:uid="{00000000-0005-0000-0000-00002C9B0000}"/>
    <cellStyle name="Normal 73 4 5 2 2" xfId="45149" xr:uid="{00000000-0005-0000-0000-00002D9B0000}"/>
    <cellStyle name="Normal 73 4 5 2 3" xfId="29916" xr:uid="{00000000-0005-0000-0000-00002E9B0000}"/>
    <cellStyle name="Normal 73 4 5 3" xfId="9798" xr:uid="{00000000-0005-0000-0000-00002F9B0000}"/>
    <cellStyle name="Normal 73 4 5 3 2" xfId="40132" xr:uid="{00000000-0005-0000-0000-0000309B0000}"/>
    <cellStyle name="Normal 73 4 5 3 3" xfId="24899" xr:uid="{00000000-0005-0000-0000-0000319B0000}"/>
    <cellStyle name="Normal 73 4 5 4" xfId="35119" xr:uid="{00000000-0005-0000-0000-0000329B0000}"/>
    <cellStyle name="Normal 73 4 5 5" xfId="19886" xr:uid="{00000000-0005-0000-0000-0000339B0000}"/>
    <cellStyle name="Normal 73 4 6" xfId="11476" xr:uid="{00000000-0005-0000-0000-0000349B0000}"/>
    <cellStyle name="Normal 73 4 6 2" xfId="41807" xr:uid="{00000000-0005-0000-0000-0000359B0000}"/>
    <cellStyle name="Normal 73 4 6 3" xfId="26574" xr:uid="{00000000-0005-0000-0000-0000369B0000}"/>
    <cellStyle name="Normal 73 4 7" xfId="6455" xr:uid="{00000000-0005-0000-0000-0000379B0000}"/>
    <cellStyle name="Normal 73 4 7 2" xfId="36790" xr:uid="{00000000-0005-0000-0000-0000389B0000}"/>
    <cellStyle name="Normal 73 4 7 3" xfId="21557" xr:uid="{00000000-0005-0000-0000-0000399B0000}"/>
    <cellStyle name="Normal 73 4 8" xfId="31778" xr:uid="{00000000-0005-0000-0000-00003A9B0000}"/>
    <cellStyle name="Normal 73 4 9" xfId="16544" xr:uid="{00000000-0005-0000-0000-00003B9B0000}"/>
    <cellStyle name="Normal 73 5" xfId="1589" xr:uid="{00000000-0005-0000-0000-00003C9B0000}"/>
    <cellStyle name="Normal 73 5 2" xfId="2430" xr:uid="{00000000-0005-0000-0000-00003D9B0000}"/>
    <cellStyle name="Normal 73 5 2 2" xfId="4120" xr:uid="{00000000-0005-0000-0000-00003E9B0000}"/>
    <cellStyle name="Normal 73 5 2 2 2" xfId="14193" xr:uid="{00000000-0005-0000-0000-00003F9B0000}"/>
    <cellStyle name="Normal 73 5 2 2 2 2" xfId="44524" xr:uid="{00000000-0005-0000-0000-0000409B0000}"/>
    <cellStyle name="Normal 73 5 2 2 2 3" xfId="29291" xr:uid="{00000000-0005-0000-0000-0000419B0000}"/>
    <cellStyle name="Normal 73 5 2 2 3" xfId="9173" xr:uid="{00000000-0005-0000-0000-0000429B0000}"/>
    <cellStyle name="Normal 73 5 2 2 3 2" xfId="39507" xr:uid="{00000000-0005-0000-0000-0000439B0000}"/>
    <cellStyle name="Normal 73 5 2 2 3 3" xfId="24274" xr:uid="{00000000-0005-0000-0000-0000449B0000}"/>
    <cellStyle name="Normal 73 5 2 2 4" xfId="34494" xr:uid="{00000000-0005-0000-0000-0000459B0000}"/>
    <cellStyle name="Normal 73 5 2 2 5" xfId="19261" xr:uid="{00000000-0005-0000-0000-0000469B0000}"/>
    <cellStyle name="Normal 73 5 2 3" xfId="5812" xr:uid="{00000000-0005-0000-0000-0000479B0000}"/>
    <cellStyle name="Normal 73 5 2 3 2" xfId="15864" xr:uid="{00000000-0005-0000-0000-0000489B0000}"/>
    <cellStyle name="Normal 73 5 2 3 2 2" xfId="46195" xr:uid="{00000000-0005-0000-0000-0000499B0000}"/>
    <cellStyle name="Normal 73 5 2 3 2 3" xfId="30962" xr:uid="{00000000-0005-0000-0000-00004A9B0000}"/>
    <cellStyle name="Normal 73 5 2 3 3" xfId="10844" xr:uid="{00000000-0005-0000-0000-00004B9B0000}"/>
    <cellStyle name="Normal 73 5 2 3 3 2" xfId="41178" xr:uid="{00000000-0005-0000-0000-00004C9B0000}"/>
    <cellStyle name="Normal 73 5 2 3 3 3" xfId="25945" xr:uid="{00000000-0005-0000-0000-00004D9B0000}"/>
    <cellStyle name="Normal 73 5 2 3 4" xfId="36165" xr:uid="{00000000-0005-0000-0000-00004E9B0000}"/>
    <cellStyle name="Normal 73 5 2 3 5" xfId="20932" xr:uid="{00000000-0005-0000-0000-00004F9B0000}"/>
    <cellStyle name="Normal 73 5 2 4" xfId="12522" xr:uid="{00000000-0005-0000-0000-0000509B0000}"/>
    <cellStyle name="Normal 73 5 2 4 2" xfId="42853" xr:uid="{00000000-0005-0000-0000-0000519B0000}"/>
    <cellStyle name="Normal 73 5 2 4 3" xfId="27620" xr:uid="{00000000-0005-0000-0000-0000529B0000}"/>
    <cellStyle name="Normal 73 5 2 5" xfId="7501" xr:uid="{00000000-0005-0000-0000-0000539B0000}"/>
    <cellStyle name="Normal 73 5 2 5 2" xfId="37836" xr:uid="{00000000-0005-0000-0000-0000549B0000}"/>
    <cellStyle name="Normal 73 5 2 5 3" xfId="22603" xr:uid="{00000000-0005-0000-0000-0000559B0000}"/>
    <cellStyle name="Normal 73 5 2 6" xfId="32824" xr:uid="{00000000-0005-0000-0000-0000569B0000}"/>
    <cellStyle name="Normal 73 5 2 7" xfId="17590" xr:uid="{00000000-0005-0000-0000-0000579B0000}"/>
    <cellStyle name="Normal 73 5 3" xfId="3283" xr:uid="{00000000-0005-0000-0000-0000589B0000}"/>
    <cellStyle name="Normal 73 5 3 2" xfId="13357" xr:uid="{00000000-0005-0000-0000-0000599B0000}"/>
    <cellStyle name="Normal 73 5 3 2 2" xfId="43688" xr:uid="{00000000-0005-0000-0000-00005A9B0000}"/>
    <cellStyle name="Normal 73 5 3 2 3" xfId="28455" xr:uid="{00000000-0005-0000-0000-00005B9B0000}"/>
    <cellStyle name="Normal 73 5 3 3" xfId="8337" xr:uid="{00000000-0005-0000-0000-00005C9B0000}"/>
    <cellStyle name="Normal 73 5 3 3 2" xfId="38671" xr:uid="{00000000-0005-0000-0000-00005D9B0000}"/>
    <cellStyle name="Normal 73 5 3 3 3" xfId="23438" xr:uid="{00000000-0005-0000-0000-00005E9B0000}"/>
    <cellStyle name="Normal 73 5 3 4" xfId="33658" xr:uid="{00000000-0005-0000-0000-00005F9B0000}"/>
    <cellStyle name="Normal 73 5 3 5" xfId="18425" xr:uid="{00000000-0005-0000-0000-0000609B0000}"/>
    <cellStyle name="Normal 73 5 4" xfId="4976" xr:uid="{00000000-0005-0000-0000-0000619B0000}"/>
    <cellStyle name="Normal 73 5 4 2" xfId="15028" xr:uid="{00000000-0005-0000-0000-0000629B0000}"/>
    <cellStyle name="Normal 73 5 4 2 2" xfId="45359" xr:uid="{00000000-0005-0000-0000-0000639B0000}"/>
    <cellStyle name="Normal 73 5 4 2 3" xfId="30126" xr:uid="{00000000-0005-0000-0000-0000649B0000}"/>
    <cellStyle name="Normal 73 5 4 3" xfId="10008" xr:uid="{00000000-0005-0000-0000-0000659B0000}"/>
    <cellStyle name="Normal 73 5 4 3 2" xfId="40342" xr:uid="{00000000-0005-0000-0000-0000669B0000}"/>
    <cellStyle name="Normal 73 5 4 3 3" xfId="25109" xr:uid="{00000000-0005-0000-0000-0000679B0000}"/>
    <cellStyle name="Normal 73 5 4 4" xfId="35329" xr:uid="{00000000-0005-0000-0000-0000689B0000}"/>
    <cellStyle name="Normal 73 5 4 5" xfId="20096" xr:uid="{00000000-0005-0000-0000-0000699B0000}"/>
    <cellStyle name="Normal 73 5 5" xfId="11686" xr:uid="{00000000-0005-0000-0000-00006A9B0000}"/>
    <cellStyle name="Normal 73 5 5 2" xfId="42017" xr:uid="{00000000-0005-0000-0000-00006B9B0000}"/>
    <cellStyle name="Normal 73 5 5 3" xfId="26784" xr:uid="{00000000-0005-0000-0000-00006C9B0000}"/>
    <cellStyle name="Normal 73 5 6" xfId="6665" xr:uid="{00000000-0005-0000-0000-00006D9B0000}"/>
    <cellStyle name="Normal 73 5 6 2" xfId="37000" xr:uid="{00000000-0005-0000-0000-00006E9B0000}"/>
    <cellStyle name="Normal 73 5 6 3" xfId="21767" xr:uid="{00000000-0005-0000-0000-00006F9B0000}"/>
    <cellStyle name="Normal 73 5 7" xfId="31988" xr:uid="{00000000-0005-0000-0000-0000709B0000}"/>
    <cellStyle name="Normal 73 5 8" xfId="16754" xr:uid="{00000000-0005-0000-0000-0000719B0000}"/>
    <cellStyle name="Normal 73 6" xfId="2010" xr:uid="{00000000-0005-0000-0000-0000729B0000}"/>
    <cellStyle name="Normal 73 6 2" xfId="3702" xr:uid="{00000000-0005-0000-0000-0000739B0000}"/>
    <cellStyle name="Normal 73 6 2 2" xfId="13775" xr:uid="{00000000-0005-0000-0000-0000749B0000}"/>
    <cellStyle name="Normal 73 6 2 2 2" xfId="44106" xr:uid="{00000000-0005-0000-0000-0000759B0000}"/>
    <cellStyle name="Normal 73 6 2 2 3" xfId="28873" xr:uid="{00000000-0005-0000-0000-0000769B0000}"/>
    <cellStyle name="Normal 73 6 2 3" xfId="8755" xr:uid="{00000000-0005-0000-0000-0000779B0000}"/>
    <cellStyle name="Normal 73 6 2 3 2" xfId="39089" xr:uid="{00000000-0005-0000-0000-0000789B0000}"/>
    <cellStyle name="Normal 73 6 2 3 3" xfId="23856" xr:uid="{00000000-0005-0000-0000-0000799B0000}"/>
    <cellStyle name="Normal 73 6 2 4" xfId="34076" xr:uid="{00000000-0005-0000-0000-00007A9B0000}"/>
    <cellStyle name="Normal 73 6 2 5" xfId="18843" xr:uid="{00000000-0005-0000-0000-00007B9B0000}"/>
    <cellStyle name="Normal 73 6 3" xfId="5394" xr:uid="{00000000-0005-0000-0000-00007C9B0000}"/>
    <cellStyle name="Normal 73 6 3 2" xfId="15446" xr:uid="{00000000-0005-0000-0000-00007D9B0000}"/>
    <cellStyle name="Normal 73 6 3 2 2" xfId="45777" xr:uid="{00000000-0005-0000-0000-00007E9B0000}"/>
    <cellStyle name="Normal 73 6 3 2 3" xfId="30544" xr:uid="{00000000-0005-0000-0000-00007F9B0000}"/>
    <cellStyle name="Normal 73 6 3 3" xfId="10426" xr:uid="{00000000-0005-0000-0000-0000809B0000}"/>
    <cellStyle name="Normal 73 6 3 3 2" xfId="40760" xr:uid="{00000000-0005-0000-0000-0000819B0000}"/>
    <cellStyle name="Normal 73 6 3 3 3" xfId="25527" xr:uid="{00000000-0005-0000-0000-0000829B0000}"/>
    <cellStyle name="Normal 73 6 3 4" xfId="35747" xr:uid="{00000000-0005-0000-0000-0000839B0000}"/>
    <cellStyle name="Normal 73 6 3 5" xfId="20514" xr:uid="{00000000-0005-0000-0000-0000849B0000}"/>
    <cellStyle name="Normal 73 6 4" xfId="12104" xr:uid="{00000000-0005-0000-0000-0000859B0000}"/>
    <cellStyle name="Normal 73 6 4 2" xfId="42435" xr:uid="{00000000-0005-0000-0000-0000869B0000}"/>
    <cellStyle name="Normal 73 6 4 3" xfId="27202" xr:uid="{00000000-0005-0000-0000-0000879B0000}"/>
    <cellStyle name="Normal 73 6 5" xfId="7083" xr:uid="{00000000-0005-0000-0000-0000889B0000}"/>
    <cellStyle name="Normal 73 6 5 2" xfId="37418" xr:uid="{00000000-0005-0000-0000-0000899B0000}"/>
    <cellStyle name="Normal 73 6 5 3" xfId="22185" xr:uid="{00000000-0005-0000-0000-00008A9B0000}"/>
    <cellStyle name="Normal 73 6 6" xfId="32406" xr:uid="{00000000-0005-0000-0000-00008B9B0000}"/>
    <cellStyle name="Normal 73 6 7" xfId="17172" xr:uid="{00000000-0005-0000-0000-00008C9B0000}"/>
    <cellStyle name="Normal 73 7" xfId="2862" xr:uid="{00000000-0005-0000-0000-00008D9B0000}"/>
    <cellStyle name="Normal 73 7 2" xfId="12939" xr:uid="{00000000-0005-0000-0000-00008E9B0000}"/>
    <cellStyle name="Normal 73 7 2 2" xfId="43270" xr:uid="{00000000-0005-0000-0000-00008F9B0000}"/>
    <cellStyle name="Normal 73 7 2 3" xfId="28037" xr:uid="{00000000-0005-0000-0000-0000909B0000}"/>
    <cellStyle name="Normal 73 7 3" xfId="7919" xr:uid="{00000000-0005-0000-0000-0000919B0000}"/>
    <cellStyle name="Normal 73 7 3 2" xfId="38253" xr:uid="{00000000-0005-0000-0000-0000929B0000}"/>
    <cellStyle name="Normal 73 7 3 3" xfId="23020" xr:uid="{00000000-0005-0000-0000-0000939B0000}"/>
    <cellStyle name="Normal 73 7 4" xfId="33240" xr:uid="{00000000-0005-0000-0000-0000949B0000}"/>
    <cellStyle name="Normal 73 7 5" xfId="18007" xr:uid="{00000000-0005-0000-0000-0000959B0000}"/>
    <cellStyle name="Normal 73 8" xfId="4556" xr:uid="{00000000-0005-0000-0000-0000969B0000}"/>
    <cellStyle name="Normal 73 8 2" xfId="14610" xr:uid="{00000000-0005-0000-0000-0000979B0000}"/>
    <cellStyle name="Normal 73 8 2 2" xfId="44941" xr:uid="{00000000-0005-0000-0000-0000989B0000}"/>
    <cellStyle name="Normal 73 8 2 3" xfId="29708" xr:uid="{00000000-0005-0000-0000-0000999B0000}"/>
    <cellStyle name="Normal 73 8 3" xfId="9590" xr:uid="{00000000-0005-0000-0000-00009A9B0000}"/>
    <cellStyle name="Normal 73 8 3 2" xfId="39924" xr:uid="{00000000-0005-0000-0000-00009B9B0000}"/>
    <cellStyle name="Normal 73 8 3 3" xfId="24691" xr:uid="{00000000-0005-0000-0000-00009C9B0000}"/>
    <cellStyle name="Normal 73 8 4" xfId="34911" xr:uid="{00000000-0005-0000-0000-00009D9B0000}"/>
    <cellStyle name="Normal 73 8 5" xfId="19678" xr:uid="{00000000-0005-0000-0000-00009E9B0000}"/>
    <cellStyle name="Normal 73 9" xfId="11266" xr:uid="{00000000-0005-0000-0000-00009F9B0000}"/>
    <cellStyle name="Normal 73 9 2" xfId="41599" xr:uid="{00000000-0005-0000-0000-0000A09B0000}"/>
    <cellStyle name="Normal 73 9 3" xfId="26366" xr:uid="{00000000-0005-0000-0000-0000A19B0000}"/>
    <cellStyle name="Normal 74" xfId="910" xr:uid="{00000000-0005-0000-0000-0000A29B0000}"/>
    <cellStyle name="Normal 74 10" xfId="6246" xr:uid="{00000000-0005-0000-0000-0000A39B0000}"/>
    <cellStyle name="Normal 74 10 2" xfId="36583" xr:uid="{00000000-0005-0000-0000-0000A49B0000}"/>
    <cellStyle name="Normal 74 10 3" xfId="21350" xr:uid="{00000000-0005-0000-0000-0000A59B0000}"/>
    <cellStyle name="Normal 74 11" xfId="31574" xr:uid="{00000000-0005-0000-0000-0000A69B0000}"/>
    <cellStyle name="Normal 74 12" xfId="16335" xr:uid="{00000000-0005-0000-0000-0000A79B0000}"/>
    <cellStyle name="Normal 74 2" xfId="1210" xr:uid="{00000000-0005-0000-0000-0000A89B0000}"/>
    <cellStyle name="Normal 74 2 10" xfId="31625" xr:uid="{00000000-0005-0000-0000-0000A99B0000}"/>
    <cellStyle name="Normal 74 2 11" xfId="16389" xr:uid="{00000000-0005-0000-0000-0000AA9B0000}"/>
    <cellStyle name="Normal 74 2 2" xfId="1318" xr:uid="{00000000-0005-0000-0000-0000AB9B0000}"/>
    <cellStyle name="Normal 74 2 2 10" xfId="16493" xr:uid="{00000000-0005-0000-0000-0000AC9B0000}"/>
    <cellStyle name="Normal 74 2 2 2" xfId="1535" xr:uid="{00000000-0005-0000-0000-0000AD9B0000}"/>
    <cellStyle name="Normal 74 2 2 2 2" xfId="1956" xr:uid="{00000000-0005-0000-0000-0000AE9B0000}"/>
    <cellStyle name="Normal 74 2 2 2 2 2" xfId="2795" xr:uid="{00000000-0005-0000-0000-0000AF9B0000}"/>
    <cellStyle name="Normal 74 2 2 2 2 2 2" xfId="4485" xr:uid="{00000000-0005-0000-0000-0000B09B0000}"/>
    <cellStyle name="Normal 74 2 2 2 2 2 2 2" xfId="14558" xr:uid="{00000000-0005-0000-0000-0000B19B0000}"/>
    <cellStyle name="Normal 74 2 2 2 2 2 2 2 2" xfId="44889" xr:uid="{00000000-0005-0000-0000-0000B29B0000}"/>
    <cellStyle name="Normal 74 2 2 2 2 2 2 2 3" xfId="29656" xr:uid="{00000000-0005-0000-0000-0000B39B0000}"/>
    <cellStyle name="Normal 74 2 2 2 2 2 2 3" xfId="9538" xr:uid="{00000000-0005-0000-0000-0000B49B0000}"/>
    <cellStyle name="Normal 74 2 2 2 2 2 2 3 2" xfId="39872" xr:uid="{00000000-0005-0000-0000-0000B59B0000}"/>
    <cellStyle name="Normal 74 2 2 2 2 2 2 3 3" xfId="24639" xr:uid="{00000000-0005-0000-0000-0000B69B0000}"/>
    <cellStyle name="Normal 74 2 2 2 2 2 2 4" xfId="34859" xr:uid="{00000000-0005-0000-0000-0000B79B0000}"/>
    <cellStyle name="Normal 74 2 2 2 2 2 2 5" xfId="19626" xr:uid="{00000000-0005-0000-0000-0000B89B0000}"/>
    <cellStyle name="Normal 74 2 2 2 2 2 3" xfId="6177" xr:uid="{00000000-0005-0000-0000-0000B99B0000}"/>
    <cellStyle name="Normal 74 2 2 2 2 2 3 2" xfId="16229" xr:uid="{00000000-0005-0000-0000-0000BA9B0000}"/>
    <cellStyle name="Normal 74 2 2 2 2 2 3 2 2" xfId="46560" xr:uid="{00000000-0005-0000-0000-0000BB9B0000}"/>
    <cellStyle name="Normal 74 2 2 2 2 2 3 2 3" xfId="31327" xr:uid="{00000000-0005-0000-0000-0000BC9B0000}"/>
    <cellStyle name="Normal 74 2 2 2 2 2 3 3" xfId="11209" xr:uid="{00000000-0005-0000-0000-0000BD9B0000}"/>
    <cellStyle name="Normal 74 2 2 2 2 2 3 3 2" xfId="41543" xr:uid="{00000000-0005-0000-0000-0000BE9B0000}"/>
    <cellStyle name="Normal 74 2 2 2 2 2 3 3 3" xfId="26310" xr:uid="{00000000-0005-0000-0000-0000BF9B0000}"/>
    <cellStyle name="Normal 74 2 2 2 2 2 3 4" xfId="36530" xr:uid="{00000000-0005-0000-0000-0000C09B0000}"/>
    <cellStyle name="Normal 74 2 2 2 2 2 3 5" xfId="21297" xr:uid="{00000000-0005-0000-0000-0000C19B0000}"/>
    <cellStyle name="Normal 74 2 2 2 2 2 4" xfId="12887" xr:uid="{00000000-0005-0000-0000-0000C29B0000}"/>
    <cellStyle name="Normal 74 2 2 2 2 2 4 2" xfId="43218" xr:uid="{00000000-0005-0000-0000-0000C39B0000}"/>
    <cellStyle name="Normal 74 2 2 2 2 2 4 3" xfId="27985" xr:uid="{00000000-0005-0000-0000-0000C49B0000}"/>
    <cellStyle name="Normal 74 2 2 2 2 2 5" xfId="7866" xr:uid="{00000000-0005-0000-0000-0000C59B0000}"/>
    <cellStyle name="Normal 74 2 2 2 2 2 5 2" xfId="38201" xr:uid="{00000000-0005-0000-0000-0000C69B0000}"/>
    <cellStyle name="Normal 74 2 2 2 2 2 5 3" xfId="22968" xr:uid="{00000000-0005-0000-0000-0000C79B0000}"/>
    <cellStyle name="Normal 74 2 2 2 2 2 6" xfId="33189" xr:uid="{00000000-0005-0000-0000-0000C89B0000}"/>
    <cellStyle name="Normal 74 2 2 2 2 2 7" xfId="17955" xr:uid="{00000000-0005-0000-0000-0000C99B0000}"/>
    <cellStyle name="Normal 74 2 2 2 2 3" xfId="3648" xr:uid="{00000000-0005-0000-0000-0000CA9B0000}"/>
    <cellStyle name="Normal 74 2 2 2 2 3 2" xfId="13722" xr:uid="{00000000-0005-0000-0000-0000CB9B0000}"/>
    <cellStyle name="Normal 74 2 2 2 2 3 2 2" xfId="44053" xr:uid="{00000000-0005-0000-0000-0000CC9B0000}"/>
    <cellStyle name="Normal 74 2 2 2 2 3 2 3" xfId="28820" xr:uid="{00000000-0005-0000-0000-0000CD9B0000}"/>
    <cellStyle name="Normal 74 2 2 2 2 3 3" xfId="8702" xr:uid="{00000000-0005-0000-0000-0000CE9B0000}"/>
    <cellStyle name="Normal 74 2 2 2 2 3 3 2" xfId="39036" xr:uid="{00000000-0005-0000-0000-0000CF9B0000}"/>
    <cellStyle name="Normal 74 2 2 2 2 3 3 3" xfId="23803" xr:uid="{00000000-0005-0000-0000-0000D09B0000}"/>
    <cellStyle name="Normal 74 2 2 2 2 3 4" xfId="34023" xr:uid="{00000000-0005-0000-0000-0000D19B0000}"/>
    <cellStyle name="Normal 74 2 2 2 2 3 5" xfId="18790" xr:uid="{00000000-0005-0000-0000-0000D29B0000}"/>
    <cellStyle name="Normal 74 2 2 2 2 4" xfId="5341" xr:uid="{00000000-0005-0000-0000-0000D39B0000}"/>
    <cellStyle name="Normal 74 2 2 2 2 4 2" xfId="15393" xr:uid="{00000000-0005-0000-0000-0000D49B0000}"/>
    <cellStyle name="Normal 74 2 2 2 2 4 2 2" xfId="45724" xr:uid="{00000000-0005-0000-0000-0000D59B0000}"/>
    <cellStyle name="Normal 74 2 2 2 2 4 2 3" xfId="30491" xr:uid="{00000000-0005-0000-0000-0000D69B0000}"/>
    <cellStyle name="Normal 74 2 2 2 2 4 3" xfId="10373" xr:uid="{00000000-0005-0000-0000-0000D79B0000}"/>
    <cellStyle name="Normal 74 2 2 2 2 4 3 2" xfId="40707" xr:uid="{00000000-0005-0000-0000-0000D89B0000}"/>
    <cellStyle name="Normal 74 2 2 2 2 4 3 3" xfId="25474" xr:uid="{00000000-0005-0000-0000-0000D99B0000}"/>
    <cellStyle name="Normal 74 2 2 2 2 4 4" xfId="35694" xr:uid="{00000000-0005-0000-0000-0000DA9B0000}"/>
    <cellStyle name="Normal 74 2 2 2 2 4 5" xfId="20461" xr:uid="{00000000-0005-0000-0000-0000DB9B0000}"/>
    <cellStyle name="Normal 74 2 2 2 2 5" xfId="12051" xr:uid="{00000000-0005-0000-0000-0000DC9B0000}"/>
    <cellStyle name="Normal 74 2 2 2 2 5 2" xfId="42382" xr:uid="{00000000-0005-0000-0000-0000DD9B0000}"/>
    <cellStyle name="Normal 74 2 2 2 2 5 3" xfId="27149" xr:uid="{00000000-0005-0000-0000-0000DE9B0000}"/>
    <cellStyle name="Normal 74 2 2 2 2 6" xfId="7030" xr:uid="{00000000-0005-0000-0000-0000DF9B0000}"/>
    <cellStyle name="Normal 74 2 2 2 2 6 2" xfId="37365" xr:uid="{00000000-0005-0000-0000-0000E09B0000}"/>
    <cellStyle name="Normal 74 2 2 2 2 6 3" xfId="22132" xr:uid="{00000000-0005-0000-0000-0000E19B0000}"/>
    <cellStyle name="Normal 74 2 2 2 2 7" xfId="32353" xr:uid="{00000000-0005-0000-0000-0000E29B0000}"/>
    <cellStyle name="Normal 74 2 2 2 2 8" xfId="17119" xr:uid="{00000000-0005-0000-0000-0000E39B0000}"/>
    <cellStyle name="Normal 74 2 2 2 3" xfId="2377" xr:uid="{00000000-0005-0000-0000-0000E49B0000}"/>
    <cellStyle name="Normal 74 2 2 2 3 2" xfId="4067" xr:uid="{00000000-0005-0000-0000-0000E59B0000}"/>
    <cellStyle name="Normal 74 2 2 2 3 2 2" xfId="14140" xr:uid="{00000000-0005-0000-0000-0000E69B0000}"/>
    <cellStyle name="Normal 74 2 2 2 3 2 2 2" xfId="44471" xr:uid="{00000000-0005-0000-0000-0000E79B0000}"/>
    <cellStyle name="Normal 74 2 2 2 3 2 2 3" xfId="29238" xr:uid="{00000000-0005-0000-0000-0000E89B0000}"/>
    <cellStyle name="Normal 74 2 2 2 3 2 3" xfId="9120" xr:uid="{00000000-0005-0000-0000-0000E99B0000}"/>
    <cellStyle name="Normal 74 2 2 2 3 2 3 2" xfId="39454" xr:uid="{00000000-0005-0000-0000-0000EA9B0000}"/>
    <cellStyle name="Normal 74 2 2 2 3 2 3 3" xfId="24221" xr:uid="{00000000-0005-0000-0000-0000EB9B0000}"/>
    <cellStyle name="Normal 74 2 2 2 3 2 4" xfId="34441" xr:uid="{00000000-0005-0000-0000-0000EC9B0000}"/>
    <cellStyle name="Normal 74 2 2 2 3 2 5" xfId="19208" xr:uid="{00000000-0005-0000-0000-0000ED9B0000}"/>
    <cellStyle name="Normal 74 2 2 2 3 3" xfId="5759" xr:uid="{00000000-0005-0000-0000-0000EE9B0000}"/>
    <cellStyle name="Normal 74 2 2 2 3 3 2" xfId="15811" xr:uid="{00000000-0005-0000-0000-0000EF9B0000}"/>
    <cellStyle name="Normal 74 2 2 2 3 3 2 2" xfId="46142" xr:uid="{00000000-0005-0000-0000-0000F09B0000}"/>
    <cellStyle name="Normal 74 2 2 2 3 3 2 3" xfId="30909" xr:uid="{00000000-0005-0000-0000-0000F19B0000}"/>
    <cellStyle name="Normal 74 2 2 2 3 3 3" xfId="10791" xr:uid="{00000000-0005-0000-0000-0000F29B0000}"/>
    <cellStyle name="Normal 74 2 2 2 3 3 3 2" xfId="41125" xr:uid="{00000000-0005-0000-0000-0000F39B0000}"/>
    <cellStyle name="Normal 74 2 2 2 3 3 3 3" xfId="25892" xr:uid="{00000000-0005-0000-0000-0000F49B0000}"/>
    <cellStyle name="Normal 74 2 2 2 3 3 4" xfId="36112" xr:uid="{00000000-0005-0000-0000-0000F59B0000}"/>
    <cellStyle name="Normal 74 2 2 2 3 3 5" xfId="20879" xr:uid="{00000000-0005-0000-0000-0000F69B0000}"/>
    <cellStyle name="Normal 74 2 2 2 3 4" xfId="12469" xr:uid="{00000000-0005-0000-0000-0000F79B0000}"/>
    <cellStyle name="Normal 74 2 2 2 3 4 2" xfId="42800" xr:uid="{00000000-0005-0000-0000-0000F89B0000}"/>
    <cellStyle name="Normal 74 2 2 2 3 4 3" xfId="27567" xr:uid="{00000000-0005-0000-0000-0000F99B0000}"/>
    <cellStyle name="Normal 74 2 2 2 3 5" xfId="7448" xr:uid="{00000000-0005-0000-0000-0000FA9B0000}"/>
    <cellStyle name="Normal 74 2 2 2 3 5 2" xfId="37783" xr:uid="{00000000-0005-0000-0000-0000FB9B0000}"/>
    <cellStyle name="Normal 74 2 2 2 3 5 3" xfId="22550" xr:uid="{00000000-0005-0000-0000-0000FC9B0000}"/>
    <cellStyle name="Normal 74 2 2 2 3 6" xfId="32771" xr:uid="{00000000-0005-0000-0000-0000FD9B0000}"/>
    <cellStyle name="Normal 74 2 2 2 3 7" xfId="17537" xr:uid="{00000000-0005-0000-0000-0000FE9B0000}"/>
    <cellStyle name="Normal 74 2 2 2 4" xfId="3230" xr:uid="{00000000-0005-0000-0000-0000FF9B0000}"/>
    <cellStyle name="Normal 74 2 2 2 4 2" xfId="13304" xr:uid="{00000000-0005-0000-0000-0000009C0000}"/>
    <cellStyle name="Normal 74 2 2 2 4 2 2" xfId="43635" xr:uid="{00000000-0005-0000-0000-0000019C0000}"/>
    <cellStyle name="Normal 74 2 2 2 4 2 3" xfId="28402" xr:uid="{00000000-0005-0000-0000-0000029C0000}"/>
    <cellStyle name="Normal 74 2 2 2 4 3" xfId="8284" xr:uid="{00000000-0005-0000-0000-0000039C0000}"/>
    <cellStyle name="Normal 74 2 2 2 4 3 2" xfId="38618" xr:uid="{00000000-0005-0000-0000-0000049C0000}"/>
    <cellStyle name="Normal 74 2 2 2 4 3 3" xfId="23385" xr:uid="{00000000-0005-0000-0000-0000059C0000}"/>
    <cellStyle name="Normal 74 2 2 2 4 4" xfId="33605" xr:uid="{00000000-0005-0000-0000-0000069C0000}"/>
    <cellStyle name="Normal 74 2 2 2 4 5" xfId="18372" xr:uid="{00000000-0005-0000-0000-0000079C0000}"/>
    <cellStyle name="Normal 74 2 2 2 5" xfId="4923" xr:uid="{00000000-0005-0000-0000-0000089C0000}"/>
    <cellStyle name="Normal 74 2 2 2 5 2" xfId="14975" xr:uid="{00000000-0005-0000-0000-0000099C0000}"/>
    <cellStyle name="Normal 74 2 2 2 5 2 2" xfId="45306" xr:uid="{00000000-0005-0000-0000-00000A9C0000}"/>
    <cellStyle name="Normal 74 2 2 2 5 2 3" xfId="30073" xr:uid="{00000000-0005-0000-0000-00000B9C0000}"/>
    <cellStyle name="Normal 74 2 2 2 5 3" xfId="9955" xr:uid="{00000000-0005-0000-0000-00000C9C0000}"/>
    <cellStyle name="Normal 74 2 2 2 5 3 2" xfId="40289" xr:uid="{00000000-0005-0000-0000-00000D9C0000}"/>
    <cellStyle name="Normal 74 2 2 2 5 3 3" xfId="25056" xr:uid="{00000000-0005-0000-0000-00000E9C0000}"/>
    <cellStyle name="Normal 74 2 2 2 5 4" xfId="35276" xr:uid="{00000000-0005-0000-0000-00000F9C0000}"/>
    <cellStyle name="Normal 74 2 2 2 5 5" xfId="20043" xr:uid="{00000000-0005-0000-0000-0000109C0000}"/>
    <cellStyle name="Normal 74 2 2 2 6" xfId="11633" xr:uid="{00000000-0005-0000-0000-0000119C0000}"/>
    <cellStyle name="Normal 74 2 2 2 6 2" xfId="41964" xr:uid="{00000000-0005-0000-0000-0000129C0000}"/>
    <cellStyle name="Normal 74 2 2 2 6 3" xfId="26731" xr:uid="{00000000-0005-0000-0000-0000139C0000}"/>
    <cellStyle name="Normal 74 2 2 2 7" xfId="6612" xr:uid="{00000000-0005-0000-0000-0000149C0000}"/>
    <cellStyle name="Normal 74 2 2 2 7 2" xfId="36947" xr:uid="{00000000-0005-0000-0000-0000159C0000}"/>
    <cellStyle name="Normal 74 2 2 2 7 3" xfId="21714" xr:uid="{00000000-0005-0000-0000-0000169C0000}"/>
    <cellStyle name="Normal 74 2 2 2 8" xfId="31935" xr:uid="{00000000-0005-0000-0000-0000179C0000}"/>
    <cellStyle name="Normal 74 2 2 2 9" xfId="16701" xr:uid="{00000000-0005-0000-0000-0000189C0000}"/>
    <cellStyle name="Normal 74 2 2 3" xfId="1748" xr:uid="{00000000-0005-0000-0000-0000199C0000}"/>
    <cellStyle name="Normal 74 2 2 3 2" xfId="2587" xr:uid="{00000000-0005-0000-0000-00001A9C0000}"/>
    <cellStyle name="Normal 74 2 2 3 2 2" xfId="4277" xr:uid="{00000000-0005-0000-0000-00001B9C0000}"/>
    <cellStyle name="Normal 74 2 2 3 2 2 2" xfId="14350" xr:uid="{00000000-0005-0000-0000-00001C9C0000}"/>
    <cellStyle name="Normal 74 2 2 3 2 2 2 2" xfId="44681" xr:uid="{00000000-0005-0000-0000-00001D9C0000}"/>
    <cellStyle name="Normal 74 2 2 3 2 2 2 3" xfId="29448" xr:uid="{00000000-0005-0000-0000-00001E9C0000}"/>
    <cellStyle name="Normal 74 2 2 3 2 2 3" xfId="9330" xr:uid="{00000000-0005-0000-0000-00001F9C0000}"/>
    <cellStyle name="Normal 74 2 2 3 2 2 3 2" xfId="39664" xr:uid="{00000000-0005-0000-0000-0000209C0000}"/>
    <cellStyle name="Normal 74 2 2 3 2 2 3 3" xfId="24431" xr:uid="{00000000-0005-0000-0000-0000219C0000}"/>
    <cellStyle name="Normal 74 2 2 3 2 2 4" xfId="34651" xr:uid="{00000000-0005-0000-0000-0000229C0000}"/>
    <cellStyle name="Normal 74 2 2 3 2 2 5" xfId="19418" xr:uid="{00000000-0005-0000-0000-0000239C0000}"/>
    <cellStyle name="Normal 74 2 2 3 2 3" xfId="5969" xr:uid="{00000000-0005-0000-0000-0000249C0000}"/>
    <cellStyle name="Normal 74 2 2 3 2 3 2" xfId="16021" xr:uid="{00000000-0005-0000-0000-0000259C0000}"/>
    <cellStyle name="Normal 74 2 2 3 2 3 2 2" xfId="46352" xr:uid="{00000000-0005-0000-0000-0000269C0000}"/>
    <cellStyle name="Normal 74 2 2 3 2 3 2 3" xfId="31119" xr:uid="{00000000-0005-0000-0000-0000279C0000}"/>
    <cellStyle name="Normal 74 2 2 3 2 3 3" xfId="11001" xr:uid="{00000000-0005-0000-0000-0000289C0000}"/>
    <cellStyle name="Normal 74 2 2 3 2 3 3 2" xfId="41335" xr:uid="{00000000-0005-0000-0000-0000299C0000}"/>
    <cellStyle name="Normal 74 2 2 3 2 3 3 3" xfId="26102" xr:uid="{00000000-0005-0000-0000-00002A9C0000}"/>
    <cellStyle name="Normal 74 2 2 3 2 3 4" xfId="36322" xr:uid="{00000000-0005-0000-0000-00002B9C0000}"/>
    <cellStyle name="Normal 74 2 2 3 2 3 5" xfId="21089" xr:uid="{00000000-0005-0000-0000-00002C9C0000}"/>
    <cellStyle name="Normal 74 2 2 3 2 4" xfId="12679" xr:uid="{00000000-0005-0000-0000-00002D9C0000}"/>
    <cellStyle name="Normal 74 2 2 3 2 4 2" xfId="43010" xr:uid="{00000000-0005-0000-0000-00002E9C0000}"/>
    <cellStyle name="Normal 74 2 2 3 2 4 3" xfId="27777" xr:uid="{00000000-0005-0000-0000-00002F9C0000}"/>
    <cellStyle name="Normal 74 2 2 3 2 5" xfId="7658" xr:uid="{00000000-0005-0000-0000-0000309C0000}"/>
    <cellStyle name="Normal 74 2 2 3 2 5 2" xfId="37993" xr:uid="{00000000-0005-0000-0000-0000319C0000}"/>
    <cellStyle name="Normal 74 2 2 3 2 5 3" xfId="22760" xr:uid="{00000000-0005-0000-0000-0000329C0000}"/>
    <cellStyle name="Normal 74 2 2 3 2 6" xfId="32981" xr:uid="{00000000-0005-0000-0000-0000339C0000}"/>
    <cellStyle name="Normal 74 2 2 3 2 7" xfId="17747" xr:uid="{00000000-0005-0000-0000-0000349C0000}"/>
    <cellStyle name="Normal 74 2 2 3 3" xfId="3440" xr:uid="{00000000-0005-0000-0000-0000359C0000}"/>
    <cellStyle name="Normal 74 2 2 3 3 2" xfId="13514" xr:uid="{00000000-0005-0000-0000-0000369C0000}"/>
    <cellStyle name="Normal 74 2 2 3 3 2 2" xfId="43845" xr:uid="{00000000-0005-0000-0000-0000379C0000}"/>
    <cellStyle name="Normal 74 2 2 3 3 2 3" xfId="28612" xr:uid="{00000000-0005-0000-0000-0000389C0000}"/>
    <cellStyle name="Normal 74 2 2 3 3 3" xfId="8494" xr:uid="{00000000-0005-0000-0000-0000399C0000}"/>
    <cellStyle name="Normal 74 2 2 3 3 3 2" xfId="38828" xr:uid="{00000000-0005-0000-0000-00003A9C0000}"/>
    <cellStyle name="Normal 74 2 2 3 3 3 3" xfId="23595" xr:uid="{00000000-0005-0000-0000-00003B9C0000}"/>
    <cellStyle name="Normal 74 2 2 3 3 4" xfId="33815" xr:uid="{00000000-0005-0000-0000-00003C9C0000}"/>
    <cellStyle name="Normal 74 2 2 3 3 5" xfId="18582" xr:uid="{00000000-0005-0000-0000-00003D9C0000}"/>
    <cellStyle name="Normal 74 2 2 3 4" xfId="5133" xr:uid="{00000000-0005-0000-0000-00003E9C0000}"/>
    <cellStyle name="Normal 74 2 2 3 4 2" xfId="15185" xr:uid="{00000000-0005-0000-0000-00003F9C0000}"/>
    <cellStyle name="Normal 74 2 2 3 4 2 2" xfId="45516" xr:uid="{00000000-0005-0000-0000-0000409C0000}"/>
    <cellStyle name="Normal 74 2 2 3 4 2 3" xfId="30283" xr:uid="{00000000-0005-0000-0000-0000419C0000}"/>
    <cellStyle name="Normal 74 2 2 3 4 3" xfId="10165" xr:uid="{00000000-0005-0000-0000-0000429C0000}"/>
    <cellStyle name="Normal 74 2 2 3 4 3 2" xfId="40499" xr:uid="{00000000-0005-0000-0000-0000439C0000}"/>
    <cellStyle name="Normal 74 2 2 3 4 3 3" xfId="25266" xr:uid="{00000000-0005-0000-0000-0000449C0000}"/>
    <cellStyle name="Normal 74 2 2 3 4 4" xfId="35486" xr:uid="{00000000-0005-0000-0000-0000459C0000}"/>
    <cellStyle name="Normal 74 2 2 3 4 5" xfId="20253" xr:uid="{00000000-0005-0000-0000-0000469C0000}"/>
    <cellStyle name="Normal 74 2 2 3 5" xfId="11843" xr:uid="{00000000-0005-0000-0000-0000479C0000}"/>
    <cellStyle name="Normal 74 2 2 3 5 2" xfId="42174" xr:uid="{00000000-0005-0000-0000-0000489C0000}"/>
    <cellStyle name="Normal 74 2 2 3 5 3" xfId="26941" xr:uid="{00000000-0005-0000-0000-0000499C0000}"/>
    <cellStyle name="Normal 74 2 2 3 6" xfId="6822" xr:uid="{00000000-0005-0000-0000-00004A9C0000}"/>
    <cellStyle name="Normal 74 2 2 3 6 2" xfId="37157" xr:uid="{00000000-0005-0000-0000-00004B9C0000}"/>
    <cellStyle name="Normal 74 2 2 3 6 3" xfId="21924" xr:uid="{00000000-0005-0000-0000-00004C9C0000}"/>
    <cellStyle name="Normal 74 2 2 3 7" xfId="32145" xr:uid="{00000000-0005-0000-0000-00004D9C0000}"/>
    <cellStyle name="Normal 74 2 2 3 8" xfId="16911" xr:uid="{00000000-0005-0000-0000-00004E9C0000}"/>
    <cellStyle name="Normal 74 2 2 4" xfId="2169" xr:uid="{00000000-0005-0000-0000-00004F9C0000}"/>
    <cellStyle name="Normal 74 2 2 4 2" xfId="3859" xr:uid="{00000000-0005-0000-0000-0000509C0000}"/>
    <cellStyle name="Normal 74 2 2 4 2 2" xfId="13932" xr:uid="{00000000-0005-0000-0000-0000519C0000}"/>
    <cellStyle name="Normal 74 2 2 4 2 2 2" xfId="44263" xr:uid="{00000000-0005-0000-0000-0000529C0000}"/>
    <cellStyle name="Normal 74 2 2 4 2 2 3" xfId="29030" xr:uid="{00000000-0005-0000-0000-0000539C0000}"/>
    <cellStyle name="Normal 74 2 2 4 2 3" xfId="8912" xr:uid="{00000000-0005-0000-0000-0000549C0000}"/>
    <cellStyle name="Normal 74 2 2 4 2 3 2" xfId="39246" xr:uid="{00000000-0005-0000-0000-0000559C0000}"/>
    <cellStyle name="Normal 74 2 2 4 2 3 3" xfId="24013" xr:uid="{00000000-0005-0000-0000-0000569C0000}"/>
    <cellStyle name="Normal 74 2 2 4 2 4" xfId="34233" xr:uid="{00000000-0005-0000-0000-0000579C0000}"/>
    <cellStyle name="Normal 74 2 2 4 2 5" xfId="19000" xr:uid="{00000000-0005-0000-0000-0000589C0000}"/>
    <cellStyle name="Normal 74 2 2 4 3" xfId="5551" xr:uid="{00000000-0005-0000-0000-0000599C0000}"/>
    <cellStyle name="Normal 74 2 2 4 3 2" xfId="15603" xr:uid="{00000000-0005-0000-0000-00005A9C0000}"/>
    <cellStyle name="Normal 74 2 2 4 3 2 2" xfId="45934" xr:uid="{00000000-0005-0000-0000-00005B9C0000}"/>
    <cellStyle name="Normal 74 2 2 4 3 2 3" xfId="30701" xr:uid="{00000000-0005-0000-0000-00005C9C0000}"/>
    <cellStyle name="Normal 74 2 2 4 3 3" xfId="10583" xr:uid="{00000000-0005-0000-0000-00005D9C0000}"/>
    <cellStyle name="Normal 74 2 2 4 3 3 2" xfId="40917" xr:uid="{00000000-0005-0000-0000-00005E9C0000}"/>
    <cellStyle name="Normal 74 2 2 4 3 3 3" xfId="25684" xr:uid="{00000000-0005-0000-0000-00005F9C0000}"/>
    <cellStyle name="Normal 74 2 2 4 3 4" xfId="35904" xr:uid="{00000000-0005-0000-0000-0000609C0000}"/>
    <cellStyle name="Normal 74 2 2 4 3 5" xfId="20671" xr:uid="{00000000-0005-0000-0000-0000619C0000}"/>
    <cellStyle name="Normal 74 2 2 4 4" xfId="12261" xr:uid="{00000000-0005-0000-0000-0000629C0000}"/>
    <cellStyle name="Normal 74 2 2 4 4 2" xfId="42592" xr:uid="{00000000-0005-0000-0000-0000639C0000}"/>
    <cellStyle name="Normal 74 2 2 4 4 3" xfId="27359" xr:uid="{00000000-0005-0000-0000-0000649C0000}"/>
    <cellStyle name="Normal 74 2 2 4 5" xfId="7240" xr:uid="{00000000-0005-0000-0000-0000659C0000}"/>
    <cellStyle name="Normal 74 2 2 4 5 2" xfId="37575" xr:uid="{00000000-0005-0000-0000-0000669C0000}"/>
    <cellStyle name="Normal 74 2 2 4 5 3" xfId="22342" xr:uid="{00000000-0005-0000-0000-0000679C0000}"/>
    <cellStyle name="Normal 74 2 2 4 6" xfId="32563" xr:uid="{00000000-0005-0000-0000-0000689C0000}"/>
    <cellStyle name="Normal 74 2 2 4 7" xfId="17329" xr:uid="{00000000-0005-0000-0000-0000699C0000}"/>
    <cellStyle name="Normal 74 2 2 5" xfId="3022" xr:uid="{00000000-0005-0000-0000-00006A9C0000}"/>
    <cellStyle name="Normal 74 2 2 5 2" xfId="13096" xr:uid="{00000000-0005-0000-0000-00006B9C0000}"/>
    <cellStyle name="Normal 74 2 2 5 2 2" xfId="43427" xr:uid="{00000000-0005-0000-0000-00006C9C0000}"/>
    <cellStyle name="Normal 74 2 2 5 2 3" xfId="28194" xr:uid="{00000000-0005-0000-0000-00006D9C0000}"/>
    <cellStyle name="Normal 74 2 2 5 3" xfId="8076" xr:uid="{00000000-0005-0000-0000-00006E9C0000}"/>
    <cellStyle name="Normal 74 2 2 5 3 2" xfId="38410" xr:uid="{00000000-0005-0000-0000-00006F9C0000}"/>
    <cellStyle name="Normal 74 2 2 5 3 3" xfId="23177" xr:uid="{00000000-0005-0000-0000-0000709C0000}"/>
    <cellStyle name="Normal 74 2 2 5 4" xfId="33397" xr:uid="{00000000-0005-0000-0000-0000719C0000}"/>
    <cellStyle name="Normal 74 2 2 5 5" xfId="18164" xr:uid="{00000000-0005-0000-0000-0000729C0000}"/>
    <cellStyle name="Normal 74 2 2 6" xfId="4715" xr:uid="{00000000-0005-0000-0000-0000739C0000}"/>
    <cellStyle name="Normal 74 2 2 6 2" xfId="14767" xr:uid="{00000000-0005-0000-0000-0000749C0000}"/>
    <cellStyle name="Normal 74 2 2 6 2 2" xfId="45098" xr:uid="{00000000-0005-0000-0000-0000759C0000}"/>
    <cellStyle name="Normal 74 2 2 6 2 3" xfId="29865" xr:uid="{00000000-0005-0000-0000-0000769C0000}"/>
    <cellStyle name="Normal 74 2 2 6 3" xfId="9747" xr:uid="{00000000-0005-0000-0000-0000779C0000}"/>
    <cellStyle name="Normal 74 2 2 6 3 2" xfId="40081" xr:uid="{00000000-0005-0000-0000-0000789C0000}"/>
    <cellStyle name="Normal 74 2 2 6 3 3" xfId="24848" xr:uid="{00000000-0005-0000-0000-0000799C0000}"/>
    <cellStyle name="Normal 74 2 2 6 4" xfId="35068" xr:uid="{00000000-0005-0000-0000-00007A9C0000}"/>
    <cellStyle name="Normal 74 2 2 6 5" xfId="19835" xr:uid="{00000000-0005-0000-0000-00007B9C0000}"/>
    <cellStyle name="Normal 74 2 2 7" xfId="11425" xr:uid="{00000000-0005-0000-0000-00007C9C0000}"/>
    <cellStyle name="Normal 74 2 2 7 2" xfId="41756" xr:uid="{00000000-0005-0000-0000-00007D9C0000}"/>
    <cellStyle name="Normal 74 2 2 7 3" xfId="26523" xr:uid="{00000000-0005-0000-0000-00007E9C0000}"/>
    <cellStyle name="Normal 74 2 2 8" xfId="6404" xr:uid="{00000000-0005-0000-0000-00007F9C0000}"/>
    <cellStyle name="Normal 74 2 2 8 2" xfId="36739" xr:uid="{00000000-0005-0000-0000-0000809C0000}"/>
    <cellStyle name="Normal 74 2 2 8 3" xfId="21506" xr:uid="{00000000-0005-0000-0000-0000819C0000}"/>
    <cellStyle name="Normal 74 2 2 9" xfId="31727" xr:uid="{00000000-0005-0000-0000-0000829C0000}"/>
    <cellStyle name="Normal 74 2 3" xfId="1431" xr:uid="{00000000-0005-0000-0000-0000839C0000}"/>
    <cellStyle name="Normal 74 2 3 2" xfId="1852" xr:uid="{00000000-0005-0000-0000-0000849C0000}"/>
    <cellStyle name="Normal 74 2 3 2 2" xfId="2691" xr:uid="{00000000-0005-0000-0000-0000859C0000}"/>
    <cellStyle name="Normal 74 2 3 2 2 2" xfId="4381" xr:uid="{00000000-0005-0000-0000-0000869C0000}"/>
    <cellStyle name="Normal 74 2 3 2 2 2 2" xfId="14454" xr:uid="{00000000-0005-0000-0000-0000879C0000}"/>
    <cellStyle name="Normal 74 2 3 2 2 2 2 2" xfId="44785" xr:uid="{00000000-0005-0000-0000-0000889C0000}"/>
    <cellStyle name="Normal 74 2 3 2 2 2 2 3" xfId="29552" xr:uid="{00000000-0005-0000-0000-0000899C0000}"/>
    <cellStyle name="Normal 74 2 3 2 2 2 3" xfId="9434" xr:uid="{00000000-0005-0000-0000-00008A9C0000}"/>
    <cellStyle name="Normal 74 2 3 2 2 2 3 2" xfId="39768" xr:uid="{00000000-0005-0000-0000-00008B9C0000}"/>
    <cellStyle name="Normal 74 2 3 2 2 2 3 3" xfId="24535" xr:uid="{00000000-0005-0000-0000-00008C9C0000}"/>
    <cellStyle name="Normal 74 2 3 2 2 2 4" xfId="34755" xr:uid="{00000000-0005-0000-0000-00008D9C0000}"/>
    <cellStyle name="Normal 74 2 3 2 2 2 5" xfId="19522" xr:uid="{00000000-0005-0000-0000-00008E9C0000}"/>
    <cellStyle name="Normal 74 2 3 2 2 3" xfId="6073" xr:uid="{00000000-0005-0000-0000-00008F9C0000}"/>
    <cellStyle name="Normal 74 2 3 2 2 3 2" xfId="16125" xr:uid="{00000000-0005-0000-0000-0000909C0000}"/>
    <cellStyle name="Normal 74 2 3 2 2 3 2 2" xfId="46456" xr:uid="{00000000-0005-0000-0000-0000919C0000}"/>
    <cellStyle name="Normal 74 2 3 2 2 3 2 3" xfId="31223" xr:uid="{00000000-0005-0000-0000-0000929C0000}"/>
    <cellStyle name="Normal 74 2 3 2 2 3 3" xfId="11105" xr:uid="{00000000-0005-0000-0000-0000939C0000}"/>
    <cellStyle name="Normal 74 2 3 2 2 3 3 2" xfId="41439" xr:uid="{00000000-0005-0000-0000-0000949C0000}"/>
    <cellStyle name="Normal 74 2 3 2 2 3 3 3" xfId="26206" xr:uid="{00000000-0005-0000-0000-0000959C0000}"/>
    <cellStyle name="Normal 74 2 3 2 2 3 4" xfId="36426" xr:uid="{00000000-0005-0000-0000-0000969C0000}"/>
    <cellStyle name="Normal 74 2 3 2 2 3 5" xfId="21193" xr:uid="{00000000-0005-0000-0000-0000979C0000}"/>
    <cellStyle name="Normal 74 2 3 2 2 4" xfId="12783" xr:uid="{00000000-0005-0000-0000-0000989C0000}"/>
    <cellStyle name="Normal 74 2 3 2 2 4 2" xfId="43114" xr:uid="{00000000-0005-0000-0000-0000999C0000}"/>
    <cellStyle name="Normal 74 2 3 2 2 4 3" xfId="27881" xr:uid="{00000000-0005-0000-0000-00009A9C0000}"/>
    <cellStyle name="Normal 74 2 3 2 2 5" xfId="7762" xr:uid="{00000000-0005-0000-0000-00009B9C0000}"/>
    <cellStyle name="Normal 74 2 3 2 2 5 2" xfId="38097" xr:uid="{00000000-0005-0000-0000-00009C9C0000}"/>
    <cellStyle name="Normal 74 2 3 2 2 5 3" xfId="22864" xr:uid="{00000000-0005-0000-0000-00009D9C0000}"/>
    <cellStyle name="Normal 74 2 3 2 2 6" xfId="33085" xr:uid="{00000000-0005-0000-0000-00009E9C0000}"/>
    <cellStyle name="Normal 74 2 3 2 2 7" xfId="17851" xr:uid="{00000000-0005-0000-0000-00009F9C0000}"/>
    <cellStyle name="Normal 74 2 3 2 3" xfId="3544" xr:uid="{00000000-0005-0000-0000-0000A09C0000}"/>
    <cellStyle name="Normal 74 2 3 2 3 2" xfId="13618" xr:uid="{00000000-0005-0000-0000-0000A19C0000}"/>
    <cellStyle name="Normal 74 2 3 2 3 2 2" xfId="43949" xr:uid="{00000000-0005-0000-0000-0000A29C0000}"/>
    <cellStyle name="Normal 74 2 3 2 3 2 3" xfId="28716" xr:uid="{00000000-0005-0000-0000-0000A39C0000}"/>
    <cellStyle name="Normal 74 2 3 2 3 3" xfId="8598" xr:uid="{00000000-0005-0000-0000-0000A49C0000}"/>
    <cellStyle name="Normal 74 2 3 2 3 3 2" xfId="38932" xr:uid="{00000000-0005-0000-0000-0000A59C0000}"/>
    <cellStyle name="Normal 74 2 3 2 3 3 3" xfId="23699" xr:uid="{00000000-0005-0000-0000-0000A69C0000}"/>
    <cellStyle name="Normal 74 2 3 2 3 4" xfId="33919" xr:uid="{00000000-0005-0000-0000-0000A79C0000}"/>
    <cellStyle name="Normal 74 2 3 2 3 5" xfId="18686" xr:uid="{00000000-0005-0000-0000-0000A89C0000}"/>
    <cellStyle name="Normal 74 2 3 2 4" xfId="5237" xr:uid="{00000000-0005-0000-0000-0000A99C0000}"/>
    <cellStyle name="Normal 74 2 3 2 4 2" xfId="15289" xr:uid="{00000000-0005-0000-0000-0000AA9C0000}"/>
    <cellStyle name="Normal 74 2 3 2 4 2 2" xfId="45620" xr:uid="{00000000-0005-0000-0000-0000AB9C0000}"/>
    <cellStyle name="Normal 74 2 3 2 4 2 3" xfId="30387" xr:uid="{00000000-0005-0000-0000-0000AC9C0000}"/>
    <cellStyle name="Normal 74 2 3 2 4 3" xfId="10269" xr:uid="{00000000-0005-0000-0000-0000AD9C0000}"/>
    <cellStyle name="Normal 74 2 3 2 4 3 2" xfId="40603" xr:uid="{00000000-0005-0000-0000-0000AE9C0000}"/>
    <cellStyle name="Normal 74 2 3 2 4 3 3" xfId="25370" xr:uid="{00000000-0005-0000-0000-0000AF9C0000}"/>
    <cellStyle name="Normal 74 2 3 2 4 4" xfId="35590" xr:uid="{00000000-0005-0000-0000-0000B09C0000}"/>
    <cellStyle name="Normal 74 2 3 2 4 5" xfId="20357" xr:uid="{00000000-0005-0000-0000-0000B19C0000}"/>
    <cellStyle name="Normal 74 2 3 2 5" xfId="11947" xr:uid="{00000000-0005-0000-0000-0000B29C0000}"/>
    <cellStyle name="Normal 74 2 3 2 5 2" xfId="42278" xr:uid="{00000000-0005-0000-0000-0000B39C0000}"/>
    <cellStyle name="Normal 74 2 3 2 5 3" xfId="27045" xr:uid="{00000000-0005-0000-0000-0000B49C0000}"/>
    <cellStyle name="Normal 74 2 3 2 6" xfId="6926" xr:uid="{00000000-0005-0000-0000-0000B59C0000}"/>
    <cellStyle name="Normal 74 2 3 2 6 2" xfId="37261" xr:uid="{00000000-0005-0000-0000-0000B69C0000}"/>
    <cellStyle name="Normal 74 2 3 2 6 3" xfId="22028" xr:uid="{00000000-0005-0000-0000-0000B79C0000}"/>
    <cellStyle name="Normal 74 2 3 2 7" xfId="32249" xr:uid="{00000000-0005-0000-0000-0000B89C0000}"/>
    <cellStyle name="Normal 74 2 3 2 8" xfId="17015" xr:uid="{00000000-0005-0000-0000-0000B99C0000}"/>
    <cellStyle name="Normal 74 2 3 3" xfId="2273" xr:uid="{00000000-0005-0000-0000-0000BA9C0000}"/>
    <cellStyle name="Normal 74 2 3 3 2" xfId="3963" xr:uid="{00000000-0005-0000-0000-0000BB9C0000}"/>
    <cellStyle name="Normal 74 2 3 3 2 2" xfId="14036" xr:uid="{00000000-0005-0000-0000-0000BC9C0000}"/>
    <cellStyle name="Normal 74 2 3 3 2 2 2" xfId="44367" xr:uid="{00000000-0005-0000-0000-0000BD9C0000}"/>
    <cellStyle name="Normal 74 2 3 3 2 2 3" xfId="29134" xr:uid="{00000000-0005-0000-0000-0000BE9C0000}"/>
    <cellStyle name="Normal 74 2 3 3 2 3" xfId="9016" xr:uid="{00000000-0005-0000-0000-0000BF9C0000}"/>
    <cellStyle name="Normal 74 2 3 3 2 3 2" xfId="39350" xr:uid="{00000000-0005-0000-0000-0000C09C0000}"/>
    <cellStyle name="Normal 74 2 3 3 2 3 3" xfId="24117" xr:uid="{00000000-0005-0000-0000-0000C19C0000}"/>
    <cellStyle name="Normal 74 2 3 3 2 4" xfId="34337" xr:uid="{00000000-0005-0000-0000-0000C29C0000}"/>
    <cellStyle name="Normal 74 2 3 3 2 5" xfId="19104" xr:uid="{00000000-0005-0000-0000-0000C39C0000}"/>
    <cellStyle name="Normal 74 2 3 3 3" xfId="5655" xr:uid="{00000000-0005-0000-0000-0000C49C0000}"/>
    <cellStyle name="Normal 74 2 3 3 3 2" xfId="15707" xr:uid="{00000000-0005-0000-0000-0000C59C0000}"/>
    <cellStyle name="Normal 74 2 3 3 3 2 2" xfId="46038" xr:uid="{00000000-0005-0000-0000-0000C69C0000}"/>
    <cellStyle name="Normal 74 2 3 3 3 2 3" xfId="30805" xr:uid="{00000000-0005-0000-0000-0000C79C0000}"/>
    <cellStyle name="Normal 74 2 3 3 3 3" xfId="10687" xr:uid="{00000000-0005-0000-0000-0000C89C0000}"/>
    <cellStyle name="Normal 74 2 3 3 3 3 2" xfId="41021" xr:uid="{00000000-0005-0000-0000-0000C99C0000}"/>
    <cellStyle name="Normal 74 2 3 3 3 3 3" xfId="25788" xr:uid="{00000000-0005-0000-0000-0000CA9C0000}"/>
    <cellStyle name="Normal 74 2 3 3 3 4" xfId="36008" xr:uid="{00000000-0005-0000-0000-0000CB9C0000}"/>
    <cellStyle name="Normal 74 2 3 3 3 5" xfId="20775" xr:uid="{00000000-0005-0000-0000-0000CC9C0000}"/>
    <cellStyle name="Normal 74 2 3 3 4" xfId="12365" xr:uid="{00000000-0005-0000-0000-0000CD9C0000}"/>
    <cellStyle name="Normal 74 2 3 3 4 2" xfId="42696" xr:uid="{00000000-0005-0000-0000-0000CE9C0000}"/>
    <cellStyle name="Normal 74 2 3 3 4 3" xfId="27463" xr:uid="{00000000-0005-0000-0000-0000CF9C0000}"/>
    <cellStyle name="Normal 74 2 3 3 5" xfId="7344" xr:uid="{00000000-0005-0000-0000-0000D09C0000}"/>
    <cellStyle name="Normal 74 2 3 3 5 2" xfId="37679" xr:uid="{00000000-0005-0000-0000-0000D19C0000}"/>
    <cellStyle name="Normal 74 2 3 3 5 3" xfId="22446" xr:uid="{00000000-0005-0000-0000-0000D29C0000}"/>
    <cellStyle name="Normal 74 2 3 3 6" xfId="32667" xr:uid="{00000000-0005-0000-0000-0000D39C0000}"/>
    <cellStyle name="Normal 74 2 3 3 7" xfId="17433" xr:uid="{00000000-0005-0000-0000-0000D49C0000}"/>
    <cellStyle name="Normal 74 2 3 4" xfId="3126" xr:uid="{00000000-0005-0000-0000-0000D59C0000}"/>
    <cellStyle name="Normal 74 2 3 4 2" xfId="13200" xr:uid="{00000000-0005-0000-0000-0000D69C0000}"/>
    <cellStyle name="Normal 74 2 3 4 2 2" xfId="43531" xr:uid="{00000000-0005-0000-0000-0000D79C0000}"/>
    <cellStyle name="Normal 74 2 3 4 2 3" xfId="28298" xr:uid="{00000000-0005-0000-0000-0000D89C0000}"/>
    <cellStyle name="Normal 74 2 3 4 3" xfId="8180" xr:uid="{00000000-0005-0000-0000-0000D99C0000}"/>
    <cellStyle name="Normal 74 2 3 4 3 2" xfId="38514" xr:uid="{00000000-0005-0000-0000-0000DA9C0000}"/>
    <cellStyle name="Normal 74 2 3 4 3 3" xfId="23281" xr:uid="{00000000-0005-0000-0000-0000DB9C0000}"/>
    <cellStyle name="Normal 74 2 3 4 4" xfId="33501" xr:uid="{00000000-0005-0000-0000-0000DC9C0000}"/>
    <cellStyle name="Normal 74 2 3 4 5" xfId="18268" xr:uid="{00000000-0005-0000-0000-0000DD9C0000}"/>
    <cellStyle name="Normal 74 2 3 5" xfId="4819" xr:uid="{00000000-0005-0000-0000-0000DE9C0000}"/>
    <cellStyle name="Normal 74 2 3 5 2" xfId="14871" xr:uid="{00000000-0005-0000-0000-0000DF9C0000}"/>
    <cellStyle name="Normal 74 2 3 5 2 2" xfId="45202" xr:uid="{00000000-0005-0000-0000-0000E09C0000}"/>
    <cellStyle name="Normal 74 2 3 5 2 3" xfId="29969" xr:uid="{00000000-0005-0000-0000-0000E19C0000}"/>
    <cellStyle name="Normal 74 2 3 5 3" xfId="9851" xr:uid="{00000000-0005-0000-0000-0000E29C0000}"/>
    <cellStyle name="Normal 74 2 3 5 3 2" xfId="40185" xr:uid="{00000000-0005-0000-0000-0000E39C0000}"/>
    <cellStyle name="Normal 74 2 3 5 3 3" xfId="24952" xr:uid="{00000000-0005-0000-0000-0000E49C0000}"/>
    <cellStyle name="Normal 74 2 3 5 4" xfId="35172" xr:uid="{00000000-0005-0000-0000-0000E59C0000}"/>
    <cellStyle name="Normal 74 2 3 5 5" xfId="19939" xr:uid="{00000000-0005-0000-0000-0000E69C0000}"/>
    <cellStyle name="Normal 74 2 3 6" xfId="11529" xr:uid="{00000000-0005-0000-0000-0000E79C0000}"/>
    <cellStyle name="Normal 74 2 3 6 2" xfId="41860" xr:uid="{00000000-0005-0000-0000-0000E89C0000}"/>
    <cellStyle name="Normal 74 2 3 6 3" xfId="26627" xr:uid="{00000000-0005-0000-0000-0000E99C0000}"/>
    <cellStyle name="Normal 74 2 3 7" xfId="6508" xr:uid="{00000000-0005-0000-0000-0000EA9C0000}"/>
    <cellStyle name="Normal 74 2 3 7 2" xfId="36843" xr:uid="{00000000-0005-0000-0000-0000EB9C0000}"/>
    <cellStyle name="Normal 74 2 3 7 3" xfId="21610" xr:uid="{00000000-0005-0000-0000-0000EC9C0000}"/>
    <cellStyle name="Normal 74 2 3 8" xfId="31831" xr:uid="{00000000-0005-0000-0000-0000ED9C0000}"/>
    <cellStyle name="Normal 74 2 3 9" xfId="16597" xr:uid="{00000000-0005-0000-0000-0000EE9C0000}"/>
    <cellStyle name="Normal 74 2 4" xfId="1644" xr:uid="{00000000-0005-0000-0000-0000EF9C0000}"/>
    <cellStyle name="Normal 74 2 4 2" xfId="2483" xr:uid="{00000000-0005-0000-0000-0000F09C0000}"/>
    <cellStyle name="Normal 74 2 4 2 2" xfId="4173" xr:uid="{00000000-0005-0000-0000-0000F19C0000}"/>
    <cellStyle name="Normal 74 2 4 2 2 2" xfId="14246" xr:uid="{00000000-0005-0000-0000-0000F29C0000}"/>
    <cellStyle name="Normal 74 2 4 2 2 2 2" xfId="44577" xr:uid="{00000000-0005-0000-0000-0000F39C0000}"/>
    <cellStyle name="Normal 74 2 4 2 2 2 3" xfId="29344" xr:uid="{00000000-0005-0000-0000-0000F49C0000}"/>
    <cellStyle name="Normal 74 2 4 2 2 3" xfId="9226" xr:uid="{00000000-0005-0000-0000-0000F59C0000}"/>
    <cellStyle name="Normal 74 2 4 2 2 3 2" xfId="39560" xr:uid="{00000000-0005-0000-0000-0000F69C0000}"/>
    <cellStyle name="Normal 74 2 4 2 2 3 3" xfId="24327" xr:uid="{00000000-0005-0000-0000-0000F79C0000}"/>
    <cellStyle name="Normal 74 2 4 2 2 4" xfId="34547" xr:uid="{00000000-0005-0000-0000-0000F89C0000}"/>
    <cellStyle name="Normal 74 2 4 2 2 5" xfId="19314" xr:uid="{00000000-0005-0000-0000-0000F99C0000}"/>
    <cellStyle name="Normal 74 2 4 2 3" xfId="5865" xr:uid="{00000000-0005-0000-0000-0000FA9C0000}"/>
    <cellStyle name="Normal 74 2 4 2 3 2" xfId="15917" xr:uid="{00000000-0005-0000-0000-0000FB9C0000}"/>
    <cellStyle name="Normal 74 2 4 2 3 2 2" xfId="46248" xr:uid="{00000000-0005-0000-0000-0000FC9C0000}"/>
    <cellStyle name="Normal 74 2 4 2 3 2 3" xfId="31015" xr:uid="{00000000-0005-0000-0000-0000FD9C0000}"/>
    <cellStyle name="Normal 74 2 4 2 3 3" xfId="10897" xr:uid="{00000000-0005-0000-0000-0000FE9C0000}"/>
    <cellStyle name="Normal 74 2 4 2 3 3 2" xfId="41231" xr:uid="{00000000-0005-0000-0000-0000FF9C0000}"/>
    <cellStyle name="Normal 74 2 4 2 3 3 3" xfId="25998" xr:uid="{00000000-0005-0000-0000-0000009D0000}"/>
    <cellStyle name="Normal 74 2 4 2 3 4" xfId="36218" xr:uid="{00000000-0005-0000-0000-0000019D0000}"/>
    <cellStyle name="Normal 74 2 4 2 3 5" xfId="20985" xr:uid="{00000000-0005-0000-0000-0000029D0000}"/>
    <cellStyle name="Normal 74 2 4 2 4" xfId="12575" xr:uid="{00000000-0005-0000-0000-0000039D0000}"/>
    <cellStyle name="Normal 74 2 4 2 4 2" xfId="42906" xr:uid="{00000000-0005-0000-0000-0000049D0000}"/>
    <cellStyle name="Normal 74 2 4 2 4 3" xfId="27673" xr:uid="{00000000-0005-0000-0000-0000059D0000}"/>
    <cellStyle name="Normal 74 2 4 2 5" xfId="7554" xr:uid="{00000000-0005-0000-0000-0000069D0000}"/>
    <cellStyle name="Normal 74 2 4 2 5 2" xfId="37889" xr:uid="{00000000-0005-0000-0000-0000079D0000}"/>
    <cellStyle name="Normal 74 2 4 2 5 3" xfId="22656" xr:uid="{00000000-0005-0000-0000-0000089D0000}"/>
    <cellStyle name="Normal 74 2 4 2 6" xfId="32877" xr:uid="{00000000-0005-0000-0000-0000099D0000}"/>
    <cellStyle name="Normal 74 2 4 2 7" xfId="17643" xr:uid="{00000000-0005-0000-0000-00000A9D0000}"/>
    <cellStyle name="Normal 74 2 4 3" xfId="3336" xr:uid="{00000000-0005-0000-0000-00000B9D0000}"/>
    <cellStyle name="Normal 74 2 4 3 2" xfId="13410" xr:uid="{00000000-0005-0000-0000-00000C9D0000}"/>
    <cellStyle name="Normal 74 2 4 3 2 2" xfId="43741" xr:uid="{00000000-0005-0000-0000-00000D9D0000}"/>
    <cellStyle name="Normal 74 2 4 3 2 3" xfId="28508" xr:uid="{00000000-0005-0000-0000-00000E9D0000}"/>
    <cellStyle name="Normal 74 2 4 3 3" xfId="8390" xr:uid="{00000000-0005-0000-0000-00000F9D0000}"/>
    <cellStyle name="Normal 74 2 4 3 3 2" xfId="38724" xr:uid="{00000000-0005-0000-0000-0000109D0000}"/>
    <cellStyle name="Normal 74 2 4 3 3 3" xfId="23491" xr:uid="{00000000-0005-0000-0000-0000119D0000}"/>
    <cellStyle name="Normal 74 2 4 3 4" xfId="33711" xr:uid="{00000000-0005-0000-0000-0000129D0000}"/>
    <cellStyle name="Normal 74 2 4 3 5" xfId="18478" xr:uid="{00000000-0005-0000-0000-0000139D0000}"/>
    <cellStyle name="Normal 74 2 4 4" xfId="5029" xr:uid="{00000000-0005-0000-0000-0000149D0000}"/>
    <cellStyle name="Normal 74 2 4 4 2" xfId="15081" xr:uid="{00000000-0005-0000-0000-0000159D0000}"/>
    <cellStyle name="Normal 74 2 4 4 2 2" xfId="45412" xr:uid="{00000000-0005-0000-0000-0000169D0000}"/>
    <cellStyle name="Normal 74 2 4 4 2 3" xfId="30179" xr:uid="{00000000-0005-0000-0000-0000179D0000}"/>
    <cellStyle name="Normal 74 2 4 4 3" xfId="10061" xr:uid="{00000000-0005-0000-0000-0000189D0000}"/>
    <cellStyle name="Normal 74 2 4 4 3 2" xfId="40395" xr:uid="{00000000-0005-0000-0000-0000199D0000}"/>
    <cellStyle name="Normal 74 2 4 4 3 3" xfId="25162" xr:uid="{00000000-0005-0000-0000-00001A9D0000}"/>
    <cellStyle name="Normal 74 2 4 4 4" xfId="35382" xr:uid="{00000000-0005-0000-0000-00001B9D0000}"/>
    <cellStyle name="Normal 74 2 4 4 5" xfId="20149" xr:uid="{00000000-0005-0000-0000-00001C9D0000}"/>
    <cellStyle name="Normal 74 2 4 5" xfId="11739" xr:uid="{00000000-0005-0000-0000-00001D9D0000}"/>
    <cellStyle name="Normal 74 2 4 5 2" xfId="42070" xr:uid="{00000000-0005-0000-0000-00001E9D0000}"/>
    <cellStyle name="Normal 74 2 4 5 3" xfId="26837" xr:uid="{00000000-0005-0000-0000-00001F9D0000}"/>
    <cellStyle name="Normal 74 2 4 6" xfId="6718" xr:uid="{00000000-0005-0000-0000-0000209D0000}"/>
    <cellStyle name="Normal 74 2 4 6 2" xfId="37053" xr:uid="{00000000-0005-0000-0000-0000219D0000}"/>
    <cellStyle name="Normal 74 2 4 6 3" xfId="21820" xr:uid="{00000000-0005-0000-0000-0000229D0000}"/>
    <cellStyle name="Normal 74 2 4 7" xfId="32041" xr:uid="{00000000-0005-0000-0000-0000239D0000}"/>
    <cellStyle name="Normal 74 2 4 8" xfId="16807" xr:uid="{00000000-0005-0000-0000-0000249D0000}"/>
    <cellStyle name="Normal 74 2 5" xfId="2065" xr:uid="{00000000-0005-0000-0000-0000259D0000}"/>
    <cellStyle name="Normal 74 2 5 2" xfId="3755" xr:uid="{00000000-0005-0000-0000-0000269D0000}"/>
    <cellStyle name="Normal 74 2 5 2 2" xfId="13828" xr:uid="{00000000-0005-0000-0000-0000279D0000}"/>
    <cellStyle name="Normal 74 2 5 2 2 2" xfId="44159" xr:uid="{00000000-0005-0000-0000-0000289D0000}"/>
    <cellStyle name="Normal 74 2 5 2 2 3" xfId="28926" xr:uid="{00000000-0005-0000-0000-0000299D0000}"/>
    <cellStyle name="Normal 74 2 5 2 3" xfId="8808" xr:uid="{00000000-0005-0000-0000-00002A9D0000}"/>
    <cellStyle name="Normal 74 2 5 2 3 2" xfId="39142" xr:uid="{00000000-0005-0000-0000-00002B9D0000}"/>
    <cellStyle name="Normal 74 2 5 2 3 3" xfId="23909" xr:uid="{00000000-0005-0000-0000-00002C9D0000}"/>
    <cellStyle name="Normal 74 2 5 2 4" xfId="34129" xr:uid="{00000000-0005-0000-0000-00002D9D0000}"/>
    <cellStyle name="Normal 74 2 5 2 5" xfId="18896" xr:uid="{00000000-0005-0000-0000-00002E9D0000}"/>
    <cellStyle name="Normal 74 2 5 3" xfId="5447" xr:uid="{00000000-0005-0000-0000-00002F9D0000}"/>
    <cellStyle name="Normal 74 2 5 3 2" xfId="15499" xr:uid="{00000000-0005-0000-0000-0000309D0000}"/>
    <cellStyle name="Normal 74 2 5 3 2 2" xfId="45830" xr:uid="{00000000-0005-0000-0000-0000319D0000}"/>
    <cellStyle name="Normal 74 2 5 3 2 3" xfId="30597" xr:uid="{00000000-0005-0000-0000-0000329D0000}"/>
    <cellStyle name="Normal 74 2 5 3 3" xfId="10479" xr:uid="{00000000-0005-0000-0000-0000339D0000}"/>
    <cellStyle name="Normal 74 2 5 3 3 2" xfId="40813" xr:uid="{00000000-0005-0000-0000-0000349D0000}"/>
    <cellStyle name="Normal 74 2 5 3 3 3" xfId="25580" xr:uid="{00000000-0005-0000-0000-0000359D0000}"/>
    <cellStyle name="Normal 74 2 5 3 4" xfId="35800" xr:uid="{00000000-0005-0000-0000-0000369D0000}"/>
    <cellStyle name="Normal 74 2 5 3 5" xfId="20567" xr:uid="{00000000-0005-0000-0000-0000379D0000}"/>
    <cellStyle name="Normal 74 2 5 4" xfId="12157" xr:uid="{00000000-0005-0000-0000-0000389D0000}"/>
    <cellStyle name="Normal 74 2 5 4 2" xfId="42488" xr:uid="{00000000-0005-0000-0000-0000399D0000}"/>
    <cellStyle name="Normal 74 2 5 4 3" xfId="27255" xr:uid="{00000000-0005-0000-0000-00003A9D0000}"/>
    <cellStyle name="Normal 74 2 5 5" xfId="7136" xr:uid="{00000000-0005-0000-0000-00003B9D0000}"/>
    <cellStyle name="Normal 74 2 5 5 2" xfId="37471" xr:uid="{00000000-0005-0000-0000-00003C9D0000}"/>
    <cellStyle name="Normal 74 2 5 5 3" xfId="22238" xr:uid="{00000000-0005-0000-0000-00003D9D0000}"/>
    <cellStyle name="Normal 74 2 5 6" xfId="32459" xr:uid="{00000000-0005-0000-0000-00003E9D0000}"/>
    <cellStyle name="Normal 74 2 5 7" xfId="17225" xr:uid="{00000000-0005-0000-0000-00003F9D0000}"/>
    <cellStyle name="Normal 74 2 6" xfId="2918" xr:uid="{00000000-0005-0000-0000-0000409D0000}"/>
    <cellStyle name="Normal 74 2 6 2" xfId="12992" xr:uid="{00000000-0005-0000-0000-0000419D0000}"/>
    <cellStyle name="Normal 74 2 6 2 2" xfId="43323" xr:uid="{00000000-0005-0000-0000-0000429D0000}"/>
    <cellStyle name="Normal 74 2 6 2 3" xfId="28090" xr:uid="{00000000-0005-0000-0000-0000439D0000}"/>
    <cellStyle name="Normal 74 2 6 3" xfId="7972" xr:uid="{00000000-0005-0000-0000-0000449D0000}"/>
    <cellStyle name="Normal 74 2 6 3 2" xfId="38306" xr:uid="{00000000-0005-0000-0000-0000459D0000}"/>
    <cellStyle name="Normal 74 2 6 3 3" xfId="23073" xr:uid="{00000000-0005-0000-0000-0000469D0000}"/>
    <cellStyle name="Normal 74 2 6 4" xfId="33293" xr:uid="{00000000-0005-0000-0000-0000479D0000}"/>
    <cellStyle name="Normal 74 2 6 5" xfId="18060" xr:uid="{00000000-0005-0000-0000-0000489D0000}"/>
    <cellStyle name="Normal 74 2 7" xfId="4611" xr:uid="{00000000-0005-0000-0000-0000499D0000}"/>
    <cellStyle name="Normal 74 2 7 2" xfId="14663" xr:uid="{00000000-0005-0000-0000-00004A9D0000}"/>
    <cellStyle name="Normal 74 2 7 2 2" xfId="44994" xr:uid="{00000000-0005-0000-0000-00004B9D0000}"/>
    <cellStyle name="Normal 74 2 7 2 3" xfId="29761" xr:uid="{00000000-0005-0000-0000-00004C9D0000}"/>
    <cellStyle name="Normal 74 2 7 3" xfId="9643" xr:uid="{00000000-0005-0000-0000-00004D9D0000}"/>
    <cellStyle name="Normal 74 2 7 3 2" xfId="39977" xr:uid="{00000000-0005-0000-0000-00004E9D0000}"/>
    <cellStyle name="Normal 74 2 7 3 3" xfId="24744" xr:uid="{00000000-0005-0000-0000-00004F9D0000}"/>
    <cellStyle name="Normal 74 2 7 4" xfId="34964" xr:uid="{00000000-0005-0000-0000-0000509D0000}"/>
    <cellStyle name="Normal 74 2 7 5" xfId="19731" xr:uid="{00000000-0005-0000-0000-0000519D0000}"/>
    <cellStyle name="Normal 74 2 8" xfId="11321" xr:uid="{00000000-0005-0000-0000-0000529D0000}"/>
    <cellStyle name="Normal 74 2 8 2" xfId="41652" xr:uid="{00000000-0005-0000-0000-0000539D0000}"/>
    <cellStyle name="Normal 74 2 8 3" xfId="26419" xr:uid="{00000000-0005-0000-0000-0000549D0000}"/>
    <cellStyle name="Normal 74 2 9" xfId="6300" xr:uid="{00000000-0005-0000-0000-0000559D0000}"/>
    <cellStyle name="Normal 74 2 9 2" xfId="36635" xr:uid="{00000000-0005-0000-0000-0000569D0000}"/>
    <cellStyle name="Normal 74 2 9 3" xfId="21402" xr:uid="{00000000-0005-0000-0000-0000579D0000}"/>
    <cellStyle name="Normal 74 3" xfId="1264" xr:uid="{00000000-0005-0000-0000-0000589D0000}"/>
    <cellStyle name="Normal 74 3 10" xfId="16441" xr:uid="{00000000-0005-0000-0000-0000599D0000}"/>
    <cellStyle name="Normal 74 3 2" xfId="1483" xr:uid="{00000000-0005-0000-0000-00005A9D0000}"/>
    <cellStyle name="Normal 74 3 2 2" xfId="1904" xr:uid="{00000000-0005-0000-0000-00005B9D0000}"/>
    <cellStyle name="Normal 74 3 2 2 2" xfId="2743" xr:uid="{00000000-0005-0000-0000-00005C9D0000}"/>
    <cellStyle name="Normal 74 3 2 2 2 2" xfId="4433" xr:uid="{00000000-0005-0000-0000-00005D9D0000}"/>
    <cellStyle name="Normal 74 3 2 2 2 2 2" xfId="14506" xr:uid="{00000000-0005-0000-0000-00005E9D0000}"/>
    <cellStyle name="Normal 74 3 2 2 2 2 2 2" xfId="44837" xr:uid="{00000000-0005-0000-0000-00005F9D0000}"/>
    <cellStyle name="Normal 74 3 2 2 2 2 2 3" xfId="29604" xr:uid="{00000000-0005-0000-0000-0000609D0000}"/>
    <cellStyle name="Normal 74 3 2 2 2 2 3" xfId="9486" xr:uid="{00000000-0005-0000-0000-0000619D0000}"/>
    <cellStyle name="Normal 74 3 2 2 2 2 3 2" xfId="39820" xr:uid="{00000000-0005-0000-0000-0000629D0000}"/>
    <cellStyle name="Normal 74 3 2 2 2 2 3 3" xfId="24587" xr:uid="{00000000-0005-0000-0000-0000639D0000}"/>
    <cellStyle name="Normal 74 3 2 2 2 2 4" xfId="34807" xr:uid="{00000000-0005-0000-0000-0000649D0000}"/>
    <cellStyle name="Normal 74 3 2 2 2 2 5" xfId="19574" xr:uid="{00000000-0005-0000-0000-0000659D0000}"/>
    <cellStyle name="Normal 74 3 2 2 2 3" xfId="6125" xr:uid="{00000000-0005-0000-0000-0000669D0000}"/>
    <cellStyle name="Normal 74 3 2 2 2 3 2" xfId="16177" xr:uid="{00000000-0005-0000-0000-0000679D0000}"/>
    <cellStyle name="Normal 74 3 2 2 2 3 2 2" xfId="46508" xr:uid="{00000000-0005-0000-0000-0000689D0000}"/>
    <cellStyle name="Normal 74 3 2 2 2 3 2 3" xfId="31275" xr:uid="{00000000-0005-0000-0000-0000699D0000}"/>
    <cellStyle name="Normal 74 3 2 2 2 3 3" xfId="11157" xr:uid="{00000000-0005-0000-0000-00006A9D0000}"/>
    <cellStyle name="Normal 74 3 2 2 2 3 3 2" xfId="41491" xr:uid="{00000000-0005-0000-0000-00006B9D0000}"/>
    <cellStyle name="Normal 74 3 2 2 2 3 3 3" xfId="26258" xr:uid="{00000000-0005-0000-0000-00006C9D0000}"/>
    <cellStyle name="Normal 74 3 2 2 2 3 4" xfId="36478" xr:uid="{00000000-0005-0000-0000-00006D9D0000}"/>
    <cellStyle name="Normal 74 3 2 2 2 3 5" xfId="21245" xr:uid="{00000000-0005-0000-0000-00006E9D0000}"/>
    <cellStyle name="Normal 74 3 2 2 2 4" xfId="12835" xr:uid="{00000000-0005-0000-0000-00006F9D0000}"/>
    <cellStyle name="Normal 74 3 2 2 2 4 2" xfId="43166" xr:uid="{00000000-0005-0000-0000-0000709D0000}"/>
    <cellStyle name="Normal 74 3 2 2 2 4 3" xfId="27933" xr:uid="{00000000-0005-0000-0000-0000719D0000}"/>
    <cellStyle name="Normal 74 3 2 2 2 5" xfId="7814" xr:uid="{00000000-0005-0000-0000-0000729D0000}"/>
    <cellStyle name="Normal 74 3 2 2 2 5 2" xfId="38149" xr:uid="{00000000-0005-0000-0000-0000739D0000}"/>
    <cellStyle name="Normal 74 3 2 2 2 5 3" xfId="22916" xr:uid="{00000000-0005-0000-0000-0000749D0000}"/>
    <cellStyle name="Normal 74 3 2 2 2 6" xfId="33137" xr:uid="{00000000-0005-0000-0000-0000759D0000}"/>
    <cellStyle name="Normal 74 3 2 2 2 7" xfId="17903" xr:uid="{00000000-0005-0000-0000-0000769D0000}"/>
    <cellStyle name="Normal 74 3 2 2 3" xfId="3596" xr:uid="{00000000-0005-0000-0000-0000779D0000}"/>
    <cellStyle name="Normal 74 3 2 2 3 2" xfId="13670" xr:uid="{00000000-0005-0000-0000-0000789D0000}"/>
    <cellStyle name="Normal 74 3 2 2 3 2 2" xfId="44001" xr:uid="{00000000-0005-0000-0000-0000799D0000}"/>
    <cellStyle name="Normal 74 3 2 2 3 2 3" xfId="28768" xr:uid="{00000000-0005-0000-0000-00007A9D0000}"/>
    <cellStyle name="Normal 74 3 2 2 3 3" xfId="8650" xr:uid="{00000000-0005-0000-0000-00007B9D0000}"/>
    <cellStyle name="Normal 74 3 2 2 3 3 2" xfId="38984" xr:uid="{00000000-0005-0000-0000-00007C9D0000}"/>
    <cellStyle name="Normal 74 3 2 2 3 3 3" xfId="23751" xr:uid="{00000000-0005-0000-0000-00007D9D0000}"/>
    <cellStyle name="Normal 74 3 2 2 3 4" xfId="33971" xr:uid="{00000000-0005-0000-0000-00007E9D0000}"/>
    <cellStyle name="Normal 74 3 2 2 3 5" xfId="18738" xr:uid="{00000000-0005-0000-0000-00007F9D0000}"/>
    <cellStyle name="Normal 74 3 2 2 4" xfId="5289" xr:uid="{00000000-0005-0000-0000-0000809D0000}"/>
    <cellStyle name="Normal 74 3 2 2 4 2" xfId="15341" xr:uid="{00000000-0005-0000-0000-0000819D0000}"/>
    <cellStyle name="Normal 74 3 2 2 4 2 2" xfId="45672" xr:uid="{00000000-0005-0000-0000-0000829D0000}"/>
    <cellStyle name="Normal 74 3 2 2 4 2 3" xfId="30439" xr:uid="{00000000-0005-0000-0000-0000839D0000}"/>
    <cellStyle name="Normal 74 3 2 2 4 3" xfId="10321" xr:uid="{00000000-0005-0000-0000-0000849D0000}"/>
    <cellStyle name="Normal 74 3 2 2 4 3 2" xfId="40655" xr:uid="{00000000-0005-0000-0000-0000859D0000}"/>
    <cellStyle name="Normal 74 3 2 2 4 3 3" xfId="25422" xr:uid="{00000000-0005-0000-0000-0000869D0000}"/>
    <cellStyle name="Normal 74 3 2 2 4 4" xfId="35642" xr:uid="{00000000-0005-0000-0000-0000879D0000}"/>
    <cellStyle name="Normal 74 3 2 2 4 5" xfId="20409" xr:uid="{00000000-0005-0000-0000-0000889D0000}"/>
    <cellStyle name="Normal 74 3 2 2 5" xfId="11999" xr:uid="{00000000-0005-0000-0000-0000899D0000}"/>
    <cellStyle name="Normal 74 3 2 2 5 2" xfId="42330" xr:uid="{00000000-0005-0000-0000-00008A9D0000}"/>
    <cellStyle name="Normal 74 3 2 2 5 3" xfId="27097" xr:uid="{00000000-0005-0000-0000-00008B9D0000}"/>
    <cellStyle name="Normal 74 3 2 2 6" xfId="6978" xr:uid="{00000000-0005-0000-0000-00008C9D0000}"/>
    <cellStyle name="Normal 74 3 2 2 6 2" xfId="37313" xr:uid="{00000000-0005-0000-0000-00008D9D0000}"/>
    <cellStyle name="Normal 74 3 2 2 6 3" xfId="22080" xr:uid="{00000000-0005-0000-0000-00008E9D0000}"/>
    <cellStyle name="Normal 74 3 2 2 7" xfId="32301" xr:uid="{00000000-0005-0000-0000-00008F9D0000}"/>
    <cellStyle name="Normal 74 3 2 2 8" xfId="17067" xr:uid="{00000000-0005-0000-0000-0000909D0000}"/>
    <cellStyle name="Normal 74 3 2 3" xfId="2325" xr:uid="{00000000-0005-0000-0000-0000919D0000}"/>
    <cellStyle name="Normal 74 3 2 3 2" xfId="4015" xr:uid="{00000000-0005-0000-0000-0000929D0000}"/>
    <cellStyle name="Normal 74 3 2 3 2 2" xfId="14088" xr:uid="{00000000-0005-0000-0000-0000939D0000}"/>
    <cellStyle name="Normal 74 3 2 3 2 2 2" xfId="44419" xr:uid="{00000000-0005-0000-0000-0000949D0000}"/>
    <cellStyle name="Normal 74 3 2 3 2 2 3" xfId="29186" xr:uid="{00000000-0005-0000-0000-0000959D0000}"/>
    <cellStyle name="Normal 74 3 2 3 2 3" xfId="9068" xr:uid="{00000000-0005-0000-0000-0000969D0000}"/>
    <cellStyle name="Normal 74 3 2 3 2 3 2" xfId="39402" xr:uid="{00000000-0005-0000-0000-0000979D0000}"/>
    <cellStyle name="Normal 74 3 2 3 2 3 3" xfId="24169" xr:uid="{00000000-0005-0000-0000-0000989D0000}"/>
    <cellStyle name="Normal 74 3 2 3 2 4" xfId="34389" xr:uid="{00000000-0005-0000-0000-0000999D0000}"/>
    <cellStyle name="Normal 74 3 2 3 2 5" xfId="19156" xr:uid="{00000000-0005-0000-0000-00009A9D0000}"/>
    <cellStyle name="Normal 74 3 2 3 3" xfId="5707" xr:uid="{00000000-0005-0000-0000-00009B9D0000}"/>
    <cellStyle name="Normal 74 3 2 3 3 2" xfId="15759" xr:uid="{00000000-0005-0000-0000-00009C9D0000}"/>
    <cellStyle name="Normal 74 3 2 3 3 2 2" xfId="46090" xr:uid="{00000000-0005-0000-0000-00009D9D0000}"/>
    <cellStyle name="Normal 74 3 2 3 3 2 3" xfId="30857" xr:uid="{00000000-0005-0000-0000-00009E9D0000}"/>
    <cellStyle name="Normal 74 3 2 3 3 3" xfId="10739" xr:uid="{00000000-0005-0000-0000-00009F9D0000}"/>
    <cellStyle name="Normal 74 3 2 3 3 3 2" xfId="41073" xr:uid="{00000000-0005-0000-0000-0000A09D0000}"/>
    <cellStyle name="Normal 74 3 2 3 3 3 3" xfId="25840" xr:uid="{00000000-0005-0000-0000-0000A19D0000}"/>
    <cellStyle name="Normal 74 3 2 3 3 4" xfId="36060" xr:uid="{00000000-0005-0000-0000-0000A29D0000}"/>
    <cellStyle name="Normal 74 3 2 3 3 5" xfId="20827" xr:uid="{00000000-0005-0000-0000-0000A39D0000}"/>
    <cellStyle name="Normal 74 3 2 3 4" xfId="12417" xr:uid="{00000000-0005-0000-0000-0000A49D0000}"/>
    <cellStyle name="Normal 74 3 2 3 4 2" xfId="42748" xr:uid="{00000000-0005-0000-0000-0000A59D0000}"/>
    <cellStyle name="Normal 74 3 2 3 4 3" xfId="27515" xr:uid="{00000000-0005-0000-0000-0000A69D0000}"/>
    <cellStyle name="Normal 74 3 2 3 5" xfId="7396" xr:uid="{00000000-0005-0000-0000-0000A79D0000}"/>
    <cellStyle name="Normal 74 3 2 3 5 2" xfId="37731" xr:uid="{00000000-0005-0000-0000-0000A89D0000}"/>
    <cellStyle name="Normal 74 3 2 3 5 3" xfId="22498" xr:uid="{00000000-0005-0000-0000-0000A99D0000}"/>
    <cellStyle name="Normal 74 3 2 3 6" xfId="32719" xr:uid="{00000000-0005-0000-0000-0000AA9D0000}"/>
    <cellStyle name="Normal 74 3 2 3 7" xfId="17485" xr:uid="{00000000-0005-0000-0000-0000AB9D0000}"/>
    <cellStyle name="Normal 74 3 2 4" xfId="3178" xr:uid="{00000000-0005-0000-0000-0000AC9D0000}"/>
    <cellStyle name="Normal 74 3 2 4 2" xfId="13252" xr:uid="{00000000-0005-0000-0000-0000AD9D0000}"/>
    <cellStyle name="Normal 74 3 2 4 2 2" xfId="43583" xr:uid="{00000000-0005-0000-0000-0000AE9D0000}"/>
    <cellStyle name="Normal 74 3 2 4 2 3" xfId="28350" xr:uid="{00000000-0005-0000-0000-0000AF9D0000}"/>
    <cellStyle name="Normal 74 3 2 4 3" xfId="8232" xr:uid="{00000000-0005-0000-0000-0000B09D0000}"/>
    <cellStyle name="Normal 74 3 2 4 3 2" xfId="38566" xr:uid="{00000000-0005-0000-0000-0000B19D0000}"/>
    <cellStyle name="Normal 74 3 2 4 3 3" xfId="23333" xr:uid="{00000000-0005-0000-0000-0000B29D0000}"/>
    <cellStyle name="Normal 74 3 2 4 4" xfId="33553" xr:uid="{00000000-0005-0000-0000-0000B39D0000}"/>
    <cellStyle name="Normal 74 3 2 4 5" xfId="18320" xr:uid="{00000000-0005-0000-0000-0000B49D0000}"/>
    <cellStyle name="Normal 74 3 2 5" xfId="4871" xr:uid="{00000000-0005-0000-0000-0000B59D0000}"/>
    <cellStyle name="Normal 74 3 2 5 2" xfId="14923" xr:uid="{00000000-0005-0000-0000-0000B69D0000}"/>
    <cellStyle name="Normal 74 3 2 5 2 2" xfId="45254" xr:uid="{00000000-0005-0000-0000-0000B79D0000}"/>
    <cellStyle name="Normal 74 3 2 5 2 3" xfId="30021" xr:uid="{00000000-0005-0000-0000-0000B89D0000}"/>
    <cellStyle name="Normal 74 3 2 5 3" xfId="9903" xr:uid="{00000000-0005-0000-0000-0000B99D0000}"/>
    <cellStyle name="Normal 74 3 2 5 3 2" xfId="40237" xr:uid="{00000000-0005-0000-0000-0000BA9D0000}"/>
    <cellStyle name="Normal 74 3 2 5 3 3" xfId="25004" xr:uid="{00000000-0005-0000-0000-0000BB9D0000}"/>
    <cellStyle name="Normal 74 3 2 5 4" xfId="35224" xr:uid="{00000000-0005-0000-0000-0000BC9D0000}"/>
    <cellStyle name="Normal 74 3 2 5 5" xfId="19991" xr:uid="{00000000-0005-0000-0000-0000BD9D0000}"/>
    <cellStyle name="Normal 74 3 2 6" xfId="11581" xr:uid="{00000000-0005-0000-0000-0000BE9D0000}"/>
    <cellStyle name="Normal 74 3 2 6 2" xfId="41912" xr:uid="{00000000-0005-0000-0000-0000BF9D0000}"/>
    <cellStyle name="Normal 74 3 2 6 3" xfId="26679" xr:uid="{00000000-0005-0000-0000-0000C09D0000}"/>
    <cellStyle name="Normal 74 3 2 7" xfId="6560" xr:uid="{00000000-0005-0000-0000-0000C19D0000}"/>
    <cellStyle name="Normal 74 3 2 7 2" xfId="36895" xr:uid="{00000000-0005-0000-0000-0000C29D0000}"/>
    <cellStyle name="Normal 74 3 2 7 3" xfId="21662" xr:uid="{00000000-0005-0000-0000-0000C39D0000}"/>
    <cellStyle name="Normal 74 3 2 8" xfId="31883" xr:uid="{00000000-0005-0000-0000-0000C49D0000}"/>
    <cellStyle name="Normal 74 3 2 9" xfId="16649" xr:uid="{00000000-0005-0000-0000-0000C59D0000}"/>
    <cellStyle name="Normal 74 3 3" xfId="1696" xr:uid="{00000000-0005-0000-0000-0000C69D0000}"/>
    <cellStyle name="Normal 74 3 3 2" xfId="2535" xr:uid="{00000000-0005-0000-0000-0000C79D0000}"/>
    <cellStyle name="Normal 74 3 3 2 2" xfId="4225" xr:uid="{00000000-0005-0000-0000-0000C89D0000}"/>
    <cellStyle name="Normal 74 3 3 2 2 2" xfId="14298" xr:uid="{00000000-0005-0000-0000-0000C99D0000}"/>
    <cellStyle name="Normal 74 3 3 2 2 2 2" xfId="44629" xr:uid="{00000000-0005-0000-0000-0000CA9D0000}"/>
    <cellStyle name="Normal 74 3 3 2 2 2 3" xfId="29396" xr:uid="{00000000-0005-0000-0000-0000CB9D0000}"/>
    <cellStyle name="Normal 74 3 3 2 2 3" xfId="9278" xr:uid="{00000000-0005-0000-0000-0000CC9D0000}"/>
    <cellStyle name="Normal 74 3 3 2 2 3 2" xfId="39612" xr:uid="{00000000-0005-0000-0000-0000CD9D0000}"/>
    <cellStyle name="Normal 74 3 3 2 2 3 3" xfId="24379" xr:uid="{00000000-0005-0000-0000-0000CE9D0000}"/>
    <cellStyle name="Normal 74 3 3 2 2 4" xfId="34599" xr:uid="{00000000-0005-0000-0000-0000CF9D0000}"/>
    <cellStyle name="Normal 74 3 3 2 2 5" xfId="19366" xr:uid="{00000000-0005-0000-0000-0000D09D0000}"/>
    <cellStyle name="Normal 74 3 3 2 3" xfId="5917" xr:uid="{00000000-0005-0000-0000-0000D19D0000}"/>
    <cellStyle name="Normal 74 3 3 2 3 2" xfId="15969" xr:uid="{00000000-0005-0000-0000-0000D29D0000}"/>
    <cellStyle name="Normal 74 3 3 2 3 2 2" xfId="46300" xr:uid="{00000000-0005-0000-0000-0000D39D0000}"/>
    <cellStyle name="Normal 74 3 3 2 3 2 3" xfId="31067" xr:uid="{00000000-0005-0000-0000-0000D49D0000}"/>
    <cellStyle name="Normal 74 3 3 2 3 3" xfId="10949" xr:uid="{00000000-0005-0000-0000-0000D59D0000}"/>
    <cellStyle name="Normal 74 3 3 2 3 3 2" xfId="41283" xr:uid="{00000000-0005-0000-0000-0000D69D0000}"/>
    <cellStyle name="Normal 74 3 3 2 3 3 3" xfId="26050" xr:uid="{00000000-0005-0000-0000-0000D79D0000}"/>
    <cellStyle name="Normal 74 3 3 2 3 4" xfId="36270" xr:uid="{00000000-0005-0000-0000-0000D89D0000}"/>
    <cellStyle name="Normal 74 3 3 2 3 5" xfId="21037" xr:uid="{00000000-0005-0000-0000-0000D99D0000}"/>
    <cellStyle name="Normal 74 3 3 2 4" xfId="12627" xr:uid="{00000000-0005-0000-0000-0000DA9D0000}"/>
    <cellStyle name="Normal 74 3 3 2 4 2" xfId="42958" xr:uid="{00000000-0005-0000-0000-0000DB9D0000}"/>
    <cellStyle name="Normal 74 3 3 2 4 3" xfId="27725" xr:uid="{00000000-0005-0000-0000-0000DC9D0000}"/>
    <cellStyle name="Normal 74 3 3 2 5" xfId="7606" xr:uid="{00000000-0005-0000-0000-0000DD9D0000}"/>
    <cellStyle name="Normal 74 3 3 2 5 2" xfId="37941" xr:uid="{00000000-0005-0000-0000-0000DE9D0000}"/>
    <cellStyle name="Normal 74 3 3 2 5 3" xfId="22708" xr:uid="{00000000-0005-0000-0000-0000DF9D0000}"/>
    <cellStyle name="Normal 74 3 3 2 6" xfId="32929" xr:uid="{00000000-0005-0000-0000-0000E09D0000}"/>
    <cellStyle name="Normal 74 3 3 2 7" xfId="17695" xr:uid="{00000000-0005-0000-0000-0000E19D0000}"/>
    <cellStyle name="Normal 74 3 3 3" xfId="3388" xr:uid="{00000000-0005-0000-0000-0000E29D0000}"/>
    <cellStyle name="Normal 74 3 3 3 2" xfId="13462" xr:uid="{00000000-0005-0000-0000-0000E39D0000}"/>
    <cellStyle name="Normal 74 3 3 3 2 2" xfId="43793" xr:uid="{00000000-0005-0000-0000-0000E49D0000}"/>
    <cellStyle name="Normal 74 3 3 3 2 3" xfId="28560" xr:uid="{00000000-0005-0000-0000-0000E59D0000}"/>
    <cellStyle name="Normal 74 3 3 3 3" xfId="8442" xr:uid="{00000000-0005-0000-0000-0000E69D0000}"/>
    <cellStyle name="Normal 74 3 3 3 3 2" xfId="38776" xr:uid="{00000000-0005-0000-0000-0000E79D0000}"/>
    <cellStyle name="Normal 74 3 3 3 3 3" xfId="23543" xr:uid="{00000000-0005-0000-0000-0000E89D0000}"/>
    <cellStyle name="Normal 74 3 3 3 4" xfId="33763" xr:uid="{00000000-0005-0000-0000-0000E99D0000}"/>
    <cellStyle name="Normal 74 3 3 3 5" xfId="18530" xr:uid="{00000000-0005-0000-0000-0000EA9D0000}"/>
    <cellStyle name="Normal 74 3 3 4" xfId="5081" xr:uid="{00000000-0005-0000-0000-0000EB9D0000}"/>
    <cellStyle name="Normal 74 3 3 4 2" xfId="15133" xr:uid="{00000000-0005-0000-0000-0000EC9D0000}"/>
    <cellStyle name="Normal 74 3 3 4 2 2" xfId="45464" xr:uid="{00000000-0005-0000-0000-0000ED9D0000}"/>
    <cellStyle name="Normal 74 3 3 4 2 3" xfId="30231" xr:uid="{00000000-0005-0000-0000-0000EE9D0000}"/>
    <cellStyle name="Normal 74 3 3 4 3" xfId="10113" xr:uid="{00000000-0005-0000-0000-0000EF9D0000}"/>
    <cellStyle name="Normal 74 3 3 4 3 2" xfId="40447" xr:uid="{00000000-0005-0000-0000-0000F09D0000}"/>
    <cellStyle name="Normal 74 3 3 4 3 3" xfId="25214" xr:uid="{00000000-0005-0000-0000-0000F19D0000}"/>
    <cellStyle name="Normal 74 3 3 4 4" xfId="35434" xr:uid="{00000000-0005-0000-0000-0000F29D0000}"/>
    <cellStyle name="Normal 74 3 3 4 5" xfId="20201" xr:uid="{00000000-0005-0000-0000-0000F39D0000}"/>
    <cellStyle name="Normal 74 3 3 5" xfId="11791" xr:uid="{00000000-0005-0000-0000-0000F49D0000}"/>
    <cellStyle name="Normal 74 3 3 5 2" xfId="42122" xr:uid="{00000000-0005-0000-0000-0000F59D0000}"/>
    <cellStyle name="Normal 74 3 3 5 3" xfId="26889" xr:uid="{00000000-0005-0000-0000-0000F69D0000}"/>
    <cellStyle name="Normal 74 3 3 6" xfId="6770" xr:uid="{00000000-0005-0000-0000-0000F79D0000}"/>
    <cellStyle name="Normal 74 3 3 6 2" xfId="37105" xr:uid="{00000000-0005-0000-0000-0000F89D0000}"/>
    <cellStyle name="Normal 74 3 3 6 3" xfId="21872" xr:uid="{00000000-0005-0000-0000-0000F99D0000}"/>
    <cellStyle name="Normal 74 3 3 7" xfId="32093" xr:uid="{00000000-0005-0000-0000-0000FA9D0000}"/>
    <cellStyle name="Normal 74 3 3 8" xfId="16859" xr:uid="{00000000-0005-0000-0000-0000FB9D0000}"/>
    <cellStyle name="Normal 74 3 4" xfId="2117" xr:uid="{00000000-0005-0000-0000-0000FC9D0000}"/>
    <cellStyle name="Normal 74 3 4 2" xfId="3807" xr:uid="{00000000-0005-0000-0000-0000FD9D0000}"/>
    <cellStyle name="Normal 74 3 4 2 2" xfId="13880" xr:uid="{00000000-0005-0000-0000-0000FE9D0000}"/>
    <cellStyle name="Normal 74 3 4 2 2 2" xfId="44211" xr:uid="{00000000-0005-0000-0000-0000FF9D0000}"/>
    <cellStyle name="Normal 74 3 4 2 2 3" xfId="28978" xr:uid="{00000000-0005-0000-0000-0000009E0000}"/>
    <cellStyle name="Normal 74 3 4 2 3" xfId="8860" xr:uid="{00000000-0005-0000-0000-0000019E0000}"/>
    <cellStyle name="Normal 74 3 4 2 3 2" xfId="39194" xr:uid="{00000000-0005-0000-0000-0000029E0000}"/>
    <cellStyle name="Normal 74 3 4 2 3 3" xfId="23961" xr:uid="{00000000-0005-0000-0000-0000039E0000}"/>
    <cellStyle name="Normal 74 3 4 2 4" xfId="34181" xr:uid="{00000000-0005-0000-0000-0000049E0000}"/>
    <cellStyle name="Normal 74 3 4 2 5" xfId="18948" xr:uid="{00000000-0005-0000-0000-0000059E0000}"/>
    <cellStyle name="Normal 74 3 4 3" xfId="5499" xr:uid="{00000000-0005-0000-0000-0000069E0000}"/>
    <cellStyle name="Normal 74 3 4 3 2" xfId="15551" xr:uid="{00000000-0005-0000-0000-0000079E0000}"/>
    <cellStyle name="Normal 74 3 4 3 2 2" xfId="45882" xr:uid="{00000000-0005-0000-0000-0000089E0000}"/>
    <cellStyle name="Normal 74 3 4 3 2 3" xfId="30649" xr:uid="{00000000-0005-0000-0000-0000099E0000}"/>
    <cellStyle name="Normal 74 3 4 3 3" xfId="10531" xr:uid="{00000000-0005-0000-0000-00000A9E0000}"/>
    <cellStyle name="Normal 74 3 4 3 3 2" xfId="40865" xr:uid="{00000000-0005-0000-0000-00000B9E0000}"/>
    <cellStyle name="Normal 74 3 4 3 3 3" xfId="25632" xr:uid="{00000000-0005-0000-0000-00000C9E0000}"/>
    <cellStyle name="Normal 74 3 4 3 4" xfId="35852" xr:uid="{00000000-0005-0000-0000-00000D9E0000}"/>
    <cellStyle name="Normal 74 3 4 3 5" xfId="20619" xr:uid="{00000000-0005-0000-0000-00000E9E0000}"/>
    <cellStyle name="Normal 74 3 4 4" xfId="12209" xr:uid="{00000000-0005-0000-0000-00000F9E0000}"/>
    <cellStyle name="Normal 74 3 4 4 2" xfId="42540" xr:uid="{00000000-0005-0000-0000-0000109E0000}"/>
    <cellStyle name="Normal 74 3 4 4 3" xfId="27307" xr:uid="{00000000-0005-0000-0000-0000119E0000}"/>
    <cellStyle name="Normal 74 3 4 5" xfId="7188" xr:uid="{00000000-0005-0000-0000-0000129E0000}"/>
    <cellStyle name="Normal 74 3 4 5 2" xfId="37523" xr:uid="{00000000-0005-0000-0000-0000139E0000}"/>
    <cellStyle name="Normal 74 3 4 5 3" xfId="22290" xr:uid="{00000000-0005-0000-0000-0000149E0000}"/>
    <cellStyle name="Normal 74 3 4 6" xfId="32511" xr:uid="{00000000-0005-0000-0000-0000159E0000}"/>
    <cellStyle name="Normal 74 3 4 7" xfId="17277" xr:uid="{00000000-0005-0000-0000-0000169E0000}"/>
    <cellStyle name="Normal 74 3 5" xfId="2970" xr:uid="{00000000-0005-0000-0000-0000179E0000}"/>
    <cellStyle name="Normal 74 3 5 2" xfId="13044" xr:uid="{00000000-0005-0000-0000-0000189E0000}"/>
    <cellStyle name="Normal 74 3 5 2 2" xfId="43375" xr:uid="{00000000-0005-0000-0000-0000199E0000}"/>
    <cellStyle name="Normal 74 3 5 2 3" xfId="28142" xr:uid="{00000000-0005-0000-0000-00001A9E0000}"/>
    <cellStyle name="Normal 74 3 5 3" xfId="8024" xr:uid="{00000000-0005-0000-0000-00001B9E0000}"/>
    <cellStyle name="Normal 74 3 5 3 2" xfId="38358" xr:uid="{00000000-0005-0000-0000-00001C9E0000}"/>
    <cellStyle name="Normal 74 3 5 3 3" xfId="23125" xr:uid="{00000000-0005-0000-0000-00001D9E0000}"/>
    <cellStyle name="Normal 74 3 5 4" xfId="33345" xr:uid="{00000000-0005-0000-0000-00001E9E0000}"/>
    <cellStyle name="Normal 74 3 5 5" xfId="18112" xr:uid="{00000000-0005-0000-0000-00001F9E0000}"/>
    <cellStyle name="Normal 74 3 6" xfId="4663" xr:uid="{00000000-0005-0000-0000-0000209E0000}"/>
    <cellStyle name="Normal 74 3 6 2" xfId="14715" xr:uid="{00000000-0005-0000-0000-0000219E0000}"/>
    <cellStyle name="Normal 74 3 6 2 2" xfId="45046" xr:uid="{00000000-0005-0000-0000-0000229E0000}"/>
    <cellStyle name="Normal 74 3 6 2 3" xfId="29813" xr:uid="{00000000-0005-0000-0000-0000239E0000}"/>
    <cellStyle name="Normal 74 3 6 3" xfId="9695" xr:uid="{00000000-0005-0000-0000-0000249E0000}"/>
    <cellStyle name="Normal 74 3 6 3 2" xfId="40029" xr:uid="{00000000-0005-0000-0000-0000259E0000}"/>
    <cellStyle name="Normal 74 3 6 3 3" xfId="24796" xr:uid="{00000000-0005-0000-0000-0000269E0000}"/>
    <cellStyle name="Normal 74 3 6 4" xfId="35016" xr:uid="{00000000-0005-0000-0000-0000279E0000}"/>
    <cellStyle name="Normal 74 3 6 5" xfId="19783" xr:uid="{00000000-0005-0000-0000-0000289E0000}"/>
    <cellStyle name="Normal 74 3 7" xfId="11373" xr:uid="{00000000-0005-0000-0000-0000299E0000}"/>
    <cellStyle name="Normal 74 3 7 2" xfId="41704" xr:uid="{00000000-0005-0000-0000-00002A9E0000}"/>
    <cellStyle name="Normal 74 3 7 3" xfId="26471" xr:uid="{00000000-0005-0000-0000-00002B9E0000}"/>
    <cellStyle name="Normal 74 3 8" xfId="6352" xr:uid="{00000000-0005-0000-0000-00002C9E0000}"/>
    <cellStyle name="Normal 74 3 8 2" xfId="36687" xr:uid="{00000000-0005-0000-0000-00002D9E0000}"/>
    <cellStyle name="Normal 74 3 8 3" xfId="21454" xr:uid="{00000000-0005-0000-0000-00002E9E0000}"/>
    <cellStyle name="Normal 74 3 9" xfId="31676" xr:uid="{00000000-0005-0000-0000-00002F9E0000}"/>
    <cellStyle name="Normal 74 4" xfId="1377" xr:uid="{00000000-0005-0000-0000-0000309E0000}"/>
    <cellStyle name="Normal 74 4 2" xfId="1800" xr:uid="{00000000-0005-0000-0000-0000319E0000}"/>
    <cellStyle name="Normal 74 4 2 2" xfId="2639" xr:uid="{00000000-0005-0000-0000-0000329E0000}"/>
    <cellStyle name="Normal 74 4 2 2 2" xfId="4329" xr:uid="{00000000-0005-0000-0000-0000339E0000}"/>
    <cellStyle name="Normal 74 4 2 2 2 2" xfId="14402" xr:uid="{00000000-0005-0000-0000-0000349E0000}"/>
    <cellStyle name="Normal 74 4 2 2 2 2 2" xfId="44733" xr:uid="{00000000-0005-0000-0000-0000359E0000}"/>
    <cellStyle name="Normal 74 4 2 2 2 2 3" xfId="29500" xr:uid="{00000000-0005-0000-0000-0000369E0000}"/>
    <cellStyle name="Normal 74 4 2 2 2 3" xfId="9382" xr:uid="{00000000-0005-0000-0000-0000379E0000}"/>
    <cellStyle name="Normal 74 4 2 2 2 3 2" xfId="39716" xr:uid="{00000000-0005-0000-0000-0000389E0000}"/>
    <cellStyle name="Normal 74 4 2 2 2 3 3" xfId="24483" xr:uid="{00000000-0005-0000-0000-0000399E0000}"/>
    <cellStyle name="Normal 74 4 2 2 2 4" xfId="34703" xr:uid="{00000000-0005-0000-0000-00003A9E0000}"/>
    <cellStyle name="Normal 74 4 2 2 2 5" xfId="19470" xr:uid="{00000000-0005-0000-0000-00003B9E0000}"/>
    <cellStyle name="Normal 74 4 2 2 3" xfId="6021" xr:uid="{00000000-0005-0000-0000-00003C9E0000}"/>
    <cellStyle name="Normal 74 4 2 2 3 2" xfId="16073" xr:uid="{00000000-0005-0000-0000-00003D9E0000}"/>
    <cellStyle name="Normal 74 4 2 2 3 2 2" xfId="46404" xr:uid="{00000000-0005-0000-0000-00003E9E0000}"/>
    <cellStyle name="Normal 74 4 2 2 3 2 3" xfId="31171" xr:uid="{00000000-0005-0000-0000-00003F9E0000}"/>
    <cellStyle name="Normal 74 4 2 2 3 3" xfId="11053" xr:uid="{00000000-0005-0000-0000-0000409E0000}"/>
    <cellStyle name="Normal 74 4 2 2 3 3 2" xfId="41387" xr:uid="{00000000-0005-0000-0000-0000419E0000}"/>
    <cellStyle name="Normal 74 4 2 2 3 3 3" xfId="26154" xr:uid="{00000000-0005-0000-0000-0000429E0000}"/>
    <cellStyle name="Normal 74 4 2 2 3 4" xfId="36374" xr:uid="{00000000-0005-0000-0000-0000439E0000}"/>
    <cellStyle name="Normal 74 4 2 2 3 5" xfId="21141" xr:uid="{00000000-0005-0000-0000-0000449E0000}"/>
    <cellStyle name="Normal 74 4 2 2 4" xfId="12731" xr:uid="{00000000-0005-0000-0000-0000459E0000}"/>
    <cellStyle name="Normal 74 4 2 2 4 2" xfId="43062" xr:uid="{00000000-0005-0000-0000-0000469E0000}"/>
    <cellStyle name="Normal 74 4 2 2 4 3" xfId="27829" xr:uid="{00000000-0005-0000-0000-0000479E0000}"/>
    <cellStyle name="Normal 74 4 2 2 5" xfId="7710" xr:uid="{00000000-0005-0000-0000-0000489E0000}"/>
    <cellStyle name="Normal 74 4 2 2 5 2" xfId="38045" xr:uid="{00000000-0005-0000-0000-0000499E0000}"/>
    <cellStyle name="Normal 74 4 2 2 5 3" xfId="22812" xr:uid="{00000000-0005-0000-0000-00004A9E0000}"/>
    <cellStyle name="Normal 74 4 2 2 6" xfId="33033" xr:uid="{00000000-0005-0000-0000-00004B9E0000}"/>
    <cellStyle name="Normal 74 4 2 2 7" xfId="17799" xr:uid="{00000000-0005-0000-0000-00004C9E0000}"/>
    <cellStyle name="Normal 74 4 2 3" xfId="3492" xr:uid="{00000000-0005-0000-0000-00004D9E0000}"/>
    <cellStyle name="Normal 74 4 2 3 2" xfId="13566" xr:uid="{00000000-0005-0000-0000-00004E9E0000}"/>
    <cellStyle name="Normal 74 4 2 3 2 2" xfId="43897" xr:uid="{00000000-0005-0000-0000-00004F9E0000}"/>
    <cellStyle name="Normal 74 4 2 3 2 3" xfId="28664" xr:uid="{00000000-0005-0000-0000-0000509E0000}"/>
    <cellStyle name="Normal 74 4 2 3 3" xfId="8546" xr:uid="{00000000-0005-0000-0000-0000519E0000}"/>
    <cellStyle name="Normal 74 4 2 3 3 2" xfId="38880" xr:uid="{00000000-0005-0000-0000-0000529E0000}"/>
    <cellStyle name="Normal 74 4 2 3 3 3" xfId="23647" xr:uid="{00000000-0005-0000-0000-0000539E0000}"/>
    <cellStyle name="Normal 74 4 2 3 4" xfId="33867" xr:uid="{00000000-0005-0000-0000-0000549E0000}"/>
    <cellStyle name="Normal 74 4 2 3 5" xfId="18634" xr:uid="{00000000-0005-0000-0000-0000559E0000}"/>
    <cellStyle name="Normal 74 4 2 4" xfId="5185" xr:uid="{00000000-0005-0000-0000-0000569E0000}"/>
    <cellStyle name="Normal 74 4 2 4 2" xfId="15237" xr:uid="{00000000-0005-0000-0000-0000579E0000}"/>
    <cellStyle name="Normal 74 4 2 4 2 2" xfId="45568" xr:uid="{00000000-0005-0000-0000-0000589E0000}"/>
    <cellStyle name="Normal 74 4 2 4 2 3" xfId="30335" xr:uid="{00000000-0005-0000-0000-0000599E0000}"/>
    <cellStyle name="Normal 74 4 2 4 3" xfId="10217" xr:uid="{00000000-0005-0000-0000-00005A9E0000}"/>
    <cellStyle name="Normal 74 4 2 4 3 2" xfId="40551" xr:uid="{00000000-0005-0000-0000-00005B9E0000}"/>
    <cellStyle name="Normal 74 4 2 4 3 3" xfId="25318" xr:uid="{00000000-0005-0000-0000-00005C9E0000}"/>
    <cellStyle name="Normal 74 4 2 4 4" xfId="35538" xr:uid="{00000000-0005-0000-0000-00005D9E0000}"/>
    <cellStyle name="Normal 74 4 2 4 5" xfId="20305" xr:uid="{00000000-0005-0000-0000-00005E9E0000}"/>
    <cellStyle name="Normal 74 4 2 5" xfId="11895" xr:uid="{00000000-0005-0000-0000-00005F9E0000}"/>
    <cellStyle name="Normal 74 4 2 5 2" xfId="42226" xr:uid="{00000000-0005-0000-0000-0000609E0000}"/>
    <cellStyle name="Normal 74 4 2 5 3" xfId="26993" xr:uid="{00000000-0005-0000-0000-0000619E0000}"/>
    <cellStyle name="Normal 74 4 2 6" xfId="6874" xr:uid="{00000000-0005-0000-0000-0000629E0000}"/>
    <cellStyle name="Normal 74 4 2 6 2" xfId="37209" xr:uid="{00000000-0005-0000-0000-0000639E0000}"/>
    <cellStyle name="Normal 74 4 2 6 3" xfId="21976" xr:uid="{00000000-0005-0000-0000-0000649E0000}"/>
    <cellStyle name="Normal 74 4 2 7" xfId="32197" xr:uid="{00000000-0005-0000-0000-0000659E0000}"/>
    <cellStyle name="Normal 74 4 2 8" xfId="16963" xr:uid="{00000000-0005-0000-0000-0000669E0000}"/>
    <cellStyle name="Normal 74 4 3" xfId="2221" xr:uid="{00000000-0005-0000-0000-0000679E0000}"/>
    <cellStyle name="Normal 74 4 3 2" xfId="3911" xr:uid="{00000000-0005-0000-0000-0000689E0000}"/>
    <cellStyle name="Normal 74 4 3 2 2" xfId="13984" xr:uid="{00000000-0005-0000-0000-0000699E0000}"/>
    <cellStyle name="Normal 74 4 3 2 2 2" xfId="44315" xr:uid="{00000000-0005-0000-0000-00006A9E0000}"/>
    <cellStyle name="Normal 74 4 3 2 2 3" xfId="29082" xr:uid="{00000000-0005-0000-0000-00006B9E0000}"/>
    <cellStyle name="Normal 74 4 3 2 3" xfId="8964" xr:uid="{00000000-0005-0000-0000-00006C9E0000}"/>
    <cellStyle name="Normal 74 4 3 2 3 2" xfId="39298" xr:uid="{00000000-0005-0000-0000-00006D9E0000}"/>
    <cellStyle name="Normal 74 4 3 2 3 3" xfId="24065" xr:uid="{00000000-0005-0000-0000-00006E9E0000}"/>
    <cellStyle name="Normal 74 4 3 2 4" xfId="34285" xr:uid="{00000000-0005-0000-0000-00006F9E0000}"/>
    <cellStyle name="Normal 74 4 3 2 5" xfId="19052" xr:uid="{00000000-0005-0000-0000-0000709E0000}"/>
    <cellStyle name="Normal 74 4 3 3" xfId="5603" xr:uid="{00000000-0005-0000-0000-0000719E0000}"/>
    <cellStyle name="Normal 74 4 3 3 2" xfId="15655" xr:uid="{00000000-0005-0000-0000-0000729E0000}"/>
    <cellStyle name="Normal 74 4 3 3 2 2" xfId="45986" xr:uid="{00000000-0005-0000-0000-0000739E0000}"/>
    <cellStyle name="Normal 74 4 3 3 2 3" xfId="30753" xr:uid="{00000000-0005-0000-0000-0000749E0000}"/>
    <cellStyle name="Normal 74 4 3 3 3" xfId="10635" xr:uid="{00000000-0005-0000-0000-0000759E0000}"/>
    <cellStyle name="Normal 74 4 3 3 3 2" xfId="40969" xr:uid="{00000000-0005-0000-0000-0000769E0000}"/>
    <cellStyle name="Normal 74 4 3 3 3 3" xfId="25736" xr:uid="{00000000-0005-0000-0000-0000779E0000}"/>
    <cellStyle name="Normal 74 4 3 3 4" xfId="35956" xr:uid="{00000000-0005-0000-0000-0000789E0000}"/>
    <cellStyle name="Normal 74 4 3 3 5" xfId="20723" xr:uid="{00000000-0005-0000-0000-0000799E0000}"/>
    <cellStyle name="Normal 74 4 3 4" xfId="12313" xr:uid="{00000000-0005-0000-0000-00007A9E0000}"/>
    <cellStyle name="Normal 74 4 3 4 2" xfId="42644" xr:uid="{00000000-0005-0000-0000-00007B9E0000}"/>
    <cellStyle name="Normal 74 4 3 4 3" xfId="27411" xr:uid="{00000000-0005-0000-0000-00007C9E0000}"/>
    <cellStyle name="Normal 74 4 3 5" xfId="7292" xr:uid="{00000000-0005-0000-0000-00007D9E0000}"/>
    <cellStyle name="Normal 74 4 3 5 2" xfId="37627" xr:uid="{00000000-0005-0000-0000-00007E9E0000}"/>
    <cellStyle name="Normal 74 4 3 5 3" xfId="22394" xr:uid="{00000000-0005-0000-0000-00007F9E0000}"/>
    <cellStyle name="Normal 74 4 3 6" xfId="32615" xr:uid="{00000000-0005-0000-0000-0000809E0000}"/>
    <cellStyle name="Normal 74 4 3 7" xfId="17381" xr:uid="{00000000-0005-0000-0000-0000819E0000}"/>
    <cellStyle name="Normal 74 4 4" xfId="3074" xr:uid="{00000000-0005-0000-0000-0000829E0000}"/>
    <cellStyle name="Normal 74 4 4 2" xfId="13148" xr:uid="{00000000-0005-0000-0000-0000839E0000}"/>
    <cellStyle name="Normal 74 4 4 2 2" xfId="43479" xr:uid="{00000000-0005-0000-0000-0000849E0000}"/>
    <cellStyle name="Normal 74 4 4 2 3" xfId="28246" xr:uid="{00000000-0005-0000-0000-0000859E0000}"/>
    <cellStyle name="Normal 74 4 4 3" xfId="8128" xr:uid="{00000000-0005-0000-0000-0000869E0000}"/>
    <cellStyle name="Normal 74 4 4 3 2" xfId="38462" xr:uid="{00000000-0005-0000-0000-0000879E0000}"/>
    <cellStyle name="Normal 74 4 4 3 3" xfId="23229" xr:uid="{00000000-0005-0000-0000-0000889E0000}"/>
    <cellStyle name="Normal 74 4 4 4" xfId="33449" xr:uid="{00000000-0005-0000-0000-0000899E0000}"/>
    <cellStyle name="Normal 74 4 4 5" xfId="18216" xr:uid="{00000000-0005-0000-0000-00008A9E0000}"/>
    <cellStyle name="Normal 74 4 5" xfId="4767" xr:uid="{00000000-0005-0000-0000-00008B9E0000}"/>
    <cellStyle name="Normal 74 4 5 2" xfId="14819" xr:uid="{00000000-0005-0000-0000-00008C9E0000}"/>
    <cellStyle name="Normal 74 4 5 2 2" xfId="45150" xr:uid="{00000000-0005-0000-0000-00008D9E0000}"/>
    <cellStyle name="Normal 74 4 5 2 3" xfId="29917" xr:uid="{00000000-0005-0000-0000-00008E9E0000}"/>
    <cellStyle name="Normal 74 4 5 3" xfId="9799" xr:uid="{00000000-0005-0000-0000-00008F9E0000}"/>
    <cellStyle name="Normal 74 4 5 3 2" xfId="40133" xr:uid="{00000000-0005-0000-0000-0000909E0000}"/>
    <cellStyle name="Normal 74 4 5 3 3" xfId="24900" xr:uid="{00000000-0005-0000-0000-0000919E0000}"/>
    <cellStyle name="Normal 74 4 5 4" xfId="35120" xr:uid="{00000000-0005-0000-0000-0000929E0000}"/>
    <cellStyle name="Normal 74 4 5 5" xfId="19887" xr:uid="{00000000-0005-0000-0000-0000939E0000}"/>
    <cellStyle name="Normal 74 4 6" xfId="11477" xr:uid="{00000000-0005-0000-0000-0000949E0000}"/>
    <cellStyle name="Normal 74 4 6 2" xfId="41808" xr:uid="{00000000-0005-0000-0000-0000959E0000}"/>
    <cellStyle name="Normal 74 4 6 3" xfId="26575" xr:uid="{00000000-0005-0000-0000-0000969E0000}"/>
    <cellStyle name="Normal 74 4 7" xfId="6456" xr:uid="{00000000-0005-0000-0000-0000979E0000}"/>
    <cellStyle name="Normal 74 4 7 2" xfId="36791" xr:uid="{00000000-0005-0000-0000-0000989E0000}"/>
    <cellStyle name="Normal 74 4 7 3" xfId="21558" xr:uid="{00000000-0005-0000-0000-0000999E0000}"/>
    <cellStyle name="Normal 74 4 8" xfId="31779" xr:uid="{00000000-0005-0000-0000-00009A9E0000}"/>
    <cellStyle name="Normal 74 4 9" xfId="16545" xr:uid="{00000000-0005-0000-0000-00009B9E0000}"/>
    <cellStyle name="Normal 74 5" xfId="1590" xr:uid="{00000000-0005-0000-0000-00009C9E0000}"/>
    <cellStyle name="Normal 74 5 2" xfId="2431" xr:uid="{00000000-0005-0000-0000-00009D9E0000}"/>
    <cellStyle name="Normal 74 5 2 2" xfId="4121" xr:uid="{00000000-0005-0000-0000-00009E9E0000}"/>
    <cellStyle name="Normal 74 5 2 2 2" xfId="14194" xr:uid="{00000000-0005-0000-0000-00009F9E0000}"/>
    <cellStyle name="Normal 74 5 2 2 2 2" xfId="44525" xr:uid="{00000000-0005-0000-0000-0000A09E0000}"/>
    <cellStyle name="Normal 74 5 2 2 2 3" xfId="29292" xr:uid="{00000000-0005-0000-0000-0000A19E0000}"/>
    <cellStyle name="Normal 74 5 2 2 3" xfId="9174" xr:uid="{00000000-0005-0000-0000-0000A29E0000}"/>
    <cellStyle name="Normal 74 5 2 2 3 2" xfId="39508" xr:uid="{00000000-0005-0000-0000-0000A39E0000}"/>
    <cellStyle name="Normal 74 5 2 2 3 3" xfId="24275" xr:uid="{00000000-0005-0000-0000-0000A49E0000}"/>
    <cellStyle name="Normal 74 5 2 2 4" xfId="34495" xr:uid="{00000000-0005-0000-0000-0000A59E0000}"/>
    <cellStyle name="Normal 74 5 2 2 5" xfId="19262" xr:uid="{00000000-0005-0000-0000-0000A69E0000}"/>
    <cellStyle name="Normal 74 5 2 3" xfId="5813" xr:uid="{00000000-0005-0000-0000-0000A79E0000}"/>
    <cellStyle name="Normal 74 5 2 3 2" xfId="15865" xr:uid="{00000000-0005-0000-0000-0000A89E0000}"/>
    <cellStyle name="Normal 74 5 2 3 2 2" xfId="46196" xr:uid="{00000000-0005-0000-0000-0000A99E0000}"/>
    <cellStyle name="Normal 74 5 2 3 2 3" xfId="30963" xr:uid="{00000000-0005-0000-0000-0000AA9E0000}"/>
    <cellStyle name="Normal 74 5 2 3 3" xfId="10845" xr:uid="{00000000-0005-0000-0000-0000AB9E0000}"/>
    <cellStyle name="Normal 74 5 2 3 3 2" xfId="41179" xr:uid="{00000000-0005-0000-0000-0000AC9E0000}"/>
    <cellStyle name="Normal 74 5 2 3 3 3" xfId="25946" xr:uid="{00000000-0005-0000-0000-0000AD9E0000}"/>
    <cellStyle name="Normal 74 5 2 3 4" xfId="36166" xr:uid="{00000000-0005-0000-0000-0000AE9E0000}"/>
    <cellStyle name="Normal 74 5 2 3 5" xfId="20933" xr:uid="{00000000-0005-0000-0000-0000AF9E0000}"/>
    <cellStyle name="Normal 74 5 2 4" xfId="12523" xr:uid="{00000000-0005-0000-0000-0000B09E0000}"/>
    <cellStyle name="Normal 74 5 2 4 2" xfId="42854" xr:uid="{00000000-0005-0000-0000-0000B19E0000}"/>
    <cellStyle name="Normal 74 5 2 4 3" xfId="27621" xr:uid="{00000000-0005-0000-0000-0000B29E0000}"/>
    <cellStyle name="Normal 74 5 2 5" xfId="7502" xr:uid="{00000000-0005-0000-0000-0000B39E0000}"/>
    <cellStyle name="Normal 74 5 2 5 2" xfId="37837" xr:uid="{00000000-0005-0000-0000-0000B49E0000}"/>
    <cellStyle name="Normal 74 5 2 5 3" xfId="22604" xr:uid="{00000000-0005-0000-0000-0000B59E0000}"/>
    <cellStyle name="Normal 74 5 2 6" xfId="32825" xr:uid="{00000000-0005-0000-0000-0000B69E0000}"/>
    <cellStyle name="Normal 74 5 2 7" xfId="17591" xr:uid="{00000000-0005-0000-0000-0000B79E0000}"/>
    <cellStyle name="Normal 74 5 3" xfId="3284" xr:uid="{00000000-0005-0000-0000-0000B89E0000}"/>
    <cellStyle name="Normal 74 5 3 2" xfId="13358" xr:uid="{00000000-0005-0000-0000-0000B99E0000}"/>
    <cellStyle name="Normal 74 5 3 2 2" xfId="43689" xr:uid="{00000000-0005-0000-0000-0000BA9E0000}"/>
    <cellStyle name="Normal 74 5 3 2 3" xfId="28456" xr:uid="{00000000-0005-0000-0000-0000BB9E0000}"/>
    <cellStyle name="Normal 74 5 3 3" xfId="8338" xr:uid="{00000000-0005-0000-0000-0000BC9E0000}"/>
    <cellStyle name="Normal 74 5 3 3 2" xfId="38672" xr:uid="{00000000-0005-0000-0000-0000BD9E0000}"/>
    <cellStyle name="Normal 74 5 3 3 3" xfId="23439" xr:uid="{00000000-0005-0000-0000-0000BE9E0000}"/>
    <cellStyle name="Normal 74 5 3 4" xfId="33659" xr:uid="{00000000-0005-0000-0000-0000BF9E0000}"/>
    <cellStyle name="Normal 74 5 3 5" xfId="18426" xr:uid="{00000000-0005-0000-0000-0000C09E0000}"/>
    <cellStyle name="Normal 74 5 4" xfId="4977" xr:uid="{00000000-0005-0000-0000-0000C19E0000}"/>
    <cellStyle name="Normal 74 5 4 2" xfId="15029" xr:uid="{00000000-0005-0000-0000-0000C29E0000}"/>
    <cellStyle name="Normal 74 5 4 2 2" xfId="45360" xr:uid="{00000000-0005-0000-0000-0000C39E0000}"/>
    <cellStyle name="Normal 74 5 4 2 3" xfId="30127" xr:uid="{00000000-0005-0000-0000-0000C49E0000}"/>
    <cellStyle name="Normal 74 5 4 3" xfId="10009" xr:uid="{00000000-0005-0000-0000-0000C59E0000}"/>
    <cellStyle name="Normal 74 5 4 3 2" xfId="40343" xr:uid="{00000000-0005-0000-0000-0000C69E0000}"/>
    <cellStyle name="Normal 74 5 4 3 3" xfId="25110" xr:uid="{00000000-0005-0000-0000-0000C79E0000}"/>
    <cellStyle name="Normal 74 5 4 4" xfId="35330" xr:uid="{00000000-0005-0000-0000-0000C89E0000}"/>
    <cellStyle name="Normal 74 5 4 5" xfId="20097" xr:uid="{00000000-0005-0000-0000-0000C99E0000}"/>
    <cellStyle name="Normal 74 5 5" xfId="11687" xr:uid="{00000000-0005-0000-0000-0000CA9E0000}"/>
    <cellStyle name="Normal 74 5 5 2" xfId="42018" xr:uid="{00000000-0005-0000-0000-0000CB9E0000}"/>
    <cellStyle name="Normal 74 5 5 3" xfId="26785" xr:uid="{00000000-0005-0000-0000-0000CC9E0000}"/>
    <cellStyle name="Normal 74 5 6" xfId="6666" xr:uid="{00000000-0005-0000-0000-0000CD9E0000}"/>
    <cellStyle name="Normal 74 5 6 2" xfId="37001" xr:uid="{00000000-0005-0000-0000-0000CE9E0000}"/>
    <cellStyle name="Normal 74 5 6 3" xfId="21768" xr:uid="{00000000-0005-0000-0000-0000CF9E0000}"/>
    <cellStyle name="Normal 74 5 7" xfId="31989" xr:uid="{00000000-0005-0000-0000-0000D09E0000}"/>
    <cellStyle name="Normal 74 5 8" xfId="16755" xr:uid="{00000000-0005-0000-0000-0000D19E0000}"/>
    <cellStyle name="Normal 74 6" xfId="2011" xr:uid="{00000000-0005-0000-0000-0000D29E0000}"/>
    <cellStyle name="Normal 74 6 2" xfId="3703" xr:uid="{00000000-0005-0000-0000-0000D39E0000}"/>
    <cellStyle name="Normal 74 6 2 2" xfId="13776" xr:uid="{00000000-0005-0000-0000-0000D49E0000}"/>
    <cellStyle name="Normal 74 6 2 2 2" xfId="44107" xr:uid="{00000000-0005-0000-0000-0000D59E0000}"/>
    <cellStyle name="Normal 74 6 2 2 3" xfId="28874" xr:uid="{00000000-0005-0000-0000-0000D69E0000}"/>
    <cellStyle name="Normal 74 6 2 3" xfId="8756" xr:uid="{00000000-0005-0000-0000-0000D79E0000}"/>
    <cellStyle name="Normal 74 6 2 3 2" xfId="39090" xr:uid="{00000000-0005-0000-0000-0000D89E0000}"/>
    <cellStyle name="Normal 74 6 2 3 3" xfId="23857" xr:uid="{00000000-0005-0000-0000-0000D99E0000}"/>
    <cellStyle name="Normal 74 6 2 4" xfId="34077" xr:uid="{00000000-0005-0000-0000-0000DA9E0000}"/>
    <cellStyle name="Normal 74 6 2 5" xfId="18844" xr:uid="{00000000-0005-0000-0000-0000DB9E0000}"/>
    <cellStyle name="Normal 74 6 3" xfId="5395" xr:uid="{00000000-0005-0000-0000-0000DC9E0000}"/>
    <cellStyle name="Normal 74 6 3 2" xfId="15447" xr:uid="{00000000-0005-0000-0000-0000DD9E0000}"/>
    <cellStyle name="Normal 74 6 3 2 2" xfId="45778" xr:uid="{00000000-0005-0000-0000-0000DE9E0000}"/>
    <cellStyle name="Normal 74 6 3 2 3" xfId="30545" xr:uid="{00000000-0005-0000-0000-0000DF9E0000}"/>
    <cellStyle name="Normal 74 6 3 3" xfId="10427" xr:uid="{00000000-0005-0000-0000-0000E09E0000}"/>
    <cellStyle name="Normal 74 6 3 3 2" xfId="40761" xr:uid="{00000000-0005-0000-0000-0000E19E0000}"/>
    <cellStyle name="Normal 74 6 3 3 3" xfId="25528" xr:uid="{00000000-0005-0000-0000-0000E29E0000}"/>
    <cellStyle name="Normal 74 6 3 4" xfId="35748" xr:uid="{00000000-0005-0000-0000-0000E39E0000}"/>
    <cellStyle name="Normal 74 6 3 5" xfId="20515" xr:uid="{00000000-0005-0000-0000-0000E49E0000}"/>
    <cellStyle name="Normal 74 6 4" xfId="12105" xr:uid="{00000000-0005-0000-0000-0000E59E0000}"/>
    <cellStyle name="Normal 74 6 4 2" xfId="42436" xr:uid="{00000000-0005-0000-0000-0000E69E0000}"/>
    <cellStyle name="Normal 74 6 4 3" xfId="27203" xr:uid="{00000000-0005-0000-0000-0000E79E0000}"/>
    <cellStyle name="Normal 74 6 5" xfId="7084" xr:uid="{00000000-0005-0000-0000-0000E89E0000}"/>
    <cellStyle name="Normal 74 6 5 2" xfId="37419" xr:uid="{00000000-0005-0000-0000-0000E99E0000}"/>
    <cellStyle name="Normal 74 6 5 3" xfId="22186" xr:uid="{00000000-0005-0000-0000-0000EA9E0000}"/>
    <cellStyle name="Normal 74 6 6" xfId="32407" xr:uid="{00000000-0005-0000-0000-0000EB9E0000}"/>
    <cellStyle name="Normal 74 6 7" xfId="17173" xr:uid="{00000000-0005-0000-0000-0000EC9E0000}"/>
    <cellStyle name="Normal 74 7" xfId="2863" xr:uid="{00000000-0005-0000-0000-0000ED9E0000}"/>
    <cellStyle name="Normal 74 7 2" xfId="12940" xr:uid="{00000000-0005-0000-0000-0000EE9E0000}"/>
    <cellStyle name="Normal 74 7 2 2" xfId="43271" xr:uid="{00000000-0005-0000-0000-0000EF9E0000}"/>
    <cellStyle name="Normal 74 7 2 3" xfId="28038" xr:uid="{00000000-0005-0000-0000-0000F09E0000}"/>
    <cellStyle name="Normal 74 7 3" xfId="7920" xr:uid="{00000000-0005-0000-0000-0000F19E0000}"/>
    <cellStyle name="Normal 74 7 3 2" xfId="38254" xr:uid="{00000000-0005-0000-0000-0000F29E0000}"/>
    <cellStyle name="Normal 74 7 3 3" xfId="23021" xr:uid="{00000000-0005-0000-0000-0000F39E0000}"/>
    <cellStyle name="Normal 74 7 4" xfId="33241" xr:uid="{00000000-0005-0000-0000-0000F49E0000}"/>
    <cellStyle name="Normal 74 7 5" xfId="18008" xr:uid="{00000000-0005-0000-0000-0000F59E0000}"/>
    <cellStyle name="Normal 74 8" xfId="4557" xr:uid="{00000000-0005-0000-0000-0000F69E0000}"/>
    <cellStyle name="Normal 74 8 2" xfId="14611" xr:uid="{00000000-0005-0000-0000-0000F79E0000}"/>
    <cellStyle name="Normal 74 8 2 2" xfId="44942" xr:uid="{00000000-0005-0000-0000-0000F89E0000}"/>
    <cellStyle name="Normal 74 8 2 3" xfId="29709" xr:uid="{00000000-0005-0000-0000-0000F99E0000}"/>
    <cellStyle name="Normal 74 8 3" xfId="9591" xr:uid="{00000000-0005-0000-0000-0000FA9E0000}"/>
    <cellStyle name="Normal 74 8 3 2" xfId="39925" xr:uid="{00000000-0005-0000-0000-0000FB9E0000}"/>
    <cellStyle name="Normal 74 8 3 3" xfId="24692" xr:uid="{00000000-0005-0000-0000-0000FC9E0000}"/>
    <cellStyle name="Normal 74 8 4" xfId="34912" xr:uid="{00000000-0005-0000-0000-0000FD9E0000}"/>
    <cellStyle name="Normal 74 8 5" xfId="19679" xr:uid="{00000000-0005-0000-0000-0000FE9E0000}"/>
    <cellStyle name="Normal 74 9" xfId="11267" xr:uid="{00000000-0005-0000-0000-0000FF9E0000}"/>
    <cellStyle name="Normal 74 9 2" xfId="41600" xr:uid="{00000000-0005-0000-0000-0000009F0000}"/>
    <cellStyle name="Normal 74 9 3" xfId="26367" xr:uid="{00000000-0005-0000-0000-0000019F0000}"/>
    <cellStyle name="Normal 75" xfId="911" xr:uid="{00000000-0005-0000-0000-0000029F0000}"/>
    <cellStyle name="Normal 76" xfId="912" xr:uid="{00000000-0005-0000-0000-0000039F0000}"/>
    <cellStyle name="Normal 76 10" xfId="6247" xr:uid="{00000000-0005-0000-0000-0000049F0000}"/>
    <cellStyle name="Normal 76 10 2" xfId="36584" xr:uid="{00000000-0005-0000-0000-0000059F0000}"/>
    <cellStyle name="Normal 76 10 3" xfId="21351" xr:uid="{00000000-0005-0000-0000-0000069F0000}"/>
    <cellStyle name="Normal 76 11" xfId="31575" xr:uid="{00000000-0005-0000-0000-0000079F0000}"/>
    <cellStyle name="Normal 76 12" xfId="16336" xr:uid="{00000000-0005-0000-0000-0000089F0000}"/>
    <cellStyle name="Normal 76 2" xfId="1211" xr:uid="{00000000-0005-0000-0000-0000099F0000}"/>
    <cellStyle name="Normal 76 2 10" xfId="31626" xr:uid="{00000000-0005-0000-0000-00000A9F0000}"/>
    <cellStyle name="Normal 76 2 11" xfId="16390" xr:uid="{00000000-0005-0000-0000-00000B9F0000}"/>
    <cellStyle name="Normal 76 2 2" xfId="1319" xr:uid="{00000000-0005-0000-0000-00000C9F0000}"/>
    <cellStyle name="Normal 76 2 2 10" xfId="16494" xr:uid="{00000000-0005-0000-0000-00000D9F0000}"/>
    <cellStyle name="Normal 76 2 2 2" xfId="1536" xr:uid="{00000000-0005-0000-0000-00000E9F0000}"/>
    <cellStyle name="Normal 76 2 2 2 2" xfId="1957" xr:uid="{00000000-0005-0000-0000-00000F9F0000}"/>
    <cellStyle name="Normal 76 2 2 2 2 2" xfId="2796" xr:uid="{00000000-0005-0000-0000-0000109F0000}"/>
    <cellStyle name="Normal 76 2 2 2 2 2 2" xfId="4486" xr:uid="{00000000-0005-0000-0000-0000119F0000}"/>
    <cellStyle name="Normal 76 2 2 2 2 2 2 2" xfId="14559" xr:uid="{00000000-0005-0000-0000-0000129F0000}"/>
    <cellStyle name="Normal 76 2 2 2 2 2 2 2 2" xfId="44890" xr:uid="{00000000-0005-0000-0000-0000139F0000}"/>
    <cellStyle name="Normal 76 2 2 2 2 2 2 2 3" xfId="29657" xr:uid="{00000000-0005-0000-0000-0000149F0000}"/>
    <cellStyle name="Normal 76 2 2 2 2 2 2 3" xfId="9539" xr:uid="{00000000-0005-0000-0000-0000159F0000}"/>
    <cellStyle name="Normal 76 2 2 2 2 2 2 3 2" xfId="39873" xr:uid="{00000000-0005-0000-0000-0000169F0000}"/>
    <cellStyle name="Normal 76 2 2 2 2 2 2 3 3" xfId="24640" xr:uid="{00000000-0005-0000-0000-0000179F0000}"/>
    <cellStyle name="Normal 76 2 2 2 2 2 2 4" xfId="34860" xr:uid="{00000000-0005-0000-0000-0000189F0000}"/>
    <cellStyle name="Normal 76 2 2 2 2 2 2 5" xfId="19627" xr:uid="{00000000-0005-0000-0000-0000199F0000}"/>
    <cellStyle name="Normal 76 2 2 2 2 2 3" xfId="6178" xr:uid="{00000000-0005-0000-0000-00001A9F0000}"/>
    <cellStyle name="Normal 76 2 2 2 2 2 3 2" xfId="16230" xr:uid="{00000000-0005-0000-0000-00001B9F0000}"/>
    <cellStyle name="Normal 76 2 2 2 2 2 3 2 2" xfId="46561" xr:uid="{00000000-0005-0000-0000-00001C9F0000}"/>
    <cellStyle name="Normal 76 2 2 2 2 2 3 2 3" xfId="31328" xr:uid="{00000000-0005-0000-0000-00001D9F0000}"/>
    <cellStyle name="Normal 76 2 2 2 2 2 3 3" xfId="11210" xr:uid="{00000000-0005-0000-0000-00001E9F0000}"/>
    <cellStyle name="Normal 76 2 2 2 2 2 3 3 2" xfId="41544" xr:uid="{00000000-0005-0000-0000-00001F9F0000}"/>
    <cellStyle name="Normal 76 2 2 2 2 2 3 3 3" xfId="26311" xr:uid="{00000000-0005-0000-0000-0000209F0000}"/>
    <cellStyle name="Normal 76 2 2 2 2 2 3 4" xfId="36531" xr:uid="{00000000-0005-0000-0000-0000219F0000}"/>
    <cellStyle name="Normal 76 2 2 2 2 2 3 5" xfId="21298" xr:uid="{00000000-0005-0000-0000-0000229F0000}"/>
    <cellStyle name="Normal 76 2 2 2 2 2 4" xfId="12888" xr:uid="{00000000-0005-0000-0000-0000239F0000}"/>
    <cellStyle name="Normal 76 2 2 2 2 2 4 2" xfId="43219" xr:uid="{00000000-0005-0000-0000-0000249F0000}"/>
    <cellStyle name="Normal 76 2 2 2 2 2 4 3" xfId="27986" xr:uid="{00000000-0005-0000-0000-0000259F0000}"/>
    <cellStyle name="Normal 76 2 2 2 2 2 5" xfId="7867" xr:uid="{00000000-0005-0000-0000-0000269F0000}"/>
    <cellStyle name="Normal 76 2 2 2 2 2 5 2" xfId="38202" xr:uid="{00000000-0005-0000-0000-0000279F0000}"/>
    <cellStyle name="Normal 76 2 2 2 2 2 5 3" xfId="22969" xr:uid="{00000000-0005-0000-0000-0000289F0000}"/>
    <cellStyle name="Normal 76 2 2 2 2 2 6" xfId="33190" xr:uid="{00000000-0005-0000-0000-0000299F0000}"/>
    <cellStyle name="Normal 76 2 2 2 2 2 7" xfId="17956" xr:uid="{00000000-0005-0000-0000-00002A9F0000}"/>
    <cellStyle name="Normal 76 2 2 2 2 3" xfId="3649" xr:uid="{00000000-0005-0000-0000-00002B9F0000}"/>
    <cellStyle name="Normal 76 2 2 2 2 3 2" xfId="13723" xr:uid="{00000000-0005-0000-0000-00002C9F0000}"/>
    <cellStyle name="Normal 76 2 2 2 2 3 2 2" xfId="44054" xr:uid="{00000000-0005-0000-0000-00002D9F0000}"/>
    <cellStyle name="Normal 76 2 2 2 2 3 2 3" xfId="28821" xr:uid="{00000000-0005-0000-0000-00002E9F0000}"/>
    <cellStyle name="Normal 76 2 2 2 2 3 3" xfId="8703" xr:uid="{00000000-0005-0000-0000-00002F9F0000}"/>
    <cellStyle name="Normal 76 2 2 2 2 3 3 2" xfId="39037" xr:uid="{00000000-0005-0000-0000-0000309F0000}"/>
    <cellStyle name="Normal 76 2 2 2 2 3 3 3" xfId="23804" xr:uid="{00000000-0005-0000-0000-0000319F0000}"/>
    <cellStyle name="Normal 76 2 2 2 2 3 4" xfId="34024" xr:uid="{00000000-0005-0000-0000-0000329F0000}"/>
    <cellStyle name="Normal 76 2 2 2 2 3 5" xfId="18791" xr:uid="{00000000-0005-0000-0000-0000339F0000}"/>
    <cellStyle name="Normal 76 2 2 2 2 4" xfId="5342" xr:uid="{00000000-0005-0000-0000-0000349F0000}"/>
    <cellStyle name="Normal 76 2 2 2 2 4 2" xfId="15394" xr:uid="{00000000-0005-0000-0000-0000359F0000}"/>
    <cellStyle name="Normal 76 2 2 2 2 4 2 2" xfId="45725" xr:uid="{00000000-0005-0000-0000-0000369F0000}"/>
    <cellStyle name="Normal 76 2 2 2 2 4 2 3" xfId="30492" xr:uid="{00000000-0005-0000-0000-0000379F0000}"/>
    <cellStyle name="Normal 76 2 2 2 2 4 3" xfId="10374" xr:uid="{00000000-0005-0000-0000-0000389F0000}"/>
    <cellStyle name="Normal 76 2 2 2 2 4 3 2" xfId="40708" xr:uid="{00000000-0005-0000-0000-0000399F0000}"/>
    <cellStyle name="Normal 76 2 2 2 2 4 3 3" xfId="25475" xr:uid="{00000000-0005-0000-0000-00003A9F0000}"/>
    <cellStyle name="Normal 76 2 2 2 2 4 4" xfId="35695" xr:uid="{00000000-0005-0000-0000-00003B9F0000}"/>
    <cellStyle name="Normal 76 2 2 2 2 4 5" xfId="20462" xr:uid="{00000000-0005-0000-0000-00003C9F0000}"/>
    <cellStyle name="Normal 76 2 2 2 2 5" xfId="12052" xr:uid="{00000000-0005-0000-0000-00003D9F0000}"/>
    <cellStyle name="Normal 76 2 2 2 2 5 2" xfId="42383" xr:uid="{00000000-0005-0000-0000-00003E9F0000}"/>
    <cellStyle name="Normal 76 2 2 2 2 5 3" xfId="27150" xr:uid="{00000000-0005-0000-0000-00003F9F0000}"/>
    <cellStyle name="Normal 76 2 2 2 2 6" xfId="7031" xr:uid="{00000000-0005-0000-0000-0000409F0000}"/>
    <cellStyle name="Normal 76 2 2 2 2 6 2" xfId="37366" xr:uid="{00000000-0005-0000-0000-0000419F0000}"/>
    <cellStyle name="Normal 76 2 2 2 2 6 3" xfId="22133" xr:uid="{00000000-0005-0000-0000-0000429F0000}"/>
    <cellStyle name="Normal 76 2 2 2 2 7" xfId="32354" xr:uid="{00000000-0005-0000-0000-0000439F0000}"/>
    <cellStyle name="Normal 76 2 2 2 2 8" xfId="17120" xr:uid="{00000000-0005-0000-0000-0000449F0000}"/>
    <cellStyle name="Normal 76 2 2 2 3" xfId="2378" xr:uid="{00000000-0005-0000-0000-0000459F0000}"/>
    <cellStyle name="Normal 76 2 2 2 3 2" xfId="4068" xr:uid="{00000000-0005-0000-0000-0000469F0000}"/>
    <cellStyle name="Normal 76 2 2 2 3 2 2" xfId="14141" xr:uid="{00000000-0005-0000-0000-0000479F0000}"/>
    <cellStyle name="Normal 76 2 2 2 3 2 2 2" xfId="44472" xr:uid="{00000000-0005-0000-0000-0000489F0000}"/>
    <cellStyle name="Normal 76 2 2 2 3 2 2 3" xfId="29239" xr:uid="{00000000-0005-0000-0000-0000499F0000}"/>
    <cellStyle name="Normal 76 2 2 2 3 2 3" xfId="9121" xr:uid="{00000000-0005-0000-0000-00004A9F0000}"/>
    <cellStyle name="Normal 76 2 2 2 3 2 3 2" xfId="39455" xr:uid="{00000000-0005-0000-0000-00004B9F0000}"/>
    <cellStyle name="Normal 76 2 2 2 3 2 3 3" xfId="24222" xr:uid="{00000000-0005-0000-0000-00004C9F0000}"/>
    <cellStyle name="Normal 76 2 2 2 3 2 4" xfId="34442" xr:uid="{00000000-0005-0000-0000-00004D9F0000}"/>
    <cellStyle name="Normal 76 2 2 2 3 2 5" xfId="19209" xr:uid="{00000000-0005-0000-0000-00004E9F0000}"/>
    <cellStyle name="Normal 76 2 2 2 3 3" xfId="5760" xr:uid="{00000000-0005-0000-0000-00004F9F0000}"/>
    <cellStyle name="Normal 76 2 2 2 3 3 2" xfId="15812" xr:uid="{00000000-0005-0000-0000-0000509F0000}"/>
    <cellStyle name="Normal 76 2 2 2 3 3 2 2" xfId="46143" xr:uid="{00000000-0005-0000-0000-0000519F0000}"/>
    <cellStyle name="Normal 76 2 2 2 3 3 2 3" xfId="30910" xr:uid="{00000000-0005-0000-0000-0000529F0000}"/>
    <cellStyle name="Normal 76 2 2 2 3 3 3" xfId="10792" xr:uid="{00000000-0005-0000-0000-0000539F0000}"/>
    <cellStyle name="Normal 76 2 2 2 3 3 3 2" xfId="41126" xr:uid="{00000000-0005-0000-0000-0000549F0000}"/>
    <cellStyle name="Normal 76 2 2 2 3 3 3 3" xfId="25893" xr:uid="{00000000-0005-0000-0000-0000559F0000}"/>
    <cellStyle name="Normal 76 2 2 2 3 3 4" xfId="36113" xr:uid="{00000000-0005-0000-0000-0000569F0000}"/>
    <cellStyle name="Normal 76 2 2 2 3 3 5" xfId="20880" xr:uid="{00000000-0005-0000-0000-0000579F0000}"/>
    <cellStyle name="Normal 76 2 2 2 3 4" xfId="12470" xr:uid="{00000000-0005-0000-0000-0000589F0000}"/>
    <cellStyle name="Normal 76 2 2 2 3 4 2" xfId="42801" xr:uid="{00000000-0005-0000-0000-0000599F0000}"/>
    <cellStyle name="Normal 76 2 2 2 3 4 3" xfId="27568" xr:uid="{00000000-0005-0000-0000-00005A9F0000}"/>
    <cellStyle name="Normal 76 2 2 2 3 5" xfId="7449" xr:uid="{00000000-0005-0000-0000-00005B9F0000}"/>
    <cellStyle name="Normal 76 2 2 2 3 5 2" xfId="37784" xr:uid="{00000000-0005-0000-0000-00005C9F0000}"/>
    <cellStyle name="Normal 76 2 2 2 3 5 3" xfId="22551" xr:uid="{00000000-0005-0000-0000-00005D9F0000}"/>
    <cellStyle name="Normal 76 2 2 2 3 6" xfId="32772" xr:uid="{00000000-0005-0000-0000-00005E9F0000}"/>
    <cellStyle name="Normal 76 2 2 2 3 7" xfId="17538" xr:uid="{00000000-0005-0000-0000-00005F9F0000}"/>
    <cellStyle name="Normal 76 2 2 2 4" xfId="3231" xr:uid="{00000000-0005-0000-0000-0000609F0000}"/>
    <cellStyle name="Normal 76 2 2 2 4 2" xfId="13305" xr:uid="{00000000-0005-0000-0000-0000619F0000}"/>
    <cellStyle name="Normal 76 2 2 2 4 2 2" xfId="43636" xr:uid="{00000000-0005-0000-0000-0000629F0000}"/>
    <cellStyle name="Normal 76 2 2 2 4 2 3" xfId="28403" xr:uid="{00000000-0005-0000-0000-0000639F0000}"/>
    <cellStyle name="Normal 76 2 2 2 4 3" xfId="8285" xr:uid="{00000000-0005-0000-0000-0000649F0000}"/>
    <cellStyle name="Normal 76 2 2 2 4 3 2" xfId="38619" xr:uid="{00000000-0005-0000-0000-0000659F0000}"/>
    <cellStyle name="Normal 76 2 2 2 4 3 3" xfId="23386" xr:uid="{00000000-0005-0000-0000-0000669F0000}"/>
    <cellStyle name="Normal 76 2 2 2 4 4" xfId="33606" xr:uid="{00000000-0005-0000-0000-0000679F0000}"/>
    <cellStyle name="Normal 76 2 2 2 4 5" xfId="18373" xr:uid="{00000000-0005-0000-0000-0000689F0000}"/>
    <cellStyle name="Normal 76 2 2 2 5" xfId="4924" xr:uid="{00000000-0005-0000-0000-0000699F0000}"/>
    <cellStyle name="Normal 76 2 2 2 5 2" xfId="14976" xr:uid="{00000000-0005-0000-0000-00006A9F0000}"/>
    <cellStyle name="Normal 76 2 2 2 5 2 2" xfId="45307" xr:uid="{00000000-0005-0000-0000-00006B9F0000}"/>
    <cellStyle name="Normal 76 2 2 2 5 2 3" xfId="30074" xr:uid="{00000000-0005-0000-0000-00006C9F0000}"/>
    <cellStyle name="Normal 76 2 2 2 5 3" xfId="9956" xr:uid="{00000000-0005-0000-0000-00006D9F0000}"/>
    <cellStyle name="Normal 76 2 2 2 5 3 2" xfId="40290" xr:uid="{00000000-0005-0000-0000-00006E9F0000}"/>
    <cellStyle name="Normal 76 2 2 2 5 3 3" xfId="25057" xr:uid="{00000000-0005-0000-0000-00006F9F0000}"/>
    <cellStyle name="Normal 76 2 2 2 5 4" xfId="35277" xr:uid="{00000000-0005-0000-0000-0000709F0000}"/>
    <cellStyle name="Normal 76 2 2 2 5 5" xfId="20044" xr:uid="{00000000-0005-0000-0000-0000719F0000}"/>
    <cellStyle name="Normal 76 2 2 2 6" xfId="11634" xr:uid="{00000000-0005-0000-0000-0000729F0000}"/>
    <cellStyle name="Normal 76 2 2 2 6 2" xfId="41965" xr:uid="{00000000-0005-0000-0000-0000739F0000}"/>
    <cellStyle name="Normal 76 2 2 2 6 3" xfId="26732" xr:uid="{00000000-0005-0000-0000-0000749F0000}"/>
    <cellStyle name="Normal 76 2 2 2 7" xfId="6613" xr:uid="{00000000-0005-0000-0000-0000759F0000}"/>
    <cellStyle name="Normal 76 2 2 2 7 2" xfId="36948" xr:uid="{00000000-0005-0000-0000-0000769F0000}"/>
    <cellStyle name="Normal 76 2 2 2 7 3" xfId="21715" xr:uid="{00000000-0005-0000-0000-0000779F0000}"/>
    <cellStyle name="Normal 76 2 2 2 8" xfId="31936" xr:uid="{00000000-0005-0000-0000-0000789F0000}"/>
    <cellStyle name="Normal 76 2 2 2 9" xfId="16702" xr:uid="{00000000-0005-0000-0000-0000799F0000}"/>
    <cellStyle name="Normal 76 2 2 3" xfId="1749" xr:uid="{00000000-0005-0000-0000-00007A9F0000}"/>
    <cellStyle name="Normal 76 2 2 3 2" xfId="2588" xr:uid="{00000000-0005-0000-0000-00007B9F0000}"/>
    <cellStyle name="Normal 76 2 2 3 2 2" xfId="4278" xr:uid="{00000000-0005-0000-0000-00007C9F0000}"/>
    <cellStyle name="Normal 76 2 2 3 2 2 2" xfId="14351" xr:uid="{00000000-0005-0000-0000-00007D9F0000}"/>
    <cellStyle name="Normal 76 2 2 3 2 2 2 2" xfId="44682" xr:uid="{00000000-0005-0000-0000-00007E9F0000}"/>
    <cellStyle name="Normal 76 2 2 3 2 2 2 3" xfId="29449" xr:uid="{00000000-0005-0000-0000-00007F9F0000}"/>
    <cellStyle name="Normal 76 2 2 3 2 2 3" xfId="9331" xr:uid="{00000000-0005-0000-0000-0000809F0000}"/>
    <cellStyle name="Normal 76 2 2 3 2 2 3 2" xfId="39665" xr:uid="{00000000-0005-0000-0000-0000819F0000}"/>
    <cellStyle name="Normal 76 2 2 3 2 2 3 3" xfId="24432" xr:uid="{00000000-0005-0000-0000-0000829F0000}"/>
    <cellStyle name="Normal 76 2 2 3 2 2 4" xfId="34652" xr:uid="{00000000-0005-0000-0000-0000839F0000}"/>
    <cellStyle name="Normal 76 2 2 3 2 2 5" xfId="19419" xr:uid="{00000000-0005-0000-0000-0000849F0000}"/>
    <cellStyle name="Normal 76 2 2 3 2 3" xfId="5970" xr:uid="{00000000-0005-0000-0000-0000859F0000}"/>
    <cellStyle name="Normal 76 2 2 3 2 3 2" xfId="16022" xr:uid="{00000000-0005-0000-0000-0000869F0000}"/>
    <cellStyle name="Normal 76 2 2 3 2 3 2 2" xfId="46353" xr:uid="{00000000-0005-0000-0000-0000879F0000}"/>
    <cellStyle name="Normal 76 2 2 3 2 3 2 3" xfId="31120" xr:uid="{00000000-0005-0000-0000-0000889F0000}"/>
    <cellStyle name="Normal 76 2 2 3 2 3 3" xfId="11002" xr:uid="{00000000-0005-0000-0000-0000899F0000}"/>
    <cellStyle name="Normal 76 2 2 3 2 3 3 2" xfId="41336" xr:uid="{00000000-0005-0000-0000-00008A9F0000}"/>
    <cellStyle name="Normal 76 2 2 3 2 3 3 3" xfId="26103" xr:uid="{00000000-0005-0000-0000-00008B9F0000}"/>
    <cellStyle name="Normal 76 2 2 3 2 3 4" xfId="36323" xr:uid="{00000000-0005-0000-0000-00008C9F0000}"/>
    <cellStyle name="Normal 76 2 2 3 2 3 5" xfId="21090" xr:uid="{00000000-0005-0000-0000-00008D9F0000}"/>
    <cellStyle name="Normal 76 2 2 3 2 4" xfId="12680" xr:uid="{00000000-0005-0000-0000-00008E9F0000}"/>
    <cellStyle name="Normal 76 2 2 3 2 4 2" xfId="43011" xr:uid="{00000000-0005-0000-0000-00008F9F0000}"/>
    <cellStyle name="Normal 76 2 2 3 2 4 3" xfId="27778" xr:uid="{00000000-0005-0000-0000-0000909F0000}"/>
    <cellStyle name="Normal 76 2 2 3 2 5" xfId="7659" xr:uid="{00000000-0005-0000-0000-0000919F0000}"/>
    <cellStyle name="Normal 76 2 2 3 2 5 2" xfId="37994" xr:uid="{00000000-0005-0000-0000-0000929F0000}"/>
    <cellStyle name="Normal 76 2 2 3 2 5 3" xfId="22761" xr:uid="{00000000-0005-0000-0000-0000939F0000}"/>
    <cellStyle name="Normal 76 2 2 3 2 6" xfId="32982" xr:uid="{00000000-0005-0000-0000-0000949F0000}"/>
    <cellStyle name="Normal 76 2 2 3 2 7" xfId="17748" xr:uid="{00000000-0005-0000-0000-0000959F0000}"/>
    <cellStyle name="Normal 76 2 2 3 3" xfId="3441" xr:uid="{00000000-0005-0000-0000-0000969F0000}"/>
    <cellStyle name="Normal 76 2 2 3 3 2" xfId="13515" xr:uid="{00000000-0005-0000-0000-0000979F0000}"/>
    <cellStyle name="Normal 76 2 2 3 3 2 2" xfId="43846" xr:uid="{00000000-0005-0000-0000-0000989F0000}"/>
    <cellStyle name="Normal 76 2 2 3 3 2 3" xfId="28613" xr:uid="{00000000-0005-0000-0000-0000999F0000}"/>
    <cellStyle name="Normal 76 2 2 3 3 3" xfId="8495" xr:uid="{00000000-0005-0000-0000-00009A9F0000}"/>
    <cellStyle name="Normal 76 2 2 3 3 3 2" xfId="38829" xr:uid="{00000000-0005-0000-0000-00009B9F0000}"/>
    <cellStyle name="Normal 76 2 2 3 3 3 3" xfId="23596" xr:uid="{00000000-0005-0000-0000-00009C9F0000}"/>
    <cellStyle name="Normal 76 2 2 3 3 4" xfId="33816" xr:uid="{00000000-0005-0000-0000-00009D9F0000}"/>
    <cellStyle name="Normal 76 2 2 3 3 5" xfId="18583" xr:uid="{00000000-0005-0000-0000-00009E9F0000}"/>
    <cellStyle name="Normal 76 2 2 3 4" xfId="5134" xr:uid="{00000000-0005-0000-0000-00009F9F0000}"/>
    <cellStyle name="Normal 76 2 2 3 4 2" xfId="15186" xr:uid="{00000000-0005-0000-0000-0000A09F0000}"/>
    <cellStyle name="Normal 76 2 2 3 4 2 2" xfId="45517" xr:uid="{00000000-0005-0000-0000-0000A19F0000}"/>
    <cellStyle name="Normal 76 2 2 3 4 2 3" xfId="30284" xr:uid="{00000000-0005-0000-0000-0000A29F0000}"/>
    <cellStyle name="Normal 76 2 2 3 4 3" xfId="10166" xr:uid="{00000000-0005-0000-0000-0000A39F0000}"/>
    <cellStyle name="Normal 76 2 2 3 4 3 2" xfId="40500" xr:uid="{00000000-0005-0000-0000-0000A49F0000}"/>
    <cellStyle name="Normal 76 2 2 3 4 3 3" xfId="25267" xr:uid="{00000000-0005-0000-0000-0000A59F0000}"/>
    <cellStyle name="Normal 76 2 2 3 4 4" xfId="35487" xr:uid="{00000000-0005-0000-0000-0000A69F0000}"/>
    <cellStyle name="Normal 76 2 2 3 4 5" xfId="20254" xr:uid="{00000000-0005-0000-0000-0000A79F0000}"/>
    <cellStyle name="Normal 76 2 2 3 5" xfId="11844" xr:uid="{00000000-0005-0000-0000-0000A89F0000}"/>
    <cellStyle name="Normal 76 2 2 3 5 2" xfId="42175" xr:uid="{00000000-0005-0000-0000-0000A99F0000}"/>
    <cellStyle name="Normal 76 2 2 3 5 3" xfId="26942" xr:uid="{00000000-0005-0000-0000-0000AA9F0000}"/>
    <cellStyle name="Normal 76 2 2 3 6" xfId="6823" xr:uid="{00000000-0005-0000-0000-0000AB9F0000}"/>
    <cellStyle name="Normal 76 2 2 3 6 2" xfId="37158" xr:uid="{00000000-0005-0000-0000-0000AC9F0000}"/>
    <cellStyle name="Normal 76 2 2 3 6 3" xfId="21925" xr:uid="{00000000-0005-0000-0000-0000AD9F0000}"/>
    <cellStyle name="Normal 76 2 2 3 7" xfId="32146" xr:uid="{00000000-0005-0000-0000-0000AE9F0000}"/>
    <cellStyle name="Normal 76 2 2 3 8" xfId="16912" xr:uid="{00000000-0005-0000-0000-0000AF9F0000}"/>
    <cellStyle name="Normal 76 2 2 4" xfId="2170" xr:uid="{00000000-0005-0000-0000-0000B09F0000}"/>
    <cellStyle name="Normal 76 2 2 4 2" xfId="3860" xr:uid="{00000000-0005-0000-0000-0000B19F0000}"/>
    <cellStyle name="Normal 76 2 2 4 2 2" xfId="13933" xr:uid="{00000000-0005-0000-0000-0000B29F0000}"/>
    <cellStyle name="Normal 76 2 2 4 2 2 2" xfId="44264" xr:uid="{00000000-0005-0000-0000-0000B39F0000}"/>
    <cellStyle name="Normal 76 2 2 4 2 2 3" xfId="29031" xr:uid="{00000000-0005-0000-0000-0000B49F0000}"/>
    <cellStyle name="Normal 76 2 2 4 2 3" xfId="8913" xr:uid="{00000000-0005-0000-0000-0000B59F0000}"/>
    <cellStyle name="Normal 76 2 2 4 2 3 2" xfId="39247" xr:uid="{00000000-0005-0000-0000-0000B69F0000}"/>
    <cellStyle name="Normal 76 2 2 4 2 3 3" xfId="24014" xr:uid="{00000000-0005-0000-0000-0000B79F0000}"/>
    <cellStyle name="Normal 76 2 2 4 2 4" xfId="34234" xr:uid="{00000000-0005-0000-0000-0000B89F0000}"/>
    <cellStyle name="Normal 76 2 2 4 2 5" xfId="19001" xr:uid="{00000000-0005-0000-0000-0000B99F0000}"/>
    <cellStyle name="Normal 76 2 2 4 3" xfId="5552" xr:uid="{00000000-0005-0000-0000-0000BA9F0000}"/>
    <cellStyle name="Normal 76 2 2 4 3 2" xfId="15604" xr:uid="{00000000-0005-0000-0000-0000BB9F0000}"/>
    <cellStyle name="Normal 76 2 2 4 3 2 2" xfId="45935" xr:uid="{00000000-0005-0000-0000-0000BC9F0000}"/>
    <cellStyle name="Normal 76 2 2 4 3 2 3" xfId="30702" xr:uid="{00000000-0005-0000-0000-0000BD9F0000}"/>
    <cellStyle name="Normal 76 2 2 4 3 3" xfId="10584" xr:uid="{00000000-0005-0000-0000-0000BE9F0000}"/>
    <cellStyle name="Normal 76 2 2 4 3 3 2" xfId="40918" xr:uid="{00000000-0005-0000-0000-0000BF9F0000}"/>
    <cellStyle name="Normal 76 2 2 4 3 3 3" xfId="25685" xr:uid="{00000000-0005-0000-0000-0000C09F0000}"/>
    <cellStyle name="Normal 76 2 2 4 3 4" xfId="35905" xr:uid="{00000000-0005-0000-0000-0000C19F0000}"/>
    <cellStyle name="Normal 76 2 2 4 3 5" xfId="20672" xr:uid="{00000000-0005-0000-0000-0000C29F0000}"/>
    <cellStyle name="Normal 76 2 2 4 4" xfId="12262" xr:uid="{00000000-0005-0000-0000-0000C39F0000}"/>
    <cellStyle name="Normal 76 2 2 4 4 2" xfId="42593" xr:uid="{00000000-0005-0000-0000-0000C49F0000}"/>
    <cellStyle name="Normal 76 2 2 4 4 3" xfId="27360" xr:uid="{00000000-0005-0000-0000-0000C59F0000}"/>
    <cellStyle name="Normal 76 2 2 4 5" xfId="7241" xr:uid="{00000000-0005-0000-0000-0000C69F0000}"/>
    <cellStyle name="Normal 76 2 2 4 5 2" xfId="37576" xr:uid="{00000000-0005-0000-0000-0000C79F0000}"/>
    <cellStyle name="Normal 76 2 2 4 5 3" xfId="22343" xr:uid="{00000000-0005-0000-0000-0000C89F0000}"/>
    <cellStyle name="Normal 76 2 2 4 6" xfId="32564" xr:uid="{00000000-0005-0000-0000-0000C99F0000}"/>
    <cellStyle name="Normal 76 2 2 4 7" xfId="17330" xr:uid="{00000000-0005-0000-0000-0000CA9F0000}"/>
    <cellStyle name="Normal 76 2 2 5" xfId="3023" xr:uid="{00000000-0005-0000-0000-0000CB9F0000}"/>
    <cellStyle name="Normal 76 2 2 5 2" xfId="13097" xr:uid="{00000000-0005-0000-0000-0000CC9F0000}"/>
    <cellStyle name="Normal 76 2 2 5 2 2" xfId="43428" xr:uid="{00000000-0005-0000-0000-0000CD9F0000}"/>
    <cellStyle name="Normal 76 2 2 5 2 3" xfId="28195" xr:uid="{00000000-0005-0000-0000-0000CE9F0000}"/>
    <cellStyle name="Normal 76 2 2 5 3" xfId="8077" xr:uid="{00000000-0005-0000-0000-0000CF9F0000}"/>
    <cellStyle name="Normal 76 2 2 5 3 2" xfId="38411" xr:uid="{00000000-0005-0000-0000-0000D09F0000}"/>
    <cellStyle name="Normal 76 2 2 5 3 3" xfId="23178" xr:uid="{00000000-0005-0000-0000-0000D19F0000}"/>
    <cellStyle name="Normal 76 2 2 5 4" xfId="33398" xr:uid="{00000000-0005-0000-0000-0000D29F0000}"/>
    <cellStyle name="Normal 76 2 2 5 5" xfId="18165" xr:uid="{00000000-0005-0000-0000-0000D39F0000}"/>
    <cellStyle name="Normal 76 2 2 6" xfId="4716" xr:uid="{00000000-0005-0000-0000-0000D49F0000}"/>
    <cellStyle name="Normal 76 2 2 6 2" xfId="14768" xr:uid="{00000000-0005-0000-0000-0000D59F0000}"/>
    <cellStyle name="Normal 76 2 2 6 2 2" xfId="45099" xr:uid="{00000000-0005-0000-0000-0000D69F0000}"/>
    <cellStyle name="Normal 76 2 2 6 2 3" xfId="29866" xr:uid="{00000000-0005-0000-0000-0000D79F0000}"/>
    <cellStyle name="Normal 76 2 2 6 3" xfId="9748" xr:uid="{00000000-0005-0000-0000-0000D89F0000}"/>
    <cellStyle name="Normal 76 2 2 6 3 2" xfId="40082" xr:uid="{00000000-0005-0000-0000-0000D99F0000}"/>
    <cellStyle name="Normal 76 2 2 6 3 3" xfId="24849" xr:uid="{00000000-0005-0000-0000-0000DA9F0000}"/>
    <cellStyle name="Normal 76 2 2 6 4" xfId="35069" xr:uid="{00000000-0005-0000-0000-0000DB9F0000}"/>
    <cellStyle name="Normal 76 2 2 6 5" xfId="19836" xr:uid="{00000000-0005-0000-0000-0000DC9F0000}"/>
    <cellStyle name="Normal 76 2 2 7" xfId="11426" xr:uid="{00000000-0005-0000-0000-0000DD9F0000}"/>
    <cellStyle name="Normal 76 2 2 7 2" xfId="41757" xr:uid="{00000000-0005-0000-0000-0000DE9F0000}"/>
    <cellStyle name="Normal 76 2 2 7 3" xfId="26524" xr:uid="{00000000-0005-0000-0000-0000DF9F0000}"/>
    <cellStyle name="Normal 76 2 2 8" xfId="6405" xr:uid="{00000000-0005-0000-0000-0000E09F0000}"/>
    <cellStyle name="Normal 76 2 2 8 2" xfId="36740" xr:uid="{00000000-0005-0000-0000-0000E19F0000}"/>
    <cellStyle name="Normal 76 2 2 8 3" xfId="21507" xr:uid="{00000000-0005-0000-0000-0000E29F0000}"/>
    <cellStyle name="Normal 76 2 2 9" xfId="31728" xr:uid="{00000000-0005-0000-0000-0000E39F0000}"/>
    <cellStyle name="Normal 76 2 3" xfId="1432" xr:uid="{00000000-0005-0000-0000-0000E49F0000}"/>
    <cellStyle name="Normal 76 2 3 2" xfId="1853" xr:uid="{00000000-0005-0000-0000-0000E59F0000}"/>
    <cellStyle name="Normal 76 2 3 2 2" xfId="2692" xr:uid="{00000000-0005-0000-0000-0000E69F0000}"/>
    <cellStyle name="Normal 76 2 3 2 2 2" xfId="4382" xr:uid="{00000000-0005-0000-0000-0000E79F0000}"/>
    <cellStyle name="Normal 76 2 3 2 2 2 2" xfId="14455" xr:uid="{00000000-0005-0000-0000-0000E89F0000}"/>
    <cellStyle name="Normal 76 2 3 2 2 2 2 2" xfId="44786" xr:uid="{00000000-0005-0000-0000-0000E99F0000}"/>
    <cellStyle name="Normal 76 2 3 2 2 2 2 3" xfId="29553" xr:uid="{00000000-0005-0000-0000-0000EA9F0000}"/>
    <cellStyle name="Normal 76 2 3 2 2 2 3" xfId="9435" xr:uid="{00000000-0005-0000-0000-0000EB9F0000}"/>
    <cellStyle name="Normal 76 2 3 2 2 2 3 2" xfId="39769" xr:uid="{00000000-0005-0000-0000-0000EC9F0000}"/>
    <cellStyle name="Normal 76 2 3 2 2 2 3 3" xfId="24536" xr:uid="{00000000-0005-0000-0000-0000ED9F0000}"/>
    <cellStyle name="Normal 76 2 3 2 2 2 4" xfId="34756" xr:uid="{00000000-0005-0000-0000-0000EE9F0000}"/>
    <cellStyle name="Normal 76 2 3 2 2 2 5" xfId="19523" xr:uid="{00000000-0005-0000-0000-0000EF9F0000}"/>
    <cellStyle name="Normal 76 2 3 2 2 3" xfId="6074" xr:uid="{00000000-0005-0000-0000-0000F09F0000}"/>
    <cellStyle name="Normal 76 2 3 2 2 3 2" xfId="16126" xr:uid="{00000000-0005-0000-0000-0000F19F0000}"/>
    <cellStyle name="Normal 76 2 3 2 2 3 2 2" xfId="46457" xr:uid="{00000000-0005-0000-0000-0000F29F0000}"/>
    <cellStyle name="Normal 76 2 3 2 2 3 2 3" xfId="31224" xr:uid="{00000000-0005-0000-0000-0000F39F0000}"/>
    <cellStyle name="Normal 76 2 3 2 2 3 3" xfId="11106" xr:uid="{00000000-0005-0000-0000-0000F49F0000}"/>
    <cellStyle name="Normal 76 2 3 2 2 3 3 2" xfId="41440" xr:uid="{00000000-0005-0000-0000-0000F59F0000}"/>
    <cellStyle name="Normal 76 2 3 2 2 3 3 3" xfId="26207" xr:uid="{00000000-0005-0000-0000-0000F69F0000}"/>
    <cellStyle name="Normal 76 2 3 2 2 3 4" xfId="36427" xr:uid="{00000000-0005-0000-0000-0000F79F0000}"/>
    <cellStyle name="Normal 76 2 3 2 2 3 5" xfId="21194" xr:uid="{00000000-0005-0000-0000-0000F89F0000}"/>
    <cellStyle name="Normal 76 2 3 2 2 4" xfId="12784" xr:uid="{00000000-0005-0000-0000-0000F99F0000}"/>
    <cellStyle name="Normal 76 2 3 2 2 4 2" xfId="43115" xr:uid="{00000000-0005-0000-0000-0000FA9F0000}"/>
    <cellStyle name="Normal 76 2 3 2 2 4 3" xfId="27882" xr:uid="{00000000-0005-0000-0000-0000FB9F0000}"/>
    <cellStyle name="Normal 76 2 3 2 2 5" xfId="7763" xr:uid="{00000000-0005-0000-0000-0000FC9F0000}"/>
    <cellStyle name="Normal 76 2 3 2 2 5 2" xfId="38098" xr:uid="{00000000-0005-0000-0000-0000FD9F0000}"/>
    <cellStyle name="Normal 76 2 3 2 2 5 3" xfId="22865" xr:uid="{00000000-0005-0000-0000-0000FE9F0000}"/>
    <cellStyle name="Normal 76 2 3 2 2 6" xfId="33086" xr:uid="{00000000-0005-0000-0000-0000FF9F0000}"/>
    <cellStyle name="Normal 76 2 3 2 2 7" xfId="17852" xr:uid="{00000000-0005-0000-0000-000000A00000}"/>
    <cellStyle name="Normal 76 2 3 2 3" xfId="3545" xr:uid="{00000000-0005-0000-0000-000001A00000}"/>
    <cellStyle name="Normal 76 2 3 2 3 2" xfId="13619" xr:uid="{00000000-0005-0000-0000-000002A00000}"/>
    <cellStyle name="Normal 76 2 3 2 3 2 2" xfId="43950" xr:uid="{00000000-0005-0000-0000-000003A00000}"/>
    <cellStyle name="Normal 76 2 3 2 3 2 3" xfId="28717" xr:uid="{00000000-0005-0000-0000-000004A00000}"/>
    <cellStyle name="Normal 76 2 3 2 3 3" xfId="8599" xr:uid="{00000000-0005-0000-0000-000005A00000}"/>
    <cellStyle name="Normal 76 2 3 2 3 3 2" xfId="38933" xr:uid="{00000000-0005-0000-0000-000006A00000}"/>
    <cellStyle name="Normal 76 2 3 2 3 3 3" xfId="23700" xr:uid="{00000000-0005-0000-0000-000007A00000}"/>
    <cellStyle name="Normal 76 2 3 2 3 4" xfId="33920" xr:uid="{00000000-0005-0000-0000-000008A00000}"/>
    <cellStyle name="Normal 76 2 3 2 3 5" xfId="18687" xr:uid="{00000000-0005-0000-0000-000009A00000}"/>
    <cellStyle name="Normal 76 2 3 2 4" xfId="5238" xr:uid="{00000000-0005-0000-0000-00000AA00000}"/>
    <cellStyle name="Normal 76 2 3 2 4 2" xfId="15290" xr:uid="{00000000-0005-0000-0000-00000BA00000}"/>
    <cellStyle name="Normal 76 2 3 2 4 2 2" xfId="45621" xr:uid="{00000000-0005-0000-0000-00000CA00000}"/>
    <cellStyle name="Normal 76 2 3 2 4 2 3" xfId="30388" xr:uid="{00000000-0005-0000-0000-00000DA00000}"/>
    <cellStyle name="Normal 76 2 3 2 4 3" xfId="10270" xr:uid="{00000000-0005-0000-0000-00000EA00000}"/>
    <cellStyle name="Normal 76 2 3 2 4 3 2" xfId="40604" xr:uid="{00000000-0005-0000-0000-00000FA00000}"/>
    <cellStyle name="Normal 76 2 3 2 4 3 3" xfId="25371" xr:uid="{00000000-0005-0000-0000-000010A00000}"/>
    <cellStyle name="Normal 76 2 3 2 4 4" xfId="35591" xr:uid="{00000000-0005-0000-0000-000011A00000}"/>
    <cellStyle name="Normal 76 2 3 2 4 5" xfId="20358" xr:uid="{00000000-0005-0000-0000-000012A00000}"/>
    <cellStyle name="Normal 76 2 3 2 5" xfId="11948" xr:uid="{00000000-0005-0000-0000-000013A00000}"/>
    <cellStyle name="Normal 76 2 3 2 5 2" xfId="42279" xr:uid="{00000000-0005-0000-0000-000014A00000}"/>
    <cellStyle name="Normal 76 2 3 2 5 3" xfId="27046" xr:uid="{00000000-0005-0000-0000-000015A00000}"/>
    <cellStyle name="Normal 76 2 3 2 6" xfId="6927" xr:uid="{00000000-0005-0000-0000-000016A00000}"/>
    <cellStyle name="Normal 76 2 3 2 6 2" xfId="37262" xr:uid="{00000000-0005-0000-0000-000017A00000}"/>
    <cellStyle name="Normal 76 2 3 2 6 3" xfId="22029" xr:uid="{00000000-0005-0000-0000-000018A00000}"/>
    <cellStyle name="Normal 76 2 3 2 7" xfId="32250" xr:uid="{00000000-0005-0000-0000-000019A00000}"/>
    <cellStyle name="Normal 76 2 3 2 8" xfId="17016" xr:uid="{00000000-0005-0000-0000-00001AA00000}"/>
    <cellStyle name="Normal 76 2 3 3" xfId="2274" xr:uid="{00000000-0005-0000-0000-00001BA00000}"/>
    <cellStyle name="Normal 76 2 3 3 2" xfId="3964" xr:uid="{00000000-0005-0000-0000-00001CA00000}"/>
    <cellStyle name="Normal 76 2 3 3 2 2" xfId="14037" xr:uid="{00000000-0005-0000-0000-00001DA00000}"/>
    <cellStyle name="Normal 76 2 3 3 2 2 2" xfId="44368" xr:uid="{00000000-0005-0000-0000-00001EA00000}"/>
    <cellStyle name="Normal 76 2 3 3 2 2 3" xfId="29135" xr:uid="{00000000-0005-0000-0000-00001FA00000}"/>
    <cellStyle name="Normal 76 2 3 3 2 3" xfId="9017" xr:uid="{00000000-0005-0000-0000-000020A00000}"/>
    <cellStyle name="Normal 76 2 3 3 2 3 2" xfId="39351" xr:uid="{00000000-0005-0000-0000-000021A00000}"/>
    <cellStyle name="Normal 76 2 3 3 2 3 3" xfId="24118" xr:uid="{00000000-0005-0000-0000-000022A00000}"/>
    <cellStyle name="Normal 76 2 3 3 2 4" xfId="34338" xr:uid="{00000000-0005-0000-0000-000023A00000}"/>
    <cellStyle name="Normal 76 2 3 3 2 5" xfId="19105" xr:uid="{00000000-0005-0000-0000-000024A00000}"/>
    <cellStyle name="Normal 76 2 3 3 3" xfId="5656" xr:uid="{00000000-0005-0000-0000-000025A00000}"/>
    <cellStyle name="Normal 76 2 3 3 3 2" xfId="15708" xr:uid="{00000000-0005-0000-0000-000026A00000}"/>
    <cellStyle name="Normal 76 2 3 3 3 2 2" xfId="46039" xr:uid="{00000000-0005-0000-0000-000027A00000}"/>
    <cellStyle name="Normal 76 2 3 3 3 2 3" xfId="30806" xr:uid="{00000000-0005-0000-0000-000028A00000}"/>
    <cellStyle name="Normal 76 2 3 3 3 3" xfId="10688" xr:uid="{00000000-0005-0000-0000-000029A00000}"/>
    <cellStyle name="Normal 76 2 3 3 3 3 2" xfId="41022" xr:uid="{00000000-0005-0000-0000-00002AA00000}"/>
    <cellStyle name="Normal 76 2 3 3 3 3 3" xfId="25789" xr:uid="{00000000-0005-0000-0000-00002BA00000}"/>
    <cellStyle name="Normal 76 2 3 3 3 4" xfId="36009" xr:uid="{00000000-0005-0000-0000-00002CA00000}"/>
    <cellStyle name="Normal 76 2 3 3 3 5" xfId="20776" xr:uid="{00000000-0005-0000-0000-00002DA00000}"/>
    <cellStyle name="Normal 76 2 3 3 4" xfId="12366" xr:uid="{00000000-0005-0000-0000-00002EA00000}"/>
    <cellStyle name="Normal 76 2 3 3 4 2" xfId="42697" xr:uid="{00000000-0005-0000-0000-00002FA00000}"/>
    <cellStyle name="Normal 76 2 3 3 4 3" xfId="27464" xr:uid="{00000000-0005-0000-0000-000030A00000}"/>
    <cellStyle name="Normal 76 2 3 3 5" xfId="7345" xr:uid="{00000000-0005-0000-0000-000031A00000}"/>
    <cellStyle name="Normal 76 2 3 3 5 2" xfId="37680" xr:uid="{00000000-0005-0000-0000-000032A00000}"/>
    <cellStyle name="Normal 76 2 3 3 5 3" xfId="22447" xr:uid="{00000000-0005-0000-0000-000033A00000}"/>
    <cellStyle name="Normal 76 2 3 3 6" xfId="32668" xr:uid="{00000000-0005-0000-0000-000034A00000}"/>
    <cellStyle name="Normal 76 2 3 3 7" xfId="17434" xr:uid="{00000000-0005-0000-0000-000035A00000}"/>
    <cellStyle name="Normal 76 2 3 4" xfId="3127" xr:uid="{00000000-0005-0000-0000-000036A00000}"/>
    <cellStyle name="Normal 76 2 3 4 2" xfId="13201" xr:uid="{00000000-0005-0000-0000-000037A00000}"/>
    <cellStyle name="Normal 76 2 3 4 2 2" xfId="43532" xr:uid="{00000000-0005-0000-0000-000038A00000}"/>
    <cellStyle name="Normal 76 2 3 4 2 3" xfId="28299" xr:uid="{00000000-0005-0000-0000-000039A00000}"/>
    <cellStyle name="Normal 76 2 3 4 3" xfId="8181" xr:uid="{00000000-0005-0000-0000-00003AA00000}"/>
    <cellStyle name="Normal 76 2 3 4 3 2" xfId="38515" xr:uid="{00000000-0005-0000-0000-00003BA00000}"/>
    <cellStyle name="Normal 76 2 3 4 3 3" xfId="23282" xr:uid="{00000000-0005-0000-0000-00003CA00000}"/>
    <cellStyle name="Normal 76 2 3 4 4" xfId="33502" xr:uid="{00000000-0005-0000-0000-00003DA00000}"/>
    <cellStyle name="Normal 76 2 3 4 5" xfId="18269" xr:uid="{00000000-0005-0000-0000-00003EA00000}"/>
    <cellStyle name="Normal 76 2 3 5" xfId="4820" xr:uid="{00000000-0005-0000-0000-00003FA00000}"/>
    <cellStyle name="Normal 76 2 3 5 2" xfId="14872" xr:uid="{00000000-0005-0000-0000-000040A00000}"/>
    <cellStyle name="Normal 76 2 3 5 2 2" xfId="45203" xr:uid="{00000000-0005-0000-0000-000041A00000}"/>
    <cellStyle name="Normal 76 2 3 5 2 3" xfId="29970" xr:uid="{00000000-0005-0000-0000-000042A00000}"/>
    <cellStyle name="Normal 76 2 3 5 3" xfId="9852" xr:uid="{00000000-0005-0000-0000-000043A00000}"/>
    <cellStyle name="Normal 76 2 3 5 3 2" xfId="40186" xr:uid="{00000000-0005-0000-0000-000044A00000}"/>
    <cellStyle name="Normal 76 2 3 5 3 3" xfId="24953" xr:uid="{00000000-0005-0000-0000-000045A00000}"/>
    <cellStyle name="Normal 76 2 3 5 4" xfId="35173" xr:uid="{00000000-0005-0000-0000-000046A00000}"/>
    <cellStyle name="Normal 76 2 3 5 5" xfId="19940" xr:uid="{00000000-0005-0000-0000-000047A00000}"/>
    <cellStyle name="Normal 76 2 3 6" xfId="11530" xr:uid="{00000000-0005-0000-0000-000048A00000}"/>
    <cellStyle name="Normal 76 2 3 6 2" xfId="41861" xr:uid="{00000000-0005-0000-0000-000049A00000}"/>
    <cellStyle name="Normal 76 2 3 6 3" xfId="26628" xr:uid="{00000000-0005-0000-0000-00004AA00000}"/>
    <cellStyle name="Normal 76 2 3 7" xfId="6509" xr:uid="{00000000-0005-0000-0000-00004BA00000}"/>
    <cellStyle name="Normal 76 2 3 7 2" xfId="36844" xr:uid="{00000000-0005-0000-0000-00004CA00000}"/>
    <cellStyle name="Normal 76 2 3 7 3" xfId="21611" xr:uid="{00000000-0005-0000-0000-00004DA00000}"/>
    <cellStyle name="Normal 76 2 3 8" xfId="31832" xr:uid="{00000000-0005-0000-0000-00004EA00000}"/>
    <cellStyle name="Normal 76 2 3 9" xfId="16598" xr:uid="{00000000-0005-0000-0000-00004FA00000}"/>
    <cellStyle name="Normal 76 2 4" xfId="1645" xr:uid="{00000000-0005-0000-0000-000050A00000}"/>
    <cellStyle name="Normal 76 2 4 2" xfId="2484" xr:uid="{00000000-0005-0000-0000-000051A00000}"/>
    <cellStyle name="Normal 76 2 4 2 2" xfId="4174" xr:uid="{00000000-0005-0000-0000-000052A00000}"/>
    <cellStyle name="Normal 76 2 4 2 2 2" xfId="14247" xr:uid="{00000000-0005-0000-0000-000053A00000}"/>
    <cellStyle name="Normal 76 2 4 2 2 2 2" xfId="44578" xr:uid="{00000000-0005-0000-0000-000054A00000}"/>
    <cellStyle name="Normal 76 2 4 2 2 2 3" xfId="29345" xr:uid="{00000000-0005-0000-0000-000055A00000}"/>
    <cellStyle name="Normal 76 2 4 2 2 3" xfId="9227" xr:uid="{00000000-0005-0000-0000-000056A00000}"/>
    <cellStyle name="Normal 76 2 4 2 2 3 2" xfId="39561" xr:uid="{00000000-0005-0000-0000-000057A00000}"/>
    <cellStyle name="Normal 76 2 4 2 2 3 3" xfId="24328" xr:uid="{00000000-0005-0000-0000-000058A00000}"/>
    <cellStyle name="Normal 76 2 4 2 2 4" xfId="34548" xr:uid="{00000000-0005-0000-0000-000059A00000}"/>
    <cellStyle name="Normal 76 2 4 2 2 5" xfId="19315" xr:uid="{00000000-0005-0000-0000-00005AA00000}"/>
    <cellStyle name="Normal 76 2 4 2 3" xfId="5866" xr:uid="{00000000-0005-0000-0000-00005BA00000}"/>
    <cellStyle name="Normal 76 2 4 2 3 2" xfId="15918" xr:uid="{00000000-0005-0000-0000-00005CA00000}"/>
    <cellStyle name="Normal 76 2 4 2 3 2 2" xfId="46249" xr:uid="{00000000-0005-0000-0000-00005DA00000}"/>
    <cellStyle name="Normal 76 2 4 2 3 2 3" xfId="31016" xr:uid="{00000000-0005-0000-0000-00005EA00000}"/>
    <cellStyle name="Normal 76 2 4 2 3 3" xfId="10898" xr:uid="{00000000-0005-0000-0000-00005FA00000}"/>
    <cellStyle name="Normal 76 2 4 2 3 3 2" xfId="41232" xr:uid="{00000000-0005-0000-0000-000060A00000}"/>
    <cellStyle name="Normal 76 2 4 2 3 3 3" xfId="25999" xr:uid="{00000000-0005-0000-0000-000061A00000}"/>
    <cellStyle name="Normal 76 2 4 2 3 4" xfId="36219" xr:uid="{00000000-0005-0000-0000-000062A00000}"/>
    <cellStyle name="Normal 76 2 4 2 3 5" xfId="20986" xr:uid="{00000000-0005-0000-0000-000063A00000}"/>
    <cellStyle name="Normal 76 2 4 2 4" xfId="12576" xr:uid="{00000000-0005-0000-0000-000064A00000}"/>
    <cellStyle name="Normal 76 2 4 2 4 2" xfId="42907" xr:uid="{00000000-0005-0000-0000-000065A00000}"/>
    <cellStyle name="Normal 76 2 4 2 4 3" xfId="27674" xr:uid="{00000000-0005-0000-0000-000066A00000}"/>
    <cellStyle name="Normal 76 2 4 2 5" xfId="7555" xr:uid="{00000000-0005-0000-0000-000067A00000}"/>
    <cellStyle name="Normal 76 2 4 2 5 2" xfId="37890" xr:uid="{00000000-0005-0000-0000-000068A00000}"/>
    <cellStyle name="Normal 76 2 4 2 5 3" xfId="22657" xr:uid="{00000000-0005-0000-0000-000069A00000}"/>
    <cellStyle name="Normal 76 2 4 2 6" xfId="32878" xr:uid="{00000000-0005-0000-0000-00006AA00000}"/>
    <cellStyle name="Normal 76 2 4 2 7" xfId="17644" xr:uid="{00000000-0005-0000-0000-00006BA00000}"/>
    <cellStyle name="Normal 76 2 4 3" xfId="3337" xr:uid="{00000000-0005-0000-0000-00006CA00000}"/>
    <cellStyle name="Normal 76 2 4 3 2" xfId="13411" xr:uid="{00000000-0005-0000-0000-00006DA00000}"/>
    <cellStyle name="Normal 76 2 4 3 2 2" xfId="43742" xr:uid="{00000000-0005-0000-0000-00006EA00000}"/>
    <cellStyle name="Normal 76 2 4 3 2 3" xfId="28509" xr:uid="{00000000-0005-0000-0000-00006FA00000}"/>
    <cellStyle name="Normal 76 2 4 3 3" xfId="8391" xr:uid="{00000000-0005-0000-0000-000070A00000}"/>
    <cellStyle name="Normal 76 2 4 3 3 2" xfId="38725" xr:uid="{00000000-0005-0000-0000-000071A00000}"/>
    <cellStyle name="Normal 76 2 4 3 3 3" xfId="23492" xr:uid="{00000000-0005-0000-0000-000072A00000}"/>
    <cellStyle name="Normal 76 2 4 3 4" xfId="33712" xr:uid="{00000000-0005-0000-0000-000073A00000}"/>
    <cellStyle name="Normal 76 2 4 3 5" xfId="18479" xr:uid="{00000000-0005-0000-0000-000074A00000}"/>
    <cellStyle name="Normal 76 2 4 4" xfId="5030" xr:uid="{00000000-0005-0000-0000-000075A00000}"/>
    <cellStyle name="Normal 76 2 4 4 2" xfId="15082" xr:uid="{00000000-0005-0000-0000-000076A00000}"/>
    <cellStyle name="Normal 76 2 4 4 2 2" xfId="45413" xr:uid="{00000000-0005-0000-0000-000077A00000}"/>
    <cellStyle name="Normal 76 2 4 4 2 3" xfId="30180" xr:uid="{00000000-0005-0000-0000-000078A00000}"/>
    <cellStyle name="Normal 76 2 4 4 3" xfId="10062" xr:uid="{00000000-0005-0000-0000-000079A00000}"/>
    <cellStyle name="Normal 76 2 4 4 3 2" xfId="40396" xr:uid="{00000000-0005-0000-0000-00007AA00000}"/>
    <cellStyle name="Normal 76 2 4 4 3 3" xfId="25163" xr:uid="{00000000-0005-0000-0000-00007BA00000}"/>
    <cellStyle name="Normal 76 2 4 4 4" xfId="35383" xr:uid="{00000000-0005-0000-0000-00007CA00000}"/>
    <cellStyle name="Normal 76 2 4 4 5" xfId="20150" xr:uid="{00000000-0005-0000-0000-00007DA00000}"/>
    <cellStyle name="Normal 76 2 4 5" xfId="11740" xr:uid="{00000000-0005-0000-0000-00007EA00000}"/>
    <cellStyle name="Normal 76 2 4 5 2" xfId="42071" xr:uid="{00000000-0005-0000-0000-00007FA00000}"/>
    <cellStyle name="Normal 76 2 4 5 3" xfId="26838" xr:uid="{00000000-0005-0000-0000-000080A00000}"/>
    <cellStyle name="Normal 76 2 4 6" xfId="6719" xr:uid="{00000000-0005-0000-0000-000081A00000}"/>
    <cellStyle name="Normal 76 2 4 6 2" xfId="37054" xr:uid="{00000000-0005-0000-0000-000082A00000}"/>
    <cellStyle name="Normal 76 2 4 6 3" xfId="21821" xr:uid="{00000000-0005-0000-0000-000083A00000}"/>
    <cellStyle name="Normal 76 2 4 7" xfId="32042" xr:uid="{00000000-0005-0000-0000-000084A00000}"/>
    <cellStyle name="Normal 76 2 4 8" xfId="16808" xr:uid="{00000000-0005-0000-0000-000085A00000}"/>
    <cellStyle name="Normal 76 2 5" xfId="2066" xr:uid="{00000000-0005-0000-0000-000086A00000}"/>
    <cellStyle name="Normal 76 2 5 2" xfId="3756" xr:uid="{00000000-0005-0000-0000-000087A00000}"/>
    <cellStyle name="Normal 76 2 5 2 2" xfId="13829" xr:uid="{00000000-0005-0000-0000-000088A00000}"/>
    <cellStyle name="Normal 76 2 5 2 2 2" xfId="44160" xr:uid="{00000000-0005-0000-0000-000089A00000}"/>
    <cellStyle name="Normal 76 2 5 2 2 3" xfId="28927" xr:uid="{00000000-0005-0000-0000-00008AA00000}"/>
    <cellStyle name="Normal 76 2 5 2 3" xfId="8809" xr:uid="{00000000-0005-0000-0000-00008BA00000}"/>
    <cellStyle name="Normal 76 2 5 2 3 2" xfId="39143" xr:uid="{00000000-0005-0000-0000-00008CA00000}"/>
    <cellStyle name="Normal 76 2 5 2 3 3" xfId="23910" xr:uid="{00000000-0005-0000-0000-00008DA00000}"/>
    <cellStyle name="Normal 76 2 5 2 4" xfId="34130" xr:uid="{00000000-0005-0000-0000-00008EA00000}"/>
    <cellStyle name="Normal 76 2 5 2 5" xfId="18897" xr:uid="{00000000-0005-0000-0000-00008FA00000}"/>
    <cellStyle name="Normal 76 2 5 3" xfId="5448" xr:uid="{00000000-0005-0000-0000-000090A00000}"/>
    <cellStyle name="Normal 76 2 5 3 2" xfId="15500" xr:uid="{00000000-0005-0000-0000-000091A00000}"/>
    <cellStyle name="Normal 76 2 5 3 2 2" xfId="45831" xr:uid="{00000000-0005-0000-0000-000092A00000}"/>
    <cellStyle name="Normal 76 2 5 3 2 3" xfId="30598" xr:uid="{00000000-0005-0000-0000-000093A00000}"/>
    <cellStyle name="Normal 76 2 5 3 3" xfId="10480" xr:uid="{00000000-0005-0000-0000-000094A00000}"/>
    <cellStyle name="Normal 76 2 5 3 3 2" xfId="40814" xr:uid="{00000000-0005-0000-0000-000095A00000}"/>
    <cellStyle name="Normal 76 2 5 3 3 3" xfId="25581" xr:uid="{00000000-0005-0000-0000-000096A00000}"/>
    <cellStyle name="Normal 76 2 5 3 4" xfId="35801" xr:uid="{00000000-0005-0000-0000-000097A00000}"/>
    <cellStyle name="Normal 76 2 5 3 5" xfId="20568" xr:uid="{00000000-0005-0000-0000-000098A00000}"/>
    <cellStyle name="Normal 76 2 5 4" xfId="12158" xr:uid="{00000000-0005-0000-0000-000099A00000}"/>
    <cellStyle name="Normal 76 2 5 4 2" xfId="42489" xr:uid="{00000000-0005-0000-0000-00009AA00000}"/>
    <cellStyle name="Normal 76 2 5 4 3" xfId="27256" xr:uid="{00000000-0005-0000-0000-00009BA00000}"/>
    <cellStyle name="Normal 76 2 5 5" xfId="7137" xr:uid="{00000000-0005-0000-0000-00009CA00000}"/>
    <cellStyle name="Normal 76 2 5 5 2" xfId="37472" xr:uid="{00000000-0005-0000-0000-00009DA00000}"/>
    <cellStyle name="Normal 76 2 5 5 3" xfId="22239" xr:uid="{00000000-0005-0000-0000-00009EA00000}"/>
    <cellStyle name="Normal 76 2 5 6" xfId="32460" xr:uid="{00000000-0005-0000-0000-00009FA00000}"/>
    <cellStyle name="Normal 76 2 5 7" xfId="17226" xr:uid="{00000000-0005-0000-0000-0000A0A00000}"/>
    <cellStyle name="Normal 76 2 6" xfId="2919" xr:uid="{00000000-0005-0000-0000-0000A1A00000}"/>
    <cellStyle name="Normal 76 2 6 2" xfId="12993" xr:uid="{00000000-0005-0000-0000-0000A2A00000}"/>
    <cellStyle name="Normal 76 2 6 2 2" xfId="43324" xr:uid="{00000000-0005-0000-0000-0000A3A00000}"/>
    <cellStyle name="Normal 76 2 6 2 3" xfId="28091" xr:uid="{00000000-0005-0000-0000-0000A4A00000}"/>
    <cellStyle name="Normal 76 2 6 3" xfId="7973" xr:uid="{00000000-0005-0000-0000-0000A5A00000}"/>
    <cellStyle name="Normal 76 2 6 3 2" xfId="38307" xr:uid="{00000000-0005-0000-0000-0000A6A00000}"/>
    <cellStyle name="Normal 76 2 6 3 3" xfId="23074" xr:uid="{00000000-0005-0000-0000-0000A7A00000}"/>
    <cellStyle name="Normal 76 2 6 4" xfId="33294" xr:uid="{00000000-0005-0000-0000-0000A8A00000}"/>
    <cellStyle name="Normal 76 2 6 5" xfId="18061" xr:uid="{00000000-0005-0000-0000-0000A9A00000}"/>
    <cellStyle name="Normal 76 2 7" xfId="4612" xr:uid="{00000000-0005-0000-0000-0000AAA00000}"/>
    <cellStyle name="Normal 76 2 7 2" xfId="14664" xr:uid="{00000000-0005-0000-0000-0000ABA00000}"/>
    <cellStyle name="Normal 76 2 7 2 2" xfId="44995" xr:uid="{00000000-0005-0000-0000-0000ACA00000}"/>
    <cellStyle name="Normal 76 2 7 2 3" xfId="29762" xr:uid="{00000000-0005-0000-0000-0000ADA00000}"/>
    <cellStyle name="Normal 76 2 7 3" xfId="9644" xr:uid="{00000000-0005-0000-0000-0000AEA00000}"/>
    <cellStyle name="Normal 76 2 7 3 2" xfId="39978" xr:uid="{00000000-0005-0000-0000-0000AFA00000}"/>
    <cellStyle name="Normal 76 2 7 3 3" xfId="24745" xr:uid="{00000000-0005-0000-0000-0000B0A00000}"/>
    <cellStyle name="Normal 76 2 7 4" xfId="34965" xr:uid="{00000000-0005-0000-0000-0000B1A00000}"/>
    <cellStyle name="Normal 76 2 7 5" xfId="19732" xr:uid="{00000000-0005-0000-0000-0000B2A00000}"/>
    <cellStyle name="Normal 76 2 8" xfId="11322" xr:uid="{00000000-0005-0000-0000-0000B3A00000}"/>
    <cellStyle name="Normal 76 2 8 2" xfId="41653" xr:uid="{00000000-0005-0000-0000-0000B4A00000}"/>
    <cellStyle name="Normal 76 2 8 3" xfId="26420" xr:uid="{00000000-0005-0000-0000-0000B5A00000}"/>
    <cellStyle name="Normal 76 2 9" xfId="6301" xr:uid="{00000000-0005-0000-0000-0000B6A00000}"/>
    <cellStyle name="Normal 76 2 9 2" xfId="36636" xr:uid="{00000000-0005-0000-0000-0000B7A00000}"/>
    <cellStyle name="Normal 76 2 9 3" xfId="21403" xr:uid="{00000000-0005-0000-0000-0000B8A00000}"/>
    <cellStyle name="Normal 76 3" xfId="1265" xr:uid="{00000000-0005-0000-0000-0000B9A00000}"/>
    <cellStyle name="Normal 76 3 10" xfId="16442" xr:uid="{00000000-0005-0000-0000-0000BAA00000}"/>
    <cellStyle name="Normal 76 3 2" xfId="1484" xr:uid="{00000000-0005-0000-0000-0000BBA00000}"/>
    <cellStyle name="Normal 76 3 2 2" xfId="1905" xr:uid="{00000000-0005-0000-0000-0000BCA00000}"/>
    <cellStyle name="Normal 76 3 2 2 2" xfId="2744" xr:uid="{00000000-0005-0000-0000-0000BDA00000}"/>
    <cellStyle name="Normal 76 3 2 2 2 2" xfId="4434" xr:uid="{00000000-0005-0000-0000-0000BEA00000}"/>
    <cellStyle name="Normal 76 3 2 2 2 2 2" xfId="14507" xr:uid="{00000000-0005-0000-0000-0000BFA00000}"/>
    <cellStyle name="Normal 76 3 2 2 2 2 2 2" xfId="44838" xr:uid="{00000000-0005-0000-0000-0000C0A00000}"/>
    <cellStyle name="Normal 76 3 2 2 2 2 2 3" xfId="29605" xr:uid="{00000000-0005-0000-0000-0000C1A00000}"/>
    <cellStyle name="Normal 76 3 2 2 2 2 3" xfId="9487" xr:uid="{00000000-0005-0000-0000-0000C2A00000}"/>
    <cellStyle name="Normal 76 3 2 2 2 2 3 2" xfId="39821" xr:uid="{00000000-0005-0000-0000-0000C3A00000}"/>
    <cellStyle name="Normal 76 3 2 2 2 2 3 3" xfId="24588" xr:uid="{00000000-0005-0000-0000-0000C4A00000}"/>
    <cellStyle name="Normal 76 3 2 2 2 2 4" xfId="34808" xr:uid="{00000000-0005-0000-0000-0000C5A00000}"/>
    <cellStyle name="Normal 76 3 2 2 2 2 5" xfId="19575" xr:uid="{00000000-0005-0000-0000-0000C6A00000}"/>
    <cellStyle name="Normal 76 3 2 2 2 3" xfId="6126" xr:uid="{00000000-0005-0000-0000-0000C7A00000}"/>
    <cellStyle name="Normal 76 3 2 2 2 3 2" xfId="16178" xr:uid="{00000000-0005-0000-0000-0000C8A00000}"/>
    <cellStyle name="Normal 76 3 2 2 2 3 2 2" xfId="46509" xr:uid="{00000000-0005-0000-0000-0000C9A00000}"/>
    <cellStyle name="Normal 76 3 2 2 2 3 2 3" xfId="31276" xr:uid="{00000000-0005-0000-0000-0000CAA00000}"/>
    <cellStyle name="Normal 76 3 2 2 2 3 3" xfId="11158" xr:uid="{00000000-0005-0000-0000-0000CBA00000}"/>
    <cellStyle name="Normal 76 3 2 2 2 3 3 2" xfId="41492" xr:uid="{00000000-0005-0000-0000-0000CCA00000}"/>
    <cellStyle name="Normal 76 3 2 2 2 3 3 3" xfId="26259" xr:uid="{00000000-0005-0000-0000-0000CDA00000}"/>
    <cellStyle name="Normal 76 3 2 2 2 3 4" xfId="36479" xr:uid="{00000000-0005-0000-0000-0000CEA00000}"/>
    <cellStyle name="Normal 76 3 2 2 2 3 5" xfId="21246" xr:uid="{00000000-0005-0000-0000-0000CFA00000}"/>
    <cellStyle name="Normal 76 3 2 2 2 4" xfId="12836" xr:uid="{00000000-0005-0000-0000-0000D0A00000}"/>
    <cellStyle name="Normal 76 3 2 2 2 4 2" xfId="43167" xr:uid="{00000000-0005-0000-0000-0000D1A00000}"/>
    <cellStyle name="Normal 76 3 2 2 2 4 3" xfId="27934" xr:uid="{00000000-0005-0000-0000-0000D2A00000}"/>
    <cellStyle name="Normal 76 3 2 2 2 5" xfId="7815" xr:uid="{00000000-0005-0000-0000-0000D3A00000}"/>
    <cellStyle name="Normal 76 3 2 2 2 5 2" xfId="38150" xr:uid="{00000000-0005-0000-0000-0000D4A00000}"/>
    <cellStyle name="Normal 76 3 2 2 2 5 3" xfId="22917" xr:uid="{00000000-0005-0000-0000-0000D5A00000}"/>
    <cellStyle name="Normal 76 3 2 2 2 6" xfId="33138" xr:uid="{00000000-0005-0000-0000-0000D6A00000}"/>
    <cellStyle name="Normal 76 3 2 2 2 7" xfId="17904" xr:uid="{00000000-0005-0000-0000-0000D7A00000}"/>
    <cellStyle name="Normal 76 3 2 2 3" xfId="3597" xr:uid="{00000000-0005-0000-0000-0000D8A00000}"/>
    <cellStyle name="Normal 76 3 2 2 3 2" xfId="13671" xr:uid="{00000000-0005-0000-0000-0000D9A00000}"/>
    <cellStyle name="Normal 76 3 2 2 3 2 2" xfId="44002" xr:uid="{00000000-0005-0000-0000-0000DAA00000}"/>
    <cellStyle name="Normal 76 3 2 2 3 2 3" xfId="28769" xr:uid="{00000000-0005-0000-0000-0000DBA00000}"/>
    <cellStyle name="Normal 76 3 2 2 3 3" xfId="8651" xr:uid="{00000000-0005-0000-0000-0000DCA00000}"/>
    <cellStyle name="Normal 76 3 2 2 3 3 2" xfId="38985" xr:uid="{00000000-0005-0000-0000-0000DDA00000}"/>
    <cellStyle name="Normal 76 3 2 2 3 3 3" xfId="23752" xr:uid="{00000000-0005-0000-0000-0000DEA00000}"/>
    <cellStyle name="Normal 76 3 2 2 3 4" xfId="33972" xr:uid="{00000000-0005-0000-0000-0000DFA00000}"/>
    <cellStyle name="Normal 76 3 2 2 3 5" xfId="18739" xr:uid="{00000000-0005-0000-0000-0000E0A00000}"/>
    <cellStyle name="Normal 76 3 2 2 4" xfId="5290" xr:uid="{00000000-0005-0000-0000-0000E1A00000}"/>
    <cellStyle name="Normal 76 3 2 2 4 2" xfId="15342" xr:uid="{00000000-0005-0000-0000-0000E2A00000}"/>
    <cellStyle name="Normal 76 3 2 2 4 2 2" xfId="45673" xr:uid="{00000000-0005-0000-0000-0000E3A00000}"/>
    <cellStyle name="Normal 76 3 2 2 4 2 3" xfId="30440" xr:uid="{00000000-0005-0000-0000-0000E4A00000}"/>
    <cellStyle name="Normal 76 3 2 2 4 3" xfId="10322" xr:uid="{00000000-0005-0000-0000-0000E5A00000}"/>
    <cellStyle name="Normal 76 3 2 2 4 3 2" xfId="40656" xr:uid="{00000000-0005-0000-0000-0000E6A00000}"/>
    <cellStyle name="Normal 76 3 2 2 4 3 3" xfId="25423" xr:uid="{00000000-0005-0000-0000-0000E7A00000}"/>
    <cellStyle name="Normal 76 3 2 2 4 4" xfId="35643" xr:uid="{00000000-0005-0000-0000-0000E8A00000}"/>
    <cellStyle name="Normal 76 3 2 2 4 5" xfId="20410" xr:uid="{00000000-0005-0000-0000-0000E9A00000}"/>
    <cellStyle name="Normal 76 3 2 2 5" xfId="12000" xr:uid="{00000000-0005-0000-0000-0000EAA00000}"/>
    <cellStyle name="Normal 76 3 2 2 5 2" xfId="42331" xr:uid="{00000000-0005-0000-0000-0000EBA00000}"/>
    <cellStyle name="Normal 76 3 2 2 5 3" xfId="27098" xr:uid="{00000000-0005-0000-0000-0000ECA00000}"/>
    <cellStyle name="Normal 76 3 2 2 6" xfId="6979" xr:uid="{00000000-0005-0000-0000-0000EDA00000}"/>
    <cellStyle name="Normal 76 3 2 2 6 2" xfId="37314" xr:uid="{00000000-0005-0000-0000-0000EEA00000}"/>
    <cellStyle name="Normal 76 3 2 2 6 3" xfId="22081" xr:uid="{00000000-0005-0000-0000-0000EFA00000}"/>
    <cellStyle name="Normal 76 3 2 2 7" xfId="32302" xr:uid="{00000000-0005-0000-0000-0000F0A00000}"/>
    <cellStyle name="Normal 76 3 2 2 8" xfId="17068" xr:uid="{00000000-0005-0000-0000-0000F1A00000}"/>
    <cellStyle name="Normal 76 3 2 3" xfId="2326" xr:uid="{00000000-0005-0000-0000-0000F2A00000}"/>
    <cellStyle name="Normal 76 3 2 3 2" xfId="4016" xr:uid="{00000000-0005-0000-0000-0000F3A00000}"/>
    <cellStyle name="Normal 76 3 2 3 2 2" xfId="14089" xr:uid="{00000000-0005-0000-0000-0000F4A00000}"/>
    <cellStyle name="Normal 76 3 2 3 2 2 2" xfId="44420" xr:uid="{00000000-0005-0000-0000-0000F5A00000}"/>
    <cellStyle name="Normal 76 3 2 3 2 2 3" xfId="29187" xr:uid="{00000000-0005-0000-0000-0000F6A00000}"/>
    <cellStyle name="Normal 76 3 2 3 2 3" xfId="9069" xr:uid="{00000000-0005-0000-0000-0000F7A00000}"/>
    <cellStyle name="Normal 76 3 2 3 2 3 2" xfId="39403" xr:uid="{00000000-0005-0000-0000-0000F8A00000}"/>
    <cellStyle name="Normal 76 3 2 3 2 3 3" xfId="24170" xr:uid="{00000000-0005-0000-0000-0000F9A00000}"/>
    <cellStyle name="Normal 76 3 2 3 2 4" xfId="34390" xr:uid="{00000000-0005-0000-0000-0000FAA00000}"/>
    <cellStyle name="Normal 76 3 2 3 2 5" xfId="19157" xr:uid="{00000000-0005-0000-0000-0000FBA00000}"/>
    <cellStyle name="Normal 76 3 2 3 3" xfId="5708" xr:uid="{00000000-0005-0000-0000-0000FCA00000}"/>
    <cellStyle name="Normal 76 3 2 3 3 2" xfId="15760" xr:uid="{00000000-0005-0000-0000-0000FDA00000}"/>
    <cellStyle name="Normal 76 3 2 3 3 2 2" xfId="46091" xr:uid="{00000000-0005-0000-0000-0000FEA00000}"/>
    <cellStyle name="Normal 76 3 2 3 3 2 3" xfId="30858" xr:uid="{00000000-0005-0000-0000-0000FFA00000}"/>
    <cellStyle name="Normal 76 3 2 3 3 3" xfId="10740" xr:uid="{00000000-0005-0000-0000-000000A10000}"/>
    <cellStyle name="Normal 76 3 2 3 3 3 2" xfId="41074" xr:uid="{00000000-0005-0000-0000-000001A10000}"/>
    <cellStyle name="Normal 76 3 2 3 3 3 3" xfId="25841" xr:uid="{00000000-0005-0000-0000-000002A10000}"/>
    <cellStyle name="Normal 76 3 2 3 3 4" xfId="36061" xr:uid="{00000000-0005-0000-0000-000003A10000}"/>
    <cellStyle name="Normal 76 3 2 3 3 5" xfId="20828" xr:uid="{00000000-0005-0000-0000-000004A10000}"/>
    <cellStyle name="Normal 76 3 2 3 4" xfId="12418" xr:uid="{00000000-0005-0000-0000-000005A10000}"/>
    <cellStyle name="Normal 76 3 2 3 4 2" xfId="42749" xr:uid="{00000000-0005-0000-0000-000006A10000}"/>
    <cellStyle name="Normal 76 3 2 3 4 3" xfId="27516" xr:uid="{00000000-0005-0000-0000-000007A10000}"/>
    <cellStyle name="Normal 76 3 2 3 5" xfId="7397" xr:uid="{00000000-0005-0000-0000-000008A10000}"/>
    <cellStyle name="Normal 76 3 2 3 5 2" xfId="37732" xr:uid="{00000000-0005-0000-0000-000009A10000}"/>
    <cellStyle name="Normal 76 3 2 3 5 3" xfId="22499" xr:uid="{00000000-0005-0000-0000-00000AA10000}"/>
    <cellStyle name="Normal 76 3 2 3 6" xfId="32720" xr:uid="{00000000-0005-0000-0000-00000BA10000}"/>
    <cellStyle name="Normal 76 3 2 3 7" xfId="17486" xr:uid="{00000000-0005-0000-0000-00000CA10000}"/>
    <cellStyle name="Normal 76 3 2 4" xfId="3179" xr:uid="{00000000-0005-0000-0000-00000DA10000}"/>
    <cellStyle name="Normal 76 3 2 4 2" xfId="13253" xr:uid="{00000000-0005-0000-0000-00000EA10000}"/>
    <cellStyle name="Normal 76 3 2 4 2 2" xfId="43584" xr:uid="{00000000-0005-0000-0000-00000FA10000}"/>
    <cellStyle name="Normal 76 3 2 4 2 3" xfId="28351" xr:uid="{00000000-0005-0000-0000-000010A10000}"/>
    <cellStyle name="Normal 76 3 2 4 3" xfId="8233" xr:uid="{00000000-0005-0000-0000-000011A10000}"/>
    <cellStyle name="Normal 76 3 2 4 3 2" xfId="38567" xr:uid="{00000000-0005-0000-0000-000012A10000}"/>
    <cellStyle name="Normal 76 3 2 4 3 3" xfId="23334" xr:uid="{00000000-0005-0000-0000-000013A10000}"/>
    <cellStyle name="Normal 76 3 2 4 4" xfId="33554" xr:uid="{00000000-0005-0000-0000-000014A10000}"/>
    <cellStyle name="Normal 76 3 2 4 5" xfId="18321" xr:uid="{00000000-0005-0000-0000-000015A10000}"/>
    <cellStyle name="Normal 76 3 2 5" xfId="4872" xr:uid="{00000000-0005-0000-0000-000016A10000}"/>
    <cellStyle name="Normal 76 3 2 5 2" xfId="14924" xr:uid="{00000000-0005-0000-0000-000017A10000}"/>
    <cellStyle name="Normal 76 3 2 5 2 2" xfId="45255" xr:uid="{00000000-0005-0000-0000-000018A10000}"/>
    <cellStyle name="Normal 76 3 2 5 2 3" xfId="30022" xr:uid="{00000000-0005-0000-0000-000019A10000}"/>
    <cellStyle name="Normal 76 3 2 5 3" xfId="9904" xr:uid="{00000000-0005-0000-0000-00001AA10000}"/>
    <cellStyle name="Normal 76 3 2 5 3 2" xfId="40238" xr:uid="{00000000-0005-0000-0000-00001BA10000}"/>
    <cellStyle name="Normal 76 3 2 5 3 3" xfId="25005" xr:uid="{00000000-0005-0000-0000-00001CA10000}"/>
    <cellStyle name="Normal 76 3 2 5 4" xfId="35225" xr:uid="{00000000-0005-0000-0000-00001DA10000}"/>
    <cellStyle name="Normal 76 3 2 5 5" xfId="19992" xr:uid="{00000000-0005-0000-0000-00001EA10000}"/>
    <cellStyle name="Normal 76 3 2 6" xfId="11582" xr:uid="{00000000-0005-0000-0000-00001FA10000}"/>
    <cellStyle name="Normal 76 3 2 6 2" xfId="41913" xr:uid="{00000000-0005-0000-0000-000020A10000}"/>
    <cellStyle name="Normal 76 3 2 6 3" xfId="26680" xr:uid="{00000000-0005-0000-0000-000021A10000}"/>
    <cellStyle name="Normal 76 3 2 7" xfId="6561" xr:uid="{00000000-0005-0000-0000-000022A10000}"/>
    <cellStyle name="Normal 76 3 2 7 2" xfId="36896" xr:uid="{00000000-0005-0000-0000-000023A10000}"/>
    <cellStyle name="Normal 76 3 2 7 3" xfId="21663" xr:uid="{00000000-0005-0000-0000-000024A10000}"/>
    <cellStyle name="Normal 76 3 2 8" xfId="31884" xr:uid="{00000000-0005-0000-0000-000025A10000}"/>
    <cellStyle name="Normal 76 3 2 9" xfId="16650" xr:uid="{00000000-0005-0000-0000-000026A10000}"/>
    <cellStyle name="Normal 76 3 3" xfId="1697" xr:uid="{00000000-0005-0000-0000-000027A10000}"/>
    <cellStyle name="Normal 76 3 3 2" xfId="2536" xr:uid="{00000000-0005-0000-0000-000028A10000}"/>
    <cellStyle name="Normal 76 3 3 2 2" xfId="4226" xr:uid="{00000000-0005-0000-0000-000029A10000}"/>
    <cellStyle name="Normal 76 3 3 2 2 2" xfId="14299" xr:uid="{00000000-0005-0000-0000-00002AA10000}"/>
    <cellStyle name="Normal 76 3 3 2 2 2 2" xfId="44630" xr:uid="{00000000-0005-0000-0000-00002BA10000}"/>
    <cellStyle name="Normal 76 3 3 2 2 2 3" xfId="29397" xr:uid="{00000000-0005-0000-0000-00002CA10000}"/>
    <cellStyle name="Normal 76 3 3 2 2 3" xfId="9279" xr:uid="{00000000-0005-0000-0000-00002DA10000}"/>
    <cellStyle name="Normal 76 3 3 2 2 3 2" xfId="39613" xr:uid="{00000000-0005-0000-0000-00002EA10000}"/>
    <cellStyle name="Normal 76 3 3 2 2 3 3" xfId="24380" xr:uid="{00000000-0005-0000-0000-00002FA10000}"/>
    <cellStyle name="Normal 76 3 3 2 2 4" xfId="34600" xr:uid="{00000000-0005-0000-0000-000030A10000}"/>
    <cellStyle name="Normal 76 3 3 2 2 5" xfId="19367" xr:uid="{00000000-0005-0000-0000-000031A10000}"/>
    <cellStyle name="Normal 76 3 3 2 3" xfId="5918" xr:uid="{00000000-0005-0000-0000-000032A10000}"/>
    <cellStyle name="Normal 76 3 3 2 3 2" xfId="15970" xr:uid="{00000000-0005-0000-0000-000033A10000}"/>
    <cellStyle name="Normal 76 3 3 2 3 2 2" xfId="46301" xr:uid="{00000000-0005-0000-0000-000034A10000}"/>
    <cellStyle name="Normal 76 3 3 2 3 2 3" xfId="31068" xr:uid="{00000000-0005-0000-0000-000035A10000}"/>
    <cellStyle name="Normal 76 3 3 2 3 3" xfId="10950" xr:uid="{00000000-0005-0000-0000-000036A10000}"/>
    <cellStyle name="Normal 76 3 3 2 3 3 2" xfId="41284" xr:uid="{00000000-0005-0000-0000-000037A10000}"/>
    <cellStyle name="Normal 76 3 3 2 3 3 3" xfId="26051" xr:uid="{00000000-0005-0000-0000-000038A10000}"/>
    <cellStyle name="Normal 76 3 3 2 3 4" xfId="36271" xr:uid="{00000000-0005-0000-0000-000039A10000}"/>
    <cellStyle name="Normal 76 3 3 2 3 5" xfId="21038" xr:uid="{00000000-0005-0000-0000-00003AA10000}"/>
    <cellStyle name="Normal 76 3 3 2 4" xfId="12628" xr:uid="{00000000-0005-0000-0000-00003BA10000}"/>
    <cellStyle name="Normal 76 3 3 2 4 2" xfId="42959" xr:uid="{00000000-0005-0000-0000-00003CA10000}"/>
    <cellStyle name="Normal 76 3 3 2 4 3" xfId="27726" xr:uid="{00000000-0005-0000-0000-00003DA10000}"/>
    <cellStyle name="Normal 76 3 3 2 5" xfId="7607" xr:uid="{00000000-0005-0000-0000-00003EA10000}"/>
    <cellStyle name="Normal 76 3 3 2 5 2" xfId="37942" xr:uid="{00000000-0005-0000-0000-00003FA10000}"/>
    <cellStyle name="Normal 76 3 3 2 5 3" xfId="22709" xr:uid="{00000000-0005-0000-0000-000040A10000}"/>
    <cellStyle name="Normal 76 3 3 2 6" xfId="32930" xr:uid="{00000000-0005-0000-0000-000041A10000}"/>
    <cellStyle name="Normal 76 3 3 2 7" xfId="17696" xr:uid="{00000000-0005-0000-0000-000042A10000}"/>
    <cellStyle name="Normal 76 3 3 3" xfId="3389" xr:uid="{00000000-0005-0000-0000-000043A10000}"/>
    <cellStyle name="Normal 76 3 3 3 2" xfId="13463" xr:uid="{00000000-0005-0000-0000-000044A10000}"/>
    <cellStyle name="Normal 76 3 3 3 2 2" xfId="43794" xr:uid="{00000000-0005-0000-0000-000045A10000}"/>
    <cellStyle name="Normal 76 3 3 3 2 3" xfId="28561" xr:uid="{00000000-0005-0000-0000-000046A10000}"/>
    <cellStyle name="Normal 76 3 3 3 3" xfId="8443" xr:uid="{00000000-0005-0000-0000-000047A10000}"/>
    <cellStyle name="Normal 76 3 3 3 3 2" xfId="38777" xr:uid="{00000000-0005-0000-0000-000048A10000}"/>
    <cellStyle name="Normal 76 3 3 3 3 3" xfId="23544" xr:uid="{00000000-0005-0000-0000-000049A10000}"/>
    <cellStyle name="Normal 76 3 3 3 4" xfId="33764" xr:uid="{00000000-0005-0000-0000-00004AA10000}"/>
    <cellStyle name="Normal 76 3 3 3 5" xfId="18531" xr:uid="{00000000-0005-0000-0000-00004BA10000}"/>
    <cellStyle name="Normal 76 3 3 4" xfId="5082" xr:uid="{00000000-0005-0000-0000-00004CA10000}"/>
    <cellStyle name="Normal 76 3 3 4 2" xfId="15134" xr:uid="{00000000-0005-0000-0000-00004DA10000}"/>
    <cellStyle name="Normal 76 3 3 4 2 2" xfId="45465" xr:uid="{00000000-0005-0000-0000-00004EA10000}"/>
    <cellStyle name="Normal 76 3 3 4 2 3" xfId="30232" xr:uid="{00000000-0005-0000-0000-00004FA10000}"/>
    <cellStyle name="Normal 76 3 3 4 3" xfId="10114" xr:uid="{00000000-0005-0000-0000-000050A10000}"/>
    <cellStyle name="Normal 76 3 3 4 3 2" xfId="40448" xr:uid="{00000000-0005-0000-0000-000051A10000}"/>
    <cellStyle name="Normal 76 3 3 4 3 3" xfId="25215" xr:uid="{00000000-0005-0000-0000-000052A10000}"/>
    <cellStyle name="Normal 76 3 3 4 4" xfId="35435" xr:uid="{00000000-0005-0000-0000-000053A10000}"/>
    <cellStyle name="Normal 76 3 3 4 5" xfId="20202" xr:uid="{00000000-0005-0000-0000-000054A10000}"/>
    <cellStyle name="Normal 76 3 3 5" xfId="11792" xr:uid="{00000000-0005-0000-0000-000055A10000}"/>
    <cellStyle name="Normal 76 3 3 5 2" xfId="42123" xr:uid="{00000000-0005-0000-0000-000056A10000}"/>
    <cellStyle name="Normal 76 3 3 5 3" xfId="26890" xr:uid="{00000000-0005-0000-0000-000057A10000}"/>
    <cellStyle name="Normal 76 3 3 6" xfId="6771" xr:uid="{00000000-0005-0000-0000-000058A10000}"/>
    <cellStyle name="Normal 76 3 3 6 2" xfId="37106" xr:uid="{00000000-0005-0000-0000-000059A10000}"/>
    <cellStyle name="Normal 76 3 3 6 3" xfId="21873" xr:uid="{00000000-0005-0000-0000-00005AA10000}"/>
    <cellStyle name="Normal 76 3 3 7" xfId="32094" xr:uid="{00000000-0005-0000-0000-00005BA10000}"/>
    <cellStyle name="Normal 76 3 3 8" xfId="16860" xr:uid="{00000000-0005-0000-0000-00005CA10000}"/>
    <cellStyle name="Normal 76 3 4" xfId="2118" xr:uid="{00000000-0005-0000-0000-00005DA10000}"/>
    <cellStyle name="Normal 76 3 4 2" xfId="3808" xr:uid="{00000000-0005-0000-0000-00005EA10000}"/>
    <cellStyle name="Normal 76 3 4 2 2" xfId="13881" xr:uid="{00000000-0005-0000-0000-00005FA10000}"/>
    <cellStyle name="Normal 76 3 4 2 2 2" xfId="44212" xr:uid="{00000000-0005-0000-0000-000060A10000}"/>
    <cellStyle name="Normal 76 3 4 2 2 3" xfId="28979" xr:uid="{00000000-0005-0000-0000-000061A10000}"/>
    <cellStyle name="Normal 76 3 4 2 3" xfId="8861" xr:uid="{00000000-0005-0000-0000-000062A10000}"/>
    <cellStyle name="Normal 76 3 4 2 3 2" xfId="39195" xr:uid="{00000000-0005-0000-0000-000063A10000}"/>
    <cellStyle name="Normal 76 3 4 2 3 3" xfId="23962" xr:uid="{00000000-0005-0000-0000-000064A10000}"/>
    <cellStyle name="Normal 76 3 4 2 4" xfId="34182" xr:uid="{00000000-0005-0000-0000-000065A10000}"/>
    <cellStyle name="Normal 76 3 4 2 5" xfId="18949" xr:uid="{00000000-0005-0000-0000-000066A10000}"/>
    <cellStyle name="Normal 76 3 4 3" xfId="5500" xr:uid="{00000000-0005-0000-0000-000067A10000}"/>
    <cellStyle name="Normal 76 3 4 3 2" xfId="15552" xr:uid="{00000000-0005-0000-0000-000068A10000}"/>
    <cellStyle name="Normal 76 3 4 3 2 2" xfId="45883" xr:uid="{00000000-0005-0000-0000-000069A10000}"/>
    <cellStyle name="Normal 76 3 4 3 2 3" xfId="30650" xr:uid="{00000000-0005-0000-0000-00006AA10000}"/>
    <cellStyle name="Normal 76 3 4 3 3" xfId="10532" xr:uid="{00000000-0005-0000-0000-00006BA10000}"/>
    <cellStyle name="Normal 76 3 4 3 3 2" xfId="40866" xr:uid="{00000000-0005-0000-0000-00006CA10000}"/>
    <cellStyle name="Normal 76 3 4 3 3 3" xfId="25633" xr:uid="{00000000-0005-0000-0000-00006DA10000}"/>
    <cellStyle name="Normal 76 3 4 3 4" xfId="35853" xr:uid="{00000000-0005-0000-0000-00006EA10000}"/>
    <cellStyle name="Normal 76 3 4 3 5" xfId="20620" xr:uid="{00000000-0005-0000-0000-00006FA10000}"/>
    <cellStyle name="Normal 76 3 4 4" xfId="12210" xr:uid="{00000000-0005-0000-0000-000070A10000}"/>
    <cellStyle name="Normal 76 3 4 4 2" xfId="42541" xr:uid="{00000000-0005-0000-0000-000071A10000}"/>
    <cellStyle name="Normal 76 3 4 4 3" xfId="27308" xr:uid="{00000000-0005-0000-0000-000072A10000}"/>
    <cellStyle name="Normal 76 3 4 5" xfId="7189" xr:uid="{00000000-0005-0000-0000-000073A10000}"/>
    <cellStyle name="Normal 76 3 4 5 2" xfId="37524" xr:uid="{00000000-0005-0000-0000-000074A10000}"/>
    <cellStyle name="Normal 76 3 4 5 3" xfId="22291" xr:uid="{00000000-0005-0000-0000-000075A10000}"/>
    <cellStyle name="Normal 76 3 4 6" xfId="32512" xr:uid="{00000000-0005-0000-0000-000076A10000}"/>
    <cellStyle name="Normal 76 3 4 7" xfId="17278" xr:uid="{00000000-0005-0000-0000-000077A10000}"/>
    <cellStyle name="Normal 76 3 5" xfId="2971" xr:uid="{00000000-0005-0000-0000-000078A10000}"/>
    <cellStyle name="Normal 76 3 5 2" xfId="13045" xr:uid="{00000000-0005-0000-0000-000079A10000}"/>
    <cellStyle name="Normal 76 3 5 2 2" xfId="43376" xr:uid="{00000000-0005-0000-0000-00007AA10000}"/>
    <cellStyle name="Normal 76 3 5 2 3" xfId="28143" xr:uid="{00000000-0005-0000-0000-00007BA10000}"/>
    <cellStyle name="Normal 76 3 5 3" xfId="8025" xr:uid="{00000000-0005-0000-0000-00007CA10000}"/>
    <cellStyle name="Normal 76 3 5 3 2" xfId="38359" xr:uid="{00000000-0005-0000-0000-00007DA10000}"/>
    <cellStyle name="Normal 76 3 5 3 3" xfId="23126" xr:uid="{00000000-0005-0000-0000-00007EA10000}"/>
    <cellStyle name="Normal 76 3 5 4" xfId="33346" xr:uid="{00000000-0005-0000-0000-00007FA10000}"/>
    <cellStyle name="Normal 76 3 5 5" xfId="18113" xr:uid="{00000000-0005-0000-0000-000080A10000}"/>
    <cellStyle name="Normal 76 3 6" xfId="4664" xr:uid="{00000000-0005-0000-0000-000081A10000}"/>
    <cellStyle name="Normal 76 3 6 2" xfId="14716" xr:uid="{00000000-0005-0000-0000-000082A10000}"/>
    <cellStyle name="Normal 76 3 6 2 2" xfId="45047" xr:uid="{00000000-0005-0000-0000-000083A10000}"/>
    <cellStyle name="Normal 76 3 6 2 3" xfId="29814" xr:uid="{00000000-0005-0000-0000-000084A10000}"/>
    <cellStyle name="Normal 76 3 6 3" xfId="9696" xr:uid="{00000000-0005-0000-0000-000085A10000}"/>
    <cellStyle name="Normal 76 3 6 3 2" xfId="40030" xr:uid="{00000000-0005-0000-0000-000086A10000}"/>
    <cellStyle name="Normal 76 3 6 3 3" xfId="24797" xr:uid="{00000000-0005-0000-0000-000087A10000}"/>
    <cellStyle name="Normal 76 3 6 4" xfId="35017" xr:uid="{00000000-0005-0000-0000-000088A10000}"/>
    <cellStyle name="Normal 76 3 6 5" xfId="19784" xr:uid="{00000000-0005-0000-0000-000089A10000}"/>
    <cellStyle name="Normal 76 3 7" xfId="11374" xr:uid="{00000000-0005-0000-0000-00008AA10000}"/>
    <cellStyle name="Normal 76 3 7 2" xfId="41705" xr:uid="{00000000-0005-0000-0000-00008BA10000}"/>
    <cellStyle name="Normal 76 3 7 3" xfId="26472" xr:uid="{00000000-0005-0000-0000-00008CA10000}"/>
    <cellStyle name="Normal 76 3 8" xfId="6353" xr:uid="{00000000-0005-0000-0000-00008DA10000}"/>
    <cellStyle name="Normal 76 3 8 2" xfId="36688" xr:uid="{00000000-0005-0000-0000-00008EA10000}"/>
    <cellStyle name="Normal 76 3 8 3" xfId="21455" xr:uid="{00000000-0005-0000-0000-00008FA10000}"/>
    <cellStyle name="Normal 76 3 9" xfId="31677" xr:uid="{00000000-0005-0000-0000-000090A10000}"/>
    <cellStyle name="Normal 76 4" xfId="1378" xr:uid="{00000000-0005-0000-0000-000091A10000}"/>
    <cellStyle name="Normal 76 4 2" xfId="1801" xr:uid="{00000000-0005-0000-0000-000092A10000}"/>
    <cellStyle name="Normal 76 4 2 2" xfId="2640" xr:uid="{00000000-0005-0000-0000-000093A10000}"/>
    <cellStyle name="Normal 76 4 2 2 2" xfId="4330" xr:uid="{00000000-0005-0000-0000-000094A10000}"/>
    <cellStyle name="Normal 76 4 2 2 2 2" xfId="14403" xr:uid="{00000000-0005-0000-0000-000095A10000}"/>
    <cellStyle name="Normal 76 4 2 2 2 2 2" xfId="44734" xr:uid="{00000000-0005-0000-0000-000096A10000}"/>
    <cellStyle name="Normal 76 4 2 2 2 2 3" xfId="29501" xr:uid="{00000000-0005-0000-0000-000097A10000}"/>
    <cellStyle name="Normal 76 4 2 2 2 3" xfId="9383" xr:uid="{00000000-0005-0000-0000-000098A10000}"/>
    <cellStyle name="Normal 76 4 2 2 2 3 2" xfId="39717" xr:uid="{00000000-0005-0000-0000-000099A10000}"/>
    <cellStyle name="Normal 76 4 2 2 2 3 3" xfId="24484" xr:uid="{00000000-0005-0000-0000-00009AA10000}"/>
    <cellStyle name="Normal 76 4 2 2 2 4" xfId="34704" xr:uid="{00000000-0005-0000-0000-00009BA10000}"/>
    <cellStyle name="Normal 76 4 2 2 2 5" xfId="19471" xr:uid="{00000000-0005-0000-0000-00009CA10000}"/>
    <cellStyle name="Normal 76 4 2 2 3" xfId="6022" xr:uid="{00000000-0005-0000-0000-00009DA10000}"/>
    <cellStyle name="Normal 76 4 2 2 3 2" xfId="16074" xr:uid="{00000000-0005-0000-0000-00009EA10000}"/>
    <cellStyle name="Normal 76 4 2 2 3 2 2" xfId="46405" xr:uid="{00000000-0005-0000-0000-00009FA10000}"/>
    <cellStyle name="Normal 76 4 2 2 3 2 3" xfId="31172" xr:uid="{00000000-0005-0000-0000-0000A0A10000}"/>
    <cellStyle name="Normal 76 4 2 2 3 3" xfId="11054" xr:uid="{00000000-0005-0000-0000-0000A1A10000}"/>
    <cellStyle name="Normal 76 4 2 2 3 3 2" xfId="41388" xr:uid="{00000000-0005-0000-0000-0000A2A10000}"/>
    <cellStyle name="Normal 76 4 2 2 3 3 3" xfId="26155" xr:uid="{00000000-0005-0000-0000-0000A3A10000}"/>
    <cellStyle name="Normal 76 4 2 2 3 4" xfId="36375" xr:uid="{00000000-0005-0000-0000-0000A4A10000}"/>
    <cellStyle name="Normal 76 4 2 2 3 5" xfId="21142" xr:uid="{00000000-0005-0000-0000-0000A5A10000}"/>
    <cellStyle name="Normal 76 4 2 2 4" xfId="12732" xr:uid="{00000000-0005-0000-0000-0000A6A10000}"/>
    <cellStyle name="Normal 76 4 2 2 4 2" xfId="43063" xr:uid="{00000000-0005-0000-0000-0000A7A10000}"/>
    <cellStyle name="Normal 76 4 2 2 4 3" xfId="27830" xr:uid="{00000000-0005-0000-0000-0000A8A10000}"/>
    <cellStyle name="Normal 76 4 2 2 5" xfId="7711" xr:uid="{00000000-0005-0000-0000-0000A9A10000}"/>
    <cellStyle name="Normal 76 4 2 2 5 2" xfId="38046" xr:uid="{00000000-0005-0000-0000-0000AAA10000}"/>
    <cellStyle name="Normal 76 4 2 2 5 3" xfId="22813" xr:uid="{00000000-0005-0000-0000-0000ABA10000}"/>
    <cellStyle name="Normal 76 4 2 2 6" xfId="33034" xr:uid="{00000000-0005-0000-0000-0000ACA10000}"/>
    <cellStyle name="Normal 76 4 2 2 7" xfId="17800" xr:uid="{00000000-0005-0000-0000-0000ADA10000}"/>
    <cellStyle name="Normal 76 4 2 3" xfId="3493" xr:uid="{00000000-0005-0000-0000-0000AEA10000}"/>
    <cellStyle name="Normal 76 4 2 3 2" xfId="13567" xr:uid="{00000000-0005-0000-0000-0000AFA10000}"/>
    <cellStyle name="Normal 76 4 2 3 2 2" xfId="43898" xr:uid="{00000000-0005-0000-0000-0000B0A10000}"/>
    <cellStyle name="Normal 76 4 2 3 2 3" xfId="28665" xr:uid="{00000000-0005-0000-0000-0000B1A10000}"/>
    <cellStyle name="Normal 76 4 2 3 3" xfId="8547" xr:uid="{00000000-0005-0000-0000-0000B2A10000}"/>
    <cellStyle name="Normal 76 4 2 3 3 2" xfId="38881" xr:uid="{00000000-0005-0000-0000-0000B3A10000}"/>
    <cellStyle name="Normal 76 4 2 3 3 3" xfId="23648" xr:uid="{00000000-0005-0000-0000-0000B4A10000}"/>
    <cellStyle name="Normal 76 4 2 3 4" xfId="33868" xr:uid="{00000000-0005-0000-0000-0000B5A10000}"/>
    <cellStyle name="Normal 76 4 2 3 5" xfId="18635" xr:uid="{00000000-0005-0000-0000-0000B6A10000}"/>
    <cellStyle name="Normal 76 4 2 4" xfId="5186" xr:uid="{00000000-0005-0000-0000-0000B7A10000}"/>
    <cellStyle name="Normal 76 4 2 4 2" xfId="15238" xr:uid="{00000000-0005-0000-0000-0000B8A10000}"/>
    <cellStyle name="Normal 76 4 2 4 2 2" xfId="45569" xr:uid="{00000000-0005-0000-0000-0000B9A10000}"/>
    <cellStyle name="Normal 76 4 2 4 2 3" xfId="30336" xr:uid="{00000000-0005-0000-0000-0000BAA10000}"/>
    <cellStyle name="Normal 76 4 2 4 3" xfId="10218" xr:uid="{00000000-0005-0000-0000-0000BBA10000}"/>
    <cellStyle name="Normal 76 4 2 4 3 2" xfId="40552" xr:uid="{00000000-0005-0000-0000-0000BCA10000}"/>
    <cellStyle name="Normal 76 4 2 4 3 3" xfId="25319" xr:uid="{00000000-0005-0000-0000-0000BDA10000}"/>
    <cellStyle name="Normal 76 4 2 4 4" xfId="35539" xr:uid="{00000000-0005-0000-0000-0000BEA10000}"/>
    <cellStyle name="Normal 76 4 2 4 5" xfId="20306" xr:uid="{00000000-0005-0000-0000-0000BFA10000}"/>
    <cellStyle name="Normal 76 4 2 5" xfId="11896" xr:uid="{00000000-0005-0000-0000-0000C0A10000}"/>
    <cellStyle name="Normal 76 4 2 5 2" xfId="42227" xr:uid="{00000000-0005-0000-0000-0000C1A10000}"/>
    <cellStyle name="Normal 76 4 2 5 3" xfId="26994" xr:uid="{00000000-0005-0000-0000-0000C2A10000}"/>
    <cellStyle name="Normal 76 4 2 6" xfId="6875" xr:uid="{00000000-0005-0000-0000-0000C3A10000}"/>
    <cellStyle name="Normal 76 4 2 6 2" xfId="37210" xr:uid="{00000000-0005-0000-0000-0000C4A10000}"/>
    <cellStyle name="Normal 76 4 2 6 3" xfId="21977" xr:uid="{00000000-0005-0000-0000-0000C5A10000}"/>
    <cellStyle name="Normal 76 4 2 7" xfId="32198" xr:uid="{00000000-0005-0000-0000-0000C6A10000}"/>
    <cellStyle name="Normal 76 4 2 8" xfId="16964" xr:uid="{00000000-0005-0000-0000-0000C7A10000}"/>
    <cellStyle name="Normal 76 4 3" xfId="2222" xr:uid="{00000000-0005-0000-0000-0000C8A10000}"/>
    <cellStyle name="Normal 76 4 3 2" xfId="3912" xr:uid="{00000000-0005-0000-0000-0000C9A10000}"/>
    <cellStyle name="Normal 76 4 3 2 2" xfId="13985" xr:uid="{00000000-0005-0000-0000-0000CAA10000}"/>
    <cellStyle name="Normal 76 4 3 2 2 2" xfId="44316" xr:uid="{00000000-0005-0000-0000-0000CBA10000}"/>
    <cellStyle name="Normal 76 4 3 2 2 3" xfId="29083" xr:uid="{00000000-0005-0000-0000-0000CCA10000}"/>
    <cellStyle name="Normal 76 4 3 2 3" xfId="8965" xr:uid="{00000000-0005-0000-0000-0000CDA10000}"/>
    <cellStyle name="Normal 76 4 3 2 3 2" xfId="39299" xr:uid="{00000000-0005-0000-0000-0000CEA10000}"/>
    <cellStyle name="Normal 76 4 3 2 3 3" xfId="24066" xr:uid="{00000000-0005-0000-0000-0000CFA10000}"/>
    <cellStyle name="Normal 76 4 3 2 4" xfId="34286" xr:uid="{00000000-0005-0000-0000-0000D0A10000}"/>
    <cellStyle name="Normal 76 4 3 2 5" xfId="19053" xr:uid="{00000000-0005-0000-0000-0000D1A10000}"/>
    <cellStyle name="Normal 76 4 3 3" xfId="5604" xr:uid="{00000000-0005-0000-0000-0000D2A10000}"/>
    <cellStyle name="Normal 76 4 3 3 2" xfId="15656" xr:uid="{00000000-0005-0000-0000-0000D3A10000}"/>
    <cellStyle name="Normal 76 4 3 3 2 2" xfId="45987" xr:uid="{00000000-0005-0000-0000-0000D4A10000}"/>
    <cellStyle name="Normal 76 4 3 3 2 3" xfId="30754" xr:uid="{00000000-0005-0000-0000-0000D5A10000}"/>
    <cellStyle name="Normal 76 4 3 3 3" xfId="10636" xr:uid="{00000000-0005-0000-0000-0000D6A10000}"/>
    <cellStyle name="Normal 76 4 3 3 3 2" xfId="40970" xr:uid="{00000000-0005-0000-0000-0000D7A10000}"/>
    <cellStyle name="Normal 76 4 3 3 3 3" xfId="25737" xr:uid="{00000000-0005-0000-0000-0000D8A10000}"/>
    <cellStyle name="Normal 76 4 3 3 4" xfId="35957" xr:uid="{00000000-0005-0000-0000-0000D9A10000}"/>
    <cellStyle name="Normal 76 4 3 3 5" xfId="20724" xr:uid="{00000000-0005-0000-0000-0000DAA10000}"/>
    <cellStyle name="Normal 76 4 3 4" xfId="12314" xr:uid="{00000000-0005-0000-0000-0000DBA10000}"/>
    <cellStyle name="Normal 76 4 3 4 2" xfId="42645" xr:uid="{00000000-0005-0000-0000-0000DCA10000}"/>
    <cellStyle name="Normal 76 4 3 4 3" xfId="27412" xr:uid="{00000000-0005-0000-0000-0000DDA10000}"/>
    <cellStyle name="Normal 76 4 3 5" xfId="7293" xr:uid="{00000000-0005-0000-0000-0000DEA10000}"/>
    <cellStyle name="Normal 76 4 3 5 2" xfId="37628" xr:uid="{00000000-0005-0000-0000-0000DFA10000}"/>
    <cellStyle name="Normal 76 4 3 5 3" xfId="22395" xr:uid="{00000000-0005-0000-0000-0000E0A10000}"/>
    <cellStyle name="Normal 76 4 3 6" xfId="32616" xr:uid="{00000000-0005-0000-0000-0000E1A10000}"/>
    <cellStyle name="Normal 76 4 3 7" xfId="17382" xr:uid="{00000000-0005-0000-0000-0000E2A10000}"/>
    <cellStyle name="Normal 76 4 4" xfId="3075" xr:uid="{00000000-0005-0000-0000-0000E3A10000}"/>
    <cellStyle name="Normal 76 4 4 2" xfId="13149" xr:uid="{00000000-0005-0000-0000-0000E4A10000}"/>
    <cellStyle name="Normal 76 4 4 2 2" xfId="43480" xr:uid="{00000000-0005-0000-0000-0000E5A10000}"/>
    <cellStyle name="Normal 76 4 4 2 3" xfId="28247" xr:uid="{00000000-0005-0000-0000-0000E6A10000}"/>
    <cellStyle name="Normal 76 4 4 3" xfId="8129" xr:uid="{00000000-0005-0000-0000-0000E7A10000}"/>
    <cellStyle name="Normal 76 4 4 3 2" xfId="38463" xr:uid="{00000000-0005-0000-0000-0000E8A10000}"/>
    <cellStyle name="Normal 76 4 4 3 3" xfId="23230" xr:uid="{00000000-0005-0000-0000-0000E9A10000}"/>
    <cellStyle name="Normal 76 4 4 4" xfId="33450" xr:uid="{00000000-0005-0000-0000-0000EAA10000}"/>
    <cellStyle name="Normal 76 4 4 5" xfId="18217" xr:uid="{00000000-0005-0000-0000-0000EBA10000}"/>
    <cellStyle name="Normal 76 4 5" xfId="4768" xr:uid="{00000000-0005-0000-0000-0000ECA10000}"/>
    <cellStyle name="Normal 76 4 5 2" xfId="14820" xr:uid="{00000000-0005-0000-0000-0000EDA10000}"/>
    <cellStyle name="Normal 76 4 5 2 2" xfId="45151" xr:uid="{00000000-0005-0000-0000-0000EEA10000}"/>
    <cellStyle name="Normal 76 4 5 2 3" xfId="29918" xr:uid="{00000000-0005-0000-0000-0000EFA10000}"/>
    <cellStyle name="Normal 76 4 5 3" xfId="9800" xr:uid="{00000000-0005-0000-0000-0000F0A10000}"/>
    <cellStyle name="Normal 76 4 5 3 2" xfId="40134" xr:uid="{00000000-0005-0000-0000-0000F1A10000}"/>
    <cellStyle name="Normal 76 4 5 3 3" xfId="24901" xr:uid="{00000000-0005-0000-0000-0000F2A10000}"/>
    <cellStyle name="Normal 76 4 5 4" xfId="35121" xr:uid="{00000000-0005-0000-0000-0000F3A10000}"/>
    <cellStyle name="Normal 76 4 5 5" xfId="19888" xr:uid="{00000000-0005-0000-0000-0000F4A10000}"/>
    <cellStyle name="Normal 76 4 6" xfId="11478" xr:uid="{00000000-0005-0000-0000-0000F5A10000}"/>
    <cellStyle name="Normal 76 4 6 2" xfId="41809" xr:uid="{00000000-0005-0000-0000-0000F6A10000}"/>
    <cellStyle name="Normal 76 4 6 3" xfId="26576" xr:uid="{00000000-0005-0000-0000-0000F7A10000}"/>
    <cellStyle name="Normal 76 4 7" xfId="6457" xr:uid="{00000000-0005-0000-0000-0000F8A10000}"/>
    <cellStyle name="Normal 76 4 7 2" xfId="36792" xr:uid="{00000000-0005-0000-0000-0000F9A10000}"/>
    <cellStyle name="Normal 76 4 7 3" xfId="21559" xr:uid="{00000000-0005-0000-0000-0000FAA10000}"/>
    <cellStyle name="Normal 76 4 8" xfId="31780" xr:uid="{00000000-0005-0000-0000-0000FBA10000}"/>
    <cellStyle name="Normal 76 4 9" xfId="16546" xr:uid="{00000000-0005-0000-0000-0000FCA10000}"/>
    <cellStyle name="Normal 76 5" xfId="1591" xr:uid="{00000000-0005-0000-0000-0000FDA10000}"/>
    <cellStyle name="Normal 76 5 2" xfId="2432" xr:uid="{00000000-0005-0000-0000-0000FEA10000}"/>
    <cellStyle name="Normal 76 5 2 2" xfId="4122" xr:uid="{00000000-0005-0000-0000-0000FFA10000}"/>
    <cellStyle name="Normal 76 5 2 2 2" xfId="14195" xr:uid="{00000000-0005-0000-0000-000000A20000}"/>
    <cellStyle name="Normal 76 5 2 2 2 2" xfId="44526" xr:uid="{00000000-0005-0000-0000-000001A20000}"/>
    <cellStyle name="Normal 76 5 2 2 2 3" xfId="29293" xr:uid="{00000000-0005-0000-0000-000002A20000}"/>
    <cellStyle name="Normal 76 5 2 2 3" xfId="9175" xr:uid="{00000000-0005-0000-0000-000003A20000}"/>
    <cellStyle name="Normal 76 5 2 2 3 2" xfId="39509" xr:uid="{00000000-0005-0000-0000-000004A20000}"/>
    <cellStyle name="Normal 76 5 2 2 3 3" xfId="24276" xr:uid="{00000000-0005-0000-0000-000005A20000}"/>
    <cellStyle name="Normal 76 5 2 2 4" xfId="34496" xr:uid="{00000000-0005-0000-0000-000006A20000}"/>
    <cellStyle name="Normal 76 5 2 2 5" xfId="19263" xr:uid="{00000000-0005-0000-0000-000007A20000}"/>
    <cellStyle name="Normal 76 5 2 3" xfId="5814" xr:uid="{00000000-0005-0000-0000-000008A20000}"/>
    <cellStyle name="Normal 76 5 2 3 2" xfId="15866" xr:uid="{00000000-0005-0000-0000-000009A20000}"/>
    <cellStyle name="Normal 76 5 2 3 2 2" xfId="46197" xr:uid="{00000000-0005-0000-0000-00000AA20000}"/>
    <cellStyle name="Normal 76 5 2 3 2 3" xfId="30964" xr:uid="{00000000-0005-0000-0000-00000BA20000}"/>
    <cellStyle name="Normal 76 5 2 3 3" xfId="10846" xr:uid="{00000000-0005-0000-0000-00000CA20000}"/>
    <cellStyle name="Normal 76 5 2 3 3 2" xfId="41180" xr:uid="{00000000-0005-0000-0000-00000DA20000}"/>
    <cellStyle name="Normal 76 5 2 3 3 3" xfId="25947" xr:uid="{00000000-0005-0000-0000-00000EA20000}"/>
    <cellStyle name="Normal 76 5 2 3 4" xfId="36167" xr:uid="{00000000-0005-0000-0000-00000FA20000}"/>
    <cellStyle name="Normal 76 5 2 3 5" xfId="20934" xr:uid="{00000000-0005-0000-0000-000010A20000}"/>
    <cellStyle name="Normal 76 5 2 4" xfId="12524" xr:uid="{00000000-0005-0000-0000-000011A20000}"/>
    <cellStyle name="Normal 76 5 2 4 2" xfId="42855" xr:uid="{00000000-0005-0000-0000-000012A20000}"/>
    <cellStyle name="Normal 76 5 2 4 3" xfId="27622" xr:uid="{00000000-0005-0000-0000-000013A20000}"/>
    <cellStyle name="Normal 76 5 2 5" xfId="7503" xr:uid="{00000000-0005-0000-0000-000014A20000}"/>
    <cellStyle name="Normal 76 5 2 5 2" xfId="37838" xr:uid="{00000000-0005-0000-0000-000015A20000}"/>
    <cellStyle name="Normal 76 5 2 5 3" xfId="22605" xr:uid="{00000000-0005-0000-0000-000016A20000}"/>
    <cellStyle name="Normal 76 5 2 6" xfId="32826" xr:uid="{00000000-0005-0000-0000-000017A20000}"/>
    <cellStyle name="Normal 76 5 2 7" xfId="17592" xr:uid="{00000000-0005-0000-0000-000018A20000}"/>
    <cellStyle name="Normal 76 5 3" xfId="3285" xr:uid="{00000000-0005-0000-0000-000019A20000}"/>
    <cellStyle name="Normal 76 5 3 2" xfId="13359" xr:uid="{00000000-0005-0000-0000-00001AA20000}"/>
    <cellStyle name="Normal 76 5 3 2 2" xfId="43690" xr:uid="{00000000-0005-0000-0000-00001BA20000}"/>
    <cellStyle name="Normal 76 5 3 2 3" xfId="28457" xr:uid="{00000000-0005-0000-0000-00001CA20000}"/>
    <cellStyle name="Normal 76 5 3 3" xfId="8339" xr:uid="{00000000-0005-0000-0000-00001DA20000}"/>
    <cellStyle name="Normal 76 5 3 3 2" xfId="38673" xr:uid="{00000000-0005-0000-0000-00001EA20000}"/>
    <cellStyle name="Normal 76 5 3 3 3" xfId="23440" xr:uid="{00000000-0005-0000-0000-00001FA20000}"/>
    <cellStyle name="Normal 76 5 3 4" xfId="33660" xr:uid="{00000000-0005-0000-0000-000020A20000}"/>
    <cellStyle name="Normal 76 5 3 5" xfId="18427" xr:uid="{00000000-0005-0000-0000-000021A20000}"/>
    <cellStyle name="Normal 76 5 4" xfId="4978" xr:uid="{00000000-0005-0000-0000-000022A20000}"/>
    <cellStyle name="Normal 76 5 4 2" xfId="15030" xr:uid="{00000000-0005-0000-0000-000023A20000}"/>
    <cellStyle name="Normal 76 5 4 2 2" xfId="45361" xr:uid="{00000000-0005-0000-0000-000024A20000}"/>
    <cellStyle name="Normal 76 5 4 2 3" xfId="30128" xr:uid="{00000000-0005-0000-0000-000025A20000}"/>
    <cellStyle name="Normal 76 5 4 3" xfId="10010" xr:uid="{00000000-0005-0000-0000-000026A20000}"/>
    <cellStyle name="Normal 76 5 4 3 2" xfId="40344" xr:uid="{00000000-0005-0000-0000-000027A20000}"/>
    <cellStyle name="Normal 76 5 4 3 3" xfId="25111" xr:uid="{00000000-0005-0000-0000-000028A20000}"/>
    <cellStyle name="Normal 76 5 4 4" xfId="35331" xr:uid="{00000000-0005-0000-0000-000029A20000}"/>
    <cellStyle name="Normal 76 5 4 5" xfId="20098" xr:uid="{00000000-0005-0000-0000-00002AA20000}"/>
    <cellStyle name="Normal 76 5 5" xfId="11688" xr:uid="{00000000-0005-0000-0000-00002BA20000}"/>
    <cellStyle name="Normal 76 5 5 2" xfId="42019" xr:uid="{00000000-0005-0000-0000-00002CA20000}"/>
    <cellStyle name="Normal 76 5 5 3" xfId="26786" xr:uid="{00000000-0005-0000-0000-00002DA20000}"/>
    <cellStyle name="Normal 76 5 6" xfId="6667" xr:uid="{00000000-0005-0000-0000-00002EA20000}"/>
    <cellStyle name="Normal 76 5 6 2" xfId="37002" xr:uid="{00000000-0005-0000-0000-00002FA20000}"/>
    <cellStyle name="Normal 76 5 6 3" xfId="21769" xr:uid="{00000000-0005-0000-0000-000030A20000}"/>
    <cellStyle name="Normal 76 5 7" xfId="31990" xr:uid="{00000000-0005-0000-0000-000031A20000}"/>
    <cellStyle name="Normal 76 5 8" xfId="16756" xr:uid="{00000000-0005-0000-0000-000032A20000}"/>
    <cellStyle name="Normal 76 6" xfId="2012" xr:uid="{00000000-0005-0000-0000-000033A20000}"/>
    <cellStyle name="Normal 76 6 2" xfId="3704" xr:uid="{00000000-0005-0000-0000-000034A20000}"/>
    <cellStyle name="Normal 76 6 2 2" xfId="13777" xr:uid="{00000000-0005-0000-0000-000035A20000}"/>
    <cellStyle name="Normal 76 6 2 2 2" xfId="44108" xr:uid="{00000000-0005-0000-0000-000036A20000}"/>
    <cellStyle name="Normal 76 6 2 2 3" xfId="28875" xr:uid="{00000000-0005-0000-0000-000037A20000}"/>
    <cellStyle name="Normal 76 6 2 3" xfId="8757" xr:uid="{00000000-0005-0000-0000-000038A20000}"/>
    <cellStyle name="Normal 76 6 2 3 2" xfId="39091" xr:uid="{00000000-0005-0000-0000-000039A20000}"/>
    <cellStyle name="Normal 76 6 2 3 3" xfId="23858" xr:uid="{00000000-0005-0000-0000-00003AA20000}"/>
    <cellStyle name="Normal 76 6 2 4" xfId="34078" xr:uid="{00000000-0005-0000-0000-00003BA20000}"/>
    <cellStyle name="Normal 76 6 2 5" xfId="18845" xr:uid="{00000000-0005-0000-0000-00003CA20000}"/>
    <cellStyle name="Normal 76 6 3" xfId="5396" xr:uid="{00000000-0005-0000-0000-00003DA20000}"/>
    <cellStyle name="Normal 76 6 3 2" xfId="15448" xr:uid="{00000000-0005-0000-0000-00003EA20000}"/>
    <cellStyle name="Normal 76 6 3 2 2" xfId="45779" xr:uid="{00000000-0005-0000-0000-00003FA20000}"/>
    <cellStyle name="Normal 76 6 3 2 3" xfId="30546" xr:uid="{00000000-0005-0000-0000-000040A20000}"/>
    <cellStyle name="Normal 76 6 3 3" xfId="10428" xr:uid="{00000000-0005-0000-0000-000041A20000}"/>
    <cellStyle name="Normal 76 6 3 3 2" xfId="40762" xr:uid="{00000000-0005-0000-0000-000042A20000}"/>
    <cellStyle name="Normal 76 6 3 3 3" xfId="25529" xr:uid="{00000000-0005-0000-0000-000043A20000}"/>
    <cellStyle name="Normal 76 6 3 4" xfId="35749" xr:uid="{00000000-0005-0000-0000-000044A20000}"/>
    <cellStyle name="Normal 76 6 3 5" xfId="20516" xr:uid="{00000000-0005-0000-0000-000045A20000}"/>
    <cellStyle name="Normal 76 6 4" xfId="12106" xr:uid="{00000000-0005-0000-0000-000046A20000}"/>
    <cellStyle name="Normal 76 6 4 2" xfId="42437" xr:uid="{00000000-0005-0000-0000-000047A20000}"/>
    <cellStyle name="Normal 76 6 4 3" xfId="27204" xr:uid="{00000000-0005-0000-0000-000048A20000}"/>
    <cellStyle name="Normal 76 6 5" xfId="7085" xr:uid="{00000000-0005-0000-0000-000049A20000}"/>
    <cellStyle name="Normal 76 6 5 2" xfId="37420" xr:uid="{00000000-0005-0000-0000-00004AA20000}"/>
    <cellStyle name="Normal 76 6 5 3" xfId="22187" xr:uid="{00000000-0005-0000-0000-00004BA20000}"/>
    <cellStyle name="Normal 76 6 6" xfId="32408" xr:uid="{00000000-0005-0000-0000-00004CA20000}"/>
    <cellStyle name="Normal 76 6 7" xfId="17174" xr:uid="{00000000-0005-0000-0000-00004DA20000}"/>
    <cellStyle name="Normal 76 7" xfId="2864" xr:uid="{00000000-0005-0000-0000-00004EA20000}"/>
    <cellStyle name="Normal 76 7 2" xfId="12941" xr:uid="{00000000-0005-0000-0000-00004FA20000}"/>
    <cellStyle name="Normal 76 7 2 2" xfId="43272" xr:uid="{00000000-0005-0000-0000-000050A20000}"/>
    <cellStyle name="Normal 76 7 2 3" xfId="28039" xr:uid="{00000000-0005-0000-0000-000051A20000}"/>
    <cellStyle name="Normal 76 7 3" xfId="7921" xr:uid="{00000000-0005-0000-0000-000052A20000}"/>
    <cellStyle name="Normal 76 7 3 2" xfId="38255" xr:uid="{00000000-0005-0000-0000-000053A20000}"/>
    <cellStyle name="Normal 76 7 3 3" xfId="23022" xr:uid="{00000000-0005-0000-0000-000054A20000}"/>
    <cellStyle name="Normal 76 7 4" xfId="33242" xr:uid="{00000000-0005-0000-0000-000055A20000}"/>
    <cellStyle name="Normal 76 7 5" xfId="18009" xr:uid="{00000000-0005-0000-0000-000056A20000}"/>
    <cellStyle name="Normal 76 8" xfId="4558" xr:uid="{00000000-0005-0000-0000-000057A20000}"/>
    <cellStyle name="Normal 76 8 2" xfId="14612" xr:uid="{00000000-0005-0000-0000-000058A20000}"/>
    <cellStyle name="Normal 76 8 2 2" xfId="44943" xr:uid="{00000000-0005-0000-0000-000059A20000}"/>
    <cellStyle name="Normal 76 8 2 3" xfId="29710" xr:uid="{00000000-0005-0000-0000-00005AA20000}"/>
    <cellStyle name="Normal 76 8 3" xfId="9592" xr:uid="{00000000-0005-0000-0000-00005BA20000}"/>
    <cellStyle name="Normal 76 8 3 2" xfId="39926" xr:uid="{00000000-0005-0000-0000-00005CA20000}"/>
    <cellStyle name="Normal 76 8 3 3" xfId="24693" xr:uid="{00000000-0005-0000-0000-00005DA20000}"/>
    <cellStyle name="Normal 76 8 4" xfId="34913" xr:uid="{00000000-0005-0000-0000-00005EA20000}"/>
    <cellStyle name="Normal 76 8 5" xfId="19680" xr:uid="{00000000-0005-0000-0000-00005FA20000}"/>
    <cellStyle name="Normal 76 9" xfId="11268" xr:uid="{00000000-0005-0000-0000-000060A20000}"/>
    <cellStyle name="Normal 76 9 2" xfId="41601" xr:uid="{00000000-0005-0000-0000-000061A20000}"/>
    <cellStyle name="Normal 76 9 3" xfId="26368" xr:uid="{00000000-0005-0000-0000-000062A20000}"/>
    <cellStyle name="Normal 77" xfId="566" xr:uid="{00000000-0005-0000-0000-000063A20000}"/>
    <cellStyle name="Normal 78" xfId="366" xr:uid="{00000000-0005-0000-0000-000064A20000}"/>
    <cellStyle name="Normal 78 10" xfId="6196" xr:uid="{00000000-0005-0000-0000-000065A20000}"/>
    <cellStyle name="Normal 78 10 2" xfId="36535" xr:uid="{00000000-0005-0000-0000-000066A20000}"/>
    <cellStyle name="Normal 78 10 3" xfId="21302" xr:uid="{00000000-0005-0000-0000-000067A20000}"/>
    <cellStyle name="Normal 78 10 4" xfId="46743" xr:uid="{00000000-0005-0000-0000-000068A20000}"/>
    <cellStyle name="Normal 78 11" xfId="31527" xr:uid="{00000000-0005-0000-0000-000069A20000}"/>
    <cellStyle name="Normal 78 12" xfId="16287" xr:uid="{00000000-0005-0000-0000-00006AA20000}"/>
    <cellStyle name="Normal 78 2" xfId="1161" xr:uid="{00000000-0005-0000-0000-00006BA20000}"/>
    <cellStyle name="Normal 78 2 10" xfId="31580" xr:uid="{00000000-0005-0000-0000-00006CA20000}"/>
    <cellStyle name="Normal 78 2 11" xfId="16341" xr:uid="{00000000-0005-0000-0000-00006DA20000}"/>
    <cellStyle name="Normal 78 2 2" xfId="1270" xr:uid="{00000000-0005-0000-0000-00006EA20000}"/>
    <cellStyle name="Normal 78 2 2 10" xfId="16445" xr:uid="{00000000-0005-0000-0000-00006FA20000}"/>
    <cellStyle name="Normal 78 2 2 2" xfId="1487" xr:uid="{00000000-0005-0000-0000-000070A20000}"/>
    <cellStyle name="Normal 78 2 2 2 2" xfId="1908" xr:uid="{00000000-0005-0000-0000-000071A20000}"/>
    <cellStyle name="Normal 78 2 2 2 2 2" xfId="2747" xr:uid="{00000000-0005-0000-0000-000072A20000}"/>
    <cellStyle name="Normal 78 2 2 2 2 2 2" xfId="4437" xr:uid="{00000000-0005-0000-0000-000073A20000}"/>
    <cellStyle name="Normal 78 2 2 2 2 2 2 2" xfId="14510" xr:uid="{00000000-0005-0000-0000-000074A20000}"/>
    <cellStyle name="Normal 78 2 2 2 2 2 2 2 2" xfId="44841" xr:uid="{00000000-0005-0000-0000-000075A20000}"/>
    <cellStyle name="Normal 78 2 2 2 2 2 2 2 3" xfId="29608" xr:uid="{00000000-0005-0000-0000-000076A20000}"/>
    <cellStyle name="Normal 78 2 2 2 2 2 2 3" xfId="9490" xr:uid="{00000000-0005-0000-0000-000077A20000}"/>
    <cellStyle name="Normal 78 2 2 2 2 2 2 3 2" xfId="39824" xr:uid="{00000000-0005-0000-0000-000078A20000}"/>
    <cellStyle name="Normal 78 2 2 2 2 2 2 3 3" xfId="24591" xr:uid="{00000000-0005-0000-0000-000079A20000}"/>
    <cellStyle name="Normal 78 2 2 2 2 2 2 4" xfId="34811" xr:uid="{00000000-0005-0000-0000-00007AA20000}"/>
    <cellStyle name="Normal 78 2 2 2 2 2 2 5" xfId="19578" xr:uid="{00000000-0005-0000-0000-00007BA20000}"/>
    <cellStyle name="Normal 78 2 2 2 2 2 3" xfId="6129" xr:uid="{00000000-0005-0000-0000-00007CA20000}"/>
    <cellStyle name="Normal 78 2 2 2 2 2 3 2" xfId="16181" xr:uid="{00000000-0005-0000-0000-00007DA20000}"/>
    <cellStyle name="Normal 78 2 2 2 2 2 3 2 2" xfId="46512" xr:uid="{00000000-0005-0000-0000-00007EA20000}"/>
    <cellStyle name="Normal 78 2 2 2 2 2 3 2 3" xfId="31279" xr:uid="{00000000-0005-0000-0000-00007FA20000}"/>
    <cellStyle name="Normal 78 2 2 2 2 2 3 3" xfId="11161" xr:uid="{00000000-0005-0000-0000-000080A20000}"/>
    <cellStyle name="Normal 78 2 2 2 2 2 3 3 2" xfId="41495" xr:uid="{00000000-0005-0000-0000-000081A20000}"/>
    <cellStyle name="Normal 78 2 2 2 2 2 3 3 3" xfId="26262" xr:uid="{00000000-0005-0000-0000-000082A20000}"/>
    <cellStyle name="Normal 78 2 2 2 2 2 3 4" xfId="36482" xr:uid="{00000000-0005-0000-0000-000083A20000}"/>
    <cellStyle name="Normal 78 2 2 2 2 2 3 5" xfId="21249" xr:uid="{00000000-0005-0000-0000-000084A20000}"/>
    <cellStyle name="Normal 78 2 2 2 2 2 4" xfId="12839" xr:uid="{00000000-0005-0000-0000-000085A20000}"/>
    <cellStyle name="Normal 78 2 2 2 2 2 4 2" xfId="43170" xr:uid="{00000000-0005-0000-0000-000086A20000}"/>
    <cellStyle name="Normal 78 2 2 2 2 2 4 3" xfId="27937" xr:uid="{00000000-0005-0000-0000-000087A20000}"/>
    <cellStyle name="Normal 78 2 2 2 2 2 5" xfId="7818" xr:uid="{00000000-0005-0000-0000-000088A20000}"/>
    <cellStyle name="Normal 78 2 2 2 2 2 5 2" xfId="38153" xr:uid="{00000000-0005-0000-0000-000089A20000}"/>
    <cellStyle name="Normal 78 2 2 2 2 2 5 3" xfId="22920" xr:uid="{00000000-0005-0000-0000-00008AA20000}"/>
    <cellStyle name="Normal 78 2 2 2 2 2 6" xfId="33141" xr:uid="{00000000-0005-0000-0000-00008BA20000}"/>
    <cellStyle name="Normal 78 2 2 2 2 2 7" xfId="17907" xr:uid="{00000000-0005-0000-0000-00008CA20000}"/>
    <cellStyle name="Normal 78 2 2 2 2 3" xfId="3600" xr:uid="{00000000-0005-0000-0000-00008DA20000}"/>
    <cellStyle name="Normal 78 2 2 2 2 3 2" xfId="13674" xr:uid="{00000000-0005-0000-0000-00008EA20000}"/>
    <cellStyle name="Normal 78 2 2 2 2 3 2 2" xfId="44005" xr:uid="{00000000-0005-0000-0000-00008FA20000}"/>
    <cellStyle name="Normal 78 2 2 2 2 3 2 3" xfId="28772" xr:uid="{00000000-0005-0000-0000-000090A20000}"/>
    <cellStyle name="Normal 78 2 2 2 2 3 3" xfId="8654" xr:uid="{00000000-0005-0000-0000-000091A20000}"/>
    <cellStyle name="Normal 78 2 2 2 2 3 3 2" xfId="38988" xr:uid="{00000000-0005-0000-0000-000092A20000}"/>
    <cellStyle name="Normal 78 2 2 2 2 3 3 3" xfId="23755" xr:uid="{00000000-0005-0000-0000-000093A20000}"/>
    <cellStyle name="Normal 78 2 2 2 2 3 4" xfId="33975" xr:uid="{00000000-0005-0000-0000-000094A20000}"/>
    <cellStyle name="Normal 78 2 2 2 2 3 5" xfId="18742" xr:uid="{00000000-0005-0000-0000-000095A20000}"/>
    <cellStyle name="Normal 78 2 2 2 2 4" xfId="5293" xr:uid="{00000000-0005-0000-0000-000096A20000}"/>
    <cellStyle name="Normal 78 2 2 2 2 4 2" xfId="15345" xr:uid="{00000000-0005-0000-0000-000097A20000}"/>
    <cellStyle name="Normal 78 2 2 2 2 4 2 2" xfId="45676" xr:uid="{00000000-0005-0000-0000-000098A20000}"/>
    <cellStyle name="Normal 78 2 2 2 2 4 2 3" xfId="30443" xr:uid="{00000000-0005-0000-0000-000099A20000}"/>
    <cellStyle name="Normal 78 2 2 2 2 4 3" xfId="10325" xr:uid="{00000000-0005-0000-0000-00009AA20000}"/>
    <cellStyle name="Normal 78 2 2 2 2 4 3 2" xfId="40659" xr:uid="{00000000-0005-0000-0000-00009BA20000}"/>
    <cellStyle name="Normal 78 2 2 2 2 4 3 3" xfId="25426" xr:uid="{00000000-0005-0000-0000-00009CA20000}"/>
    <cellStyle name="Normal 78 2 2 2 2 4 4" xfId="35646" xr:uid="{00000000-0005-0000-0000-00009DA20000}"/>
    <cellStyle name="Normal 78 2 2 2 2 4 5" xfId="20413" xr:uid="{00000000-0005-0000-0000-00009EA20000}"/>
    <cellStyle name="Normal 78 2 2 2 2 5" xfId="12003" xr:uid="{00000000-0005-0000-0000-00009FA20000}"/>
    <cellStyle name="Normal 78 2 2 2 2 5 2" xfId="42334" xr:uid="{00000000-0005-0000-0000-0000A0A20000}"/>
    <cellStyle name="Normal 78 2 2 2 2 5 3" xfId="27101" xr:uid="{00000000-0005-0000-0000-0000A1A20000}"/>
    <cellStyle name="Normal 78 2 2 2 2 6" xfId="6982" xr:uid="{00000000-0005-0000-0000-0000A2A20000}"/>
    <cellStyle name="Normal 78 2 2 2 2 6 2" xfId="37317" xr:uid="{00000000-0005-0000-0000-0000A3A20000}"/>
    <cellStyle name="Normal 78 2 2 2 2 6 3" xfId="22084" xr:uid="{00000000-0005-0000-0000-0000A4A20000}"/>
    <cellStyle name="Normal 78 2 2 2 2 7" xfId="32305" xr:uid="{00000000-0005-0000-0000-0000A5A20000}"/>
    <cellStyle name="Normal 78 2 2 2 2 8" xfId="17071" xr:uid="{00000000-0005-0000-0000-0000A6A20000}"/>
    <cellStyle name="Normal 78 2 2 2 3" xfId="2329" xr:uid="{00000000-0005-0000-0000-0000A7A20000}"/>
    <cellStyle name="Normal 78 2 2 2 3 2" xfId="4019" xr:uid="{00000000-0005-0000-0000-0000A8A20000}"/>
    <cellStyle name="Normal 78 2 2 2 3 2 2" xfId="14092" xr:uid="{00000000-0005-0000-0000-0000A9A20000}"/>
    <cellStyle name="Normal 78 2 2 2 3 2 2 2" xfId="44423" xr:uid="{00000000-0005-0000-0000-0000AAA20000}"/>
    <cellStyle name="Normal 78 2 2 2 3 2 2 3" xfId="29190" xr:uid="{00000000-0005-0000-0000-0000ABA20000}"/>
    <cellStyle name="Normal 78 2 2 2 3 2 3" xfId="9072" xr:uid="{00000000-0005-0000-0000-0000ACA20000}"/>
    <cellStyle name="Normal 78 2 2 2 3 2 3 2" xfId="39406" xr:uid="{00000000-0005-0000-0000-0000ADA20000}"/>
    <cellStyle name="Normal 78 2 2 2 3 2 3 3" xfId="24173" xr:uid="{00000000-0005-0000-0000-0000AEA20000}"/>
    <cellStyle name="Normal 78 2 2 2 3 2 4" xfId="34393" xr:uid="{00000000-0005-0000-0000-0000AFA20000}"/>
    <cellStyle name="Normal 78 2 2 2 3 2 5" xfId="19160" xr:uid="{00000000-0005-0000-0000-0000B0A20000}"/>
    <cellStyle name="Normal 78 2 2 2 3 3" xfId="5711" xr:uid="{00000000-0005-0000-0000-0000B1A20000}"/>
    <cellStyle name="Normal 78 2 2 2 3 3 2" xfId="15763" xr:uid="{00000000-0005-0000-0000-0000B2A20000}"/>
    <cellStyle name="Normal 78 2 2 2 3 3 2 2" xfId="46094" xr:uid="{00000000-0005-0000-0000-0000B3A20000}"/>
    <cellStyle name="Normal 78 2 2 2 3 3 2 3" xfId="30861" xr:uid="{00000000-0005-0000-0000-0000B4A20000}"/>
    <cellStyle name="Normal 78 2 2 2 3 3 3" xfId="10743" xr:uid="{00000000-0005-0000-0000-0000B5A20000}"/>
    <cellStyle name="Normal 78 2 2 2 3 3 3 2" xfId="41077" xr:uid="{00000000-0005-0000-0000-0000B6A20000}"/>
    <cellStyle name="Normal 78 2 2 2 3 3 3 3" xfId="25844" xr:uid="{00000000-0005-0000-0000-0000B7A20000}"/>
    <cellStyle name="Normal 78 2 2 2 3 3 4" xfId="36064" xr:uid="{00000000-0005-0000-0000-0000B8A20000}"/>
    <cellStyle name="Normal 78 2 2 2 3 3 5" xfId="20831" xr:uid="{00000000-0005-0000-0000-0000B9A20000}"/>
    <cellStyle name="Normal 78 2 2 2 3 4" xfId="12421" xr:uid="{00000000-0005-0000-0000-0000BAA20000}"/>
    <cellStyle name="Normal 78 2 2 2 3 4 2" xfId="42752" xr:uid="{00000000-0005-0000-0000-0000BBA20000}"/>
    <cellStyle name="Normal 78 2 2 2 3 4 3" xfId="27519" xr:uid="{00000000-0005-0000-0000-0000BCA20000}"/>
    <cellStyle name="Normal 78 2 2 2 3 5" xfId="7400" xr:uid="{00000000-0005-0000-0000-0000BDA20000}"/>
    <cellStyle name="Normal 78 2 2 2 3 5 2" xfId="37735" xr:uid="{00000000-0005-0000-0000-0000BEA20000}"/>
    <cellStyle name="Normal 78 2 2 2 3 5 3" xfId="22502" xr:uid="{00000000-0005-0000-0000-0000BFA20000}"/>
    <cellStyle name="Normal 78 2 2 2 3 6" xfId="32723" xr:uid="{00000000-0005-0000-0000-0000C0A20000}"/>
    <cellStyle name="Normal 78 2 2 2 3 7" xfId="17489" xr:uid="{00000000-0005-0000-0000-0000C1A20000}"/>
    <cellStyle name="Normal 78 2 2 2 4" xfId="3182" xr:uid="{00000000-0005-0000-0000-0000C2A20000}"/>
    <cellStyle name="Normal 78 2 2 2 4 2" xfId="13256" xr:uid="{00000000-0005-0000-0000-0000C3A20000}"/>
    <cellStyle name="Normal 78 2 2 2 4 2 2" xfId="43587" xr:uid="{00000000-0005-0000-0000-0000C4A20000}"/>
    <cellStyle name="Normal 78 2 2 2 4 2 3" xfId="28354" xr:uid="{00000000-0005-0000-0000-0000C5A20000}"/>
    <cellStyle name="Normal 78 2 2 2 4 3" xfId="8236" xr:uid="{00000000-0005-0000-0000-0000C6A20000}"/>
    <cellStyle name="Normal 78 2 2 2 4 3 2" xfId="38570" xr:uid="{00000000-0005-0000-0000-0000C7A20000}"/>
    <cellStyle name="Normal 78 2 2 2 4 3 3" xfId="23337" xr:uid="{00000000-0005-0000-0000-0000C8A20000}"/>
    <cellStyle name="Normal 78 2 2 2 4 4" xfId="33557" xr:uid="{00000000-0005-0000-0000-0000C9A20000}"/>
    <cellStyle name="Normal 78 2 2 2 4 5" xfId="18324" xr:uid="{00000000-0005-0000-0000-0000CAA20000}"/>
    <cellStyle name="Normal 78 2 2 2 5" xfId="4875" xr:uid="{00000000-0005-0000-0000-0000CBA20000}"/>
    <cellStyle name="Normal 78 2 2 2 5 2" xfId="14927" xr:uid="{00000000-0005-0000-0000-0000CCA20000}"/>
    <cellStyle name="Normal 78 2 2 2 5 2 2" xfId="45258" xr:uid="{00000000-0005-0000-0000-0000CDA20000}"/>
    <cellStyle name="Normal 78 2 2 2 5 2 3" xfId="30025" xr:uid="{00000000-0005-0000-0000-0000CEA20000}"/>
    <cellStyle name="Normal 78 2 2 2 5 3" xfId="9907" xr:uid="{00000000-0005-0000-0000-0000CFA20000}"/>
    <cellStyle name="Normal 78 2 2 2 5 3 2" xfId="40241" xr:uid="{00000000-0005-0000-0000-0000D0A20000}"/>
    <cellStyle name="Normal 78 2 2 2 5 3 3" xfId="25008" xr:uid="{00000000-0005-0000-0000-0000D1A20000}"/>
    <cellStyle name="Normal 78 2 2 2 5 4" xfId="35228" xr:uid="{00000000-0005-0000-0000-0000D2A20000}"/>
    <cellStyle name="Normal 78 2 2 2 5 5" xfId="19995" xr:uid="{00000000-0005-0000-0000-0000D3A20000}"/>
    <cellStyle name="Normal 78 2 2 2 6" xfId="11585" xr:uid="{00000000-0005-0000-0000-0000D4A20000}"/>
    <cellStyle name="Normal 78 2 2 2 6 2" xfId="41916" xr:uid="{00000000-0005-0000-0000-0000D5A20000}"/>
    <cellStyle name="Normal 78 2 2 2 6 3" xfId="26683" xr:uid="{00000000-0005-0000-0000-0000D6A20000}"/>
    <cellStyle name="Normal 78 2 2 2 7" xfId="6564" xr:uid="{00000000-0005-0000-0000-0000D7A20000}"/>
    <cellStyle name="Normal 78 2 2 2 7 2" xfId="36899" xr:uid="{00000000-0005-0000-0000-0000D8A20000}"/>
    <cellStyle name="Normal 78 2 2 2 7 3" xfId="21666" xr:uid="{00000000-0005-0000-0000-0000D9A20000}"/>
    <cellStyle name="Normal 78 2 2 2 8" xfId="31887" xr:uid="{00000000-0005-0000-0000-0000DAA20000}"/>
    <cellStyle name="Normal 78 2 2 2 9" xfId="16653" xr:uid="{00000000-0005-0000-0000-0000DBA20000}"/>
    <cellStyle name="Normal 78 2 2 3" xfId="1700" xr:uid="{00000000-0005-0000-0000-0000DCA20000}"/>
    <cellStyle name="Normal 78 2 2 3 2" xfId="2539" xr:uid="{00000000-0005-0000-0000-0000DDA20000}"/>
    <cellStyle name="Normal 78 2 2 3 2 2" xfId="4229" xr:uid="{00000000-0005-0000-0000-0000DEA20000}"/>
    <cellStyle name="Normal 78 2 2 3 2 2 2" xfId="14302" xr:uid="{00000000-0005-0000-0000-0000DFA20000}"/>
    <cellStyle name="Normal 78 2 2 3 2 2 2 2" xfId="44633" xr:uid="{00000000-0005-0000-0000-0000E0A20000}"/>
    <cellStyle name="Normal 78 2 2 3 2 2 2 3" xfId="29400" xr:uid="{00000000-0005-0000-0000-0000E1A20000}"/>
    <cellStyle name="Normal 78 2 2 3 2 2 3" xfId="9282" xr:uid="{00000000-0005-0000-0000-0000E2A20000}"/>
    <cellStyle name="Normal 78 2 2 3 2 2 3 2" xfId="39616" xr:uid="{00000000-0005-0000-0000-0000E3A20000}"/>
    <cellStyle name="Normal 78 2 2 3 2 2 3 3" xfId="24383" xr:uid="{00000000-0005-0000-0000-0000E4A20000}"/>
    <cellStyle name="Normal 78 2 2 3 2 2 4" xfId="34603" xr:uid="{00000000-0005-0000-0000-0000E5A20000}"/>
    <cellStyle name="Normal 78 2 2 3 2 2 5" xfId="19370" xr:uid="{00000000-0005-0000-0000-0000E6A20000}"/>
    <cellStyle name="Normal 78 2 2 3 2 3" xfId="5921" xr:uid="{00000000-0005-0000-0000-0000E7A20000}"/>
    <cellStyle name="Normal 78 2 2 3 2 3 2" xfId="15973" xr:uid="{00000000-0005-0000-0000-0000E8A20000}"/>
    <cellStyle name="Normal 78 2 2 3 2 3 2 2" xfId="46304" xr:uid="{00000000-0005-0000-0000-0000E9A20000}"/>
    <cellStyle name="Normal 78 2 2 3 2 3 2 3" xfId="31071" xr:uid="{00000000-0005-0000-0000-0000EAA20000}"/>
    <cellStyle name="Normal 78 2 2 3 2 3 3" xfId="10953" xr:uid="{00000000-0005-0000-0000-0000EBA20000}"/>
    <cellStyle name="Normal 78 2 2 3 2 3 3 2" xfId="41287" xr:uid="{00000000-0005-0000-0000-0000ECA20000}"/>
    <cellStyle name="Normal 78 2 2 3 2 3 3 3" xfId="26054" xr:uid="{00000000-0005-0000-0000-0000EDA20000}"/>
    <cellStyle name="Normal 78 2 2 3 2 3 4" xfId="36274" xr:uid="{00000000-0005-0000-0000-0000EEA20000}"/>
    <cellStyle name="Normal 78 2 2 3 2 3 5" xfId="21041" xr:uid="{00000000-0005-0000-0000-0000EFA20000}"/>
    <cellStyle name="Normal 78 2 2 3 2 4" xfId="12631" xr:uid="{00000000-0005-0000-0000-0000F0A20000}"/>
    <cellStyle name="Normal 78 2 2 3 2 4 2" xfId="42962" xr:uid="{00000000-0005-0000-0000-0000F1A20000}"/>
    <cellStyle name="Normal 78 2 2 3 2 4 3" xfId="27729" xr:uid="{00000000-0005-0000-0000-0000F2A20000}"/>
    <cellStyle name="Normal 78 2 2 3 2 5" xfId="7610" xr:uid="{00000000-0005-0000-0000-0000F3A20000}"/>
    <cellStyle name="Normal 78 2 2 3 2 5 2" xfId="37945" xr:uid="{00000000-0005-0000-0000-0000F4A20000}"/>
    <cellStyle name="Normal 78 2 2 3 2 5 3" xfId="22712" xr:uid="{00000000-0005-0000-0000-0000F5A20000}"/>
    <cellStyle name="Normal 78 2 2 3 2 6" xfId="32933" xr:uid="{00000000-0005-0000-0000-0000F6A20000}"/>
    <cellStyle name="Normal 78 2 2 3 2 7" xfId="17699" xr:uid="{00000000-0005-0000-0000-0000F7A20000}"/>
    <cellStyle name="Normal 78 2 2 3 3" xfId="3392" xr:uid="{00000000-0005-0000-0000-0000F8A20000}"/>
    <cellStyle name="Normal 78 2 2 3 3 2" xfId="13466" xr:uid="{00000000-0005-0000-0000-0000F9A20000}"/>
    <cellStyle name="Normal 78 2 2 3 3 2 2" xfId="43797" xr:uid="{00000000-0005-0000-0000-0000FAA20000}"/>
    <cellStyle name="Normal 78 2 2 3 3 2 3" xfId="28564" xr:uid="{00000000-0005-0000-0000-0000FBA20000}"/>
    <cellStyle name="Normal 78 2 2 3 3 3" xfId="8446" xr:uid="{00000000-0005-0000-0000-0000FCA20000}"/>
    <cellStyle name="Normal 78 2 2 3 3 3 2" xfId="38780" xr:uid="{00000000-0005-0000-0000-0000FDA20000}"/>
    <cellStyle name="Normal 78 2 2 3 3 3 3" xfId="23547" xr:uid="{00000000-0005-0000-0000-0000FEA20000}"/>
    <cellStyle name="Normal 78 2 2 3 3 4" xfId="33767" xr:uid="{00000000-0005-0000-0000-0000FFA20000}"/>
    <cellStyle name="Normal 78 2 2 3 3 5" xfId="18534" xr:uid="{00000000-0005-0000-0000-000000A30000}"/>
    <cellStyle name="Normal 78 2 2 3 4" xfId="5085" xr:uid="{00000000-0005-0000-0000-000001A30000}"/>
    <cellStyle name="Normal 78 2 2 3 4 2" xfId="15137" xr:uid="{00000000-0005-0000-0000-000002A30000}"/>
    <cellStyle name="Normal 78 2 2 3 4 2 2" xfId="45468" xr:uid="{00000000-0005-0000-0000-000003A30000}"/>
    <cellStyle name="Normal 78 2 2 3 4 2 3" xfId="30235" xr:uid="{00000000-0005-0000-0000-000004A30000}"/>
    <cellStyle name="Normal 78 2 2 3 4 3" xfId="10117" xr:uid="{00000000-0005-0000-0000-000005A30000}"/>
    <cellStyle name="Normal 78 2 2 3 4 3 2" xfId="40451" xr:uid="{00000000-0005-0000-0000-000006A30000}"/>
    <cellStyle name="Normal 78 2 2 3 4 3 3" xfId="25218" xr:uid="{00000000-0005-0000-0000-000007A30000}"/>
    <cellStyle name="Normal 78 2 2 3 4 4" xfId="35438" xr:uid="{00000000-0005-0000-0000-000008A30000}"/>
    <cellStyle name="Normal 78 2 2 3 4 5" xfId="20205" xr:uid="{00000000-0005-0000-0000-000009A30000}"/>
    <cellStyle name="Normal 78 2 2 3 5" xfId="11795" xr:uid="{00000000-0005-0000-0000-00000AA30000}"/>
    <cellStyle name="Normal 78 2 2 3 5 2" xfId="42126" xr:uid="{00000000-0005-0000-0000-00000BA30000}"/>
    <cellStyle name="Normal 78 2 2 3 5 3" xfId="26893" xr:uid="{00000000-0005-0000-0000-00000CA30000}"/>
    <cellStyle name="Normal 78 2 2 3 6" xfId="6774" xr:uid="{00000000-0005-0000-0000-00000DA30000}"/>
    <cellStyle name="Normal 78 2 2 3 6 2" xfId="37109" xr:uid="{00000000-0005-0000-0000-00000EA30000}"/>
    <cellStyle name="Normal 78 2 2 3 6 3" xfId="21876" xr:uid="{00000000-0005-0000-0000-00000FA30000}"/>
    <cellStyle name="Normal 78 2 2 3 7" xfId="32097" xr:uid="{00000000-0005-0000-0000-000010A30000}"/>
    <cellStyle name="Normal 78 2 2 3 8" xfId="16863" xr:uid="{00000000-0005-0000-0000-000011A30000}"/>
    <cellStyle name="Normal 78 2 2 4" xfId="2121" xr:uid="{00000000-0005-0000-0000-000012A30000}"/>
    <cellStyle name="Normal 78 2 2 4 2" xfId="3811" xr:uid="{00000000-0005-0000-0000-000013A30000}"/>
    <cellStyle name="Normal 78 2 2 4 2 2" xfId="13884" xr:uid="{00000000-0005-0000-0000-000014A30000}"/>
    <cellStyle name="Normal 78 2 2 4 2 2 2" xfId="44215" xr:uid="{00000000-0005-0000-0000-000015A30000}"/>
    <cellStyle name="Normal 78 2 2 4 2 2 3" xfId="28982" xr:uid="{00000000-0005-0000-0000-000016A30000}"/>
    <cellStyle name="Normal 78 2 2 4 2 3" xfId="8864" xr:uid="{00000000-0005-0000-0000-000017A30000}"/>
    <cellStyle name="Normal 78 2 2 4 2 3 2" xfId="39198" xr:uid="{00000000-0005-0000-0000-000018A30000}"/>
    <cellStyle name="Normal 78 2 2 4 2 3 3" xfId="23965" xr:uid="{00000000-0005-0000-0000-000019A30000}"/>
    <cellStyle name="Normal 78 2 2 4 2 4" xfId="34185" xr:uid="{00000000-0005-0000-0000-00001AA30000}"/>
    <cellStyle name="Normal 78 2 2 4 2 5" xfId="18952" xr:uid="{00000000-0005-0000-0000-00001BA30000}"/>
    <cellStyle name="Normal 78 2 2 4 3" xfId="5503" xr:uid="{00000000-0005-0000-0000-00001CA30000}"/>
    <cellStyle name="Normal 78 2 2 4 3 2" xfId="15555" xr:uid="{00000000-0005-0000-0000-00001DA30000}"/>
    <cellStyle name="Normal 78 2 2 4 3 2 2" xfId="45886" xr:uid="{00000000-0005-0000-0000-00001EA30000}"/>
    <cellStyle name="Normal 78 2 2 4 3 2 3" xfId="30653" xr:uid="{00000000-0005-0000-0000-00001FA30000}"/>
    <cellStyle name="Normal 78 2 2 4 3 3" xfId="10535" xr:uid="{00000000-0005-0000-0000-000020A30000}"/>
    <cellStyle name="Normal 78 2 2 4 3 3 2" xfId="40869" xr:uid="{00000000-0005-0000-0000-000021A30000}"/>
    <cellStyle name="Normal 78 2 2 4 3 3 3" xfId="25636" xr:uid="{00000000-0005-0000-0000-000022A30000}"/>
    <cellStyle name="Normal 78 2 2 4 3 4" xfId="35856" xr:uid="{00000000-0005-0000-0000-000023A30000}"/>
    <cellStyle name="Normal 78 2 2 4 3 5" xfId="20623" xr:uid="{00000000-0005-0000-0000-000024A30000}"/>
    <cellStyle name="Normal 78 2 2 4 4" xfId="12213" xr:uid="{00000000-0005-0000-0000-000025A30000}"/>
    <cellStyle name="Normal 78 2 2 4 4 2" xfId="42544" xr:uid="{00000000-0005-0000-0000-000026A30000}"/>
    <cellStyle name="Normal 78 2 2 4 4 3" xfId="27311" xr:uid="{00000000-0005-0000-0000-000027A30000}"/>
    <cellStyle name="Normal 78 2 2 4 5" xfId="7192" xr:uid="{00000000-0005-0000-0000-000028A30000}"/>
    <cellStyle name="Normal 78 2 2 4 5 2" xfId="37527" xr:uid="{00000000-0005-0000-0000-000029A30000}"/>
    <cellStyle name="Normal 78 2 2 4 5 3" xfId="22294" xr:uid="{00000000-0005-0000-0000-00002AA30000}"/>
    <cellStyle name="Normal 78 2 2 4 6" xfId="32515" xr:uid="{00000000-0005-0000-0000-00002BA30000}"/>
    <cellStyle name="Normal 78 2 2 4 7" xfId="17281" xr:uid="{00000000-0005-0000-0000-00002CA30000}"/>
    <cellStyle name="Normal 78 2 2 5" xfId="2974" xr:uid="{00000000-0005-0000-0000-00002DA30000}"/>
    <cellStyle name="Normal 78 2 2 5 2" xfId="13048" xr:uid="{00000000-0005-0000-0000-00002EA30000}"/>
    <cellStyle name="Normal 78 2 2 5 2 2" xfId="43379" xr:uid="{00000000-0005-0000-0000-00002FA30000}"/>
    <cellStyle name="Normal 78 2 2 5 2 3" xfId="28146" xr:uid="{00000000-0005-0000-0000-000030A30000}"/>
    <cellStyle name="Normal 78 2 2 5 3" xfId="8028" xr:uid="{00000000-0005-0000-0000-000031A30000}"/>
    <cellStyle name="Normal 78 2 2 5 3 2" xfId="38362" xr:uid="{00000000-0005-0000-0000-000032A30000}"/>
    <cellStyle name="Normal 78 2 2 5 3 3" xfId="23129" xr:uid="{00000000-0005-0000-0000-000033A30000}"/>
    <cellStyle name="Normal 78 2 2 5 4" xfId="33349" xr:uid="{00000000-0005-0000-0000-000034A30000}"/>
    <cellStyle name="Normal 78 2 2 5 5" xfId="18116" xr:uid="{00000000-0005-0000-0000-000035A30000}"/>
    <cellStyle name="Normal 78 2 2 6" xfId="4667" xr:uid="{00000000-0005-0000-0000-000036A30000}"/>
    <cellStyle name="Normal 78 2 2 6 2" xfId="14719" xr:uid="{00000000-0005-0000-0000-000037A30000}"/>
    <cellStyle name="Normal 78 2 2 6 2 2" xfId="45050" xr:uid="{00000000-0005-0000-0000-000038A30000}"/>
    <cellStyle name="Normal 78 2 2 6 2 3" xfId="29817" xr:uid="{00000000-0005-0000-0000-000039A30000}"/>
    <cellStyle name="Normal 78 2 2 6 3" xfId="9699" xr:uid="{00000000-0005-0000-0000-00003AA30000}"/>
    <cellStyle name="Normal 78 2 2 6 3 2" xfId="40033" xr:uid="{00000000-0005-0000-0000-00003BA30000}"/>
    <cellStyle name="Normal 78 2 2 6 3 3" xfId="24800" xr:uid="{00000000-0005-0000-0000-00003CA30000}"/>
    <cellStyle name="Normal 78 2 2 6 4" xfId="35020" xr:uid="{00000000-0005-0000-0000-00003DA30000}"/>
    <cellStyle name="Normal 78 2 2 6 5" xfId="19787" xr:uid="{00000000-0005-0000-0000-00003EA30000}"/>
    <cellStyle name="Normal 78 2 2 7" xfId="11377" xr:uid="{00000000-0005-0000-0000-00003FA30000}"/>
    <cellStyle name="Normal 78 2 2 7 2" xfId="41708" xr:uid="{00000000-0005-0000-0000-000040A30000}"/>
    <cellStyle name="Normal 78 2 2 7 3" xfId="26475" xr:uid="{00000000-0005-0000-0000-000041A30000}"/>
    <cellStyle name="Normal 78 2 2 8" xfId="6356" xr:uid="{00000000-0005-0000-0000-000042A30000}"/>
    <cellStyle name="Normal 78 2 2 8 2" xfId="36691" xr:uid="{00000000-0005-0000-0000-000043A30000}"/>
    <cellStyle name="Normal 78 2 2 8 3" xfId="21458" xr:uid="{00000000-0005-0000-0000-000044A30000}"/>
    <cellStyle name="Normal 78 2 2 9" xfId="31680" xr:uid="{00000000-0005-0000-0000-000045A30000}"/>
    <cellStyle name="Normal 78 2 3" xfId="1383" xr:uid="{00000000-0005-0000-0000-000046A30000}"/>
    <cellStyle name="Normal 78 2 3 2" xfId="1804" xr:uid="{00000000-0005-0000-0000-000047A30000}"/>
    <cellStyle name="Normal 78 2 3 2 2" xfId="2643" xr:uid="{00000000-0005-0000-0000-000048A30000}"/>
    <cellStyle name="Normal 78 2 3 2 2 2" xfId="4333" xr:uid="{00000000-0005-0000-0000-000049A30000}"/>
    <cellStyle name="Normal 78 2 3 2 2 2 2" xfId="14406" xr:uid="{00000000-0005-0000-0000-00004AA30000}"/>
    <cellStyle name="Normal 78 2 3 2 2 2 2 2" xfId="44737" xr:uid="{00000000-0005-0000-0000-00004BA30000}"/>
    <cellStyle name="Normal 78 2 3 2 2 2 2 3" xfId="29504" xr:uid="{00000000-0005-0000-0000-00004CA30000}"/>
    <cellStyle name="Normal 78 2 3 2 2 2 3" xfId="9386" xr:uid="{00000000-0005-0000-0000-00004DA30000}"/>
    <cellStyle name="Normal 78 2 3 2 2 2 3 2" xfId="39720" xr:uid="{00000000-0005-0000-0000-00004EA30000}"/>
    <cellStyle name="Normal 78 2 3 2 2 2 3 3" xfId="24487" xr:uid="{00000000-0005-0000-0000-00004FA30000}"/>
    <cellStyle name="Normal 78 2 3 2 2 2 4" xfId="34707" xr:uid="{00000000-0005-0000-0000-000050A30000}"/>
    <cellStyle name="Normal 78 2 3 2 2 2 5" xfId="19474" xr:uid="{00000000-0005-0000-0000-000051A30000}"/>
    <cellStyle name="Normal 78 2 3 2 2 3" xfId="6025" xr:uid="{00000000-0005-0000-0000-000052A30000}"/>
    <cellStyle name="Normal 78 2 3 2 2 3 2" xfId="16077" xr:uid="{00000000-0005-0000-0000-000053A30000}"/>
    <cellStyle name="Normal 78 2 3 2 2 3 2 2" xfId="46408" xr:uid="{00000000-0005-0000-0000-000054A30000}"/>
    <cellStyle name="Normal 78 2 3 2 2 3 2 3" xfId="31175" xr:uid="{00000000-0005-0000-0000-000055A30000}"/>
    <cellStyle name="Normal 78 2 3 2 2 3 3" xfId="11057" xr:uid="{00000000-0005-0000-0000-000056A30000}"/>
    <cellStyle name="Normal 78 2 3 2 2 3 3 2" xfId="41391" xr:uid="{00000000-0005-0000-0000-000057A30000}"/>
    <cellStyle name="Normal 78 2 3 2 2 3 3 3" xfId="26158" xr:uid="{00000000-0005-0000-0000-000058A30000}"/>
    <cellStyle name="Normal 78 2 3 2 2 3 4" xfId="36378" xr:uid="{00000000-0005-0000-0000-000059A30000}"/>
    <cellStyle name="Normal 78 2 3 2 2 3 5" xfId="21145" xr:uid="{00000000-0005-0000-0000-00005AA30000}"/>
    <cellStyle name="Normal 78 2 3 2 2 4" xfId="12735" xr:uid="{00000000-0005-0000-0000-00005BA30000}"/>
    <cellStyle name="Normal 78 2 3 2 2 4 2" xfId="43066" xr:uid="{00000000-0005-0000-0000-00005CA30000}"/>
    <cellStyle name="Normal 78 2 3 2 2 4 3" xfId="27833" xr:uid="{00000000-0005-0000-0000-00005DA30000}"/>
    <cellStyle name="Normal 78 2 3 2 2 5" xfId="7714" xr:uid="{00000000-0005-0000-0000-00005EA30000}"/>
    <cellStyle name="Normal 78 2 3 2 2 5 2" xfId="38049" xr:uid="{00000000-0005-0000-0000-00005FA30000}"/>
    <cellStyle name="Normal 78 2 3 2 2 5 3" xfId="22816" xr:uid="{00000000-0005-0000-0000-000060A30000}"/>
    <cellStyle name="Normal 78 2 3 2 2 6" xfId="33037" xr:uid="{00000000-0005-0000-0000-000061A30000}"/>
    <cellStyle name="Normal 78 2 3 2 2 7" xfId="17803" xr:uid="{00000000-0005-0000-0000-000062A30000}"/>
    <cellStyle name="Normal 78 2 3 2 3" xfId="3496" xr:uid="{00000000-0005-0000-0000-000063A30000}"/>
    <cellStyle name="Normal 78 2 3 2 3 2" xfId="13570" xr:uid="{00000000-0005-0000-0000-000064A30000}"/>
    <cellStyle name="Normal 78 2 3 2 3 2 2" xfId="43901" xr:uid="{00000000-0005-0000-0000-000065A30000}"/>
    <cellStyle name="Normal 78 2 3 2 3 2 3" xfId="28668" xr:uid="{00000000-0005-0000-0000-000066A30000}"/>
    <cellStyle name="Normal 78 2 3 2 3 3" xfId="8550" xr:uid="{00000000-0005-0000-0000-000067A30000}"/>
    <cellStyle name="Normal 78 2 3 2 3 3 2" xfId="38884" xr:uid="{00000000-0005-0000-0000-000068A30000}"/>
    <cellStyle name="Normal 78 2 3 2 3 3 3" xfId="23651" xr:uid="{00000000-0005-0000-0000-000069A30000}"/>
    <cellStyle name="Normal 78 2 3 2 3 4" xfId="33871" xr:uid="{00000000-0005-0000-0000-00006AA30000}"/>
    <cellStyle name="Normal 78 2 3 2 3 5" xfId="18638" xr:uid="{00000000-0005-0000-0000-00006BA30000}"/>
    <cellStyle name="Normal 78 2 3 2 4" xfId="5189" xr:uid="{00000000-0005-0000-0000-00006CA30000}"/>
    <cellStyle name="Normal 78 2 3 2 4 2" xfId="15241" xr:uid="{00000000-0005-0000-0000-00006DA30000}"/>
    <cellStyle name="Normal 78 2 3 2 4 2 2" xfId="45572" xr:uid="{00000000-0005-0000-0000-00006EA30000}"/>
    <cellStyle name="Normal 78 2 3 2 4 2 3" xfId="30339" xr:uid="{00000000-0005-0000-0000-00006FA30000}"/>
    <cellStyle name="Normal 78 2 3 2 4 3" xfId="10221" xr:uid="{00000000-0005-0000-0000-000070A30000}"/>
    <cellStyle name="Normal 78 2 3 2 4 3 2" xfId="40555" xr:uid="{00000000-0005-0000-0000-000071A30000}"/>
    <cellStyle name="Normal 78 2 3 2 4 3 3" xfId="25322" xr:uid="{00000000-0005-0000-0000-000072A30000}"/>
    <cellStyle name="Normal 78 2 3 2 4 4" xfId="35542" xr:uid="{00000000-0005-0000-0000-000073A30000}"/>
    <cellStyle name="Normal 78 2 3 2 4 5" xfId="20309" xr:uid="{00000000-0005-0000-0000-000074A30000}"/>
    <cellStyle name="Normal 78 2 3 2 5" xfId="11899" xr:uid="{00000000-0005-0000-0000-000075A30000}"/>
    <cellStyle name="Normal 78 2 3 2 5 2" xfId="42230" xr:uid="{00000000-0005-0000-0000-000076A30000}"/>
    <cellStyle name="Normal 78 2 3 2 5 3" xfId="26997" xr:uid="{00000000-0005-0000-0000-000077A30000}"/>
    <cellStyle name="Normal 78 2 3 2 6" xfId="6878" xr:uid="{00000000-0005-0000-0000-000078A30000}"/>
    <cellStyle name="Normal 78 2 3 2 6 2" xfId="37213" xr:uid="{00000000-0005-0000-0000-000079A30000}"/>
    <cellStyle name="Normal 78 2 3 2 6 3" xfId="21980" xr:uid="{00000000-0005-0000-0000-00007AA30000}"/>
    <cellStyle name="Normal 78 2 3 2 7" xfId="32201" xr:uid="{00000000-0005-0000-0000-00007BA30000}"/>
    <cellStyle name="Normal 78 2 3 2 8" xfId="16967" xr:uid="{00000000-0005-0000-0000-00007CA30000}"/>
    <cellStyle name="Normal 78 2 3 3" xfId="2225" xr:uid="{00000000-0005-0000-0000-00007DA30000}"/>
    <cellStyle name="Normal 78 2 3 3 2" xfId="3915" xr:uid="{00000000-0005-0000-0000-00007EA30000}"/>
    <cellStyle name="Normal 78 2 3 3 2 2" xfId="13988" xr:uid="{00000000-0005-0000-0000-00007FA30000}"/>
    <cellStyle name="Normal 78 2 3 3 2 2 2" xfId="44319" xr:uid="{00000000-0005-0000-0000-000080A30000}"/>
    <cellStyle name="Normal 78 2 3 3 2 2 3" xfId="29086" xr:uid="{00000000-0005-0000-0000-000081A30000}"/>
    <cellStyle name="Normal 78 2 3 3 2 3" xfId="8968" xr:uid="{00000000-0005-0000-0000-000082A30000}"/>
    <cellStyle name="Normal 78 2 3 3 2 3 2" xfId="39302" xr:uid="{00000000-0005-0000-0000-000083A30000}"/>
    <cellStyle name="Normal 78 2 3 3 2 3 3" xfId="24069" xr:uid="{00000000-0005-0000-0000-000084A30000}"/>
    <cellStyle name="Normal 78 2 3 3 2 4" xfId="34289" xr:uid="{00000000-0005-0000-0000-000085A30000}"/>
    <cellStyle name="Normal 78 2 3 3 2 5" xfId="19056" xr:uid="{00000000-0005-0000-0000-000086A30000}"/>
    <cellStyle name="Normal 78 2 3 3 3" xfId="5607" xr:uid="{00000000-0005-0000-0000-000087A30000}"/>
    <cellStyle name="Normal 78 2 3 3 3 2" xfId="15659" xr:uid="{00000000-0005-0000-0000-000088A30000}"/>
    <cellStyle name="Normal 78 2 3 3 3 2 2" xfId="45990" xr:uid="{00000000-0005-0000-0000-000089A30000}"/>
    <cellStyle name="Normal 78 2 3 3 3 2 3" xfId="30757" xr:uid="{00000000-0005-0000-0000-00008AA30000}"/>
    <cellStyle name="Normal 78 2 3 3 3 3" xfId="10639" xr:uid="{00000000-0005-0000-0000-00008BA30000}"/>
    <cellStyle name="Normal 78 2 3 3 3 3 2" xfId="40973" xr:uid="{00000000-0005-0000-0000-00008CA30000}"/>
    <cellStyle name="Normal 78 2 3 3 3 3 3" xfId="25740" xr:uid="{00000000-0005-0000-0000-00008DA30000}"/>
    <cellStyle name="Normal 78 2 3 3 3 4" xfId="35960" xr:uid="{00000000-0005-0000-0000-00008EA30000}"/>
    <cellStyle name="Normal 78 2 3 3 3 5" xfId="20727" xr:uid="{00000000-0005-0000-0000-00008FA30000}"/>
    <cellStyle name="Normal 78 2 3 3 4" xfId="12317" xr:uid="{00000000-0005-0000-0000-000090A30000}"/>
    <cellStyle name="Normal 78 2 3 3 4 2" xfId="42648" xr:uid="{00000000-0005-0000-0000-000091A30000}"/>
    <cellStyle name="Normal 78 2 3 3 4 3" xfId="27415" xr:uid="{00000000-0005-0000-0000-000092A30000}"/>
    <cellStyle name="Normal 78 2 3 3 5" xfId="7296" xr:uid="{00000000-0005-0000-0000-000093A30000}"/>
    <cellStyle name="Normal 78 2 3 3 5 2" xfId="37631" xr:uid="{00000000-0005-0000-0000-000094A30000}"/>
    <cellStyle name="Normal 78 2 3 3 5 3" xfId="22398" xr:uid="{00000000-0005-0000-0000-000095A30000}"/>
    <cellStyle name="Normal 78 2 3 3 6" xfId="32619" xr:uid="{00000000-0005-0000-0000-000096A30000}"/>
    <cellStyle name="Normal 78 2 3 3 7" xfId="17385" xr:uid="{00000000-0005-0000-0000-000097A30000}"/>
    <cellStyle name="Normal 78 2 3 4" xfId="3078" xr:uid="{00000000-0005-0000-0000-000098A30000}"/>
    <cellStyle name="Normal 78 2 3 4 2" xfId="13152" xr:uid="{00000000-0005-0000-0000-000099A30000}"/>
    <cellStyle name="Normal 78 2 3 4 2 2" xfId="43483" xr:uid="{00000000-0005-0000-0000-00009AA30000}"/>
    <cellStyle name="Normal 78 2 3 4 2 3" xfId="28250" xr:uid="{00000000-0005-0000-0000-00009BA30000}"/>
    <cellStyle name="Normal 78 2 3 4 3" xfId="8132" xr:uid="{00000000-0005-0000-0000-00009CA30000}"/>
    <cellStyle name="Normal 78 2 3 4 3 2" xfId="38466" xr:uid="{00000000-0005-0000-0000-00009DA30000}"/>
    <cellStyle name="Normal 78 2 3 4 3 3" xfId="23233" xr:uid="{00000000-0005-0000-0000-00009EA30000}"/>
    <cellStyle name="Normal 78 2 3 4 4" xfId="33453" xr:uid="{00000000-0005-0000-0000-00009FA30000}"/>
    <cellStyle name="Normal 78 2 3 4 5" xfId="18220" xr:uid="{00000000-0005-0000-0000-0000A0A30000}"/>
    <cellStyle name="Normal 78 2 3 5" xfId="4771" xr:uid="{00000000-0005-0000-0000-0000A1A30000}"/>
    <cellStyle name="Normal 78 2 3 5 2" xfId="14823" xr:uid="{00000000-0005-0000-0000-0000A2A30000}"/>
    <cellStyle name="Normal 78 2 3 5 2 2" xfId="45154" xr:uid="{00000000-0005-0000-0000-0000A3A30000}"/>
    <cellStyle name="Normal 78 2 3 5 2 3" xfId="29921" xr:uid="{00000000-0005-0000-0000-0000A4A30000}"/>
    <cellStyle name="Normal 78 2 3 5 3" xfId="9803" xr:uid="{00000000-0005-0000-0000-0000A5A30000}"/>
    <cellStyle name="Normal 78 2 3 5 3 2" xfId="40137" xr:uid="{00000000-0005-0000-0000-0000A6A30000}"/>
    <cellStyle name="Normal 78 2 3 5 3 3" xfId="24904" xr:uid="{00000000-0005-0000-0000-0000A7A30000}"/>
    <cellStyle name="Normal 78 2 3 5 4" xfId="35124" xr:uid="{00000000-0005-0000-0000-0000A8A30000}"/>
    <cellStyle name="Normal 78 2 3 5 5" xfId="19891" xr:uid="{00000000-0005-0000-0000-0000A9A30000}"/>
    <cellStyle name="Normal 78 2 3 6" xfId="11481" xr:uid="{00000000-0005-0000-0000-0000AAA30000}"/>
    <cellStyle name="Normal 78 2 3 6 2" xfId="41812" xr:uid="{00000000-0005-0000-0000-0000ABA30000}"/>
    <cellStyle name="Normal 78 2 3 6 3" xfId="26579" xr:uid="{00000000-0005-0000-0000-0000ACA30000}"/>
    <cellStyle name="Normal 78 2 3 7" xfId="6460" xr:uid="{00000000-0005-0000-0000-0000ADA30000}"/>
    <cellStyle name="Normal 78 2 3 7 2" xfId="36795" xr:uid="{00000000-0005-0000-0000-0000AEA30000}"/>
    <cellStyle name="Normal 78 2 3 7 3" xfId="21562" xr:uid="{00000000-0005-0000-0000-0000AFA30000}"/>
    <cellStyle name="Normal 78 2 3 8" xfId="31783" xr:uid="{00000000-0005-0000-0000-0000B0A30000}"/>
    <cellStyle name="Normal 78 2 3 9" xfId="16549" xr:uid="{00000000-0005-0000-0000-0000B1A30000}"/>
    <cellStyle name="Normal 78 2 4" xfId="1596" xr:uid="{00000000-0005-0000-0000-0000B2A30000}"/>
    <cellStyle name="Normal 78 2 4 2" xfId="2435" xr:uid="{00000000-0005-0000-0000-0000B3A30000}"/>
    <cellStyle name="Normal 78 2 4 2 2" xfId="4125" xr:uid="{00000000-0005-0000-0000-0000B4A30000}"/>
    <cellStyle name="Normal 78 2 4 2 2 2" xfId="14198" xr:uid="{00000000-0005-0000-0000-0000B5A30000}"/>
    <cellStyle name="Normal 78 2 4 2 2 2 2" xfId="44529" xr:uid="{00000000-0005-0000-0000-0000B6A30000}"/>
    <cellStyle name="Normal 78 2 4 2 2 2 3" xfId="29296" xr:uid="{00000000-0005-0000-0000-0000B7A30000}"/>
    <cellStyle name="Normal 78 2 4 2 2 3" xfId="9178" xr:uid="{00000000-0005-0000-0000-0000B8A30000}"/>
    <cellStyle name="Normal 78 2 4 2 2 3 2" xfId="39512" xr:uid="{00000000-0005-0000-0000-0000B9A30000}"/>
    <cellStyle name="Normal 78 2 4 2 2 3 3" xfId="24279" xr:uid="{00000000-0005-0000-0000-0000BAA30000}"/>
    <cellStyle name="Normal 78 2 4 2 2 4" xfId="34499" xr:uid="{00000000-0005-0000-0000-0000BBA30000}"/>
    <cellStyle name="Normal 78 2 4 2 2 5" xfId="19266" xr:uid="{00000000-0005-0000-0000-0000BCA30000}"/>
    <cellStyle name="Normal 78 2 4 2 3" xfId="5817" xr:uid="{00000000-0005-0000-0000-0000BDA30000}"/>
    <cellStyle name="Normal 78 2 4 2 3 2" xfId="15869" xr:uid="{00000000-0005-0000-0000-0000BEA30000}"/>
    <cellStyle name="Normal 78 2 4 2 3 2 2" xfId="46200" xr:uid="{00000000-0005-0000-0000-0000BFA30000}"/>
    <cellStyle name="Normal 78 2 4 2 3 2 3" xfId="30967" xr:uid="{00000000-0005-0000-0000-0000C0A30000}"/>
    <cellStyle name="Normal 78 2 4 2 3 3" xfId="10849" xr:uid="{00000000-0005-0000-0000-0000C1A30000}"/>
    <cellStyle name="Normal 78 2 4 2 3 3 2" xfId="41183" xr:uid="{00000000-0005-0000-0000-0000C2A30000}"/>
    <cellStyle name="Normal 78 2 4 2 3 3 3" xfId="25950" xr:uid="{00000000-0005-0000-0000-0000C3A30000}"/>
    <cellStyle name="Normal 78 2 4 2 3 4" xfId="36170" xr:uid="{00000000-0005-0000-0000-0000C4A30000}"/>
    <cellStyle name="Normal 78 2 4 2 3 5" xfId="20937" xr:uid="{00000000-0005-0000-0000-0000C5A30000}"/>
    <cellStyle name="Normal 78 2 4 2 4" xfId="12527" xr:uid="{00000000-0005-0000-0000-0000C6A30000}"/>
    <cellStyle name="Normal 78 2 4 2 4 2" xfId="42858" xr:uid="{00000000-0005-0000-0000-0000C7A30000}"/>
    <cellStyle name="Normal 78 2 4 2 4 3" xfId="27625" xr:uid="{00000000-0005-0000-0000-0000C8A30000}"/>
    <cellStyle name="Normal 78 2 4 2 5" xfId="7506" xr:uid="{00000000-0005-0000-0000-0000C9A30000}"/>
    <cellStyle name="Normal 78 2 4 2 5 2" xfId="37841" xr:uid="{00000000-0005-0000-0000-0000CAA30000}"/>
    <cellStyle name="Normal 78 2 4 2 5 3" xfId="22608" xr:uid="{00000000-0005-0000-0000-0000CBA30000}"/>
    <cellStyle name="Normal 78 2 4 2 6" xfId="32829" xr:uid="{00000000-0005-0000-0000-0000CCA30000}"/>
    <cellStyle name="Normal 78 2 4 2 7" xfId="17595" xr:uid="{00000000-0005-0000-0000-0000CDA30000}"/>
    <cellStyle name="Normal 78 2 4 3" xfId="3288" xr:uid="{00000000-0005-0000-0000-0000CEA30000}"/>
    <cellStyle name="Normal 78 2 4 3 2" xfId="13362" xr:uid="{00000000-0005-0000-0000-0000CFA30000}"/>
    <cellStyle name="Normal 78 2 4 3 2 2" xfId="43693" xr:uid="{00000000-0005-0000-0000-0000D0A30000}"/>
    <cellStyle name="Normal 78 2 4 3 2 3" xfId="28460" xr:uid="{00000000-0005-0000-0000-0000D1A30000}"/>
    <cellStyle name="Normal 78 2 4 3 3" xfId="8342" xr:uid="{00000000-0005-0000-0000-0000D2A30000}"/>
    <cellStyle name="Normal 78 2 4 3 3 2" xfId="38676" xr:uid="{00000000-0005-0000-0000-0000D3A30000}"/>
    <cellStyle name="Normal 78 2 4 3 3 3" xfId="23443" xr:uid="{00000000-0005-0000-0000-0000D4A30000}"/>
    <cellStyle name="Normal 78 2 4 3 4" xfId="33663" xr:uid="{00000000-0005-0000-0000-0000D5A30000}"/>
    <cellStyle name="Normal 78 2 4 3 5" xfId="18430" xr:uid="{00000000-0005-0000-0000-0000D6A30000}"/>
    <cellStyle name="Normal 78 2 4 4" xfId="4981" xr:uid="{00000000-0005-0000-0000-0000D7A30000}"/>
    <cellStyle name="Normal 78 2 4 4 2" xfId="15033" xr:uid="{00000000-0005-0000-0000-0000D8A30000}"/>
    <cellStyle name="Normal 78 2 4 4 2 2" xfId="45364" xr:uid="{00000000-0005-0000-0000-0000D9A30000}"/>
    <cellStyle name="Normal 78 2 4 4 2 3" xfId="30131" xr:uid="{00000000-0005-0000-0000-0000DAA30000}"/>
    <cellStyle name="Normal 78 2 4 4 3" xfId="10013" xr:uid="{00000000-0005-0000-0000-0000DBA30000}"/>
    <cellStyle name="Normal 78 2 4 4 3 2" xfId="40347" xr:uid="{00000000-0005-0000-0000-0000DCA30000}"/>
    <cellStyle name="Normal 78 2 4 4 3 3" xfId="25114" xr:uid="{00000000-0005-0000-0000-0000DDA30000}"/>
    <cellStyle name="Normal 78 2 4 4 4" xfId="35334" xr:uid="{00000000-0005-0000-0000-0000DEA30000}"/>
    <cellStyle name="Normal 78 2 4 4 5" xfId="20101" xr:uid="{00000000-0005-0000-0000-0000DFA30000}"/>
    <cellStyle name="Normal 78 2 4 5" xfId="11691" xr:uid="{00000000-0005-0000-0000-0000E0A30000}"/>
    <cellStyle name="Normal 78 2 4 5 2" xfId="42022" xr:uid="{00000000-0005-0000-0000-0000E1A30000}"/>
    <cellStyle name="Normal 78 2 4 5 3" xfId="26789" xr:uid="{00000000-0005-0000-0000-0000E2A30000}"/>
    <cellStyle name="Normal 78 2 4 6" xfId="6670" xr:uid="{00000000-0005-0000-0000-0000E3A30000}"/>
    <cellStyle name="Normal 78 2 4 6 2" xfId="37005" xr:uid="{00000000-0005-0000-0000-0000E4A30000}"/>
    <cellStyle name="Normal 78 2 4 6 3" xfId="21772" xr:uid="{00000000-0005-0000-0000-0000E5A30000}"/>
    <cellStyle name="Normal 78 2 4 7" xfId="31993" xr:uid="{00000000-0005-0000-0000-0000E6A30000}"/>
    <cellStyle name="Normal 78 2 4 8" xfId="16759" xr:uid="{00000000-0005-0000-0000-0000E7A30000}"/>
    <cellStyle name="Normal 78 2 5" xfId="2017" xr:uid="{00000000-0005-0000-0000-0000E8A30000}"/>
    <cellStyle name="Normal 78 2 5 2" xfId="3707" xr:uid="{00000000-0005-0000-0000-0000E9A30000}"/>
    <cellStyle name="Normal 78 2 5 2 2" xfId="13780" xr:uid="{00000000-0005-0000-0000-0000EAA30000}"/>
    <cellStyle name="Normal 78 2 5 2 2 2" xfId="44111" xr:uid="{00000000-0005-0000-0000-0000EBA30000}"/>
    <cellStyle name="Normal 78 2 5 2 2 3" xfId="28878" xr:uid="{00000000-0005-0000-0000-0000ECA30000}"/>
    <cellStyle name="Normal 78 2 5 2 3" xfId="8760" xr:uid="{00000000-0005-0000-0000-0000EDA30000}"/>
    <cellStyle name="Normal 78 2 5 2 3 2" xfId="39094" xr:uid="{00000000-0005-0000-0000-0000EEA30000}"/>
    <cellStyle name="Normal 78 2 5 2 3 3" xfId="23861" xr:uid="{00000000-0005-0000-0000-0000EFA30000}"/>
    <cellStyle name="Normal 78 2 5 2 4" xfId="34081" xr:uid="{00000000-0005-0000-0000-0000F0A30000}"/>
    <cellStyle name="Normal 78 2 5 2 5" xfId="18848" xr:uid="{00000000-0005-0000-0000-0000F1A30000}"/>
    <cellStyle name="Normal 78 2 5 3" xfId="5399" xr:uid="{00000000-0005-0000-0000-0000F2A30000}"/>
    <cellStyle name="Normal 78 2 5 3 2" xfId="15451" xr:uid="{00000000-0005-0000-0000-0000F3A30000}"/>
    <cellStyle name="Normal 78 2 5 3 2 2" xfId="45782" xr:uid="{00000000-0005-0000-0000-0000F4A30000}"/>
    <cellStyle name="Normal 78 2 5 3 2 3" xfId="30549" xr:uid="{00000000-0005-0000-0000-0000F5A30000}"/>
    <cellStyle name="Normal 78 2 5 3 3" xfId="10431" xr:uid="{00000000-0005-0000-0000-0000F6A30000}"/>
    <cellStyle name="Normal 78 2 5 3 3 2" xfId="40765" xr:uid="{00000000-0005-0000-0000-0000F7A30000}"/>
    <cellStyle name="Normal 78 2 5 3 3 3" xfId="25532" xr:uid="{00000000-0005-0000-0000-0000F8A30000}"/>
    <cellStyle name="Normal 78 2 5 3 4" xfId="35752" xr:uid="{00000000-0005-0000-0000-0000F9A30000}"/>
    <cellStyle name="Normal 78 2 5 3 5" xfId="20519" xr:uid="{00000000-0005-0000-0000-0000FAA30000}"/>
    <cellStyle name="Normal 78 2 5 4" xfId="12109" xr:uid="{00000000-0005-0000-0000-0000FBA30000}"/>
    <cellStyle name="Normal 78 2 5 4 2" xfId="42440" xr:uid="{00000000-0005-0000-0000-0000FCA30000}"/>
    <cellStyle name="Normal 78 2 5 4 3" xfId="27207" xr:uid="{00000000-0005-0000-0000-0000FDA30000}"/>
    <cellStyle name="Normal 78 2 5 5" xfId="7088" xr:uid="{00000000-0005-0000-0000-0000FEA30000}"/>
    <cellStyle name="Normal 78 2 5 5 2" xfId="37423" xr:uid="{00000000-0005-0000-0000-0000FFA30000}"/>
    <cellStyle name="Normal 78 2 5 5 3" xfId="22190" xr:uid="{00000000-0005-0000-0000-000000A40000}"/>
    <cellStyle name="Normal 78 2 5 6" xfId="32411" xr:uid="{00000000-0005-0000-0000-000001A40000}"/>
    <cellStyle name="Normal 78 2 5 7" xfId="17177" xr:uid="{00000000-0005-0000-0000-000002A40000}"/>
    <cellStyle name="Normal 78 2 6" xfId="2870" xr:uid="{00000000-0005-0000-0000-000003A40000}"/>
    <cellStyle name="Normal 78 2 6 2" xfId="12944" xr:uid="{00000000-0005-0000-0000-000004A40000}"/>
    <cellStyle name="Normal 78 2 6 2 2" xfId="43275" xr:uid="{00000000-0005-0000-0000-000005A40000}"/>
    <cellStyle name="Normal 78 2 6 2 3" xfId="28042" xr:uid="{00000000-0005-0000-0000-000006A40000}"/>
    <cellStyle name="Normal 78 2 6 3" xfId="7924" xr:uid="{00000000-0005-0000-0000-000007A40000}"/>
    <cellStyle name="Normal 78 2 6 3 2" xfId="38258" xr:uid="{00000000-0005-0000-0000-000008A40000}"/>
    <cellStyle name="Normal 78 2 6 3 3" xfId="23025" xr:uid="{00000000-0005-0000-0000-000009A40000}"/>
    <cellStyle name="Normal 78 2 6 4" xfId="33245" xr:uid="{00000000-0005-0000-0000-00000AA40000}"/>
    <cellStyle name="Normal 78 2 6 5" xfId="18012" xr:uid="{00000000-0005-0000-0000-00000BA40000}"/>
    <cellStyle name="Normal 78 2 7" xfId="4563" xr:uid="{00000000-0005-0000-0000-00000CA40000}"/>
    <cellStyle name="Normal 78 2 7 2" xfId="14615" xr:uid="{00000000-0005-0000-0000-00000DA40000}"/>
    <cellStyle name="Normal 78 2 7 2 2" xfId="44946" xr:uid="{00000000-0005-0000-0000-00000EA40000}"/>
    <cellStyle name="Normal 78 2 7 2 3" xfId="29713" xr:uid="{00000000-0005-0000-0000-00000FA40000}"/>
    <cellStyle name="Normal 78 2 7 3" xfId="9595" xr:uid="{00000000-0005-0000-0000-000010A40000}"/>
    <cellStyle name="Normal 78 2 7 3 2" xfId="39929" xr:uid="{00000000-0005-0000-0000-000011A40000}"/>
    <cellStyle name="Normal 78 2 7 3 3" xfId="24696" xr:uid="{00000000-0005-0000-0000-000012A40000}"/>
    <cellStyle name="Normal 78 2 7 4" xfId="34916" xr:uid="{00000000-0005-0000-0000-000013A40000}"/>
    <cellStyle name="Normal 78 2 7 5" xfId="19683" xr:uid="{00000000-0005-0000-0000-000014A40000}"/>
    <cellStyle name="Normal 78 2 8" xfId="11273" xr:uid="{00000000-0005-0000-0000-000015A40000}"/>
    <cellStyle name="Normal 78 2 8 2" xfId="41604" xr:uid="{00000000-0005-0000-0000-000016A40000}"/>
    <cellStyle name="Normal 78 2 8 3" xfId="26371" xr:uid="{00000000-0005-0000-0000-000017A40000}"/>
    <cellStyle name="Normal 78 2 9" xfId="6252" xr:uid="{00000000-0005-0000-0000-000018A40000}"/>
    <cellStyle name="Normal 78 2 9 2" xfId="36587" xr:uid="{00000000-0005-0000-0000-000019A40000}"/>
    <cellStyle name="Normal 78 2 9 3" xfId="21354" xr:uid="{00000000-0005-0000-0000-00001AA40000}"/>
    <cellStyle name="Normal 78 3" xfId="1216" xr:uid="{00000000-0005-0000-0000-00001BA40000}"/>
    <cellStyle name="Normal 78 3 10" xfId="16393" xr:uid="{00000000-0005-0000-0000-00001CA40000}"/>
    <cellStyle name="Normal 78 3 2" xfId="1435" xr:uid="{00000000-0005-0000-0000-00001DA40000}"/>
    <cellStyle name="Normal 78 3 2 2" xfId="1856" xr:uid="{00000000-0005-0000-0000-00001EA40000}"/>
    <cellStyle name="Normal 78 3 2 2 2" xfId="2695" xr:uid="{00000000-0005-0000-0000-00001FA40000}"/>
    <cellStyle name="Normal 78 3 2 2 2 2" xfId="4385" xr:uid="{00000000-0005-0000-0000-000020A40000}"/>
    <cellStyle name="Normal 78 3 2 2 2 2 2" xfId="14458" xr:uid="{00000000-0005-0000-0000-000021A40000}"/>
    <cellStyle name="Normal 78 3 2 2 2 2 2 2" xfId="44789" xr:uid="{00000000-0005-0000-0000-000022A40000}"/>
    <cellStyle name="Normal 78 3 2 2 2 2 2 3" xfId="29556" xr:uid="{00000000-0005-0000-0000-000023A40000}"/>
    <cellStyle name="Normal 78 3 2 2 2 2 3" xfId="9438" xr:uid="{00000000-0005-0000-0000-000024A40000}"/>
    <cellStyle name="Normal 78 3 2 2 2 2 3 2" xfId="39772" xr:uid="{00000000-0005-0000-0000-000025A40000}"/>
    <cellStyle name="Normal 78 3 2 2 2 2 3 3" xfId="24539" xr:uid="{00000000-0005-0000-0000-000026A40000}"/>
    <cellStyle name="Normal 78 3 2 2 2 2 4" xfId="34759" xr:uid="{00000000-0005-0000-0000-000027A40000}"/>
    <cellStyle name="Normal 78 3 2 2 2 2 5" xfId="19526" xr:uid="{00000000-0005-0000-0000-000028A40000}"/>
    <cellStyle name="Normal 78 3 2 2 2 3" xfId="6077" xr:uid="{00000000-0005-0000-0000-000029A40000}"/>
    <cellStyle name="Normal 78 3 2 2 2 3 2" xfId="16129" xr:uid="{00000000-0005-0000-0000-00002AA40000}"/>
    <cellStyle name="Normal 78 3 2 2 2 3 2 2" xfId="46460" xr:uid="{00000000-0005-0000-0000-00002BA40000}"/>
    <cellStyle name="Normal 78 3 2 2 2 3 2 3" xfId="31227" xr:uid="{00000000-0005-0000-0000-00002CA40000}"/>
    <cellStyle name="Normal 78 3 2 2 2 3 3" xfId="11109" xr:uid="{00000000-0005-0000-0000-00002DA40000}"/>
    <cellStyle name="Normal 78 3 2 2 2 3 3 2" xfId="41443" xr:uid="{00000000-0005-0000-0000-00002EA40000}"/>
    <cellStyle name="Normal 78 3 2 2 2 3 3 3" xfId="26210" xr:uid="{00000000-0005-0000-0000-00002FA40000}"/>
    <cellStyle name="Normal 78 3 2 2 2 3 4" xfId="36430" xr:uid="{00000000-0005-0000-0000-000030A40000}"/>
    <cellStyle name="Normal 78 3 2 2 2 3 5" xfId="21197" xr:uid="{00000000-0005-0000-0000-000031A40000}"/>
    <cellStyle name="Normal 78 3 2 2 2 4" xfId="12787" xr:uid="{00000000-0005-0000-0000-000032A40000}"/>
    <cellStyle name="Normal 78 3 2 2 2 4 2" xfId="43118" xr:uid="{00000000-0005-0000-0000-000033A40000}"/>
    <cellStyle name="Normal 78 3 2 2 2 4 3" xfId="27885" xr:uid="{00000000-0005-0000-0000-000034A40000}"/>
    <cellStyle name="Normal 78 3 2 2 2 5" xfId="7766" xr:uid="{00000000-0005-0000-0000-000035A40000}"/>
    <cellStyle name="Normal 78 3 2 2 2 5 2" xfId="38101" xr:uid="{00000000-0005-0000-0000-000036A40000}"/>
    <cellStyle name="Normal 78 3 2 2 2 5 3" xfId="22868" xr:uid="{00000000-0005-0000-0000-000037A40000}"/>
    <cellStyle name="Normal 78 3 2 2 2 6" xfId="33089" xr:uid="{00000000-0005-0000-0000-000038A40000}"/>
    <cellStyle name="Normal 78 3 2 2 2 7" xfId="17855" xr:uid="{00000000-0005-0000-0000-000039A40000}"/>
    <cellStyle name="Normal 78 3 2 2 3" xfId="3548" xr:uid="{00000000-0005-0000-0000-00003AA40000}"/>
    <cellStyle name="Normal 78 3 2 2 3 2" xfId="13622" xr:uid="{00000000-0005-0000-0000-00003BA40000}"/>
    <cellStyle name="Normal 78 3 2 2 3 2 2" xfId="43953" xr:uid="{00000000-0005-0000-0000-00003CA40000}"/>
    <cellStyle name="Normal 78 3 2 2 3 2 3" xfId="28720" xr:uid="{00000000-0005-0000-0000-00003DA40000}"/>
    <cellStyle name="Normal 78 3 2 2 3 3" xfId="8602" xr:uid="{00000000-0005-0000-0000-00003EA40000}"/>
    <cellStyle name="Normal 78 3 2 2 3 3 2" xfId="38936" xr:uid="{00000000-0005-0000-0000-00003FA40000}"/>
    <cellStyle name="Normal 78 3 2 2 3 3 3" xfId="23703" xr:uid="{00000000-0005-0000-0000-000040A40000}"/>
    <cellStyle name="Normal 78 3 2 2 3 4" xfId="33923" xr:uid="{00000000-0005-0000-0000-000041A40000}"/>
    <cellStyle name="Normal 78 3 2 2 3 5" xfId="18690" xr:uid="{00000000-0005-0000-0000-000042A40000}"/>
    <cellStyle name="Normal 78 3 2 2 4" xfId="5241" xr:uid="{00000000-0005-0000-0000-000043A40000}"/>
    <cellStyle name="Normal 78 3 2 2 4 2" xfId="15293" xr:uid="{00000000-0005-0000-0000-000044A40000}"/>
    <cellStyle name="Normal 78 3 2 2 4 2 2" xfId="45624" xr:uid="{00000000-0005-0000-0000-000045A40000}"/>
    <cellStyle name="Normal 78 3 2 2 4 2 3" xfId="30391" xr:uid="{00000000-0005-0000-0000-000046A40000}"/>
    <cellStyle name="Normal 78 3 2 2 4 3" xfId="10273" xr:uid="{00000000-0005-0000-0000-000047A40000}"/>
    <cellStyle name="Normal 78 3 2 2 4 3 2" xfId="40607" xr:uid="{00000000-0005-0000-0000-000048A40000}"/>
    <cellStyle name="Normal 78 3 2 2 4 3 3" xfId="25374" xr:uid="{00000000-0005-0000-0000-000049A40000}"/>
    <cellStyle name="Normal 78 3 2 2 4 4" xfId="35594" xr:uid="{00000000-0005-0000-0000-00004AA40000}"/>
    <cellStyle name="Normal 78 3 2 2 4 5" xfId="20361" xr:uid="{00000000-0005-0000-0000-00004BA40000}"/>
    <cellStyle name="Normal 78 3 2 2 5" xfId="11951" xr:uid="{00000000-0005-0000-0000-00004CA40000}"/>
    <cellStyle name="Normal 78 3 2 2 5 2" xfId="42282" xr:uid="{00000000-0005-0000-0000-00004DA40000}"/>
    <cellStyle name="Normal 78 3 2 2 5 3" xfId="27049" xr:uid="{00000000-0005-0000-0000-00004EA40000}"/>
    <cellStyle name="Normal 78 3 2 2 6" xfId="6930" xr:uid="{00000000-0005-0000-0000-00004FA40000}"/>
    <cellStyle name="Normal 78 3 2 2 6 2" xfId="37265" xr:uid="{00000000-0005-0000-0000-000050A40000}"/>
    <cellStyle name="Normal 78 3 2 2 6 3" xfId="22032" xr:uid="{00000000-0005-0000-0000-000051A40000}"/>
    <cellStyle name="Normal 78 3 2 2 7" xfId="32253" xr:uid="{00000000-0005-0000-0000-000052A40000}"/>
    <cellStyle name="Normal 78 3 2 2 8" xfId="17019" xr:uid="{00000000-0005-0000-0000-000053A40000}"/>
    <cellStyle name="Normal 78 3 2 3" xfId="2277" xr:uid="{00000000-0005-0000-0000-000054A40000}"/>
    <cellStyle name="Normal 78 3 2 3 2" xfId="3967" xr:uid="{00000000-0005-0000-0000-000055A40000}"/>
    <cellStyle name="Normal 78 3 2 3 2 2" xfId="14040" xr:uid="{00000000-0005-0000-0000-000056A40000}"/>
    <cellStyle name="Normal 78 3 2 3 2 2 2" xfId="44371" xr:uid="{00000000-0005-0000-0000-000057A40000}"/>
    <cellStyle name="Normal 78 3 2 3 2 2 3" xfId="29138" xr:uid="{00000000-0005-0000-0000-000058A40000}"/>
    <cellStyle name="Normal 78 3 2 3 2 3" xfId="9020" xr:uid="{00000000-0005-0000-0000-000059A40000}"/>
    <cellStyle name="Normal 78 3 2 3 2 3 2" xfId="39354" xr:uid="{00000000-0005-0000-0000-00005AA40000}"/>
    <cellStyle name="Normal 78 3 2 3 2 3 3" xfId="24121" xr:uid="{00000000-0005-0000-0000-00005BA40000}"/>
    <cellStyle name="Normal 78 3 2 3 2 4" xfId="34341" xr:uid="{00000000-0005-0000-0000-00005CA40000}"/>
    <cellStyle name="Normal 78 3 2 3 2 5" xfId="19108" xr:uid="{00000000-0005-0000-0000-00005DA40000}"/>
    <cellStyle name="Normal 78 3 2 3 3" xfId="5659" xr:uid="{00000000-0005-0000-0000-00005EA40000}"/>
    <cellStyle name="Normal 78 3 2 3 3 2" xfId="15711" xr:uid="{00000000-0005-0000-0000-00005FA40000}"/>
    <cellStyle name="Normal 78 3 2 3 3 2 2" xfId="46042" xr:uid="{00000000-0005-0000-0000-000060A40000}"/>
    <cellStyle name="Normal 78 3 2 3 3 2 3" xfId="30809" xr:uid="{00000000-0005-0000-0000-000061A40000}"/>
    <cellStyle name="Normal 78 3 2 3 3 3" xfId="10691" xr:uid="{00000000-0005-0000-0000-000062A40000}"/>
    <cellStyle name="Normal 78 3 2 3 3 3 2" xfId="41025" xr:uid="{00000000-0005-0000-0000-000063A40000}"/>
    <cellStyle name="Normal 78 3 2 3 3 3 3" xfId="25792" xr:uid="{00000000-0005-0000-0000-000064A40000}"/>
    <cellStyle name="Normal 78 3 2 3 3 4" xfId="36012" xr:uid="{00000000-0005-0000-0000-000065A40000}"/>
    <cellStyle name="Normal 78 3 2 3 3 5" xfId="20779" xr:uid="{00000000-0005-0000-0000-000066A40000}"/>
    <cellStyle name="Normal 78 3 2 3 4" xfId="12369" xr:uid="{00000000-0005-0000-0000-000067A40000}"/>
    <cellStyle name="Normal 78 3 2 3 4 2" xfId="42700" xr:uid="{00000000-0005-0000-0000-000068A40000}"/>
    <cellStyle name="Normal 78 3 2 3 4 3" xfId="27467" xr:uid="{00000000-0005-0000-0000-000069A40000}"/>
    <cellStyle name="Normal 78 3 2 3 5" xfId="7348" xr:uid="{00000000-0005-0000-0000-00006AA40000}"/>
    <cellStyle name="Normal 78 3 2 3 5 2" xfId="37683" xr:uid="{00000000-0005-0000-0000-00006BA40000}"/>
    <cellStyle name="Normal 78 3 2 3 5 3" xfId="22450" xr:uid="{00000000-0005-0000-0000-00006CA40000}"/>
    <cellStyle name="Normal 78 3 2 3 6" xfId="32671" xr:uid="{00000000-0005-0000-0000-00006DA40000}"/>
    <cellStyle name="Normal 78 3 2 3 7" xfId="17437" xr:uid="{00000000-0005-0000-0000-00006EA40000}"/>
    <cellStyle name="Normal 78 3 2 4" xfId="3130" xr:uid="{00000000-0005-0000-0000-00006FA40000}"/>
    <cellStyle name="Normal 78 3 2 4 2" xfId="13204" xr:uid="{00000000-0005-0000-0000-000070A40000}"/>
    <cellStyle name="Normal 78 3 2 4 2 2" xfId="43535" xr:uid="{00000000-0005-0000-0000-000071A40000}"/>
    <cellStyle name="Normal 78 3 2 4 2 3" xfId="28302" xr:uid="{00000000-0005-0000-0000-000072A40000}"/>
    <cellStyle name="Normal 78 3 2 4 3" xfId="8184" xr:uid="{00000000-0005-0000-0000-000073A40000}"/>
    <cellStyle name="Normal 78 3 2 4 3 2" xfId="38518" xr:uid="{00000000-0005-0000-0000-000074A40000}"/>
    <cellStyle name="Normal 78 3 2 4 3 3" xfId="23285" xr:uid="{00000000-0005-0000-0000-000075A40000}"/>
    <cellStyle name="Normal 78 3 2 4 4" xfId="33505" xr:uid="{00000000-0005-0000-0000-000076A40000}"/>
    <cellStyle name="Normal 78 3 2 4 5" xfId="18272" xr:uid="{00000000-0005-0000-0000-000077A40000}"/>
    <cellStyle name="Normal 78 3 2 5" xfId="4823" xr:uid="{00000000-0005-0000-0000-000078A40000}"/>
    <cellStyle name="Normal 78 3 2 5 2" xfId="14875" xr:uid="{00000000-0005-0000-0000-000079A40000}"/>
    <cellStyle name="Normal 78 3 2 5 2 2" xfId="45206" xr:uid="{00000000-0005-0000-0000-00007AA40000}"/>
    <cellStyle name="Normal 78 3 2 5 2 3" xfId="29973" xr:uid="{00000000-0005-0000-0000-00007BA40000}"/>
    <cellStyle name="Normal 78 3 2 5 3" xfId="9855" xr:uid="{00000000-0005-0000-0000-00007CA40000}"/>
    <cellStyle name="Normal 78 3 2 5 3 2" xfId="40189" xr:uid="{00000000-0005-0000-0000-00007DA40000}"/>
    <cellStyle name="Normal 78 3 2 5 3 3" xfId="24956" xr:uid="{00000000-0005-0000-0000-00007EA40000}"/>
    <cellStyle name="Normal 78 3 2 5 4" xfId="35176" xr:uid="{00000000-0005-0000-0000-00007FA40000}"/>
    <cellStyle name="Normal 78 3 2 5 5" xfId="19943" xr:uid="{00000000-0005-0000-0000-000080A40000}"/>
    <cellStyle name="Normal 78 3 2 6" xfId="11533" xr:uid="{00000000-0005-0000-0000-000081A40000}"/>
    <cellStyle name="Normal 78 3 2 6 2" xfId="41864" xr:uid="{00000000-0005-0000-0000-000082A40000}"/>
    <cellStyle name="Normal 78 3 2 6 3" xfId="26631" xr:uid="{00000000-0005-0000-0000-000083A40000}"/>
    <cellStyle name="Normal 78 3 2 7" xfId="6512" xr:uid="{00000000-0005-0000-0000-000084A40000}"/>
    <cellStyle name="Normal 78 3 2 7 2" xfId="36847" xr:uid="{00000000-0005-0000-0000-000085A40000}"/>
    <cellStyle name="Normal 78 3 2 7 3" xfId="21614" xr:uid="{00000000-0005-0000-0000-000086A40000}"/>
    <cellStyle name="Normal 78 3 2 8" xfId="31835" xr:uid="{00000000-0005-0000-0000-000087A40000}"/>
    <cellStyle name="Normal 78 3 2 9" xfId="16601" xr:uid="{00000000-0005-0000-0000-000088A40000}"/>
    <cellStyle name="Normal 78 3 3" xfId="1648" xr:uid="{00000000-0005-0000-0000-000089A40000}"/>
    <cellStyle name="Normal 78 3 3 2" xfId="2487" xr:uid="{00000000-0005-0000-0000-00008AA40000}"/>
    <cellStyle name="Normal 78 3 3 2 2" xfId="4177" xr:uid="{00000000-0005-0000-0000-00008BA40000}"/>
    <cellStyle name="Normal 78 3 3 2 2 2" xfId="14250" xr:uid="{00000000-0005-0000-0000-00008CA40000}"/>
    <cellStyle name="Normal 78 3 3 2 2 2 2" xfId="44581" xr:uid="{00000000-0005-0000-0000-00008DA40000}"/>
    <cellStyle name="Normal 78 3 3 2 2 2 3" xfId="29348" xr:uid="{00000000-0005-0000-0000-00008EA40000}"/>
    <cellStyle name="Normal 78 3 3 2 2 3" xfId="9230" xr:uid="{00000000-0005-0000-0000-00008FA40000}"/>
    <cellStyle name="Normal 78 3 3 2 2 3 2" xfId="39564" xr:uid="{00000000-0005-0000-0000-000090A40000}"/>
    <cellStyle name="Normal 78 3 3 2 2 3 3" xfId="24331" xr:uid="{00000000-0005-0000-0000-000091A40000}"/>
    <cellStyle name="Normal 78 3 3 2 2 4" xfId="34551" xr:uid="{00000000-0005-0000-0000-000092A40000}"/>
    <cellStyle name="Normal 78 3 3 2 2 5" xfId="19318" xr:uid="{00000000-0005-0000-0000-000093A40000}"/>
    <cellStyle name="Normal 78 3 3 2 3" xfId="5869" xr:uid="{00000000-0005-0000-0000-000094A40000}"/>
    <cellStyle name="Normal 78 3 3 2 3 2" xfId="15921" xr:uid="{00000000-0005-0000-0000-000095A40000}"/>
    <cellStyle name="Normal 78 3 3 2 3 2 2" xfId="46252" xr:uid="{00000000-0005-0000-0000-000096A40000}"/>
    <cellStyle name="Normal 78 3 3 2 3 2 3" xfId="31019" xr:uid="{00000000-0005-0000-0000-000097A40000}"/>
    <cellStyle name="Normal 78 3 3 2 3 3" xfId="10901" xr:uid="{00000000-0005-0000-0000-000098A40000}"/>
    <cellStyle name="Normal 78 3 3 2 3 3 2" xfId="41235" xr:uid="{00000000-0005-0000-0000-000099A40000}"/>
    <cellStyle name="Normal 78 3 3 2 3 3 3" xfId="26002" xr:uid="{00000000-0005-0000-0000-00009AA40000}"/>
    <cellStyle name="Normal 78 3 3 2 3 4" xfId="36222" xr:uid="{00000000-0005-0000-0000-00009BA40000}"/>
    <cellStyle name="Normal 78 3 3 2 3 5" xfId="20989" xr:uid="{00000000-0005-0000-0000-00009CA40000}"/>
    <cellStyle name="Normal 78 3 3 2 4" xfId="12579" xr:uid="{00000000-0005-0000-0000-00009DA40000}"/>
    <cellStyle name="Normal 78 3 3 2 4 2" xfId="42910" xr:uid="{00000000-0005-0000-0000-00009EA40000}"/>
    <cellStyle name="Normal 78 3 3 2 4 3" xfId="27677" xr:uid="{00000000-0005-0000-0000-00009FA40000}"/>
    <cellStyle name="Normal 78 3 3 2 5" xfId="7558" xr:uid="{00000000-0005-0000-0000-0000A0A40000}"/>
    <cellStyle name="Normal 78 3 3 2 5 2" xfId="37893" xr:uid="{00000000-0005-0000-0000-0000A1A40000}"/>
    <cellStyle name="Normal 78 3 3 2 5 3" xfId="22660" xr:uid="{00000000-0005-0000-0000-0000A2A40000}"/>
    <cellStyle name="Normal 78 3 3 2 6" xfId="32881" xr:uid="{00000000-0005-0000-0000-0000A3A40000}"/>
    <cellStyle name="Normal 78 3 3 2 7" xfId="17647" xr:uid="{00000000-0005-0000-0000-0000A4A40000}"/>
    <cellStyle name="Normal 78 3 3 3" xfId="3340" xr:uid="{00000000-0005-0000-0000-0000A5A40000}"/>
    <cellStyle name="Normal 78 3 3 3 2" xfId="13414" xr:uid="{00000000-0005-0000-0000-0000A6A40000}"/>
    <cellStyle name="Normal 78 3 3 3 2 2" xfId="43745" xr:uid="{00000000-0005-0000-0000-0000A7A40000}"/>
    <cellStyle name="Normal 78 3 3 3 2 3" xfId="28512" xr:uid="{00000000-0005-0000-0000-0000A8A40000}"/>
    <cellStyle name="Normal 78 3 3 3 3" xfId="8394" xr:uid="{00000000-0005-0000-0000-0000A9A40000}"/>
    <cellStyle name="Normal 78 3 3 3 3 2" xfId="38728" xr:uid="{00000000-0005-0000-0000-0000AAA40000}"/>
    <cellStyle name="Normal 78 3 3 3 3 3" xfId="23495" xr:uid="{00000000-0005-0000-0000-0000ABA40000}"/>
    <cellStyle name="Normal 78 3 3 3 4" xfId="33715" xr:uid="{00000000-0005-0000-0000-0000ACA40000}"/>
    <cellStyle name="Normal 78 3 3 3 5" xfId="18482" xr:uid="{00000000-0005-0000-0000-0000ADA40000}"/>
    <cellStyle name="Normal 78 3 3 4" xfId="5033" xr:uid="{00000000-0005-0000-0000-0000AEA40000}"/>
    <cellStyle name="Normal 78 3 3 4 2" xfId="15085" xr:uid="{00000000-0005-0000-0000-0000AFA40000}"/>
    <cellStyle name="Normal 78 3 3 4 2 2" xfId="45416" xr:uid="{00000000-0005-0000-0000-0000B0A40000}"/>
    <cellStyle name="Normal 78 3 3 4 2 3" xfId="30183" xr:uid="{00000000-0005-0000-0000-0000B1A40000}"/>
    <cellStyle name="Normal 78 3 3 4 3" xfId="10065" xr:uid="{00000000-0005-0000-0000-0000B2A40000}"/>
    <cellStyle name="Normal 78 3 3 4 3 2" xfId="40399" xr:uid="{00000000-0005-0000-0000-0000B3A40000}"/>
    <cellStyle name="Normal 78 3 3 4 3 3" xfId="25166" xr:uid="{00000000-0005-0000-0000-0000B4A40000}"/>
    <cellStyle name="Normal 78 3 3 4 4" xfId="35386" xr:uid="{00000000-0005-0000-0000-0000B5A40000}"/>
    <cellStyle name="Normal 78 3 3 4 5" xfId="20153" xr:uid="{00000000-0005-0000-0000-0000B6A40000}"/>
    <cellStyle name="Normal 78 3 3 5" xfId="11743" xr:uid="{00000000-0005-0000-0000-0000B7A40000}"/>
    <cellStyle name="Normal 78 3 3 5 2" xfId="42074" xr:uid="{00000000-0005-0000-0000-0000B8A40000}"/>
    <cellStyle name="Normal 78 3 3 5 3" xfId="26841" xr:uid="{00000000-0005-0000-0000-0000B9A40000}"/>
    <cellStyle name="Normal 78 3 3 6" xfId="6722" xr:uid="{00000000-0005-0000-0000-0000BAA40000}"/>
    <cellStyle name="Normal 78 3 3 6 2" xfId="37057" xr:uid="{00000000-0005-0000-0000-0000BBA40000}"/>
    <cellStyle name="Normal 78 3 3 6 3" xfId="21824" xr:uid="{00000000-0005-0000-0000-0000BCA40000}"/>
    <cellStyle name="Normal 78 3 3 7" xfId="32045" xr:uid="{00000000-0005-0000-0000-0000BDA40000}"/>
    <cellStyle name="Normal 78 3 3 8" xfId="16811" xr:uid="{00000000-0005-0000-0000-0000BEA40000}"/>
    <cellStyle name="Normal 78 3 4" xfId="2069" xr:uid="{00000000-0005-0000-0000-0000BFA40000}"/>
    <cellStyle name="Normal 78 3 4 2" xfId="3759" xr:uid="{00000000-0005-0000-0000-0000C0A40000}"/>
    <cellStyle name="Normal 78 3 4 2 2" xfId="13832" xr:uid="{00000000-0005-0000-0000-0000C1A40000}"/>
    <cellStyle name="Normal 78 3 4 2 2 2" xfId="44163" xr:uid="{00000000-0005-0000-0000-0000C2A40000}"/>
    <cellStyle name="Normal 78 3 4 2 2 3" xfId="28930" xr:uid="{00000000-0005-0000-0000-0000C3A40000}"/>
    <cellStyle name="Normal 78 3 4 2 3" xfId="8812" xr:uid="{00000000-0005-0000-0000-0000C4A40000}"/>
    <cellStyle name="Normal 78 3 4 2 3 2" xfId="39146" xr:uid="{00000000-0005-0000-0000-0000C5A40000}"/>
    <cellStyle name="Normal 78 3 4 2 3 3" xfId="23913" xr:uid="{00000000-0005-0000-0000-0000C6A40000}"/>
    <cellStyle name="Normal 78 3 4 2 4" xfId="34133" xr:uid="{00000000-0005-0000-0000-0000C7A40000}"/>
    <cellStyle name="Normal 78 3 4 2 5" xfId="18900" xr:uid="{00000000-0005-0000-0000-0000C8A40000}"/>
    <cellStyle name="Normal 78 3 4 3" xfId="5451" xr:uid="{00000000-0005-0000-0000-0000C9A40000}"/>
    <cellStyle name="Normal 78 3 4 3 2" xfId="15503" xr:uid="{00000000-0005-0000-0000-0000CAA40000}"/>
    <cellStyle name="Normal 78 3 4 3 2 2" xfId="45834" xr:uid="{00000000-0005-0000-0000-0000CBA40000}"/>
    <cellStyle name="Normal 78 3 4 3 2 3" xfId="30601" xr:uid="{00000000-0005-0000-0000-0000CCA40000}"/>
    <cellStyle name="Normal 78 3 4 3 3" xfId="10483" xr:uid="{00000000-0005-0000-0000-0000CDA40000}"/>
    <cellStyle name="Normal 78 3 4 3 3 2" xfId="40817" xr:uid="{00000000-0005-0000-0000-0000CEA40000}"/>
    <cellStyle name="Normal 78 3 4 3 3 3" xfId="25584" xr:uid="{00000000-0005-0000-0000-0000CFA40000}"/>
    <cellStyle name="Normal 78 3 4 3 4" xfId="35804" xr:uid="{00000000-0005-0000-0000-0000D0A40000}"/>
    <cellStyle name="Normal 78 3 4 3 5" xfId="20571" xr:uid="{00000000-0005-0000-0000-0000D1A40000}"/>
    <cellStyle name="Normal 78 3 4 4" xfId="12161" xr:uid="{00000000-0005-0000-0000-0000D2A40000}"/>
    <cellStyle name="Normal 78 3 4 4 2" xfId="42492" xr:uid="{00000000-0005-0000-0000-0000D3A40000}"/>
    <cellStyle name="Normal 78 3 4 4 3" xfId="27259" xr:uid="{00000000-0005-0000-0000-0000D4A40000}"/>
    <cellStyle name="Normal 78 3 4 5" xfId="7140" xr:uid="{00000000-0005-0000-0000-0000D5A40000}"/>
    <cellStyle name="Normal 78 3 4 5 2" xfId="37475" xr:uid="{00000000-0005-0000-0000-0000D6A40000}"/>
    <cellStyle name="Normal 78 3 4 5 3" xfId="22242" xr:uid="{00000000-0005-0000-0000-0000D7A40000}"/>
    <cellStyle name="Normal 78 3 4 6" xfId="32463" xr:uid="{00000000-0005-0000-0000-0000D8A40000}"/>
    <cellStyle name="Normal 78 3 4 7" xfId="17229" xr:uid="{00000000-0005-0000-0000-0000D9A40000}"/>
    <cellStyle name="Normal 78 3 5" xfId="2922" xr:uid="{00000000-0005-0000-0000-0000DAA40000}"/>
    <cellStyle name="Normal 78 3 5 2" xfId="12996" xr:uid="{00000000-0005-0000-0000-0000DBA40000}"/>
    <cellStyle name="Normal 78 3 5 2 2" xfId="43327" xr:uid="{00000000-0005-0000-0000-0000DCA40000}"/>
    <cellStyle name="Normal 78 3 5 2 3" xfId="28094" xr:uid="{00000000-0005-0000-0000-0000DDA40000}"/>
    <cellStyle name="Normal 78 3 5 3" xfId="7976" xr:uid="{00000000-0005-0000-0000-0000DEA40000}"/>
    <cellStyle name="Normal 78 3 5 3 2" xfId="38310" xr:uid="{00000000-0005-0000-0000-0000DFA40000}"/>
    <cellStyle name="Normal 78 3 5 3 3" xfId="23077" xr:uid="{00000000-0005-0000-0000-0000E0A40000}"/>
    <cellStyle name="Normal 78 3 5 4" xfId="33297" xr:uid="{00000000-0005-0000-0000-0000E1A40000}"/>
    <cellStyle name="Normal 78 3 5 5" xfId="18064" xr:uid="{00000000-0005-0000-0000-0000E2A40000}"/>
    <cellStyle name="Normal 78 3 6" xfId="4615" xr:uid="{00000000-0005-0000-0000-0000E3A40000}"/>
    <cellStyle name="Normal 78 3 6 2" xfId="14667" xr:uid="{00000000-0005-0000-0000-0000E4A40000}"/>
    <cellStyle name="Normal 78 3 6 2 2" xfId="44998" xr:uid="{00000000-0005-0000-0000-0000E5A40000}"/>
    <cellStyle name="Normal 78 3 6 2 3" xfId="29765" xr:uid="{00000000-0005-0000-0000-0000E6A40000}"/>
    <cellStyle name="Normal 78 3 6 3" xfId="9647" xr:uid="{00000000-0005-0000-0000-0000E7A40000}"/>
    <cellStyle name="Normal 78 3 6 3 2" xfId="39981" xr:uid="{00000000-0005-0000-0000-0000E8A40000}"/>
    <cellStyle name="Normal 78 3 6 3 3" xfId="24748" xr:uid="{00000000-0005-0000-0000-0000E9A40000}"/>
    <cellStyle name="Normal 78 3 6 4" xfId="34968" xr:uid="{00000000-0005-0000-0000-0000EAA40000}"/>
    <cellStyle name="Normal 78 3 6 5" xfId="19735" xr:uid="{00000000-0005-0000-0000-0000EBA40000}"/>
    <cellStyle name="Normal 78 3 7" xfId="11325" xr:uid="{00000000-0005-0000-0000-0000ECA40000}"/>
    <cellStyle name="Normal 78 3 7 2" xfId="41656" xr:uid="{00000000-0005-0000-0000-0000EDA40000}"/>
    <cellStyle name="Normal 78 3 7 3" xfId="26423" xr:uid="{00000000-0005-0000-0000-0000EEA40000}"/>
    <cellStyle name="Normal 78 3 8" xfId="6304" xr:uid="{00000000-0005-0000-0000-0000EFA40000}"/>
    <cellStyle name="Normal 78 3 8 2" xfId="36639" xr:uid="{00000000-0005-0000-0000-0000F0A40000}"/>
    <cellStyle name="Normal 78 3 8 3" xfId="21406" xr:uid="{00000000-0005-0000-0000-0000F1A40000}"/>
    <cellStyle name="Normal 78 3 9" xfId="31629" xr:uid="{00000000-0005-0000-0000-0000F2A40000}"/>
    <cellStyle name="Normal 78 4" xfId="1329" xr:uid="{00000000-0005-0000-0000-0000F3A40000}"/>
    <cellStyle name="Normal 78 4 2" xfId="1752" xr:uid="{00000000-0005-0000-0000-0000F4A40000}"/>
    <cellStyle name="Normal 78 4 2 2" xfId="2591" xr:uid="{00000000-0005-0000-0000-0000F5A40000}"/>
    <cellStyle name="Normal 78 4 2 2 2" xfId="4281" xr:uid="{00000000-0005-0000-0000-0000F6A40000}"/>
    <cellStyle name="Normal 78 4 2 2 2 2" xfId="14354" xr:uid="{00000000-0005-0000-0000-0000F7A40000}"/>
    <cellStyle name="Normal 78 4 2 2 2 2 2" xfId="44685" xr:uid="{00000000-0005-0000-0000-0000F8A40000}"/>
    <cellStyle name="Normal 78 4 2 2 2 2 3" xfId="29452" xr:uid="{00000000-0005-0000-0000-0000F9A40000}"/>
    <cellStyle name="Normal 78 4 2 2 2 3" xfId="9334" xr:uid="{00000000-0005-0000-0000-0000FAA40000}"/>
    <cellStyle name="Normal 78 4 2 2 2 3 2" xfId="39668" xr:uid="{00000000-0005-0000-0000-0000FBA40000}"/>
    <cellStyle name="Normal 78 4 2 2 2 3 3" xfId="24435" xr:uid="{00000000-0005-0000-0000-0000FCA40000}"/>
    <cellStyle name="Normal 78 4 2 2 2 4" xfId="34655" xr:uid="{00000000-0005-0000-0000-0000FDA40000}"/>
    <cellStyle name="Normal 78 4 2 2 2 5" xfId="19422" xr:uid="{00000000-0005-0000-0000-0000FEA40000}"/>
    <cellStyle name="Normal 78 4 2 2 3" xfId="5973" xr:uid="{00000000-0005-0000-0000-0000FFA40000}"/>
    <cellStyle name="Normal 78 4 2 2 3 2" xfId="16025" xr:uid="{00000000-0005-0000-0000-000000A50000}"/>
    <cellStyle name="Normal 78 4 2 2 3 2 2" xfId="46356" xr:uid="{00000000-0005-0000-0000-000001A50000}"/>
    <cellStyle name="Normal 78 4 2 2 3 2 3" xfId="31123" xr:uid="{00000000-0005-0000-0000-000002A50000}"/>
    <cellStyle name="Normal 78 4 2 2 3 3" xfId="11005" xr:uid="{00000000-0005-0000-0000-000003A50000}"/>
    <cellStyle name="Normal 78 4 2 2 3 3 2" xfId="41339" xr:uid="{00000000-0005-0000-0000-000004A50000}"/>
    <cellStyle name="Normal 78 4 2 2 3 3 3" xfId="26106" xr:uid="{00000000-0005-0000-0000-000005A50000}"/>
    <cellStyle name="Normal 78 4 2 2 3 4" xfId="36326" xr:uid="{00000000-0005-0000-0000-000006A50000}"/>
    <cellStyle name="Normal 78 4 2 2 3 5" xfId="21093" xr:uid="{00000000-0005-0000-0000-000007A50000}"/>
    <cellStyle name="Normal 78 4 2 2 4" xfId="12683" xr:uid="{00000000-0005-0000-0000-000008A50000}"/>
    <cellStyle name="Normal 78 4 2 2 4 2" xfId="43014" xr:uid="{00000000-0005-0000-0000-000009A50000}"/>
    <cellStyle name="Normal 78 4 2 2 4 3" xfId="27781" xr:uid="{00000000-0005-0000-0000-00000AA50000}"/>
    <cellStyle name="Normal 78 4 2 2 5" xfId="7662" xr:uid="{00000000-0005-0000-0000-00000BA50000}"/>
    <cellStyle name="Normal 78 4 2 2 5 2" xfId="37997" xr:uid="{00000000-0005-0000-0000-00000CA50000}"/>
    <cellStyle name="Normal 78 4 2 2 5 3" xfId="22764" xr:uid="{00000000-0005-0000-0000-00000DA50000}"/>
    <cellStyle name="Normal 78 4 2 2 6" xfId="32985" xr:uid="{00000000-0005-0000-0000-00000EA50000}"/>
    <cellStyle name="Normal 78 4 2 2 7" xfId="17751" xr:uid="{00000000-0005-0000-0000-00000FA50000}"/>
    <cellStyle name="Normal 78 4 2 3" xfId="3444" xr:uid="{00000000-0005-0000-0000-000010A50000}"/>
    <cellStyle name="Normal 78 4 2 3 2" xfId="13518" xr:uid="{00000000-0005-0000-0000-000011A50000}"/>
    <cellStyle name="Normal 78 4 2 3 2 2" xfId="43849" xr:uid="{00000000-0005-0000-0000-000012A50000}"/>
    <cellStyle name="Normal 78 4 2 3 2 3" xfId="28616" xr:uid="{00000000-0005-0000-0000-000013A50000}"/>
    <cellStyle name="Normal 78 4 2 3 3" xfId="8498" xr:uid="{00000000-0005-0000-0000-000014A50000}"/>
    <cellStyle name="Normal 78 4 2 3 3 2" xfId="38832" xr:uid="{00000000-0005-0000-0000-000015A50000}"/>
    <cellStyle name="Normal 78 4 2 3 3 3" xfId="23599" xr:uid="{00000000-0005-0000-0000-000016A50000}"/>
    <cellStyle name="Normal 78 4 2 3 4" xfId="33819" xr:uid="{00000000-0005-0000-0000-000017A50000}"/>
    <cellStyle name="Normal 78 4 2 3 5" xfId="18586" xr:uid="{00000000-0005-0000-0000-000018A50000}"/>
    <cellStyle name="Normal 78 4 2 4" xfId="5137" xr:uid="{00000000-0005-0000-0000-000019A50000}"/>
    <cellStyle name="Normal 78 4 2 4 2" xfId="15189" xr:uid="{00000000-0005-0000-0000-00001AA50000}"/>
    <cellStyle name="Normal 78 4 2 4 2 2" xfId="45520" xr:uid="{00000000-0005-0000-0000-00001BA50000}"/>
    <cellStyle name="Normal 78 4 2 4 2 3" xfId="30287" xr:uid="{00000000-0005-0000-0000-00001CA50000}"/>
    <cellStyle name="Normal 78 4 2 4 3" xfId="10169" xr:uid="{00000000-0005-0000-0000-00001DA50000}"/>
    <cellStyle name="Normal 78 4 2 4 3 2" xfId="40503" xr:uid="{00000000-0005-0000-0000-00001EA50000}"/>
    <cellStyle name="Normal 78 4 2 4 3 3" xfId="25270" xr:uid="{00000000-0005-0000-0000-00001FA50000}"/>
    <cellStyle name="Normal 78 4 2 4 4" xfId="35490" xr:uid="{00000000-0005-0000-0000-000020A50000}"/>
    <cellStyle name="Normal 78 4 2 4 5" xfId="20257" xr:uid="{00000000-0005-0000-0000-000021A50000}"/>
    <cellStyle name="Normal 78 4 2 5" xfId="11847" xr:uid="{00000000-0005-0000-0000-000022A50000}"/>
    <cellStyle name="Normal 78 4 2 5 2" xfId="42178" xr:uid="{00000000-0005-0000-0000-000023A50000}"/>
    <cellStyle name="Normal 78 4 2 5 3" xfId="26945" xr:uid="{00000000-0005-0000-0000-000024A50000}"/>
    <cellStyle name="Normal 78 4 2 6" xfId="6826" xr:uid="{00000000-0005-0000-0000-000025A50000}"/>
    <cellStyle name="Normal 78 4 2 6 2" xfId="37161" xr:uid="{00000000-0005-0000-0000-000026A50000}"/>
    <cellStyle name="Normal 78 4 2 6 3" xfId="21928" xr:uid="{00000000-0005-0000-0000-000027A50000}"/>
    <cellStyle name="Normal 78 4 2 7" xfId="32149" xr:uid="{00000000-0005-0000-0000-000028A50000}"/>
    <cellStyle name="Normal 78 4 2 8" xfId="16915" xr:uid="{00000000-0005-0000-0000-000029A50000}"/>
    <cellStyle name="Normal 78 4 3" xfId="2173" xr:uid="{00000000-0005-0000-0000-00002AA50000}"/>
    <cellStyle name="Normal 78 4 3 2" xfId="3863" xr:uid="{00000000-0005-0000-0000-00002BA50000}"/>
    <cellStyle name="Normal 78 4 3 2 2" xfId="13936" xr:uid="{00000000-0005-0000-0000-00002CA50000}"/>
    <cellStyle name="Normal 78 4 3 2 2 2" xfId="44267" xr:uid="{00000000-0005-0000-0000-00002DA50000}"/>
    <cellStyle name="Normal 78 4 3 2 2 3" xfId="29034" xr:uid="{00000000-0005-0000-0000-00002EA50000}"/>
    <cellStyle name="Normal 78 4 3 2 3" xfId="8916" xr:uid="{00000000-0005-0000-0000-00002FA50000}"/>
    <cellStyle name="Normal 78 4 3 2 3 2" xfId="39250" xr:uid="{00000000-0005-0000-0000-000030A50000}"/>
    <cellStyle name="Normal 78 4 3 2 3 3" xfId="24017" xr:uid="{00000000-0005-0000-0000-000031A50000}"/>
    <cellStyle name="Normal 78 4 3 2 4" xfId="34237" xr:uid="{00000000-0005-0000-0000-000032A50000}"/>
    <cellStyle name="Normal 78 4 3 2 5" xfId="19004" xr:uid="{00000000-0005-0000-0000-000033A50000}"/>
    <cellStyle name="Normal 78 4 3 3" xfId="5555" xr:uid="{00000000-0005-0000-0000-000034A50000}"/>
    <cellStyle name="Normal 78 4 3 3 2" xfId="15607" xr:uid="{00000000-0005-0000-0000-000035A50000}"/>
    <cellStyle name="Normal 78 4 3 3 2 2" xfId="45938" xr:uid="{00000000-0005-0000-0000-000036A50000}"/>
    <cellStyle name="Normal 78 4 3 3 2 3" xfId="30705" xr:uid="{00000000-0005-0000-0000-000037A50000}"/>
    <cellStyle name="Normal 78 4 3 3 3" xfId="10587" xr:uid="{00000000-0005-0000-0000-000038A50000}"/>
    <cellStyle name="Normal 78 4 3 3 3 2" xfId="40921" xr:uid="{00000000-0005-0000-0000-000039A50000}"/>
    <cellStyle name="Normal 78 4 3 3 3 3" xfId="25688" xr:uid="{00000000-0005-0000-0000-00003AA50000}"/>
    <cellStyle name="Normal 78 4 3 3 4" xfId="35908" xr:uid="{00000000-0005-0000-0000-00003BA50000}"/>
    <cellStyle name="Normal 78 4 3 3 5" xfId="20675" xr:uid="{00000000-0005-0000-0000-00003CA50000}"/>
    <cellStyle name="Normal 78 4 3 4" xfId="12265" xr:uid="{00000000-0005-0000-0000-00003DA50000}"/>
    <cellStyle name="Normal 78 4 3 4 2" xfId="42596" xr:uid="{00000000-0005-0000-0000-00003EA50000}"/>
    <cellStyle name="Normal 78 4 3 4 3" xfId="27363" xr:uid="{00000000-0005-0000-0000-00003FA50000}"/>
    <cellStyle name="Normal 78 4 3 5" xfId="7244" xr:uid="{00000000-0005-0000-0000-000040A50000}"/>
    <cellStyle name="Normal 78 4 3 5 2" xfId="37579" xr:uid="{00000000-0005-0000-0000-000041A50000}"/>
    <cellStyle name="Normal 78 4 3 5 3" xfId="22346" xr:uid="{00000000-0005-0000-0000-000042A50000}"/>
    <cellStyle name="Normal 78 4 3 6" xfId="32567" xr:uid="{00000000-0005-0000-0000-000043A50000}"/>
    <cellStyle name="Normal 78 4 3 7" xfId="17333" xr:uid="{00000000-0005-0000-0000-000044A50000}"/>
    <cellStyle name="Normal 78 4 4" xfId="3026" xr:uid="{00000000-0005-0000-0000-000045A50000}"/>
    <cellStyle name="Normal 78 4 4 2" xfId="13100" xr:uid="{00000000-0005-0000-0000-000046A50000}"/>
    <cellStyle name="Normal 78 4 4 2 2" xfId="43431" xr:uid="{00000000-0005-0000-0000-000047A50000}"/>
    <cellStyle name="Normal 78 4 4 2 3" xfId="28198" xr:uid="{00000000-0005-0000-0000-000048A50000}"/>
    <cellStyle name="Normal 78 4 4 3" xfId="8080" xr:uid="{00000000-0005-0000-0000-000049A50000}"/>
    <cellStyle name="Normal 78 4 4 3 2" xfId="38414" xr:uid="{00000000-0005-0000-0000-00004AA50000}"/>
    <cellStyle name="Normal 78 4 4 3 3" xfId="23181" xr:uid="{00000000-0005-0000-0000-00004BA50000}"/>
    <cellStyle name="Normal 78 4 4 4" xfId="33401" xr:uid="{00000000-0005-0000-0000-00004CA50000}"/>
    <cellStyle name="Normal 78 4 4 5" xfId="18168" xr:uid="{00000000-0005-0000-0000-00004DA50000}"/>
    <cellStyle name="Normal 78 4 5" xfId="4719" xr:uid="{00000000-0005-0000-0000-00004EA50000}"/>
    <cellStyle name="Normal 78 4 5 2" xfId="14771" xr:uid="{00000000-0005-0000-0000-00004FA50000}"/>
    <cellStyle name="Normal 78 4 5 2 2" xfId="45102" xr:uid="{00000000-0005-0000-0000-000050A50000}"/>
    <cellStyle name="Normal 78 4 5 2 3" xfId="29869" xr:uid="{00000000-0005-0000-0000-000051A50000}"/>
    <cellStyle name="Normal 78 4 5 3" xfId="9751" xr:uid="{00000000-0005-0000-0000-000052A50000}"/>
    <cellStyle name="Normal 78 4 5 3 2" xfId="40085" xr:uid="{00000000-0005-0000-0000-000053A50000}"/>
    <cellStyle name="Normal 78 4 5 3 3" xfId="24852" xr:uid="{00000000-0005-0000-0000-000054A50000}"/>
    <cellStyle name="Normal 78 4 5 4" xfId="35072" xr:uid="{00000000-0005-0000-0000-000055A50000}"/>
    <cellStyle name="Normal 78 4 5 5" xfId="19839" xr:uid="{00000000-0005-0000-0000-000056A50000}"/>
    <cellStyle name="Normal 78 4 6" xfId="11429" xr:uid="{00000000-0005-0000-0000-000057A50000}"/>
    <cellStyle name="Normal 78 4 6 2" xfId="41760" xr:uid="{00000000-0005-0000-0000-000058A50000}"/>
    <cellStyle name="Normal 78 4 6 3" xfId="26527" xr:uid="{00000000-0005-0000-0000-000059A50000}"/>
    <cellStyle name="Normal 78 4 7" xfId="6408" xr:uid="{00000000-0005-0000-0000-00005AA50000}"/>
    <cellStyle name="Normal 78 4 7 2" xfId="36743" xr:uid="{00000000-0005-0000-0000-00005BA50000}"/>
    <cellStyle name="Normal 78 4 7 3" xfId="21510" xr:uid="{00000000-0005-0000-0000-00005CA50000}"/>
    <cellStyle name="Normal 78 4 8" xfId="31731" xr:uid="{00000000-0005-0000-0000-00005DA50000}"/>
    <cellStyle name="Normal 78 4 9" xfId="16497" xr:uid="{00000000-0005-0000-0000-00005EA50000}"/>
    <cellStyle name="Normal 78 5" xfId="1541" xr:uid="{00000000-0005-0000-0000-00005FA50000}"/>
    <cellStyle name="Normal 78 5 2" xfId="2382" xr:uid="{00000000-0005-0000-0000-000060A50000}"/>
    <cellStyle name="Normal 78 5 2 2" xfId="4072" xr:uid="{00000000-0005-0000-0000-000061A50000}"/>
    <cellStyle name="Normal 78 5 2 2 2" xfId="14145" xr:uid="{00000000-0005-0000-0000-000062A50000}"/>
    <cellStyle name="Normal 78 5 2 2 2 2" xfId="44476" xr:uid="{00000000-0005-0000-0000-000063A50000}"/>
    <cellStyle name="Normal 78 5 2 2 2 3" xfId="29243" xr:uid="{00000000-0005-0000-0000-000064A50000}"/>
    <cellStyle name="Normal 78 5 2 2 3" xfId="9125" xr:uid="{00000000-0005-0000-0000-000065A50000}"/>
    <cellStyle name="Normal 78 5 2 2 3 2" xfId="39459" xr:uid="{00000000-0005-0000-0000-000066A50000}"/>
    <cellStyle name="Normal 78 5 2 2 3 3" xfId="24226" xr:uid="{00000000-0005-0000-0000-000067A50000}"/>
    <cellStyle name="Normal 78 5 2 2 4" xfId="34446" xr:uid="{00000000-0005-0000-0000-000068A50000}"/>
    <cellStyle name="Normal 78 5 2 2 5" xfId="19213" xr:uid="{00000000-0005-0000-0000-000069A50000}"/>
    <cellStyle name="Normal 78 5 2 3" xfId="5764" xr:uid="{00000000-0005-0000-0000-00006AA50000}"/>
    <cellStyle name="Normal 78 5 2 3 2" xfId="15816" xr:uid="{00000000-0005-0000-0000-00006BA50000}"/>
    <cellStyle name="Normal 78 5 2 3 2 2" xfId="46147" xr:uid="{00000000-0005-0000-0000-00006CA50000}"/>
    <cellStyle name="Normal 78 5 2 3 2 3" xfId="30914" xr:uid="{00000000-0005-0000-0000-00006DA50000}"/>
    <cellStyle name="Normal 78 5 2 3 3" xfId="10796" xr:uid="{00000000-0005-0000-0000-00006EA50000}"/>
    <cellStyle name="Normal 78 5 2 3 3 2" xfId="41130" xr:uid="{00000000-0005-0000-0000-00006FA50000}"/>
    <cellStyle name="Normal 78 5 2 3 3 3" xfId="25897" xr:uid="{00000000-0005-0000-0000-000070A50000}"/>
    <cellStyle name="Normal 78 5 2 3 4" xfId="36117" xr:uid="{00000000-0005-0000-0000-000071A50000}"/>
    <cellStyle name="Normal 78 5 2 3 5" xfId="20884" xr:uid="{00000000-0005-0000-0000-000072A50000}"/>
    <cellStyle name="Normal 78 5 2 4" xfId="12474" xr:uid="{00000000-0005-0000-0000-000073A50000}"/>
    <cellStyle name="Normal 78 5 2 4 2" xfId="42805" xr:uid="{00000000-0005-0000-0000-000074A50000}"/>
    <cellStyle name="Normal 78 5 2 4 3" xfId="27572" xr:uid="{00000000-0005-0000-0000-000075A50000}"/>
    <cellStyle name="Normal 78 5 2 5" xfId="7453" xr:uid="{00000000-0005-0000-0000-000076A50000}"/>
    <cellStyle name="Normal 78 5 2 5 2" xfId="37788" xr:uid="{00000000-0005-0000-0000-000077A50000}"/>
    <cellStyle name="Normal 78 5 2 5 3" xfId="22555" xr:uid="{00000000-0005-0000-0000-000078A50000}"/>
    <cellStyle name="Normal 78 5 2 6" xfId="32776" xr:uid="{00000000-0005-0000-0000-000079A50000}"/>
    <cellStyle name="Normal 78 5 2 7" xfId="17542" xr:uid="{00000000-0005-0000-0000-00007AA50000}"/>
    <cellStyle name="Normal 78 5 3" xfId="3235" xr:uid="{00000000-0005-0000-0000-00007BA50000}"/>
    <cellStyle name="Normal 78 5 3 2" xfId="13309" xr:uid="{00000000-0005-0000-0000-00007CA50000}"/>
    <cellStyle name="Normal 78 5 3 2 2" xfId="43640" xr:uid="{00000000-0005-0000-0000-00007DA50000}"/>
    <cellStyle name="Normal 78 5 3 2 3" xfId="28407" xr:uid="{00000000-0005-0000-0000-00007EA50000}"/>
    <cellStyle name="Normal 78 5 3 3" xfId="8289" xr:uid="{00000000-0005-0000-0000-00007FA50000}"/>
    <cellStyle name="Normal 78 5 3 3 2" xfId="38623" xr:uid="{00000000-0005-0000-0000-000080A50000}"/>
    <cellStyle name="Normal 78 5 3 3 3" xfId="23390" xr:uid="{00000000-0005-0000-0000-000081A50000}"/>
    <cellStyle name="Normal 78 5 3 4" xfId="33610" xr:uid="{00000000-0005-0000-0000-000082A50000}"/>
    <cellStyle name="Normal 78 5 3 5" xfId="18377" xr:uid="{00000000-0005-0000-0000-000083A50000}"/>
    <cellStyle name="Normal 78 5 4" xfId="4928" xr:uid="{00000000-0005-0000-0000-000084A50000}"/>
    <cellStyle name="Normal 78 5 4 2" xfId="14980" xr:uid="{00000000-0005-0000-0000-000085A50000}"/>
    <cellStyle name="Normal 78 5 4 2 2" xfId="45311" xr:uid="{00000000-0005-0000-0000-000086A50000}"/>
    <cellStyle name="Normal 78 5 4 2 3" xfId="30078" xr:uid="{00000000-0005-0000-0000-000087A50000}"/>
    <cellStyle name="Normal 78 5 4 3" xfId="9960" xr:uid="{00000000-0005-0000-0000-000088A50000}"/>
    <cellStyle name="Normal 78 5 4 3 2" xfId="40294" xr:uid="{00000000-0005-0000-0000-000089A50000}"/>
    <cellStyle name="Normal 78 5 4 3 3" xfId="25061" xr:uid="{00000000-0005-0000-0000-00008AA50000}"/>
    <cellStyle name="Normal 78 5 4 4" xfId="35281" xr:uid="{00000000-0005-0000-0000-00008BA50000}"/>
    <cellStyle name="Normal 78 5 4 5" xfId="20048" xr:uid="{00000000-0005-0000-0000-00008CA50000}"/>
    <cellStyle name="Normal 78 5 5" xfId="11638" xr:uid="{00000000-0005-0000-0000-00008DA50000}"/>
    <cellStyle name="Normal 78 5 5 2" xfId="41969" xr:uid="{00000000-0005-0000-0000-00008EA50000}"/>
    <cellStyle name="Normal 78 5 5 3" xfId="26736" xr:uid="{00000000-0005-0000-0000-00008FA50000}"/>
    <cellStyle name="Normal 78 5 6" xfId="6617" xr:uid="{00000000-0005-0000-0000-000090A50000}"/>
    <cellStyle name="Normal 78 5 6 2" xfId="36952" xr:uid="{00000000-0005-0000-0000-000091A50000}"/>
    <cellStyle name="Normal 78 5 6 3" xfId="21719" xr:uid="{00000000-0005-0000-0000-000092A50000}"/>
    <cellStyle name="Normal 78 5 7" xfId="31940" xr:uid="{00000000-0005-0000-0000-000093A50000}"/>
    <cellStyle name="Normal 78 5 8" xfId="16706" xr:uid="{00000000-0005-0000-0000-000094A50000}"/>
    <cellStyle name="Normal 78 6" xfId="1962" xr:uid="{00000000-0005-0000-0000-000095A50000}"/>
    <cellStyle name="Normal 78 6 2" xfId="3654" xr:uid="{00000000-0005-0000-0000-000096A50000}"/>
    <cellStyle name="Normal 78 6 2 2" xfId="13727" xr:uid="{00000000-0005-0000-0000-000097A50000}"/>
    <cellStyle name="Normal 78 6 2 2 2" xfId="44058" xr:uid="{00000000-0005-0000-0000-000098A50000}"/>
    <cellStyle name="Normal 78 6 2 2 3" xfId="28825" xr:uid="{00000000-0005-0000-0000-000099A50000}"/>
    <cellStyle name="Normal 78 6 2 3" xfId="8707" xr:uid="{00000000-0005-0000-0000-00009AA50000}"/>
    <cellStyle name="Normal 78 6 2 3 2" xfId="39041" xr:uid="{00000000-0005-0000-0000-00009BA50000}"/>
    <cellStyle name="Normal 78 6 2 3 3" xfId="23808" xr:uid="{00000000-0005-0000-0000-00009CA50000}"/>
    <cellStyle name="Normal 78 6 2 4" xfId="34028" xr:uid="{00000000-0005-0000-0000-00009DA50000}"/>
    <cellStyle name="Normal 78 6 2 5" xfId="18795" xr:uid="{00000000-0005-0000-0000-00009EA50000}"/>
    <cellStyle name="Normal 78 6 3" xfId="5346" xr:uid="{00000000-0005-0000-0000-00009FA50000}"/>
    <cellStyle name="Normal 78 6 3 2" xfId="15398" xr:uid="{00000000-0005-0000-0000-0000A0A50000}"/>
    <cellStyle name="Normal 78 6 3 2 2" xfId="45729" xr:uid="{00000000-0005-0000-0000-0000A1A50000}"/>
    <cellStyle name="Normal 78 6 3 2 3" xfId="30496" xr:uid="{00000000-0005-0000-0000-0000A2A50000}"/>
    <cellStyle name="Normal 78 6 3 3" xfId="10378" xr:uid="{00000000-0005-0000-0000-0000A3A50000}"/>
    <cellStyle name="Normal 78 6 3 3 2" xfId="40712" xr:uid="{00000000-0005-0000-0000-0000A4A50000}"/>
    <cellStyle name="Normal 78 6 3 3 3" xfId="25479" xr:uid="{00000000-0005-0000-0000-0000A5A50000}"/>
    <cellStyle name="Normal 78 6 3 4" xfId="35699" xr:uid="{00000000-0005-0000-0000-0000A6A50000}"/>
    <cellStyle name="Normal 78 6 3 5" xfId="20466" xr:uid="{00000000-0005-0000-0000-0000A7A50000}"/>
    <cellStyle name="Normal 78 6 4" xfId="12056" xr:uid="{00000000-0005-0000-0000-0000A8A50000}"/>
    <cellStyle name="Normal 78 6 4 2" xfId="42387" xr:uid="{00000000-0005-0000-0000-0000A9A50000}"/>
    <cellStyle name="Normal 78 6 4 3" xfId="27154" xr:uid="{00000000-0005-0000-0000-0000AAA50000}"/>
    <cellStyle name="Normal 78 6 5" xfId="7035" xr:uid="{00000000-0005-0000-0000-0000ABA50000}"/>
    <cellStyle name="Normal 78 6 5 2" xfId="37370" xr:uid="{00000000-0005-0000-0000-0000ACA50000}"/>
    <cellStyle name="Normal 78 6 5 3" xfId="22137" xr:uid="{00000000-0005-0000-0000-0000ADA50000}"/>
    <cellStyle name="Normal 78 6 6" xfId="32358" xr:uid="{00000000-0005-0000-0000-0000AEA50000}"/>
    <cellStyle name="Normal 78 6 7" xfId="17124" xr:uid="{00000000-0005-0000-0000-0000AFA50000}"/>
    <cellStyle name="Normal 78 7" xfId="2809" xr:uid="{00000000-0005-0000-0000-0000B0A50000}"/>
    <cellStyle name="Normal 78 7 2" xfId="12892" xr:uid="{00000000-0005-0000-0000-0000B1A50000}"/>
    <cellStyle name="Normal 78 7 2 2" xfId="43223" xr:uid="{00000000-0005-0000-0000-0000B2A50000}"/>
    <cellStyle name="Normal 78 7 2 3" xfId="27990" xr:uid="{00000000-0005-0000-0000-0000B3A50000}"/>
    <cellStyle name="Normal 78 7 3" xfId="7871" xr:uid="{00000000-0005-0000-0000-0000B4A50000}"/>
    <cellStyle name="Normal 78 7 3 2" xfId="38206" xr:uid="{00000000-0005-0000-0000-0000B5A50000}"/>
    <cellStyle name="Normal 78 7 3 3" xfId="22973" xr:uid="{00000000-0005-0000-0000-0000B6A50000}"/>
    <cellStyle name="Normal 78 7 4" xfId="33193" xr:uid="{00000000-0005-0000-0000-0000B7A50000}"/>
    <cellStyle name="Normal 78 7 5" xfId="17960" xr:uid="{00000000-0005-0000-0000-0000B8A50000}"/>
    <cellStyle name="Normal 78 8" xfId="4507" xr:uid="{00000000-0005-0000-0000-0000B9A50000}"/>
    <cellStyle name="Normal 78 8 2" xfId="14563" xr:uid="{00000000-0005-0000-0000-0000BAA50000}"/>
    <cellStyle name="Normal 78 8 2 2" xfId="44894" xr:uid="{00000000-0005-0000-0000-0000BBA50000}"/>
    <cellStyle name="Normal 78 8 2 3" xfId="29661" xr:uid="{00000000-0005-0000-0000-0000BCA50000}"/>
    <cellStyle name="Normal 78 8 3" xfId="9543" xr:uid="{00000000-0005-0000-0000-0000BDA50000}"/>
    <cellStyle name="Normal 78 8 3 2" xfId="39877" xr:uid="{00000000-0005-0000-0000-0000BEA50000}"/>
    <cellStyle name="Normal 78 8 3 3" xfId="24644" xr:uid="{00000000-0005-0000-0000-0000BFA50000}"/>
    <cellStyle name="Normal 78 8 4" xfId="34864" xr:uid="{00000000-0005-0000-0000-0000C0A50000}"/>
    <cellStyle name="Normal 78 8 5" xfId="19631" xr:uid="{00000000-0005-0000-0000-0000C1A50000}"/>
    <cellStyle name="Normal 78 9" xfId="11218" xr:uid="{00000000-0005-0000-0000-0000C2A50000}"/>
    <cellStyle name="Normal 78 9 2" xfId="41551" xr:uid="{00000000-0005-0000-0000-0000C3A50000}"/>
    <cellStyle name="Normal 78 9 3" xfId="26318" xr:uid="{00000000-0005-0000-0000-0000C4A50000}"/>
    <cellStyle name="Normal 79" xfId="429" xr:uid="{00000000-0005-0000-0000-0000C5A50000}"/>
    <cellStyle name="Normal 79 10" xfId="6200" xr:uid="{00000000-0005-0000-0000-0000C6A50000}"/>
    <cellStyle name="Normal 79 10 2" xfId="36538" xr:uid="{00000000-0005-0000-0000-0000C7A50000}"/>
    <cellStyle name="Normal 79 10 3" xfId="21305" xr:uid="{00000000-0005-0000-0000-0000C8A50000}"/>
    <cellStyle name="Normal 79 11" xfId="31529" xr:uid="{00000000-0005-0000-0000-0000C9A50000}"/>
    <cellStyle name="Normal 79 12" xfId="16290" xr:uid="{00000000-0005-0000-0000-0000CAA50000}"/>
    <cellStyle name="Normal 79 2" xfId="1164" xr:uid="{00000000-0005-0000-0000-0000CBA50000}"/>
    <cellStyle name="Normal 79 2 10" xfId="31582" xr:uid="{00000000-0005-0000-0000-0000CCA50000}"/>
    <cellStyle name="Normal 79 2 11" xfId="16344" xr:uid="{00000000-0005-0000-0000-0000CDA50000}"/>
    <cellStyle name="Normal 79 2 2" xfId="1273" xr:uid="{00000000-0005-0000-0000-0000CEA50000}"/>
    <cellStyle name="Normal 79 2 2 10" xfId="16448" xr:uid="{00000000-0005-0000-0000-0000CFA50000}"/>
    <cellStyle name="Normal 79 2 2 2" xfId="1490" xr:uid="{00000000-0005-0000-0000-0000D0A50000}"/>
    <cellStyle name="Normal 79 2 2 2 2" xfId="1911" xr:uid="{00000000-0005-0000-0000-0000D1A50000}"/>
    <cellStyle name="Normal 79 2 2 2 2 2" xfId="2750" xr:uid="{00000000-0005-0000-0000-0000D2A50000}"/>
    <cellStyle name="Normal 79 2 2 2 2 2 2" xfId="4440" xr:uid="{00000000-0005-0000-0000-0000D3A50000}"/>
    <cellStyle name="Normal 79 2 2 2 2 2 2 2" xfId="14513" xr:uid="{00000000-0005-0000-0000-0000D4A50000}"/>
    <cellStyle name="Normal 79 2 2 2 2 2 2 2 2" xfId="44844" xr:uid="{00000000-0005-0000-0000-0000D5A50000}"/>
    <cellStyle name="Normal 79 2 2 2 2 2 2 2 3" xfId="29611" xr:uid="{00000000-0005-0000-0000-0000D6A50000}"/>
    <cellStyle name="Normal 79 2 2 2 2 2 2 3" xfId="9493" xr:uid="{00000000-0005-0000-0000-0000D7A50000}"/>
    <cellStyle name="Normal 79 2 2 2 2 2 2 3 2" xfId="39827" xr:uid="{00000000-0005-0000-0000-0000D8A50000}"/>
    <cellStyle name="Normal 79 2 2 2 2 2 2 3 3" xfId="24594" xr:uid="{00000000-0005-0000-0000-0000D9A50000}"/>
    <cellStyle name="Normal 79 2 2 2 2 2 2 4" xfId="34814" xr:uid="{00000000-0005-0000-0000-0000DAA50000}"/>
    <cellStyle name="Normal 79 2 2 2 2 2 2 5" xfId="19581" xr:uid="{00000000-0005-0000-0000-0000DBA50000}"/>
    <cellStyle name="Normal 79 2 2 2 2 2 3" xfId="6132" xr:uid="{00000000-0005-0000-0000-0000DCA50000}"/>
    <cellStyle name="Normal 79 2 2 2 2 2 3 2" xfId="16184" xr:uid="{00000000-0005-0000-0000-0000DDA50000}"/>
    <cellStyle name="Normal 79 2 2 2 2 2 3 2 2" xfId="46515" xr:uid="{00000000-0005-0000-0000-0000DEA50000}"/>
    <cellStyle name="Normal 79 2 2 2 2 2 3 2 3" xfId="31282" xr:uid="{00000000-0005-0000-0000-0000DFA50000}"/>
    <cellStyle name="Normal 79 2 2 2 2 2 3 3" xfId="11164" xr:uid="{00000000-0005-0000-0000-0000E0A50000}"/>
    <cellStyle name="Normal 79 2 2 2 2 2 3 3 2" xfId="41498" xr:uid="{00000000-0005-0000-0000-0000E1A50000}"/>
    <cellStyle name="Normal 79 2 2 2 2 2 3 3 3" xfId="26265" xr:uid="{00000000-0005-0000-0000-0000E2A50000}"/>
    <cellStyle name="Normal 79 2 2 2 2 2 3 4" xfId="36485" xr:uid="{00000000-0005-0000-0000-0000E3A50000}"/>
    <cellStyle name="Normal 79 2 2 2 2 2 3 5" xfId="21252" xr:uid="{00000000-0005-0000-0000-0000E4A50000}"/>
    <cellStyle name="Normal 79 2 2 2 2 2 4" xfId="12842" xr:uid="{00000000-0005-0000-0000-0000E5A50000}"/>
    <cellStyle name="Normal 79 2 2 2 2 2 4 2" xfId="43173" xr:uid="{00000000-0005-0000-0000-0000E6A50000}"/>
    <cellStyle name="Normal 79 2 2 2 2 2 4 3" xfId="27940" xr:uid="{00000000-0005-0000-0000-0000E7A50000}"/>
    <cellStyle name="Normal 79 2 2 2 2 2 5" xfId="7821" xr:uid="{00000000-0005-0000-0000-0000E8A50000}"/>
    <cellStyle name="Normal 79 2 2 2 2 2 5 2" xfId="38156" xr:uid="{00000000-0005-0000-0000-0000E9A50000}"/>
    <cellStyle name="Normal 79 2 2 2 2 2 5 3" xfId="22923" xr:uid="{00000000-0005-0000-0000-0000EAA50000}"/>
    <cellStyle name="Normal 79 2 2 2 2 2 6" xfId="33144" xr:uid="{00000000-0005-0000-0000-0000EBA50000}"/>
    <cellStyle name="Normal 79 2 2 2 2 2 7" xfId="17910" xr:uid="{00000000-0005-0000-0000-0000ECA50000}"/>
    <cellStyle name="Normal 79 2 2 2 2 3" xfId="3603" xr:uid="{00000000-0005-0000-0000-0000EDA50000}"/>
    <cellStyle name="Normal 79 2 2 2 2 3 2" xfId="13677" xr:uid="{00000000-0005-0000-0000-0000EEA50000}"/>
    <cellStyle name="Normal 79 2 2 2 2 3 2 2" xfId="44008" xr:uid="{00000000-0005-0000-0000-0000EFA50000}"/>
    <cellStyle name="Normal 79 2 2 2 2 3 2 3" xfId="28775" xr:uid="{00000000-0005-0000-0000-0000F0A50000}"/>
    <cellStyle name="Normal 79 2 2 2 2 3 3" xfId="8657" xr:uid="{00000000-0005-0000-0000-0000F1A50000}"/>
    <cellStyle name="Normal 79 2 2 2 2 3 3 2" xfId="38991" xr:uid="{00000000-0005-0000-0000-0000F2A50000}"/>
    <cellStyle name="Normal 79 2 2 2 2 3 3 3" xfId="23758" xr:uid="{00000000-0005-0000-0000-0000F3A50000}"/>
    <cellStyle name="Normal 79 2 2 2 2 3 4" xfId="33978" xr:uid="{00000000-0005-0000-0000-0000F4A50000}"/>
    <cellStyle name="Normal 79 2 2 2 2 3 5" xfId="18745" xr:uid="{00000000-0005-0000-0000-0000F5A50000}"/>
    <cellStyle name="Normal 79 2 2 2 2 4" xfId="5296" xr:uid="{00000000-0005-0000-0000-0000F6A50000}"/>
    <cellStyle name="Normal 79 2 2 2 2 4 2" xfId="15348" xr:uid="{00000000-0005-0000-0000-0000F7A50000}"/>
    <cellStyle name="Normal 79 2 2 2 2 4 2 2" xfId="45679" xr:uid="{00000000-0005-0000-0000-0000F8A50000}"/>
    <cellStyle name="Normal 79 2 2 2 2 4 2 3" xfId="30446" xr:uid="{00000000-0005-0000-0000-0000F9A50000}"/>
    <cellStyle name="Normal 79 2 2 2 2 4 3" xfId="10328" xr:uid="{00000000-0005-0000-0000-0000FAA50000}"/>
    <cellStyle name="Normal 79 2 2 2 2 4 3 2" xfId="40662" xr:uid="{00000000-0005-0000-0000-0000FBA50000}"/>
    <cellStyle name="Normal 79 2 2 2 2 4 3 3" xfId="25429" xr:uid="{00000000-0005-0000-0000-0000FCA50000}"/>
    <cellStyle name="Normal 79 2 2 2 2 4 4" xfId="35649" xr:uid="{00000000-0005-0000-0000-0000FDA50000}"/>
    <cellStyle name="Normal 79 2 2 2 2 4 5" xfId="20416" xr:uid="{00000000-0005-0000-0000-0000FEA50000}"/>
    <cellStyle name="Normal 79 2 2 2 2 5" xfId="12006" xr:uid="{00000000-0005-0000-0000-0000FFA50000}"/>
    <cellStyle name="Normal 79 2 2 2 2 5 2" xfId="42337" xr:uid="{00000000-0005-0000-0000-000000A60000}"/>
    <cellStyle name="Normal 79 2 2 2 2 5 3" xfId="27104" xr:uid="{00000000-0005-0000-0000-000001A60000}"/>
    <cellStyle name="Normal 79 2 2 2 2 6" xfId="6985" xr:uid="{00000000-0005-0000-0000-000002A60000}"/>
    <cellStyle name="Normal 79 2 2 2 2 6 2" xfId="37320" xr:uid="{00000000-0005-0000-0000-000003A60000}"/>
    <cellStyle name="Normal 79 2 2 2 2 6 3" xfId="22087" xr:uid="{00000000-0005-0000-0000-000004A60000}"/>
    <cellStyle name="Normal 79 2 2 2 2 7" xfId="32308" xr:uid="{00000000-0005-0000-0000-000005A60000}"/>
    <cellStyle name="Normal 79 2 2 2 2 8" xfId="17074" xr:uid="{00000000-0005-0000-0000-000006A60000}"/>
    <cellStyle name="Normal 79 2 2 2 3" xfId="2332" xr:uid="{00000000-0005-0000-0000-000007A60000}"/>
    <cellStyle name="Normal 79 2 2 2 3 2" xfId="4022" xr:uid="{00000000-0005-0000-0000-000008A60000}"/>
    <cellStyle name="Normal 79 2 2 2 3 2 2" xfId="14095" xr:uid="{00000000-0005-0000-0000-000009A60000}"/>
    <cellStyle name="Normal 79 2 2 2 3 2 2 2" xfId="44426" xr:uid="{00000000-0005-0000-0000-00000AA60000}"/>
    <cellStyle name="Normal 79 2 2 2 3 2 2 3" xfId="29193" xr:uid="{00000000-0005-0000-0000-00000BA60000}"/>
    <cellStyle name="Normal 79 2 2 2 3 2 3" xfId="9075" xr:uid="{00000000-0005-0000-0000-00000CA60000}"/>
    <cellStyle name="Normal 79 2 2 2 3 2 3 2" xfId="39409" xr:uid="{00000000-0005-0000-0000-00000DA60000}"/>
    <cellStyle name="Normal 79 2 2 2 3 2 3 3" xfId="24176" xr:uid="{00000000-0005-0000-0000-00000EA60000}"/>
    <cellStyle name="Normal 79 2 2 2 3 2 4" xfId="34396" xr:uid="{00000000-0005-0000-0000-00000FA60000}"/>
    <cellStyle name="Normal 79 2 2 2 3 2 5" xfId="19163" xr:uid="{00000000-0005-0000-0000-000010A60000}"/>
    <cellStyle name="Normal 79 2 2 2 3 3" xfId="5714" xr:uid="{00000000-0005-0000-0000-000011A60000}"/>
    <cellStyle name="Normal 79 2 2 2 3 3 2" xfId="15766" xr:uid="{00000000-0005-0000-0000-000012A60000}"/>
    <cellStyle name="Normal 79 2 2 2 3 3 2 2" xfId="46097" xr:uid="{00000000-0005-0000-0000-000013A60000}"/>
    <cellStyle name="Normal 79 2 2 2 3 3 2 3" xfId="30864" xr:uid="{00000000-0005-0000-0000-000014A60000}"/>
    <cellStyle name="Normal 79 2 2 2 3 3 3" xfId="10746" xr:uid="{00000000-0005-0000-0000-000015A60000}"/>
    <cellStyle name="Normal 79 2 2 2 3 3 3 2" xfId="41080" xr:uid="{00000000-0005-0000-0000-000016A60000}"/>
    <cellStyle name="Normal 79 2 2 2 3 3 3 3" xfId="25847" xr:uid="{00000000-0005-0000-0000-000017A60000}"/>
    <cellStyle name="Normal 79 2 2 2 3 3 4" xfId="36067" xr:uid="{00000000-0005-0000-0000-000018A60000}"/>
    <cellStyle name="Normal 79 2 2 2 3 3 5" xfId="20834" xr:uid="{00000000-0005-0000-0000-000019A60000}"/>
    <cellStyle name="Normal 79 2 2 2 3 4" xfId="12424" xr:uid="{00000000-0005-0000-0000-00001AA60000}"/>
    <cellStyle name="Normal 79 2 2 2 3 4 2" xfId="42755" xr:uid="{00000000-0005-0000-0000-00001BA60000}"/>
    <cellStyle name="Normal 79 2 2 2 3 4 3" xfId="27522" xr:uid="{00000000-0005-0000-0000-00001CA60000}"/>
    <cellStyle name="Normal 79 2 2 2 3 5" xfId="7403" xr:uid="{00000000-0005-0000-0000-00001DA60000}"/>
    <cellStyle name="Normal 79 2 2 2 3 5 2" xfId="37738" xr:uid="{00000000-0005-0000-0000-00001EA60000}"/>
    <cellStyle name="Normal 79 2 2 2 3 5 3" xfId="22505" xr:uid="{00000000-0005-0000-0000-00001FA60000}"/>
    <cellStyle name="Normal 79 2 2 2 3 6" xfId="32726" xr:uid="{00000000-0005-0000-0000-000020A60000}"/>
    <cellStyle name="Normal 79 2 2 2 3 7" xfId="17492" xr:uid="{00000000-0005-0000-0000-000021A60000}"/>
    <cellStyle name="Normal 79 2 2 2 4" xfId="3185" xr:uid="{00000000-0005-0000-0000-000022A60000}"/>
    <cellStyle name="Normal 79 2 2 2 4 2" xfId="13259" xr:uid="{00000000-0005-0000-0000-000023A60000}"/>
    <cellStyle name="Normal 79 2 2 2 4 2 2" xfId="43590" xr:uid="{00000000-0005-0000-0000-000024A60000}"/>
    <cellStyle name="Normal 79 2 2 2 4 2 3" xfId="28357" xr:uid="{00000000-0005-0000-0000-000025A60000}"/>
    <cellStyle name="Normal 79 2 2 2 4 3" xfId="8239" xr:uid="{00000000-0005-0000-0000-000026A60000}"/>
    <cellStyle name="Normal 79 2 2 2 4 3 2" xfId="38573" xr:uid="{00000000-0005-0000-0000-000027A60000}"/>
    <cellStyle name="Normal 79 2 2 2 4 3 3" xfId="23340" xr:uid="{00000000-0005-0000-0000-000028A60000}"/>
    <cellStyle name="Normal 79 2 2 2 4 4" xfId="33560" xr:uid="{00000000-0005-0000-0000-000029A60000}"/>
    <cellStyle name="Normal 79 2 2 2 4 5" xfId="18327" xr:uid="{00000000-0005-0000-0000-00002AA60000}"/>
    <cellStyle name="Normal 79 2 2 2 5" xfId="4878" xr:uid="{00000000-0005-0000-0000-00002BA60000}"/>
    <cellStyle name="Normal 79 2 2 2 5 2" xfId="14930" xr:uid="{00000000-0005-0000-0000-00002CA60000}"/>
    <cellStyle name="Normal 79 2 2 2 5 2 2" xfId="45261" xr:uid="{00000000-0005-0000-0000-00002DA60000}"/>
    <cellStyle name="Normal 79 2 2 2 5 2 3" xfId="30028" xr:uid="{00000000-0005-0000-0000-00002EA60000}"/>
    <cellStyle name="Normal 79 2 2 2 5 3" xfId="9910" xr:uid="{00000000-0005-0000-0000-00002FA60000}"/>
    <cellStyle name="Normal 79 2 2 2 5 3 2" xfId="40244" xr:uid="{00000000-0005-0000-0000-000030A60000}"/>
    <cellStyle name="Normal 79 2 2 2 5 3 3" xfId="25011" xr:uid="{00000000-0005-0000-0000-000031A60000}"/>
    <cellStyle name="Normal 79 2 2 2 5 4" xfId="35231" xr:uid="{00000000-0005-0000-0000-000032A60000}"/>
    <cellStyle name="Normal 79 2 2 2 5 5" xfId="19998" xr:uid="{00000000-0005-0000-0000-000033A60000}"/>
    <cellStyle name="Normal 79 2 2 2 6" xfId="11588" xr:uid="{00000000-0005-0000-0000-000034A60000}"/>
    <cellStyle name="Normal 79 2 2 2 6 2" xfId="41919" xr:uid="{00000000-0005-0000-0000-000035A60000}"/>
    <cellStyle name="Normal 79 2 2 2 6 3" xfId="26686" xr:uid="{00000000-0005-0000-0000-000036A60000}"/>
    <cellStyle name="Normal 79 2 2 2 7" xfId="6567" xr:uid="{00000000-0005-0000-0000-000037A60000}"/>
    <cellStyle name="Normal 79 2 2 2 7 2" xfId="36902" xr:uid="{00000000-0005-0000-0000-000038A60000}"/>
    <cellStyle name="Normal 79 2 2 2 7 3" xfId="21669" xr:uid="{00000000-0005-0000-0000-000039A60000}"/>
    <cellStyle name="Normal 79 2 2 2 8" xfId="31890" xr:uid="{00000000-0005-0000-0000-00003AA60000}"/>
    <cellStyle name="Normal 79 2 2 2 9" xfId="16656" xr:uid="{00000000-0005-0000-0000-00003BA60000}"/>
    <cellStyle name="Normal 79 2 2 3" xfId="1703" xr:uid="{00000000-0005-0000-0000-00003CA60000}"/>
    <cellStyle name="Normal 79 2 2 3 2" xfId="2542" xr:uid="{00000000-0005-0000-0000-00003DA60000}"/>
    <cellStyle name="Normal 79 2 2 3 2 2" xfId="4232" xr:uid="{00000000-0005-0000-0000-00003EA60000}"/>
    <cellStyle name="Normal 79 2 2 3 2 2 2" xfId="14305" xr:uid="{00000000-0005-0000-0000-00003FA60000}"/>
    <cellStyle name="Normal 79 2 2 3 2 2 2 2" xfId="44636" xr:uid="{00000000-0005-0000-0000-000040A60000}"/>
    <cellStyle name="Normal 79 2 2 3 2 2 2 3" xfId="29403" xr:uid="{00000000-0005-0000-0000-000041A60000}"/>
    <cellStyle name="Normal 79 2 2 3 2 2 3" xfId="9285" xr:uid="{00000000-0005-0000-0000-000042A60000}"/>
    <cellStyle name="Normal 79 2 2 3 2 2 3 2" xfId="39619" xr:uid="{00000000-0005-0000-0000-000043A60000}"/>
    <cellStyle name="Normal 79 2 2 3 2 2 3 3" xfId="24386" xr:uid="{00000000-0005-0000-0000-000044A60000}"/>
    <cellStyle name="Normal 79 2 2 3 2 2 4" xfId="34606" xr:uid="{00000000-0005-0000-0000-000045A60000}"/>
    <cellStyle name="Normal 79 2 2 3 2 2 5" xfId="19373" xr:uid="{00000000-0005-0000-0000-000046A60000}"/>
    <cellStyle name="Normal 79 2 2 3 2 3" xfId="5924" xr:uid="{00000000-0005-0000-0000-000047A60000}"/>
    <cellStyle name="Normal 79 2 2 3 2 3 2" xfId="15976" xr:uid="{00000000-0005-0000-0000-000048A60000}"/>
    <cellStyle name="Normal 79 2 2 3 2 3 2 2" xfId="46307" xr:uid="{00000000-0005-0000-0000-000049A60000}"/>
    <cellStyle name="Normal 79 2 2 3 2 3 2 3" xfId="31074" xr:uid="{00000000-0005-0000-0000-00004AA60000}"/>
    <cellStyle name="Normal 79 2 2 3 2 3 3" xfId="10956" xr:uid="{00000000-0005-0000-0000-00004BA60000}"/>
    <cellStyle name="Normal 79 2 2 3 2 3 3 2" xfId="41290" xr:uid="{00000000-0005-0000-0000-00004CA60000}"/>
    <cellStyle name="Normal 79 2 2 3 2 3 3 3" xfId="26057" xr:uid="{00000000-0005-0000-0000-00004DA60000}"/>
    <cellStyle name="Normal 79 2 2 3 2 3 4" xfId="36277" xr:uid="{00000000-0005-0000-0000-00004EA60000}"/>
    <cellStyle name="Normal 79 2 2 3 2 3 5" xfId="21044" xr:uid="{00000000-0005-0000-0000-00004FA60000}"/>
    <cellStyle name="Normal 79 2 2 3 2 4" xfId="12634" xr:uid="{00000000-0005-0000-0000-000050A60000}"/>
    <cellStyle name="Normal 79 2 2 3 2 4 2" xfId="42965" xr:uid="{00000000-0005-0000-0000-000051A60000}"/>
    <cellStyle name="Normal 79 2 2 3 2 4 3" xfId="27732" xr:uid="{00000000-0005-0000-0000-000052A60000}"/>
    <cellStyle name="Normal 79 2 2 3 2 5" xfId="7613" xr:uid="{00000000-0005-0000-0000-000053A60000}"/>
    <cellStyle name="Normal 79 2 2 3 2 5 2" xfId="37948" xr:uid="{00000000-0005-0000-0000-000054A60000}"/>
    <cellStyle name="Normal 79 2 2 3 2 5 3" xfId="22715" xr:uid="{00000000-0005-0000-0000-000055A60000}"/>
    <cellStyle name="Normal 79 2 2 3 2 6" xfId="32936" xr:uid="{00000000-0005-0000-0000-000056A60000}"/>
    <cellStyle name="Normal 79 2 2 3 2 7" xfId="17702" xr:uid="{00000000-0005-0000-0000-000057A60000}"/>
    <cellStyle name="Normal 79 2 2 3 3" xfId="3395" xr:uid="{00000000-0005-0000-0000-000058A60000}"/>
    <cellStyle name="Normal 79 2 2 3 3 2" xfId="13469" xr:uid="{00000000-0005-0000-0000-000059A60000}"/>
    <cellStyle name="Normal 79 2 2 3 3 2 2" xfId="43800" xr:uid="{00000000-0005-0000-0000-00005AA60000}"/>
    <cellStyle name="Normal 79 2 2 3 3 2 3" xfId="28567" xr:uid="{00000000-0005-0000-0000-00005BA60000}"/>
    <cellStyle name="Normal 79 2 2 3 3 3" xfId="8449" xr:uid="{00000000-0005-0000-0000-00005CA60000}"/>
    <cellStyle name="Normal 79 2 2 3 3 3 2" xfId="38783" xr:uid="{00000000-0005-0000-0000-00005DA60000}"/>
    <cellStyle name="Normal 79 2 2 3 3 3 3" xfId="23550" xr:uid="{00000000-0005-0000-0000-00005EA60000}"/>
    <cellStyle name="Normal 79 2 2 3 3 4" xfId="33770" xr:uid="{00000000-0005-0000-0000-00005FA60000}"/>
    <cellStyle name="Normal 79 2 2 3 3 5" xfId="18537" xr:uid="{00000000-0005-0000-0000-000060A60000}"/>
    <cellStyle name="Normal 79 2 2 3 4" xfId="5088" xr:uid="{00000000-0005-0000-0000-000061A60000}"/>
    <cellStyle name="Normal 79 2 2 3 4 2" xfId="15140" xr:uid="{00000000-0005-0000-0000-000062A60000}"/>
    <cellStyle name="Normal 79 2 2 3 4 2 2" xfId="45471" xr:uid="{00000000-0005-0000-0000-000063A60000}"/>
    <cellStyle name="Normal 79 2 2 3 4 2 3" xfId="30238" xr:uid="{00000000-0005-0000-0000-000064A60000}"/>
    <cellStyle name="Normal 79 2 2 3 4 3" xfId="10120" xr:uid="{00000000-0005-0000-0000-000065A60000}"/>
    <cellStyle name="Normal 79 2 2 3 4 3 2" xfId="40454" xr:uid="{00000000-0005-0000-0000-000066A60000}"/>
    <cellStyle name="Normal 79 2 2 3 4 3 3" xfId="25221" xr:uid="{00000000-0005-0000-0000-000067A60000}"/>
    <cellStyle name="Normal 79 2 2 3 4 4" xfId="35441" xr:uid="{00000000-0005-0000-0000-000068A60000}"/>
    <cellStyle name="Normal 79 2 2 3 4 5" xfId="20208" xr:uid="{00000000-0005-0000-0000-000069A60000}"/>
    <cellStyle name="Normal 79 2 2 3 5" xfId="11798" xr:uid="{00000000-0005-0000-0000-00006AA60000}"/>
    <cellStyle name="Normal 79 2 2 3 5 2" xfId="42129" xr:uid="{00000000-0005-0000-0000-00006BA60000}"/>
    <cellStyle name="Normal 79 2 2 3 5 3" xfId="26896" xr:uid="{00000000-0005-0000-0000-00006CA60000}"/>
    <cellStyle name="Normal 79 2 2 3 6" xfId="6777" xr:uid="{00000000-0005-0000-0000-00006DA60000}"/>
    <cellStyle name="Normal 79 2 2 3 6 2" xfId="37112" xr:uid="{00000000-0005-0000-0000-00006EA60000}"/>
    <cellStyle name="Normal 79 2 2 3 6 3" xfId="21879" xr:uid="{00000000-0005-0000-0000-00006FA60000}"/>
    <cellStyle name="Normal 79 2 2 3 7" xfId="32100" xr:uid="{00000000-0005-0000-0000-000070A60000}"/>
    <cellStyle name="Normal 79 2 2 3 8" xfId="16866" xr:uid="{00000000-0005-0000-0000-000071A60000}"/>
    <cellStyle name="Normal 79 2 2 4" xfId="2124" xr:uid="{00000000-0005-0000-0000-000072A60000}"/>
    <cellStyle name="Normal 79 2 2 4 2" xfId="3814" xr:uid="{00000000-0005-0000-0000-000073A60000}"/>
    <cellStyle name="Normal 79 2 2 4 2 2" xfId="13887" xr:uid="{00000000-0005-0000-0000-000074A60000}"/>
    <cellStyle name="Normal 79 2 2 4 2 2 2" xfId="44218" xr:uid="{00000000-0005-0000-0000-000075A60000}"/>
    <cellStyle name="Normal 79 2 2 4 2 2 3" xfId="28985" xr:uid="{00000000-0005-0000-0000-000076A60000}"/>
    <cellStyle name="Normal 79 2 2 4 2 3" xfId="8867" xr:uid="{00000000-0005-0000-0000-000077A60000}"/>
    <cellStyle name="Normal 79 2 2 4 2 3 2" xfId="39201" xr:uid="{00000000-0005-0000-0000-000078A60000}"/>
    <cellStyle name="Normal 79 2 2 4 2 3 3" xfId="23968" xr:uid="{00000000-0005-0000-0000-000079A60000}"/>
    <cellStyle name="Normal 79 2 2 4 2 4" xfId="34188" xr:uid="{00000000-0005-0000-0000-00007AA60000}"/>
    <cellStyle name="Normal 79 2 2 4 2 5" xfId="18955" xr:uid="{00000000-0005-0000-0000-00007BA60000}"/>
    <cellStyle name="Normal 79 2 2 4 3" xfId="5506" xr:uid="{00000000-0005-0000-0000-00007CA60000}"/>
    <cellStyle name="Normal 79 2 2 4 3 2" xfId="15558" xr:uid="{00000000-0005-0000-0000-00007DA60000}"/>
    <cellStyle name="Normal 79 2 2 4 3 2 2" xfId="45889" xr:uid="{00000000-0005-0000-0000-00007EA60000}"/>
    <cellStyle name="Normal 79 2 2 4 3 2 3" xfId="30656" xr:uid="{00000000-0005-0000-0000-00007FA60000}"/>
    <cellStyle name="Normal 79 2 2 4 3 3" xfId="10538" xr:uid="{00000000-0005-0000-0000-000080A60000}"/>
    <cellStyle name="Normal 79 2 2 4 3 3 2" xfId="40872" xr:uid="{00000000-0005-0000-0000-000081A60000}"/>
    <cellStyle name="Normal 79 2 2 4 3 3 3" xfId="25639" xr:uid="{00000000-0005-0000-0000-000082A60000}"/>
    <cellStyle name="Normal 79 2 2 4 3 4" xfId="35859" xr:uid="{00000000-0005-0000-0000-000083A60000}"/>
    <cellStyle name="Normal 79 2 2 4 3 5" xfId="20626" xr:uid="{00000000-0005-0000-0000-000084A60000}"/>
    <cellStyle name="Normal 79 2 2 4 4" xfId="12216" xr:uid="{00000000-0005-0000-0000-000085A60000}"/>
    <cellStyle name="Normal 79 2 2 4 4 2" xfId="42547" xr:uid="{00000000-0005-0000-0000-000086A60000}"/>
    <cellStyle name="Normal 79 2 2 4 4 3" xfId="27314" xr:uid="{00000000-0005-0000-0000-000087A60000}"/>
    <cellStyle name="Normal 79 2 2 4 5" xfId="7195" xr:uid="{00000000-0005-0000-0000-000088A60000}"/>
    <cellStyle name="Normal 79 2 2 4 5 2" xfId="37530" xr:uid="{00000000-0005-0000-0000-000089A60000}"/>
    <cellStyle name="Normal 79 2 2 4 5 3" xfId="22297" xr:uid="{00000000-0005-0000-0000-00008AA60000}"/>
    <cellStyle name="Normal 79 2 2 4 6" xfId="32518" xr:uid="{00000000-0005-0000-0000-00008BA60000}"/>
    <cellStyle name="Normal 79 2 2 4 7" xfId="17284" xr:uid="{00000000-0005-0000-0000-00008CA60000}"/>
    <cellStyle name="Normal 79 2 2 5" xfId="2977" xr:uid="{00000000-0005-0000-0000-00008DA60000}"/>
    <cellStyle name="Normal 79 2 2 5 2" xfId="13051" xr:uid="{00000000-0005-0000-0000-00008EA60000}"/>
    <cellStyle name="Normal 79 2 2 5 2 2" xfId="43382" xr:uid="{00000000-0005-0000-0000-00008FA60000}"/>
    <cellStyle name="Normal 79 2 2 5 2 3" xfId="28149" xr:uid="{00000000-0005-0000-0000-000090A60000}"/>
    <cellStyle name="Normal 79 2 2 5 3" xfId="8031" xr:uid="{00000000-0005-0000-0000-000091A60000}"/>
    <cellStyle name="Normal 79 2 2 5 3 2" xfId="38365" xr:uid="{00000000-0005-0000-0000-000092A60000}"/>
    <cellStyle name="Normal 79 2 2 5 3 3" xfId="23132" xr:uid="{00000000-0005-0000-0000-000093A60000}"/>
    <cellStyle name="Normal 79 2 2 5 4" xfId="33352" xr:uid="{00000000-0005-0000-0000-000094A60000}"/>
    <cellStyle name="Normal 79 2 2 5 5" xfId="18119" xr:uid="{00000000-0005-0000-0000-000095A60000}"/>
    <cellStyle name="Normal 79 2 2 6" xfId="4670" xr:uid="{00000000-0005-0000-0000-000096A60000}"/>
    <cellStyle name="Normal 79 2 2 6 2" xfId="14722" xr:uid="{00000000-0005-0000-0000-000097A60000}"/>
    <cellStyle name="Normal 79 2 2 6 2 2" xfId="45053" xr:uid="{00000000-0005-0000-0000-000098A60000}"/>
    <cellStyle name="Normal 79 2 2 6 2 3" xfId="29820" xr:uid="{00000000-0005-0000-0000-000099A60000}"/>
    <cellStyle name="Normal 79 2 2 6 3" xfId="9702" xr:uid="{00000000-0005-0000-0000-00009AA60000}"/>
    <cellStyle name="Normal 79 2 2 6 3 2" xfId="40036" xr:uid="{00000000-0005-0000-0000-00009BA60000}"/>
    <cellStyle name="Normal 79 2 2 6 3 3" xfId="24803" xr:uid="{00000000-0005-0000-0000-00009CA60000}"/>
    <cellStyle name="Normal 79 2 2 6 4" xfId="35023" xr:uid="{00000000-0005-0000-0000-00009DA60000}"/>
    <cellStyle name="Normal 79 2 2 6 5" xfId="19790" xr:uid="{00000000-0005-0000-0000-00009EA60000}"/>
    <cellStyle name="Normal 79 2 2 7" xfId="11380" xr:uid="{00000000-0005-0000-0000-00009FA60000}"/>
    <cellStyle name="Normal 79 2 2 7 2" xfId="41711" xr:uid="{00000000-0005-0000-0000-0000A0A60000}"/>
    <cellStyle name="Normal 79 2 2 7 3" xfId="26478" xr:uid="{00000000-0005-0000-0000-0000A1A60000}"/>
    <cellStyle name="Normal 79 2 2 8" xfId="6359" xr:uid="{00000000-0005-0000-0000-0000A2A60000}"/>
    <cellStyle name="Normal 79 2 2 8 2" xfId="36694" xr:uid="{00000000-0005-0000-0000-0000A3A60000}"/>
    <cellStyle name="Normal 79 2 2 8 3" xfId="21461" xr:uid="{00000000-0005-0000-0000-0000A4A60000}"/>
    <cellStyle name="Normal 79 2 2 9" xfId="31683" xr:uid="{00000000-0005-0000-0000-0000A5A60000}"/>
    <cellStyle name="Normal 79 2 3" xfId="1386" xr:uid="{00000000-0005-0000-0000-0000A6A60000}"/>
    <cellStyle name="Normal 79 2 3 2" xfId="1807" xr:uid="{00000000-0005-0000-0000-0000A7A60000}"/>
    <cellStyle name="Normal 79 2 3 2 2" xfId="2646" xr:uid="{00000000-0005-0000-0000-0000A8A60000}"/>
    <cellStyle name="Normal 79 2 3 2 2 2" xfId="4336" xr:uid="{00000000-0005-0000-0000-0000A9A60000}"/>
    <cellStyle name="Normal 79 2 3 2 2 2 2" xfId="14409" xr:uid="{00000000-0005-0000-0000-0000AAA60000}"/>
    <cellStyle name="Normal 79 2 3 2 2 2 2 2" xfId="44740" xr:uid="{00000000-0005-0000-0000-0000ABA60000}"/>
    <cellStyle name="Normal 79 2 3 2 2 2 2 3" xfId="29507" xr:uid="{00000000-0005-0000-0000-0000ACA60000}"/>
    <cellStyle name="Normal 79 2 3 2 2 2 3" xfId="9389" xr:uid="{00000000-0005-0000-0000-0000ADA60000}"/>
    <cellStyle name="Normal 79 2 3 2 2 2 3 2" xfId="39723" xr:uid="{00000000-0005-0000-0000-0000AEA60000}"/>
    <cellStyle name="Normal 79 2 3 2 2 2 3 3" xfId="24490" xr:uid="{00000000-0005-0000-0000-0000AFA60000}"/>
    <cellStyle name="Normal 79 2 3 2 2 2 4" xfId="34710" xr:uid="{00000000-0005-0000-0000-0000B0A60000}"/>
    <cellStyle name="Normal 79 2 3 2 2 2 5" xfId="19477" xr:uid="{00000000-0005-0000-0000-0000B1A60000}"/>
    <cellStyle name="Normal 79 2 3 2 2 3" xfId="6028" xr:uid="{00000000-0005-0000-0000-0000B2A60000}"/>
    <cellStyle name="Normal 79 2 3 2 2 3 2" xfId="16080" xr:uid="{00000000-0005-0000-0000-0000B3A60000}"/>
    <cellStyle name="Normal 79 2 3 2 2 3 2 2" xfId="46411" xr:uid="{00000000-0005-0000-0000-0000B4A60000}"/>
    <cellStyle name="Normal 79 2 3 2 2 3 2 3" xfId="31178" xr:uid="{00000000-0005-0000-0000-0000B5A60000}"/>
    <cellStyle name="Normal 79 2 3 2 2 3 3" xfId="11060" xr:uid="{00000000-0005-0000-0000-0000B6A60000}"/>
    <cellStyle name="Normal 79 2 3 2 2 3 3 2" xfId="41394" xr:uid="{00000000-0005-0000-0000-0000B7A60000}"/>
    <cellStyle name="Normal 79 2 3 2 2 3 3 3" xfId="26161" xr:uid="{00000000-0005-0000-0000-0000B8A60000}"/>
    <cellStyle name="Normal 79 2 3 2 2 3 4" xfId="36381" xr:uid="{00000000-0005-0000-0000-0000B9A60000}"/>
    <cellStyle name="Normal 79 2 3 2 2 3 5" xfId="21148" xr:uid="{00000000-0005-0000-0000-0000BAA60000}"/>
    <cellStyle name="Normal 79 2 3 2 2 4" xfId="12738" xr:uid="{00000000-0005-0000-0000-0000BBA60000}"/>
    <cellStyle name="Normal 79 2 3 2 2 4 2" xfId="43069" xr:uid="{00000000-0005-0000-0000-0000BCA60000}"/>
    <cellStyle name="Normal 79 2 3 2 2 4 3" xfId="27836" xr:uid="{00000000-0005-0000-0000-0000BDA60000}"/>
    <cellStyle name="Normal 79 2 3 2 2 5" xfId="7717" xr:uid="{00000000-0005-0000-0000-0000BEA60000}"/>
    <cellStyle name="Normal 79 2 3 2 2 5 2" xfId="38052" xr:uid="{00000000-0005-0000-0000-0000BFA60000}"/>
    <cellStyle name="Normal 79 2 3 2 2 5 3" xfId="22819" xr:uid="{00000000-0005-0000-0000-0000C0A60000}"/>
    <cellStyle name="Normal 79 2 3 2 2 6" xfId="33040" xr:uid="{00000000-0005-0000-0000-0000C1A60000}"/>
    <cellStyle name="Normal 79 2 3 2 2 7" xfId="17806" xr:uid="{00000000-0005-0000-0000-0000C2A60000}"/>
    <cellStyle name="Normal 79 2 3 2 3" xfId="3499" xr:uid="{00000000-0005-0000-0000-0000C3A60000}"/>
    <cellStyle name="Normal 79 2 3 2 3 2" xfId="13573" xr:uid="{00000000-0005-0000-0000-0000C4A60000}"/>
    <cellStyle name="Normal 79 2 3 2 3 2 2" xfId="43904" xr:uid="{00000000-0005-0000-0000-0000C5A60000}"/>
    <cellStyle name="Normal 79 2 3 2 3 2 3" xfId="28671" xr:uid="{00000000-0005-0000-0000-0000C6A60000}"/>
    <cellStyle name="Normal 79 2 3 2 3 3" xfId="8553" xr:uid="{00000000-0005-0000-0000-0000C7A60000}"/>
    <cellStyle name="Normal 79 2 3 2 3 3 2" xfId="38887" xr:uid="{00000000-0005-0000-0000-0000C8A60000}"/>
    <cellStyle name="Normal 79 2 3 2 3 3 3" xfId="23654" xr:uid="{00000000-0005-0000-0000-0000C9A60000}"/>
    <cellStyle name="Normal 79 2 3 2 3 4" xfId="33874" xr:uid="{00000000-0005-0000-0000-0000CAA60000}"/>
    <cellStyle name="Normal 79 2 3 2 3 5" xfId="18641" xr:uid="{00000000-0005-0000-0000-0000CBA60000}"/>
    <cellStyle name="Normal 79 2 3 2 4" xfId="5192" xr:uid="{00000000-0005-0000-0000-0000CCA60000}"/>
    <cellStyle name="Normal 79 2 3 2 4 2" xfId="15244" xr:uid="{00000000-0005-0000-0000-0000CDA60000}"/>
    <cellStyle name="Normal 79 2 3 2 4 2 2" xfId="45575" xr:uid="{00000000-0005-0000-0000-0000CEA60000}"/>
    <cellStyle name="Normal 79 2 3 2 4 2 3" xfId="30342" xr:uid="{00000000-0005-0000-0000-0000CFA60000}"/>
    <cellStyle name="Normal 79 2 3 2 4 3" xfId="10224" xr:uid="{00000000-0005-0000-0000-0000D0A60000}"/>
    <cellStyle name="Normal 79 2 3 2 4 3 2" xfId="40558" xr:uid="{00000000-0005-0000-0000-0000D1A60000}"/>
    <cellStyle name="Normal 79 2 3 2 4 3 3" xfId="25325" xr:uid="{00000000-0005-0000-0000-0000D2A60000}"/>
    <cellStyle name="Normal 79 2 3 2 4 4" xfId="35545" xr:uid="{00000000-0005-0000-0000-0000D3A60000}"/>
    <cellStyle name="Normal 79 2 3 2 4 5" xfId="20312" xr:uid="{00000000-0005-0000-0000-0000D4A60000}"/>
    <cellStyle name="Normal 79 2 3 2 5" xfId="11902" xr:uid="{00000000-0005-0000-0000-0000D5A60000}"/>
    <cellStyle name="Normal 79 2 3 2 5 2" xfId="42233" xr:uid="{00000000-0005-0000-0000-0000D6A60000}"/>
    <cellStyle name="Normal 79 2 3 2 5 3" xfId="27000" xr:uid="{00000000-0005-0000-0000-0000D7A60000}"/>
    <cellStyle name="Normal 79 2 3 2 6" xfId="6881" xr:uid="{00000000-0005-0000-0000-0000D8A60000}"/>
    <cellStyle name="Normal 79 2 3 2 6 2" xfId="37216" xr:uid="{00000000-0005-0000-0000-0000D9A60000}"/>
    <cellStyle name="Normal 79 2 3 2 6 3" xfId="21983" xr:uid="{00000000-0005-0000-0000-0000DAA60000}"/>
    <cellStyle name="Normal 79 2 3 2 7" xfId="32204" xr:uid="{00000000-0005-0000-0000-0000DBA60000}"/>
    <cellStyle name="Normal 79 2 3 2 8" xfId="16970" xr:uid="{00000000-0005-0000-0000-0000DCA60000}"/>
    <cellStyle name="Normal 79 2 3 3" xfId="2228" xr:uid="{00000000-0005-0000-0000-0000DDA60000}"/>
    <cellStyle name="Normal 79 2 3 3 2" xfId="3918" xr:uid="{00000000-0005-0000-0000-0000DEA60000}"/>
    <cellStyle name="Normal 79 2 3 3 2 2" xfId="13991" xr:uid="{00000000-0005-0000-0000-0000DFA60000}"/>
    <cellStyle name="Normal 79 2 3 3 2 2 2" xfId="44322" xr:uid="{00000000-0005-0000-0000-0000E0A60000}"/>
    <cellStyle name="Normal 79 2 3 3 2 2 3" xfId="29089" xr:uid="{00000000-0005-0000-0000-0000E1A60000}"/>
    <cellStyle name="Normal 79 2 3 3 2 3" xfId="8971" xr:uid="{00000000-0005-0000-0000-0000E2A60000}"/>
    <cellStyle name="Normal 79 2 3 3 2 3 2" xfId="39305" xr:uid="{00000000-0005-0000-0000-0000E3A60000}"/>
    <cellStyle name="Normal 79 2 3 3 2 3 3" xfId="24072" xr:uid="{00000000-0005-0000-0000-0000E4A60000}"/>
    <cellStyle name="Normal 79 2 3 3 2 4" xfId="34292" xr:uid="{00000000-0005-0000-0000-0000E5A60000}"/>
    <cellStyle name="Normal 79 2 3 3 2 5" xfId="19059" xr:uid="{00000000-0005-0000-0000-0000E6A60000}"/>
    <cellStyle name="Normal 79 2 3 3 3" xfId="5610" xr:uid="{00000000-0005-0000-0000-0000E7A60000}"/>
    <cellStyle name="Normal 79 2 3 3 3 2" xfId="15662" xr:uid="{00000000-0005-0000-0000-0000E8A60000}"/>
    <cellStyle name="Normal 79 2 3 3 3 2 2" xfId="45993" xr:uid="{00000000-0005-0000-0000-0000E9A60000}"/>
    <cellStyle name="Normal 79 2 3 3 3 2 3" xfId="30760" xr:uid="{00000000-0005-0000-0000-0000EAA60000}"/>
    <cellStyle name="Normal 79 2 3 3 3 3" xfId="10642" xr:uid="{00000000-0005-0000-0000-0000EBA60000}"/>
    <cellStyle name="Normal 79 2 3 3 3 3 2" xfId="40976" xr:uid="{00000000-0005-0000-0000-0000ECA60000}"/>
    <cellStyle name="Normal 79 2 3 3 3 3 3" xfId="25743" xr:uid="{00000000-0005-0000-0000-0000EDA60000}"/>
    <cellStyle name="Normal 79 2 3 3 3 4" xfId="35963" xr:uid="{00000000-0005-0000-0000-0000EEA60000}"/>
    <cellStyle name="Normal 79 2 3 3 3 5" xfId="20730" xr:uid="{00000000-0005-0000-0000-0000EFA60000}"/>
    <cellStyle name="Normal 79 2 3 3 4" xfId="12320" xr:uid="{00000000-0005-0000-0000-0000F0A60000}"/>
    <cellStyle name="Normal 79 2 3 3 4 2" xfId="42651" xr:uid="{00000000-0005-0000-0000-0000F1A60000}"/>
    <cellStyle name="Normal 79 2 3 3 4 3" xfId="27418" xr:uid="{00000000-0005-0000-0000-0000F2A60000}"/>
    <cellStyle name="Normal 79 2 3 3 5" xfId="7299" xr:uid="{00000000-0005-0000-0000-0000F3A60000}"/>
    <cellStyle name="Normal 79 2 3 3 5 2" xfId="37634" xr:uid="{00000000-0005-0000-0000-0000F4A60000}"/>
    <cellStyle name="Normal 79 2 3 3 5 3" xfId="22401" xr:uid="{00000000-0005-0000-0000-0000F5A60000}"/>
    <cellStyle name="Normal 79 2 3 3 6" xfId="32622" xr:uid="{00000000-0005-0000-0000-0000F6A60000}"/>
    <cellStyle name="Normal 79 2 3 3 7" xfId="17388" xr:uid="{00000000-0005-0000-0000-0000F7A60000}"/>
    <cellStyle name="Normal 79 2 3 4" xfId="3081" xr:uid="{00000000-0005-0000-0000-0000F8A60000}"/>
    <cellStyle name="Normal 79 2 3 4 2" xfId="13155" xr:uid="{00000000-0005-0000-0000-0000F9A60000}"/>
    <cellStyle name="Normal 79 2 3 4 2 2" xfId="43486" xr:uid="{00000000-0005-0000-0000-0000FAA60000}"/>
    <cellStyle name="Normal 79 2 3 4 2 3" xfId="28253" xr:uid="{00000000-0005-0000-0000-0000FBA60000}"/>
    <cellStyle name="Normal 79 2 3 4 3" xfId="8135" xr:uid="{00000000-0005-0000-0000-0000FCA60000}"/>
    <cellStyle name="Normal 79 2 3 4 3 2" xfId="38469" xr:uid="{00000000-0005-0000-0000-0000FDA60000}"/>
    <cellStyle name="Normal 79 2 3 4 3 3" xfId="23236" xr:uid="{00000000-0005-0000-0000-0000FEA60000}"/>
    <cellStyle name="Normal 79 2 3 4 4" xfId="33456" xr:uid="{00000000-0005-0000-0000-0000FFA60000}"/>
    <cellStyle name="Normal 79 2 3 4 5" xfId="18223" xr:uid="{00000000-0005-0000-0000-000000A70000}"/>
    <cellStyle name="Normal 79 2 3 5" xfId="4774" xr:uid="{00000000-0005-0000-0000-000001A70000}"/>
    <cellStyle name="Normal 79 2 3 5 2" xfId="14826" xr:uid="{00000000-0005-0000-0000-000002A70000}"/>
    <cellStyle name="Normal 79 2 3 5 2 2" xfId="45157" xr:uid="{00000000-0005-0000-0000-000003A70000}"/>
    <cellStyle name="Normal 79 2 3 5 2 3" xfId="29924" xr:uid="{00000000-0005-0000-0000-000004A70000}"/>
    <cellStyle name="Normal 79 2 3 5 3" xfId="9806" xr:uid="{00000000-0005-0000-0000-000005A70000}"/>
    <cellStyle name="Normal 79 2 3 5 3 2" xfId="40140" xr:uid="{00000000-0005-0000-0000-000006A70000}"/>
    <cellStyle name="Normal 79 2 3 5 3 3" xfId="24907" xr:uid="{00000000-0005-0000-0000-000007A70000}"/>
    <cellStyle name="Normal 79 2 3 5 4" xfId="35127" xr:uid="{00000000-0005-0000-0000-000008A70000}"/>
    <cellStyle name="Normal 79 2 3 5 5" xfId="19894" xr:uid="{00000000-0005-0000-0000-000009A70000}"/>
    <cellStyle name="Normal 79 2 3 6" xfId="11484" xr:uid="{00000000-0005-0000-0000-00000AA70000}"/>
    <cellStyle name="Normal 79 2 3 6 2" xfId="41815" xr:uid="{00000000-0005-0000-0000-00000BA70000}"/>
    <cellStyle name="Normal 79 2 3 6 3" xfId="26582" xr:uid="{00000000-0005-0000-0000-00000CA70000}"/>
    <cellStyle name="Normal 79 2 3 7" xfId="6463" xr:uid="{00000000-0005-0000-0000-00000DA70000}"/>
    <cellStyle name="Normal 79 2 3 7 2" xfId="36798" xr:uid="{00000000-0005-0000-0000-00000EA70000}"/>
    <cellStyle name="Normal 79 2 3 7 3" xfId="21565" xr:uid="{00000000-0005-0000-0000-00000FA70000}"/>
    <cellStyle name="Normal 79 2 3 8" xfId="31786" xr:uid="{00000000-0005-0000-0000-000010A70000}"/>
    <cellStyle name="Normal 79 2 3 9" xfId="16552" xr:uid="{00000000-0005-0000-0000-000011A70000}"/>
    <cellStyle name="Normal 79 2 4" xfId="1599" xr:uid="{00000000-0005-0000-0000-000012A70000}"/>
    <cellStyle name="Normal 79 2 4 2" xfId="2438" xr:uid="{00000000-0005-0000-0000-000013A70000}"/>
    <cellStyle name="Normal 79 2 4 2 2" xfId="4128" xr:uid="{00000000-0005-0000-0000-000014A70000}"/>
    <cellStyle name="Normal 79 2 4 2 2 2" xfId="14201" xr:uid="{00000000-0005-0000-0000-000015A70000}"/>
    <cellStyle name="Normal 79 2 4 2 2 2 2" xfId="44532" xr:uid="{00000000-0005-0000-0000-000016A70000}"/>
    <cellStyle name="Normal 79 2 4 2 2 2 3" xfId="29299" xr:uid="{00000000-0005-0000-0000-000017A70000}"/>
    <cellStyle name="Normal 79 2 4 2 2 3" xfId="9181" xr:uid="{00000000-0005-0000-0000-000018A70000}"/>
    <cellStyle name="Normal 79 2 4 2 2 3 2" xfId="39515" xr:uid="{00000000-0005-0000-0000-000019A70000}"/>
    <cellStyle name="Normal 79 2 4 2 2 3 3" xfId="24282" xr:uid="{00000000-0005-0000-0000-00001AA70000}"/>
    <cellStyle name="Normal 79 2 4 2 2 4" xfId="34502" xr:uid="{00000000-0005-0000-0000-00001BA70000}"/>
    <cellStyle name="Normal 79 2 4 2 2 5" xfId="19269" xr:uid="{00000000-0005-0000-0000-00001CA70000}"/>
    <cellStyle name="Normal 79 2 4 2 3" xfId="5820" xr:uid="{00000000-0005-0000-0000-00001DA70000}"/>
    <cellStyle name="Normal 79 2 4 2 3 2" xfId="15872" xr:uid="{00000000-0005-0000-0000-00001EA70000}"/>
    <cellStyle name="Normal 79 2 4 2 3 2 2" xfId="46203" xr:uid="{00000000-0005-0000-0000-00001FA70000}"/>
    <cellStyle name="Normal 79 2 4 2 3 2 3" xfId="30970" xr:uid="{00000000-0005-0000-0000-000020A70000}"/>
    <cellStyle name="Normal 79 2 4 2 3 3" xfId="10852" xr:uid="{00000000-0005-0000-0000-000021A70000}"/>
    <cellStyle name="Normal 79 2 4 2 3 3 2" xfId="41186" xr:uid="{00000000-0005-0000-0000-000022A70000}"/>
    <cellStyle name="Normal 79 2 4 2 3 3 3" xfId="25953" xr:uid="{00000000-0005-0000-0000-000023A70000}"/>
    <cellStyle name="Normal 79 2 4 2 3 4" xfId="36173" xr:uid="{00000000-0005-0000-0000-000024A70000}"/>
    <cellStyle name="Normal 79 2 4 2 3 5" xfId="20940" xr:uid="{00000000-0005-0000-0000-000025A70000}"/>
    <cellStyle name="Normal 79 2 4 2 4" xfId="12530" xr:uid="{00000000-0005-0000-0000-000026A70000}"/>
    <cellStyle name="Normal 79 2 4 2 4 2" xfId="42861" xr:uid="{00000000-0005-0000-0000-000027A70000}"/>
    <cellStyle name="Normal 79 2 4 2 4 3" xfId="27628" xr:uid="{00000000-0005-0000-0000-000028A70000}"/>
    <cellStyle name="Normal 79 2 4 2 5" xfId="7509" xr:uid="{00000000-0005-0000-0000-000029A70000}"/>
    <cellStyle name="Normal 79 2 4 2 5 2" xfId="37844" xr:uid="{00000000-0005-0000-0000-00002AA70000}"/>
    <cellStyle name="Normal 79 2 4 2 5 3" xfId="22611" xr:uid="{00000000-0005-0000-0000-00002BA70000}"/>
    <cellStyle name="Normal 79 2 4 2 6" xfId="32832" xr:uid="{00000000-0005-0000-0000-00002CA70000}"/>
    <cellStyle name="Normal 79 2 4 2 7" xfId="17598" xr:uid="{00000000-0005-0000-0000-00002DA70000}"/>
    <cellStyle name="Normal 79 2 4 3" xfId="3291" xr:uid="{00000000-0005-0000-0000-00002EA70000}"/>
    <cellStyle name="Normal 79 2 4 3 2" xfId="13365" xr:uid="{00000000-0005-0000-0000-00002FA70000}"/>
    <cellStyle name="Normal 79 2 4 3 2 2" xfId="43696" xr:uid="{00000000-0005-0000-0000-000030A70000}"/>
    <cellStyle name="Normal 79 2 4 3 2 3" xfId="28463" xr:uid="{00000000-0005-0000-0000-000031A70000}"/>
    <cellStyle name="Normal 79 2 4 3 3" xfId="8345" xr:uid="{00000000-0005-0000-0000-000032A70000}"/>
    <cellStyle name="Normal 79 2 4 3 3 2" xfId="38679" xr:uid="{00000000-0005-0000-0000-000033A70000}"/>
    <cellStyle name="Normal 79 2 4 3 3 3" xfId="23446" xr:uid="{00000000-0005-0000-0000-000034A70000}"/>
    <cellStyle name="Normal 79 2 4 3 4" xfId="33666" xr:uid="{00000000-0005-0000-0000-000035A70000}"/>
    <cellStyle name="Normal 79 2 4 3 5" xfId="18433" xr:uid="{00000000-0005-0000-0000-000036A70000}"/>
    <cellStyle name="Normal 79 2 4 4" xfId="4984" xr:uid="{00000000-0005-0000-0000-000037A70000}"/>
    <cellStyle name="Normal 79 2 4 4 2" xfId="15036" xr:uid="{00000000-0005-0000-0000-000038A70000}"/>
    <cellStyle name="Normal 79 2 4 4 2 2" xfId="45367" xr:uid="{00000000-0005-0000-0000-000039A70000}"/>
    <cellStyle name="Normal 79 2 4 4 2 3" xfId="30134" xr:uid="{00000000-0005-0000-0000-00003AA70000}"/>
    <cellStyle name="Normal 79 2 4 4 3" xfId="10016" xr:uid="{00000000-0005-0000-0000-00003BA70000}"/>
    <cellStyle name="Normal 79 2 4 4 3 2" xfId="40350" xr:uid="{00000000-0005-0000-0000-00003CA70000}"/>
    <cellStyle name="Normal 79 2 4 4 3 3" xfId="25117" xr:uid="{00000000-0005-0000-0000-00003DA70000}"/>
    <cellStyle name="Normal 79 2 4 4 4" xfId="35337" xr:uid="{00000000-0005-0000-0000-00003EA70000}"/>
    <cellStyle name="Normal 79 2 4 4 5" xfId="20104" xr:uid="{00000000-0005-0000-0000-00003FA70000}"/>
    <cellStyle name="Normal 79 2 4 5" xfId="11694" xr:uid="{00000000-0005-0000-0000-000040A70000}"/>
    <cellStyle name="Normal 79 2 4 5 2" xfId="42025" xr:uid="{00000000-0005-0000-0000-000041A70000}"/>
    <cellStyle name="Normal 79 2 4 5 3" xfId="26792" xr:uid="{00000000-0005-0000-0000-000042A70000}"/>
    <cellStyle name="Normal 79 2 4 6" xfId="6673" xr:uid="{00000000-0005-0000-0000-000043A70000}"/>
    <cellStyle name="Normal 79 2 4 6 2" xfId="37008" xr:uid="{00000000-0005-0000-0000-000044A70000}"/>
    <cellStyle name="Normal 79 2 4 6 3" xfId="21775" xr:uid="{00000000-0005-0000-0000-000045A70000}"/>
    <cellStyle name="Normal 79 2 4 7" xfId="31996" xr:uid="{00000000-0005-0000-0000-000046A70000}"/>
    <cellStyle name="Normal 79 2 4 8" xfId="16762" xr:uid="{00000000-0005-0000-0000-000047A70000}"/>
    <cellStyle name="Normal 79 2 5" xfId="2020" xr:uid="{00000000-0005-0000-0000-000048A70000}"/>
    <cellStyle name="Normal 79 2 5 2" xfId="3710" xr:uid="{00000000-0005-0000-0000-000049A70000}"/>
    <cellStyle name="Normal 79 2 5 2 2" xfId="13783" xr:uid="{00000000-0005-0000-0000-00004AA70000}"/>
    <cellStyle name="Normal 79 2 5 2 2 2" xfId="44114" xr:uid="{00000000-0005-0000-0000-00004BA70000}"/>
    <cellStyle name="Normal 79 2 5 2 2 3" xfId="28881" xr:uid="{00000000-0005-0000-0000-00004CA70000}"/>
    <cellStyle name="Normal 79 2 5 2 3" xfId="8763" xr:uid="{00000000-0005-0000-0000-00004DA70000}"/>
    <cellStyle name="Normal 79 2 5 2 3 2" xfId="39097" xr:uid="{00000000-0005-0000-0000-00004EA70000}"/>
    <cellStyle name="Normal 79 2 5 2 3 3" xfId="23864" xr:uid="{00000000-0005-0000-0000-00004FA70000}"/>
    <cellStyle name="Normal 79 2 5 2 4" xfId="34084" xr:uid="{00000000-0005-0000-0000-000050A70000}"/>
    <cellStyle name="Normal 79 2 5 2 5" xfId="18851" xr:uid="{00000000-0005-0000-0000-000051A70000}"/>
    <cellStyle name="Normal 79 2 5 3" xfId="5402" xr:uid="{00000000-0005-0000-0000-000052A70000}"/>
    <cellStyle name="Normal 79 2 5 3 2" xfId="15454" xr:uid="{00000000-0005-0000-0000-000053A70000}"/>
    <cellStyle name="Normal 79 2 5 3 2 2" xfId="45785" xr:uid="{00000000-0005-0000-0000-000054A70000}"/>
    <cellStyle name="Normal 79 2 5 3 2 3" xfId="30552" xr:uid="{00000000-0005-0000-0000-000055A70000}"/>
    <cellStyle name="Normal 79 2 5 3 3" xfId="10434" xr:uid="{00000000-0005-0000-0000-000056A70000}"/>
    <cellStyle name="Normal 79 2 5 3 3 2" xfId="40768" xr:uid="{00000000-0005-0000-0000-000057A70000}"/>
    <cellStyle name="Normal 79 2 5 3 3 3" xfId="25535" xr:uid="{00000000-0005-0000-0000-000058A70000}"/>
    <cellStyle name="Normal 79 2 5 3 4" xfId="35755" xr:uid="{00000000-0005-0000-0000-000059A70000}"/>
    <cellStyle name="Normal 79 2 5 3 5" xfId="20522" xr:uid="{00000000-0005-0000-0000-00005AA70000}"/>
    <cellStyle name="Normal 79 2 5 4" xfId="12112" xr:uid="{00000000-0005-0000-0000-00005BA70000}"/>
    <cellStyle name="Normal 79 2 5 4 2" xfId="42443" xr:uid="{00000000-0005-0000-0000-00005CA70000}"/>
    <cellStyle name="Normal 79 2 5 4 3" xfId="27210" xr:uid="{00000000-0005-0000-0000-00005DA70000}"/>
    <cellStyle name="Normal 79 2 5 5" xfId="7091" xr:uid="{00000000-0005-0000-0000-00005EA70000}"/>
    <cellStyle name="Normal 79 2 5 5 2" xfId="37426" xr:uid="{00000000-0005-0000-0000-00005FA70000}"/>
    <cellStyle name="Normal 79 2 5 5 3" xfId="22193" xr:uid="{00000000-0005-0000-0000-000060A70000}"/>
    <cellStyle name="Normal 79 2 5 6" xfId="32414" xr:uid="{00000000-0005-0000-0000-000061A70000}"/>
    <cellStyle name="Normal 79 2 5 7" xfId="17180" xr:uid="{00000000-0005-0000-0000-000062A70000}"/>
    <cellStyle name="Normal 79 2 6" xfId="2873" xr:uid="{00000000-0005-0000-0000-000063A70000}"/>
    <cellStyle name="Normal 79 2 6 2" xfId="12947" xr:uid="{00000000-0005-0000-0000-000064A70000}"/>
    <cellStyle name="Normal 79 2 6 2 2" xfId="43278" xr:uid="{00000000-0005-0000-0000-000065A70000}"/>
    <cellStyle name="Normal 79 2 6 2 3" xfId="28045" xr:uid="{00000000-0005-0000-0000-000066A70000}"/>
    <cellStyle name="Normal 79 2 6 3" xfId="7927" xr:uid="{00000000-0005-0000-0000-000067A70000}"/>
    <cellStyle name="Normal 79 2 6 3 2" xfId="38261" xr:uid="{00000000-0005-0000-0000-000068A70000}"/>
    <cellStyle name="Normal 79 2 6 3 3" xfId="23028" xr:uid="{00000000-0005-0000-0000-000069A70000}"/>
    <cellStyle name="Normal 79 2 6 4" xfId="33248" xr:uid="{00000000-0005-0000-0000-00006AA70000}"/>
    <cellStyle name="Normal 79 2 6 5" xfId="18015" xr:uid="{00000000-0005-0000-0000-00006BA70000}"/>
    <cellStyle name="Normal 79 2 7" xfId="4566" xr:uid="{00000000-0005-0000-0000-00006CA70000}"/>
    <cellStyle name="Normal 79 2 7 2" xfId="14618" xr:uid="{00000000-0005-0000-0000-00006DA70000}"/>
    <cellStyle name="Normal 79 2 7 2 2" xfId="44949" xr:uid="{00000000-0005-0000-0000-00006EA70000}"/>
    <cellStyle name="Normal 79 2 7 2 3" xfId="29716" xr:uid="{00000000-0005-0000-0000-00006FA70000}"/>
    <cellStyle name="Normal 79 2 7 3" xfId="9598" xr:uid="{00000000-0005-0000-0000-000070A70000}"/>
    <cellStyle name="Normal 79 2 7 3 2" xfId="39932" xr:uid="{00000000-0005-0000-0000-000071A70000}"/>
    <cellStyle name="Normal 79 2 7 3 3" xfId="24699" xr:uid="{00000000-0005-0000-0000-000072A70000}"/>
    <cellStyle name="Normal 79 2 7 4" xfId="34919" xr:uid="{00000000-0005-0000-0000-000073A70000}"/>
    <cellStyle name="Normal 79 2 7 5" xfId="19686" xr:uid="{00000000-0005-0000-0000-000074A70000}"/>
    <cellStyle name="Normal 79 2 8" xfId="11276" xr:uid="{00000000-0005-0000-0000-000075A70000}"/>
    <cellStyle name="Normal 79 2 8 2" xfId="41607" xr:uid="{00000000-0005-0000-0000-000076A70000}"/>
    <cellStyle name="Normal 79 2 8 3" xfId="26374" xr:uid="{00000000-0005-0000-0000-000077A70000}"/>
    <cellStyle name="Normal 79 2 9" xfId="6255" xr:uid="{00000000-0005-0000-0000-000078A70000}"/>
    <cellStyle name="Normal 79 2 9 2" xfId="36590" xr:uid="{00000000-0005-0000-0000-000079A70000}"/>
    <cellStyle name="Normal 79 2 9 3" xfId="21357" xr:uid="{00000000-0005-0000-0000-00007AA70000}"/>
    <cellStyle name="Normal 79 3" xfId="1219" xr:uid="{00000000-0005-0000-0000-00007BA70000}"/>
    <cellStyle name="Normal 79 3 10" xfId="16396" xr:uid="{00000000-0005-0000-0000-00007CA70000}"/>
    <cellStyle name="Normal 79 3 2" xfId="1438" xr:uid="{00000000-0005-0000-0000-00007DA70000}"/>
    <cellStyle name="Normal 79 3 2 2" xfId="1859" xr:uid="{00000000-0005-0000-0000-00007EA70000}"/>
    <cellStyle name="Normal 79 3 2 2 2" xfId="2698" xr:uid="{00000000-0005-0000-0000-00007FA70000}"/>
    <cellStyle name="Normal 79 3 2 2 2 2" xfId="4388" xr:uid="{00000000-0005-0000-0000-000080A70000}"/>
    <cellStyle name="Normal 79 3 2 2 2 2 2" xfId="14461" xr:uid="{00000000-0005-0000-0000-000081A70000}"/>
    <cellStyle name="Normal 79 3 2 2 2 2 2 2" xfId="44792" xr:uid="{00000000-0005-0000-0000-000082A70000}"/>
    <cellStyle name="Normal 79 3 2 2 2 2 2 3" xfId="29559" xr:uid="{00000000-0005-0000-0000-000083A70000}"/>
    <cellStyle name="Normal 79 3 2 2 2 2 3" xfId="9441" xr:uid="{00000000-0005-0000-0000-000084A70000}"/>
    <cellStyle name="Normal 79 3 2 2 2 2 3 2" xfId="39775" xr:uid="{00000000-0005-0000-0000-000085A70000}"/>
    <cellStyle name="Normal 79 3 2 2 2 2 3 3" xfId="24542" xr:uid="{00000000-0005-0000-0000-000086A70000}"/>
    <cellStyle name="Normal 79 3 2 2 2 2 4" xfId="34762" xr:uid="{00000000-0005-0000-0000-000087A70000}"/>
    <cellStyle name="Normal 79 3 2 2 2 2 5" xfId="19529" xr:uid="{00000000-0005-0000-0000-000088A70000}"/>
    <cellStyle name="Normal 79 3 2 2 2 3" xfId="6080" xr:uid="{00000000-0005-0000-0000-000089A70000}"/>
    <cellStyle name="Normal 79 3 2 2 2 3 2" xfId="16132" xr:uid="{00000000-0005-0000-0000-00008AA70000}"/>
    <cellStyle name="Normal 79 3 2 2 2 3 2 2" xfId="46463" xr:uid="{00000000-0005-0000-0000-00008BA70000}"/>
    <cellStyle name="Normal 79 3 2 2 2 3 2 3" xfId="31230" xr:uid="{00000000-0005-0000-0000-00008CA70000}"/>
    <cellStyle name="Normal 79 3 2 2 2 3 3" xfId="11112" xr:uid="{00000000-0005-0000-0000-00008DA70000}"/>
    <cellStyle name="Normal 79 3 2 2 2 3 3 2" xfId="41446" xr:uid="{00000000-0005-0000-0000-00008EA70000}"/>
    <cellStyle name="Normal 79 3 2 2 2 3 3 3" xfId="26213" xr:uid="{00000000-0005-0000-0000-00008FA70000}"/>
    <cellStyle name="Normal 79 3 2 2 2 3 4" xfId="36433" xr:uid="{00000000-0005-0000-0000-000090A70000}"/>
    <cellStyle name="Normal 79 3 2 2 2 3 5" xfId="21200" xr:uid="{00000000-0005-0000-0000-000091A70000}"/>
    <cellStyle name="Normal 79 3 2 2 2 4" xfId="12790" xr:uid="{00000000-0005-0000-0000-000092A70000}"/>
    <cellStyle name="Normal 79 3 2 2 2 4 2" xfId="43121" xr:uid="{00000000-0005-0000-0000-000093A70000}"/>
    <cellStyle name="Normal 79 3 2 2 2 4 3" xfId="27888" xr:uid="{00000000-0005-0000-0000-000094A70000}"/>
    <cellStyle name="Normal 79 3 2 2 2 5" xfId="7769" xr:uid="{00000000-0005-0000-0000-000095A70000}"/>
    <cellStyle name="Normal 79 3 2 2 2 5 2" xfId="38104" xr:uid="{00000000-0005-0000-0000-000096A70000}"/>
    <cellStyle name="Normal 79 3 2 2 2 5 3" xfId="22871" xr:uid="{00000000-0005-0000-0000-000097A70000}"/>
    <cellStyle name="Normal 79 3 2 2 2 6" xfId="33092" xr:uid="{00000000-0005-0000-0000-000098A70000}"/>
    <cellStyle name="Normal 79 3 2 2 2 7" xfId="17858" xr:uid="{00000000-0005-0000-0000-000099A70000}"/>
    <cellStyle name="Normal 79 3 2 2 3" xfId="3551" xr:uid="{00000000-0005-0000-0000-00009AA70000}"/>
    <cellStyle name="Normal 79 3 2 2 3 2" xfId="13625" xr:uid="{00000000-0005-0000-0000-00009BA70000}"/>
    <cellStyle name="Normal 79 3 2 2 3 2 2" xfId="43956" xr:uid="{00000000-0005-0000-0000-00009CA70000}"/>
    <cellStyle name="Normal 79 3 2 2 3 2 3" xfId="28723" xr:uid="{00000000-0005-0000-0000-00009DA70000}"/>
    <cellStyle name="Normal 79 3 2 2 3 3" xfId="8605" xr:uid="{00000000-0005-0000-0000-00009EA70000}"/>
    <cellStyle name="Normal 79 3 2 2 3 3 2" xfId="38939" xr:uid="{00000000-0005-0000-0000-00009FA70000}"/>
    <cellStyle name="Normal 79 3 2 2 3 3 3" xfId="23706" xr:uid="{00000000-0005-0000-0000-0000A0A70000}"/>
    <cellStyle name="Normal 79 3 2 2 3 4" xfId="33926" xr:uid="{00000000-0005-0000-0000-0000A1A70000}"/>
    <cellStyle name="Normal 79 3 2 2 3 5" xfId="18693" xr:uid="{00000000-0005-0000-0000-0000A2A70000}"/>
    <cellStyle name="Normal 79 3 2 2 4" xfId="5244" xr:uid="{00000000-0005-0000-0000-0000A3A70000}"/>
    <cellStyle name="Normal 79 3 2 2 4 2" xfId="15296" xr:uid="{00000000-0005-0000-0000-0000A4A70000}"/>
    <cellStyle name="Normal 79 3 2 2 4 2 2" xfId="45627" xr:uid="{00000000-0005-0000-0000-0000A5A70000}"/>
    <cellStyle name="Normal 79 3 2 2 4 2 3" xfId="30394" xr:uid="{00000000-0005-0000-0000-0000A6A70000}"/>
    <cellStyle name="Normal 79 3 2 2 4 3" xfId="10276" xr:uid="{00000000-0005-0000-0000-0000A7A70000}"/>
    <cellStyle name="Normal 79 3 2 2 4 3 2" xfId="40610" xr:uid="{00000000-0005-0000-0000-0000A8A70000}"/>
    <cellStyle name="Normal 79 3 2 2 4 3 3" xfId="25377" xr:uid="{00000000-0005-0000-0000-0000A9A70000}"/>
    <cellStyle name="Normal 79 3 2 2 4 4" xfId="35597" xr:uid="{00000000-0005-0000-0000-0000AAA70000}"/>
    <cellStyle name="Normal 79 3 2 2 4 5" xfId="20364" xr:uid="{00000000-0005-0000-0000-0000ABA70000}"/>
    <cellStyle name="Normal 79 3 2 2 5" xfId="11954" xr:uid="{00000000-0005-0000-0000-0000ACA70000}"/>
    <cellStyle name="Normal 79 3 2 2 5 2" xfId="42285" xr:uid="{00000000-0005-0000-0000-0000ADA70000}"/>
    <cellStyle name="Normal 79 3 2 2 5 3" xfId="27052" xr:uid="{00000000-0005-0000-0000-0000AEA70000}"/>
    <cellStyle name="Normal 79 3 2 2 6" xfId="6933" xr:uid="{00000000-0005-0000-0000-0000AFA70000}"/>
    <cellStyle name="Normal 79 3 2 2 6 2" xfId="37268" xr:uid="{00000000-0005-0000-0000-0000B0A70000}"/>
    <cellStyle name="Normal 79 3 2 2 6 3" xfId="22035" xr:uid="{00000000-0005-0000-0000-0000B1A70000}"/>
    <cellStyle name="Normal 79 3 2 2 7" xfId="32256" xr:uid="{00000000-0005-0000-0000-0000B2A70000}"/>
    <cellStyle name="Normal 79 3 2 2 8" xfId="17022" xr:uid="{00000000-0005-0000-0000-0000B3A70000}"/>
    <cellStyle name="Normal 79 3 2 3" xfId="2280" xr:uid="{00000000-0005-0000-0000-0000B4A70000}"/>
    <cellStyle name="Normal 79 3 2 3 2" xfId="3970" xr:uid="{00000000-0005-0000-0000-0000B5A70000}"/>
    <cellStyle name="Normal 79 3 2 3 2 2" xfId="14043" xr:uid="{00000000-0005-0000-0000-0000B6A70000}"/>
    <cellStyle name="Normal 79 3 2 3 2 2 2" xfId="44374" xr:uid="{00000000-0005-0000-0000-0000B7A70000}"/>
    <cellStyle name="Normal 79 3 2 3 2 2 3" xfId="29141" xr:uid="{00000000-0005-0000-0000-0000B8A70000}"/>
    <cellStyle name="Normal 79 3 2 3 2 3" xfId="9023" xr:uid="{00000000-0005-0000-0000-0000B9A70000}"/>
    <cellStyle name="Normal 79 3 2 3 2 3 2" xfId="39357" xr:uid="{00000000-0005-0000-0000-0000BAA70000}"/>
    <cellStyle name="Normal 79 3 2 3 2 3 3" xfId="24124" xr:uid="{00000000-0005-0000-0000-0000BBA70000}"/>
    <cellStyle name="Normal 79 3 2 3 2 4" xfId="34344" xr:uid="{00000000-0005-0000-0000-0000BCA70000}"/>
    <cellStyle name="Normal 79 3 2 3 2 5" xfId="19111" xr:uid="{00000000-0005-0000-0000-0000BDA70000}"/>
    <cellStyle name="Normal 79 3 2 3 3" xfId="5662" xr:uid="{00000000-0005-0000-0000-0000BEA70000}"/>
    <cellStyle name="Normal 79 3 2 3 3 2" xfId="15714" xr:uid="{00000000-0005-0000-0000-0000BFA70000}"/>
    <cellStyle name="Normal 79 3 2 3 3 2 2" xfId="46045" xr:uid="{00000000-0005-0000-0000-0000C0A70000}"/>
    <cellStyle name="Normal 79 3 2 3 3 2 3" xfId="30812" xr:uid="{00000000-0005-0000-0000-0000C1A70000}"/>
    <cellStyle name="Normal 79 3 2 3 3 3" xfId="10694" xr:uid="{00000000-0005-0000-0000-0000C2A70000}"/>
    <cellStyle name="Normal 79 3 2 3 3 3 2" xfId="41028" xr:uid="{00000000-0005-0000-0000-0000C3A70000}"/>
    <cellStyle name="Normal 79 3 2 3 3 3 3" xfId="25795" xr:uid="{00000000-0005-0000-0000-0000C4A70000}"/>
    <cellStyle name="Normal 79 3 2 3 3 4" xfId="36015" xr:uid="{00000000-0005-0000-0000-0000C5A70000}"/>
    <cellStyle name="Normal 79 3 2 3 3 5" xfId="20782" xr:uid="{00000000-0005-0000-0000-0000C6A70000}"/>
    <cellStyle name="Normal 79 3 2 3 4" xfId="12372" xr:uid="{00000000-0005-0000-0000-0000C7A70000}"/>
    <cellStyle name="Normal 79 3 2 3 4 2" xfId="42703" xr:uid="{00000000-0005-0000-0000-0000C8A70000}"/>
    <cellStyle name="Normal 79 3 2 3 4 3" xfId="27470" xr:uid="{00000000-0005-0000-0000-0000C9A70000}"/>
    <cellStyle name="Normal 79 3 2 3 5" xfId="7351" xr:uid="{00000000-0005-0000-0000-0000CAA70000}"/>
    <cellStyle name="Normal 79 3 2 3 5 2" xfId="37686" xr:uid="{00000000-0005-0000-0000-0000CBA70000}"/>
    <cellStyle name="Normal 79 3 2 3 5 3" xfId="22453" xr:uid="{00000000-0005-0000-0000-0000CCA70000}"/>
    <cellStyle name="Normal 79 3 2 3 6" xfId="32674" xr:uid="{00000000-0005-0000-0000-0000CDA70000}"/>
    <cellStyle name="Normal 79 3 2 3 7" xfId="17440" xr:uid="{00000000-0005-0000-0000-0000CEA70000}"/>
    <cellStyle name="Normal 79 3 2 4" xfId="3133" xr:uid="{00000000-0005-0000-0000-0000CFA70000}"/>
    <cellStyle name="Normal 79 3 2 4 2" xfId="13207" xr:uid="{00000000-0005-0000-0000-0000D0A70000}"/>
    <cellStyle name="Normal 79 3 2 4 2 2" xfId="43538" xr:uid="{00000000-0005-0000-0000-0000D1A70000}"/>
    <cellStyle name="Normal 79 3 2 4 2 3" xfId="28305" xr:uid="{00000000-0005-0000-0000-0000D2A70000}"/>
    <cellStyle name="Normal 79 3 2 4 3" xfId="8187" xr:uid="{00000000-0005-0000-0000-0000D3A70000}"/>
    <cellStyle name="Normal 79 3 2 4 3 2" xfId="38521" xr:uid="{00000000-0005-0000-0000-0000D4A70000}"/>
    <cellStyle name="Normal 79 3 2 4 3 3" xfId="23288" xr:uid="{00000000-0005-0000-0000-0000D5A70000}"/>
    <cellStyle name="Normal 79 3 2 4 4" xfId="33508" xr:uid="{00000000-0005-0000-0000-0000D6A70000}"/>
    <cellStyle name="Normal 79 3 2 4 5" xfId="18275" xr:uid="{00000000-0005-0000-0000-0000D7A70000}"/>
    <cellStyle name="Normal 79 3 2 5" xfId="4826" xr:uid="{00000000-0005-0000-0000-0000D8A70000}"/>
    <cellStyle name="Normal 79 3 2 5 2" xfId="14878" xr:uid="{00000000-0005-0000-0000-0000D9A70000}"/>
    <cellStyle name="Normal 79 3 2 5 2 2" xfId="45209" xr:uid="{00000000-0005-0000-0000-0000DAA70000}"/>
    <cellStyle name="Normal 79 3 2 5 2 3" xfId="29976" xr:uid="{00000000-0005-0000-0000-0000DBA70000}"/>
    <cellStyle name="Normal 79 3 2 5 3" xfId="9858" xr:uid="{00000000-0005-0000-0000-0000DCA70000}"/>
    <cellStyle name="Normal 79 3 2 5 3 2" xfId="40192" xr:uid="{00000000-0005-0000-0000-0000DDA70000}"/>
    <cellStyle name="Normal 79 3 2 5 3 3" xfId="24959" xr:uid="{00000000-0005-0000-0000-0000DEA70000}"/>
    <cellStyle name="Normal 79 3 2 5 4" xfId="35179" xr:uid="{00000000-0005-0000-0000-0000DFA70000}"/>
    <cellStyle name="Normal 79 3 2 5 5" xfId="19946" xr:uid="{00000000-0005-0000-0000-0000E0A70000}"/>
    <cellStyle name="Normal 79 3 2 6" xfId="11536" xr:uid="{00000000-0005-0000-0000-0000E1A70000}"/>
    <cellStyle name="Normal 79 3 2 6 2" xfId="41867" xr:uid="{00000000-0005-0000-0000-0000E2A70000}"/>
    <cellStyle name="Normal 79 3 2 6 3" xfId="26634" xr:uid="{00000000-0005-0000-0000-0000E3A70000}"/>
    <cellStyle name="Normal 79 3 2 7" xfId="6515" xr:uid="{00000000-0005-0000-0000-0000E4A70000}"/>
    <cellStyle name="Normal 79 3 2 7 2" xfId="36850" xr:uid="{00000000-0005-0000-0000-0000E5A70000}"/>
    <cellStyle name="Normal 79 3 2 7 3" xfId="21617" xr:uid="{00000000-0005-0000-0000-0000E6A70000}"/>
    <cellStyle name="Normal 79 3 2 8" xfId="31838" xr:uid="{00000000-0005-0000-0000-0000E7A70000}"/>
    <cellStyle name="Normal 79 3 2 9" xfId="16604" xr:uid="{00000000-0005-0000-0000-0000E8A70000}"/>
    <cellStyle name="Normal 79 3 3" xfId="1651" xr:uid="{00000000-0005-0000-0000-0000E9A70000}"/>
    <cellStyle name="Normal 79 3 3 2" xfId="2490" xr:uid="{00000000-0005-0000-0000-0000EAA70000}"/>
    <cellStyle name="Normal 79 3 3 2 2" xfId="4180" xr:uid="{00000000-0005-0000-0000-0000EBA70000}"/>
    <cellStyle name="Normal 79 3 3 2 2 2" xfId="14253" xr:uid="{00000000-0005-0000-0000-0000ECA70000}"/>
    <cellStyle name="Normal 79 3 3 2 2 2 2" xfId="44584" xr:uid="{00000000-0005-0000-0000-0000EDA70000}"/>
    <cellStyle name="Normal 79 3 3 2 2 2 3" xfId="29351" xr:uid="{00000000-0005-0000-0000-0000EEA70000}"/>
    <cellStyle name="Normal 79 3 3 2 2 3" xfId="9233" xr:uid="{00000000-0005-0000-0000-0000EFA70000}"/>
    <cellStyle name="Normal 79 3 3 2 2 3 2" xfId="39567" xr:uid="{00000000-0005-0000-0000-0000F0A70000}"/>
    <cellStyle name="Normal 79 3 3 2 2 3 3" xfId="24334" xr:uid="{00000000-0005-0000-0000-0000F1A70000}"/>
    <cellStyle name="Normal 79 3 3 2 2 4" xfId="34554" xr:uid="{00000000-0005-0000-0000-0000F2A70000}"/>
    <cellStyle name="Normal 79 3 3 2 2 5" xfId="19321" xr:uid="{00000000-0005-0000-0000-0000F3A70000}"/>
    <cellStyle name="Normal 79 3 3 2 3" xfId="5872" xr:uid="{00000000-0005-0000-0000-0000F4A70000}"/>
    <cellStyle name="Normal 79 3 3 2 3 2" xfId="15924" xr:uid="{00000000-0005-0000-0000-0000F5A70000}"/>
    <cellStyle name="Normal 79 3 3 2 3 2 2" xfId="46255" xr:uid="{00000000-0005-0000-0000-0000F6A70000}"/>
    <cellStyle name="Normal 79 3 3 2 3 2 3" xfId="31022" xr:uid="{00000000-0005-0000-0000-0000F7A70000}"/>
    <cellStyle name="Normal 79 3 3 2 3 3" xfId="10904" xr:uid="{00000000-0005-0000-0000-0000F8A70000}"/>
    <cellStyle name="Normal 79 3 3 2 3 3 2" xfId="41238" xr:uid="{00000000-0005-0000-0000-0000F9A70000}"/>
    <cellStyle name="Normal 79 3 3 2 3 3 3" xfId="26005" xr:uid="{00000000-0005-0000-0000-0000FAA70000}"/>
    <cellStyle name="Normal 79 3 3 2 3 4" xfId="36225" xr:uid="{00000000-0005-0000-0000-0000FBA70000}"/>
    <cellStyle name="Normal 79 3 3 2 3 5" xfId="20992" xr:uid="{00000000-0005-0000-0000-0000FCA70000}"/>
    <cellStyle name="Normal 79 3 3 2 4" xfId="12582" xr:uid="{00000000-0005-0000-0000-0000FDA70000}"/>
    <cellStyle name="Normal 79 3 3 2 4 2" xfId="42913" xr:uid="{00000000-0005-0000-0000-0000FEA70000}"/>
    <cellStyle name="Normal 79 3 3 2 4 3" xfId="27680" xr:uid="{00000000-0005-0000-0000-0000FFA70000}"/>
    <cellStyle name="Normal 79 3 3 2 5" xfId="7561" xr:uid="{00000000-0005-0000-0000-000000A80000}"/>
    <cellStyle name="Normal 79 3 3 2 5 2" xfId="37896" xr:uid="{00000000-0005-0000-0000-000001A80000}"/>
    <cellStyle name="Normal 79 3 3 2 5 3" xfId="22663" xr:uid="{00000000-0005-0000-0000-000002A80000}"/>
    <cellStyle name="Normal 79 3 3 2 6" xfId="32884" xr:uid="{00000000-0005-0000-0000-000003A80000}"/>
    <cellStyle name="Normal 79 3 3 2 7" xfId="17650" xr:uid="{00000000-0005-0000-0000-000004A80000}"/>
    <cellStyle name="Normal 79 3 3 3" xfId="3343" xr:uid="{00000000-0005-0000-0000-000005A80000}"/>
    <cellStyle name="Normal 79 3 3 3 2" xfId="13417" xr:uid="{00000000-0005-0000-0000-000006A80000}"/>
    <cellStyle name="Normal 79 3 3 3 2 2" xfId="43748" xr:uid="{00000000-0005-0000-0000-000007A80000}"/>
    <cellStyle name="Normal 79 3 3 3 2 3" xfId="28515" xr:uid="{00000000-0005-0000-0000-000008A80000}"/>
    <cellStyle name="Normal 79 3 3 3 3" xfId="8397" xr:uid="{00000000-0005-0000-0000-000009A80000}"/>
    <cellStyle name="Normal 79 3 3 3 3 2" xfId="38731" xr:uid="{00000000-0005-0000-0000-00000AA80000}"/>
    <cellStyle name="Normal 79 3 3 3 3 3" xfId="23498" xr:uid="{00000000-0005-0000-0000-00000BA80000}"/>
    <cellStyle name="Normal 79 3 3 3 4" xfId="33718" xr:uid="{00000000-0005-0000-0000-00000CA80000}"/>
    <cellStyle name="Normal 79 3 3 3 5" xfId="18485" xr:uid="{00000000-0005-0000-0000-00000DA80000}"/>
    <cellStyle name="Normal 79 3 3 4" xfId="5036" xr:uid="{00000000-0005-0000-0000-00000EA80000}"/>
    <cellStyle name="Normal 79 3 3 4 2" xfId="15088" xr:uid="{00000000-0005-0000-0000-00000FA80000}"/>
    <cellStyle name="Normal 79 3 3 4 2 2" xfId="45419" xr:uid="{00000000-0005-0000-0000-000010A80000}"/>
    <cellStyle name="Normal 79 3 3 4 2 3" xfId="30186" xr:uid="{00000000-0005-0000-0000-000011A80000}"/>
    <cellStyle name="Normal 79 3 3 4 3" xfId="10068" xr:uid="{00000000-0005-0000-0000-000012A80000}"/>
    <cellStyle name="Normal 79 3 3 4 3 2" xfId="40402" xr:uid="{00000000-0005-0000-0000-000013A80000}"/>
    <cellStyle name="Normal 79 3 3 4 3 3" xfId="25169" xr:uid="{00000000-0005-0000-0000-000014A80000}"/>
    <cellStyle name="Normal 79 3 3 4 4" xfId="35389" xr:uid="{00000000-0005-0000-0000-000015A80000}"/>
    <cellStyle name="Normal 79 3 3 4 5" xfId="20156" xr:uid="{00000000-0005-0000-0000-000016A80000}"/>
    <cellStyle name="Normal 79 3 3 5" xfId="11746" xr:uid="{00000000-0005-0000-0000-000017A80000}"/>
    <cellStyle name="Normal 79 3 3 5 2" xfId="42077" xr:uid="{00000000-0005-0000-0000-000018A80000}"/>
    <cellStyle name="Normal 79 3 3 5 3" xfId="26844" xr:uid="{00000000-0005-0000-0000-000019A80000}"/>
    <cellStyle name="Normal 79 3 3 6" xfId="6725" xr:uid="{00000000-0005-0000-0000-00001AA80000}"/>
    <cellStyle name="Normal 79 3 3 6 2" xfId="37060" xr:uid="{00000000-0005-0000-0000-00001BA80000}"/>
    <cellStyle name="Normal 79 3 3 6 3" xfId="21827" xr:uid="{00000000-0005-0000-0000-00001CA80000}"/>
    <cellStyle name="Normal 79 3 3 7" xfId="32048" xr:uid="{00000000-0005-0000-0000-00001DA80000}"/>
    <cellStyle name="Normal 79 3 3 8" xfId="16814" xr:uid="{00000000-0005-0000-0000-00001EA80000}"/>
    <cellStyle name="Normal 79 3 4" xfId="2072" xr:uid="{00000000-0005-0000-0000-00001FA80000}"/>
    <cellStyle name="Normal 79 3 4 2" xfId="3762" xr:uid="{00000000-0005-0000-0000-000020A80000}"/>
    <cellStyle name="Normal 79 3 4 2 2" xfId="13835" xr:uid="{00000000-0005-0000-0000-000021A80000}"/>
    <cellStyle name="Normal 79 3 4 2 2 2" xfId="44166" xr:uid="{00000000-0005-0000-0000-000022A80000}"/>
    <cellStyle name="Normal 79 3 4 2 2 3" xfId="28933" xr:uid="{00000000-0005-0000-0000-000023A80000}"/>
    <cellStyle name="Normal 79 3 4 2 3" xfId="8815" xr:uid="{00000000-0005-0000-0000-000024A80000}"/>
    <cellStyle name="Normal 79 3 4 2 3 2" xfId="39149" xr:uid="{00000000-0005-0000-0000-000025A80000}"/>
    <cellStyle name="Normal 79 3 4 2 3 3" xfId="23916" xr:uid="{00000000-0005-0000-0000-000026A80000}"/>
    <cellStyle name="Normal 79 3 4 2 4" xfId="34136" xr:uid="{00000000-0005-0000-0000-000027A80000}"/>
    <cellStyle name="Normal 79 3 4 2 5" xfId="18903" xr:uid="{00000000-0005-0000-0000-000028A80000}"/>
    <cellStyle name="Normal 79 3 4 3" xfId="5454" xr:uid="{00000000-0005-0000-0000-000029A80000}"/>
    <cellStyle name="Normal 79 3 4 3 2" xfId="15506" xr:uid="{00000000-0005-0000-0000-00002AA80000}"/>
    <cellStyle name="Normal 79 3 4 3 2 2" xfId="45837" xr:uid="{00000000-0005-0000-0000-00002BA80000}"/>
    <cellStyle name="Normal 79 3 4 3 2 3" xfId="30604" xr:uid="{00000000-0005-0000-0000-00002CA80000}"/>
    <cellStyle name="Normal 79 3 4 3 3" xfId="10486" xr:uid="{00000000-0005-0000-0000-00002DA80000}"/>
    <cellStyle name="Normal 79 3 4 3 3 2" xfId="40820" xr:uid="{00000000-0005-0000-0000-00002EA80000}"/>
    <cellStyle name="Normal 79 3 4 3 3 3" xfId="25587" xr:uid="{00000000-0005-0000-0000-00002FA80000}"/>
    <cellStyle name="Normal 79 3 4 3 4" xfId="35807" xr:uid="{00000000-0005-0000-0000-000030A80000}"/>
    <cellStyle name="Normal 79 3 4 3 5" xfId="20574" xr:uid="{00000000-0005-0000-0000-000031A80000}"/>
    <cellStyle name="Normal 79 3 4 4" xfId="12164" xr:uid="{00000000-0005-0000-0000-000032A80000}"/>
    <cellStyle name="Normal 79 3 4 4 2" xfId="42495" xr:uid="{00000000-0005-0000-0000-000033A80000}"/>
    <cellStyle name="Normal 79 3 4 4 3" xfId="27262" xr:uid="{00000000-0005-0000-0000-000034A80000}"/>
    <cellStyle name="Normal 79 3 4 5" xfId="7143" xr:uid="{00000000-0005-0000-0000-000035A80000}"/>
    <cellStyle name="Normal 79 3 4 5 2" xfId="37478" xr:uid="{00000000-0005-0000-0000-000036A80000}"/>
    <cellStyle name="Normal 79 3 4 5 3" xfId="22245" xr:uid="{00000000-0005-0000-0000-000037A80000}"/>
    <cellStyle name="Normal 79 3 4 6" xfId="32466" xr:uid="{00000000-0005-0000-0000-000038A80000}"/>
    <cellStyle name="Normal 79 3 4 7" xfId="17232" xr:uid="{00000000-0005-0000-0000-000039A80000}"/>
    <cellStyle name="Normal 79 3 5" xfId="2925" xr:uid="{00000000-0005-0000-0000-00003AA80000}"/>
    <cellStyle name="Normal 79 3 5 2" xfId="12999" xr:uid="{00000000-0005-0000-0000-00003BA80000}"/>
    <cellStyle name="Normal 79 3 5 2 2" xfId="43330" xr:uid="{00000000-0005-0000-0000-00003CA80000}"/>
    <cellStyle name="Normal 79 3 5 2 3" xfId="28097" xr:uid="{00000000-0005-0000-0000-00003DA80000}"/>
    <cellStyle name="Normal 79 3 5 3" xfId="7979" xr:uid="{00000000-0005-0000-0000-00003EA80000}"/>
    <cellStyle name="Normal 79 3 5 3 2" xfId="38313" xr:uid="{00000000-0005-0000-0000-00003FA80000}"/>
    <cellStyle name="Normal 79 3 5 3 3" xfId="23080" xr:uid="{00000000-0005-0000-0000-000040A80000}"/>
    <cellStyle name="Normal 79 3 5 4" xfId="33300" xr:uid="{00000000-0005-0000-0000-000041A80000}"/>
    <cellStyle name="Normal 79 3 5 5" xfId="18067" xr:uid="{00000000-0005-0000-0000-000042A80000}"/>
    <cellStyle name="Normal 79 3 6" xfId="4618" xr:uid="{00000000-0005-0000-0000-000043A80000}"/>
    <cellStyle name="Normal 79 3 6 2" xfId="14670" xr:uid="{00000000-0005-0000-0000-000044A80000}"/>
    <cellStyle name="Normal 79 3 6 2 2" xfId="45001" xr:uid="{00000000-0005-0000-0000-000045A80000}"/>
    <cellStyle name="Normal 79 3 6 2 3" xfId="29768" xr:uid="{00000000-0005-0000-0000-000046A80000}"/>
    <cellStyle name="Normal 79 3 6 3" xfId="9650" xr:uid="{00000000-0005-0000-0000-000047A80000}"/>
    <cellStyle name="Normal 79 3 6 3 2" xfId="39984" xr:uid="{00000000-0005-0000-0000-000048A80000}"/>
    <cellStyle name="Normal 79 3 6 3 3" xfId="24751" xr:uid="{00000000-0005-0000-0000-000049A80000}"/>
    <cellStyle name="Normal 79 3 6 4" xfId="34971" xr:uid="{00000000-0005-0000-0000-00004AA80000}"/>
    <cellStyle name="Normal 79 3 6 5" xfId="19738" xr:uid="{00000000-0005-0000-0000-00004BA80000}"/>
    <cellStyle name="Normal 79 3 7" xfId="11328" xr:uid="{00000000-0005-0000-0000-00004CA80000}"/>
    <cellStyle name="Normal 79 3 7 2" xfId="41659" xr:uid="{00000000-0005-0000-0000-00004DA80000}"/>
    <cellStyle name="Normal 79 3 7 3" xfId="26426" xr:uid="{00000000-0005-0000-0000-00004EA80000}"/>
    <cellStyle name="Normal 79 3 8" xfId="6307" xr:uid="{00000000-0005-0000-0000-00004FA80000}"/>
    <cellStyle name="Normal 79 3 8 2" xfId="36642" xr:uid="{00000000-0005-0000-0000-000050A80000}"/>
    <cellStyle name="Normal 79 3 8 3" xfId="21409" xr:uid="{00000000-0005-0000-0000-000051A80000}"/>
    <cellStyle name="Normal 79 3 9" xfId="31632" xr:uid="{00000000-0005-0000-0000-000052A80000}"/>
    <cellStyle name="Normal 79 4" xfId="1332" xr:uid="{00000000-0005-0000-0000-000053A80000}"/>
    <cellStyle name="Normal 79 4 2" xfId="1755" xr:uid="{00000000-0005-0000-0000-000054A80000}"/>
    <cellStyle name="Normal 79 4 2 2" xfId="2594" xr:uid="{00000000-0005-0000-0000-000055A80000}"/>
    <cellStyle name="Normal 79 4 2 2 2" xfId="4284" xr:uid="{00000000-0005-0000-0000-000056A80000}"/>
    <cellStyle name="Normal 79 4 2 2 2 2" xfId="14357" xr:uid="{00000000-0005-0000-0000-000057A80000}"/>
    <cellStyle name="Normal 79 4 2 2 2 2 2" xfId="44688" xr:uid="{00000000-0005-0000-0000-000058A80000}"/>
    <cellStyle name="Normal 79 4 2 2 2 2 3" xfId="29455" xr:uid="{00000000-0005-0000-0000-000059A80000}"/>
    <cellStyle name="Normal 79 4 2 2 2 3" xfId="9337" xr:uid="{00000000-0005-0000-0000-00005AA80000}"/>
    <cellStyle name="Normal 79 4 2 2 2 3 2" xfId="39671" xr:uid="{00000000-0005-0000-0000-00005BA80000}"/>
    <cellStyle name="Normal 79 4 2 2 2 3 3" xfId="24438" xr:uid="{00000000-0005-0000-0000-00005CA80000}"/>
    <cellStyle name="Normal 79 4 2 2 2 4" xfId="34658" xr:uid="{00000000-0005-0000-0000-00005DA80000}"/>
    <cellStyle name="Normal 79 4 2 2 2 5" xfId="19425" xr:uid="{00000000-0005-0000-0000-00005EA80000}"/>
    <cellStyle name="Normal 79 4 2 2 3" xfId="5976" xr:uid="{00000000-0005-0000-0000-00005FA80000}"/>
    <cellStyle name="Normal 79 4 2 2 3 2" xfId="16028" xr:uid="{00000000-0005-0000-0000-000060A80000}"/>
    <cellStyle name="Normal 79 4 2 2 3 2 2" xfId="46359" xr:uid="{00000000-0005-0000-0000-000061A80000}"/>
    <cellStyle name="Normal 79 4 2 2 3 2 3" xfId="31126" xr:uid="{00000000-0005-0000-0000-000062A80000}"/>
    <cellStyle name="Normal 79 4 2 2 3 3" xfId="11008" xr:uid="{00000000-0005-0000-0000-000063A80000}"/>
    <cellStyle name="Normal 79 4 2 2 3 3 2" xfId="41342" xr:uid="{00000000-0005-0000-0000-000064A80000}"/>
    <cellStyle name="Normal 79 4 2 2 3 3 3" xfId="26109" xr:uid="{00000000-0005-0000-0000-000065A80000}"/>
    <cellStyle name="Normal 79 4 2 2 3 4" xfId="36329" xr:uid="{00000000-0005-0000-0000-000066A80000}"/>
    <cellStyle name="Normal 79 4 2 2 3 5" xfId="21096" xr:uid="{00000000-0005-0000-0000-000067A80000}"/>
    <cellStyle name="Normal 79 4 2 2 4" xfId="12686" xr:uid="{00000000-0005-0000-0000-000068A80000}"/>
    <cellStyle name="Normal 79 4 2 2 4 2" xfId="43017" xr:uid="{00000000-0005-0000-0000-000069A80000}"/>
    <cellStyle name="Normal 79 4 2 2 4 3" xfId="27784" xr:uid="{00000000-0005-0000-0000-00006AA80000}"/>
    <cellStyle name="Normal 79 4 2 2 5" xfId="7665" xr:uid="{00000000-0005-0000-0000-00006BA80000}"/>
    <cellStyle name="Normal 79 4 2 2 5 2" xfId="38000" xr:uid="{00000000-0005-0000-0000-00006CA80000}"/>
    <cellStyle name="Normal 79 4 2 2 5 3" xfId="22767" xr:uid="{00000000-0005-0000-0000-00006DA80000}"/>
    <cellStyle name="Normal 79 4 2 2 6" xfId="32988" xr:uid="{00000000-0005-0000-0000-00006EA80000}"/>
    <cellStyle name="Normal 79 4 2 2 7" xfId="17754" xr:uid="{00000000-0005-0000-0000-00006FA80000}"/>
    <cellStyle name="Normal 79 4 2 3" xfId="3447" xr:uid="{00000000-0005-0000-0000-000070A80000}"/>
    <cellStyle name="Normal 79 4 2 3 2" xfId="13521" xr:uid="{00000000-0005-0000-0000-000071A80000}"/>
    <cellStyle name="Normal 79 4 2 3 2 2" xfId="43852" xr:uid="{00000000-0005-0000-0000-000072A80000}"/>
    <cellStyle name="Normal 79 4 2 3 2 3" xfId="28619" xr:uid="{00000000-0005-0000-0000-000073A80000}"/>
    <cellStyle name="Normal 79 4 2 3 3" xfId="8501" xr:uid="{00000000-0005-0000-0000-000074A80000}"/>
    <cellStyle name="Normal 79 4 2 3 3 2" xfId="38835" xr:uid="{00000000-0005-0000-0000-000075A80000}"/>
    <cellStyle name="Normal 79 4 2 3 3 3" xfId="23602" xr:uid="{00000000-0005-0000-0000-000076A80000}"/>
    <cellStyle name="Normal 79 4 2 3 4" xfId="33822" xr:uid="{00000000-0005-0000-0000-000077A80000}"/>
    <cellStyle name="Normal 79 4 2 3 5" xfId="18589" xr:uid="{00000000-0005-0000-0000-000078A80000}"/>
    <cellStyle name="Normal 79 4 2 4" xfId="5140" xr:uid="{00000000-0005-0000-0000-000079A80000}"/>
    <cellStyle name="Normal 79 4 2 4 2" xfId="15192" xr:uid="{00000000-0005-0000-0000-00007AA80000}"/>
    <cellStyle name="Normal 79 4 2 4 2 2" xfId="45523" xr:uid="{00000000-0005-0000-0000-00007BA80000}"/>
    <cellStyle name="Normal 79 4 2 4 2 3" xfId="30290" xr:uid="{00000000-0005-0000-0000-00007CA80000}"/>
    <cellStyle name="Normal 79 4 2 4 3" xfId="10172" xr:uid="{00000000-0005-0000-0000-00007DA80000}"/>
    <cellStyle name="Normal 79 4 2 4 3 2" xfId="40506" xr:uid="{00000000-0005-0000-0000-00007EA80000}"/>
    <cellStyle name="Normal 79 4 2 4 3 3" xfId="25273" xr:uid="{00000000-0005-0000-0000-00007FA80000}"/>
    <cellStyle name="Normal 79 4 2 4 4" xfId="35493" xr:uid="{00000000-0005-0000-0000-000080A80000}"/>
    <cellStyle name="Normal 79 4 2 4 5" xfId="20260" xr:uid="{00000000-0005-0000-0000-000081A80000}"/>
    <cellStyle name="Normal 79 4 2 5" xfId="11850" xr:uid="{00000000-0005-0000-0000-000082A80000}"/>
    <cellStyle name="Normal 79 4 2 5 2" xfId="42181" xr:uid="{00000000-0005-0000-0000-000083A80000}"/>
    <cellStyle name="Normal 79 4 2 5 3" xfId="26948" xr:uid="{00000000-0005-0000-0000-000084A80000}"/>
    <cellStyle name="Normal 79 4 2 6" xfId="6829" xr:uid="{00000000-0005-0000-0000-000085A80000}"/>
    <cellStyle name="Normal 79 4 2 6 2" xfId="37164" xr:uid="{00000000-0005-0000-0000-000086A80000}"/>
    <cellStyle name="Normal 79 4 2 6 3" xfId="21931" xr:uid="{00000000-0005-0000-0000-000087A80000}"/>
    <cellStyle name="Normal 79 4 2 7" xfId="32152" xr:uid="{00000000-0005-0000-0000-000088A80000}"/>
    <cellStyle name="Normal 79 4 2 8" xfId="16918" xr:uid="{00000000-0005-0000-0000-000089A80000}"/>
    <cellStyle name="Normal 79 4 3" xfId="2176" xr:uid="{00000000-0005-0000-0000-00008AA80000}"/>
    <cellStyle name="Normal 79 4 3 2" xfId="3866" xr:uid="{00000000-0005-0000-0000-00008BA80000}"/>
    <cellStyle name="Normal 79 4 3 2 2" xfId="13939" xr:uid="{00000000-0005-0000-0000-00008CA80000}"/>
    <cellStyle name="Normal 79 4 3 2 2 2" xfId="44270" xr:uid="{00000000-0005-0000-0000-00008DA80000}"/>
    <cellStyle name="Normal 79 4 3 2 2 3" xfId="29037" xr:uid="{00000000-0005-0000-0000-00008EA80000}"/>
    <cellStyle name="Normal 79 4 3 2 3" xfId="8919" xr:uid="{00000000-0005-0000-0000-00008FA80000}"/>
    <cellStyle name="Normal 79 4 3 2 3 2" xfId="39253" xr:uid="{00000000-0005-0000-0000-000090A80000}"/>
    <cellStyle name="Normal 79 4 3 2 3 3" xfId="24020" xr:uid="{00000000-0005-0000-0000-000091A80000}"/>
    <cellStyle name="Normal 79 4 3 2 4" xfId="34240" xr:uid="{00000000-0005-0000-0000-000092A80000}"/>
    <cellStyle name="Normal 79 4 3 2 5" xfId="19007" xr:uid="{00000000-0005-0000-0000-000093A80000}"/>
    <cellStyle name="Normal 79 4 3 3" xfId="5558" xr:uid="{00000000-0005-0000-0000-000094A80000}"/>
    <cellStyle name="Normal 79 4 3 3 2" xfId="15610" xr:uid="{00000000-0005-0000-0000-000095A80000}"/>
    <cellStyle name="Normal 79 4 3 3 2 2" xfId="45941" xr:uid="{00000000-0005-0000-0000-000096A80000}"/>
    <cellStyle name="Normal 79 4 3 3 2 3" xfId="30708" xr:uid="{00000000-0005-0000-0000-000097A80000}"/>
    <cellStyle name="Normal 79 4 3 3 3" xfId="10590" xr:uid="{00000000-0005-0000-0000-000098A80000}"/>
    <cellStyle name="Normal 79 4 3 3 3 2" xfId="40924" xr:uid="{00000000-0005-0000-0000-000099A80000}"/>
    <cellStyle name="Normal 79 4 3 3 3 3" xfId="25691" xr:uid="{00000000-0005-0000-0000-00009AA80000}"/>
    <cellStyle name="Normal 79 4 3 3 4" xfId="35911" xr:uid="{00000000-0005-0000-0000-00009BA80000}"/>
    <cellStyle name="Normal 79 4 3 3 5" xfId="20678" xr:uid="{00000000-0005-0000-0000-00009CA80000}"/>
    <cellStyle name="Normal 79 4 3 4" xfId="12268" xr:uid="{00000000-0005-0000-0000-00009DA80000}"/>
    <cellStyle name="Normal 79 4 3 4 2" xfId="42599" xr:uid="{00000000-0005-0000-0000-00009EA80000}"/>
    <cellStyle name="Normal 79 4 3 4 3" xfId="27366" xr:uid="{00000000-0005-0000-0000-00009FA80000}"/>
    <cellStyle name="Normal 79 4 3 5" xfId="7247" xr:uid="{00000000-0005-0000-0000-0000A0A80000}"/>
    <cellStyle name="Normal 79 4 3 5 2" xfId="37582" xr:uid="{00000000-0005-0000-0000-0000A1A80000}"/>
    <cellStyle name="Normal 79 4 3 5 3" xfId="22349" xr:uid="{00000000-0005-0000-0000-0000A2A80000}"/>
    <cellStyle name="Normal 79 4 3 6" xfId="32570" xr:uid="{00000000-0005-0000-0000-0000A3A80000}"/>
    <cellStyle name="Normal 79 4 3 7" xfId="17336" xr:uid="{00000000-0005-0000-0000-0000A4A80000}"/>
    <cellStyle name="Normal 79 4 4" xfId="3029" xr:uid="{00000000-0005-0000-0000-0000A5A80000}"/>
    <cellStyle name="Normal 79 4 4 2" xfId="13103" xr:uid="{00000000-0005-0000-0000-0000A6A80000}"/>
    <cellStyle name="Normal 79 4 4 2 2" xfId="43434" xr:uid="{00000000-0005-0000-0000-0000A7A80000}"/>
    <cellStyle name="Normal 79 4 4 2 3" xfId="28201" xr:uid="{00000000-0005-0000-0000-0000A8A80000}"/>
    <cellStyle name="Normal 79 4 4 3" xfId="8083" xr:uid="{00000000-0005-0000-0000-0000A9A80000}"/>
    <cellStyle name="Normal 79 4 4 3 2" xfId="38417" xr:uid="{00000000-0005-0000-0000-0000AAA80000}"/>
    <cellStyle name="Normal 79 4 4 3 3" xfId="23184" xr:uid="{00000000-0005-0000-0000-0000ABA80000}"/>
    <cellStyle name="Normal 79 4 4 4" xfId="33404" xr:uid="{00000000-0005-0000-0000-0000ACA80000}"/>
    <cellStyle name="Normal 79 4 4 5" xfId="18171" xr:uid="{00000000-0005-0000-0000-0000ADA80000}"/>
    <cellStyle name="Normal 79 4 5" xfId="4722" xr:uid="{00000000-0005-0000-0000-0000AEA80000}"/>
    <cellStyle name="Normal 79 4 5 2" xfId="14774" xr:uid="{00000000-0005-0000-0000-0000AFA80000}"/>
    <cellStyle name="Normal 79 4 5 2 2" xfId="45105" xr:uid="{00000000-0005-0000-0000-0000B0A80000}"/>
    <cellStyle name="Normal 79 4 5 2 3" xfId="29872" xr:uid="{00000000-0005-0000-0000-0000B1A80000}"/>
    <cellStyle name="Normal 79 4 5 3" xfId="9754" xr:uid="{00000000-0005-0000-0000-0000B2A80000}"/>
    <cellStyle name="Normal 79 4 5 3 2" xfId="40088" xr:uid="{00000000-0005-0000-0000-0000B3A80000}"/>
    <cellStyle name="Normal 79 4 5 3 3" xfId="24855" xr:uid="{00000000-0005-0000-0000-0000B4A80000}"/>
    <cellStyle name="Normal 79 4 5 4" xfId="35075" xr:uid="{00000000-0005-0000-0000-0000B5A80000}"/>
    <cellStyle name="Normal 79 4 5 5" xfId="19842" xr:uid="{00000000-0005-0000-0000-0000B6A80000}"/>
    <cellStyle name="Normal 79 4 6" xfId="11432" xr:uid="{00000000-0005-0000-0000-0000B7A80000}"/>
    <cellStyle name="Normal 79 4 6 2" xfId="41763" xr:uid="{00000000-0005-0000-0000-0000B8A80000}"/>
    <cellStyle name="Normal 79 4 6 3" xfId="26530" xr:uid="{00000000-0005-0000-0000-0000B9A80000}"/>
    <cellStyle name="Normal 79 4 7" xfId="6411" xr:uid="{00000000-0005-0000-0000-0000BAA80000}"/>
    <cellStyle name="Normal 79 4 7 2" xfId="36746" xr:uid="{00000000-0005-0000-0000-0000BBA80000}"/>
    <cellStyle name="Normal 79 4 7 3" xfId="21513" xr:uid="{00000000-0005-0000-0000-0000BCA80000}"/>
    <cellStyle name="Normal 79 4 8" xfId="31734" xr:uid="{00000000-0005-0000-0000-0000BDA80000}"/>
    <cellStyle name="Normal 79 4 9" xfId="16500" xr:uid="{00000000-0005-0000-0000-0000BEA80000}"/>
    <cellStyle name="Normal 79 5" xfId="1545" xr:uid="{00000000-0005-0000-0000-0000BFA80000}"/>
    <cellStyle name="Normal 79 5 2" xfId="2386" xr:uid="{00000000-0005-0000-0000-0000C0A80000}"/>
    <cellStyle name="Normal 79 5 2 2" xfId="4076" xr:uid="{00000000-0005-0000-0000-0000C1A80000}"/>
    <cellStyle name="Normal 79 5 2 2 2" xfId="14149" xr:uid="{00000000-0005-0000-0000-0000C2A80000}"/>
    <cellStyle name="Normal 79 5 2 2 2 2" xfId="44480" xr:uid="{00000000-0005-0000-0000-0000C3A80000}"/>
    <cellStyle name="Normal 79 5 2 2 2 3" xfId="29247" xr:uid="{00000000-0005-0000-0000-0000C4A80000}"/>
    <cellStyle name="Normal 79 5 2 2 3" xfId="9129" xr:uid="{00000000-0005-0000-0000-0000C5A80000}"/>
    <cellStyle name="Normal 79 5 2 2 3 2" xfId="39463" xr:uid="{00000000-0005-0000-0000-0000C6A80000}"/>
    <cellStyle name="Normal 79 5 2 2 3 3" xfId="24230" xr:uid="{00000000-0005-0000-0000-0000C7A80000}"/>
    <cellStyle name="Normal 79 5 2 2 4" xfId="34450" xr:uid="{00000000-0005-0000-0000-0000C8A80000}"/>
    <cellStyle name="Normal 79 5 2 2 5" xfId="19217" xr:uid="{00000000-0005-0000-0000-0000C9A80000}"/>
    <cellStyle name="Normal 79 5 2 3" xfId="5768" xr:uid="{00000000-0005-0000-0000-0000CAA80000}"/>
    <cellStyle name="Normal 79 5 2 3 2" xfId="15820" xr:uid="{00000000-0005-0000-0000-0000CBA80000}"/>
    <cellStyle name="Normal 79 5 2 3 2 2" xfId="46151" xr:uid="{00000000-0005-0000-0000-0000CCA80000}"/>
    <cellStyle name="Normal 79 5 2 3 2 3" xfId="30918" xr:uid="{00000000-0005-0000-0000-0000CDA80000}"/>
    <cellStyle name="Normal 79 5 2 3 3" xfId="10800" xr:uid="{00000000-0005-0000-0000-0000CEA80000}"/>
    <cellStyle name="Normal 79 5 2 3 3 2" xfId="41134" xr:uid="{00000000-0005-0000-0000-0000CFA80000}"/>
    <cellStyle name="Normal 79 5 2 3 3 3" xfId="25901" xr:uid="{00000000-0005-0000-0000-0000D0A80000}"/>
    <cellStyle name="Normal 79 5 2 3 4" xfId="36121" xr:uid="{00000000-0005-0000-0000-0000D1A80000}"/>
    <cellStyle name="Normal 79 5 2 3 5" xfId="20888" xr:uid="{00000000-0005-0000-0000-0000D2A80000}"/>
    <cellStyle name="Normal 79 5 2 4" xfId="12478" xr:uid="{00000000-0005-0000-0000-0000D3A80000}"/>
    <cellStyle name="Normal 79 5 2 4 2" xfId="42809" xr:uid="{00000000-0005-0000-0000-0000D4A80000}"/>
    <cellStyle name="Normal 79 5 2 4 3" xfId="27576" xr:uid="{00000000-0005-0000-0000-0000D5A80000}"/>
    <cellStyle name="Normal 79 5 2 5" xfId="7457" xr:uid="{00000000-0005-0000-0000-0000D6A80000}"/>
    <cellStyle name="Normal 79 5 2 5 2" xfId="37792" xr:uid="{00000000-0005-0000-0000-0000D7A80000}"/>
    <cellStyle name="Normal 79 5 2 5 3" xfId="22559" xr:uid="{00000000-0005-0000-0000-0000D8A80000}"/>
    <cellStyle name="Normal 79 5 2 6" xfId="32780" xr:uid="{00000000-0005-0000-0000-0000D9A80000}"/>
    <cellStyle name="Normal 79 5 2 7" xfId="17546" xr:uid="{00000000-0005-0000-0000-0000DAA80000}"/>
    <cellStyle name="Normal 79 5 3" xfId="3239" xr:uid="{00000000-0005-0000-0000-0000DBA80000}"/>
    <cellStyle name="Normal 79 5 3 2" xfId="13313" xr:uid="{00000000-0005-0000-0000-0000DCA80000}"/>
    <cellStyle name="Normal 79 5 3 2 2" xfId="43644" xr:uid="{00000000-0005-0000-0000-0000DDA80000}"/>
    <cellStyle name="Normal 79 5 3 2 3" xfId="28411" xr:uid="{00000000-0005-0000-0000-0000DEA80000}"/>
    <cellStyle name="Normal 79 5 3 3" xfId="8293" xr:uid="{00000000-0005-0000-0000-0000DFA80000}"/>
    <cellStyle name="Normal 79 5 3 3 2" xfId="38627" xr:uid="{00000000-0005-0000-0000-0000E0A80000}"/>
    <cellStyle name="Normal 79 5 3 3 3" xfId="23394" xr:uid="{00000000-0005-0000-0000-0000E1A80000}"/>
    <cellStyle name="Normal 79 5 3 4" xfId="33614" xr:uid="{00000000-0005-0000-0000-0000E2A80000}"/>
    <cellStyle name="Normal 79 5 3 5" xfId="18381" xr:uid="{00000000-0005-0000-0000-0000E3A80000}"/>
    <cellStyle name="Normal 79 5 4" xfId="4932" xr:uid="{00000000-0005-0000-0000-0000E4A80000}"/>
    <cellStyle name="Normal 79 5 4 2" xfId="14984" xr:uid="{00000000-0005-0000-0000-0000E5A80000}"/>
    <cellStyle name="Normal 79 5 4 2 2" xfId="45315" xr:uid="{00000000-0005-0000-0000-0000E6A80000}"/>
    <cellStyle name="Normal 79 5 4 2 3" xfId="30082" xr:uid="{00000000-0005-0000-0000-0000E7A80000}"/>
    <cellStyle name="Normal 79 5 4 3" xfId="9964" xr:uid="{00000000-0005-0000-0000-0000E8A80000}"/>
    <cellStyle name="Normal 79 5 4 3 2" xfId="40298" xr:uid="{00000000-0005-0000-0000-0000E9A80000}"/>
    <cellStyle name="Normal 79 5 4 3 3" xfId="25065" xr:uid="{00000000-0005-0000-0000-0000EAA80000}"/>
    <cellStyle name="Normal 79 5 4 4" xfId="35285" xr:uid="{00000000-0005-0000-0000-0000EBA80000}"/>
    <cellStyle name="Normal 79 5 4 5" xfId="20052" xr:uid="{00000000-0005-0000-0000-0000ECA80000}"/>
    <cellStyle name="Normal 79 5 5" xfId="11642" xr:uid="{00000000-0005-0000-0000-0000EDA80000}"/>
    <cellStyle name="Normal 79 5 5 2" xfId="41973" xr:uid="{00000000-0005-0000-0000-0000EEA80000}"/>
    <cellStyle name="Normal 79 5 5 3" xfId="26740" xr:uid="{00000000-0005-0000-0000-0000EFA80000}"/>
    <cellStyle name="Normal 79 5 6" xfId="6621" xr:uid="{00000000-0005-0000-0000-0000F0A80000}"/>
    <cellStyle name="Normal 79 5 6 2" xfId="36956" xr:uid="{00000000-0005-0000-0000-0000F1A80000}"/>
    <cellStyle name="Normal 79 5 6 3" xfId="21723" xr:uid="{00000000-0005-0000-0000-0000F2A80000}"/>
    <cellStyle name="Normal 79 5 7" xfId="31944" xr:uid="{00000000-0005-0000-0000-0000F3A80000}"/>
    <cellStyle name="Normal 79 5 8" xfId="16710" xr:uid="{00000000-0005-0000-0000-0000F4A80000}"/>
    <cellStyle name="Normal 79 6" xfId="1966" xr:uid="{00000000-0005-0000-0000-0000F5A80000}"/>
    <cellStyle name="Normal 79 6 2" xfId="3658" xr:uid="{00000000-0005-0000-0000-0000F6A80000}"/>
    <cellStyle name="Normal 79 6 2 2" xfId="13731" xr:uid="{00000000-0005-0000-0000-0000F7A80000}"/>
    <cellStyle name="Normal 79 6 2 2 2" xfId="44062" xr:uid="{00000000-0005-0000-0000-0000F8A80000}"/>
    <cellStyle name="Normal 79 6 2 2 3" xfId="28829" xr:uid="{00000000-0005-0000-0000-0000F9A80000}"/>
    <cellStyle name="Normal 79 6 2 3" xfId="8711" xr:uid="{00000000-0005-0000-0000-0000FAA80000}"/>
    <cellStyle name="Normal 79 6 2 3 2" xfId="39045" xr:uid="{00000000-0005-0000-0000-0000FBA80000}"/>
    <cellStyle name="Normal 79 6 2 3 3" xfId="23812" xr:uid="{00000000-0005-0000-0000-0000FCA80000}"/>
    <cellStyle name="Normal 79 6 2 4" xfId="34032" xr:uid="{00000000-0005-0000-0000-0000FDA80000}"/>
    <cellStyle name="Normal 79 6 2 5" xfId="18799" xr:uid="{00000000-0005-0000-0000-0000FEA80000}"/>
    <cellStyle name="Normal 79 6 3" xfId="5350" xr:uid="{00000000-0005-0000-0000-0000FFA80000}"/>
    <cellStyle name="Normal 79 6 3 2" xfId="15402" xr:uid="{00000000-0005-0000-0000-000000A90000}"/>
    <cellStyle name="Normal 79 6 3 2 2" xfId="45733" xr:uid="{00000000-0005-0000-0000-000001A90000}"/>
    <cellStyle name="Normal 79 6 3 2 3" xfId="30500" xr:uid="{00000000-0005-0000-0000-000002A90000}"/>
    <cellStyle name="Normal 79 6 3 3" xfId="10382" xr:uid="{00000000-0005-0000-0000-000003A90000}"/>
    <cellStyle name="Normal 79 6 3 3 2" xfId="40716" xr:uid="{00000000-0005-0000-0000-000004A90000}"/>
    <cellStyle name="Normal 79 6 3 3 3" xfId="25483" xr:uid="{00000000-0005-0000-0000-000005A90000}"/>
    <cellStyle name="Normal 79 6 3 4" xfId="35703" xr:uid="{00000000-0005-0000-0000-000006A90000}"/>
    <cellStyle name="Normal 79 6 3 5" xfId="20470" xr:uid="{00000000-0005-0000-0000-000007A90000}"/>
    <cellStyle name="Normal 79 6 4" xfId="12060" xr:uid="{00000000-0005-0000-0000-000008A90000}"/>
    <cellStyle name="Normal 79 6 4 2" xfId="42391" xr:uid="{00000000-0005-0000-0000-000009A90000}"/>
    <cellStyle name="Normal 79 6 4 3" xfId="27158" xr:uid="{00000000-0005-0000-0000-00000AA90000}"/>
    <cellStyle name="Normal 79 6 5" xfId="7039" xr:uid="{00000000-0005-0000-0000-00000BA90000}"/>
    <cellStyle name="Normal 79 6 5 2" xfId="37374" xr:uid="{00000000-0005-0000-0000-00000CA90000}"/>
    <cellStyle name="Normal 79 6 5 3" xfId="22141" xr:uid="{00000000-0005-0000-0000-00000DA90000}"/>
    <cellStyle name="Normal 79 6 6" xfId="32362" xr:uid="{00000000-0005-0000-0000-00000EA90000}"/>
    <cellStyle name="Normal 79 6 7" xfId="17128" xr:uid="{00000000-0005-0000-0000-00000FA90000}"/>
    <cellStyle name="Normal 79 7" xfId="2812" xr:uid="{00000000-0005-0000-0000-000010A90000}"/>
    <cellStyle name="Normal 79 7 2" xfId="12895" xr:uid="{00000000-0005-0000-0000-000011A90000}"/>
    <cellStyle name="Normal 79 7 2 2" xfId="43226" xr:uid="{00000000-0005-0000-0000-000012A90000}"/>
    <cellStyle name="Normal 79 7 2 3" xfId="27993" xr:uid="{00000000-0005-0000-0000-000013A90000}"/>
    <cellStyle name="Normal 79 7 3" xfId="7874" xr:uid="{00000000-0005-0000-0000-000014A90000}"/>
    <cellStyle name="Normal 79 7 3 2" xfId="38209" xr:uid="{00000000-0005-0000-0000-000015A90000}"/>
    <cellStyle name="Normal 79 7 3 3" xfId="22976" xr:uid="{00000000-0005-0000-0000-000016A90000}"/>
    <cellStyle name="Normal 79 7 4" xfId="33196" xr:uid="{00000000-0005-0000-0000-000017A90000}"/>
    <cellStyle name="Normal 79 7 5" xfId="17963" xr:uid="{00000000-0005-0000-0000-000018A90000}"/>
    <cellStyle name="Normal 79 8" xfId="4510" xr:uid="{00000000-0005-0000-0000-000019A90000}"/>
    <cellStyle name="Normal 79 8 2" xfId="14566" xr:uid="{00000000-0005-0000-0000-00001AA90000}"/>
    <cellStyle name="Normal 79 8 2 2" xfId="44897" xr:uid="{00000000-0005-0000-0000-00001BA90000}"/>
    <cellStyle name="Normal 79 8 2 3" xfId="29664" xr:uid="{00000000-0005-0000-0000-00001CA90000}"/>
    <cellStyle name="Normal 79 8 3" xfId="9546" xr:uid="{00000000-0005-0000-0000-00001DA90000}"/>
    <cellStyle name="Normal 79 8 3 2" xfId="39880" xr:uid="{00000000-0005-0000-0000-00001EA90000}"/>
    <cellStyle name="Normal 79 8 3 3" xfId="24647" xr:uid="{00000000-0005-0000-0000-00001FA90000}"/>
    <cellStyle name="Normal 79 8 4" xfId="34867" xr:uid="{00000000-0005-0000-0000-000020A90000}"/>
    <cellStyle name="Normal 79 8 5" xfId="19634" xr:uid="{00000000-0005-0000-0000-000021A90000}"/>
    <cellStyle name="Normal 79 9" xfId="11222" xr:uid="{00000000-0005-0000-0000-000022A90000}"/>
    <cellStyle name="Normal 79 9 2" xfId="41555" xr:uid="{00000000-0005-0000-0000-000023A90000}"/>
    <cellStyle name="Normal 79 9 3" xfId="26322" xr:uid="{00000000-0005-0000-0000-000024A90000}"/>
    <cellStyle name="Normal 8" xfId="174" xr:uid="{00000000-0005-0000-0000-000025A90000}"/>
    <cellStyle name="Normal 8 2" xfId="527" xr:uid="{00000000-0005-0000-0000-000026A90000}"/>
    <cellStyle name="Normal 8 3" xfId="913" xr:uid="{00000000-0005-0000-0000-000027A90000}"/>
    <cellStyle name="Normal 8 3 10" xfId="6248" xr:uid="{00000000-0005-0000-0000-000028A90000}"/>
    <cellStyle name="Normal 8 3 10 2" xfId="36585" xr:uid="{00000000-0005-0000-0000-000029A90000}"/>
    <cellStyle name="Normal 8 3 10 3" xfId="21352" xr:uid="{00000000-0005-0000-0000-00002AA90000}"/>
    <cellStyle name="Normal 8 3 11" xfId="31576" xr:uid="{00000000-0005-0000-0000-00002BA90000}"/>
    <cellStyle name="Normal 8 3 12" xfId="16337" xr:uid="{00000000-0005-0000-0000-00002CA90000}"/>
    <cellStyle name="Normal 8 3 2" xfId="1212" xr:uid="{00000000-0005-0000-0000-00002DA90000}"/>
    <cellStyle name="Normal 8 3 2 10" xfId="31627" xr:uid="{00000000-0005-0000-0000-00002EA90000}"/>
    <cellStyle name="Normal 8 3 2 11" xfId="16391" xr:uid="{00000000-0005-0000-0000-00002FA90000}"/>
    <cellStyle name="Normal 8 3 2 2" xfId="1320" xr:uid="{00000000-0005-0000-0000-000030A90000}"/>
    <cellStyle name="Normal 8 3 2 2 10" xfId="16495" xr:uid="{00000000-0005-0000-0000-000031A90000}"/>
    <cellStyle name="Normal 8 3 2 2 2" xfId="1537" xr:uid="{00000000-0005-0000-0000-000032A90000}"/>
    <cellStyle name="Normal 8 3 2 2 2 2" xfId="1958" xr:uid="{00000000-0005-0000-0000-000033A90000}"/>
    <cellStyle name="Normal 8 3 2 2 2 2 2" xfId="2797" xr:uid="{00000000-0005-0000-0000-000034A90000}"/>
    <cellStyle name="Normal 8 3 2 2 2 2 2 2" xfId="4487" xr:uid="{00000000-0005-0000-0000-000035A90000}"/>
    <cellStyle name="Normal 8 3 2 2 2 2 2 2 2" xfId="14560" xr:uid="{00000000-0005-0000-0000-000036A90000}"/>
    <cellStyle name="Normal 8 3 2 2 2 2 2 2 2 2" xfId="44891" xr:uid="{00000000-0005-0000-0000-000037A90000}"/>
    <cellStyle name="Normal 8 3 2 2 2 2 2 2 2 3" xfId="29658" xr:uid="{00000000-0005-0000-0000-000038A90000}"/>
    <cellStyle name="Normal 8 3 2 2 2 2 2 2 3" xfId="9540" xr:uid="{00000000-0005-0000-0000-000039A90000}"/>
    <cellStyle name="Normal 8 3 2 2 2 2 2 2 3 2" xfId="39874" xr:uid="{00000000-0005-0000-0000-00003AA90000}"/>
    <cellStyle name="Normal 8 3 2 2 2 2 2 2 3 3" xfId="24641" xr:uid="{00000000-0005-0000-0000-00003BA90000}"/>
    <cellStyle name="Normal 8 3 2 2 2 2 2 2 4" xfId="34861" xr:uid="{00000000-0005-0000-0000-00003CA90000}"/>
    <cellStyle name="Normal 8 3 2 2 2 2 2 2 5" xfId="19628" xr:uid="{00000000-0005-0000-0000-00003DA90000}"/>
    <cellStyle name="Normal 8 3 2 2 2 2 2 3" xfId="6179" xr:uid="{00000000-0005-0000-0000-00003EA90000}"/>
    <cellStyle name="Normal 8 3 2 2 2 2 2 3 2" xfId="16231" xr:uid="{00000000-0005-0000-0000-00003FA90000}"/>
    <cellStyle name="Normal 8 3 2 2 2 2 2 3 2 2" xfId="46562" xr:uid="{00000000-0005-0000-0000-000040A90000}"/>
    <cellStyle name="Normal 8 3 2 2 2 2 2 3 2 3" xfId="31329" xr:uid="{00000000-0005-0000-0000-000041A90000}"/>
    <cellStyle name="Normal 8 3 2 2 2 2 2 3 3" xfId="11211" xr:uid="{00000000-0005-0000-0000-000042A90000}"/>
    <cellStyle name="Normal 8 3 2 2 2 2 2 3 3 2" xfId="41545" xr:uid="{00000000-0005-0000-0000-000043A90000}"/>
    <cellStyle name="Normal 8 3 2 2 2 2 2 3 3 3" xfId="26312" xr:uid="{00000000-0005-0000-0000-000044A90000}"/>
    <cellStyle name="Normal 8 3 2 2 2 2 2 3 4" xfId="36532" xr:uid="{00000000-0005-0000-0000-000045A90000}"/>
    <cellStyle name="Normal 8 3 2 2 2 2 2 3 5" xfId="21299" xr:uid="{00000000-0005-0000-0000-000046A90000}"/>
    <cellStyle name="Normal 8 3 2 2 2 2 2 4" xfId="12889" xr:uid="{00000000-0005-0000-0000-000047A90000}"/>
    <cellStyle name="Normal 8 3 2 2 2 2 2 4 2" xfId="43220" xr:uid="{00000000-0005-0000-0000-000048A90000}"/>
    <cellStyle name="Normal 8 3 2 2 2 2 2 4 3" xfId="27987" xr:uid="{00000000-0005-0000-0000-000049A90000}"/>
    <cellStyle name="Normal 8 3 2 2 2 2 2 5" xfId="7868" xr:uid="{00000000-0005-0000-0000-00004AA90000}"/>
    <cellStyle name="Normal 8 3 2 2 2 2 2 5 2" xfId="38203" xr:uid="{00000000-0005-0000-0000-00004BA90000}"/>
    <cellStyle name="Normal 8 3 2 2 2 2 2 5 3" xfId="22970" xr:uid="{00000000-0005-0000-0000-00004CA90000}"/>
    <cellStyle name="Normal 8 3 2 2 2 2 2 6" xfId="33191" xr:uid="{00000000-0005-0000-0000-00004DA90000}"/>
    <cellStyle name="Normal 8 3 2 2 2 2 2 7" xfId="17957" xr:uid="{00000000-0005-0000-0000-00004EA90000}"/>
    <cellStyle name="Normal 8 3 2 2 2 2 3" xfId="3650" xr:uid="{00000000-0005-0000-0000-00004FA90000}"/>
    <cellStyle name="Normal 8 3 2 2 2 2 3 2" xfId="13724" xr:uid="{00000000-0005-0000-0000-000050A90000}"/>
    <cellStyle name="Normal 8 3 2 2 2 2 3 2 2" xfId="44055" xr:uid="{00000000-0005-0000-0000-000051A90000}"/>
    <cellStyle name="Normal 8 3 2 2 2 2 3 2 3" xfId="28822" xr:uid="{00000000-0005-0000-0000-000052A90000}"/>
    <cellStyle name="Normal 8 3 2 2 2 2 3 3" xfId="8704" xr:uid="{00000000-0005-0000-0000-000053A90000}"/>
    <cellStyle name="Normal 8 3 2 2 2 2 3 3 2" xfId="39038" xr:uid="{00000000-0005-0000-0000-000054A90000}"/>
    <cellStyle name="Normal 8 3 2 2 2 2 3 3 3" xfId="23805" xr:uid="{00000000-0005-0000-0000-000055A90000}"/>
    <cellStyle name="Normal 8 3 2 2 2 2 3 4" xfId="34025" xr:uid="{00000000-0005-0000-0000-000056A90000}"/>
    <cellStyle name="Normal 8 3 2 2 2 2 3 5" xfId="18792" xr:uid="{00000000-0005-0000-0000-000057A90000}"/>
    <cellStyle name="Normal 8 3 2 2 2 2 4" xfId="5343" xr:uid="{00000000-0005-0000-0000-000058A90000}"/>
    <cellStyle name="Normal 8 3 2 2 2 2 4 2" xfId="15395" xr:uid="{00000000-0005-0000-0000-000059A90000}"/>
    <cellStyle name="Normal 8 3 2 2 2 2 4 2 2" xfId="45726" xr:uid="{00000000-0005-0000-0000-00005AA90000}"/>
    <cellStyle name="Normal 8 3 2 2 2 2 4 2 3" xfId="30493" xr:uid="{00000000-0005-0000-0000-00005BA90000}"/>
    <cellStyle name="Normal 8 3 2 2 2 2 4 3" xfId="10375" xr:uid="{00000000-0005-0000-0000-00005CA90000}"/>
    <cellStyle name="Normal 8 3 2 2 2 2 4 3 2" xfId="40709" xr:uid="{00000000-0005-0000-0000-00005DA90000}"/>
    <cellStyle name="Normal 8 3 2 2 2 2 4 3 3" xfId="25476" xr:uid="{00000000-0005-0000-0000-00005EA90000}"/>
    <cellStyle name="Normal 8 3 2 2 2 2 4 4" xfId="35696" xr:uid="{00000000-0005-0000-0000-00005FA90000}"/>
    <cellStyle name="Normal 8 3 2 2 2 2 4 5" xfId="20463" xr:uid="{00000000-0005-0000-0000-000060A90000}"/>
    <cellStyle name="Normal 8 3 2 2 2 2 5" xfId="12053" xr:uid="{00000000-0005-0000-0000-000061A90000}"/>
    <cellStyle name="Normal 8 3 2 2 2 2 5 2" xfId="42384" xr:uid="{00000000-0005-0000-0000-000062A90000}"/>
    <cellStyle name="Normal 8 3 2 2 2 2 5 3" xfId="27151" xr:uid="{00000000-0005-0000-0000-000063A90000}"/>
    <cellStyle name="Normal 8 3 2 2 2 2 6" xfId="7032" xr:uid="{00000000-0005-0000-0000-000064A90000}"/>
    <cellStyle name="Normal 8 3 2 2 2 2 6 2" xfId="37367" xr:uid="{00000000-0005-0000-0000-000065A90000}"/>
    <cellStyle name="Normal 8 3 2 2 2 2 6 3" xfId="22134" xr:uid="{00000000-0005-0000-0000-000066A90000}"/>
    <cellStyle name="Normal 8 3 2 2 2 2 7" xfId="32355" xr:uid="{00000000-0005-0000-0000-000067A90000}"/>
    <cellStyle name="Normal 8 3 2 2 2 2 8" xfId="17121" xr:uid="{00000000-0005-0000-0000-000068A90000}"/>
    <cellStyle name="Normal 8 3 2 2 2 3" xfId="2379" xr:uid="{00000000-0005-0000-0000-000069A90000}"/>
    <cellStyle name="Normal 8 3 2 2 2 3 2" xfId="4069" xr:uid="{00000000-0005-0000-0000-00006AA90000}"/>
    <cellStyle name="Normal 8 3 2 2 2 3 2 2" xfId="14142" xr:uid="{00000000-0005-0000-0000-00006BA90000}"/>
    <cellStyle name="Normal 8 3 2 2 2 3 2 2 2" xfId="44473" xr:uid="{00000000-0005-0000-0000-00006CA90000}"/>
    <cellStyle name="Normal 8 3 2 2 2 3 2 2 3" xfId="29240" xr:uid="{00000000-0005-0000-0000-00006DA90000}"/>
    <cellStyle name="Normal 8 3 2 2 2 3 2 3" xfId="9122" xr:uid="{00000000-0005-0000-0000-00006EA90000}"/>
    <cellStyle name="Normal 8 3 2 2 2 3 2 3 2" xfId="39456" xr:uid="{00000000-0005-0000-0000-00006FA90000}"/>
    <cellStyle name="Normal 8 3 2 2 2 3 2 3 3" xfId="24223" xr:uid="{00000000-0005-0000-0000-000070A90000}"/>
    <cellStyle name="Normal 8 3 2 2 2 3 2 4" xfId="34443" xr:uid="{00000000-0005-0000-0000-000071A90000}"/>
    <cellStyle name="Normal 8 3 2 2 2 3 2 5" xfId="19210" xr:uid="{00000000-0005-0000-0000-000072A90000}"/>
    <cellStyle name="Normal 8 3 2 2 2 3 3" xfId="5761" xr:uid="{00000000-0005-0000-0000-000073A90000}"/>
    <cellStyle name="Normal 8 3 2 2 2 3 3 2" xfId="15813" xr:uid="{00000000-0005-0000-0000-000074A90000}"/>
    <cellStyle name="Normal 8 3 2 2 2 3 3 2 2" xfId="46144" xr:uid="{00000000-0005-0000-0000-000075A90000}"/>
    <cellStyle name="Normal 8 3 2 2 2 3 3 2 3" xfId="30911" xr:uid="{00000000-0005-0000-0000-000076A90000}"/>
    <cellStyle name="Normal 8 3 2 2 2 3 3 3" xfId="10793" xr:uid="{00000000-0005-0000-0000-000077A90000}"/>
    <cellStyle name="Normal 8 3 2 2 2 3 3 3 2" xfId="41127" xr:uid="{00000000-0005-0000-0000-000078A90000}"/>
    <cellStyle name="Normal 8 3 2 2 2 3 3 3 3" xfId="25894" xr:uid="{00000000-0005-0000-0000-000079A90000}"/>
    <cellStyle name="Normal 8 3 2 2 2 3 3 4" xfId="36114" xr:uid="{00000000-0005-0000-0000-00007AA90000}"/>
    <cellStyle name="Normal 8 3 2 2 2 3 3 5" xfId="20881" xr:uid="{00000000-0005-0000-0000-00007BA90000}"/>
    <cellStyle name="Normal 8 3 2 2 2 3 4" xfId="12471" xr:uid="{00000000-0005-0000-0000-00007CA90000}"/>
    <cellStyle name="Normal 8 3 2 2 2 3 4 2" xfId="42802" xr:uid="{00000000-0005-0000-0000-00007DA90000}"/>
    <cellStyle name="Normal 8 3 2 2 2 3 4 3" xfId="27569" xr:uid="{00000000-0005-0000-0000-00007EA90000}"/>
    <cellStyle name="Normal 8 3 2 2 2 3 5" xfId="7450" xr:uid="{00000000-0005-0000-0000-00007FA90000}"/>
    <cellStyle name="Normal 8 3 2 2 2 3 5 2" xfId="37785" xr:uid="{00000000-0005-0000-0000-000080A90000}"/>
    <cellStyle name="Normal 8 3 2 2 2 3 5 3" xfId="22552" xr:uid="{00000000-0005-0000-0000-000081A90000}"/>
    <cellStyle name="Normal 8 3 2 2 2 3 6" xfId="32773" xr:uid="{00000000-0005-0000-0000-000082A90000}"/>
    <cellStyle name="Normal 8 3 2 2 2 3 7" xfId="17539" xr:uid="{00000000-0005-0000-0000-000083A90000}"/>
    <cellStyle name="Normal 8 3 2 2 2 4" xfId="3232" xr:uid="{00000000-0005-0000-0000-000084A90000}"/>
    <cellStyle name="Normal 8 3 2 2 2 4 2" xfId="13306" xr:uid="{00000000-0005-0000-0000-000085A90000}"/>
    <cellStyle name="Normal 8 3 2 2 2 4 2 2" xfId="43637" xr:uid="{00000000-0005-0000-0000-000086A90000}"/>
    <cellStyle name="Normal 8 3 2 2 2 4 2 3" xfId="28404" xr:uid="{00000000-0005-0000-0000-000087A90000}"/>
    <cellStyle name="Normal 8 3 2 2 2 4 3" xfId="8286" xr:uid="{00000000-0005-0000-0000-000088A90000}"/>
    <cellStyle name="Normal 8 3 2 2 2 4 3 2" xfId="38620" xr:uid="{00000000-0005-0000-0000-000089A90000}"/>
    <cellStyle name="Normal 8 3 2 2 2 4 3 3" xfId="23387" xr:uid="{00000000-0005-0000-0000-00008AA90000}"/>
    <cellStyle name="Normal 8 3 2 2 2 4 4" xfId="33607" xr:uid="{00000000-0005-0000-0000-00008BA90000}"/>
    <cellStyle name="Normal 8 3 2 2 2 4 5" xfId="18374" xr:uid="{00000000-0005-0000-0000-00008CA90000}"/>
    <cellStyle name="Normal 8 3 2 2 2 5" xfId="4925" xr:uid="{00000000-0005-0000-0000-00008DA90000}"/>
    <cellStyle name="Normal 8 3 2 2 2 5 2" xfId="14977" xr:uid="{00000000-0005-0000-0000-00008EA90000}"/>
    <cellStyle name="Normal 8 3 2 2 2 5 2 2" xfId="45308" xr:uid="{00000000-0005-0000-0000-00008FA90000}"/>
    <cellStyle name="Normal 8 3 2 2 2 5 2 3" xfId="30075" xr:uid="{00000000-0005-0000-0000-000090A90000}"/>
    <cellStyle name="Normal 8 3 2 2 2 5 3" xfId="9957" xr:uid="{00000000-0005-0000-0000-000091A90000}"/>
    <cellStyle name="Normal 8 3 2 2 2 5 3 2" xfId="40291" xr:uid="{00000000-0005-0000-0000-000092A90000}"/>
    <cellStyle name="Normal 8 3 2 2 2 5 3 3" xfId="25058" xr:uid="{00000000-0005-0000-0000-000093A90000}"/>
    <cellStyle name="Normal 8 3 2 2 2 5 4" xfId="35278" xr:uid="{00000000-0005-0000-0000-000094A90000}"/>
    <cellStyle name="Normal 8 3 2 2 2 5 5" xfId="20045" xr:uid="{00000000-0005-0000-0000-000095A90000}"/>
    <cellStyle name="Normal 8 3 2 2 2 6" xfId="11635" xr:uid="{00000000-0005-0000-0000-000096A90000}"/>
    <cellStyle name="Normal 8 3 2 2 2 6 2" xfId="41966" xr:uid="{00000000-0005-0000-0000-000097A90000}"/>
    <cellStyle name="Normal 8 3 2 2 2 6 3" xfId="26733" xr:uid="{00000000-0005-0000-0000-000098A90000}"/>
    <cellStyle name="Normal 8 3 2 2 2 7" xfId="6614" xr:uid="{00000000-0005-0000-0000-000099A90000}"/>
    <cellStyle name="Normal 8 3 2 2 2 7 2" xfId="36949" xr:uid="{00000000-0005-0000-0000-00009AA90000}"/>
    <cellStyle name="Normal 8 3 2 2 2 7 3" xfId="21716" xr:uid="{00000000-0005-0000-0000-00009BA90000}"/>
    <cellStyle name="Normal 8 3 2 2 2 8" xfId="31937" xr:uid="{00000000-0005-0000-0000-00009CA90000}"/>
    <cellStyle name="Normal 8 3 2 2 2 9" xfId="16703" xr:uid="{00000000-0005-0000-0000-00009DA90000}"/>
    <cellStyle name="Normal 8 3 2 2 3" xfId="1750" xr:uid="{00000000-0005-0000-0000-00009EA90000}"/>
    <cellStyle name="Normal 8 3 2 2 3 2" xfId="2589" xr:uid="{00000000-0005-0000-0000-00009FA90000}"/>
    <cellStyle name="Normal 8 3 2 2 3 2 2" xfId="4279" xr:uid="{00000000-0005-0000-0000-0000A0A90000}"/>
    <cellStyle name="Normal 8 3 2 2 3 2 2 2" xfId="14352" xr:uid="{00000000-0005-0000-0000-0000A1A90000}"/>
    <cellStyle name="Normal 8 3 2 2 3 2 2 2 2" xfId="44683" xr:uid="{00000000-0005-0000-0000-0000A2A90000}"/>
    <cellStyle name="Normal 8 3 2 2 3 2 2 2 3" xfId="29450" xr:uid="{00000000-0005-0000-0000-0000A3A90000}"/>
    <cellStyle name="Normal 8 3 2 2 3 2 2 3" xfId="9332" xr:uid="{00000000-0005-0000-0000-0000A4A90000}"/>
    <cellStyle name="Normal 8 3 2 2 3 2 2 3 2" xfId="39666" xr:uid="{00000000-0005-0000-0000-0000A5A90000}"/>
    <cellStyle name="Normal 8 3 2 2 3 2 2 3 3" xfId="24433" xr:uid="{00000000-0005-0000-0000-0000A6A90000}"/>
    <cellStyle name="Normal 8 3 2 2 3 2 2 4" xfId="34653" xr:uid="{00000000-0005-0000-0000-0000A7A90000}"/>
    <cellStyle name="Normal 8 3 2 2 3 2 2 5" xfId="19420" xr:uid="{00000000-0005-0000-0000-0000A8A90000}"/>
    <cellStyle name="Normal 8 3 2 2 3 2 3" xfId="5971" xr:uid="{00000000-0005-0000-0000-0000A9A90000}"/>
    <cellStyle name="Normal 8 3 2 2 3 2 3 2" xfId="16023" xr:uid="{00000000-0005-0000-0000-0000AAA90000}"/>
    <cellStyle name="Normal 8 3 2 2 3 2 3 2 2" xfId="46354" xr:uid="{00000000-0005-0000-0000-0000ABA90000}"/>
    <cellStyle name="Normal 8 3 2 2 3 2 3 2 3" xfId="31121" xr:uid="{00000000-0005-0000-0000-0000ACA90000}"/>
    <cellStyle name="Normal 8 3 2 2 3 2 3 3" xfId="11003" xr:uid="{00000000-0005-0000-0000-0000ADA90000}"/>
    <cellStyle name="Normal 8 3 2 2 3 2 3 3 2" xfId="41337" xr:uid="{00000000-0005-0000-0000-0000AEA90000}"/>
    <cellStyle name="Normal 8 3 2 2 3 2 3 3 3" xfId="26104" xr:uid="{00000000-0005-0000-0000-0000AFA90000}"/>
    <cellStyle name="Normal 8 3 2 2 3 2 3 4" xfId="36324" xr:uid="{00000000-0005-0000-0000-0000B0A90000}"/>
    <cellStyle name="Normal 8 3 2 2 3 2 3 5" xfId="21091" xr:uid="{00000000-0005-0000-0000-0000B1A90000}"/>
    <cellStyle name="Normal 8 3 2 2 3 2 4" xfId="12681" xr:uid="{00000000-0005-0000-0000-0000B2A90000}"/>
    <cellStyle name="Normal 8 3 2 2 3 2 4 2" xfId="43012" xr:uid="{00000000-0005-0000-0000-0000B3A90000}"/>
    <cellStyle name="Normal 8 3 2 2 3 2 4 3" xfId="27779" xr:uid="{00000000-0005-0000-0000-0000B4A90000}"/>
    <cellStyle name="Normal 8 3 2 2 3 2 5" xfId="7660" xr:uid="{00000000-0005-0000-0000-0000B5A90000}"/>
    <cellStyle name="Normal 8 3 2 2 3 2 5 2" xfId="37995" xr:uid="{00000000-0005-0000-0000-0000B6A90000}"/>
    <cellStyle name="Normal 8 3 2 2 3 2 5 3" xfId="22762" xr:uid="{00000000-0005-0000-0000-0000B7A90000}"/>
    <cellStyle name="Normal 8 3 2 2 3 2 6" xfId="32983" xr:uid="{00000000-0005-0000-0000-0000B8A90000}"/>
    <cellStyle name="Normal 8 3 2 2 3 2 7" xfId="17749" xr:uid="{00000000-0005-0000-0000-0000B9A90000}"/>
    <cellStyle name="Normal 8 3 2 2 3 3" xfId="3442" xr:uid="{00000000-0005-0000-0000-0000BAA90000}"/>
    <cellStyle name="Normal 8 3 2 2 3 3 2" xfId="13516" xr:uid="{00000000-0005-0000-0000-0000BBA90000}"/>
    <cellStyle name="Normal 8 3 2 2 3 3 2 2" xfId="43847" xr:uid="{00000000-0005-0000-0000-0000BCA90000}"/>
    <cellStyle name="Normal 8 3 2 2 3 3 2 3" xfId="28614" xr:uid="{00000000-0005-0000-0000-0000BDA90000}"/>
    <cellStyle name="Normal 8 3 2 2 3 3 3" xfId="8496" xr:uid="{00000000-0005-0000-0000-0000BEA90000}"/>
    <cellStyle name="Normal 8 3 2 2 3 3 3 2" xfId="38830" xr:uid="{00000000-0005-0000-0000-0000BFA90000}"/>
    <cellStyle name="Normal 8 3 2 2 3 3 3 3" xfId="23597" xr:uid="{00000000-0005-0000-0000-0000C0A90000}"/>
    <cellStyle name="Normal 8 3 2 2 3 3 4" xfId="33817" xr:uid="{00000000-0005-0000-0000-0000C1A90000}"/>
    <cellStyle name="Normal 8 3 2 2 3 3 5" xfId="18584" xr:uid="{00000000-0005-0000-0000-0000C2A90000}"/>
    <cellStyle name="Normal 8 3 2 2 3 4" xfId="5135" xr:uid="{00000000-0005-0000-0000-0000C3A90000}"/>
    <cellStyle name="Normal 8 3 2 2 3 4 2" xfId="15187" xr:uid="{00000000-0005-0000-0000-0000C4A90000}"/>
    <cellStyle name="Normal 8 3 2 2 3 4 2 2" xfId="45518" xr:uid="{00000000-0005-0000-0000-0000C5A90000}"/>
    <cellStyle name="Normal 8 3 2 2 3 4 2 3" xfId="30285" xr:uid="{00000000-0005-0000-0000-0000C6A90000}"/>
    <cellStyle name="Normal 8 3 2 2 3 4 3" xfId="10167" xr:uid="{00000000-0005-0000-0000-0000C7A90000}"/>
    <cellStyle name="Normal 8 3 2 2 3 4 3 2" xfId="40501" xr:uid="{00000000-0005-0000-0000-0000C8A90000}"/>
    <cellStyle name="Normal 8 3 2 2 3 4 3 3" xfId="25268" xr:uid="{00000000-0005-0000-0000-0000C9A90000}"/>
    <cellStyle name="Normal 8 3 2 2 3 4 4" xfId="35488" xr:uid="{00000000-0005-0000-0000-0000CAA90000}"/>
    <cellStyle name="Normal 8 3 2 2 3 4 5" xfId="20255" xr:uid="{00000000-0005-0000-0000-0000CBA90000}"/>
    <cellStyle name="Normal 8 3 2 2 3 5" xfId="11845" xr:uid="{00000000-0005-0000-0000-0000CCA90000}"/>
    <cellStyle name="Normal 8 3 2 2 3 5 2" xfId="42176" xr:uid="{00000000-0005-0000-0000-0000CDA90000}"/>
    <cellStyle name="Normal 8 3 2 2 3 5 3" xfId="26943" xr:uid="{00000000-0005-0000-0000-0000CEA90000}"/>
    <cellStyle name="Normal 8 3 2 2 3 6" xfId="6824" xr:uid="{00000000-0005-0000-0000-0000CFA90000}"/>
    <cellStyle name="Normal 8 3 2 2 3 6 2" xfId="37159" xr:uid="{00000000-0005-0000-0000-0000D0A90000}"/>
    <cellStyle name="Normal 8 3 2 2 3 6 3" xfId="21926" xr:uid="{00000000-0005-0000-0000-0000D1A90000}"/>
    <cellStyle name="Normal 8 3 2 2 3 7" xfId="32147" xr:uid="{00000000-0005-0000-0000-0000D2A90000}"/>
    <cellStyle name="Normal 8 3 2 2 3 8" xfId="16913" xr:uid="{00000000-0005-0000-0000-0000D3A90000}"/>
    <cellStyle name="Normal 8 3 2 2 4" xfId="2171" xr:uid="{00000000-0005-0000-0000-0000D4A90000}"/>
    <cellStyle name="Normal 8 3 2 2 4 2" xfId="3861" xr:uid="{00000000-0005-0000-0000-0000D5A90000}"/>
    <cellStyle name="Normal 8 3 2 2 4 2 2" xfId="13934" xr:uid="{00000000-0005-0000-0000-0000D6A90000}"/>
    <cellStyle name="Normal 8 3 2 2 4 2 2 2" xfId="44265" xr:uid="{00000000-0005-0000-0000-0000D7A90000}"/>
    <cellStyle name="Normal 8 3 2 2 4 2 2 3" xfId="29032" xr:uid="{00000000-0005-0000-0000-0000D8A90000}"/>
    <cellStyle name="Normal 8 3 2 2 4 2 3" xfId="8914" xr:uid="{00000000-0005-0000-0000-0000D9A90000}"/>
    <cellStyle name="Normal 8 3 2 2 4 2 3 2" xfId="39248" xr:uid="{00000000-0005-0000-0000-0000DAA90000}"/>
    <cellStyle name="Normal 8 3 2 2 4 2 3 3" xfId="24015" xr:uid="{00000000-0005-0000-0000-0000DBA90000}"/>
    <cellStyle name="Normal 8 3 2 2 4 2 4" xfId="34235" xr:uid="{00000000-0005-0000-0000-0000DCA90000}"/>
    <cellStyle name="Normal 8 3 2 2 4 2 5" xfId="19002" xr:uid="{00000000-0005-0000-0000-0000DDA90000}"/>
    <cellStyle name="Normal 8 3 2 2 4 3" xfId="5553" xr:uid="{00000000-0005-0000-0000-0000DEA90000}"/>
    <cellStyle name="Normal 8 3 2 2 4 3 2" xfId="15605" xr:uid="{00000000-0005-0000-0000-0000DFA90000}"/>
    <cellStyle name="Normal 8 3 2 2 4 3 2 2" xfId="45936" xr:uid="{00000000-0005-0000-0000-0000E0A90000}"/>
    <cellStyle name="Normal 8 3 2 2 4 3 2 3" xfId="30703" xr:uid="{00000000-0005-0000-0000-0000E1A90000}"/>
    <cellStyle name="Normal 8 3 2 2 4 3 3" xfId="10585" xr:uid="{00000000-0005-0000-0000-0000E2A90000}"/>
    <cellStyle name="Normal 8 3 2 2 4 3 3 2" xfId="40919" xr:uid="{00000000-0005-0000-0000-0000E3A90000}"/>
    <cellStyle name="Normal 8 3 2 2 4 3 3 3" xfId="25686" xr:uid="{00000000-0005-0000-0000-0000E4A90000}"/>
    <cellStyle name="Normal 8 3 2 2 4 3 4" xfId="35906" xr:uid="{00000000-0005-0000-0000-0000E5A90000}"/>
    <cellStyle name="Normal 8 3 2 2 4 3 5" xfId="20673" xr:uid="{00000000-0005-0000-0000-0000E6A90000}"/>
    <cellStyle name="Normal 8 3 2 2 4 4" xfId="12263" xr:uid="{00000000-0005-0000-0000-0000E7A90000}"/>
    <cellStyle name="Normal 8 3 2 2 4 4 2" xfId="42594" xr:uid="{00000000-0005-0000-0000-0000E8A90000}"/>
    <cellStyle name="Normal 8 3 2 2 4 4 3" xfId="27361" xr:uid="{00000000-0005-0000-0000-0000E9A90000}"/>
    <cellStyle name="Normal 8 3 2 2 4 5" xfId="7242" xr:uid="{00000000-0005-0000-0000-0000EAA90000}"/>
    <cellStyle name="Normal 8 3 2 2 4 5 2" xfId="37577" xr:uid="{00000000-0005-0000-0000-0000EBA90000}"/>
    <cellStyle name="Normal 8 3 2 2 4 5 3" xfId="22344" xr:uid="{00000000-0005-0000-0000-0000ECA90000}"/>
    <cellStyle name="Normal 8 3 2 2 4 6" xfId="32565" xr:uid="{00000000-0005-0000-0000-0000EDA90000}"/>
    <cellStyle name="Normal 8 3 2 2 4 7" xfId="17331" xr:uid="{00000000-0005-0000-0000-0000EEA90000}"/>
    <cellStyle name="Normal 8 3 2 2 5" xfId="3024" xr:uid="{00000000-0005-0000-0000-0000EFA90000}"/>
    <cellStyle name="Normal 8 3 2 2 5 2" xfId="13098" xr:uid="{00000000-0005-0000-0000-0000F0A90000}"/>
    <cellStyle name="Normal 8 3 2 2 5 2 2" xfId="43429" xr:uid="{00000000-0005-0000-0000-0000F1A90000}"/>
    <cellStyle name="Normal 8 3 2 2 5 2 3" xfId="28196" xr:uid="{00000000-0005-0000-0000-0000F2A90000}"/>
    <cellStyle name="Normal 8 3 2 2 5 3" xfId="8078" xr:uid="{00000000-0005-0000-0000-0000F3A90000}"/>
    <cellStyle name="Normal 8 3 2 2 5 3 2" xfId="38412" xr:uid="{00000000-0005-0000-0000-0000F4A90000}"/>
    <cellStyle name="Normal 8 3 2 2 5 3 3" xfId="23179" xr:uid="{00000000-0005-0000-0000-0000F5A90000}"/>
    <cellStyle name="Normal 8 3 2 2 5 4" xfId="33399" xr:uid="{00000000-0005-0000-0000-0000F6A90000}"/>
    <cellStyle name="Normal 8 3 2 2 5 5" xfId="18166" xr:uid="{00000000-0005-0000-0000-0000F7A90000}"/>
    <cellStyle name="Normal 8 3 2 2 6" xfId="4717" xr:uid="{00000000-0005-0000-0000-0000F8A90000}"/>
    <cellStyle name="Normal 8 3 2 2 6 2" xfId="14769" xr:uid="{00000000-0005-0000-0000-0000F9A90000}"/>
    <cellStyle name="Normal 8 3 2 2 6 2 2" xfId="45100" xr:uid="{00000000-0005-0000-0000-0000FAA90000}"/>
    <cellStyle name="Normal 8 3 2 2 6 2 3" xfId="29867" xr:uid="{00000000-0005-0000-0000-0000FBA90000}"/>
    <cellStyle name="Normal 8 3 2 2 6 3" xfId="9749" xr:uid="{00000000-0005-0000-0000-0000FCA90000}"/>
    <cellStyle name="Normal 8 3 2 2 6 3 2" xfId="40083" xr:uid="{00000000-0005-0000-0000-0000FDA90000}"/>
    <cellStyle name="Normal 8 3 2 2 6 3 3" xfId="24850" xr:uid="{00000000-0005-0000-0000-0000FEA90000}"/>
    <cellStyle name="Normal 8 3 2 2 6 4" xfId="35070" xr:uid="{00000000-0005-0000-0000-0000FFA90000}"/>
    <cellStyle name="Normal 8 3 2 2 6 5" xfId="19837" xr:uid="{00000000-0005-0000-0000-000000AA0000}"/>
    <cellStyle name="Normal 8 3 2 2 7" xfId="11427" xr:uid="{00000000-0005-0000-0000-000001AA0000}"/>
    <cellStyle name="Normal 8 3 2 2 7 2" xfId="41758" xr:uid="{00000000-0005-0000-0000-000002AA0000}"/>
    <cellStyle name="Normal 8 3 2 2 7 3" xfId="26525" xr:uid="{00000000-0005-0000-0000-000003AA0000}"/>
    <cellStyle name="Normal 8 3 2 2 8" xfId="6406" xr:uid="{00000000-0005-0000-0000-000004AA0000}"/>
    <cellStyle name="Normal 8 3 2 2 8 2" xfId="36741" xr:uid="{00000000-0005-0000-0000-000005AA0000}"/>
    <cellStyle name="Normal 8 3 2 2 8 3" xfId="21508" xr:uid="{00000000-0005-0000-0000-000006AA0000}"/>
    <cellStyle name="Normal 8 3 2 2 9" xfId="31729" xr:uid="{00000000-0005-0000-0000-000007AA0000}"/>
    <cellStyle name="Normal 8 3 2 3" xfId="1433" xr:uid="{00000000-0005-0000-0000-000008AA0000}"/>
    <cellStyle name="Normal 8 3 2 3 2" xfId="1854" xr:uid="{00000000-0005-0000-0000-000009AA0000}"/>
    <cellStyle name="Normal 8 3 2 3 2 2" xfId="2693" xr:uid="{00000000-0005-0000-0000-00000AAA0000}"/>
    <cellStyle name="Normal 8 3 2 3 2 2 2" xfId="4383" xr:uid="{00000000-0005-0000-0000-00000BAA0000}"/>
    <cellStyle name="Normal 8 3 2 3 2 2 2 2" xfId="14456" xr:uid="{00000000-0005-0000-0000-00000CAA0000}"/>
    <cellStyle name="Normal 8 3 2 3 2 2 2 2 2" xfId="44787" xr:uid="{00000000-0005-0000-0000-00000DAA0000}"/>
    <cellStyle name="Normal 8 3 2 3 2 2 2 2 3" xfId="29554" xr:uid="{00000000-0005-0000-0000-00000EAA0000}"/>
    <cellStyle name="Normal 8 3 2 3 2 2 2 3" xfId="9436" xr:uid="{00000000-0005-0000-0000-00000FAA0000}"/>
    <cellStyle name="Normal 8 3 2 3 2 2 2 3 2" xfId="39770" xr:uid="{00000000-0005-0000-0000-000010AA0000}"/>
    <cellStyle name="Normal 8 3 2 3 2 2 2 3 3" xfId="24537" xr:uid="{00000000-0005-0000-0000-000011AA0000}"/>
    <cellStyle name="Normal 8 3 2 3 2 2 2 4" xfId="34757" xr:uid="{00000000-0005-0000-0000-000012AA0000}"/>
    <cellStyle name="Normal 8 3 2 3 2 2 2 5" xfId="19524" xr:uid="{00000000-0005-0000-0000-000013AA0000}"/>
    <cellStyle name="Normal 8 3 2 3 2 2 3" xfId="6075" xr:uid="{00000000-0005-0000-0000-000014AA0000}"/>
    <cellStyle name="Normal 8 3 2 3 2 2 3 2" xfId="16127" xr:uid="{00000000-0005-0000-0000-000015AA0000}"/>
    <cellStyle name="Normal 8 3 2 3 2 2 3 2 2" xfId="46458" xr:uid="{00000000-0005-0000-0000-000016AA0000}"/>
    <cellStyle name="Normal 8 3 2 3 2 2 3 2 3" xfId="31225" xr:uid="{00000000-0005-0000-0000-000017AA0000}"/>
    <cellStyle name="Normal 8 3 2 3 2 2 3 3" xfId="11107" xr:uid="{00000000-0005-0000-0000-000018AA0000}"/>
    <cellStyle name="Normal 8 3 2 3 2 2 3 3 2" xfId="41441" xr:uid="{00000000-0005-0000-0000-000019AA0000}"/>
    <cellStyle name="Normal 8 3 2 3 2 2 3 3 3" xfId="26208" xr:uid="{00000000-0005-0000-0000-00001AAA0000}"/>
    <cellStyle name="Normal 8 3 2 3 2 2 3 4" xfId="36428" xr:uid="{00000000-0005-0000-0000-00001BAA0000}"/>
    <cellStyle name="Normal 8 3 2 3 2 2 3 5" xfId="21195" xr:uid="{00000000-0005-0000-0000-00001CAA0000}"/>
    <cellStyle name="Normal 8 3 2 3 2 2 4" xfId="12785" xr:uid="{00000000-0005-0000-0000-00001DAA0000}"/>
    <cellStyle name="Normal 8 3 2 3 2 2 4 2" xfId="43116" xr:uid="{00000000-0005-0000-0000-00001EAA0000}"/>
    <cellStyle name="Normal 8 3 2 3 2 2 4 3" xfId="27883" xr:uid="{00000000-0005-0000-0000-00001FAA0000}"/>
    <cellStyle name="Normal 8 3 2 3 2 2 5" xfId="7764" xr:uid="{00000000-0005-0000-0000-000020AA0000}"/>
    <cellStyle name="Normal 8 3 2 3 2 2 5 2" xfId="38099" xr:uid="{00000000-0005-0000-0000-000021AA0000}"/>
    <cellStyle name="Normal 8 3 2 3 2 2 5 3" xfId="22866" xr:uid="{00000000-0005-0000-0000-000022AA0000}"/>
    <cellStyle name="Normal 8 3 2 3 2 2 6" xfId="33087" xr:uid="{00000000-0005-0000-0000-000023AA0000}"/>
    <cellStyle name="Normal 8 3 2 3 2 2 7" xfId="17853" xr:uid="{00000000-0005-0000-0000-000024AA0000}"/>
    <cellStyle name="Normal 8 3 2 3 2 3" xfId="3546" xr:uid="{00000000-0005-0000-0000-000025AA0000}"/>
    <cellStyle name="Normal 8 3 2 3 2 3 2" xfId="13620" xr:uid="{00000000-0005-0000-0000-000026AA0000}"/>
    <cellStyle name="Normal 8 3 2 3 2 3 2 2" xfId="43951" xr:uid="{00000000-0005-0000-0000-000027AA0000}"/>
    <cellStyle name="Normal 8 3 2 3 2 3 2 3" xfId="28718" xr:uid="{00000000-0005-0000-0000-000028AA0000}"/>
    <cellStyle name="Normal 8 3 2 3 2 3 3" xfId="8600" xr:uid="{00000000-0005-0000-0000-000029AA0000}"/>
    <cellStyle name="Normal 8 3 2 3 2 3 3 2" xfId="38934" xr:uid="{00000000-0005-0000-0000-00002AAA0000}"/>
    <cellStyle name="Normal 8 3 2 3 2 3 3 3" xfId="23701" xr:uid="{00000000-0005-0000-0000-00002BAA0000}"/>
    <cellStyle name="Normal 8 3 2 3 2 3 4" xfId="33921" xr:uid="{00000000-0005-0000-0000-00002CAA0000}"/>
    <cellStyle name="Normal 8 3 2 3 2 3 5" xfId="18688" xr:uid="{00000000-0005-0000-0000-00002DAA0000}"/>
    <cellStyle name="Normal 8 3 2 3 2 4" xfId="5239" xr:uid="{00000000-0005-0000-0000-00002EAA0000}"/>
    <cellStyle name="Normal 8 3 2 3 2 4 2" xfId="15291" xr:uid="{00000000-0005-0000-0000-00002FAA0000}"/>
    <cellStyle name="Normal 8 3 2 3 2 4 2 2" xfId="45622" xr:uid="{00000000-0005-0000-0000-000030AA0000}"/>
    <cellStyle name="Normal 8 3 2 3 2 4 2 3" xfId="30389" xr:uid="{00000000-0005-0000-0000-000031AA0000}"/>
    <cellStyle name="Normal 8 3 2 3 2 4 3" xfId="10271" xr:uid="{00000000-0005-0000-0000-000032AA0000}"/>
    <cellStyle name="Normal 8 3 2 3 2 4 3 2" xfId="40605" xr:uid="{00000000-0005-0000-0000-000033AA0000}"/>
    <cellStyle name="Normal 8 3 2 3 2 4 3 3" xfId="25372" xr:uid="{00000000-0005-0000-0000-000034AA0000}"/>
    <cellStyle name="Normal 8 3 2 3 2 4 4" xfId="35592" xr:uid="{00000000-0005-0000-0000-000035AA0000}"/>
    <cellStyle name="Normal 8 3 2 3 2 4 5" xfId="20359" xr:uid="{00000000-0005-0000-0000-000036AA0000}"/>
    <cellStyle name="Normal 8 3 2 3 2 5" xfId="11949" xr:uid="{00000000-0005-0000-0000-000037AA0000}"/>
    <cellStyle name="Normal 8 3 2 3 2 5 2" xfId="42280" xr:uid="{00000000-0005-0000-0000-000038AA0000}"/>
    <cellStyle name="Normal 8 3 2 3 2 5 3" xfId="27047" xr:uid="{00000000-0005-0000-0000-000039AA0000}"/>
    <cellStyle name="Normal 8 3 2 3 2 6" xfId="6928" xr:uid="{00000000-0005-0000-0000-00003AAA0000}"/>
    <cellStyle name="Normal 8 3 2 3 2 6 2" xfId="37263" xr:uid="{00000000-0005-0000-0000-00003BAA0000}"/>
    <cellStyle name="Normal 8 3 2 3 2 6 3" xfId="22030" xr:uid="{00000000-0005-0000-0000-00003CAA0000}"/>
    <cellStyle name="Normal 8 3 2 3 2 7" xfId="32251" xr:uid="{00000000-0005-0000-0000-00003DAA0000}"/>
    <cellStyle name="Normal 8 3 2 3 2 8" xfId="17017" xr:uid="{00000000-0005-0000-0000-00003EAA0000}"/>
    <cellStyle name="Normal 8 3 2 3 3" xfId="2275" xr:uid="{00000000-0005-0000-0000-00003FAA0000}"/>
    <cellStyle name="Normal 8 3 2 3 3 2" xfId="3965" xr:uid="{00000000-0005-0000-0000-000040AA0000}"/>
    <cellStyle name="Normal 8 3 2 3 3 2 2" xfId="14038" xr:uid="{00000000-0005-0000-0000-000041AA0000}"/>
    <cellStyle name="Normal 8 3 2 3 3 2 2 2" xfId="44369" xr:uid="{00000000-0005-0000-0000-000042AA0000}"/>
    <cellStyle name="Normal 8 3 2 3 3 2 2 3" xfId="29136" xr:uid="{00000000-0005-0000-0000-000043AA0000}"/>
    <cellStyle name="Normal 8 3 2 3 3 2 3" xfId="9018" xr:uid="{00000000-0005-0000-0000-000044AA0000}"/>
    <cellStyle name="Normal 8 3 2 3 3 2 3 2" xfId="39352" xr:uid="{00000000-0005-0000-0000-000045AA0000}"/>
    <cellStyle name="Normal 8 3 2 3 3 2 3 3" xfId="24119" xr:uid="{00000000-0005-0000-0000-000046AA0000}"/>
    <cellStyle name="Normal 8 3 2 3 3 2 4" xfId="34339" xr:uid="{00000000-0005-0000-0000-000047AA0000}"/>
    <cellStyle name="Normal 8 3 2 3 3 2 5" xfId="19106" xr:uid="{00000000-0005-0000-0000-000048AA0000}"/>
    <cellStyle name="Normal 8 3 2 3 3 3" xfId="5657" xr:uid="{00000000-0005-0000-0000-000049AA0000}"/>
    <cellStyle name="Normal 8 3 2 3 3 3 2" xfId="15709" xr:uid="{00000000-0005-0000-0000-00004AAA0000}"/>
    <cellStyle name="Normal 8 3 2 3 3 3 2 2" xfId="46040" xr:uid="{00000000-0005-0000-0000-00004BAA0000}"/>
    <cellStyle name="Normal 8 3 2 3 3 3 2 3" xfId="30807" xr:uid="{00000000-0005-0000-0000-00004CAA0000}"/>
    <cellStyle name="Normal 8 3 2 3 3 3 3" xfId="10689" xr:uid="{00000000-0005-0000-0000-00004DAA0000}"/>
    <cellStyle name="Normal 8 3 2 3 3 3 3 2" xfId="41023" xr:uid="{00000000-0005-0000-0000-00004EAA0000}"/>
    <cellStyle name="Normal 8 3 2 3 3 3 3 3" xfId="25790" xr:uid="{00000000-0005-0000-0000-00004FAA0000}"/>
    <cellStyle name="Normal 8 3 2 3 3 3 4" xfId="36010" xr:uid="{00000000-0005-0000-0000-000050AA0000}"/>
    <cellStyle name="Normal 8 3 2 3 3 3 5" xfId="20777" xr:uid="{00000000-0005-0000-0000-000051AA0000}"/>
    <cellStyle name="Normal 8 3 2 3 3 4" xfId="12367" xr:uid="{00000000-0005-0000-0000-000052AA0000}"/>
    <cellStyle name="Normal 8 3 2 3 3 4 2" xfId="42698" xr:uid="{00000000-0005-0000-0000-000053AA0000}"/>
    <cellStyle name="Normal 8 3 2 3 3 4 3" xfId="27465" xr:uid="{00000000-0005-0000-0000-000054AA0000}"/>
    <cellStyle name="Normal 8 3 2 3 3 5" xfId="7346" xr:uid="{00000000-0005-0000-0000-000055AA0000}"/>
    <cellStyle name="Normal 8 3 2 3 3 5 2" xfId="37681" xr:uid="{00000000-0005-0000-0000-000056AA0000}"/>
    <cellStyle name="Normal 8 3 2 3 3 5 3" xfId="22448" xr:uid="{00000000-0005-0000-0000-000057AA0000}"/>
    <cellStyle name="Normal 8 3 2 3 3 6" xfId="32669" xr:uid="{00000000-0005-0000-0000-000058AA0000}"/>
    <cellStyle name="Normal 8 3 2 3 3 7" xfId="17435" xr:uid="{00000000-0005-0000-0000-000059AA0000}"/>
    <cellStyle name="Normal 8 3 2 3 4" xfId="3128" xr:uid="{00000000-0005-0000-0000-00005AAA0000}"/>
    <cellStyle name="Normal 8 3 2 3 4 2" xfId="13202" xr:uid="{00000000-0005-0000-0000-00005BAA0000}"/>
    <cellStyle name="Normal 8 3 2 3 4 2 2" xfId="43533" xr:uid="{00000000-0005-0000-0000-00005CAA0000}"/>
    <cellStyle name="Normal 8 3 2 3 4 2 3" xfId="28300" xr:uid="{00000000-0005-0000-0000-00005DAA0000}"/>
    <cellStyle name="Normal 8 3 2 3 4 3" xfId="8182" xr:uid="{00000000-0005-0000-0000-00005EAA0000}"/>
    <cellStyle name="Normal 8 3 2 3 4 3 2" xfId="38516" xr:uid="{00000000-0005-0000-0000-00005FAA0000}"/>
    <cellStyle name="Normal 8 3 2 3 4 3 3" xfId="23283" xr:uid="{00000000-0005-0000-0000-000060AA0000}"/>
    <cellStyle name="Normal 8 3 2 3 4 4" xfId="33503" xr:uid="{00000000-0005-0000-0000-000061AA0000}"/>
    <cellStyle name="Normal 8 3 2 3 4 5" xfId="18270" xr:uid="{00000000-0005-0000-0000-000062AA0000}"/>
    <cellStyle name="Normal 8 3 2 3 5" xfId="4821" xr:uid="{00000000-0005-0000-0000-000063AA0000}"/>
    <cellStyle name="Normal 8 3 2 3 5 2" xfId="14873" xr:uid="{00000000-0005-0000-0000-000064AA0000}"/>
    <cellStyle name="Normal 8 3 2 3 5 2 2" xfId="45204" xr:uid="{00000000-0005-0000-0000-000065AA0000}"/>
    <cellStyle name="Normal 8 3 2 3 5 2 3" xfId="29971" xr:uid="{00000000-0005-0000-0000-000066AA0000}"/>
    <cellStyle name="Normal 8 3 2 3 5 3" xfId="9853" xr:uid="{00000000-0005-0000-0000-000067AA0000}"/>
    <cellStyle name="Normal 8 3 2 3 5 3 2" xfId="40187" xr:uid="{00000000-0005-0000-0000-000068AA0000}"/>
    <cellStyle name="Normal 8 3 2 3 5 3 3" xfId="24954" xr:uid="{00000000-0005-0000-0000-000069AA0000}"/>
    <cellStyle name="Normal 8 3 2 3 5 4" xfId="35174" xr:uid="{00000000-0005-0000-0000-00006AAA0000}"/>
    <cellStyle name="Normal 8 3 2 3 5 5" xfId="19941" xr:uid="{00000000-0005-0000-0000-00006BAA0000}"/>
    <cellStyle name="Normal 8 3 2 3 6" xfId="11531" xr:uid="{00000000-0005-0000-0000-00006CAA0000}"/>
    <cellStyle name="Normal 8 3 2 3 6 2" xfId="41862" xr:uid="{00000000-0005-0000-0000-00006DAA0000}"/>
    <cellStyle name="Normal 8 3 2 3 6 3" xfId="26629" xr:uid="{00000000-0005-0000-0000-00006EAA0000}"/>
    <cellStyle name="Normal 8 3 2 3 7" xfId="6510" xr:uid="{00000000-0005-0000-0000-00006FAA0000}"/>
    <cellStyle name="Normal 8 3 2 3 7 2" xfId="36845" xr:uid="{00000000-0005-0000-0000-000070AA0000}"/>
    <cellStyle name="Normal 8 3 2 3 7 3" xfId="21612" xr:uid="{00000000-0005-0000-0000-000071AA0000}"/>
    <cellStyle name="Normal 8 3 2 3 8" xfId="31833" xr:uid="{00000000-0005-0000-0000-000072AA0000}"/>
    <cellStyle name="Normal 8 3 2 3 9" xfId="16599" xr:uid="{00000000-0005-0000-0000-000073AA0000}"/>
    <cellStyle name="Normal 8 3 2 4" xfId="1646" xr:uid="{00000000-0005-0000-0000-000074AA0000}"/>
    <cellStyle name="Normal 8 3 2 4 2" xfId="2485" xr:uid="{00000000-0005-0000-0000-000075AA0000}"/>
    <cellStyle name="Normal 8 3 2 4 2 2" xfId="4175" xr:uid="{00000000-0005-0000-0000-000076AA0000}"/>
    <cellStyle name="Normal 8 3 2 4 2 2 2" xfId="14248" xr:uid="{00000000-0005-0000-0000-000077AA0000}"/>
    <cellStyle name="Normal 8 3 2 4 2 2 2 2" xfId="44579" xr:uid="{00000000-0005-0000-0000-000078AA0000}"/>
    <cellStyle name="Normal 8 3 2 4 2 2 2 3" xfId="29346" xr:uid="{00000000-0005-0000-0000-000079AA0000}"/>
    <cellStyle name="Normal 8 3 2 4 2 2 3" xfId="9228" xr:uid="{00000000-0005-0000-0000-00007AAA0000}"/>
    <cellStyle name="Normal 8 3 2 4 2 2 3 2" xfId="39562" xr:uid="{00000000-0005-0000-0000-00007BAA0000}"/>
    <cellStyle name="Normal 8 3 2 4 2 2 3 3" xfId="24329" xr:uid="{00000000-0005-0000-0000-00007CAA0000}"/>
    <cellStyle name="Normal 8 3 2 4 2 2 4" xfId="34549" xr:uid="{00000000-0005-0000-0000-00007DAA0000}"/>
    <cellStyle name="Normal 8 3 2 4 2 2 5" xfId="19316" xr:uid="{00000000-0005-0000-0000-00007EAA0000}"/>
    <cellStyle name="Normal 8 3 2 4 2 3" xfId="5867" xr:uid="{00000000-0005-0000-0000-00007FAA0000}"/>
    <cellStyle name="Normal 8 3 2 4 2 3 2" xfId="15919" xr:uid="{00000000-0005-0000-0000-000080AA0000}"/>
    <cellStyle name="Normal 8 3 2 4 2 3 2 2" xfId="46250" xr:uid="{00000000-0005-0000-0000-000081AA0000}"/>
    <cellStyle name="Normal 8 3 2 4 2 3 2 3" xfId="31017" xr:uid="{00000000-0005-0000-0000-000082AA0000}"/>
    <cellStyle name="Normal 8 3 2 4 2 3 3" xfId="10899" xr:uid="{00000000-0005-0000-0000-000083AA0000}"/>
    <cellStyle name="Normal 8 3 2 4 2 3 3 2" xfId="41233" xr:uid="{00000000-0005-0000-0000-000084AA0000}"/>
    <cellStyle name="Normal 8 3 2 4 2 3 3 3" xfId="26000" xr:uid="{00000000-0005-0000-0000-000085AA0000}"/>
    <cellStyle name="Normal 8 3 2 4 2 3 4" xfId="36220" xr:uid="{00000000-0005-0000-0000-000086AA0000}"/>
    <cellStyle name="Normal 8 3 2 4 2 3 5" xfId="20987" xr:uid="{00000000-0005-0000-0000-000087AA0000}"/>
    <cellStyle name="Normal 8 3 2 4 2 4" xfId="12577" xr:uid="{00000000-0005-0000-0000-000088AA0000}"/>
    <cellStyle name="Normal 8 3 2 4 2 4 2" xfId="42908" xr:uid="{00000000-0005-0000-0000-000089AA0000}"/>
    <cellStyle name="Normal 8 3 2 4 2 4 3" xfId="27675" xr:uid="{00000000-0005-0000-0000-00008AAA0000}"/>
    <cellStyle name="Normal 8 3 2 4 2 5" xfId="7556" xr:uid="{00000000-0005-0000-0000-00008BAA0000}"/>
    <cellStyle name="Normal 8 3 2 4 2 5 2" xfId="37891" xr:uid="{00000000-0005-0000-0000-00008CAA0000}"/>
    <cellStyle name="Normal 8 3 2 4 2 5 3" xfId="22658" xr:uid="{00000000-0005-0000-0000-00008DAA0000}"/>
    <cellStyle name="Normal 8 3 2 4 2 6" xfId="32879" xr:uid="{00000000-0005-0000-0000-00008EAA0000}"/>
    <cellStyle name="Normal 8 3 2 4 2 7" xfId="17645" xr:uid="{00000000-0005-0000-0000-00008FAA0000}"/>
    <cellStyle name="Normal 8 3 2 4 3" xfId="3338" xr:uid="{00000000-0005-0000-0000-000090AA0000}"/>
    <cellStyle name="Normal 8 3 2 4 3 2" xfId="13412" xr:uid="{00000000-0005-0000-0000-000091AA0000}"/>
    <cellStyle name="Normal 8 3 2 4 3 2 2" xfId="43743" xr:uid="{00000000-0005-0000-0000-000092AA0000}"/>
    <cellStyle name="Normal 8 3 2 4 3 2 3" xfId="28510" xr:uid="{00000000-0005-0000-0000-000093AA0000}"/>
    <cellStyle name="Normal 8 3 2 4 3 3" xfId="8392" xr:uid="{00000000-0005-0000-0000-000094AA0000}"/>
    <cellStyle name="Normal 8 3 2 4 3 3 2" xfId="38726" xr:uid="{00000000-0005-0000-0000-000095AA0000}"/>
    <cellStyle name="Normal 8 3 2 4 3 3 3" xfId="23493" xr:uid="{00000000-0005-0000-0000-000096AA0000}"/>
    <cellStyle name="Normal 8 3 2 4 3 4" xfId="33713" xr:uid="{00000000-0005-0000-0000-000097AA0000}"/>
    <cellStyle name="Normal 8 3 2 4 3 5" xfId="18480" xr:uid="{00000000-0005-0000-0000-000098AA0000}"/>
    <cellStyle name="Normal 8 3 2 4 4" xfId="5031" xr:uid="{00000000-0005-0000-0000-000099AA0000}"/>
    <cellStyle name="Normal 8 3 2 4 4 2" xfId="15083" xr:uid="{00000000-0005-0000-0000-00009AAA0000}"/>
    <cellStyle name="Normal 8 3 2 4 4 2 2" xfId="45414" xr:uid="{00000000-0005-0000-0000-00009BAA0000}"/>
    <cellStyle name="Normal 8 3 2 4 4 2 3" xfId="30181" xr:uid="{00000000-0005-0000-0000-00009CAA0000}"/>
    <cellStyle name="Normal 8 3 2 4 4 3" xfId="10063" xr:uid="{00000000-0005-0000-0000-00009DAA0000}"/>
    <cellStyle name="Normal 8 3 2 4 4 3 2" xfId="40397" xr:uid="{00000000-0005-0000-0000-00009EAA0000}"/>
    <cellStyle name="Normal 8 3 2 4 4 3 3" xfId="25164" xr:uid="{00000000-0005-0000-0000-00009FAA0000}"/>
    <cellStyle name="Normal 8 3 2 4 4 4" xfId="35384" xr:uid="{00000000-0005-0000-0000-0000A0AA0000}"/>
    <cellStyle name="Normal 8 3 2 4 4 5" xfId="20151" xr:uid="{00000000-0005-0000-0000-0000A1AA0000}"/>
    <cellStyle name="Normal 8 3 2 4 5" xfId="11741" xr:uid="{00000000-0005-0000-0000-0000A2AA0000}"/>
    <cellStyle name="Normal 8 3 2 4 5 2" xfId="42072" xr:uid="{00000000-0005-0000-0000-0000A3AA0000}"/>
    <cellStyle name="Normal 8 3 2 4 5 3" xfId="26839" xr:uid="{00000000-0005-0000-0000-0000A4AA0000}"/>
    <cellStyle name="Normal 8 3 2 4 6" xfId="6720" xr:uid="{00000000-0005-0000-0000-0000A5AA0000}"/>
    <cellStyle name="Normal 8 3 2 4 6 2" xfId="37055" xr:uid="{00000000-0005-0000-0000-0000A6AA0000}"/>
    <cellStyle name="Normal 8 3 2 4 6 3" xfId="21822" xr:uid="{00000000-0005-0000-0000-0000A7AA0000}"/>
    <cellStyle name="Normal 8 3 2 4 7" xfId="32043" xr:uid="{00000000-0005-0000-0000-0000A8AA0000}"/>
    <cellStyle name="Normal 8 3 2 4 8" xfId="16809" xr:uid="{00000000-0005-0000-0000-0000A9AA0000}"/>
    <cellStyle name="Normal 8 3 2 5" xfId="2067" xr:uid="{00000000-0005-0000-0000-0000AAAA0000}"/>
    <cellStyle name="Normal 8 3 2 5 2" xfId="3757" xr:uid="{00000000-0005-0000-0000-0000ABAA0000}"/>
    <cellStyle name="Normal 8 3 2 5 2 2" xfId="13830" xr:uid="{00000000-0005-0000-0000-0000ACAA0000}"/>
    <cellStyle name="Normal 8 3 2 5 2 2 2" xfId="44161" xr:uid="{00000000-0005-0000-0000-0000ADAA0000}"/>
    <cellStyle name="Normal 8 3 2 5 2 2 3" xfId="28928" xr:uid="{00000000-0005-0000-0000-0000AEAA0000}"/>
    <cellStyle name="Normal 8 3 2 5 2 3" xfId="8810" xr:uid="{00000000-0005-0000-0000-0000AFAA0000}"/>
    <cellStyle name="Normal 8 3 2 5 2 3 2" xfId="39144" xr:uid="{00000000-0005-0000-0000-0000B0AA0000}"/>
    <cellStyle name="Normal 8 3 2 5 2 3 3" xfId="23911" xr:uid="{00000000-0005-0000-0000-0000B1AA0000}"/>
    <cellStyle name="Normal 8 3 2 5 2 4" xfId="34131" xr:uid="{00000000-0005-0000-0000-0000B2AA0000}"/>
    <cellStyle name="Normal 8 3 2 5 2 5" xfId="18898" xr:uid="{00000000-0005-0000-0000-0000B3AA0000}"/>
    <cellStyle name="Normal 8 3 2 5 3" xfId="5449" xr:uid="{00000000-0005-0000-0000-0000B4AA0000}"/>
    <cellStyle name="Normal 8 3 2 5 3 2" xfId="15501" xr:uid="{00000000-0005-0000-0000-0000B5AA0000}"/>
    <cellStyle name="Normal 8 3 2 5 3 2 2" xfId="45832" xr:uid="{00000000-0005-0000-0000-0000B6AA0000}"/>
    <cellStyle name="Normal 8 3 2 5 3 2 3" xfId="30599" xr:uid="{00000000-0005-0000-0000-0000B7AA0000}"/>
    <cellStyle name="Normal 8 3 2 5 3 3" xfId="10481" xr:uid="{00000000-0005-0000-0000-0000B8AA0000}"/>
    <cellStyle name="Normal 8 3 2 5 3 3 2" xfId="40815" xr:uid="{00000000-0005-0000-0000-0000B9AA0000}"/>
    <cellStyle name="Normal 8 3 2 5 3 3 3" xfId="25582" xr:uid="{00000000-0005-0000-0000-0000BAAA0000}"/>
    <cellStyle name="Normal 8 3 2 5 3 4" xfId="35802" xr:uid="{00000000-0005-0000-0000-0000BBAA0000}"/>
    <cellStyle name="Normal 8 3 2 5 3 5" xfId="20569" xr:uid="{00000000-0005-0000-0000-0000BCAA0000}"/>
    <cellStyle name="Normal 8 3 2 5 4" xfId="12159" xr:uid="{00000000-0005-0000-0000-0000BDAA0000}"/>
    <cellStyle name="Normal 8 3 2 5 4 2" xfId="42490" xr:uid="{00000000-0005-0000-0000-0000BEAA0000}"/>
    <cellStyle name="Normal 8 3 2 5 4 3" xfId="27257" xr:uid="{00000000-0005-0000-0000-0000BFAA0000}"/>
    <cellStyle name="Normal 8 3 2 5 5" xfId="7138" xr:uid="{00000000-0005-0000-0000-0000C0AA0000}"/>
    <cellStyle name="Normal 8 3 2 5 5 2" xfId="37473" xr:uid="{00000000-0005-0000-0000-0000C1AA0000}"/>
    <cellStyle name="Normal 8 3 2 5 5 3" xfId="22240" xr:uid="{00000000-0005-0000-0000-0000C2AA0000}"/>
    <cellStyle name="Normal 8 3 2 5 6" xfId="32461" xr:uid="{00000000-0005-0000-0000-0000C3AA0000}"/>
    <cellStyle name="Normal 8 3 2 5 7" xfId="17227" xr:uid="{00000000-0005-0000-0000-0000C4AA0000}"/>
    <cellStyle name="Normal 8 3 2 6" xfId="2920" xr:uid="{00000000-0005-0000-0000-0000C5AA0000}"/>
    <cellStyle name="Normal 8 3 2 6 2" xfId="12994" xr:uid="{00000000-0005-0000-0000-0000C6AA0000}"/>
    <cellStyle name="Normal 8 3 2 6 2 2" xfId="43325" xr:uid="{00000000-0005-0000-0000-0000C7AA0000}"/>
    <cellStyle name="Normal 8 3 2 6 2 3" xfId="28092" xr:uid="{00000000-0005-0000-0000-0000C8AA0000}"/>
    <cellStyle name="Normal 8 3 2 6 3" xfId="7974" xr:uid="{00000000-0005-0000-0000-0000C9AA0000}"/>
    <cellStyle name="Normal 8 3 2 6 3 2" xfId="38308" xr:uid="{00000000-0005-0000-0000-0000CAAA0000}"/>
    <cellStyle name="Normal 8 3 2 6 3 3" xfId="23075" xr:uid="{00000000-0005-0000-0000-0000CBAA0000}"/>
    <cellStyle name="Normal 8 3 2 6 4" xfId="33295" xr:uid="{00000000-0005-0000-0000-0000CCAA0000}"/>
    <cellStyle name="Normal 8 3 2 6 5" xfId="18062" xr:uid="{00000000-0005-0000-0000-0000CDAA0000}"/>
    <cellStyle name="Normal 8 3 2 7" xfId="4613" xr:uid="{00000000-0005-0000-0000-0000CEAA0000}"/>
    <cellStyle name="Normal 8 3 2 7 2" xfId="14665" xr:uid="{00000000-0005-0000-0000-0000CFAA0000}"/>
    <cellStyle name="Normal 8 3 2 7 2 2" xfId="44996" xr:uid="{00000000-0005-0000-0000-0000D0AA0000}"/>
    <cellStyle name="Normal 8 3 2 7 2 3" xfId="29763" xr:uid="{00000000-0005-0000-0000-0000D1AA0000}"/>
    <cellStyle name="Normal 8 3 2 7 3" xfId="9645" xr:uid="{00000000-0005-0000-0000-0000D2AA0000}"/>
    <cellStyle name="Normal 8 3 2 7 3 2" xfId="39979" xr:uid="{00000000-0005-0000-0000-0000D3AA0000}"/>
    <cellStyle name="Normal 8 3 2 7 3 3" xfId="24746" xr:uid="{00000000-0005-0000-0000-0000D4AA0000}"/>
    <cellStyle name="Normal 8 3 2 7 4" xfId="34966" xr:uid="{00000000-0005-0000-0000-0000D5AA0000}"/>
    <cellStyle name="Normal 8 3 2 7 5" xfId="19733" xr:uid="{00000000-0005-0000-0000-0000D6AA0000}"/>
    <cellStyle name="Normal 8 3 2 8" xfId="11323" xr:uid="{00000000-0005-0000-0000-0000D7AA0000}"/>
    <cellStyle name="Normal 8 3 2 8 2" xfId="41654" xr:uid="{00000000-0005-0000-0000-0000D8AA0000}"/>
    <cellStyle name="Normal 8 3 2 8 3" xfId="26421" xr:uid="{00000000-0005-0000-0000-0000D9AA0000}"/>
    <cellStyle name="Normal 8 3 2 9" xfId="6302" xr:uid="{00000000-0005-0000-0000-0000DAAA0000}"/>
    <cellStyle name="Normal 8 3 2 9 2" xfId="36637" xr:uid="{00000000-0005-0000-0000-0000DBAA0000}"/>
    <cellStyle name="Normal 8 3 2 9 3" xfId="21404" xr:uid="{00000000-0005-0000-0000-0000DCAA0000}"/>
    <cellStyle name="Normal 8 3 3" xfId="1266" xr:uid="{00000000-0005-0000-0000-0000DDAA0000}"/>
    <cellStyle name="Normal 8 3 3 10" xfId="16443" xr:uid="{00000000-0005-0000-0000-0000DEAA0000}"/>
    <cellStyle name="Normal 8 3 3 2" xfId="1485" xr:uid="{00000000-0005-0000-0000-0000DFAA0000}"/>
    <cellStyle name="Normal 8 3 3 2 2" xfId="1906" xr:uid="{00000000-0005-0000-0000-0000E0AA0000}"/>
    <cellStyle name="Normal 8 3 3 2 2 2" xfId="2745" xr:uid="{00000000-0005-0000-0000-0000E1AA0000}"/>
    <cellStyle name="Normal 8 3 3 2 2 2 2" xfId="4435" xr:uid="{00000000-0005-0000-0000-0000E2AA0000}"/>
    <cellStyle name="Normal 8 3 3 2 2 2 2 2" xfId="14508" xr:uid="{00000000-0005-0000-0000-0000E3AA0000}"/>
    <cellStyle name="Normal 8 3 3 2 2 2 2 2 2" xfId="44839" xr:uid="{00000000-0005-0000-0000-0000E4AA0000}"/>
    <cellStyle name="Normal 8 3 3 2 2 2 2 2 3" xfId="29606" xr:uid="{00000000-0005-0000-0000-0000E5AA0000}"/>
    <cellStyle name="Normal 8 3 3 2 2 2 2 3" xfId="9488" xr:uid="{00000000-0005-0000-0000-0000E6AA0000}"/>
    <cellStyle name="Normal 8 3 3 2 2 2 2 3 2" xfId="39822" xr:uid="{00000000-0005-0000-0000-0000E7AA0000}"/>
    <cellStyle name="Normal 8 3 3 2 2 2 2 3 3" xfId="24589" xr:uid="{00000000-0005-0000-0000-0000E8AA0000}"/>
    <cellStyle name="Normal 8 3 3 2 2 2 2 4" xfId="34809" xr:uid="{00000000-0005-0000-0000-0000E9AA0000}"/>
    <cellStyle name="Normal 8 3 3 2 2 2 2 5" xfId="19576" xr:uid="{00000000-0005-0000-0000-0000EAAA0000}"/>
    <cellStyle name="Normal 8 3 3 2 2 2 3" xfId="6127" xr:uid="{00000000-0005-0000-0000-0000EBAA0000}"/>
    <cellStyle name="Normal 8 3 3 2 2 2 3 2" xfId="16179" xr:uid="{00000000-0005-0000-0000-0000ECAA0000}"/>
    <cellStyle name="Normal 8 3 3 2 2 2 3 2 2" xfId="46510" xr:uid="{00000000-0005-0000-0000-0000EDAA0000}"/>
    <cellStyle name="Normal 8 3 3 2 2 2 3 2 3" xfId="31277" xr:uid="{00000000-0005-0000-0000-0000EEAA0000}"/>
    <cellStyle name="Normal 8 3 3 2 2 2 3 3" xfId="11159" xr:uid="{00000000-0005-0000-0000-0000EFAA0000}"/>
    <cellStyle name="Normal 8 3 3 2 2 2 3 3 2" xfId="41493" xr:uid="{00000000-0005-0000-0000-0000F0AA0000}"/>
    <cellStyle name="Normal 8 3 3 2 2 2 3 3 3" xfId="26260" xr:uid="{00000000-0005-0000-0000-0000F1AA0000}"/>
    <cellStyle name="Normal 8 3 3 2 2 2 3 4" xfId="36480" xr:uid="{00000000-0005-0000-0000-0000F2AA0000}"/>
    <cellStyle name="Normal 8 3 3 2 2 2 3 5" xfId="21247" xr:uid="{00000000-0005-0000-0000-0000F3AA0000}"/>
    <cellStyle name="Normal 8 3 3 2 2 2 4" xfId="12837" xr:uid="{00000000-0005-0000-0000-0000F4AA0000}"/>
    <cellStyle name="Normal 8 3 3 2 2 2 4 2" xfId="43168" xr:uid="{00000000-0005-0000-0000-0000F5AA0000}"/>
    <cellStyle name="Normal 8 3 3 2 2 2 4 3" xfId="27935" xr:uid="{00000000-0005-0000-0000-0000F6AA0000}"/>
    <cellStyle name="Normal 8 3 3 2 2 2 5" xfId="7816" xr:uid="{00000000-0005-0000-0000-0000F7AA0000}"/>
    <cellStyle name="Normal 8 3 3 2 2 2 5 2" xfId="38151" xr:uid="{00000000-0005-0000-0000-0000F8AA0000}"/>
    <cellStyle name="Normal 8 3 3 2 2 2 5 3" xfId="22918" xr:uid="{00000000-0005-0000-0000-0000F9AA0000}"/>
    <cellStyle name="Normal 8 3 3 2 2 2 6" xfId="33139" xr:uid="{00000000-0005-0000-0000-0000FAAA0000}"/>
    <cellStyle name="Normal 8 3 3 2 2 2 7" xfId="17905" xr:uid="{00000000-0005-0000-0000-0000FBAA0000}"/>
    <cellStyle name="Normal 8 3 3 2 2 3" xfId="3598" xr:uid="{00000000-0005-0000-0000-0000FCAA0000}"/>
    <cellStyle name="Normal 8 3 3 2 2 3 2" xfId="13672" xr:uid="{00000000-0005-0000-0000-0000FDAA0000}"/>
    <cellStyle name="Normal 8 3 3 2 2 3 2 2" xfId="44003" xr:uid="{00000000-0005-0000-0000-0000FEAA0000}"/>
    <cellStyle name="Normal 8 3 3 2 2 3 2 3" xfId="28770" xr:uid="{00000000-0005-0000-0000-0000FFAA0000}"/>
    <cellStyle name="Normal 8 3 3 2 2 3 3" xfId="8652" xr:uid="{00000000-0005-0000-0000-000000AB0000}"/>
    <cellStyle name="Normal 8 3 3 2 2 3 3 2" xfId="38986" xr:uid="{00000000-0005-0000-0000-000001AB0000}"/>
    <cellStyle name="Normal 8 3 3 2 2 3 3 3" xfId="23753" xr:uid="{00000000-0005-0000-0000-000002AB0000}"/>
    <cellStyle name="Normal 8 3 3 2 2 3 4" xfId="33973" xr:uid="{00000000-0005-0000-0000-000003AB0000}"/>
    <cellStyle name="Normal 8 3 3 2 2 3 5" xfId="18740" xr:uid="{00000000-0005-0000-0000-000004AB0000}"/>
    <cellStyle name="Normal 8 3 3 2 2 4" xfId="5291" xr:uid="{00000000-0005-0000-0000-000005AB0000}"/>
    <cellStyle name="Normal 8 3 3 2 2 4 2" xfId="15343" xr:uid="{00000000-0005-0000-0000-000006AB0000}"/>
    <cellStyle name="Normal 8 3 3 2 2 4 2 2" xfId="45674" xr:uid="{00000000-0005-0000-0000-000007AB0000}"/>
    <cellStyle name="Normal 8 3 3 2 2 4 2 3" xfId="30441" xr:uid="{00000000-0005-0000-0000-000008AB0000}"/>
    <cellStyle name="Normal 8 3 3 2 2 4 3" xfId="10323" xr:uid="{00000000-0005-0000-0000-000009AB0000}"/>
    <cellStyle name="Normal 8 3 3 2 2 4 3 2" xfId="40657" xr:uid="{00000000-0005-0000-0000-00000AAB0000}"/>
    <cellStyle name="Normal 8 3 3 2 2 4 3 3" xfId="25424" xr:uid="{00000000-0005-0000-0000-00000BAB0000}"/>
    <cellStyle name="Normal 8 3 3 2 2 4 4" xfId="35644" xr:uid="{00000000-0005-0000-0000-00000CAB0000}"/>
    <cellStyle name="Normal 8 3 3 2 2 4 5" xfId="20411" xr:uid="{00000000-0005-0000-0000-00000DAB0000}"/>
    <cellStyle name="Normal 8 3 3 2 2 5" xfId="12001" xr:uid="{00000000-0005-0000-0000-00000EAB0000}"/>
    <cellStyle name="Normal 8 3 3 2 2 5 2" xfId="42332" xr:uid="{00000000-0005-0000-0000-00000FAB0000}"/>
    <cellStyle name="Normal 8 3 3 2 2 5 3" xfId="27099" xr:uid="{00000000-0005-0000-0000-000010AB0000}"/>
    <cellStyle name="Normal 8 3 3 2 2 6" xfId="6980" xr:uid="{00000000-0005-0000-0000-000011AB0000}"/>
    <cellStyle name="Normal 8 3 3 2 2 6 2" xfId="37315" xr:uid="{00000000-0005-0000-0000-000012AB0000}"/>
    <cellStyle name="Normal 8 3 3 2 2 6 3" xfId="22082" xr:uid="{00000000-0005-0000-0000-000013AB0000}"/>
    <cellStyle name="Normal 8 3 3 2 2 7" xfId="32303" xr:uid="{00000000-0005-0000-0000-000014AB0000}"/>
    <cellStyle name="Normal 8 3 3 2 2 8" xfId="17069" xr:uid="{00000000-0005-0000-0000-000015AB0000}"/>
    <cellStyle name="Normal 8 3 3 2 3" xfId="2327" xr:uid="{00000000-0005-0000-0000-000016AB0000}"/>
    <cellStyle name="Normal 8 3 3 2 3 2" xfId="4017" xr:uid="{00000000-0005-0000-0000-000017AB0000}"/>
    <cellStyle name="Normal 8 3 3 2 3 2 2" xfId="14090" xr:uid="{00000000-0005-0000-0000-000018AB0000}"/>
    <cellStyle name="Normal 8 3 3 2 3 2 2 2" xfId="44421" xr:uid="{00000000-0005-0000-0000-000019AB0000}"/>
    <cellStyle name="Normal 8 3 3 2 3 2 2 3" xfId="29188" xr:uid="{00000000-0005-0000-0000-00001AAB0000}"/>
    <cellStyle name="Normal 8 3 3 2 3 2 3" xfId="9070" xr:uid="{00000000-0005-0000-0000-00001BAB0000}"/>
    <cellStyle name="Normal 8 3 3 2 3 2 3 2" xfId="39404" xr:uid="{00000000-0005-0000-0000-00001CAB0000}"/>
    <cellStyle name="Normal 8 3 3 2 3 2 3 3" xfId="24171" xr:uid="{00000000-0005-0000-0000-00001DAB0000}"/>
    <cellStyle name="Normal 8 3 3 2 3 2 4" xfId="34391" xr:uid="{00000000-0005-0000-0000-00001EAB0000}"/>
    <cellStyle name="Normal 8 3 3 2 3 2 5" xfId="19158" xr:uid="{00000000-0005-0000-0000-00001FAB0000}"/>
    <cellStyle name="Normal 8 3 3 2 3 3" xfId="5709" xr:uid="{00000000-0005-0000-0000-000020AB0000}"/>
    <cellStyle name="Normal 8 3 3 2 3 3 2" xfId="15761" xr:uid="{00000000-0005-0000-0000-000021AB0000}"/>
    <cellStyle name="Normal 8 3 3 2 3 3 2 2" xfId="46092" xr:uid="{00000000-0005-0000-0000-000022AB0000}"/>
    <cellStyle name="Normal 8 3 3 2 3 3 2 3" xfId="30859" xr:uid="{00000000-0005-0000-0000-000023AB0000}"/>
    <cellStyle name="Normal 8 3 3 2 3 3 3" xfId="10741" xr:uid="{00000000-0005-0000-0000-000024AB0000}"/>
    <cellStyle name="Normal 8 3 3 2 3 3 3 2" xfId="41075" xr:uid="{00000000-0005-0000-0000-000025AB0000}"/>
    <cellStyle name="Normal 8 3 3 2 3 3 3 3" xfId="25842" xr:uid="{00000000-0005-0000-0000-000026AB0000}"/>
    <cellStyle name="Normal 8 3 3 2 3 3 4" xfId="36062" xr:uid="{00000000-0005-0000-0000-000027AB0000}"/>
    <cellStyle name="Normal 8 3 3 2 3 3 5" xfId="20829" xr:uid="{00000000-0005-0000-0000-000028AB0000}"/>
    <cellStyle name="Normal 8 3 3 2 3 4" xfId="12419" xr:uid="{00000000-0005-0000-0000-000029AB0000}"/>
    <cellStyle name="Normal 8 3 3 2 3 4 2" xfId="42750" xr:uid="{00000000-0005-0000-0000-00002AAB0000}"/>
    <cellStyle name="Normal 8 3 3 2 3 4 3" xfId="27517" xr:uid="{00000000-0005-0000-0000-00002BAB0000}"/>
    <cellStyle name="Normal 8 3 3 2 3 5" xfId="7398" xr:uid="{00000000-0005-0000-0000-00002CAB0000}"/>
    <cellStyle name="Normal 8 3 3 2 3 5 2" xfId="37733" xr:uid="{00000000-0005-0000-0000-00002DAB0000}"/>
    <cellStyle name="Normal 8 3 3 2 3 5 3" xfId="22500" xr:uid="{00000000-0005-0000-0000-00002EAB0000}"/>
    <cellStyle name="Normal 8 3 3 2 3 6" xfId="32721" xr:uid="{00000000-0005-0000-0000-00002FAB0000}"/>
    <cellStyle name="Normal 8 3 3 2 3 7" xfId="17487" xr:uid="{00000000-0005-0000-0000-000030AB0000}"/>
    <cellStyle name="Normal 8 3 3 2 4" xfId="3180" xr:uid="{00000000-0005-0000-0000-000031AB0000}"/>
    <cellStyle name="Normal 8 3 3 2 4 2" xfId="13254" xr:uid="{00000000-0005-0000-0000-000032AB0000}"/>
    <cellStyle name="Normal 8 3 3 2 4 2 2" xfId="43585" xr:uid="{00000000-0005-0000-0000-000033AB0000}"/>
    <cellStyle name="Normal 8 3 3 2 4 2 3" xfId="28352" xr:uid="{00000000-0005-0000-0000-000034AB0000}"/>
    <cellStyle name="Normal 8 3 3 2 4 3" xfId="8234" xr:uid="{00000000-0005-0000-0000-000035AB0000}"/>
    <cellStyle name="Normal 8 3 3 2 4 3 2" xfId="38568" xr:uid="{00000000-0005-0000-0000-000036AB0000}"/>
    <cellStyle name="Normal 8 3 3 2 4 3 3" xfId="23335" xr:uid="{00000000-0005-0000-0000-000037AB0000}"/>
    <cellStyle name="Normal 8 3 3 2 4 4" xfId="33555" xr:uid="{00000000-0005-0000-0000-000038AB0000}"/>
    <cellStyle name="Normal 8 3 3 2 4 5" xfId="18322" xr:uid="{00000000-0005-0000-0000-000039AB0000}"/>
    <cellStyle name="Normal 8 3 3 2 5" xfId="4873" xr:uid="{00000000-0005-0000-0000-00003AAB0000}"/>
    <cellStyle name="Normal 8 3 3 2 5 2" xfId="14925" xr:uid="{00000000-0005-0000-0000-00003BAB0000}"/>
    <cellStyle name="Normal 8 3 3 2 5 2 2" xfId="45256" xr:uid="{00000000-0005-0000-0000-00003CAB0000}"/>
    <cellStyle name="Normal 8 3 3 2 5 2 3" xfId="30023" xr:uid="{00000000-0005-0000-0000-00003DAB0000}"/>
    <cellStyle name="Normal 8 3 3 2 5 3" xfId="9905" xr:uid="{00000000-0005-0000-0000-00003EAB0000}"/>
    <cellStyle name="Normal 8 3 3 2 5 3 2" xfId="40239" xr:uid="{00000000-0005-0000-0000-00003FAB0000}"/>
    <cellStyle name="Normal 8 3 3 2 5 3 3" xfId="25006" xr:uid="{00000000-0005-0000-0000-000040AB0000}"/>
    <cellStyle name="Normal 8 3 3 2 5 4" xfId="35226" xr:uid="{00000000-0005-0000-0000-000041AB0000}"/>
    <cellStyle name="Normal 8 3 3 2 5 5" xfId="19993" xr:uid="{00000000-0005-0000-0000-000042AB0000}"/>
    <cellStyle name="Normal 8 3 3 2 6" xfId="11583" xr:uid="{00000000-0005-0000-0000-000043AB0000}"/>
    <cellStyle name="Normal 8 3 3 2 6 2" xfId="41914" xr:uid="{00000000-0005-0000-0000-000044AB0000}"/>
    <cellStyle name="Normal 8 3 3 2 6 3" xfId="26681" xr:uid="{00000000-0005-0000-0000-000045AB0000}"/>
    <cellStyle name="Normal 8 3 3 2 7" xfId="6562" xr:uid="{00000000-0005-0000-0000-000046AB0000}"/>
    <cellStyle name="Normal 8 3 3 2 7 2" xfId="36897" xr:uid="{00000000-0005-0000-0000-000047AB0000}"/>
    <cellStyle name="Normal 8 3 3 2 7 3" xfId="21664" xr:uid="{00000000-0005-0000-0000-000048AB0000}"/>
    <cellStyle name="Normal 8 3 3 2 8" xfId="31885" xr:uid="{00000000-0005-0000-0000-000049AB0000}"/>
    <cellStyle name="Normal 8 3 3 2 9" xfId="16651" xr:uid="{00000000-0005-0000-0000-00004AAB0000}"/>
    <cellStyle name="Normal 8 3 3 3" xfId="1698" xr:uid="{00000000-0005-0000-0000-00004BAB0000}"/>
    <cellStyle name="Normal 8 3 3 3 2" xfId="2537" xr:uid="{00000000-0005-0000-0000-00004CAB0000}"/>
    <cellStyle name="Normal 8 3 3 3 2 2" xfId="4227" xr:uid="{00000000-0005-0000-0000-00004DAB0000}"/>
    <cellStyle name="Normal 8 3 3 3 2 2 2" xfId="14300" xr:uid="{00000000-0005-0000-0000-00004EAB0000}"/>
    <cellStyle name="Normal 8 3 3 3 2 2 2 2" xfId="44631" xr:uid="{00000000-0005-0000-0000-00004FAB0000}"/>
    <cellStyle name="Normal 8 3 3 3 2 2 2 3" xfId="29398" xr:uid="{00000000-0005-0000-0000-000050AB0000}"/>
    <cellStyle name="Normal 8 3 3 3 2 2 3" xfId="9280" xr:uid="{00000000-0005-0000-0000-000051AB0000}"/>
    <cellStyle name="Normal 8 3 3 3 2 2 3 2" xfId="39614" xr:uid="{00000000-0005-0000-0000-000052AB0000}"/>
    <cellStyle name="Normal 8 3 3 3 2 2 3 3" xfId="24381" xr:uid="{00000000-0005-0000-0000-000053AB0000}"/>
    <cellStyle name="Normal 8 3 3 3 2 2 4" xfId="34601" xr:uid="{00000000-0005-0000-0000-000054AB0000}"/>
    <cellStyle name="Normal 8 3 3 3 2 2 5" xfId="19368" xr:uid="{00000000-0005-0000-0000-000055AB0000}"/>
    <cellStyle name="Normal 8 3 3 3 2 3" xfId="5919" xr:uid="{00000000-0005-0000-0000-000056AB0000}"/>
    <cellStyle name="Normal 8 3 3 3 2 3 2" xfId="15971" xr:uid="{00000000-0005-0000-0000-000057AB0000}"/>
    <cellStyle name="Normal 8 3 3 3 2 3 2 2" xfId="46302" xr:uid="{00000000-0005-0000-0000-000058AB0000}"/>
    <cellStyle name="Normal 8 3 3 3 2 3 2 3" xfId="31069" xr:uid="{00000000-0005-0000-0000-000059AB0000}"/>
    <cellStyle name="Normal 8 3 3 3 2 3 3" xfId="10951" xr:uid="{00000000-0005-0000-0000-00005AAB0000}"/>
    <cellStyle name="Normal 8 3 3 3 2 3 3 2" xfId="41285" xr:uid="{00000000-0005-0000-0000-00005BAB0000}"/>
    <cellStyle name="Normal 8 3 3 3 2 3 3 3" xfId="26052" xr:uid="{00000000-0005-0000-0000-00005CAB0000}"/>
    <cellStyle name="Normal 8 3 3 3 2 3 4" xfId="36272" xr:uid="{00000000-0005-0000-0000-00005DAB0000}"/>
    <cellStyle name="Normal 8 3 3 3 2 3 5" xfId="21039" xr:uid="{00000000-0005-0000-0000-00005EAB0000}"/>
    <cellStyle name="Normal 8 3 3 3 2 4" xfId="12629" xr:uid="{00000000-0005-0000-0000-00005FAB0000}"/>
    <cellStyle name="Normal 8 3 3 3 2 4 2" xfId="42960" xr:uid="{00000000-0005-0000-0000-000060AB0000}"/>
    <cellStyle name="Normal 8 3 3 3 2 4 3" xfId="27727" xr:uid="{00000000-0005-0000-0000-000061AB0000}"/>
    <cellStyle name="Normal 8 3 3 3 2 5" xfId="7608" xr:uid="{00000000-0005-0000-0000-000062AB0000}"/>
    <cellStyle name="Normal 8 3 3 3 2 5 2" xfId="37943" xr:uid="{00000000-0005-0000-0000-000063AB0000}"/>
    <cellStyle name="Normal 8 3 3 3 2 5 3" xfId="22710" xr:uid="{00000000-0005-0000-0000-000064AB0000}"/>
    <cellStyle name="Normal 8 3 3 3 2 6" xfId="32931" xr:uid="{00000000-0005-0000-0000-000065AB0000}"/>
    <cellStyle name="Normal 8 3 3 3 2 7" xfId="17697" xr:uid="{00000000-0005-0000-0000-000066AB0000}"/>
    <cellStyle name="Normal 8 3 3 3 3" xfId="3390" xr:uid="{00000000-0005-0000-0000-000067AB0000}"/>
    <cellStyle name="Normal 8 3 3 3 3 2" xfId="13464" xr:uid="{00000000-0005-0000-0000-000068AB0000}"/>
    <cellStyle name="Normal 8 3 3 3 3 2 2" xfId="43795" xr:uid="{00000000-0005-0000-0000-000069AB0000}"/>
    <cellStyle name="Normal 8 3 3 3 3 2 3" xfId="28562" xr:uid="{00000000-0005-0000-0000-00006AAB0000}"/>
    <cellStyle name="Normal 8 3 3 3 3 3" xfId="8444" xr:uid="{00000000-0005-0000-0000-00006BAB0000}"/>
    <cellStyle name="Normal 8 3 3 3 3 3 2" xfId="38778" xr:uid="{00000000-0005-0000-0000-00006CAB0000}"/>
    <cellStyle name="Normal 8 3 3 3 3 3 3" xfId="23545" xr:uid="{00000000-0005-0000-0000-00006DAB0000}"/>
    <cellStyle name="Normal 8 3 3 3 3 4" xfId="33765" xr:uid="{00000000-0005-0000-0000-00006EAB0000}"/>
    <cellStyle name="Normal 8 3 3 3 3 5" xfId="18532" xr:uid="{00000000-0005-0000-0000-00006FAB0000}"/>
    <cellStyle name="Normal 8 3 3 3 4" xfId="5083" xr:uid="{00000000-0005-0000-0000-000070AB0000}"/>
    <cellStyle name="Normal 8 3 3 3 4 2" xfId="15135" xr:uid="{00000000-0005-0000-0000-000071AB0000}"/>
    <cellStyle name="Normal 8 3 3 3 4 2 2" xfId="45466" xr:uid="{00000000-0005-0000-0000-000072AB0000}"/>
    <cellStyle name="Normal 8 3 3 3 4 2 3" xfId="30233" xr:uid="{00000000-0005-0000-0000-000073AB0000}"/>
    <cellStyle name="Normal 8 3 3 3 4 3" xfId="10115" xr:uid="{00000000-0005-0000-0000-000074AB0000}"/>
    <cellStyle name="Normal 8 3 3 3 4 3 2" xfId="40449" xr:uid="{00000000-0005-0000-0000-000075AB0000}"/>
    <cellStyle name="Normal 8 3 3 3 4 3 3" xfId="25216" xr:uid="{00000000-0005-0000-0000-000076AB0000}"/>
    <cellStyle name="Normal 8 3 3 3 4 4" xfId="35436" xr:uid="{00000000-0005-0000-0000-000077AB0000}"/>
    <cellStyle name="Normal 8 3 3 3 4 5" xfId="20203" xr:uid="{00000000-0005-0000-0000-000078AB0000}"/>
    <cellStyle name="Normal 8 3 3 3 5" xfId="11793" xr:uid="{00000000-0005-0000-0000-000079AB0000}"/>
    <cellStyle name="Normal 8 3 3 3 5 2" xfId="42124" xr:uid="{00000000-0005-0000-0000-00007AAB0000}"/>
    <cellStyle name="Normal 8 3 3 3 5 3" xfId="26891" xr:uid="{00000000-0005-0000-0000-00007BAB0000}"/>
    <cellStyle name="Normal 8 3 3 3 6" xfId="6772" xr:uid="{00000000-0005-0000-0000-00007CAB0000}"/>
    <cellStyle name="Normal 8 3 3 3 6 2" xfId="37107" xr:uid="{00000000-0005-0000-0000-00007DAB0000}"/>
    <cellStyle name="Normal 8 3 3 3 6 3" xfId="21874" xr:uid="{00000000-0005-0000-0000-00007EAB0000}"/>
    <cellStyle name="Normal 8 3 3 3 7" xfId="32095" xr:uid="{00000000-0005-0000-0000-00007FAB0000}"/>
    <cellStyle name="Normal 8 3 3 3 8" xfId="16861" xr:uid="{00000000-0005-0000-0000-000080AB0000}"/>
    <cellStyle name="Normal 8 3 3 4" xfId="2119" xr:uid="{00000000-0005-0000-0000-000081AB0000}"/>
    <cellStyle name="Normal 8 3 3 4 2" xfId="3809" xr:uid="{00000000-0005-0000-0000-000082AB0000}"/>
    <cellStyle name="Normal 8 3 3 4 2 2" xfId="13882" xr:uid="{00000000-0005-0000-0000-000083AB0000}"/>
    <cellStyle name="Normal 8 3 3 4 2 2 2" xfId="44213" xr:uid="{00000000-0005-0000-0000-000084AB0000}"/>
    <cellStyle name="Normal 8 3 3 4 2 2 3" xfId="28980" xr:uid="{00000000-0005-0000-0000-000085AB0000}"/>
    <cellStyle name="Normal 8 3 3 4 2 3" xfId="8862" xr:uid="{00000000-0005-0000-0000-000086AB0000}"/>
    <cellStyle name="Normal 8 3 3 4 2 3 2" xfId="39196" xr:uid="{00000000-0005-0000-0000-000087AB0000}"/>
    <cellStyle name="Normal 8 3 3 4 2 3 3" xfId="23963" xr:uid="{00000000-0005-0000-0000-000088AB0000}"/>
    <cellStyle name="Normal 8 3 3 4 2 4" xfId="34183" xr:uid="{00000000-0005-0000-0000-000089AB0000}"/>
    <cellStyle name="Normal 8 3 3 4 2 5" xfId="18950" xr:uid="{00000000-0005-0000-0000-00008AAB0000}"/>
    <cellStyle name="Normal 8 3 3 4 3" xfId="5501" xr:uid="{00000000-0005-0000-0000-00008BAB0000}"/>
    <cellStyle name="Normal 8 3 3 4 3 2" xfId="15553" xr:uid="{00000000-0005-0000-0000-00008CAB0000}"/>
    <cellStyle name="Normal 8 3 3 4 3 2 2" xfId="45884" xr:uid="{00000000-0005-0000-0000-00008DAB0000}"/>
    <cellStyle name="Normal 8 3 3 4 3 2 3" xfId="30651" xr:uid="{00000000-0005-0000-0000-00008EAB0000}"/>
    <cellStyle name="Normal 8 3 3 4 3 3" xfId="10533" xr:uid="{00000000-0005-0000-0000-00008FAB0000}"/>
    <cellStyle name="Normal 8 3 3 4 3 3 2" xfId="40867" xr:uid="{00000000-0005-0000-0000-000090AB0000}"/>
    <cellStyle name="Normal 8 3 3 4 3 3 3" xfId="25634" xr:uid="{00000000-0005-0000-0000-000091AB0000}"/>
    <cellStyle name="Normal 8 3 3 4 3 4" xfId="35854" xr:uid="{00000000-0005-0000-0000-000092AB0000}"/>
    <cellStyle name="Normal 8 3 3 4 3 5" xfId="20621" xr:uid="{00000000-0005-0000-0000-000093AB0000}"/>
    <cellStyle name="Normal 8 3 3 4 4" xfId="12211" xr:uid="{00000000-0005-0000-0000-000094AB0000}"/>
    <cellStyle name="Normal 8 3 3 4 4 2" xfId="42542" xr:uid="{00000000-0005-0000-0000-000095AB0000}"/>
    <cellStyle name="Normal 8 3 3 4 4 3" xfId="27309" xr:uid="{00000000-0005-0000-0000-000096AB0000}"/>
    <cellStyle name="Normal 8 3 3 4 5" xfId="7190" xr:uid="{00000000-0005-0000-0000-000097AB0000}"/>
    <cellStyle name="Normal 8 3 3 4 5 2" xfId="37525" xr:uid="{00000000-0005-0000-0000-000098AB0000}"/>
    <cellStyle name="Normal 8 3 3 4 5 3" xfId="22292" xr:uid="{00000000-0005-0000-0000-000099AB0000}"/>
    <cellStyle name="Normal 8 3 3 4 6" xfId="32513" xr:uid="{00000000-0005-0000-0000-00009AAB0000}"/>
    <cellStyle name="Normal 8 3 3 4 7" xfId="17279" xr:uid="{00000000-0005-0000-0000-00009BAB0000}"/>
    <cellStyle name="Normal 8 3 3 5" xfId="2972" xr:uid="{00000000-0005-0000-0000-00009CAB0000}"/>
    <cellStyle name="Normal 8 3 3 5 2" xfId="13046" xr:uid="{00000000-0005-0000-0000-00009DAB0000}"/>
    <cellStyle name="Normal 8 3 3 5 2 2" xfId="43377" xr:uid="{00000000-0005-0000-0000-00009EAB0000}"/>
    <cellStyle name="Normal 8 3 3 5 2 3" xfId="28144" xr:uid="{00000000-0005-0000-0000-00009FAB0000}"/>
    <cellStyle name="Normal 8 3 3 5 3" xfId="8026" xr:uid="{00000000-0005-0000-0000-0000A0AB0000}"/>
    <cellStyle name="Normal 8 3 3 5 3 2" xfId="38360" xr:uid="{00000000-0005-0000-0000-0000A1AB0000}"/>
    <cellStyle name="Normal 8 3 3 5 3 3" xfId="23127" xr:uid="{00000000-0005-0000-0000-0000A2AB0000}"/>
    <cellStyle name="Normal 8 3 3 5 4" xfId="33347" xr:uid="{00000000-0005-0000-0000-0000A3AB0000}"/>
    <cellStyle name="Normal 8 3 3 5 5" xfId="18114" xr:uid="{00000000-0005-0000-0000-0000A4AB0000}"/>
    <cellStyle name="Normal 8 3 3 6" xfId="4665" xr:uid="{00000000-0005-0000-0000-0000A5AB0000}"/>
    <cellStyle name="Normal 8 3 3 6 2" xfId="14717" xr:uid="{00000000-0005-0000-0000-0000A6AB0000}"/>
    <cellStyle name="Normal 8 3 3 6 2 2" xfId="45048" xr:uid="{00000000-0005-0000-0000-0000A7AB0000}"/>
    <cellStyle name="Normal 8 3 3 6 2 3" xfId="29815" xr:uid="{00000000-0005-0000-0000-0000A8AB0000}"/>
    <cellStyle name="Normal 8 3 3 6 3" xfId="9697" xr:uid="{00000000-0005-0000-0000-0000A9AB0000}"/>
    <cellStyle name="Normal 8 3 3 6 3 2" xfId="40031" xr:uid="{00000000-0005-0000-0000-0000AAAB0000}"/>
    <cellStyle name="Normal 8 3 3 6 3 3" xfId="24798" xr:uid="{00000000-0005-0000-0000-0000ABAB0000}"/>
    <cellStyle name="Normal 8 3 3 6 4" xfId="35018" xr:uid="{00000000-0005-0000-0000-0000ACAB0000}"/>
    <cellStyle name="Normal 8 3 3 6 5" xfId="19785" xr:uid="{00000000-0005-0000-0000-0000ADAB0000}"/>
    <cellStyle name="Normal 8 3 3 7" xfId="11375" xr:uid="{00000000-0005-0000-0000-0000AEAB0000}"/>
    <cellStyle name="Normal 8 3 3 7 2" xfId="41706" xr:uid="{00000000-0005-0000-0000-0000AFAB0000}"/>
    <cellStyle name="Normal 8 3 3 7 3" xfId="26473" xr:uid="{00000000-0005-0000-0000-0000B0AB0000}"/>
    <cellStyle name="Normal 8 3 3 8" xfId="6354" xr:uid="{00000000-0005-0000-0000-0000B1AB0000}"/>
    <cellStyle name="Normal 8 3 3 8 2" xfId="36689" xr:uid="{00000000-0005-0000-0000-0000B2AB0000}"/>
    <cellStyle name="Normal 8 3 3 8 3" xfId="21456" xr:uid="{00000000-0005-0000-0000-0000B3AB0000}"/>
    <cellStyle name="Normal 8 3 3 9" xfId="31678" xr:uid="{00000000-0005-0000-0000-0000B4AB0000}"/>
    <cellStyle name="Normal 8 3 4" xfId="1379" xr:uid="{00000000-0005-0000-0000-0000B5AB0000}"/>
    <cellStyle name="Normal 8 3 4 2" xfId="1802" xr:uid="{00000000-0005-0000-0000-0000B6AB0000}"/>
    <cellStyle name="Normal 8 3 4 2 2" xfId="2641" xr:uid="{00000000-0005-0000-0000-0000B7AB0000}"/>
    <cellStyle name="Normal 8 3 4 2 2 2" xfId="4331" xr:uid="{00000000-0005-0000-0000-0000B8AB0000}"/>
    <cellStyle name="Normal 8 3 4 2 2 2 2" xfId="14404" xr:uid="{00000000-0005-0000-0000-0000B9AB0000}"/>
    <cellStyle name="Normal 8 3 4 2 2 2 2 2" xfId="44735" xr:uid="{00000000-0005-0000-0000-0000BAAB0000}"/>
    <cellStyle name="Normal 8 3 4 2 2 2 2 3" xfId="29502" xr:uid="{00000000-0005-0000-0000-0000BBAB0000}"/>
    <cellStyle name="Normal 8 3 4 2 2 2 3" xfId="9384" xr:uid="{00000000-0005-0000-0000-0000BCAB0000}"/>
    <cellStyle name="Normal 8 3 4 2 2 2 3 2" xfId="39718" xr:uid="{00000000-0005-0000-0000-0000BDAB0000}"/>
    <cellStyle name="Normal 8 3 4 2 2 2 3 3" xfId="24485" xr:uid="{00000000-0005-0000-0000-0000BEAB0000}"/>
    <cellStyle name="Normal 8 3 4 2 2 2 4" xfId="34705" xr:uid="{00000000-0005-0000-0000-0000BFAB0000}"/>
    <cellStyle name="Normal 8 3 4 2 2 2 5" xfId="19472" xr:uid="{00000000-0005-0000-0000-0000C0AB0000}"/>
    <cellStyle name="Normal 8 3 4 2 2 3" xfId="6023" xr:uid="{00000000-0005-0000-0000-0000C1AB0000}"/>
    <cellStyle name="Normal 8 3 4 2 2 3 2" xfId="16075" xr:uid="{00000000-0005-0000-0000-0000C2AB0000}"/>
    <cellStyle name="Normal 8 3 4 2 2 3 2 2" xfId="46406" xr:uid="{00000000-0005-0000-0000-0000C3AB0000}"/>
    <cellStyle name="Normal 8 3 4 2 2 3 2 3" xfId="31173" xr:uid="{00000000-0005-0000-0000-0000C4AB0000}"/>
    <cellStyle name="Normal 8 3 4 2 2 3 3" xfId="11055" xr:uid="{00000000-0005-0000-0000-0000C5AB0000}"/>
    <cellStyle name="Normal 8 3 4 2 2 3 3 2" xfId="41389" xr:uid="{00000000-0005-0000-0000-0000C6AB0000}"/>
    <cellStyle name="Normal 8 3 4 2 2 3 3 3" xfId="26156" xr:uid="{00000000-0005-0000-0000-0000C7AB0000}"/>
    <cellStyle name="Normal 8 3 4 2 2 3 4" xfId="36376" xr:uid="{00000000-0005-0000-0000-0000C8AB0000}"/>
    <cellStyle name="Normal 8 3 4 2 2 3 5" xfId="21143" xr:uid="{00000000-0005-0000-0000-0000C9AB0000}"/>
    <cellStyle name="Normal 8 3 4 2 2 4" xfId="12733" xr:uid="{00000000-0005-0000-0000-0000CAAB0000}"/>
    <cellStyle name="Normal 8 3 4 2 2 4 2" xfId="43064" xr:uid="{00000000-0005-0000-0000-0000CBAB0000}"/>
    <cellStyle name="Normal 8 3 4 2 2 4 3" xfId="27831" xr:uid="{00000000-0005-0000-0000-0000CCAB0000}"/>
    <cellStyle name="Normal 8 3 4 2 2 5" xfId="7712" xr:uid="{00000000-0005-0000-0000-0000CDAB0000}"/>
    <cellStyle name="Normal 8 3 4 2 2 5 2" xfId="38047" xr:uid="{00000000-0005-0000-0000-0000CEAB0000}"/>
    <cellStyle name="Normal 8 3 4 2 2 5 3" xfId="22814" xr:uid="{00000000-0005-0000-0000-0000CFAB0000}"/>
    <cellStyle name="Normal 8 3 4 2 2 6" xfId="33035" xr:uid="{00000000-0005-0000-0000-0000D0AB0000}"/>
    <cellStyle name="Normal 8 3 4 2 2 7" xfId="17801" xr:uid="{00000000-0005-0000-0000-0000D1AB0000}"/>
    <cellStyle name="Normal 8 3 4 2 3" xfId="3494" xr:uid="{00000000-0005-0000-0000-0000D2AB0000}"/>
    <cellStyle name="Normal 8 3 4 2 3 2" xfId="13568" xr:uid="{00000000-0005-0000-0000-0000D3AB0000}"/>
    <cellStyle name="Normal 8 3 4 2 3 2 2" xfId="43899" xr:uid="{00000000-0005-0000-0000-0000D4AB0000}"/>
    <cellStyle name="Normal 8 3 4 2 3 2 3" xfId="28666" xr:uid="{00000000-0005-0000-0000-0000D5AB0000}"/>
    <cellStyle name="Normal 8 3 4 2 3 3" xfId="8548" xr:uid="{00000000-0005-0000-0000-0000D6AB0000}"/>
    <cellStyle name="Normal 8 3 4 2 3 3 2" xfId="38882" xr:uid="{00000000-0005-0000-0000-0000D7AB0000}"/>
    <cellStyle name="Normal 8 3 4 2 3 3 3" xfId="23649" xr:uid="{00000000-0005-0000-0000-0000D8AB0000}"/>
    <cellStyle name="Normal 8 3 4 2 3 4" xfId="33869" xr:uid="{00000000-0005-0000-0000-0000D9AB0000}"/>
    <cellStyle name="Normal 8 3 4 2 3 5" xfId="18636" xr:uid="{00000000-0005-0000-0000-0000DAAB0000}"/>
    <cellStyle name="Normal 8 3 4 2 4" xfId="5187" xr:uid="{00000000-0005-0000-0000-0000DBAB0000}"/>
    <cellStyle name="Normal 8 3 4 2 4 2" xfId="15239" xr:uid="{00000000-0005-0000-0000-0000DCAB0000}"/>
    <cellStyle name="Normal 8 3 4 2 4 2 2" xfId="45570" xr:uid="{00000000-0005-0000-0000-0000DDAB0000}"/>
    <cellStyle name="Normal 8 3 4 2 4 2 3" xfId="30337" xr:uid="{00000000-0005-0000-0000-0000DEAB0000}"/>
    <cellStyle name="Normal 8 3 4 2 4 3" xfId="10219" xr:uid="{00000000-0005-0000-0000-0000DFAB0000}"/>
    <cellStyle name="Normal 8 3 4 2 4 3 2" xfId="40553" xr:uid="{00000000-0005-0000-0000-0000E0AB0000}"/>
    <cellStyle name="Normal 8 3 4 2 4 3 3" xfId="25320" xr:uid="{00000000-0005-0000-0000-0000E1AB0000}"/>
    <cellStyle name="Normal 8 3 4 2 4 4" xfId="35540" xr:uid="{00000000-0005-0000-0000-0000E2AB0000}"/>
    <cellStyle name="Normal 8 3 4 2 4 5" xfId="20307" xr:uid="{00000000-0005-0000-0000-0000E3AB0000}"/>
    <cellStyle name="Normal 8 3 4 2 5" xfId="11897" xr:uid="{00000000-0005-0000-0000-0000E4AB0000}"/>
    <cellStyle name="Normal 8 3 4 2 5 2" xfId="42228" xr:uid="{00000000-0005-0000-0000-0000E5AB0000}"/>
    <cellStyle name="Normal 8 3 4 2 5 3" xfId="26995" xr:uid="{00000000-0005-0000-0000-0000E6AB0000}"/>
    <cellStyle name="Normal 8 3 4 2 6" xfId="6876" xr:uid="{00000000-0005-0000-0000-0000E7AB0000}"/>
    <cellStyle name="Normal 8 3 4 2 6 2" xfId="37211" xr:uid="{00000000-0005-0000-0000-0000E8AB0000}"/>
    <cellStyle name="Normal 8 3 4 2 6 3" xfId="21978" xr:uid="{00000000-0005-0000-0000-0000E9AB0000}"/>
    <cellStyle name="Normal 8 3 4 2 7" xfId="32199" xr:uid="{00000000-0005-0000-0000-0000EAAB0000}"/>
    <cellStyle name="Normal 8 3 4 2 8" xfId="16965" xr:uid="{00000000-0005-0000-0000-0000EBAB0000}"/>
    <cellStyle name="Normal 8 3 4 3" xfId="2223" xr:uid="{00000000-0005-0000-0000-0000ECAB0000}"/>
    <cellStyle name="Normal 8 3 4 3 2" xfId="3913" xr:uid="{00000000-0005-0000-0000-0000EDAB0000}"/>
    <cellStyle name="Normal 8 3 4 3 2 2" xfId="13986" xr:uid="{00000000-0005-0000-0000-0000EEAB0000}"/>
    <cellStyle name="Normal 8 3 4 3 2 2 2" xfId="44317" xr:uid="{00000000-0005-0000-0000-0000EFAB0000}"/>
    <cellStyle name="Normal 8 3 4 3 2 2 3" xfId="29084" xr:uid="{00000000-0005-0000-0000-0000F0AB0000}"/>
    <cellStyle name="Normal 8 3 4 3 2 3" xfId="8966" xr:uid="{00000000-0005-0000-0000-0000F1AB0000}"/>
    <cellStyle name="Normal 8 3 4 3 2 3 2" xfId="39300" xr:uid="{00000000-0005-0000-0000-0000F2AB0000}"/>
    <cellStyle name="Normal 8 3 4 3 2 3 3" xfId="24067" xr:uid="{00000000-0005-0000-0000-0000F3AB0000}"/>
    <cellStyle name="Normal 8 3 4 3 2 4" xfId="34287" xr:uid="{00000000-0005-0000-0000-0000F4AB0000}"/>
    <cellStyle name="Normal 8 3 4 3 2 5" xfId="19054" xr:uid="{00000000-0005-0000-0000-0000F5AB0000}"/>
    <cellStyle name="Normal 8 3 4 3 3" xfId="5605" xr:uid="{00000000-0005-0000-0000-0000F6AB0000}"/>
    <cellStyle name="Normal 8 3 4 3 3 2" xfId="15657" xr:uid="{00000000-0005-0000-0000-0000F7AB0000}"/>
    <cellStyle name="Normal 8 3 4 3 3 2 2" xfId="45988" xr:uid="{00000000-0005-0000-0000-0000F8AB0000}"/>
    <cellStyle name="Normal 8 3 4 3 3 2 3" xfId="30755" xr:uid="{00000000-0005-0000-0000-0000F9AB0000}"/>
    <cellStyle name="Normal 8 3 4 3 3 3" xfId="10637" xr:uid="{00000000-0005-0000-0000-0000FAAB0000}"/>
    <cellStyle name="Normal 8 3 4 3 3 3 2" xfId="40971" xr:uid="{00000000-0005-0000-0000-0000FBAB0000}"/>
    <cellStyle name="Normal 8 3 4 3 3 3 3" xfId="25738" xr:uid="{00000000-0005-0000-0000-0000FCAB0000}"/>
    <cellStyle name="Normal 8 3 4 3 3 4" xfId="35958" xr:uid="{00000000-0005-0000-0000-0000FDAB0000}"/>
    <cellStyle name="Normal 8 3 4 3 3 5" xfId="20725" xr:uid="{00000000-0005-0000-0000-0000FEAB0000}"/>
    <cellStyle name="Normal 8 3 4 3 4" xfId="12315" xr:uid="{00000000-0005-0000-0000-0000FFAB0000}"/>
    <cellStyle name="Normal 8 3 4 3 4 2" xfId="42646" xr:uid="{00000000-0005-0000-0000-000000AC0000}"/>
    <cellStyle name="Normal 8 3 4 3 4 3" xfId="27413" xr:uid="{00000000-0005-0000-0000-000001AC0000}"/>
    <cellStyle name="Normal 8 3 4 3 5" xfId="7294" xr:uid="{00000000-0005-0000-0000-000002AC0000}"/>
    <cellStyle name="Normal 8 3 4 3 5 2" xfId="37629" xr:uid="{00000000-0005-0000-0000-000003AC0000}"/>
    <cellStyle name="Normal 8 3 4 3 5 3" xfId="22396" xr:uid="{00000000-0005-0000-0000-000004AC0000}"/>
    <cellStyle name="Normal 8 3 4 3 6" xfId="32617" xr:uid="{00000000-0005-0000-0000-000005AC0000}"/>
    <cellStyle name="Normal 8 3 4 3 7" xfId="17383" xr:uid="{00000000-0005-0000-0000-000006AC0000}"/>
    <cellStyle name="Normal 8 3 4 4" xfId="3076" xr:uid="{00000000-0005-0000-0000-000007AC0000}"/>
    <cellStyle name="Normal 8 3 4 4 2" xfId="13150" xr:uid="{00000000-0005-0000-0000-000008AC0000}"/>
    <cellStyle name="Normal 8 3 4 4 2 2" xfId="43481" xr:uid="{00000000-0005-0000-0000-000009AC0000}"/>
    <cellStyle name="Normal 8 3 4 4 2 3" xfId="28248" xr:uid="{00000000-0005-0000-0000-00000AAC0000}"/>
    <cellStyle name="Normal 8 3 4 4 3" xfId="8130" xr:uid="{00000000-0005-0000-0000-00000BAC0000}"/>
    <cellStyle name="Normal 8 3 4 4 3 2" xfId="38464" xr:uid="{00000000-0005-0000-0000-00000CAC0000}"/>
    <cellStyle name="Normal 8 3 4 4 3 3" xfId="23231" xr:uid="{00000000-0005-0000-0000-00000DAC0000}"/>
    <cellStyle name="Normal 8 3 4 4 4" xfId="33451" xr:uid="{00000000-0005-0000-0000-00000EAC0000}"/>
    <cellStyle name="Normal 8 3 4 4 5" xfId="18218" xr:uid="{00000000-0005-0000-0000-00000FAC0000}"/>
    <cellStyle name="Normal 8 3 4 5" xfId="4769" xr:uid="{00000000-0005-0000-0000-000010AC0000}"/>
    <cellStyle name="Normal 8 3 4 5 2" xfId="14821" xr:uid="{00000000-0005-0000-0000-000011AC0000}"/>
    <cellStyle name="Normal 8 3 4 5 2 2" xfId="45152" xr:uid="{00000000-0005-0000-0000-000012AC0000}"/>
    <cellStyle name="Normal 8 3 4 5 2 3" xfId="29919" xr:uid="{00000000-0005-0000-0000-000013AC0000}"/>
    <cellStyle name="Normal 8 3 4 5 3" xfId="9801" xr:uid="{00000000-0005-0000-0000-000014AC0000}"/>
    <cellStyle name="Normal 8 3 4 5 3 2" xfId="40135" xr:uid="{00000000-0005-0000-0000-000015AC0000}"/>
    <cellStyle name="Normal 8 3 4 5 3 3" xfId="24902" xr:uid="{00000000-0005-0000-0000-000016AC0000}"/>
    <cellStyle name="Normal 8 3 4 5 4" xfId="35122" xr:uid="{00000000-0005-0000-0000-000017AC0000}"/>
    <cellStyle name="Normal 8 3 4 5 5" xfId="19889" xr:uid="{00000000-0005-0000-0000-000018AC0000}"/>
    <cellStyle name="Normal 8 3 4 6" xfId="11479" xr:uid="{00000000-0005-0000-0000-000019AC0000}"/>
    <cellStyle name="Normal 8 3 4 6 2" xfId="41810" xr:uid="{00000000-0005-0000-0000-00001AAC0000}"/>
    <cellStyle name="Normal 8 3 4 6 3" xfId="26577" xr:uid="{00000000-0005-0000-0000-00001BAC0000}"/>
    <cellStyle name="Normal 8 3 4 7" xfId="6458" xr:uid="{00000000-0005-0000-0000-00001CAC0000}"/>
    <cellStyle name="Normal 8 3 4 7 2" xfId="36793" xr:uid="{00000000-0005-0000-0000-00001DAC0000}"/>
    <cellStyle name="Normal 8 3 4 7 3" xfId="21560" xr:uid="{00000000-0005-0000-0000-00001EAC0000}"/>
    <cellStyle name="Normal 8 3 4 8" xfId="31781" xr:uid="{00000000-0005-0000-0000-00001FAC0000}"/>
    <cellStyle name="Normal 8 3 4 9" xfId="16547" xr:uid="{00000000-0005-0000-0000-000020AC0000}"/>
    <cellStyle name="Normal 8 3 5" xfId="1592" xr:uid="{00000000-0005-0000-0000-000021AC0000}"/>
    <cellStyle name="Normal 8 3 5 2" xfId="2433" xr:uid="{00000000-0005-0000-0000-000022AC0000}"/>
    <cellStyle name="Normal 8 3 5 2 2" xfId="4123" xr:uid="{00000000-0005-0000-0000-000023AC0000}"/>
    <cellStyle name="Normal 8 3 5 2 2 2" xfId="14196" xr:uid="{00000000-0005-0000-0000-000024AC0000}"/>
    <cellStyle name="Normal 8 3 5 2 2 2 2" xfId="44527" xr:uid="{00000000-0005-0000-0000-000025AC0000}"/>
    <cellStyle name="Normal 8 3 5 2 2 2 3" xfId="29294" xr:uid="{00000000-0005-0000-0000-000026AC0000}"/>
    <cellStyle name="Normal 8 3 5 2 2 3" xfId="9176" xr:uid="{00000000-0005-0000-0000-000027AC0000}"/>
    <cellStyle name="Normal 8 3 5 2 2 3 2" xfId="39510" xr:uid="{00000000-0005-0000-0000-000028AC0000}"/>
    <cellStyle name="Normal 8 3 5 2 2 3 3" xfId="24277" xr:uid="{00000000-0005-0000-0000-000029AC0000}"/>
    <cellStyle name="Normal 8 3 5 2 2 4" xfId="34497" xr:uid="{00000000-0005-0000-0000-00002AAC0000}"/>
    <cellStyle name="Normal 8 3 5 2 2 5" xfId="19264" xr:uid="{00000000-0005-0000-0000-00002BAC0000}"/>
    <cellStyle name="Normal 8 3 5 2 3" xfId="5815" xr:uid="{00000000-0005-0000-0000-00002CAC0000}"/>
    <cellStyle name="Normal 8 3 5 2 3 2" xfId="15867" xr:uid="{00000000-0005-0000-0000-00002DAC0000}"/>
    <cellStyle name="Normal 8 3 5 2 3 2 2" xfId="46198" xr:uid="{00000000-0005-0000-0000-00002EAC0000}"/>
    <cellStyle name="Normal 8 3 5 2 3 2 3" xfId="30965" xr:uid="{00000000-0005-0000-0000-00002FAC0000}"/>
    <cellStyle name="Normal 8 3 5 2 3 3" xfId="10847" xr:uid="{00000000-0005-0000-0000-000030AC0000}"/>
    <cellStyle name="Normal 8 3 5 2 3 3 2" xfId="41181" xr:uid="{00000000-0005-0000-0000-000031AC0000}"/>
    <cellStyle name="Normal 8 3 5 2 3 3 3" xfId="25948" xr:uid="{00000000-0005-0000-0000-000032AC0000}"/>
    <cellStyle name="Normal 8 3 5 2 3 4" xfId="36168" xr:uid="{00000000-0005-0000-0000-000033AC0000}"/>
    <cellStyle name="Normal 8 3 5 2 3 5" xfId="20935" xr:uid="{00000000-0005-0000-0000-000034AC0000}"/>
    <cellStyle name="Normal 8 3 5 2 4" xfId="12525" xr:uid="{00000000-0005-0000-0000-000035AC0000}"/>
    <cellStyle name="Normal 8 3 5 2 4 2" xfId="42856" xr:uid="{00000000-0005-0000-0000-000036AC0000}"/>
    <cellStyle name="Normal 8 3 5 2 4 3" xfId="27623" xr:uid="{00000000-0005-0000-0000-000037AC0000}"/>
    <cellStyle name="Normal 8 3 5 2 5" xfId="7504" xr:uid="{00000000-0005-0000-0000-000038AC0000}"/>
    <cellStyle name="Normal 8 3 5 2 5 2" xfId="37839" xr:uid="{00000000-0005-0000-0000-000039AC0000}"/>
    <cellStyle name="Normal 8 3 5 2 5 3" xfId="22606" xr:uid="{00000000-0005-0000-0000-00003AAC0000}"/>
    <cellStyle name="Normal 8 3 5 2 6" xfId="32827" xr:uid="{00000000-0005-0000-0000-00003BAC0000}"/>
    <cellStyle name="Normal 8 3 5 2 7" xfId="17593" xr:uid="{00000000-0005-0000-0000-00003CAC0000}"/>
    <cellStyle name="Normal 8 3 5 3" xfId="3286" xr:uid="{00000000-0005-0000-0000-00003DAC0000}"/>
    <cellStyle name="Normal 8 3 5 3 2" xfId="13360" xr:uid="{00000000-0005-0000-0000-00003EAC0000}"/>
    <cellStyle name="Normal 8 3 5 3 2 2" xfId="43691" xr:uid="{00000000-0005-0000-0000-00003FAC0000}"/>
    <cellStyle name="Normal 8 3 5 3 2 3" xfId="28458" xr:uid="{00000000-0005-0000-0000-000040AC0000}"/>
    <cellStyle name="Normal 8 3 5 3 3" xfId="8340" xr:uid="{00000000-0005-0000-0000-000041AC0000}"/>
    <cellStyle name="Normal 8 3 5 3 3 2" xfId="38674" xr:uid="{00000000-0005-0000-0000-000042AC0000}"/>
    <cellStyle name="Normal 8 3 5 3 3 3" xfId="23441" xr:uid="{00000000-0005-0000-0000-000043AC0000}"/>
    <cellStyle name="Normal 8 3 5 3 4" xfId="33661" xr:uid="{00000000-0005-0000-0000-000044AC0000}"/>
    <cellStyle name="Normal 8 3 5 3 5" xfId="18428" xr:uid="{00000000-0005-0000-0000-000045AC0000}"/>
    <cellStyle name="Normal 8 3 5 4" xfId="4979" xr:uid="{00000000-0005-0000-0000-000046AC0000}"/>
    <cellStyle name="Normal 8 3 5 4 2" xfId="15031" xr:uid="{00000000-0005-0000-0000-000047AC0000}"/>
    <cellStyle name="Normal 8 3 5 4 2 2" xfId="45362" xr:uid="{00000000-0005-0000-0000-000048AC0000}"/>
    <cellStyle name="Normal 8 3 5 4 2 3" xfId="30129" xr:uid="{00000000-0005-0000-0000-000049AC0000}"/>
    <cellStyle name="Normal 8 3 5 4 3" xfId="10011" xr:uid="{00000000-0005-0000-0000-00004AAC0000}"/>
    <cellStyle name="Normal 8 3 5 4 3 2" xfId="40345" xr:uid="{00000000-0005-0000-0000-00004BAC0000}"/>
    <cellStyle name="Normal 8 3 5 4 3 3" xfId="25112" xr:uid="{00000000-0005-0000-0000-00004CAC0000}"/>
    <cellStyle name="Normal 8 3 5 4 4" xfId="35332" xr:uid="{00000000-0005-0000-0000-00004DAC0000}"/>
    <cellStyle name="Normal 8 3 5 4 5" xfId="20099" xr:uid="{00000000-0005-0000-0000-00004EAC0000}"/>
    <cellStyle name="Normal 8 3 5 5" xfId="11689" xr:uid="{00000000-0005-0000-0000-00004FAC0000}"/>
    <cellStyle name="Normal 8 3 5 5 2" xfId="42020" xr:uid="{00000000-0005-0000-0000-000050AC0000}"/>
    <cellStyle name="Normal 8 3 5 5 3" xfId="26787" xr:uid="{00000000-0005-0000-0000-000051AC0000}"/>
    <cellStyle name="Normal 8 3 5 6" xfId="6668" xr:uid="{00000000-0005-0000-0000-000052AC0000}"/>
    <cellStyle name="Normal 8 3 5 6 2" xfId="37003" xr:uid="{00000000-0005-0000-0000-000053AC0000}"/>
    <cellStyle name="Normal 8 3 5 6 3" xfId="21770" xr:uid="{00000000-0005-0000-0000-000054AC0000}"/>
    <cellStyle name="Normal 8 3 5 7" xfId="31991" xr:uid="{00000000-0005-0000-0000-000055AC0000}"/>
    <cellStyle name="Normal 8 3 5 8" xfId="16757" xr:uid="{00000000-0005-0000-0000-000056AC0000}"/>
    <cellStyle name="Normal 8 3 6" xfId="2013" xr:uid="{00000000-0005-0000-0000-000057AC0000}"/>
    <cellStyle name="Normal 8 3 6 2" xfId="3705" xr:uid="{00000000-0005-0000-0000-000058AC0000}"/>
    <cellStyle name="Normal 8 3 6 2 2" xfId="13778" xr:uid="{00000000-0005-0000-0000-000059AC0000}"/>
    <cellStyle name="Normal 8 3 6 2 2 2" xfId="44109" xr:uid="{00000000-0005-0000-0000-00005AAC0000}"/>
    <cellStyle name="Normal 8 3 6 2 2 3" xfId="28876" xr:uid="{00000000-0005-0000-0000-00005BAC0000}"/>
    <cellStyle name="Normal 8 3 6 2 3" xfId="8758" xr:uid="{00000000-0005-0000-0000-00005CAC0000}"/>
    <cellStyle name="Normal 8 3 6 2 3 2" xfId="39092" xr:uid="{00000000-0005-0000-0000-00005DAC0000}"/>
    <cellStyle name="Normal 8 3 6 2 3 3" xfId="23859" xr:uid="{00000000-0005-0000-0000-00005EAC0000}"/>
    <cellStyle name="Normal 8 3 6 2 4" xfId="34079" xr:uid="{00000000-0005-0000-0000-00005FAC0000}"/>
    <cellStyle name="Normal 8 3 6 2 5" xfId="18846" xr:uid="{00000000-0005-0000-0000-000060AC0000}"/>
    <cellStyle name="Normal 8 3 6 3" xfId="5397" xr:uid="{00000000-0005-0000-0000-000061AC0000}"/>
    <cellStyle name="Normal 8 3 6 3 2" xfId="15449" xr:uid="{00000000-0005-0000-0000-000062AC0000}"/>
    <cellStyle name="Normal 8 3 6 3 2 2" xfId="45780" xr:uid="{00000000-0005-0000-0000-000063AC0000}"/>
    <cellStyle name="Normal 8 3 6 3 2 3" xfId="30547" xr:uid="{00000000-0005-0000-0000-000064AC0000}"/>
    <cellStyle name="Normal 8 3 6 3 3" xfId="10429" xr:uid="{00000000-0005-0000-0000-000065AC0000}"/>
    <cellStyle name="Normal 8 3 6 3 3 2" xfId="40763" xr:uid="{00000000-0005-0000-0000-000066AC0000}"/>
    <cellStyle name="Normal 8 3 6 3 3 3" xfId="25530" xr:uid="{00000000-0005-0000-0000-000067AC0000}"/>
    <cellStyle name="Normal 8 3 6 3 4" xfId="35750" xr:uid="{00000000-0005-0000-0000-000068AC0000}"/>
    <cellStyle name="Normal 8 3 6 3 5" xfId="20517" xr:uid="{00000000-0005-0000-0000-000069AC0000}"/>
    <cellStyle name="Normal 8 3 6 4" xfId="12107" xr:uid="{00000000-0005-0000-0000-00006AAC0000}"/>
    <cellStyle name="Normal 8 3 6 4 2" xfId="42438" xr:uid="{00000000-0005-0000-0000-00006BAC0000}"/>
    <cellStyle name="Normal 8 3 6 4 3" xfId="27205" xr:uid="{00000000-0005-0000-0000-00006CAC0000}"/>
    <cellStyle name="Normal 8 3 6 5" xfId="7086" xr:uid="{00000000-0005-0000-0000-00006DAC0000}"/>
    <cellStyle name="Normal 8 3 6 5 2" xfId="37421" xr:uid="{00000000-0005-0000-0000-00006EAC0000}"/>
    <cellStyle name="Normal 8 3 6 5 3" xfId="22188" xr:uid="{00000000-0005-0000-0000-00006FAC0000}"/>
    <cellStyle name="Normal 8 3 6 6" xfId="32409" xr:uid="{00000000-0005-0000-0000-000070AC0000}"/>
    <cellStyle name="Normal 8 3 6 7" xfId="17175" xr:uid="{00000000-0005-0000-0000-000071AC0000}"/>
    <cellStyle name="Normal 8 3 7" xfId="2865" xr:uid="{00000000-0005-0000-0000-000072AC0000}"/>
    <cellStyle name="Normal 8 3 7 2" xfId="12942" xr:uid="{00000000-0005-0000-0000-000073AC0000}"/>
    <cellStyle name="Normal 8 3 7 2 2" xfId="43273" xr:uid="{00000000-0005-0000-0000-000074AC0000}"/>
    <cellStyle name="Normal 8 3 7 2 3" xfId="28040" xr:uid="{00000000-0005-0000-0000-000075AC0000}"/>
    <cellStyle name="Normal 8 3 7 3" xfId="7922" xr:uid="{00000000-0005-0000-0000-000076AC0000}"/>
    <cellStyle name="Normal 8 3 7 3 2" xfId="38256" xr:uid="{00000000-0005-0000-0000-000077AC0000}"/>
    <cellStyle name="Normal 8 3 7 3 3" xfId="23023" xr:uid="{00000000-0005-0000-0000-000078AC0000}"/>
    <cellStyle name="Normal 8 3 7 4" xfId="33243" xr:uid="{00000000-0005-0000-0000-000079AC0000}"/>
    <cellStyle name="Normal 8 3 7 5" xfId="18010" xr:uid="{00000000-0005-0000-0000-00007AAC0000}"/>
    <cellStyle name="Normal 8 3 8" xfId="4559" xr:uid="{00000000-0005-0000-0000-00007BAC0000}"/>
    <cellStyle name="Normal 8 3 8 2" xfId="14613" xr:uid="{00000000-0005-0000-0000-00007CAC0000}"/>
    <cellStyle name="Normal 8 3 8 2 2" xfId="44944" xr:uid="{00000000-0005-0000-0000-00007DAC0000}"/>
    <cellStyle name="Normal 8 3 8 2 3" xfId="29711" xr:uid="{00000000-0005-0000-0000-00007EAC0000}"/>
    <cellStyle name="Normal 8 3 8 3" xfId="9593" xr:uid="{00000000-0005-0000-0000-00007FAC0000}"/>
    <cellStyle name="Normal 8 3 8 3 2" xfId="39927" xr:uid="{00000000-0005-0000-0000-000080AC0000}"/>
    <cellStyle name="Normal 8 3 8 3 3" xfId="24694" xr:uid="{00000000-0005-0000-0000-000081AC0000}"/>
    <cellStyle name="Normal 8 3 8 4" xfId="34914" xr:uid="{00000000-0005-0000-0000-000082AC0000}"/>
    <cellStyle name="Normal 8 3 8 5" xfId="19681" xr:uid="{00000000-0005-0000-0000-000083AC0000}"/>
    <cellStyle name="Normal 8 3 9" xfId="11269" xr:uid="{00000000-0005-0000-0000-000084AC0000}"/>
    <cellStyle name="Normal 8 3 9 2" xfId="41602" xr:uid="{00000000-0005-0000-0000-000085AC0000}"/>
    <cellStyle name="Normal 8 3 9 3" xfId="26369" xr:uid="{00000000-0005-0000-0000-000086AC0000}"/>
    <cellStyle name="Normal 8 4" xfId="428" xr:uid="{00000000-0005-0000-0000-000087AC0000}"/>
    <cellStyle name="Normal 8 5" xfId="31435" xr:uid="{00000000-0005-0000-0000-000088AC0000}"/>
    <cellStyle name="Normal 8 6" xfId="46802" xr:uid="{00000000-0005-0000-0000-000089AC0000}"/>
    <cellStyle name="Normal 80" xfId="418" xr:uid="{00000000-0005-0000-0000-00008AAC0000}"/>
    <cellStyle name="Normal 80 10" xfId="6199" xr:uid="{00000000-0005-0000-0000-00008BAC0000}"/>
    <cellStyle name="Normal 80 10 2" xfId="36537" xr:uid="{00000000-0005-0000-0000-00008CAC0000}"/>
    <cellStyle name="Normal 80 10 3" xfId="21304" xr:uid="{00000000-0005-0000-0000-00008DAC0000}"/>
    <cellStyle name="Normal 80 11" xfId="31528" xr:uid="{00000000-0005-0000-0000-00008EAC0000}"/>
    <cellStyle name="Normal 80 12" xfId="16289" xr:uid="{00000000-0005-0000-0000-00008FAC0000}"/>
    <cellStyle name="Normal 80 2" xfId="1163" xr:uid="{00000000-0005-0000-0000-000090AC0000}"/>
    <cellStyle name="Normal 80 2 10" xfId="31581" xr:uid="{00000000-0005-0000-0000-000091AC0000}"/>
    <cellStyle name="Normal 80 2 11" xfId="16343" xr:uid="{00000000-0005-0000-0000-000092AC0000}"/>
    <cellStyle name="Normal 80 2 2" xfId="1272" xr:uid="{00000000-0005-0000-0000-000093AC0000}"/>
    <cellStyle name="Normal 80 2 2 10" xfId="16447" xr:uid="{00000000-0005-0000-0000-000094AC0000}"/>
    <cellStyle name="Normal 80 2 2 2" xfId="1489" xr:uid="{00000000-0005-0000-0000-000095AC0000}"/>
    <cellStyle name="Normal 80 2 2 2 2" xfId="1910" xr:uid="{00000000-0005-0000-0000-000096AC0000}"/>
    <cellStyle name="Normal 80 2 2 2 2 2" xfId="2749" xr:uid="{00000000-0005-0000-0000-000097AC0000}"/>
    <cellStyle name="Normal 80 2 2 2 2 2 2" xfId="4439" xr:uid="{00000000-0005-0000-0000-000098AC0000}"/>
    <cellStyle name="Normal 80 2 2 2 2 2 2 2" xfId="14512" xr:uid="{00000000-0005-0000-0000-000099AC0000}"/>
    <cellStyle name="Normal 80 2 2 2 2 2 2 2 2" xfId="44843" xr:uid="{00000000-0005-0000-0000-00009AAC0000}"/>
    <cellStyle name="Normal 80 2 2 2 2 2 2 2 3" xfId="29610" xr:uid="{00000000-0005-0000-0000-00009BAC0000}"/>
    <cellStyle name="Normal 80 2 2 2 2 2 2 3" xfId="9492" xr:uid="{00000000-0005-0000-0000-00009CAC0000}"/>
    <cellStyle name="Normal 80 2 2 2 2 2 2 3 2" xfId="39826" xr:uid="{00000000-0005-0000-0000-00009DAC0000}"/>
    <cellStyle name="Normal 80 2 2 2 2 2 2 3 3" xfId="24593" xr:uid="{00000000-0005-0000-0000-00009EAC0000}"/>
    <cellStyle name="Normal 80 2 2 2 2 2 2 4" xfId="34813" xr:uid="{00000000-0005-0000-0000-00009FAC0000}"/>
    <cellStyle name="Normal 80 2 2 2 2 2 2 5" xfId="19580" xr:uid="{00000000-0005-0000-0000-0000A0AC0000}"/>
    <cellStyle name="Normal 80 2 2 2 2 2 3" xfId="6131" xr:uid="{00000000-0005-0000-0000-0000A1AC0000}"/>
    <cellStyle name="Normal 80 2 2 2 2 2 3 2" xfId="16183" xr:uid="{00000000-0005-0000-0000-0000A2AC0000}"/>
    <cellStyle name="Normal 80 2 2 2 2 2 3 2 2" xfId="46514" xr:uid="{00000000-0005-0000-0000-0000A3AC0000}"/>
    <cellStyle name="Normal 80 2 2 2 2 2 3 2 3" xfId="31281" xr:uid="{00000000-0005-0000-0000-0000A4AC0000}"/>
    <cellStyle name="Normal 80 2 2 2 2 2 3 3" xfId="11163" xr:uid="{00000000-0005-0000-0000-0000A5AC0000}"/>
    <cellStyle name="Normal 80 2 2 2 2 2 3 3 2" xfId="41497" xr:uid="{00000000-0005-0000-0000-0000A6AC0000}"/>
    <cellStyle name="Normal 80 2 2 2 2 2 3 3 3" xfId="26264" xr:uid="{00000000-0005-0000-0000-0000A7AC0000}"/>
    <cellStyle name="Normal 80 2 2 2 2 2 3 4" xfId="36484" xr:uid="{00000000-0005-0000-0000-0000A8AC0000}"/>
    <cellStyle name="Normal 80 2 2 2 2 2 3 5" xfId="21251" xr:uid="{00000000-0005-0000-0000-0000A9AC0000}"/>
    <cellStyle name="Normal 80 2 2 2 2 2 4" xfId="12841" xr:uid="{00000000-0005-0000-0000-0000AAAC0000}"/>
    <cellStyle name="Normal 80 2 2 2 2 2 4 2" xfId="43172" xr:uid="{00000000-0005-0000-0000-0000ABAC0000}"/>
    <cellStyle name="Normal 80 2 2 2 2 2 4 3" xfId="27939" xr:uid="{00000000-0005-0000-0000-0000ACAC0000}"/>
    <cellStyle name="Normal 80 2 2 2 2 2 5" xfId="7820" xr:uid="{00000000-0005-0000-0000-0000ADAC0000}"/>
    <cellStyle name="Normal 80 2 2 2 2 2 5 2" xfId="38155" xr:uid="{00000000-0005-0000-0000-0000AEAC0000}"/>
    <cellStyle name="Normal 80 2 2 2 2 2 5 3" xfId="22922" xr:uid="{00000000-0005-0000-0000-0000AFAC0000}"/>
    <cellStyle name="Normal 80 2 2 2 2 2 6" xfId="33143" xr:uid="{00000000-0005-0000-0000-0000B0AC0000}"/>
    <cellStyle name="Normal 80 2 2 2 2 2 7" xfId="17909" xr:uid="{00000000-0005-0000-0000-0000B1AC0000}"/>
    <cellStyle name="Normal 80 2 2 2 2 3" xfId="3602" xr:uid="{00000000-0005-0000-0000-0000B2AC0000}"/>
    <cellStyle name="Normal 80 2 2 2 2 3 2" xfId="13676" xr:uid="{00000000-0005-0000-0000-0000B3AC0000}"/>
    <cellStyle name="Normal 80 2 2 2 2 3 2 2" xfId="44007" xr:uid="{00000000-0005-0000-0000-0000B4AC0000}"/>
    <cellStyle name="Normal 80 2 2 2 2 3 2 3" xfId="28774" xr:uid="{00000000-0005-0000-0000-0000B5AC0000}"/>
    <cellStyle name="Normal 80 2 2 2 2 3 3" xfId="8656" xr:uid="{00000000-0005-0000-0000-0000B6AC0000}"/>
    <cellStyle name="Normal 80 2 2 2 2 3 3 2" xfId="38990" xr:uid="{00000000-0005-0000-0000-0000B7AC0000}"/>
    <cellStyle name="Normal 80 2 2 2 2 3 3 3" xfId="23757" xr:uid="{00000000-0005-0000-0000-0000B8AC0000}"/>
    <cellStyle name="Normal 80 2 2 2 2 3 4" xfId="33977" xr:uid="{00000000-0005-0000-0000-0000B9AC0000}"/>
    <cellStyle name="Normal 80 2 2 2 2 3 5" xfId="18744" xr:uid="{00000000-0005-0000-0000-0000BAAC0000}"/>
    <cellStyle name="Normal 80 2 2 2 2 4" xfId="5295" xr:uid="{00000000-0005-0000-0000-0000BBAC0000}"/>
    <cellStyle name="Normal 80 2 2 2 2 4 2" xfId="15347" xr:uid="{00000000-0005-0000-0000-0000BCAC0000}"/>
    <cellStyle name="Normal 80 2 2 2 2 4 2 2" xfId="45678" xr:uid="{00000000-0005-0000-0000-0000BDAC0000}"/>
    <cellStyle name="Normal 80 2 2 2 2 4 2 3" xfId="30445" xr:uid="{00000000-0005-0000-0000-0000BEAC0000}"/>
    <cellStyle name="Normal 80 2 2 2 2 4 3" xfId="10327" xr:uid="{00000000-0005-0000-0000-0000BFAC0000}"/>
    <cellStyle name="Normal 80 2 2 2 2 4 3 2" xfId="40661" xr:uid="{00000000-0005-0000-0000-0000C0AC0000}"/>
    <cellStyle name="Normal 80 2 2 2 2 4 3 3" xfId="25428" xr:uid="{00000000-0005-0000-0000-0000C1AC0000}"/>
    <cellStyle name="Normal 80 2 2 2 2 4 4" xfId="35648" xr:uid="{00000000-0005-0000-0000-0000C2AC0000}"/>
    <cellStyle name="Normal 80 2 2 2 2 4 5" xfId="20415" xr:uid="{00000000-0005-0000-0000-0000C3AC0000}"/>
    <cellStyle name="Normal 80 2 2 2 2 5" xfId="12005" xr:uid="{00000000-0005-0000-0000-0000C4AC0000}"/>
    <cellStyle name="Normal 80 2 2 2 2 5 2" xfId="42336" xr:uid="{00000000-0005-0000-0000-0000C5AC0000}"/>
    <cellStyle name="Normal 80 2 2 2 2 5 3" xfId="27103" xr:uid="{00000000-0005-0000-0000-0000C6AC0000}"/>
    <cellStyle name="Normal 80 2 2 2 2 6" xfId="6984" xr:uid="{00000000-0005-0000-0000-0000C7AC0000}"/>
    <cellStyle name="Normal 80 2 2 2 2 6 2" xfId="37319" xr:uid="{00000000-0005-0000-0000-0000C8AC0000}"/>
    <cellStyle name="Normal 80 2 2 2 2 6 3" xfId="22086" xr:uid="{00000000-0005-0000-0000-0000C9AC0000}"/>
    <cellStyle name="Normal 80 2 2 2 2 7" xfId="32307" xr:uid="{00000000-0005-0000-0000-0000CAAC0000}"/>
    <cellStyle name="Normal 80 2 2 2 2 8" xfId="17073" xr:uid="{00000000-0005-0000-0000-0000CBAC0000}"/>
    <cellStyle name="Normal 80 2 2 2 3" xfId="2331" xr:uid="{00000000-0005-0000-0000-0000CCAC0000}"/>
    <cellStyle name="Normal 80 2 2 2 3 2" xfId="4021" xr:uid="{00000000-0005-0000-0000-0000CDAC0000}"/>
    <cellStyle name="Normal 80 2 2 2 3 2 2" xfId="14094" xr:uid="{00000000-0005-0000-0000-0000CEAC0000}"/>
    <cellStyle name="Normal 80 2 2 2 3 2 2 2" xfId="44425" xr:uid="{00000000-0005-0000-0000-0000CFAC0000}"/>
    <cellStyle name="Normal 80 2 2 2 3 2 2 3" xfId="29192" xr:uid="{00000000-0005-0000-0000-0000D0AC0000}"/>
    <cellStyle name="Normal 80 2 2 2 3 2 3" xfId="9074" xr:uid="{00000000-0005-0000-0000-0000D1AC0000}"/>
    <cellStyle name="Normal 80 2 2 2 3 2 3 2" xfId="39408" xr:uid="{00000000-0005-0000-0000-0000D2AC0000}"/>
    <cellStyle name="Normal 80 2 2 2 3 2 3 3" xfId="24175" xr:uid="{00000000-0005-0000-0000-0000D3AC0000}"/>
    <cellStyle name="Normal 80 2 2 2 3 2 4" xfId="34395" xr:uid="{00000000-0005-0000-0000-0000D4AC0000}"/>
    <cellStyle name="Normal 80 2 2 2 3 2 5" xfId="19162" xr:uid="{00000000-0005-0000-0000-0000D5AC0000}"/>
    <cellStyle name="Normal 80 2 2 2 3 3" xfId="5713" xr:uid="{00000000-0005-0000-0000-0000D6AC0000}"/>
    <cellStyle name="Normal 80 2 2 2 3 3 2" xfId="15765" xr:uid="{00000000-0005-0000-0000-0000D7AC0000}"/>
    <cellStyle name="Normal 80 2 2 2 3 3 2 2" xfId="46096" xr:uid="{00000000-0005-0000-0000-0000D8AC0000}"/>
    <cellStyle name="Normal 80 2 2 2 3 3 2 3" xfId="30863" xr:uid="{00000000-0005-0000-0000-0000D9AC0000}"/>
    <cellStyle name="Normal 80 2 2 2 3 3 3" xfId="10745" xr:uid="{00000000-0005-0000-0000-0000DAAC0000}"/>
    <cellStyle name="Normal 80 2 2 2 3 3 3 2" xfId="41079" xr:uid="{00000000-0005-0000-0000-0000DBAC0000}"/>
    <cellStyle name="Normal 80 2 2 2 3 3 3 3" xfId="25846" xr:uid="{00000000-0005-0000-0000-0000DCAC0000}"/>
    <cellStyle name="Normal 80 2 2 2 3 3 4" xfId="36066" xr:uid="{00000000-0005-0000-0000-0000DDAC0000}"/>
    <cellStyle name="Normal 80 2 2 2 3 3 5" xfId="20833" xr:uid="{00000000-0005-0000-0000-0000DEAC0000}"/>
    <cellStyle name="Normal 80 2 2 2 3 4" xfId="12423" xr:uid="{00000000-0005-0000-0000-0000DFAC0000}"/>
    <cellStyle name="Normal 80 2 2 2 3 4 2" xfId="42754" xr:uid="{00000000-0005-0000-0000-0000E0AC0000}"/>
    <cellStyle name="Normal 80 2 2 2 3 4 3" xfId="27521" xr:uid="{00000000-0005-0000-0000-0000E1AC0000}"/>
    <cellStyle name="Normal 80 2 2 2 3 5" xfId="7402" xr:uid="{00000000-0005-0000-0000-0000E2AC0000}"/>
    <cellStyle name="Normal 80 2 2 2 3 5 2" xfId="37737" xr:uid="{00000000-0005-0000-0000-0000E3AC0000}"/>
    <cellStyle name="Normal 80 2 2 2 3 5 3" xfId="22504" xr:uid="{00000000-0005-0000-0000-0000E4AC0000}"/>
    <cellStyle name="Normal 80 2 2 2 3 6" xfId="32725" xr:uid="{00000000-0005-0000-0000-0000E5AC0000}"/>
    <cellStyle name="Normal 80 2 2 2 3 7" xfId="17491" xr:uid="{00000000-0005-0000-0000-0000E6AC0000}"/>
    <cellStyle name="Normal 80 2 2 2 4" xfId="3184" xr:uid="{00000000-0005-0000-0000-0000E7AC0000}"/>
    <cellStyle name="Normal 80 2 2 2 4 2" xfId="13258" xr:uid="{00000000-0005-0000-0000-0000E8AC0000}"/>
    <cellStyle name="Normal 80 2 2 2 4 2 2" xfId="43589" xr:uid="{00000000-0005-0000-0000-0000E9AC0000}"/>
    <cellStyle name="Normal 80 2 2 2 4 2 3" xfId="28356" xr:uid="{00000000-0005-0000-0000-0000EAAC0000}"/>
    <cellStyle name="Normal 80 2 2 2 4 3" xfId="8238" xr:uid="{00000000-0005-0000-0000-0000EBAC0000}"/>
    <cellStyle name="Normal 80 2 2 2 4 3 2" xfId="38572" xr:uid="{00000000-0005-0000-0000-0000ECAC0000}"/>
    <cellStyle name="Normal 80 2 2 2 4 3 3" xfId="23339" xr:uid="{00000000-0005-0000-0000-0000EDAC0000}"/>
    <cellStyle name="Normal 80 2 2 2 4 4" xfId="33559" xr:uid="{00000000-0005-0000-0000-0000EEAC0000}"/>
    <cellStyle name="Normal 80 2 2 2 4 5" xfId="18326" xr:uid="{00000000-0005-0000-0000-0000EFAC0000}"/>
    <cellStyle name="Normal 80 2 2 2 5" xfId="4877" xr:uid="{00000000-0005-0000-0000-0000F0AC0000}"/>
    <cellStyle name="Normal 80 2 2 2 5 2" xfId="14929" xr:uid="{00000000-0005-0000-0000-0000F1AC0000}"/>
    <cellStyle name="Normal 80 2 2 2 5 2 2" xfId="45260" xr:uid="{00000000-0005-0000-0000-0000F2AC0000}"/>
    <cellStyle name="Normal 80 2 2 2 5 2 3" xfId="30027" xr:uid="{00000000-0005-0000-0000-0000F3AC0000}"/>
    <cellStyle name="Normal 80 2 2 2 5 3" xfId="9909" xr:uid="{00000000-0005-0000-0000-0000F4AC0000}"/>
    <cellStyle name="Normal 80 2 2 2 5 3 2" xfId="40243" xr:uid="{00000000-0005-0000-0000-0000F5AC0000}"/>
    <cellStyle name="Normal 80 2 2 2 5 3 3" xfId="25010" xr:uid="{00000000-0005-0000-0000-0000F6AC0000}"/>
    <cellStyle name="Normal 80 2 2 2 5 4" xfId="35230" xr:uid="{00000000-0005-0000-0000-0000F7AC0000}"/>
    <cellStyle name="Normal 80 2 2 2 5 5" xfId="19997" xr:uid="{00000000-0005-0000-0000-0000F8AC0000}"/>
    <cellStyle name="Normal 80 2 2 2 6" xfId="11587" xr:uid="{00000000-0005-0000-0000-0000F9AC0000}"/>
    <cellStyle name="Normal 80 2 2 2 6 2" xfId="41918" xr:uid="{00000000-0005-0000-0000-0000FAAC0000}"/>
    <cellStyle name="Normal 80 2 2 2 6 3" xfId="26685" xr:uid="{00000000-0005-0000-0000-0000FBAC0000}"/>
    <cellStyle name="Normal 80 2 2 2 7" xfId="6566" xr:uid="{00000000-0005-0000-0000-0000FCAC0000}"/>
    <cellStyle name="Normal 80 2 2 2 7 2" xfId="36901" xr:uid="{00000000-0005-0000-0000-0000FDAC0000}"/>
    <cellStyle name="Normal 80 2 2 2 7 3" xfId="21668" xr:uid="{00000000-0005-0000-0000-0000FEAC0000}"/>
    <cellStyle name="Normal 80 2 2 2 8" xfId="31889" xr:uid="{00000000-0005-0000-0000-0000FFAC0000}"/>
    <cellStyle name="Normal 80 2 2 2 9" xfId="16655" xr:uid="{00000000-0005-0000-0000-000000AD0000}"/>
    <cellStyle name="Normal 80 2 2 3" xfId="1702" xr:uid="{00000000-0005-0000-0000-000001AD0000}"/>
    <cellStyle name="Normal 80 2 2 3 2" xfId="2541" xr:uid="{00000000-0005-0000-0000-000002AD0000}"/>
    <cellStyle name="Normal 80 2 2 3 2 2" xfId="4231" xr:uid="{00000000-0005-0000-0000-000003AD0000}"/>
    <cellStyle name="Normal 80 2 2 3 2 2 2" xfId="14304" xr:uid="{00000000-0005-0000-0000-000004AD0000}"/>
    <cellStyle name="Normal 80 2 2 3 2 2 2 2" xfId="44635" xr:uid="{00000000-0005-0000-0000-000005AD0000}"/>
    <cellStyle name="Normal 80 2 2 3 2 2 2 3" xfId="29402" xr:uid="{00000000-0005-0000-0000-000006AD0000}"/>
    <cellStyle name="Normal 80 2 2 3 2 2 3" xfId="9284" xr:uid="{00000000-0005-0000-0000-000007AD0000}"/>
    <cellStyle name="Normal 80 2 2 3 2 2 3 2" xfId="39618" xr:uid="{00000000-0005-0000-0000-000008AD0000}"/>
    <cellStyle name="Normal 80 2 2 3 2 2 3 3" xfId="24385" xr:uid="{00000000-0005-0000-0000-000009AD0000}"/>
    <cellStyle name="Normal 80 2 2 3 2 2 4" xfId="34605" xr:uid="{00000000-0005-0000-0000-00000AAD0000}"/>
    <cellStyle name="Normal 80 2 2 3 2 2 5" xfId="19372" xr:uid="{00000000-0005-0000-0000-00000BAD0000}"/>
    <cellStyle name="Normal 80 2 2 3 2 3" xfId="5923" xr:uid="{00000000-0005-0000-0000-00000CAD0000}"/>
    <cellStyle name="Normal 80 2 2 3 2 3 2" xfId="15975" xr:uid="{00000000-0005-0000-0000-00000DAD0000}"/>
    <cellStyle name="Normal 80 2 2 3 2 3 2 2" xfId="46306" xr:uid="{00000000-0005-0000-0000-00000EAD0000}"/>
    <cellStyle name="Normal 80 2 2 3 2 3 2 3" xfId="31073" xr:uid="{00000000-0005-0000-0000-00000FAD0000}"/>
    <cellStyle name="Normal 80 2 2 3 2 3 3" xfId="10955" xr:uid="{00000000-0005-0000-0000-000010AD0000}"/>
    <cellStyle name="Normal 80 2 2 3 2 3 3 2" xfId="41289" xr:uid="{00000000-0005-0000-0000-000011AD0000}"/>
    <cellStyle name="Normal 80 2 2 3 2 3 3 3" xfId="26056" xr:uid="{00000000-0005-0000-0000-000012AD0000}"/>
    <cellStyle name="Normal 80 2 2 3 2 3 4" xfId="36276" xr:uid="{00000000-0005-0000-0000-000013AD0000}"/>
    <cellStyle name="Normal 80 2 2 3 2 3 5" xfId="21043" xr:uid="{00000000-0005-0000-0000-000014AD0000}"/>
    <cellStyle name="Normal 80 2 2 3 2 4" xfId="12633" xr:uid="{00000000-0005-0000-0000-000015AD0000}"/>
    <cellStyle name="Normal 80 2 2 3 2 4 2" xfId="42964" xr:uid="{00000000-0005-0000-0000-000016AD0000}"/>
    <cellStyle name="Normal 80 2 2 3 2 4 3" xfId="27731" xr:uid="{00000000-0005-0000-0000-000017AD0000}"/>
    <cellStyle name="Normal 80 2 2 3 2 5" xfId="7612" xr:uid="{00000000-0005-0000-0000-000018AD0000}"/>
    <cellStyle name="Normal 80 2 2 3 2 5 2" xfId="37947" xr:uid="{00000000-0005-0000-0000-000019AD0000}"/>
    <cellStyle name="Normal 80 2 2 3 2 5 3" xfId="22714" xr:uid="{00000000-0005-0000-0000-00001AAD0000}"/>
    <cellStyle name="Normal 80 2 2 3 2 6" xfId="32935" xr:uid="{00000000-0005-0000-0000-00001BAD0000}"/>
    <cellStyle name="Normal 80 2 2 3 2 7" xfId="17701" xr:uid="{00000000-0005-0000-0000-00001CAD0000}"/>
    <cellStyle name="Normal 80 2 2 3 3" xfId="3394" xr:uid="{00000000-0005-0000-0000-00001DAD0000}"/>
    <cellStyle name="Normal 80 2 2 3 3 2" xfId="13468" xr:uid="{00000000-0005-0000-0000-00001EAD0000}"/>
    <cellStyle name="Normal 80 2 2 3 3 2 2" xfId="43799" xr:uid="{00000000-0005-0000-0000-00001FAD0000}"/>
    <cellStyle name="Normal 80 2 2 3 3 2 3" xfId="28566" xr:uid="{00000000-0005-0000-0000-000020AD0000}"/>
    <cellStyle name="Normal 80 2 2 3 3 3" xfId="8448" xr:uid="{00000000-0005-0000-0000-000021AD0000}"/>
    <cellStyle name="Normal 80 2 2 3 3 3 2" xfId="38782" xr:uid="{00000000-0005-0000-0000-000022AD0000}"/>
    <cellStyle name="Normal 80 2 2 3 3 3 3" xfId="23549" xr:uid="{00000000-0005-0000-0000-000023AD0000}"/>
    <cellStyle name="Normal 80 2 2 3 3 4" xfId="33769" xr:uid="{00000000-0005-0000-0000-000024AD0000}"/>
    <cellStyle name="Normal 80 2 2 3 3 5" xfId="18536" xr:uid="{00000000-0005-0000-0000-000025AD0000}"/>
    <cellStyle name="Normal 80 2 2 3 4" xfId="5087" xr:uid="{00000000-0005-0000-0000-000026AD0000}"/>
    <cellStyle name="Normal 80 2 2 3 4 2" xfId="15139" xr:uid="{00000000-0005-0000-0000-000027AD0000}"/>
    <cellStyle name="Normal 80 2 2 3 4 2 2" xfId="45470" xr:uid="{00000000-0005-0000-0000-000028AD0000}"/>
    <cellStyle name="Normal 80 2 2 3 4 2 3" xfId="30237" xr:uid="{00000000-0005-0000-0000-000029AD0000}"/>
    <cellStyle name="Normal 80 2 2 3 4 3" xfId="10119" xr:uid="{00000000-0005-0000-0000-00002AAD0000}"/>
    <cellStyle name="Normal 80 2 2 3 4 3 2" xfId="40453" xr:uid="{00000000-0005-0000-0000-00002BAD0000}"/>
    <cellStyle name="Normal 80 2 2 3 4 3 3" xfId="25220" xr:uid="{00000000-0005-0000-0000-00002CAD0000}"/>
    <cellStyle name="Normal 80 2 2 3 4 4" xfId="35440" xr:uid="{00000000-0005-0000-0000-00002DAD0000}"/>
    <cellStyle name="Normal 80 2 2 3 4 5" xfId="20207" xr:uid="{00000000-0005-0000-0000-00002EAD0000}"/>
    <cellStyle name="Normal 80 2 2 3 5" xfId="11797" xr:uid="{00000000-0005-0000-0000-00002FAD0000}"/>
    <cellStyle name="Normal 80 2 2 3 5 2" xfId="42128" xr:uid="{00000000-0005-0000-0000-000030AD0000}"/>
    <cellStyle name="Normal 80 2 2 3 5 3" xfId="26895" xr:uid="{00000000-0005-0000-0000-000031AD0000}"/>
    <cellStyle name="Normal 80 2 2 3 6" xfId="6776" xr:uid="{00000000-0005-0000-0000-000032AD0000}"/>
    <cellStyle name="Normal 80 2 2 3 6 2" xfId="37111" xr:uid="{00000000-0005-0000-0000-000033AD0000}"/>
    <cellStyle name="Normal 80 2 2 3 6 3" xfId="21878" xr:uid="{00000000-0005-0000-0000-000034AD0000}"/>
    <cellStyle name="Normal 80 2 2 3 7" xfId="32099" xr:uid="{00000000-0005-0000-0000-000035AD0000}"/>
    <cellStyle name="Normal 80 2 2 3 8" xfId="16865" xr:uid="{00000000-0005-0000-0000-000036AD0000}"/>
    <cellStyle name="Normal 80 2 2 4" xfId="2123" xr:uid="{00000000-0005-0000-0000-000037AD0000}"/>
    <cellStyle name="Normal 80 2 2 4 2" xfId="3813" xr:uid="{00000000-0005-0000-0000-000038AD0000}"/>
    <cellStyle name="Normal 80 2 2 4 2 2" xfId="13886" xr:uid="{00000000-0005-0000-0000-000039AD0000}"/>
    <cellStyle name="Normal 80 2 2 4 2 2 2" xfId="44217" xr:uid="{00000000-0005-0000-0000-00003AAD0000}"/>
    <cellStyle name="Normal 80 2 2 4 2 2 3" xfId="28984" xr:uid="{00000000-0005-0000-0000-00003BAD0000}"/>
    <cellStyle name="Normal 80 2 2 4 2 3" xfId="8866" xr:uid="{00000000-0005-0000-0000-00003CAD0000}"/>
    <cellStyle name="Normal 80 2 2 4 2 3 2" xfId="39200" xr:uid="{00000000-0005-0000-0000-00003DAD0000}"/>
    <cellStyle name="Normal 80 2 2 4 2 3 3" xfId="23967" xr:uid="{00000000-0005-0000-0000-00003EAD0000}"/>
    <cellStyle name="Normal 80 2 2 4 2 4" xfId="34187" xr:uid="{00000000-0005-0000-0000-00003FAD0000}"/>
    <cellStyle name="Normal 80 2 2 4 2 5" xfId="18954" xr:uid="{00000000-0005-0000-0000-000040AD0000}"/>
    <cellStyle name="Normal 80 2 2 4 3" xfId="5505" xr:uid="{00000000-0005-0000-0000-000041AD0000}"/>
    <cellStyle name="Normal 80 2 2 4 3 2" xfId="15557" xr:uid="{00000000-0005-0000-0000-000042AD0000}"/>
    <cellStyle name="Normal 80 2 2 4 3 2 2" xfId="45888" xr:uid="{00000000-0005-0000-0000-000043AD0000}"/>
    <cellStyle name="Normal 80 2 2 4 3 2 3" xfId="30655" xr:uid="{00000000-0005-0000-0000-000044AD0000}"/>
    <cellStyle name="Normal 80 2 2 4 3 3" xfId="10537" xr:uid="{00000000-0005-0000-0000-000045AD0000}"/>
    <cellStyle name="Normal 80 2 2 4 3 3 2" xfId="40871" xr:uid="{00000000-0005-0000-0000-000046AD0000}"/>
    <cellStyle name="Normal 80 2 2 4 3 3 3" xfId="25638" xr:uid="{00000000-0005-0000-0000-000047AD0000}"/>
    <cellStyle name="Normal 80 2 2 4 3 4" xfId="35858" xr:uid="{00000000-0005-0000-0000-000048AD0000}"/>
    <cellStyle name="Normal 80 2 2 4 3 5" xfId="20625" xr:uid="{00000000-0005-0000-0000-000049AD0000}"/>
    <cellStyle name="Normal 80 2 2 4 4" xfId="12215" xr:uid="{00000000-0005-0000-0000-00004AAD0000}"/>
    <cellStyle name="Normal 80 2 2 4 4 2" xfId="42546" xr:uid="{00000000-0005-0000-0000-00004BAD0000}"/>
    <cellStyle name="Normal 80 2 2 4 4 3" xfId="27313" xr:uid="{00000000-0005-0000-0000-00004CAD0000}"/>
    <cellStyle name="Normal 80 2 2 4 5" xfId="7194" xr:uid="{00000000-0005-0000-0000-00004DAD0000}"/>
    <cellStyle name="Normal 80 2 2 4 5 2" xfId="37529" xr:uid="{00000000-0005-0000-0000-00004EAD0000}"/>
    <cellStyle name="Normal 80 2 2 4 5 3" xfId="22296" xr:uid="{00000000-0005-0000-0000-00004FAD0000}"/>
    <cellStyle name="Normal 80 2 2 4 6" xfId="32517" xr:uid="{00000000-0005-0000-0000-000050AD0000}"/>
    <cellStyle name="Normal 80 2 2 4 7" xfId="17283" xr:uid="{00000000-0005-0000-0000-000051AD0000}"/>
    <cellStyle name="Normal 80 2 2 5" xfId="2976" xr:uid="{00000000-0005-0000-0000-000052AD0000}"/>
    <cellStyle name="Normal 80 2 2 5 2" xfId="13050" xr:uid="{00000000-0005-0000-0000-000053AD0000}"/>
    <cellStyle name="Normal 80 2 2 5 2 2" xfId="43381" xr:uid="{00000000-0005-0000-0000-000054AD0000}"/>
    <cellStyle name="Normal 80 2 2 5 2 3" xfId="28148" xr:uid="{00000000-0005-0000-0000-000055AD0000}"/>
    <cellStyle name="Normal 80 2 2 5 3" xfId="8030" xr:uid="{00000000-0005-0000-0000-000056AD0000}"/>
    <cellStyle name="Normal 80 2 2 5 3 2" xfId="38364" xr:uid="{00000000-0005-0000-0000-000057AD0000}"/>
    <cellStyle name="Normal 80 2 2 5 3 3" xfId="23131" xr:uid="{00000000-0005-0000-0000-000058AD0000}"/>
    <cellStyle name="Normal 80 2 2 5 4" xfId="33351" xr:uid="{00000000-0005-0000-0000-000059AD0000}"/>
    <cellStyle name="Normal 80 2 2 5 5" xfId="18118" xr:uid="{00000000-0005-0000-0000-00005AAD0000}"/>
    <cellStyle name="Normal 80 2 2 6" xfId="4669" xr:uid="{00000000-0005-0000-0000-00005BAD0000}"/>
    <cellStyle name="Normal 80 2 2 6 2" xfId="14721" xr:uid="{00000000-0005-0000-0000-00005CAD0000}"/>
    <cellStyle name="Normal 80 2 2 6 2 2" xfId="45052" xr:uid="{00000000-0005-0000-0000-00005DAD0000}"/>
    <cellStyle name="Normal 80 2 2 6 2 3" xfId="29819" xr:uid="{00000000-0005-0000-0000-00005EAD0000}"/>
    <cellStyle name="Normal 80 2 2 6 3" xfId="9701" xr:uid="{00000000-0005-0000-0000-00005FAD0000}"/>
    <cellStyle name="Normal 80 2 2 6 3 2" xfId="40035" xr:uid="{00000000-0005-0000-0000-000060AD0000}"/>
    <cellStyle name="Normal 80 2 2 6 3 3" xfId="24802" xr:uid="{00000000-0005-0000-0000-000061AD0000}"/>
    <cellStyle name="Normal 80 2 2 6 4" xfId="35022" xr:uid="{00000000-0005-0000-0000-000062AD0000}"/>
    <cellStyle name="Normal 80 2 2 6 5" xfId="19789" xr:uid="{00000000-0005-0000-0000-000063AD0000}"/>
    <cellStyle name="Normal 80 2 2 7" xfId="11379" xr:uid="{00000000-0005-0000-0000-000064AD0000}"/>
    <cellStyle name="Normal 80 2 2 7 2" xfId="41710" xr:uid="{00000000-0005-0000-0000-000065AD0000}"/>
    <cellStyle name="Normal 80 2 2 7 3" xfId="26477" xr:uid="{00000000-0005-0000-0000-000066AD0000}"/>
    <cellStyle name="Normal 80 2 2 8" xfId="6358" xr:uid="{00000000-0005-0000-0000-000067AD0000}"/>
    <cellStyle name="Normal 80 2 2 8 2" xfId="36693" xr:uid="{00000000-0005-0000-0000-000068AD0000}"/>
    <cellStyle name="Normal 80 2 2 8 3" xfId="21460" xr:uid="{00000000-0005-0000-0000-000069AD0000}"/>
    <cellStyle name="Normal 80 2 2 9" xfId="31682" xr:uid="{00000000-0005-0000-0000-00006AAD0000}"/>
    <cellStyle name="Normal 80 2 3" xfId="1385" xr:uid="{00000000-0005-0000-0000-00006BAD0000}"/>
    <cellStyle name="Normal 80 2 3 2" xfId="1806" xr:uid="{00000000-0005-0000-0000-00006CAD0000}"/>
    <cellStyle name="Normal 80 2 3 2 2" xfId="2645" xr:uid="{00000000-0005-0000-0000-00006DAD0000}"/>
    <cellStyle name="Normal 80 2 3 2 2 2" xfId="4335" xr:uid="{00000000-0005-0000-0000-00006EAD0000}"/>
    <cellStyle name="Normal 80 2 3 2 2 2 2" xfId="14408" xr:uid="{00000000-0005-0000-0000-00006FAD0000}"/>
    <cellStyle name="Normal 80 2 3 2 2 2 2 2" xfId="44739" xr:uid="{00000000-0005-0000-0000-000070AD0000}"/>
    <cellStyle name="Normal 80 2 3 2 2 2 2 3" xfId="29506" xr:uid="{00000000-0005-0000-0000-000071AD0000}"/>
    <cellStyle name="Normal 80 2 3 2 2 2 3" xfId="9388" xr:uid="{00000000-0005-0000-0000-000072AD0000}"/>
    <cellStyle name="Normal 80 2 3 2 2 2 3 2" xfId="39722" xr:uid="{00000000-0005-0000-0000-000073AD0000}"/>
    <cellStyle name="Normal 80 2 3 2 2 2 3 3" xfId="24489" xr:uid="{00000000-0005-0000-0000-000074AD0000}"/>
    <cellStyle name="Normal 80 2 3 2 2 2 4" xfId="34709" xr:uid="{00000000-0005-0000-0000-000075AD0000}"/>
    <cellStyle name="Normal 80 2 3 2 2 2 5" xfId="19476" xr:uid="{00000000-0005-0000-0000-000076AD0000}"/>
    <cellStyle name="Normal 80 2 3 2 2 3" xfId="6027" xr:uid="{00000000-0005-0000-0000-000077AD0000}"/>
    <cellStyle name="Normal 80 2 3 2 2 3 2" xfId="16079" xr:uid="{00000000-0005-0000-0000-000078AD0000}"/>
    <cellStyle name="Normal 80 2 3 2 2 3 2 2" xfId="46410" xr:uid="{00000000-0005-0000-0000-000079AD0000}"/>
    <cellStyle name="Normal 80 2 3 2 2 3 2 3" xfId="31177" xr:uid="{00000000-0005-0000-0000-00007AAD0000}"/>
    <cellStyle name="Normal 80 2 3 2 2 3 3" xfId="11059" xr:uid="{00000000-0005-0000-0000-00007BAD0000}"/>
    <cellStyle name="Normal 80 2 3 2 2 3 3 2" xfId="41393" xr:uid="{00000000-0005-0000-0000-00007CAD0000}"/>
    <cellStyle name="Normal 80 2 3 2 2 3 3 3" xfId="26160" xr:uid="{00000000-0005-0000-0000-00007DAD0000}"/>
    <cellStyle name="Normal 80 2 3 2 2 3 4" xfId="36380" xr:uid="{00000000-0005-0000-0000-00007EAD0000}"/>
    <cellStyle name="Normal 80 2 3 2 2 3 5" xfId="21147" xr:uid="{00000000-0005-0000-0000-00007FAD0000}"/>
    <cellStyle name="Normal 80 2 3 2 2 4" xfId="12737" xr:uid="{00000000-0005-0000-0000-000080AD0000}"/>
    <cellStyle name="Normal 80 2 3 2 2 4 2" xfId="43068" xr:uid="{00000000-0005-0000-0000-000081AD0000}"/>
    <cellStyle name="Normal 80 2 3 2 2 4 3" xfId="27835" xr:uid="{00000000-0005-0000-0000-000082AD0000}"/>
    <cellStyle name="Normal 80 2 3 2 2 5" xfId="7716" xr:uid="{00000000-0005-0000-0000-000083AD0000}"/>
    <cellStyle name="Normal 80 2 3 2 2 5 2" xfId="38051" xr:uid="{00000000-0005-0000-0000-000084AD0000}"/>
    <cellStyle name="Normal 80 2 3 2 2 5 3" xfId="22818" xr:uid="{00000000-0005-0000-0000-000085AD0000}"/>
    <cellStyle name="Normal 80 2 3 2 2 6" xfId="33039" xr:uid="{00000000-0005-0000-0000-000086AD0000}"/>
    <cellStyle name="Normal 80 2 3 2 2 7" xfId="17805" xr:uid="{00000000-0005-0000-0000-000087AD0000}"/>
    <cellStyle name="Normal 80 2 3 2 3" xfId="3498" xr:uid="{00000000-0005-0000-0000-000088AD0000}"/>
    <cellStyle name="Normal 80 2 3 2 3 2" xfId="13572" xr:uid="{00000000-0005-0000-0000-000089AD0000}"/>
    <cellStyle name="Normal 80 2 3 2 3 2 2" xfId="43903" xr:uid="{00000000-0005-0000-0000-00008AAD0000}"/>
    <cellStyle name="Normal 80 2 3 2 3 2 3" xfId="28670" xr:uid="{00000000-0005-0000-0000-00008BAD0000}"/>
    <cellStyle name="Normal 80 2 3 2 3 3" xfId="8552" xr:uid="{00000000-0005-0000-0000-00008CAD0000}"/>
    <cellStyle name="Normal 80 2 3 2 3 3 2" xfId="38886" xr:uid="{00000000-0005-0000-0000-00008DAD0000}"/>
    <cellStyle name="Normal 80 2 3 2 3 3 3" xfId="23653" xr:uid="{00000000-0005-0000-0000-00008EAD0000}"/>
    <cellStyle name="Normal 80 2 3 2 3 4" xfId="33873" xr:uid="{00000000-0005-0000-0000-00008FAD0000}"/>
    <cellStyle name="Normal 80 2 3 2 3 5" xfId="18640" xr:uid="{00000000-0005-0000-0000-000090AD0000}"/>
    <cellStyle name="Normal 80 2 3 2 4" xfId="5191" xr:uid="{00000000-0005-0000-0000-000091AD0000}"/>
    <cellStyle name="Normal 80 2 3 2 4 2" xfId="15243" xr:uid="{00000000-0005-0000-0000-000092AD0000}"/>
    <cellStyle name="Normal 80 2 3 2 4 2 2" xfId="45574" xr:uid="{00000000-0005-0000-0000-000093AD0000}"/>
    <cellStyle name="Normal 80 2 3 2 4 2 3" xfId="30341" xr:uid="{00000000-0005-0000-0000-000094AD0000}"/>
    <cellStyle name="Normal 80 2 3 2 4 3" xfId="10223" xr:uid="{00000000-0005-0000-0000-000095AD0000}"/>
    <cellStyle name="Normal 80 2 3 2 4 3 2" xfId="40557" xr:uid="{00000000-0005-0000-0000-000096AD0000}"/>
    <cellStyle name="Normal 80 2 3 2 4 3 3" xfId="25324" xr:uid="{00000000-0005-0000-0000-000097AD0000}"/>
    <cellStyle name="Normal 80 2 3 2 4 4" xfId="35544" xr:uid="{00000000-0005-0000-0000-000098AD0000}"/>
    <cellStyle name="Normal 80 2 3 2 4 5" xfId="20311" xr:uid="{00000000-0005-0000-0000-000099AD0000}"/>
    <cellStyle name="Normal 80 2 3 2 5" xfId="11901" xr:uid="{00000000-0005-0000-0000-00009AAD0000}"/>
    <cellStyle name="Normal 80 2 3 2 5 2" xfId="42232" xr:uid="{00000000-0005-0000-0000-00009BAD0000}"/>
    <cellStyle name="Normal 80 2 3 2 5 3" xfId="26999" xr:uid="{00000000-0005-0000-0000-00009CAD0000}"/>
    <cellStyle name="Normal 80 2 3 2 6" xfId="6880" xr:uid="{00000000-0005-0000-0000-00009DAD0000}"/>
    <cellStyle name="Normal 80 2 3 2 6 2" xfId="37215" xr:uid="{00000000-0005-0000-0000-00009EAD0000}"/>
    <cellStyle name="Normal 80 2 3 2 6 3" xfId="21982" xr:uid="{00000000-0005-0000-0000-00009FAD0000}"/>
    <cellStyle name="Normal 80 2 3 2 7" xfId="32203" xr:uid="{00000000-0005-0000-0000-0000A0AD0000}"/>
    <cellStyle name="Normal 80 2 3 2 8" xfId="16969" xr:uid="{00000000-0005-0000-0000-0000A1AD0000}"/>
    <cellStyle name="Normal 80 2 3 3" xfId="2227" xr:uid="{00000000-0005-0000-0000-0000A2AD0000}"/>
    <cellStyle name="Normal 80 2 3 3 2" xfId="3917" xr:uid="{00000000-0005-0000-0000-0000A3AD0000}"/>
    <cellStyle name="Normal 80 2 3 3 2 2" xfId="13990" xr:uid="{00000000-0005-0000-0000-0000A4AD0000}"/>
    <cellStyle name="Normal 80 2 3 3 2 2 2" xfId="44321" xr:uid="{00000000-0005-0000-0000-0000A5AD0000}"/>
    <cellStyle name="Normal 80 2 3 3 2 2 3" xfId="29088" xr:uid="{00000000-0005-0000-0000-0000A6AD0000}"/>
    <cellStyle name="Normal 80 2 3 3 2 3" xfId="8970" xr:uid="{00000000-0005-0000-0000-0000A7AD0000}"/>
    <cellStyle name="Normal 80 2 3 3 2 3 2" xfId="39304" xr:uid="{00000000-0005-0000-0000-0000A8AD0000}"/>
    <cellStyle name="Normal 80 2 3 3 2 3 3" xfId="24071" xr:uid="{00000000-0005-0000-0000-0000A9AD0000}"/>
    <cellStyle name="Normal 80 2 3 3 2 4" xfId="34291" xr:uid="{00000000-0005-0000-0000-0000AAAD0000}"/>
    <cellStyle name="Normal 80 2 3 3 2 5" xfId="19058" xr:uid="{00000000-0005-0000-0000-0000ABAD0000}"/>
    <cellStyle name="Normal 80 2 3 3 3" xfId="5609" xr:uid="{00000000-0005-0000-0000-0000ACAD0000}"/>
    <cellStyle name="Normal 80 2 3 3 3 2" xfId="15661" xr:uid="{00000000-0005-0000-0000-0000ADAD0000}"/>
    <cellStyle name="Normal 80 2 3 3 3 2 2" xfId="45992" xr:uid="{00000000-0005-0000-0000-0000AEAD0000}"/>
    <cellStyle name="Normal 80 2 3 3 3 2 3" xfId="30759" xr:uid="{00000000-0005-0000-0000-0000AFAD0000}"/>
    <cellStyle name="Normal 80 2 3 3 3 3" xfId="10641" xr:uid="{00000000-0005-0000-0000-0000B0AD0000}"/>
    <cellStyle name="Normal 80 2 3 3 3 3 2" xfId="40975" xr:uid="{00000000-0005-0000-0000-0000B1AD0000}"/>
    <cellStyle name="Normal 80 2 3 3 3 3 3" xfId="25742" xr:uid="{00000000-0005-0000-0000-0000B2AD0000}"/>
    <cellStyle name="Normal 80 2 3 3 3 4" xfId="35962" xr:uid="{00000000-0005-0000-0000-0000B3AD0000}"/>
    <cellStyle name="Normal 80 2 3 3 3 5" xfId="20729" xr:uid="{00000000-0005-0000-0000-0000B4AD0000}"/>
    <cellStyle name="Normal 80 2 3 3 4" xfId="12319" xr:uid="{00000000-0005-0000-0000-0000B5AD0000}"/>
    <cellStyle name="Normal 80 2 3 3 4 2" xfId="42650" xr:uid="{00000000-0005-0000-0000-0000B6AD0000}"/>
    <cellStyle name="Normal 80 2 3 3 4 3" xfId="27417" xr:uid="{00000000-0005-0000-0000-0000B7AD0000}"/>
    <cellStyle name="Normal 80 2 3 3 5" xfId="7298" xr:uid="{00000000-0005-0000-0000-0000B8AD0000}"/>
    <cellStyle name="Normal 80 2 3 3 5 2" xfId="37633" xr:uid="{00000000-0005-0000-0000-0000B9AD0000}"/>
    <cellStyle name="Normal 80 2 3 3 5 3" xfId="22400" xr:uid="{00000000-0005-0000-0000-0000BAAD0000}"/>
    <cellStyle name="Normal 80 2 3 3 6" xfId="32621" xr:uid="{00000000-0005-0000-0000-0000BBAD0000}"/>
    <cellStyle name="Normal 80 2 3 3 7" xfId="17387" xr:uid="{00000000-0005-0000-0000-0000BCAD0000}"/>
    <cellStyle name="Normal 80 2 3 4" xfId="3080" xr:uid="{00000000-0005-0000-0000-0000BDAD0000}"/>
    <cellStyle name="Normal 80 2 3 4 2" xfId="13154" xr:uid="{00000000-0005-0000-0000-0000BEAD0000}"/>
    <cellStyle name="Normal 80 2 3 4 2 2" xfId="43485" xr:uid="{00000000-0005-0000-0000-0000BFAD0000}"/>
    <cellStyle name="Normal 80 2 3 4 2 3" xfId="28252" xr:uid="{00000000-0005-0000-0000-0000C0AD0000}"/>
    <cellStyle name="Normal 80 2 3 4 3" xfId="8134" xr:uid="{00000000-0005-0000-0000-0000C1AD0000}"/>
    <cellStyle name="Normal 80 2 3 4 3 2" xfId="38468" xr:uid="{00000000-0005-0000-0000-0000C2AD0000}"/>
    <cellStyle name="Normal 80 2 3 4 3 3" xfId="23235" xr:uid="{00000000-0005-0000-0000-0000C3AD0000}"/>
    <cellStyle name="Normal 80 2 3 4 4" xfId="33455" xr:uid="{00000000-0005-0000-0000-0000C4AD0000}"/>
    <cellStyle name="Normal 80 2 3 4 5" xfId="18222" xr:uid="{00000000-0005-0000-0000-0000C5AD0000}"/>
    <cellStyle name="Normal 80 2 3 5" xfId="4773" xr:uid="{00000000-0005-0000-0000-0000C6AD0000}"/>
    <cellStyle name="Normal 80 2 3 5 2" xfId="14825" xr:uid="{00000000-0005-0000-0000-0000C7AD0000}"/>
    <cellStyle name="Normal 80 2 3 5 2 2" xfId="45156" xr:uid="{00000000-0005-0000-0000-0000C8AD0000}"/>
    <cellStyle name="Normal 80 2 3 5 2 3" xfId="29923" xr:uid="{00000000-0005-0000-0000-0000C9AD0000}"/>
    <cellStyle name="Normal 80 2 3 5 3" xfId="9805" xr:uid="{00000000-0005-0000-0000-0000CAAD0000}"/>
    <cellStyle name="Normal 80 2 3 5 3 2" xfId="40139" xr:uid="{00000000-0005-0000-0000-0000CBAD0000}"/>
    <cellStyle name="Normal 80 2 3 5 3 3" xfId="24906" xr:uid="{00000000-0005-0000-0000-0000CCAD0000}"/>
    <cellStyle name="Normal 80 2 3 5 4" xfId="35126" xr:uid="{00000000-0005-0000-0000-0000CDAD0000}"/>
    <cellStyle name="Normal 80 2 3 5 5" xfId="19893" xr:uid="{00000000-0005-0000-0000-0000CEAD0000}"/>
    <cellStyle name="Normal 80 2 3 6" xfId="11483" xr:uid="{00000000-0005-0000-0000-0000CFAD0000}"/>
    <cellStyle name="Normal 80 2 3 6 2" xfId="41814" xr:uid="{00000000-0005-0000-0000-0000D0AD0000}"/>
    <cellStyle name="Normal 80 2 3 6 3" xfId="26581" xr:uid="{00000000-0005-0000-0000-0000D1AD0000}"/>
    <cellStyle name="Normal 80 2 3 7" xfId="6462" xr:uid="{00000000-0005-0000-0000-0000D2AD0000}"/>
    <cellStyle name="Normal 80 2 3 7 2" xfId="36797" xr:uid="{00000000-0005-0000-0000-0000D3AD0000}"/>
    <cellStyle name="Normal 80 2 3 7 3" xfId="21564" xr:uid="{00000000-0005-0000-0000-0000D4AD0000}"/>
    <cellStyle name="Normal 80 2 3 8" xfId="31785" xr:uid="{00000000-0005-0000-0000-0000D5AD0000}"/>
    <cellStyle name="Normal 80 2 3 9" xfId="16551" xr:uid="{00000000-0005-0000-0000-0000D6AD0000}"/>
    <cellStyle name="Normal 80 2 4" xfId="1598" xr:uid="{00000000-0005-0000-0000-0000D7AD0000}"/>
    <cellStyle name="Normal 80 2 4 2" xfId="2437" xr:uid="{00000000-0005-0000-0000-0000D8AD0000}"/>
    <cellStyle name="Normal 80 2 4 2 2" xfId="4127" xr:uid="{00000000-0005-0000-0000-0000D9AD0000}"/>
    <cellStyle name="Normal 80 2 4 2 2 2" xfId="14200" xr:uid="{00000000-0005-0000-0000-0000DAAD0000}"/>
    <cellStyle name="Normal 80 2 4 2 2 2 2" xfId="44531" xr:uid="{00000000-0005-0000-0000-0000DBAD0000}"/>
    <cellStyle name="Normal 80 2 4 2 2 2 3" xfId="29298" xr:uid="{00000000-0005-0000-0000-0000DCAD0000}"/>
    <cellStyle name="Normal 80 2 4 2 2 3" xfId="9180" xr:uid="{00000000-0005-0000-0000-0000DDAD0000}"/>
    <cellStyle name="Normal 80 2 4 2 2 3 2" xfId="39514" xr:uid="{00000000-0005-0000-0000-0000DEAD0000}"/>
    <cellStyle name="Normal 80 2 4 2 2 3 3" xfId="24281" xr:uid="{00000000-0005-0000-0000-0000DFAD0000}"/>
    <cellStyle name="Normal 80 2 4 2 2 4" xfId="34501" xr:uid="{00000000-0005-0000-0000-0000E0AD0000}"/>
    <cellStyle name="Normal 80 2 4 2 2 5" xfId="19268" xr:uid="{00000000-0005-0000-0000-0000E1AD0000}"/>
    <cellStyle name="Normal 80 2 4 2 3" xfId="5819" xr:uid="{00000000-0005-0000-0000-0000E2AD0000}"/>
    <cellStyle name="Normal 80 2 4 2 3 2" xfId="15871" xr:uid="{00000000-0005-0000-0000-0000E3AD0000}"/>
    <cellStyle name="Normal 80 2 4 2 3 2 2" xfId="46202" xr:uid="{00000000-0005-0000-0000-0000E4AD0000}"/>
    <cellStyle name="Normal 80 2 4 2 3 2 3" xfId="30969" xr:uid="{00000000-0005-0000-0000-0000E5AD0000}"/>
    <cellStyle name="Normal 80 2 4 2 3 3" xfId="10851" xr:uid="{00000000-0005-0000-0000-0000E6AD0000}"/>
    <cellStyle name="Normal 80 2 4 2 3 3 2" xfId="41185" xr:uid="{00000000-0005-0000-0000-0000E7AD0000}"/>
    <cellStyle name="Normal 80 2 4 2 3 3 3" xfId="25952" xr:uid="{00000000-0005-0000-0000-0000E8AD0000}"/>
    <cellStyle name="Normal 80 2 4 2 3 4" xfId="36172" xr:uid="{00000000-0005-0000-0000-0000E9AD0000}"/>
    <cellStyle name="Normal 80 2 4 2 3 5" xfId="20939" xr:uid="{00000000-0005-0000-0000-0000EAAD0000}"/>
    <cellStyle name="Normal 80 2 4 2 4" xfId="12529" xr:uid="{00000000-0005-0000-0000-0000EBAD0000}"/>
    <cellStyle name="Normal 80 2 4 2 4 2" xfId="42860" xr:uid="{00000000-0005-0000-0000-0000ECAD0000}"/>
    <cellStyle name="Normal 80 2 4 2 4 3" xfId="27627" xr:uid="{00000000-0005-0000-0000-0000EDAD0000}"/>
    <cellStyle name="Normal 80 2 4 2 5" xfId="7508" xr:uid="{00000000-0005-0000-0000-0000EEAD0000}"/>
    <cellStyle name="Normal 80 2 4 2 5 2" xfId="37843" xr:uid="{00000000-0005-0000-0000-0000EFAD0000}"/>
    <cellStyle name="Normal 80 2 4 2 5 3" xfId="22610" xr:uid="{00000000-0005-0000-0000-0000F0AD0000}"/>
    <cellStyle name="Normal 80 2 4 2 6" xfId="32831" xr:uid="{00000000-0005-0000-0000-0000F1AD0000}"/>
    <cellStyle name="Normal 80 2 4 2 7" xfId="17597" xr:uid="{00000000-0005-0000-0000-0000F2AD0000}"/>
    <cellStyle name="Normal 80 2 4 3" xfId="3290" xr:uid="{00000000-0005-0000-0000-0000F3AD0000}"/>
    <cellStyle name="Normal 80 2 4 3 2" xfId="13364" xr:uid="{00000000-0005-0000-0000-0000F4AD0000}"/>
    <cellStyle name="Normal 80 2 4 3 2 2" xfId="43695" xr:uid="{00000000-0005-0000-0000-0000F5AD0000}"/>
    <cellStyle name="Normal 80 2 4 3 2 3" xfId="28462" xr:uid="{00000000-0005-0000-0000-0000F6AD0000}"/>
    <cellStyle name="Normal 80 2 4 3 3" xfId="8344" xr:uid="{00000000-0005-0000-0000-0000F7AD0000}"/>
    <cellStyle name="Normal 80 2 4 3 3 2" xfId="38678" xr:uid="{00000000-0005-0000-0000-0000F8AD0000}"/>
    <cellStyle name="Normal 80 2 4 3 3 3" xfId="23445" xr:uid="{00000000-0005-0000-0000-0000F9AD0000}"/>
    <cellStyle name="Normal 80 2 4 3 4" xfId="33665" xr:uid="{00000000-0005-0000-0000-0000FAAD0000}"/>
    <cellStyle name="Normal 80 2 4 3 5" xfId="18432" xr:uid="{00000000-0005-0000-0000-0000FBAD0000}"/>
    <cellStyle name="Normal 80 2 4 4" xfId="4983" xr:uid="{00000000-0005-0000-0000-0000FCAD0000}"/>
    <cellStyle name="Normal 80 2 4 4 2" xfId="15035" xr:uid="{00000000-0005-0000-0000-0000FDAD0000}"/>
    <cellStyle name="Normal 80 2 4 4 2 2" xfId="45366" xr:uid="{00000000-0005-0000-0000-0000FEAD0000}"/>
    <cellStyle name="Normal 80 2 4 4 2 3" xfId="30133" xr:uid="{00000000-0005-0000-0000-0000FFAD0000}"/>
    <cellStyle name="Normal 80 2 4 4 3" xfId="10015" xr:uid="{00000000-0005-0000-0000-000000AE0000}"/>
    <cellStyle name="Normal 80 2 4 4 3 2" xfId="40349" xr:uid="{00000000-0005-0000-0000-000001AE0000}"/>
    <cellStyle name="Normal 80 2 4 4 3 3" xfId="25116" xr:uid="{00000000-0005-0000-0000-000002AE0000}"/>
    <cellStyle name="Normal 80 2 4 4 4" xfId="35336" xr:uid="{00000000-0005-0000-0000-000003AE0000}"/>
    <cellStyle name="Normal 80 2 4 4 5" xfId="20103" xr:uid="{00000000-0005-0000-0000-000004AE0000}"/>
    <cellStyle name="Normal 80 2 4 5" xfId="11693" xr:uid="{00000000-0005-0000-0000-000005AE0000}"/>
    <cellStyle name="Normal 80 2 4 5 2" xfId="42024" xr:uid="{00000000-0005-0000-0000-000006AE0000}"/>
    <cellStyle name="Normal 80 2 4 5 3" xfId="26791" xr:uid="{00000000-0005-0000-0000-000007AE0000}"/>
    <cellStyle name="Normal 80 2 4 6" xfId="6672" xr:uid="{00000000-0005-0000-0000-000008AE0000}"/>
    <cellStyle name="Normal 80 2 4 6 2" xfId="37007" xr:uid="{00000000-0005-0000-0000-000009AE0000}"/>
    <cellStyle name="Normal 80 2 4 6 3" xfId="21774" xr:uid="{00000000-0005-0000-0000-00000AAE0000}"/>
    <cellStyle name="Normal 80 2 4 7" xfId="31995" xr:uid="{00000000-0005-0000-0000-00000BAE0000}"/>
    <cellStyle name="Normal 80 2 4 8" xfId="16761" xr:uid="{00000000-0005-0000-0000-00000CAE0000}"/>
    <cellStyle name="Normal 80 2 5" xfId="2019" xr:uid="{00000000-0005-0000-0000-00000DAE0000}"/>
    <cellStyle name="Normal 80 2 5 2" xfId="3709" xr:uid="{00000000-0005-0000-0000-00000EAE0000}"/>
    <cellStyle name="Normal 80 2 5 2 2" xfId="13782" xr:uid="{00000000-0005-0000-0000-00000FAE0000}"/>
    <cellStyle name="Normal 80 2 5 2 2 2" xfId="44113" xr:uid="{00000000-0005-0000-0000-000010AE0000}"/>
    <cellStyle name="Normal 80 2 5 2 2 3" xfId="28880" xr:uid="{00000000-0005-0000-0000-000011AE0000}"/>
    <cellStyle name="Normal 80 2 5 2 3" xfId="8762" xr:uid="{00000000-0005-0000-0000-000012AE0000}"/>
    <cellStyle name="Normal 80 2 5 2 3 2" xfId="39096" xr:uid="{00000000-0005-0000-0000-000013AE0000}"/>
    <cellStyle name="Normal 80 2 5 2 3 3" xfId="23863" xr:uid="{00000000-0005-0000-0000-000014AE0000}"/>
    <cellStyle name="Normal 80 2 5 2 4" xfId="34083" xr:uid="{00000000-0005-0000-0000-000015AE0000}"/>
    <cellStyle name="Normal 80 2 5 2 5" xfId="18850" xr:uid="{00000000-0005-0000-0000-000016AE0000}"/>
    <cellStyle name="Normal 80 2 5 3" xfId="5401" xr:uid="{00000000-0005-0000-0000-000017AE0000}"/>
    <cellStyle name="Normal 80 2 5 3 2" xfId="15453" xr:uid="{00000000-0005-0000-0000-000018AE0000}"/>
    <cellStyle name="Normal 80 2 5 3 2 2" xfId="45784" xr:uid="{00000000-0005-0000-0000-000019AE0000}"/>
    <cellStyle name="Normal 80 2 5 3 2 3" xfId="30551" xr:uid="{00000000-0005-0000-0000-00001AAE0000}"/>
    <cellStyle name="Normal 80 2 5 3 3" xfId="10433" xr:uid="{00000000-0005-0000-0000-00001BAE0000}"/>
    <cellStyle name="Normal 80 2 5 3 3 2" xfId="40767" xr:uid="{00000000-0005-0000-0000-00001CAE0000}"/>
    <cellStyle name="Normal 80 2 5 3 3 3" xfId="25534" xr:uid="{00000000-0005-0000-0000-00001DAE0000}"/>
    <cellStyle name="Normal 80 2 5 3 4" xfId="35754" xr:uid="{00000000-0005-0000-0000-00001EAE0000}"/>
    <cellStyle name="Normal 80 2 5 3 5" xfId="20521" xr:uid="{00000000-0005-0000-0000-00001FAE0000}"/>
    <cellStyle name="Normal 80 2 5 4" xfId="12111" xr:uid="{00000000-0005-0000-0000-000020AE0000}"/>
    <cellStyle name="Normal 80 2 5 4 2" xfId="42442" xr:uid="{00000000-0005-0000-0000-000021AE0000}"/>
    <cellStyle name="Normal 80 2 5 4 3" xfId="27209" xr:uid="{00000000-0005-0000-0000-000022AE0000}"/>
    <cellStyle name="Normal 80 2 5 5" xfId="7090" xr:uid="{00000000-0005-0000-0000-000023AE0000}"/>
    <cellStyle name="Normal 80 2 5 5 2" xfId="37425" xr:uid="{00000000-0005-0000-0000-000024AE0000}"/>
    <cellStyle name="Normal 80 2 5 5 3" xfId="22192" xr:uid="{00000000-0005-0000-0000-000025AE0000}"/>
    <cellStyle name="Normal 80 2 5 6" xfId="32413" xr:uid="{00000000-0005-0000-0000-000026AE0000}"/>
    <cellStyle name="Normal 80 2 5 7" xfId="17179" xr:uid="{00000000-0005-0000-0000-000027AE0000}"/>
    <cellStyle name="Normal 80 2 6" xfId="2872" xr:uid="{00000000-0005-0000-0000-000028AE0000}"/>
    <cellStyle name="Normal 80 2 6 2" xfId="12946" xr:uid="{00000000-0005-0000-0000-000029AE0000}"/>
    <cellStyle name="Normal 80 2 6 2 2" xfId="43277" xr:uid="{00000000-0005-0000-0000-00002AAE0000}"/>
    <cellStyle name="Normal 80 2 6 2 3" xfId="28044" xr:uid="{00000000-0005-0000-0000-00002BAE0000}"/>
    <cellStyle name="Normal 80 2 6 3" xfId="7926" xr:uid="{00000000-0005-0000-0000-00002CAE0000}"/>
    <cellStyle name="Normal 80 2 6 3 2" xfId="38260" xr:uid="{00000000-0005-0000-0000-00002DAE0000}"/>
    <cellStyle name="Normal 80 2 6 3 3" xfId="23027" xr:uid="{00000000-0005-0000-0000-00002EAE0000}"/>
    <cellStyle name="Normal 80 2 6 4" xfId="33247" xr:uid="{00000000-0005-0000-0000-00002FAE0000}"/>
    <cellStyle name="Normal 80 2 6 5" xfId="18014" xr:uid="{00000000-0005-0000-0000-000030AE0000}"/>
    <cellStyle name="Normal 80 2 7" xfId="4565" xr:uid="{00000000-0005-0000-0000-000031AE0000}"/>
    <cellStyle name="Normal 80 2 7 2" xfId="14617" xr:uid="{00000000-0005-0000-0000-000032AE0000}"/>
    <cellStyle name="Normal 80 2 7 2 2" xfId="44948" xr:uid="{00000000-0005-0000-0000-000033AE0000}"/>
    <cellStyle name="Normal 80 2 7 2 3" xfId="29715" xr:uid="{00000000-0005-0000-0000-000034AE0000}"/>
    <cellStyle name="Normal 80 2 7 3" xfId="9597" xr:uid="{00000000-0005-0000-0000-000035AE0000}"/>
    <cellStyle name="Normal 80 2 7 3 2" xfId="39931" xr:uid="{00000000-0005-0000-0000-000036AE0000}"/>
    <cellStyle name="Normal 80 2 7 3 3" xfId="24698" xr:uid="{00000000-0005-0000-0000-000037AE0000}"/>
    <cellStyle name="Normal 80 2 7 4" xfId="34918" xr:uid="{00000000-0005-0000-0000-000038AE0000}"/>
    <cellStyle name="Normal 80 2 7 5" xfId="19685" xr:uid="{00000000-0005-0000-0000-000039AE0000}"/>
    <cellStyle name="Normal 80 2 8" xfId="11275" xr:uid="{00000000-0005-0000-0000-00003AAE0000}"/>
    <cellStyle name="Normal 80 2 8 2" xfId="41606" xr:uid="{00000000-0005-0000-0000-00003BAE0000}"/>
    <cellStyle name="Normal 80 2 8 3" xfId="26373" xr:uid="{00000000-0005-0000-0000-00003CAE0000}"/>
    <cellStyle name="Normal 80 2 9" xfId="6254" xr:uid="{00000000-0005-0000-0000-00003DAE0000}"/>
    <cellStyle name="Normal 80 2 9 2" xfId="36589" xr:uid="{00000000-0005-0000-0000-00003EAE0000}"/>
    <cellStyle name="Normal 80 2 9 3" xfId="21356" xr:uid="{00000000-0005-0000-0000-00003FAE0000}"/>
    <cellStyle name="Normal 80 3" xfId="1218" xr:uid="{00000000-0005-0000-0000-000040AE0000}"/>
    <cellStyle name="Normal 80 3 10" xfId="16395" xr:uid="{00000000-0005-0000-0000-000041AE0000}"/>
    <cellStyle name="Normal 80 3 2" xfId="1437" xr:uid="{00000000-0005-0000-0000-000042AE0000}"/>
    <cellStyle name="Normal 80 3 2 2" xfId="1858" xr:uid="{00000000-0005-0000-0000-000043AE0000}"/>
    <cellStyle name="Normal 80 3 2 2 2" xfId="2697" xr:uid="{00000000-0005-0000-0000-000044AE0000}"/>
    <cellStyle name="Normal 80 3 2 2 2 2" xfId="4387" xr:uid="{00000000-0005-0000-0000-000045AE0000}"/>
    <cellStyle name="Normal 80 3 2 2 2 2 2" xfId="14460" xr:uid="{00000000-0005-0000-0000-000046AE0000}"/>
    <cellStyle name="Normal 80 3 2 2 2 2 2 2" xfId="44791" xr:uid="{00000000-0005-0000-0000-000047AE0000}"/>
    <cellStyle name="Normal 80 3 2 2 2 2 2 3" xfId="29558" xr:uid="{00000000-0005-0000-0000-000048AE0000}"/>
    <cellStyle name="Normal 80 3 2 2 2 2 3" xfId="9440" xr:uid="{00000000-0005-0000-0000-000049AE0000}"/>
    <cellStyle name="Normal 80 3 2 2 2 2 3 2" xfId="39774" xr:uid="{00000000-0005-0000-0000-00004AAE0000}"/>
    <cellStyle name="Normal 80 3 2 2 2 2 3 3" xfId="24541" xr:uid="{00000000-0005-0000-0000-00004BAE0000}"/>
    <cellStyle name="Normal 80 3 2 2 2 2 4" xfId="34761" xr:uid="{00000000-0005-0000-0000-00004CAE0000}"/>
    <cellStyle name="Normal 80 3 2 2 2 2 5" xfId="19528" xr:uid="{00000000-0005-0000-0000-00004DAE0000}"/>
    <cellStyle name="Normal 80 3 2 2 2 3" xfId="6079" xr:uid="{00000000-0005-0000-0000-00004EAE0000}"/>
    <cellStyle name="Normal 80 3 2 2 2 3 2" xfId="16131" xr:uid="{00000000-0005-0000-0000-00004FAE0000}"/>
    <cellStyle name="Normal 80 3 2 2 2 3 2 2" xfId="46462" xr:uid="{00000000-0005-0000-0000-000050AE0000}"/>
    <cellStyle name="Normal 80 3 2 2 2 3 2 3" xfId="31229" xr:uid="{00000000-0005-0000-0000-000051AE0000}"/>
    <cellStyle name="Normal 80 3 2 2 2 3 3" xfId="11111" xr:uid="{00000000-0005-0000-0000-000052AE0000}"/>
    <cellStyle name="Normal 80 3 2 2 2 3 3 2" xfId="41445" xr:uid="{00000000-0005-0000-0000-000053AE0000}"/>
    <cellStyle name="Normal 80 3 2 2 2 3 3 3" xfId="26212" xr:uid="{00000000-0005-0000-0000-000054AE0000}"/>
    <cellStyle name="Normal 80 3 2 2 2 3 4" xfId="36432" xr:uid="{00000000-0005-0000-0000-000055AE0000}"/>
    <cellStyle name="Normal 80 3 2 2 2 3 5" xfId="21199" xr:uid="{00000000-0005-0000-0000-000056AE0000}"/>
    <cellStyle name="Normal 80 3 2 2 2 4" xfId="12789" xr:uid="{00000000-0005-0000-0000-000057AE0000}"/>
    <cellStyle name="Normal 80 3 2 2 2 4 2" xfId="43120" xr:uid="{00000000-0005-0000-0000-000058AE0000}"/>
    <cellStyle name="Normal 80 3 2 2 2 4 3" xfId="27887" xr:uid="{00000000-0005-0000-0000-000059AE0000}"/>
    <cellStyle name="Normal 80 3 2 2 2 5" xfId="7768" xr:uid="{00000000-0005-0000-0000-00005AAE0000}"/>
    <cellStyle name="Normal 80 3 2 2 2 5 2" xfId="38103" xr:uid="{00000000-0005-0000-0000-00005BAE0000}"/>
    <cellStyle name="Normal 80 3 2 2 2 5 3" xfId="22870" xr:uid="{00000000-0005-0000-0000-00005CAE0000}"/>
    <cellStyle name="Normal 80 3 2 2 2 6" xfId="33091" xr:uid="{00000000-0005-0000-0000-00005DAE0000}"/>
    <cellStyle name="Normal 80 3 2 2 2 7" xfId="17857" xr:uid="{00000000-0005-0000-0000-00005EAE0000}"/>
    <cellStyle name="Normal 80 3 2 2 3" xfId="3550" xr:uid="{00000000-0005-0000-0000-00005FAE0000}"/>
    <cellStyle name="Normal 80 3 2 2 3 2" xfId="13624" xr:uid="{00000000-0005-0000-0000-000060AE0000}"/>
    <cellStyle name="Normal 80 3 2 2 3 2 2" xfId="43955" xr:uid="{00000000-0005-0000-0000-000061AE0000}"/>
    <cellStyle name="Normal 80 3 2 2 3 2 3" xfId="28722" xr:uid="{00000000-0005-0000-0000-000062AE0000}"/>
    <cellStyle name="Normal 80 3 2 2 3 3" xfId="8604" xr:uid="{00000000-0005-0000-0000-000063AE0000}"/>
    <cellStyle name="Normal 80 3 2 2 3 3 2" xfId="38938" xr:uid="{00000000-0005-0000-0000-000064AE0000}"/>
    <cellStyle name="Normal 80 3 2 2 3 3 3" xfId="23705" xr:uid="{00000000-0005-0000-0000-000065AE0000}"/>
    <cellStyle name="Normal 80 3 2 2 3 4" xfId="33925" xr:uid="{00000000-0005-0000-0000-000066AE0000}"/>
    <cellStyle name="Normal 80 3 2 2 3 5" xfId="18692" xr:uid="{00000000-0005-0000-0000-000067AE0000}"/>
    <cellStyle name="Normal 80 3 2 2 4" xfId="5243" xr:uid="{00000000-0005-0000-0000-000068AE0000}"/>
    <cellStyle name="Normal 80 3 2 2 4 2" xfId="15295" xr:uid="{00000000-0005-0000-0000-000069AE0000}"/>
    <cellStyle name="Normal 80 3 2 2 4 2 2" xfId="45626" xr:uid="{00000000-0005-0000-0000-00006AAE0000}"/>
    <cellStyle name="Normal 80 3 2 2 4 2 3" xfId="30393" xr:uid="{00000000-0005-0000-0000-00006BAE0000}"/>
    <cellStyle name="Normal 80 3 2 2 4 3" xfId="10275" xr:uid="{00000000-0005-0000-0000-00006CAE0000}"/>
    <cellStyle name="Normal 80 3 2 2 4 3 2" xfId="40609" xr:uid="{00000000-0005-0000-0000-00006DAE0000}"/>
    <cellStyle name="Normal 80 3 2 2 4 3 3" xfId="25376" xr:uid="{00000000-0005-0000-0000-00006EAE0000}"/>
    <cellStyle name="Normal 80 3 2 2 4 4" xfId="35596" xr:uid="{00000000-0005-0000-0000-00006FAE0000}"/>
    <cellStyle name="Normal 80 3 2 2 4 5" xfId="20363" xr:uid="{00000000-0005-0000-0000-000070AE0000}"/>
    <cellStyle name="Normal 80 3 2 2 5" xfId="11953" xr:uid="{00000000-0005-0000-0000-000071AE0000}"/>
    <cellStyle name="Normal 80 3 2 2 5 2" xfId="42284" xr:uid="{00000000-0005-0000-0000-000072AE0000}"/>
    <cellStyle name="Normal 80 3 2 2 5 3" xfId="27051" xr:uid="{00000000-0005-0000-0000-000073AE0000}"/>
    <cellStyle name="Normal 80 3 2 2 6" xfId="6932" xr:uid="{00000000-0005-0000-0000-000074AE0000}"/>
    <cellStyle name="Normal 80 3 2 2 6 2" xfId="37267" xr:uid="{00000000-0005-0000-0000-000075AE0000}"/>
    <cellStyle name="Normal 80 3 2 2 6 3" xfId="22034" xr:uid="{00000000-0005-0000-0000-000076AE0000}"/>
    <cellStyle name="Normal 80 3 2 2 7" xfId="32255" xr:uid="{00000000-0005-0000-0000-000077AE0000}"/>
    <cellStyle name="Normal 80 3 2 2 8" xfId="17021" xr:uid="{00000000-0005-0000-0000-000078AE0000}"/>
    <cellStyle name="Normal 80 3 2 3" xfId="2279" xr:uid="{00000000-0005-0000-0000-000079AE0000}"/>
    <cellStyle name="Normal 80 3 2 3 2" xfId="3969" xr:uid="{00000000-0005-0000-0000-00007AAE0000}"/>
    <cellStyle name="Normal 80 3 2 3 2 2" xfId="14042" xr:uid="{00000000-0005-0000-0000-00007BAE0000}"/>
    <cellStyle name="Normal 80 3 2 3 2 2 2" xfId="44373" xr:uid="{00000000-0005-0000-0000-00007CAE0000}"/>
    <cellStyle name="Normal 80 3 2 3 2 2 3" xfId="29140" xr:uid="{00000000-0005-0000-0000-00007DAE0000}"/>
    <cellStyle name="Normal 80 3 2 3 2 3" xfId="9022" xr:uid="{00000000-0005-0000-0000-00007EAE0000}"/>
    <cellStyle name="Normal 80 3 2 3 2 3 2" xfId="39356" xr:uid="{00000000-0005-0000-0000-00007FAE0000}"/>
    <cellStyle name="Normal 80 3 2 3 2 3 3" xfId="24123" xr:uid="{00000000-0005-0000-0000-000080AE0000}"/>
    <cellStyle name="Normal 80 3 2 3 2 4" xfId="34343" xr:uid="{00000000-0005-0000-0000-000081AE0000}"/>
    <cellStyle name="Normal 80 3 2 3 2 5" xfId="19110" xr:uid="{00000000-0005-0000-0000-000082AE0000}"/>
    <cellStyle name="Normal 80 3 2 3 3" xfId="5661" xr:uid="{00000000-0005-0000-0000-000083AE0000}"/>
    <cellStyle name="Normal 80 3 2 3 3 2" xfId="15713" xr:uid="{00000000-0005-0000-0000-000084AE0000}"/>
    <cellStyle name="Normal 80 3 2 3 3 2 2" xfId="46044" xr:uid="{00000000-0005-0000-0000-000085AE0000}"/>
    <cellStyle name="Normal 80 3 2 3 3 2 3" xfId="30811" xr:uid="{00000000-0005-0000-0000-000086AE0000}"/>
    <cellStyle name="Normal 80 3 2 3 3 3" xfId="10693" xr:uid="{00000000-0005-0000-0000-000087AE0000}"/>
    <cellStyle name="Normal 80 3 2 3 3 3 2" xfId="41027" xr:uid="{00000000-0005-0000-0000-000088AE0000}"/>
    <cellStyle name="Normal 80 3 2 3 3 3 3" xfId="25794" xr:uid="{00000000-0005-0000-0000-000089AE0000}"/>
    <cellStyle name="Normal 80 3 2 3 3 4" xfId="36014" xr:uid="{00000000-0005-0000-0000-00008AAE0000}"/>
    <cellStyle name="Normal 80 3 2 3 3 5" xfId="20781" xr:uid="{00000000-0005-0000-0000-00008BAE0000}"/>
    <cellStyle name="Normal 80 3 2 3 4" xfId="12371" xr:uid="{00000000-0005-0000-0000-00008CAE0000}"/>
    <cellStyle name="Normal 80 3 2 3 4 2" xfId="42702" xr:uid="{00000000-0005-0000-0000-00008DAE0000}"/>
    <cellStyle name="Normal 80 3 2 3 4 3" xfId="27469" xr:uid="{00000000-0005-0000-0000-00008EAE0000}"/>
    <cellStyle name="Normal 80 3 2 3 5" xfId="7350" xr:uid="{00000000-0005-0000-0000-00008FAE0000}"/>
    <cellStyle name="Normal 80 3 2 3 5 2" xfId="37685" xr:uid="{00000000-0005-0000-0000-000090AE0000}"/>
    <cellStyle name="Normal 80 3 2 3 5 3" xfId="22452" xr:uid="{00000000-0005-0000-0000-000091AE0000}"/>
    <cellStyle name="Normal 80 3 2 3 6" xfId="32673" xr:uid="{00000000-0005-0000-0000-000092AE0000}"/>
    <cellStyle name="Normal 80 3 2 3 7" xfId="17439" xr:uid="{00000000-0005-0000-0000-000093AE0000}"/>
    <cellStyle name="Normal 80 3 2 4" xfId="3132" xr:uid="{00000000-0005-0000-0000-000094AE0000}"/>
    <cellStyle name="Normal 80 3 2 4 2" xfId="13206" xr:uid="{00000000-0005-0000-0000-000095AE0000}"/>
    <cellStyle name="Normal 80 3 2 4 2 2" xfId="43537" xr:uid="{00000000-0005-0000-0000-000096AE0000}"/>
    <cellStyle name="Normal 80 3 2 4 2 3" xfId="28304" xr:uid="{00000000-0005-0000-0000-000097AE0000}"/>
    <cellStyle name="Normal 80 3 2 4 3" xfId="8186" xr:uid="{00000000-0005-0000-0000-000098AE0000}"/>
    <cellStyle name="Normal 80 3 2 4 3 2" xfId="38520" xr:uid="{00000000-0005-0000-0000-000099AE0000}"/>
    <cellStyle name="Normal 80 3 2 4 3 3" xfId="23287" xr:uid="{00000000-0005-0000-0000-00009AAE0000}"/>
    <cellStyle name="Normal 80 3 2 4 4" xfId="33507" xr:uid="{00000000-0005-0000-0000-00009BAE0000}"/>
    <cellStyle name="Normal 80 3 2 4 5" xfId="18274" xr:uid="{00000000-0005-0000-0000-00009CAE0000}"/>
    <cellStyle name="Normal 80 3 2 5" xfId="4825" xr:uid="{00000000-0005-0000-0000-00009DAE0000}"/>
    <cellStyle name="Normal 80 3 2 5 2" xfId="14877" xr:uid="{00000000-0005-0000-0000-00009EAE0000}"/>
    <cellStyle name="Normal 80 3 2 5 2 2" xfId="45208" xr:uid="{00000000-0005-0000-0000-00009FAE0000}"/>
    <cellStyle name="Normal 80 3 2 5 2 3" xfId="29975" xr:uid="{00000000-0005-0000-0000-0000A0AE0000}"/>
    <cellStyle name="Normal 80 3 2 5 3" xfId="9857" xr:uid="{00000000-0005-0000-0000-0000A1AE0000}"/>
    <cellStyle name="Normal 80 3 2 5 3 2" xfId="40191" xr:uid="{00000000-0005-0000-0000-0000A2AE0000}"/>
    <cellStyle name="Normal 80 3 2 5 3 3" xfId="24958" xr:uid="{00000000-0005-0000-0000-0000A3AE0000}"/>
    <cellStyle name="Normal 80 3 2 5 4" xfId="35178" xr:uid="{00000000-0005-0000-0000-0000A4AE0000}"/>
    <cellStyle name="Normal 80 3 2 5 5" xfId="19945" xr:uid="{00000000-0005-0000-0000-0000A5AE0000}"/>
    <cellStyle name="Normal 80 3 2 6" xfId="11535" xr:uid="{00000000-0005-0000-0000-0000A6AE0000}"/>
    <cellStyle name="Normal 80 3 2 6 2" xfId="41866" xr:uid="{00000000-0005-0000-0000-0000A7AE0000}"/>
    <cellStyle name="Normal 80 3 2 6 3" xfId="26633" xr:uid="{00000000-0005-0000-0000-0000A8AE0000}"/>
    <cellStyle name="Normal 80 3 2 7" xfId="6514" xr:uid="{00000000-0005-0000-0000-0000A9AE0000}"/>
    <cellStyle name="Normal 80 3 2 7 2" xfId="36849" xr:uid="{00000000-0005-0000-0000-0000AAAE0000}"/>
    <cellStyle name="Normal 80 3 2 7 3" xfId="21616" xr:uid="{00000000-0005-0000-0000-0000ABAE0000}"/>
    <cellStyle name="Normal 80 3 2 8" xfId="31837" xr:uid="{00000000-0005-0000-0000-0000ACAE0000}"/>
    <cellStyle name="Normal 80 3 2 9" xfId="16603" xr:uid="{00000000-0005-0000-0000-0000ADAE0000}"/>
    <cellStyle name="Normal 80 3 3" xfId="1650" xr:uid="{00000000-0005-0000-0000-0000AEAE0000}"/>
    <cellStyle name="Normal 80 3 3 2" xfId="2489" xr:uid="{00000000-0005-0000-0000-0000AFAE0000}"/>
    <cellStyle name="Normal 80 3 3 2 2" xfId="4179" xr:uid="{00000000-0005-0000-0000-0000B0AE0000}"/>
    <cellStyle name="Normal 80 3 3 2 2 2" xfId="14252" xr:uid="{00000000-0005-0000-0000-0000B1AE0000}"/>
    <cellStyle name="Normal 80 3 3 2 2 2 2" xfId="44583" xr:uid="{00000000-0005-0000-0000-0000B2AE0000}"/>
    <cellStyle name="Normal 80 3 3 2 2 2 3" xfId="29350" xr:uid="{00000000-0005-0000-0000-0000B3AE0000}"/>
    <cellStyle name="Normal 80 3 3 2 2 3" xfId="9232" xr:uid="{00000000-0005-0000-0000-0000B4AE0000}"/>
    <cellStyle name="Normal 80 3 3 2 2 3 2" xfId="39566" xr:uid="{00000000-0005-0000-0000-0000B5AE0000}"/>
    <cellStyle name="Normal 80 3 3 2 2 3 3" xfId="24333" xr:uid="{00000000-0005-0000-0000-0000B6AE0000}"/>
    <cellStyle name="Normal 80 3 3 2 2 4" xfId="34553" xr:uid="{00000000-0005-0000-0000-0000B7AE0000}"/>
    <cellStyle name="Normal 80 3 3 2 2 5" xfId="19320" xr:uid="{00000000-0005-0000-0000-0000B8AE0000}"/>
    <cellStyle name="Normal 80 3 3 2 3" xfId="5871" xr:uid="{00000000-0005-0000-0000-0000B9AE0000}"/>
    <cellStyle name="Normal 80 3 3 2 3 2" xfId="15923" xr:uid="{00000000-0005-0000-0000-0000BAAE0000}"/>
    <cellStyle name="Normal 80 3 3 2 3 2 2" xfId="46254" xr:uid="{00000000-0005-0000-0000-0000BBAE0000}"/>
    <cellStyle name="Normal 80 3 3 2 3 2 3" xfId="31021" xr:uid="{00000000-0005-0000-0000-0000BCAE0000}"/>
    <cellStyle name="Normal 80 3 3 2 3 3" xfId="10903" xr:uid="{00000000-0005-0000-0000-0000BDAE0000}"/>
    <cellStyle name="Normal 80 3 3 2 3 3 2" xfId="41237" xr:uid="{00000000-0005-0000-0000-0000BEAE0000}"/>
    <cellStyle name="Normal 80 3 3 2 3 3 3" xfId="26004" xr:uid="{00000000-0005-0000-0000-0000BFAE0000}"/>
    <cellStyle name="Normal 80 3 3 2 3 4" xfId="36224" xr:uid="{00000000-0005-0000-0000-0000C0AE0000}"/>
    <cellStyle name="Normal 80 3 3 2 3 5" xfId="20991" xr:uid="{00000000-0005-0000-0000-0000C1AE0000}"/>
    <cellStyle name="Normal 80 3 3 2 4" xfId="12581" xr:uid="{00000000-0005-0000-0000-0000C2AE0000}"/>
    <cellStyle name="Normal 80 3 3 2 4 2" xfId="42912" xr:uid="{00000000-0005-0000-0000-0000C3AE0000}"/>
    <cellStyle name="Normal 80 3 3 2 4 3" xfId="27679" xr:uid="{00000000-0005-0000-0000-0000C4AE0000}"/>
    <cellStyle name="Normal 80 3 3 2 5" xfId="7560" xr:uid="{00000000-0005-0000-0000-0000C5AE0000}"/>
    <cellStyle name="Normal 80 3 3 2 5 2" xfId="37895" xr:uid="{00000000-0005-0000-0000-0000C6AE0000}"/>
    <cellStyle name="Normal 80 3 3 2 5 3" xfId="22662" xr:uid="{00000000-0005-0000-0000-0000C7AE0000}"/>
    <cellStyle name="Normal 80 3 3 2 6" xfId="32883" xr:uid="{00000000-0005-0000-0000-0000C8AE0000}"/>
    <cellStyle name="Normal 80 3 3 2 7" xfId="17649" xr:uid="{00000000-0005-0000-0000-0000C9AE0000}"/>
    <cellStyle name="Normal 80 3 3 3" xfId="3342" xr:uid="{00000000-0005-0000-0000-0000CAAE0000}"/>
    <cellStyle name="Normal 80 3 3 3 2" xfId="13416" xr:uid="{00000000-0005-0000-0000-0000CBAE0000}"/>
    <cellStyle name="Normal 80 3 3 3 2 2" xfId="43747" xr:uid="{00000000-0005-0000-0000-0000CCAE0000}"/>
    <cellStyle name="Normal 80 3 3 3 2 3" xfId="28514" xr:uid="{00000000-0005-0000-0000-0000CDAE0000}"/>
    <cellStyle name="Normal 80 3 3 3 3" xfId="8396" xr:uid="{00000000-0005-0000-0000-0000CEAE0000}"/>
    <cellStyle name="Normal 80 3 3 3 3 2" xfId="38730" xr:uid="{00000000-0005-0000-0000-0000CFAE0000}"/>
    <cellStyle name="Normal 80 3 3 3 3 3" xfId="23497" xr:uid="{00000000-0005-0000-0000-0000D0AE0000}"/>
    <cellStyle name="Normal 80 3 3 3 4" xfId="33717" xr:uid="{00000000-0005-0000-0000-0000D1AE0000}"/>
    <cellStyle name="Normal 80 3 3 3 5" xfId="18484" xr:uid="{00000000-0005-0000-0000-0000D2AE0000}"/>
    <cellStyle name="Normal 80 3 3 4" xfId="5035" xr:uid="{00000000-0005-0000-0000-0000D3AE0000}"/>
    <cellStyle name="Normal 80 3 3 4 2" xfId="15087" xr:uid="{00000000-0005-0000-0000-0000D4AE0000}"/>
    <cellStyle name="Normal 80 3 3 4 2 2" xfId="45418" xr:uid="{00000000-0005-0000-0000-0000D5AE0000}"/>
    <cellStyle name="Normal 80 3 3 4 2 3" xfId="30185" xr:uid="{00000000-0005-0000-0000-0000D6AE0000}"/>
    <cellStyle name="Normal 80 3 3 4 3" xfId="10067" xr:uid="{00000000-0005-0000-0000-0000D7AE0000}"/>
    <cellStyle name="Normal 80 3 3 4 3 2" xfId="40401" xr:uid="{00000000-0005-0000-0000-0000D8AE0000}"/>
    <cellStyle name="Normal 80 3 3 4 3 3" xfId="25168" xr:uid="{00000000-0005-0000-0000-0000D9AE0000}"/>
    <cellStyle name="Normal 80 3 3 4 4" xfId="35388" xr:uid="{00000000-0005-0000-0000-0000DAAE0000}"/>
    <cellStyle name="Normal 80 3 3 4 5" xfId="20155" xr:uid="{00000000-0005-0000-0000-0000DBAE0000}"/>
    <cellStyle name="Normal 80 3 3 5" xfId="11745" xr:uid="{00000000-0005-0000-0000-0000DCAE0000}"/>
    <cellStyle name="Normal 80 3 3 5 2" xfId="42076" xr:uid="{00000000-0005-0000-0000-0000DDAE0000}"/>
    <cellStyle name="Normal 80 3 3 5 3" xfId="26843" xr:uid="{00000000-0005-0000-0000-0000DEAE0000}"/>
    <cellStyle name="Normal 80 3 3 6" xfId="6724" xr:uid="{00000000-0005-0000-0000-0000DFAE0000}"/>
    <cellStyle name="Normal 80 3 3 6 2" xfId="37059" xr:uid="{00000000-0005-0000-0000-0000E0AE0000}"/>
    <cellStyle name="Normal 80 3 3 6 3" xfId="21826" xr:uid="{00000000-0005-0000-0000-0000E1AE0000}"/>
    <cellStyle name="Normal 80 3 3 7" xfId="32047" xr:uid="{00000000-0005-0000-0000-0000E2AE0000}"/>
    <cellStyle name="Normal 80 3 3 8" xfId="16813" xr:uid="{00000000-0005-0000-0000-0000E3AE0000}"/>
    <cellStyle name="Normal 80 3 4" xfId="2071" xr:uid="{00000000-0005-0000-0000-0000E4AE0000}"/>
    <cellStyle name="Normal 80 3 4 2" xfId="3761" xr:uid="{00000000-0005-0000-0000-0000E5AE0000}"/>
    <cellStyle name="Normal 80 3 4 2 2" xfId="13834" xr:uid="{00000000-0005-0000-0000-0000E6AE0000}"/>
    <cellStyle name="Normal 80 3 4 2 2 2" xfId="44165" xr:uid="{00000000-0005-0000-0000-0000E7AE0000}"/>
    <cellStyle name="Normal 80 3 4 2 2 3" xfId="28932" xr:uid="{00000000-0005-0000-0000-0000E8AE0000}"/>
    <cellStyle name="Normal 80 3 4 2 3" xfId="8814" xr:uid="{00000000-0005-0000-0000-0000E9AE0000}"/>
    <cellStyle name="Normal 80 3 4 2 3 2" xfId="39148" xr:uid="{00000000-0005-0000-0000-0000EAAE0000}"/>
    <cellStyle name="Normal 80 3 4 2 3 3" xfId="23915" xr:uid="{00000000-0005-0000-0000-0000EBAE0000}"/>
    <cellStyle name="Normal 80 3 4 2 4" xfId="34135" xr:uid="{00000000-0005-0000-0000-0000ECAE0000}"/>
    <cellStyle name="Normal 80 3 4 2 5" xfId="18902" xr:uid="{00000000-0005-0000-0000-0000EDAE0000}"/>
    <cellStyle name="Normal 80 3 4 3" xfId="5453" xr:uid="{00000000-0005-0000-0000-0000EEAE0000}"/>
    <cellStyle name="Normal 80 3 4 3 2" xfId="15505" xr:uid="{00000000-0005-0000-0000-0000EFAE0000}"/>
    <cellStyle name="Normal 80 3 4 3 2 2" xfId="45836" xr:uid="{00000000-0005-0000-0000-0000F0AE0000}"/>
    <cellStyle name="Normal 80 3 4 3 2 3" xfId="30603" xr:uid="{00000000-0005-0000-0000-0000F1AE0000}"/>
    <cellStyle name="Normal 80 3 4 3 3" xfId="10485" xr:uid="{00000000-0005-0000-0000-0000F2AE0000}"/>
    <cellStyle name="Normal 80 3 4 3 3 2" xfId="40819" xr:uid="{00000000-0005-0000-0000-0000F3AE0000}"/>
    <cellStyle name="Normal 80 3 4 3 3 3" xfId="25586" xr:uid="{00000000-0005-0000-0000-0000F4AE0000}"/>
    <cellStyle name="Normal 80 3 4 3 4" xfId="35806" xr:uid="{00000000-0005-0000-0000-0000F5AE0000}"/>
    <cellStyle name="Normal 80 3 4 3 5" xfId="20573" xr:uid="{00000000-0005-0000-0000-0000F6AE0000}"/>
    <cellStyle name="Normal 80 3 4 4" xfId="12163" xr:uid="{00000000-0005-0000-0000-0000F7AE0000}"/>
    <cellStyle name="Normal 80 3 4 4 2" xfId="42494" xr:uid="{00000000-0005-0000-0000-0000F8AE0000}"/>
    <cellStyle name="Normal 80 3 4 4 3" xfId="27261" xr:uid="{00000000-0005-0000-0000-0000F9AE0000}"/>
    <cellStyle name="Normal 80 3 4 5" xfId="7142" xr:uid="{00000000-0005-0000-0000-0000FAAE0000}"/>
    <cellStyle name="Normal 80 3 4 5 2" xfId="37477" xr:uid="{00000000-0005-0000-0000-0000FBAE0000}"/>
    <cellStyle name="Normal 80 3 4 5 3" xfId="22244" xr:uid="{00000000-0005-0000-0000-0000FCAE0000}"/>
    <cellStyle name="Normal 80 3 4 6" xfId="32465" xr:uid="{00000000-0005-0000-0000-0000FDAE0000}"/>
    <cellStyle name="Normal 80 3 4 7" xfId="17231" xr:uid="{00000000-0005-0000-0000-0000FEAE0000}"/>
    <cellStyle name="Normal 80 3 5" xfId="2924" xr:uid="{00000000-0005-0000-0000-0000FFAE0000}"/>
    <cellStyle name="Normal 80 3 5 2" xfId="12998" xr:uid="{00000000-0005-0000-0000-000000AF0000}"/>
    <cellStyle name="Normal 80 3 5 2 2" xfId="43329" xr:uid="{00000000-0005-0000-0000-000001AF0000}"/>
    <cellStyle name="Normal 80 3 5 2 3" xfId="28096" xr:uid="{00000000-0005-0000-0000-000002AF0000}"/>
    <cellStyle name="Normal 80 3 5 3" xfId="7978" xr:uid="{00000000-0005-0000-0000-000003AF0000}"/>
    <cellStyle name="Normal 80 3 5 3 2" xfId="38312" xr:uid="{00000000-0005-0000-0000-000004AF0000}"/>
    <cellStyle name="Normal 80 3 5 3 3" xfId="23079" xr:uid="{00000000-0005-0000-0000-000005AF0000}"/>
    <cellStyle name="Normal 80 3 5 4" xfId="33299" xr:uid="{00000000-0005-0000-0000-000006AF0000}"/>
    <cellStyle name="Normal 80 3 5 5" xfId="18066" xr:uid="{00000000-0005-0000-0000-000007AF0000}"/>
    <cellStyle name="Normal 80 3 6" xfId="4617" xr:uid="{00000000-0005-0000-0000-000008AF0000}"/>
    <cellStyle name="Normal 80 3 6 2" xfId="14669" xr:uid="{00000000-0005-0000-0000-000009AF0000}"/>
    <cellStyle name="Normal 80 3 6 2 2" xfId="45000" xr:uid="{00000000-0005-0000-0000-00000AAF0000}"/>
    <cellStyle name="Normal 80 3 6 2 3" xfId="29767" xr:uid="{00000000-0005-0000-0000-00000BAF0000}"/>
    <cellStyle name="Normal 80 3 6 3" xfId="9649" xr:uid="{00000000-0005-0000-0000-00000CAF0000}"/>
    <cellStyle name="Normal 80 3 6 3 2" xfId="39983" xr:uid="{00000000-0005-0000-0000-00000DAF0000}"/>
    <cellStyle name="Normal 80 3 6 3 3" xfId="24750" xr:uid="{00000000-0005-0000-0000-00000EAF0000}"/>
    <cellStyle name="Normal 80 3 6 4" xfId="34970" xr:uid="{00000000-0005-0000-0000-00000FAF0000}"/>
    <cellStyle name="Normal 80 3 6 5" xfId="19737" xr:uid="{00000000-0005-0000-0000-000010AF0000}"/>
    <cellStyle name="Normal 80 3 7" xfId="11327" xr:uid="{00000000-0005-0000-0000-000011AF0000}"/>
    <cellStyle name="Normal 80 3 7 2" xfId="41658" xr:uid="{00000000-0005-0000-0000-000012AF0000}"/>
    <cellStyle name="Normal 80 3 7 3" xfId="26425" xr:uid="{00000000-0005-0000-0000-000013AF0000}"/>
    <cellStyle name="Normal 80 3 8" xfId="6306" xr:uid="{00000000-0005-0000-0000-000014AF0000}"/>
    <cellStyle name="Normal 80 3 8 2" xfId="36641" xr:uid="{00000000-0005-0000-0000-000015AF0000}"/>
    <cellStyle name="Normal 80 3 8 3" xfId="21408" xr:uid="{00000000-0005-0000-0000-000016AF0000}"/>
    <cellStyle name="Normal 80 3 9" xfId="31631" xr:uid="{00000000-0005-0000-0000-000017AF0000}"/>
    <cellStyle name="Normal 80 4" xfId="1331" xr:uid="{00000000-0005-0000-0000-000018AF0000}"/>
    <cellStyle name="Normal 80 4 2" xfId="1754" xr:uid="{00000000-0005-0000-0000-000019AF0000}"/>
    <cellStyle name="Normal 80 4 2 2" xfId="2593" xr:uid="{00000000-0005-0000-0000-00001AAF0000}"/>
    <cellStyle name="Normal 80 4 2 2 2" xfId="4283" xr:uid="{00000000-0005-0000-0000-00001BAF0000}"/>
    <cellStyle name="Normal 80 4 2 2 2 2" xfId="14356" xr:uid="{00000000-0005-0000-0000-00001CAF0000}"/>
    <cellStyle name="Normal 80 4 2 2 2 2 2" xfId="44687" xr:uid="{00000000-0005-0000-0000-00001DAF0000}"/>
    <cellStyle name="Normal 80 4 2 2 2 2 3" xfId="29454" xr:uid="{00000000-0005-0000-0000-00001EAF0000}"/>
    <cellStyle name="Normal 80 4 2 2 2 3" xfId="9336" xr:uid="{00000000-0005-0000-0000-00001FAF0000}"/>
    <cellStyle name="Normal 80 4 2 2 2 3 2" xfId="39670" xr:uid="{00000000-0005-0000-0000-000020AF0000}"/>
    <cellStyle name="Normal 80 4 2 2 2 3 3" xfId="24437" xr:uid="{00000000-0005-0000-0000-000021AF0000}"/>
    <cellStyle name="Normal 80 4 2 2 2 4" xfId="34657" xr:uid="{00000000-0005-0000-0000-000022AF0000}"/>
    <cellStyle name="Normal 80 4 2 2 2 5" xfId="19424" xr:uid="{00000000-0005-0000-0000-000023AF0000}"/>
    <cellStyle name="Normal 80 4 2 2 3" xfId="5975" xr:uid="{00000000-0005-0000-0000-000024AF0000}"/>
    <cellStyle name="Normal 80 4 2 2 3 2" xfId="16027" xr:uid="{00000000-0005-0000-0000-000025AF0000}"/>
    <cellStyle name="Normal 80 4 2 2 3 2 2" xfId="46358" xr:uid="{00000000-0005-0000-0000-000026AF0000}"/>
    <cellStyle name="Normal 80 4 2 2 3 2 3" xfId="31125" xr:uid="{00000000-0005-0000-0000-000027AF0000}"/>
    <cellStyle name="Normal 80 4 2 2 3 3" xfId="11007" xr:uid="{00000000-0005-0000-0000-000028AF0000}"/>
    <cellStyle name="Normal 80 4 2 2 3 3 2" xfId="41341" xr:uid="{00000000-0005-0000-0000-000029AF0000}"/>
    <cellStyle name="Normal 80 4 2 2 3 3 3" xfId="26108" xr:uid="{00000000-0005-0000-0000-00002AAF0000}"/>
    <cellStyle name="Normal 80 4 2 2 3 4" xfId="36328" xr:uid="{00000000-0005-0000-0000-00002BAF0000}"/>
    <cellStyle name="Normal 80 4 2 2 3 5" xfId="21095" xr:uid="{00000000-0005-0000-0000-00002CAF0000}"/>
    <cellStyle name="Normal 80 4 2 2 4" xfId="12685" xr:uid="{00000000-0005-0000-0000-00002DAF0000}"/>
    <cellStyle name="Normal 80 4 2 2 4 2" xfId="43016" xr:uid="{00000000-0005-0000-0000-00002EAF0000}"/>
    <cellStyle name="Normal 80 4 2 2 4 3" xfId="27783" xr:uid="{00000000-0005-0000-0000-00002FAF0000}"/>
    <cellStyle name="Normal 80 4 2 2 5" xfId="7664" xr:uid="{00000000-0005-0000-0000-000030AF0000}"/>
    <cellStyle name="Normal 80 4 2 2 5 2" xfId="37999" xr:uid="{00000000-0005-0000-0000-000031AF0000}"/>
    <cellStyle name="Normal 80 4 2 2 5 3" xfId="22766" xr:uid="{00000000-0005-0000-0000-000032AF0000}"/>
    <cellStyle name="Normal 80 4 2 2 6" xfId="32987" xr:uid="{00000000-0005-0000-0000-000033AF0000}"/>
    <cellStyle name="Normal 80 4 2 2 7" xfId="17753" xr:uid="{00000000-0005-0000-0000-000034AF0000}"/>
    <cellStyle name="Normal 80 4 2 3" xfId="3446" xr:uid="{00000000-0005-0000-0000-000035AF0000}"/>
    <cellStyle name="Normal 80 4 2 3 2" xfId="13520" xr:uid="{00000000-0005-0000-0000-000036AF0000}"/>
    <cellStyle name="Normal 80 4 2 3 2 2" xfId="43851" xr:uid="{00000000-0005-0000-0000-000037AF0000}"/>
    <cellStyle name="Normal 80 4 2 3 2 3" xfId="28618" xr:uid="{00000000-0005-0000-0000-000038AF0000}"/>
    <cellStyle name="Normal 80 4 2 3 3" xfId="8500" xr:uid="{00000000-0005-0000-0000-000039AF0000}"/>
    <cellStyle name="Normal 80 4 2 3 3 2" xfId="38834" xr:uid="{00000000-0005-0000-0000-00003AAF0000}"/>
    <cellStyle name="Normal 80 4 2 3 3 3" xfId="23601" xr:uid="{00000000-0005-0000-0000-00003BAF0000}"/>
    <cellStyle name="Normal 80 4 2 3 4" xfId="33821" xr:uid="{00000000-0005-0000-0000-00003CAF0000}"/>
    <cellStyle name="Normal 80 4 2 3 5" xfId="18588" xr:uid="{00000000-0005-0000-0000-00003DAF0000}"/>
    <cellStyle name="Normal 80 4 2 4" xfId="5139" xr:uid="{00000000-0005-0000-0000-00003EAF0000}"/>
    <cellStyle name="Normal 80 4 2 4 2" xfId="15191" xr:uid="{00000000-0005-0000-0000-00003FAF0000}"/>
    <cellStyle name="Normal 80 4 2 4 2 2" xfId="45522" xr:uid="{00000000-0005-0000-0000-000040AF0000}"/>
    <cellStyle name="Normal 80 4 2 4 2 3" xfId="30289" xr:uid="{00000000-0005-0000-0000-000041AF0000}"/>
    <cellStyle name="Normal 80 4 2 4 3" xfId="10171" xr:uid="{00000000-0005-0000-0000-000042AF0000}"/>
    <cellStyle name="Normal 80 4 2 4 3 2" xfId="40505" xr:uid="{00000000-0005-0000-0000-000043AF0000}"/>
    <cellStyle name="Normal 80 4 2 4 3 3" xfId="25272" xr:uid="{00000000-0005-0000-0000-000044AF0000}"/>
    <cellStyle name="Normal 80 4 2 4 4" xfId="35492" xr:uid="{00000000-0005-0000-0000-000045AF0000}"/>
    <cellStyle name="Normal 80 4 2 4 5" xfId="20259" xr:uid="{00000000-0005-0000-0000-000046AF0000}"/>
    <cellStyle name="Normal 80 4 2 5" xfId="11849" xr:uid="{00000000-0005-0000-0000-000047AF0000}"/>
    <cellStyle name="Normal 80 4 2 5 2" xfId="42180" xr:uid="{00000000-0005-0000-0000-000048AF0000}"/>
    <cellStyle name="Normal 80 4 2 5 3" xfId="26947" xr:uid="{00000000-0005-0000-0000-000049AF0000}"/>
    <cellStyle name="Normal 80 4 2 6" xfId="6828" xr:uid="{00000000-0005-0000-0000-00004AAF0000}"/>
    <cellStyle name="Normal 80 4 2 6 2" xfId="37163" xr:uid="{00000000-0005-0000-0000-00004BAF0000}"/>
    <cellStyle name="Normal 80 4 2 6 3" xfId="21930" xr:uid="{00000000-0005-0000-0000-00004CAF0000}"/>
    <cellStyle name="Normal 80 4 2 7" xfId="32151" xr:uid="{00000000-0005-0000-0000-00004DAF0000}"/>
    <cellStyle name="Normal 80 4 2 8" xfId="16917" xr:uid="{00000000-0005-0000-0000-00004EAF0000}"/>
    <cellStyle name="Normal 80 4 3" xfId="2175" xr:uid="{00000000-0005-0000-0000-00004FAF0000}"/>
    <cellStyle name="Normal 80 4 3 2" xfId="3865" xr:uid="{00000000-0005-0000-0000-000050AF0000}"/>
    <cellStyle name="Normal 80 4 3 2 2" xfId="13938" xr:uid="{00000000-0005-0000-0000-000051AF0000}"/>
    <cellStyle name="Normal 80 4 3 2 2 2" xfId="44269" xr:uid="{00000000-0005-0000-0000-000052AF0000}"/>
    <cellStyle name="Normal 80 4 3 2 2 3" xfId="29036" xr:uid="{00000000-0005-0000-0000-000053AF0000}"/>
    <cellStyle name="Normal 80 4 3 2 3" xfId="8918" xr:uid="{00000000-0005-0000-0000-000054AF0000}"/>
    <cellStyle name="Normal 80 4 3 2 3 2" xfId="39252" xr:uid="{00000000-0005-0000-0000-000055AF0000}"/>
    <cellStyle name="Normal 80 4 3 2 3 3" xfId="24019" xr:uid="{00000000-0005-0000-0000-000056AF0000}"/>
    <cellStyle name="Normal 80 4 3 2 4" xfId="34239" xr:uid="{00000000-0005-0000-0000-000057AF0000}"/>
    <cellStyle name="Normal 80 4 3 2 5" xfId="19006" xr:uid="{00000000-0005-0000-0000-000058AF0000}"/>
    <cellStyle name="Normal 80 4 3 3" xfId="5557" xr:uid="{00000000-0005-0000-0000-000059AF0000}"/>
    <cellStyle name="Normal 80 4 3 3 2" xfId="15609" xr:uid="{00000000-0005-0000-0000-00005AAF0000}"/>
    <cellStyle name="Normal 80 4 3 3 2 2" xfId="45940" xr:uid="{00000000-0005-0000-0000-00005BAF0000}"/>
    <cellStyle name="Normal 80 4 3 3 2 3" xfId="30707" xr:uid="{00000000-0005-0000-0000-00005CAF0000}"/>
    <cellStyle name="Normal 80 4 3 3 3" xfId="10589" xr:uid="{00000000-0005-0000-0000-00005DAF0000}"/>
    <cellStyle name="Normal 80 4 3 3 3 2" xfId="40923" xr:uid="{00000000-0005-0000-0000-00005EAF0000}"/>
    <cellStyle name="Normal 80 4 3 3 3 3" xfId="25690" xr:uid="{00000000-0005-0000-0000-00005FAF0000}"/>
    <cellStyle name="Normal 80 4 3 3 4" xfId="35910" xr:uid="{00000000-0005-0000-0000-000060AF0000}"/>
    <cellStyle name="Normal 80 4 3 3 5" xfId="20677" xr:uid="{00000000-0005-0000-0000-000061AF0000}"/>
    <cellStyle name="Normal 80 4 3 4" xfId="12267" xr:uid="{00000000-0005-0000-0000-000062AF0000}"/>
    <cellStyle name="Normal 80 4 3 4 2" xfId="42598" xr:uid="{00000000-0005-0000-0000-000063AF0000}"/>
    <cellStyle name="Normal 80 4 3 4 3" xfId="27365" xr:uid="{00000000-0005-0000-0000-000064AF0000}"/>
    <cellStyle name="Normal 80 4 3 5" xfId="7246" xr:uid="{00000000-0005-0000-0000-000065AF0000}"/>
    <cellStyle name="Normal 80 4 3 5 2" xfId="37581" xr:uid="{00000000-0005-0000-0000-000066AF0000}"/>
    <cellStyle name="Normal 80 4 3 5 3" xfId="22348" xr:uid="{00000000-0005-0000-0000-000067AF0000}"/>
    <cellStyle name="Normal 80 4 3 6" xfId="32569" xr:uid="{00000000-0005-0000-0000-000068AF0000}"/>
    <cellStyle name="Normal 80 4 3 7" xfId="17335" xr:uid="{00000000-0005-0000-0000-000069AF0000}"/>
    <cellStyle name="Normal 80 4 4" xfId="3028" xr:uid="{00000000-0005-0000-0000-00006AAF0000}"/>
    <cellStyle name="Normal 80 4 4 2" xfId="13102" xr:uid="{00000000-0005-0000-0000-00006BAF0000}"/>
    <cellStyle name="Normal 80 4 4 2 2" xfId="43433" xr:uid="{00000000-0005-0000-0000-00006CAF0000}"/>
    <cellStyle name="Normal 80 4 4 2 3" xfId="28200" xr:uid="{00000000-0005-0000-0000-00006DAF0000}"/>
    <cellStyle name="Normal 80 4 4 3" xfId="8082" xr:uid="{00000000-0005-0000-0000-00006EAF0000}"/>
    <cellStyle name="Normal 80 4 4 3 2" xfId="38416" xr:uid="{00000000-0005-0000-0000-00006FAF0000}"/>
    <cellStyle name="Normal 80 4 4 3 3" xfId="23183" xr:uid="{00000000-0005-0000-0000-000070AF0000}"/>
    <cellStyle name="Normal 80 4 4 4" xfId="33403" xr:uid="{00000000-0005-0000-0000-000071AF0000}"/>
    <cellStyle name="Normal 80 4 4 5" xfId="18170" xr:uid="{00000000-0005-0000-0000-000072AF0000}"/>
    <cellStyle name="Normal 80 4 5" xfId="4721" xr:uid="{00000000-0005-0000-0000-000073AF0000}"/>
    <cellStyle name="Normal 80 4 5 2" xfId="14773" xr:uid="{00000000-0005-0000-0000-000074AF0000}"/>
    <cellStyle name="Normal 80 4 5 2 2" xfId="45104" xr:uid="{00000000-0005-0000-0000-000075AF0000}"/>
    <cellStyle name="Normal 80 4 5 2 3" xfId="29871" xr:uid="{00000000-0005-0000-0000-000076AF0000}"/>
    <cellStyle name="Normal 80 4 5 3" xfId="9753" xr:uid="{00000000-0005-0000-0000-000077AF0000}"/>
    <cellStyle name="Normal 80 4 5 3 2" xfId="40087" xr:uid="{00000000-0005-0000-0000-000078AF0000}"/>
    <cellStyle name="Normal 80 4 5 3 3" xfId="24854" xr:uid="{00000000-0005-0000-0000-000079AF0000}"/>
    <cellStyle name="Normal 80 4 5 4" xfId="35074" xr:uid="{00000000-0005-0000-0000-00007AAF0000}"/>
    <cellStyle name="Normal 80 4 5 5" xfId="19841" xr:uid="{00000000-0005-0000-0000-00007BAF0000}"/>
    <cellStyle name="Normal 80 4 6" xfId="11431" xr:uid="{00000000-0005-0000-0000-00007CAF0000}"/>
    <cellStyle name="Normal 80 4 6 2" xfId="41762" xr:uid="{00000000-0005-0000-0000-00007DAF0000}"/>
    <cellStyle name="Normal 80 4 6 3" xfId="26529" xr:uid="{00000000-0005-0000-0000-00007EAF0000}"/>
    <cellStyle name="Normal 80 4 7" xfId="6410" xr:uid="{00000000-0005-0000-0000-00007FAF0000}"/>
    <cellStyle name="Normal 80 4 7 2" xfId="36745" xr:uid="{00000000-0005-0000-0000-000080AF0000}"/>
    <cellStyle name="Normal 80 4 7 3" xfId="21512" xr:uid="{00000000-0005-0000-0000-000081AF0000}"/>
    <cellStyle name="Normal 80 4 8" xfId="31733" xr:uid="{00000000-0005-0000-0000-000082AF0000}"/>
    <cellStyle name="Normal 80 4 9" xfId="16499" xr:uid="{00000000-0005-0000-0000-000083AF0000}"/>
    <cellStyle name="Normal 80 5" xfId="1544" xr:uid="{00000000-0005-0000-0000-000084AF0000}"/>
    <cellStyle name="Normal 80 5 2" xfId="2385" xr:uid="{00000000-0005-0000-0000-000085AF0000}"/>
    <cellStyle name="Normal 80 5 2 2" xfId="4075" xr:uid="{00000000-0005-0000-0000-000086AF0000}"/>
    <cellStyle name="Normal 80 5 2 2 2" xfId="14148" xr:uid="{00000000-0005-0000-0000-000087AF0000}"/>
    <cellStyle name="Normal 80 5 2 2 2 2" xfId="44479" xr:uid="{00000000-0005-0000-0000-000088AF0000}"/>
    <cellStyle name="Normal 80 5 2 2 2 3" xfId="29246" xr:uid="{00000000-0005-0000-0000-000089AF0000}"/>
    <cellStyle name="Normal 80 5 2 2 3" xfId="9128" xr:uid="{00000000-0005-0000-0000-00008AAF0000}"/>
    <cellStyle name="Normal 80 5 2 2 3 2" xfId="39462" xr:uid="{00000000-0005-0000-0000-00008BAF0000}"/>
    <cellStyle name="Normal 80 5 2 2 3 3" xfId="24229" xr:uid="{00000000-0005-0000-0000-00008CAF0000}"/>
    <cellStyle name="Normal 80 5 2 2 4" xfId="34449" xr:uid="{00000000-0005-0000-0000-00008DAF0000}"/>
    <cellStyle name="Normal 80 5 2 2 5" xfId="19216" xr:uid="{00000000-0005-0000-0000-00008EAF0000}"/>
    <cellStyle name="Normal 80 5 2 3" xfId="5767" xr:uid="{00000000-0005-0000-0000-00008FAF0000}"/>
    <cellStyle name="Normal 80 5 2 3 2" xfId="15819" xr:uid="{00000000-0005-0000-0000-000090AF0000}"/>
    <cellStyle name="Normal 80 5 2 3 2 2" xfId="46150" xr:uid="{00000000-0005-0000-0000-000091AF0000}"/>
    <cellStyle name="Normal 80 5 2 3 2 3" xfId="30917" xr:uid="{00000000-0005-0000-0000-000092AF0000}"/>
    <cellStyle name="Normal 80 5 2 3 3" xfId="10799" xr:uid="{00000000-0005-0000-0000-000093AF0000}"/>
    <cellStyle name="Normal 80 5 2 3 3 2" xfId="41133" xr:uid="{00000000-0005-0000-0000-000094AF0000}"/>
    <cellStyle name="Normal 80 5 2 3 3 3" xfId="25900" xr:uid="{00000000-0005-0000-0000-000095AF0000}"/>
    <cellStyle name="Normal 80 5 2 3 4" xfId="36120" xr:uid="{00000000-0005-0000-0000-000096AF0000}"/>
    <cellStyle name="Normal 80 5 2 3 5" xfId="20887" xr:uid="{00000000-0005-0000-0000-000097AF0000}"/>
    <cellStyle name="Normal 80 5 2 4" xfId="12477" xr:uid="{00000000-0005-0000-0000-000098AF0000}"/>
    <cellStyle name="Normal 80 5 2 4 2" xfId="42808" xr:uid="{00000000-0005-0000-0000-000099AF0000}"/>
    <cellStyle name="Normal 80 5 2 4 3" xfId="27575" xr:uid="{00000000-0005-0000-0000-00009AAF0000}"/>
    <cellStyle name="Normal 80 5 2 5" xfId="7456" xr:uid="{00000000-0005-0000-0000-00009BAF0000}"/>
    <cellStyle name="Normal 80 5 2 5 2" xfId="37791" xr:uid="{00000000-0005-0000-0000-00009CAF0000}"/>
    <cellStyle name="Normal 80 5 2 5 3" xfId="22558" xr:uid="{00000000-0005-0000-0000-00009DAF0000}"/>
    <cellStyle name="Normal 80 5 2 6" xfId="32779" xr:uid="{00000000-0005-0000-0000-00009EAF0000}"/>
    <cellStyle name="Normal 80 5 2 7" xfId="17545" xr:uid="{00000000-0005-0000-0000-00009FAF0000}"/>
    <cellStyle name="Normal 80 5 3" xfId="3238" xr:uid="{00000000-0005-0000-0000-0000A0AF0000}"/>
    <cellStyle name="Normal 80 5 3 2" xfId="13312" xr:uid="{00000000-0005-0000-0000-0000A1AF0000}"/>
    <cellStyle name="Normal 80 5 3 2 2" xfId="43643" xr:uid="{00000000-0005-0000-0000-0000A2AF0000}"/>
    <cellStyle name="Normal 80 5 3 2 3" xfId="28410" xr:uid="{00000000-0005-0000-0000-0000A3AF0000}"/>
    <cellStyle name="Normal 80 5 3 3" xfId="8292" xr:uid="{00000000-0005-0000-0000-0000A4AF0000}"/>
    <cellStyle name="Normal 80 5 3 3 2" xfId="38626" xr:uid="{00000000-0005-0000-0000-0000A5AF0000}"/>
    <cellStyle name="Normal 80 5 3 3 3" xfId="23393" xr:uid="{00000000-0005-0000-0000-0000A6AF0000}"/>
    <cellStyle name="Normal 80 5 3 4" xfId="33613" xr:uid="{00000000-0005-0000-0000-0000A7AF0000}"/>
    <cellStyle name="Normal 80 5 3 5" xfId="18380" xr:uid="{00000000-0005-0000-0000-0000A8AF0000}"/>
    <cellStyle name="Normal 80 5 4" xfId="4931" xr:uid="{00000000-0005-0000-0000-0000A9AF0000}"/>
    <cellStyle name="Normal 80 5 4 2" xfId="14983" xr:uid="{00000000-0005-0000-0000-0000AAAF0000}"/>
    <cellStyle name="Normal 80 5 4 2 2" xfId="45314" xr:uid="{00000000-0005-0000-0000-0000ABAF0000}"/>
    <cellStyle name="Normal 80 5 4 2 3" xfId="30081" xr:uid="{00000000-0005-0000-0000-0000ACAF0000}"/>
    <cellStyle name="Normal 80 5 4 3" xfId="9963" xr:uid="{00000000-0005-0000-0000-0000ADAF0000}"/>
    <cellStyle name="Normal 80 5 4 3 2" xfId="40297" xr:uid="{00000000-0005-0000-0000-0000AEAF0000}"/>
    <cellStyle name="Normal 80 5 4 3 3" xfId="25064" xr:uid="{00000000-0005-0000-0000-0000AFAF0000}"/>
    <cellStyle name="Normal 80 5 4 4" xfId="35284" xr:uid="{00000000-0005-0000-0000-0000B0AF0000}"/>
    <cellStyle name="Normal 80 5 4 5" xfId="20051" xr:uid="{00000000-0005-0000-0000-0000B1AF0000}"/>
    <cellStyle name="Normal 80 5 5" xfId="11641" xr:uid="{00000000-0005-0000-0000-0000B2AF0000}"/>
    <cellStyle name="Normal 80 5 5 2" xfId="41972" xr:uid="{00000000-0005-0000-0000-0000B3AF0000}"/>
    <cellStyle name="Normal 80 5 5 3" xfId="26739" xr:uid="{00000000-0005-0000-0000-0000B4AF0000}"/>
    <cellStyle name="Normal 80 5 6" xfId="6620" xr:uid="{00000000-0005-0000-0000-0000B5AF0000}"/>
    <cellStyle name="Normal 80 5 6 2" xfId="36955" xr:uid="{00000000-0005-0000-0000-0000B6AF0000}"/>
    <cellStyle name="Normal 80 5 6 3" xfId="21722" xr:uid="{00000000-0005-0000-0000-0000B7AF0000}"/>
    <cellStyle name="Normal 80 5 7" xfId="31943" xr:uid="{00000000-0005-0000-0000-0000B8AF0000}"/>
    <cellStyle name="Normal 80 5 8" xfId="16709" xr:uid="{00000000-0005-0000-0000-0000B9AF0000}"/>
    <cellStyle name="Normal 80 6" xfId="1965" xr:uid="{00000000-0005-0000-0000-0000BAAF0000}"/>
    <cellStyle name="Normal 80 6 2" xfId="3657" xr:uid="{00000000-0005-0000-0000-0000BBAF0000}"/>
    <cellStyle name="Normal 80 6 2 2" xfId="13730" xr:uid="{00000000-0005-0000-0000-0000BCAF0000}"/>
    <cellStyle name="Normal 80 6 2 2 2" xfId="44061" xr:uid="{00000000-0005-0000-0000-0000BDAF0000}"/>
    <cellStyle name="Normal 80 6 2 2 3" xfId="28828" xr:uid="{00000000-0005-0000-0000-0000BEAF0000}"/>
    <cellStyle name="Normal 80 6 2 3" xfId="8710" xr:uid="{00000000-0005-0000-0000-0000BFAF0000}"/>
    <cellStyle name="Normal 80 6 2 3 2" xfId="39044" xr:uid="{00000000-0005-0000-0000-0000C0AF0000}"/>
    <cellStyle name="Normal 80 6 2 3 3" xfId="23811" xr:uid="{00000000-0005-0000-0000-0000C1AF0000}"/>
    <cellStyle name="Normal 80 6 2 4" xfId="34031" xr:uid="{00000000-0005-0000-0000-0000C2AF0000}"/>
    <cellStyle name="Normal 80 6 2 5" xfId="18798" xr:uid="{00000000-0005-0000-0000-0000C3AF0000}"/>
    <cellStyle name="Normal 80 6 3" xfId="5349" xr:uid="{00000000-0005-0000-0000-0000C4AF0000}"/>
    <cellStyle name="Normal 80 6 3 2" xfId="15401" xr:uid="{00000000-0005-0000-0000-0000C5AF0000}"/>
    <cellStyle name="Normal 80 6 3 2 2" xfId="45732" xr:uid="{00000000-0005-0000-0000-0000C6AF0000}"/>
    <cellStyle name="Normal 80 6 3 2 3" xfId="30499" xr:uid="{00000000-0005-0000-0000-0000C7AF0000}"/>
    <cellStyle name="Normal 80 6 3 3" xfId="10381" xr:uid="{00000000-0005-0000-0000-0000C8AF0000}"/>
    <cellStyle name="Normal 80 6 3 3 2" xfId="40715" xr:uid="{00000000-0005-0000-0000-0000C9AF0000}"/>
    <cellStyle name="Normal 80 6 3 3 3" xfId="25482" xr:uid="{00000000-0005-0000-0000-0000CAAF0000}"/>
    <cellStyle name="Normal 80 6 3 4" xfId="35702" xr:uid="{00000000-0005-0000-0000-0000CBAF0000}"/>
    <cellStyle name="Normal 80 6 3 5" xfId="20469" xr:uid="{00000000-0005-0000-0000-0000CCAF0000}"/>
    <cellStyle name="Normal 80 6 4" xfId="12059" xr:uid="{00000000-0005-0000-0000-0000CDAF0000}"/>
    <cellStyle name="Normal 80 6 4 2" xfId="42390" xr:uid="{00000000-0005-0000-0000-0000CEAF0000}"/>
    <cellStyle name="Normal 80 6 4 3" xfId="27157" xr:uid="{00000000-0005-0000-0000-0000CFAF0000}"/>
    <cellStyle name="Normal 80 6 5" xfId="7038" xr:uid="{00000000-0005-0000-0000-0000D0AF0000}"/>
    <cellStyle name="Normal 80 6 5 2" xfId="37373" xr:uid="{00000000-0005-0000-0000-0000D1AF0000}"/>
    <cellStyle name="Normal 80 6 5 3" xfId="22140" xr:uid="{00000000-0005-0000-0000-0000D2AF0000}"/>
    <cellStyle name="Normal 80 6 6" xfId="32361" xr:uid="{00000000-0005-0000-0000-0000D3AF0000}"/>
    <cellStyle name="Normal 80 6 7" xfId="17127" xr:uid="{00000000-0005-0000-0000-0000D4AF0000}"/>
    <cellStyle name="Normal 80 7" xfId="2811" xr:uid="{00000000-0005-0000-0000-0000D5AF0000}"/>
    <cellStyle name="Normal 80 7 2" xfId="12894" xr:uid="{00000000-0005-0000-0000-0000D6AF0000}"/>
    <cellStyle name="Normal 80 7 2 2" xfId="43225" xr:uid="{00000000-0005-0000-0000-0000D7AF0000}"/>
    <cellStyle name="Normal 80 7 2 3" xfId="27992" xr:uid="{00000000-0005-0000-0000-0000D8AF0000}"/>
    <cellStyle name="Normal 80 7 3" xfId="7873" xr:uid="{00000000-0005-0000-0000-0000D9AF0000}"/>
    <cellStyle name="Normal 80 7 3 2" xfId="38208" xr:uid="{00000000-0005-0000-0000-0000DAAF0000}"/>
    <cellStyle name="Normal 80 7 3 3" xfId="22975" xr:uid="{00000000-0005-0000-0000-0000DBAF0000}"/>
    <cellStyle name="Normal 80 7 4" xfId="33195" xr:uid="{00000000-0005-0000-0000-0000DCAF0000}"/>
    <cellStyle name="Normal 80 7 5" xfId="17962" xr:uid="{00000000-0005-0000-0000-0000DDAF0000}"/>
    <cellStyle name="Normal 80 8" xfId="4509" xr:uid="{00000000-0005-0000-0000-0000DEAF0000}"/>
    <cellStyle name="Normal 80 8 2" xfId="14565" xr:uid="{00000000-0005-0000-0000-0000DFAF0000}"/>
    <cellStyle name="Normal 80 8 2 2" xfId="44896" xr:uid="{00000000-0005-0000-0000-0000E0AF0000}"/>
    <cellStyle name="Normal 80 8 2 3" xfId="29663" xr:uid="{00000000-0005-0000-0000-0000E1AF0000}"/>
    <cellStyle name="Normal 80 8 3" xfId="9545" xr:uid="{00000000-0005-0000-0000-0000E2AF0000}"/>
    <cellStyle name="Normal 80 8 3 2" xfId="39879" xr:uid="{00000000-0005-0000-0000-0000E3AF0000}"/>
    <cellStyle name="Normal 80 8 3 3" xfId="24646" xr:uid="{00000000-0005-0000-0000-0000E4AF0000}"/>
    <cellStyle name="Normal 80 8 4" xfId="34866" xr:uid="{00000000-0005-0000-0000-0000E5AF0000}"/>
    <cellStyle name="Normal 80 8 5" xfId="19633" xr:uid="{00000000-0005-0000-0000-0000E6AF0000}"/>
    <cellStyle name="Normal 80 9" xfId="11221" xr:uid="{00000000-0005-0000-0000-0000E7AF0000}"/>
    <cellStyle name="Normal 80 9 2" xfId="41554" xr:uid="{00000000-0005-0000-0000-0000E8AF0000}"/>
    <cellStyle name="Normal 80 9 3" xfId="26321" xr:uid="{00000000-0005-0000-0000-0000E9AF0000}"/>
    <cellStyle name="Normal 81" xfId="1157" xr:uid="{00000000-0005-0000-0000-0000EAAF0000}"/>
    <cellStyle name="Normal 81 10" xfId="6249" xr:uid="{00000000-0005-0000-0000-0000EBAF0000}"/>
    <cellStyle name="Normal 81 10 2" xfId="36586" xr:uid="{00000000-0005-0000-0000-0000ECAF0000}"/>
    <cellStyle name="Normal 81 10 3" xfId="21353" xr:uid="{00000000-0005-0000-0000-0000EDAF0000}"/>
    <cellStyle name="Normal 81 11" xfId="31578" xr:uid="{00000000-0005-0000-0000-0000EEAF0000}"/>
    <cellStyle name="Normal 81 12" xfId="16338" xr:uid="{00000000-0005-0000-0000-0000EFAF0000}"/>
    <cellStyle name="Normal 81 2" xfId="1213" xr:uid="{00000000-0005-0000-0000-0000F0AF0000}"/>
    <cellStyle name="Normal 81 2 10" xfId="31628" xr:uid="{00000000-0005-0000-0000-0000F1AF0000}"/>
    <cellStyle name="Normal 81 2 11" xfId="16392" xr:uid="{00000000-0005-0000-0000-0000F2AF0000}"/>
    <cellStyle name="Normal 81 2 2" xfId="1321" xr:uid="{00000000-0005-0000-0000-0000F3AF0000}"/>
    <cellStyle name="Normal 81 2 2 10" xfId="16496" xr:uid="{00000000-0005-0000-0000-0000F4AF0000}"/>
    <cellStyle name="Normal 81 2 2 2" xfId="1538" xr:uid="{00000000-0005-0000-0000-0000F5AF0000}"/>
    <cellStyle name="Normal 81 2 2 2 2" xfId="1959" xr:uid="{00000000-0005-0000-0000-0000F6AF0000}"/>
    <cellStyle name="Normal 81 2 2 2 2 2" xfId="2798" xr:uid="{00000000-0005-0000-0000-0000F7AF0000}"/>
    <cellStyle name="Normal 81 2 2 2 2 2 2" xfId="4488" xr:uid="{00000000-0005-0000-0000-0000F8AF0000}"/>
    <cellStyle name="Normal 81 2 2 2 2 2 2 2" xfId="14561" xr:uid="{00000000-0005-0000-0000-0000F9AF0000}"/>
    <cellStyle name="Normal 81 2 2 2 2 2 2 2 2" xfId="44892" xr:uid="{00000000-0005-0000-0000-0000FAAF0000}"/>
    <cellStyle name="Normal 81 2 2 2 2 2 2 2 3" xfId="29659" xr:uid="{00000000-0005-0000-0000-0000FBAF0000}"/>
    <cellStyle name="Normal 81 2 2 2 2 2 2 3" xfId="9541" xr:uid="{00000000-0005-0000-0000-0000FCAF0000}"/>
    <cellStyle name="Normal 81 2 2 2 2 2 2 3 2" xfId="39875" xr:uid="{00000000-0005-0000-0000-0000FDAF0000}"/>
    <cellStyle name="Normal 81 2 2 2 2 2 2 3 3" xfId="24642" xr:uid="{00000000-0005-0000-0000-0000FEAF0000}"/>
    <cellStyle name="Normal 81 2 2 2 2 2 2 4" xfId="34862" xr:uid="{00000000-0005-0000-0000-0000FFAF0000}"/>
    <cellStyle name="Normal 81 2 2 2 2 2 2 5" xfId="19629" xr:uid="{00000000-0005-0000-0000-000000B00000}"/>
    <cellStyle name="Normal 81 2 2 2 2 2 3" xfId="6180" xr:uid="{00000000-0005-0000-0000-000001B00000}"/>
    <cellStyle name="Normal 81 2 2 2 2 2 3 2" xfId="16232" xr:uid="{00000000-0005-0000-0000-000002B00000}"/>
    <cellStyle name="Normal 81 2 2 2 2 2 3 2 2" xfId="46563" xr:uid="{00000000-0005-0000-0000-000003B00000}"/>
    <cellStyle name="Normal 81 2 2 2 2 2 3 2 3" xfId="31330" xr:uid="{00000000-0005-0000-0000-000004B00000}"/>
    <cellStyle name="Normal 81 2 2 2 2 2 3 3" xfId="11212" xr:uid="{00000000-0005-0000-0000-000005B00000}"/>
    <cellStyle name="Normal 81 2 2 2 2 2 3 3 2" xfId="41546" xr:uid="{00000000-0005-0000-0000-000006B00000}"/>
    <cellStyle name="Normal 81 2 2 2 2 2 3 3 3" xfId="26313" xr:uid="{00000000-0005-0000-0000-000007B00000}"/>
    <cellStyle name="Normal 81 2 2 2 2 2 3 4" xfId="36533" xr:uid="{00000000-0005-0000-0000-000008B00000}"/>
    <cellStyle name="Normal 81 2 2 2 2 2 3 5" xfId="21300" xr:uid="{00000000-0005-0000-0000-000009B00000}"/>
    <cellStyle name="Normal 81 2 2 2 2 2 4" xfId="12890" xr:uid="{00000000-0005-0000-0000-00000AB00000}"/>
    <cellStyle name="Normal 81 2 2 2 2 2 4 2" xfId="43221" xr:uid="{00000000-0005-0000-0000-00000BB00000}"/>
    <cellStyle name="Normal 81 2 2 2 2 2 4 3" xfId="27988" xr:uid="{00000000-0005-0000-0000-00000CB00000}"/>
    <cellStyle name="Normal 81 2 2 2 2 2 5" xfId="7869" xr:uid="{00000000-0005-0000-0000-00000DB00000}"/>
    <cellStyle name="Normal 81 2 2 2 2 2 5 2" xfId="38204" xr:uid="{00000000-0005-0000-0000-00000EB00000}"/>
    <cellStyle name="Normal 81 2 2 2 2 2 5 3" xfId="22971" xr:uid="{00000000-0005-0000-0000-00000FB00000}"/>
    <cellStyle name="Normal 81 2 2 2 2 2 6" xfId="33192" xr:uid="{00000000-0005-0000-0000-000010B00000}"/>
    <cellStyle name="Normal 81 2 2 2 2 2 7" xfId="17958" xr:uid="{00000000-0005-0000-0000-000011B00000}"/>
    <cellStyle name="Normal 81 2 2 2 2 3" xfId="3651" xr:uid="{00000000-0005-0000-0000-000012B00000}"/>
    <cellStyle name="Normal 81 2 2 2 2 3 2" xfId="13725" xr:uid="{00000000-0005-0000-0000-000013B00000}"/>
    <cellStyle name="Normal 81 2 2 2 2 3 2 2" xfId="44056" xr:uid="{00000000-0005-0000-0000-000014B00000}"/>
    <cellStyle name="Normal 81 2 2 2 2 3 2 3" xfId="28823" xr:uid="{00000000-0005-0000-0000-000015B00000}"/>
    <cellStyle name="Normal 81 2 2 2 2 3 3" xfId="8705" xr:uid="{00000000-0005-0000-0000-000016B00000}"/>
    <cellStyle name="Normal 81 2 2 2 2 3 3 2" xfId="39039" xr:uid="{00000000-0005-0000-0000-000017B00000}"/>
    <cellStyle name="Normal 81 2 2 2 2 3 3 3" xfId="23806" xr:uid="{00000000-0005-0000-0000-000018B00000}"/>
    <cellStyle name="Normal 81 2 2 2 2 3 4" xfId="34026" xr:uid="{00000000-0005-0000-0000-000019B00000}"/>
    <cellStyle name="Normal 81 2 2 2 2 3 5" xfId="18793" xr:uid="{00000000-0005-0000-0000-00001AB00000}"/>
    <cellStyle name="Normal 81 2 2 2 2 4" xfId="5344" xr:uid="{00000000-0005-0000-0000-00001BB00000}"/>
    <cellStyle name="Normal 81 2 2 2 2 4 2" xfId="15396" xr:uid="{00000000-0005-0000-0000-00001CB00000}"/>
    <cellStyle name="Normal 81 2 2 2 2 4 2 2" xfId="45727" xr:uid="{00000000-0005-0000-0000-00001DB00000}"/>
    <cellStyle name="Normal 81 2 2 2 2 4 2 3" xfId="30494" xr:uid="{00000000-0005-0000-0000-00001EB00000}"/>
    <cellStyle name="Normal 81 2 2 2 2 4 3" xfId="10376" xr:uid="{00000000-0005-0000-0000-00001FB00000}"/>
    <cellStyle name="Normal 81 2 2 2 2 4 3 2" xfId="40710" xr:uid="{00000000-0005-0000-0000-000020B00000}"/>
    <cellStyle name="Normal 81 2 2 2 2 4 3 3" xfId="25477" xr:uid="{00000000-0005-0000-0000-000021B00000}"/>
    <cellStyle name="Normal 81 2 2 2 2 4 4" xfId="35697" xr:uid="{00000000-0005-0000-0000-000022B00000}"/>
    <cellStyle name="Normal 81 2 2 2 2 4 5" xfId="20464" xr:uid="{00000000-0005-0000-0000-000023B00000}"/>
    <cellStyle name="Normal 81 2 2 2 2 5" xfId="12054" xr:uid="{00000000-0005-0000-0000-000024B00000}"/>
    <cellStyle name="Normal 81 2 2 2 2 5 2" xfId="42385" xr:uid="{00000000-0005-0000-0000-000025B00000}"/>
    <cellStyle name="Normal 81 2 2 2 2 5 3" xfId="27152" xr:uid="{00000000-0005-0000-0000-000026B00000}"/>
    <cellStyle name="Normal 81 2 2 2 2 6" xfId="7033" xr:uid="{00000000-0005-0000-0000-000027B00000}"/>
    <cellStyle name="Normal 81 2 2 2 2 6 2" xfId="37368" xr:uid="{00000000-0005-0000-0000-000028B00000}"/>
    <cellStyle name="Normal 81 2 2 2 2 6 3" xfId="22135" xr:uid="{00000000-0005-0000-0000-000029B00000}"/>
    <cellStyle name="Normal 81 2 2 2 2 7" xfId="32356" xr:uid="{00000000-0005-0000-0000-00002AB00000}"/>
    <cellStyle name="Normal 81 2 2 2 2 8" xfId="17122" xr:uid="{00000000-0005-0000-0000-00002BB00000}"/>
    <cellStyle name="Normal 81 2 2 2 3" xfId="2380" xr:uid="{00000000-0005-0000-0000-00002CB00000}"/>
    <cellStyle name="Normal 81 2 2 2 3 2" xfId="4070" xr:uid="{00000000-0005-0000-0000-00002DB00000}"/>
    <cellStyle name="Normal 81 2 2 2 3 2 2" xfId="14143" xr:uid="{00000000-0005-0000-0000-00002EB00000}"/>
    <cellStyle name="Normal 81 2 2 2 3 2 2 2" xfId="44474" xr:uid="{00000000-0005-0000-0000-00002FB00000}"/>
    <cellStyle name="Normal 81 2 2 2 3 2 2 3" xfId="29241" xr:uid="{00000000-0005-0000-0000-000030B00000}"/>
    <cellStyle name="Normal 81 2 2 2 3 2 3" xfId="9123" xr:uid="{00000000-0005-0000-0000-000031B00000}"/>
    <cellStyle name="Normal 81 2 2 2 3 2 3 2" xfId="39457" xr:uid="{00000000-0005-0000-0000-000032B00000}"/>
    <cellStyle name="Normal 81 2 2 2 3 2 3 3" xfId="24224" xr:uid="{00000000-0005-0000-0000-000033B00000}"/>
    <cellStyle name="Normal 81 2 2 2 3 2 4" xfId="34444" xr:uid="{00000000-0005-0000-0000-000034B00000}"/>
    <cellStyle name="Normal 81 2 2 2 3 2 5" xfId="19211" xr:uid="{00000000-0005-0000-0000-000035B00000}"/>
    <cellStyle name="Normal 81 2 2 2 3 3" xfId="5762" xr:uid="{00000000-0005-0000-0000-000036B00000}"/>
    <cellStyle name="Normal 81 2 2 2 3 3 2" xfId="15814" xr:uid="{00000000-0005-0000-0000-000037B00000}"/>
    <cellStyle name="Normal 81 2 2 2 3 3 2 2" xfId="46145" xr:uid="{00000000-0005-0000-0000-000038B00000}"/>
    <cellStyle name="Normal 81 2 2 2 3 3 2 3" xfId="30912" xr:uid="{00000000-0005-0000-0000-000039B00000}"/>
    <cellStyle name="Normal 81 2 2 2 3 3 3" xfId="10794" xr:uid="{00000000-0005-0000-0000-00003AB00000}"/>
    <cellStyle name="Normal 81 2 2 2 3 3 3 2" xfId="41128" xr:uid="{00000000-0005-0000-0000-00003BB00000}"/>
    <cellStyle name="Normal 81 2 2 2 3 3 3 3" xfId="25895" xr:uid="{00000000-0005-0000-0000-00003CB00000}"/>
    <cellStyle name="Normal 81 2 2 2 3 3 4" xfId="36115" xr:uid="{00000000-0005-0000-0000-00003DB00000}"/>
    <cellStyle name="Normal 81 2 2 2 3 3 5" xfId="20882" xr:uid="{00000000-0005-0000-0000-00003EB00000}"/>
    <cellStyle name="Normal 81 2 2 2 3 4" xfId="12472" xr:uid="{00000000-0005-0000-0000-00003FB00000}"/>
    <cellStyle name="Normal 81 2 2 2 3 4 2" xfId="42803" xr:uid="{00000000-0005-0000-0000-000040B00000}"/>
    <cellStyle name="Normal 81 2 2 2 3 4 3" xfId="27570" xr:uid="{00000000-0005-0000-0000-000041B00000}"/>
    <cellStyle name="Normal 81 2 2 2 3 5" xfId="7451" xr:uid="{00000000-0005-0000-0000-000042B00000}"/>
    <cellStyle name="Normal 81 2 2 2 3 5 2" xfId="37786" xr:uid="{00000000-0005-0000-0000-000043B00000}"/>
    <cellStyle name="Normal 81 2 2 2 3 5 3" xfId="22553" xr:uid="{00000000-0005-0000-0000-000044B00000}"/>
    <cellStyle name="Normal 81 2 2 2 3 6" xfId="32774" xr:uid="{00000000-0005-0000-0000-000045B00000}"/>
    <cellStyle name="Normal 81 2 2 2 3 7" xfId="17540" xr:uid="{00000000-0005-0000-0000-000046B00000}"/>
    <cellStyle name="Normal 81 2 2 2 4" xfId="3233" xr:uid="{00000000-0005-0000-0000-000047B00000}"/>
    <cellStyle name="Normal 81 2 2 2 4 2" xfId="13307" xr:uid="{00000000-0005-0000-0000-000048B00000}"/>
    <cellStyle name="Normal 81 2 2 2 4 2 2" xfId="43638" xr:uid="{00000000-0005-0000-0000-000049B00000}"/>
    <cellStyle name="Normal 81 2 2 2 4 2 3" xfId="28405" xr:uid="{00000000-0005-0000-0000-00004AB00000}"/>
    <cellStyle name="Normal 81 2 2 2 4 3" xfId="8287" xr:uid="{00000000-0005-0000-0000-00004BB00000}"/>
    <cellStyle name="Normal 81 2 2 2 4 3 2" xfId="38621" xr:uid="{00000000-0005-0000-0000-00004CB00000}"/>
    <cellStyle name="Normal 81 2 2 2 4 3 3" xfId="23388" xr:uid="{00000000-0005-0000-0000-00004DB00000}"/>
    <cellStyle name="Normal 81 2 2 2 4 4" xfId="33608" xr:uid="{00000000-0005-0000-0000-00004EB00000}"/>
    <cellStyle name="Normal 81 2 2 2 4 5" xfId="18375" xr:uid="{00000000-0005-0000-0000-00004FB00000}"/>
    <cellStyle name="Normal 81 2 2 2 5" xfId="4926" xr:uid="{00000000-0005-0000-0000-000050B00000}"/>
    <cellStyle name="Normal 81 2 2 2 5 2" xfId="14978" xr:uid="{00000000-0005-0000-0000-000051B00000}"/>
    <cellStyle name="Normal 81 2 2 2 5 2 2" xfId="45309" xr:uid="{00000000-0005-0000-0000-000052B00000}"/>
    <cellStyle name="Normal 81 2 2 2 5 2 3" xfId="30076" xr:uid="{00000000-0005-0000-0000-000053B00000}"/>
    <cellStyle name="Normal 81 2 2 2 5 3" xfId="9958" xr:uid="{00000000-0005-0000-0000-000054B00000}"/>
    <cellStyle name="Normal 81 2 2 2 5 3 2" xfId="40292" xr:uid="{00000000-0005-0000-0000-000055B00000}"/>
    <cellStyle name="Normal 81 2 2 2 5 3 3" xfId="25059" xr:uid="{00000000-0005-0000-0000-000056B00000}"/>
    <cellStyle name="Normal 81 2 2 2 5 4" xfId="35279" xr:uid="{00000000-0005-0000-0000-000057B00000}"/>
    <cellStyle name="Normal 81 2 2 2 5 5" xfId="20046" xr:uid="{00000000-0005-0000-0000-000058B00000}"/>
    <cellStyle name="Normal 81 2 2 2 6" xfId="11636" xr:uid="{00000000-0005-0000-0000-000059B00000}"/>
    <cellStyle name="Normal 81 2 2 2 6 2" xfId="41967" xr:uid="{00000000-0005-0000-0000-00005AB00000}"/>
    <cellStyle name="Normal 81 2 2 2 6 3" xfId="26734" xr:uid="{00000000-0005-0000-0000-00005BB00000}"/>
    <cellStyle name="Normal 81 2 2 2 7" xfId="6615" xr:uid="{00000000-0005-0000-0000-00005CB00000}"/>
    <cellStyle name="Normal 81 2 2 2 7 2" xfId="36950" xr:uid="{00000000-0005-0000-0000-00005DB00000}"/>
    <cellStyle name="Normal 81 2 2 2 7 3" xfId="21717" xr:uid="{00000000-0005-0000-0000-00005EB00000}"/>
    <cellStyle name="Normal 81 2 2 2 8" xfId="31938" xr:uid="{00000000-0005-0000-0000-00005FB00000}"/>
    <cellStyle name="Normal 81 2 2 2 9" xfId="16704" xr:uid="{00000000-0005-0000-0000-000060B00000}"/>
    <cellStyle name="Normal 81 2 2 3" xfId="1751" xr:uid="{00000000-0005-0000-0000-000061B00000}"/>
    <cellStyle name="Normal 81 2 2 3 2" xfId="2590" xr:uid="{00000000-0005-0000-0000-000062B00000}"/>
    <cellStyle name="Normal 81 2 2 3 2 2" xfId="4280" xr:uid="{00000000-0005-0000-0000-000063B00000}"/>
    <cellStyle name="Normal 81 2 2 3 2 2 2" xfId="14353" xr:uid="{00000000-0005-0000-0000-000064B00000}"/>
    <cellStyle name="Normal 81 2 2 3 2 2 2 2" xfId="44684" xr:uid="{00000000-0005-0000-0000-000065B00000}"/>
    <cellStyle name="Normal 81 2 2 3 2 2 2 3" xfId="29451" xr:uid="{00000000-0005-0000-0000-000066B00000}"/>
    <cellStyle name="Normal 81 2 2 3 2 2 3" xfId="9333" xr:uid="{00000000-0005-0000-0000-000067B00000}"/>
    <cellStyle name="Normal 81 2 2 3 2 2 3 2" xfId="39667" xr:uid="{00000000-0005-0000-0000-000068B00000}"/>
    <cellStyle name="Normal 81 2 2 3 2 2 3 3" xfId="24434" xr:uid="{00000000-0005-0000-0000-000069B00000}"/>
    <cellStyle name="Normal 81 2 2 3 2 2 4" xfId="34654" xr:uid="{00000000-0005-0000-0000-00006AB00000}"/>
    <cellStyle name="Normal 81 2 2 3 2 2 5" xfId="19421" xr:uid="{00000000-0005-0000-0000-00006BB00000}"/>
    <cellStyle name="Normal 81 2 2 3 2 3" xfId="5972" xr:uid="{00000000-0005-0000-0000-00006CB00000}"/>
    <cellStyle name="Normal 81 2 2 3 2 3 2" xfId="16024" xr:uid="{00000000-0005-0000-0000-00006DB00000}"/>
    <cellStyle name="Normal 81 2 2 3 2 3 2 2" xfId="46355" xr:uid="{00000000-0005-0000-0000-00006EB00000}"/>
    <cellStyle name="Normal 81 2 2 3 2 3 2 3" xfId="31122" xr:uid="{00000000-0005-0000-0000-00006FB00000}"/>
    <cellStyle name="Normal 81 2 2 3 2 3 3" xfId="11004" xr:uid="{00000000-0005-0000-0000-000070B00000}"/>
    <cellStyle name="Normal 81 2 2 3 2 3 3 2" xfId="41338" xr:uid="{00000000-0005-0000-0000-000071B00000}"/>
    <cellStyle name="Normal 81 2 2 3 2 3 3 3" xfId="26105" xr:uid="{00000000-0005-0000-0000-000072B00000}"/>
    <cellStyle name="Normal 81 2 2 3 2 3 4" xfId="36325" xr:uid="{00000000-0005-0000-0000-000073B00000}"/>
    <cellStyle name="Normal 81 2 2 3 2 3 5" xfId="21092" xr:uid="{00000000-0005-0000-0000-000074B00000}"/>
    <cellStyle name="Normal 81 2 2 3 2 4" xfId="12682" xr:uid="{00000000-0005-0000-0000-000075B00000}"/>
    <cellStyle name="Normal 81 2 2 3 2 4 2" xfId="43013" xr:uid="{00000000-0005-0000-0000-000076B00000}"/>
    <cellStyle name="Normal 81 2 2 3 2 4 3" xfId="27780" xr:uid="{00000000-0005-0000-0000-000077B00000}"/>
    <cellStyle name="Normal 81 2 2 3 2 5" xfId="7661" xr:uid="{00000000-0005-0000-0000-000078B00000}"/>
    <cellStyle name="Normal 81 2 2 3 2 5 2" xfId="37996" xr:uid="{00000000-0005-0000-0000-000079B00000}"/>
    <cellStyle name="Normal 81 2 2 3 2 5 3" xfId="22763" xr:uid="{00000000-0005-0000-0000-00007AB00000}"/>
    <cellStyle name="Normal 81 2 2 3 2 6" xfId="32984" xr:uid="{00000000-0005-0000-0000-00007BB00000}"/>
    <cellStyle name="Normal 81 2 2 3 2 7" xfId="17750" xr:uid="{00000000-0005-0000-0000-00007CB00000}"/>
    <cellStyle name="Normal 81 2 2 3 3" xfId="3443" xr:uid="{00000000-0005-0000-0000-00007DB00000}"/>
    <cellStyle name="Normal 81 2 2 3 3 2" xfId="13517" xr:uid="{00000000-0005-0000-0000-00007EB00000}"/>
    <cellStyle name="Normal 81 2 2 3 3 2 2" xfId="43848" xr:uid="{00000000-0005-0000-0000-00007FB00000}"/>
    <cellStyle name="Normal 81 2 2 3 3 2 3" xfId="28615" xr:uid="{00000000-0005-0000-0000-000080B00000}"/>
    <cellStyle name="Normal 81 2 2 3 3 3" xfId="8497" xr:uid="{00000000-0005-0000-0000-000081B00000}"/>
    <cellStyle name="Normal 81 2 2 3 3 3 2" xfId="38831" xr:uid="{00000000-0005-0000-0000-000082B00000}"/>
    <cellStyle name="Normal 81 2 2 3 3 3 3" xfId="23598" xr:uid="{00000000-0005-0000-0000-000083B00000}"/>
    <cellStyle name="Normal 81 2 2 3 3 4" xfId="33818" xr:uid="{00000000-0005-0000-0000-000084B00000}"/>
    <cellStyle name="Normal 81 2 2 3 3 5" xfId="18585" xr:uid="{00000000-0005-0000-0000-000085B00000}"/>
    <cellStyle name="Normal 81 2 2 3 4" xfId="5136" xr:uid="{00000000-0005-0000-0000-000086B00000}"/>
    <cellStyle name="Normal 81 2 2 3 4 2" xfId="15188" xr:uid="{00000000-0005-0000-0000-000087B00000}"/>
    <cellStyle name="Normal 81 2 2 3 4 2 2" xfId="45519" xr:uid="{00000000-0005-0000-0000-000088B00000}"/>
    <cellStyle name="Normal 81 2 2 3 4 2 3" xfId="30286" xr:uid="{00000000-0005-0000-0000-000089B00000}"/>
    <cellStyle name="Normal 81 2 2 3 4 3" xfId="10168" xr:uid="{00000000-0005-0000-0000-00008AB00000}"/>
    <cellStyle name="Normal 81 2 2 3 4 3 2" xfId="40502" xr:uid="{00000000-0005-0000-0000-00008BB00000}"/>
    <cellStyle name="Normal 81 2 2 3 4 3 3" xfId="25269" xr:uid="{00000000-0005-0000-0000-00008CB00000}"/>
    <cellStyle name="Normal 81 2 2 3 4 4" xfId="35489" xr:uid="{00000000-0005-0000-0000-00008DB00000}"/>
    <cellStyle name="Normal 81 2 2 3 4 5" xfId="20256" xr:uid="{00000000-0005-0000-0000-00008EB00000}"/>
    <cellStyle name="Normal 81 2 2 3 5" xfId="11846" xr:uid="{00000000-0005-0000-0000-00008FB00000}"/>
    <cellStyle name="Normal 81 2 2 3 5 2" xfId="42177" xr:uid="{00000000-0005-0000-0000-000090B00000}"/>
    <cellStyle name="Normal 81 2 2 3 5 3" xfId="26944" xr:uid="{00000000-0005-0000-0000-000091B00000}"/>
    <cellStyle name="Normal 81 2 2 3 6" xfId="6825" xr:uid="{00000000-0005-0000-0000-000092B00000}"/>
    <cellStyle name="Normal 81 2 2 3 6 2" xfId="37160" xr:uid="{00000000-0005-0000-0000-000093B00000}"/>
    <cellStyle name="Normal 81 2 2 3 6 3" xfId="21927" xr:uid="{00000000-0005-0000-0000-000094B00000}"/>
    <cellStyle name="Normal 81 2 2 3 7" xfId="32148" xr:uid="{00000000-0005-0000-0000-000095B00000}"/>
    <cellStyle name="Normal 81 2 2 3 8" xfId="16914" xr:uid="{00000000-0005-0000-0000-000096B00000}"/>
    <cellStyle name="Normal 81 2 2 4" xfId="2172" xr:uid="{00000000-0005-0000-0000-000097B00000}"/>
    <cellStyle name="Normal 81 2 2 4 2" xfId="3862" xr:uid="{00000000-0005-0000-0000-000098B00000}"/>
    <cellStyle name="Normal 81 2 2 4 2 2" xfId="13935" xr:uid="{00000000-0005-0000-0000-000099B00000}"/>
    <cellStyle name="Normal 81 2 2 4 2 2 2" xfId="44266" xr:uid="{00000000-0005-0000-0000-00009AB00000}"/>
    <cellStyle name="Normal 81 2 2 4 2 2 3" xfId="29033" xr:uid="{00000000-0005-0000-0000-00009BB00000}"/>
    <cellStyle name="Normal 81 2 2 4 2 3" xfId="8915" xr:uid="{00000000-0005-0000-0000-00009CB00000}"/>
    <cellStyle name="Normal 81 2 2 4 2 3 2" xfId="39249" xr:uid="{00000000-0005-0000-0000-00009DB00000}"/>
    <cellStyle name="Normal 81 2 2 4 2 3 3" xfId="24016" xr:uid="{00000000-0005-0000-0000-00009EB00000}"/>
    <cellStyle name="Normal 81 2 2 4 2 4" xfId="34236" xr:uid="{00000000-0005-0000-0000-00009FB00000}"/>
    <cellStyle name="Normal 81 2 2 4 2 5" xfId="19003" xr:uid="{00000000-0005-0000-0000-0000A0B00000}"/>
    <cellStyle name="Normal 81 2 2 4 3" xfId="5554" xr:uid="{00000000-0005-0000-0000-0000A1B00000}"/>
    <cellStyle name="Normal 81 2 2 4 3 2" xfId="15606" xr:uid="{00000000-0005-0000-0000-0000A2B00000}"/>
    <cellStyle name="Normal 81 2 2 4 3 2 2" xfId="45937" xr:uid="{00000000-0005-0000-0000-0000A3B00000}"/>
    <cellStyle name="Normal 81 2 2 4 3 2 3" xfId="30704" xr:uid="{00000000-0005-0000-0000-0000A4B00000}"/>
    <cellStyle name="Normal 81 2 2 4 3 3" xfId="10586" xr:uid="{00000000-0005-0000-0000-0000A5B00000}"/>
    <cellStyle name="Normal 81 2 2 4 3 3 2" xfId="40920" xr:uid="{00000000-0005-0000-0000-0000A6B00000}"/>
    <cellStyle name="Normal 81 2 2 4 3 3 3" xfId="25687" xr:uid="{00000000-0005-0000-0000-0000A7B00000}"/>
    <cellStyle name="Normal 81 2 2 4 3 4" xfId="35907" xr:uid="{00000000-0005-0000-0000-0000A8B00000}"/>
    <cellStyle name="Normal 81 2 2 4 3 5" xfId="20674" xr:uid="{00000000-0005-0000-0000-0000A9B00000}"/>
    <cellStyle name="Normal 81 2 2 4 4" xfId="12264" xr:uid="{00000000-0005-0000-0000-0000AAB00000}"/>
    <cellStyle name="Normal 81 2 2 4 4 2" xfId="42595" xr:uid="{00000000-0005-0000-0000-0000ABB00000}"/>
    <cellStyle name="Normal 81 2 2 4 4 3" xfId="27362" xr:uid="{00000000-0005-0000-0000-0000ACB00000}"/>
    <cellStyle name="Normal 81 2 2 4 5" xfId="7243" xr:uid="{00000000-0005-0000-0000-0000ADB00000}"/>
    <cellStyle name="Normal 81 2 2 4 5 2" xfId="37578" xr:uid="{00000000-0005-0000-0000-0000AEB00000}"/>
    <cellStyle name="Normal 81 2 2 4 5 3" xfId="22345" xr:uid="{00000000-0005-0000-0000-0000AFB00000}"/>
    <cellStyle name="Normal 81 2 2 4 6" xfId="32566" xr:uid="{00000000-0005-0000-0000-0000B0B00000}"/>
    <cellStyle name="Normal 81 2 2 4 7" xfId="17332" xr:uid="{00000000-0005-0000-0000-0000B1B00000}"/>
    <cellStyle name="Normal 81 2 2 5" xfId="3025" xr:uid="{00000000-0005-0000-0000-0000B2B00000}"/>
    <cellStyle name="Normal 81 2 2 5 2" xfId="13099" xr:uid="{00000000-0005-0000-0000-0000B3B00000}"/>
    <cellStyle name="Normal 81 2 2 5 2 2" xfId="43430" xr:uid="{00000000-0005-0000-0000-0000B4B00000}"/>
    <cellStyle name="Normal 81 2 2 5 2 3" xfId="28197" xr:uid="{00000000-0005-0000-0000-0000B5B00000}"/>
    <cellStyle name="Normal 81 2 2 5 3" xfId="8079" xr:uid="{00000000-0005-0000-0000-0000B6B00000}"/>
    <cellStyle name="Normal 81 2 2 5 3 2" xfId="38413" xr:uid="{00000000-0005-0000-0000-0000B7B00000}"/>
    <cellStyle name="Normal 81 2 2 5 3 3" xfId="23180" xr:uid="{00000000-0005-0000-0000-0000B8B00000}"/>
    <cellStyle name="Normal 81 2 2 5 4" xfId="33400" xr:uid="{00000000-0005-0000-0000-0000B9B00000}"/>
    <cellStyle name="Normal 81 2 2 5 5" xfId="18167" xr:uid="{00000000-0005-0000-0000-0000BAB00000}"/>
    <cellStyle name="Normal 81 2 2 6" xfId="4718" xr:uid="{00000000-0005-0000-0000-0000BBB00000}"/>
    <cellStyle name="Normal 81 2 2 6 2" xfId="14770" xr:uid="{00000000-0005-0000-0000-0000BCB00000}"/>
    <cellStyle name="Normal 81 2 2 6 2 2" xfId="45101" xr:uid="{00000000-0005-0000-0000-0000BDB00000}"/>
    <cellStyle name="Normal 81 2 2 6 2 3" xfId="29868" xr:uid="{00000000-0005-0000-0000-0000BEB00000}"/>
    <cellStyle name="Normal 81 2 2 6 3" xfId="9750" xr:uid="{00000000-0005-0000-0000-0000BFB00000}"/>
    <cellStyle name="Normal 81 2 2 6 3 2" xfId="40084" xr:uid="{00000000-0005-0000-0000-0000C0B00000}"/>
    <cellStyle name="Normal 81 2 2 6 3 3" xfId="24851" xr:uid="{00000000-0005-0000-0000-0000C1B00000}"/>
    <cellStyle name="Normal 81 2 2 6 4" xfId="35071" xr:uid="{00000000-0005-0000-0000-0000C2B00000}"/>
    <cellStyle name="Normal 81 2 2 6 5" xfId="19838" xr:uid="{00000000-0005-0000-0000-0000C3B00000}"/>
    <cellStyle name="Normal 81 2 2 7" xfId="11428" xr:uid="{00000000-0005-0000-0000-0000C4B00000}"/>
    <cellStyle name="Normal 81 2 2 7 2" xfId="41759" xr:uid="{00000000-0005-0000-0000-0000C5B00000}"/>
    <cellStyle name="Normal 81 2 2 7 3" xfId="26526" xr:uid="{00000000-0005-0000-0000-0000C6B00000}"/>
    <cellStyle name="Normal 81 2 2 8" xfId="6407" xr:uid="{00000000-0005-0000-0000-0000C7B00000}"/>
    <cellStyle name="Normal 81 2 2 8 2" xfId="36742" xr:uid="{00000000-0005-0000-0000-0000C8B00000}"/>
    <cellStyle name="Normal 81 2 2 8 3" xfId="21509" xr:uid="{00000000-0005-0000-0000-0000C9B00000}"/>
    <cellStyle name="Normal 81 2 2 9" xfId="31730" xr:uid="{00000000-0005-0000-0000-0000CAB00000}"/>
    <cellStyle name="Normal 81 2 3" xfId="1434" xr:uid="{00000000-0005-0000-0000-0000CBB00000}"/>
    <cellStyle name="Normal 81 2 3 2" xfId="1855" xr:uid="{00000000-0005-0000-0000-0000CCB00000}"/>
    <cellStyle name="Normal 81 2 3 2 2" xfId="2694" xr:uid="{00000000-0005-0000-0000-0000CDB00000}"/>
    <cellStyle name="Normal 81 2 3 2 2 2" xfId="4384" xr:uid="{00000000-0005-0000-0000-0000CEB00000}"/>
    <cellStyle name="Normal 81 2 3 2 2 2 2" xfId="14457" xr:uid="{00000000-0005-0000-0000-0000CFB00000}"/>
    <cellStyle name="Normal 81 2 3 2 2 2 2 2" xfId="44788" xr:uid="{00000000-0005-0000-0000-0000D0B00000}"/>
    <cellStyle name="Normal 81 2 3 2 2 2 2 3" xfId="29555" xr:uid="{00000000-0005-0000-0000-0000D1B00000}"/>
    <cellStyle name="Normal 81 2 3 2 2 2 3" xfId="9437" xr:uid="{00000000-0005-0000-0000-0000D2B00000}"/>
    <cellStyle name="Normal 81 2 3 2 2 2 3 2" xfId="39771" xr:uid="{00000000-0005-0000-0000-0000D3B00000}"/>
    <cellStyle name="Normal 81 2 3 2 2 2 3 3" xfId="24538" xr:uid="{00000000-0005-0000-0000-0000D4B00000}"/>
    <cellStyle name="Normal 81 2 3 2 2 2 4" xfId="34758" xr:uid="{00000000-0005-0000-0000-0000D5B00000}"/>
    <cellStyle name="Normal 81 2 3 2 2 2 5" xfId="19525" xr:uid="{00000000-0005-0000-0000-0000D6B00000}"/>
    <cellStyle name="Normal 81 2 3 2 2 3" xfId="6076" xr:uid="{00000000-0005-0000-0000-0000D7B00000}"/>
    <cellStyle name="Normal 81 2 3 2 2 3 2" xfId="16128" xr:uid="{00000000-0005-0000-0000-0000D8B00000}"/>
    <cellStyle name="Normal 81 2 3 2 2 3 2 2" xfId="46459" xr:uid="{00000000-0005-0000-0000-0000D9B00000}"/>
    <cellStyle name="Normal 81 2 3 2 2 3 2 3" xfId="31226" xr:uid="{00000000-0005-0000-0000-0000DAB00000}"/>
    <cellStyle name="Normal 81 2 3 2 2 3 3" xfId="11108" xr:uid="{00000000-0005-0000-0000-0000DBB00000}"/>
    <cellStyle name="Normal 81 2 3 2 2 3 3 2" xfId="41442" xr:uid="{00000000-0005-0000-0000-0000DCB00000}"/>
    <cellStyle name="Normal 81 2 3 2 2 3 3 3" xfId="26209" xr:uid="{00000000-0005-0000-0000-0000DDB00000}"/>
    <cellStyle name="Normal 81 2 3 2 2 3 4" xfId="36429" xr:uid="{00000000-0005-0000-0000-0000DEB00000}"/>
    <cellStyle name="Normal 81 2 3 2 2 3 5" xfId="21196" xr:uid="{00000000-0005-0000-0000-0000DFB00000}"/>
    <cellStyle name="Normal 81 2 3 2 2 4" xfId="12786" xr:uid="{00000000-0005-0000-0000-0000E0B00000}"/>
    <cellStyle name="Normal 81 2 3 2 2 4 2" xfId="43117" xr:uid="{00000000-0005-0000-0000-0000E1B00000}"/>
    <cellStyle name="Normal 81 2 3 2 2 4 3" xfId="27884" xr:uid="{00000000-0005-0000-0000-0000E2B00000}"/>
    <cellStyle name="Normal 81 2 3 2 2 5" xfId="7765" xr:uid="{00000000-0005-0000-0000-0000E3B00000}"/>
    <cellStyle name="Normal 81 2 3 2 2 5 2" xfId="38100" xr:uid="{00000000-0005-0000-0000-0000E4B00000}"/>
    <cellStyle name="Normal 81 2 3 2 2 5 3" xfId="22867" xr:uid="{00000000-0005-0000-0000-0000E5B00000}"/>
    <cellStyle name="Normal 81 2 3 2 2 6" xfId="33088" xr:uid="{00000000-0005-0000-0000-0000E6B00000}"/>
    <cellStyle name="Normal 81 2 3 2 2 7" xfId="17854" xr:uid="{00000000-0005-0000-0000-0000E7B00000}"/>
    <cellStyle name="Normal 81 2 3 2 3" xfId="3547" xr:uid="{00000000-0005-0000-0000-0000E8B00000}"/>
    <cellStyle name="Normal 81 2 3 2 3 2" xfId="13621" xr:uid="{00000000-0005-0000-0000-0000E9B00000}"/>
    <cellStyle name="Normal 81 2 3 2 3 2 2" xfId="43952" xr:uid="{00000000-0005-0000-0000-0000EAB00000}"/>
    <cellStyle name="Normal 81 2 3 2 3 2 3" xfId="28719" xr:uid="{00000000-0005-0000-0000-0000EBB00000}"/>
    <cellStyle name="Normal 81 2 3 2 3 3" xfId="8601" xr:uid="{00000000-0005-0000-0000-0000ECB00000}"/>
    <cellStyle name="Normal 81 2 3 2 3 3 2" xfId="38935" xr:uid="{00000000-0005-0000-0000-0000EDB00000}"/>
    <cellStyle name="Normal 81 2 3 2 3 3 3" xfId="23702" xr:uid="{00000000-0005-0000-0000-0000EEB00000}"/>
    <cellStyle name="Normal 81 2 3 2 3 4" xfId="33922" xr:uid="{00000000-0005-0000-0000-0000EFB00000}"/>
    <cellStyle name="Normal 81 2 3 2 3 5" xfId="18689" xr:uid="{00000000-0005-0000-0000-0000F0B00000}"/>
    <cellStyle name="Normal 81 2 3 2 4" xfId="5240" xr:uid="{00000000-0005-0000-0000-0000F1B00000}"/>
    <cellStyle name="Normal 81 2 3 2 4 2" xfId="15292" xr:uid="{00000000-0005-0000-0000-0000F2B00000}"/>
    <cellStyle name="Normal 81 2 3 2 4 2 2" xfId="45623" xr:uid="{00000000-0005-0000-0000-0000F3B00000}"/>
    <cellStyle name="Normal 81 2 3 2 4 2 3" xfId="30390" xr:uid="{00000000-0005-0000-0000-0000F4B00000}"/>
    <cellStyle name="Normal 81 2 3 2 4 3" xfId="10272" xr:uid="{00000000-0005-0000-0000-0000F5B00000}"/>
    <cellStyle name="Normal 81 2 3 2 4 3 2" xfId="40606" xr:uid="{00000000-0005-0000-0000-0000F6B00000}"/>
    <cellStyle name="Normal 81 2 3 2 4 3 3" xfId="25373" xr:uid="{00000000-0005-0000-0000-0000F7B00000}"/>
    <cellStyle name="Normal 81 2 3 2 4 4" xfId="35593" xr:uid="{00000000-0005-0000-0000-0000F8B00000}"/>
    <cellStyle name="Normal 81 2 3 2 4 5" xfId="20360" xr:uid="{00000000-0005-0000-0000-0000F9B00000}"/>
    <cellStyle name="Normal 81 2 3 2 5" xfId="11950" xr:uid="{00000000-0005-0000-0000-0000FAB00000}"/>
    <cellStyle name="Normal 81 2 3 2 5 2" xfId="42281" xr:uid="{00000000-0005-0000-0000-0000FBB00000}"/>
    <cellStyle name="Normal 81 2 3 2 5 3" xfId="27048" xr:uid="{00000000-0005-0000-0000-0000FCB00000}"/>
    <cellStyle name="Normal 81 2 3 2 6" xfId="6929" xr:uid="{00000000-0005-0000-0000-0000FDB00000}"/>
    <cellStyle name="Normal 81 2 3 2 6 2" xfId="37264" xr:uid="{00000000-0005-0000-0000-0000FEB00000}"/>
    <cellStyle name="Normal 81 2 3 2 6 3" xfId="22031" xr:uid="{00000000-0005-0000-0000-0000FFB00000}"/>
    <cellStyle name="Normal 81 2 3 2 7" xfId="32252" xr:uid="{00000000-0005-0000-0000-000000B10000}"/>
    <cellStyle name="Normal 81 2 3 2 8" xfId="17018" xr:uid="{00000000-0005-0000-0000-000001B10000}"/>
    <cellStyle name="Normal 81 2 3 3" xfId="2276" xr:uid="{00000000-0005-0000-0000-000002B10000}"/>
    <cellStyle name="Normal 81 2 3 3 2" xfId="3966" xr:uid="{00000000-0005-0000-0000-000003B10000}"/>
    <cellStyle name="Normal 81 2 3 3 2 2" xfId="14039" xr:uid="{00000000-0005-0000-0000-000004B10000}"/>
    <cellStyle name="Normal 81 2 3 3 2 2 2" xfId="44370" xr:uid="{00000000-0005-0000-0000-000005B10000}"/>
    <cellStyle name="Normal 81 2 3 3 2 2 3" xfId="29137" xr:uid="{00000000-0005-0000-0000-000006B10000}"/>
    <cellStyle name="Normal 81 2 3 3 2 3" xfId="9019" xr:uid="{00000000-0005-0000-0000-000007B10000}"/>
    <cellStyle name="Normal 81 2 3 3 2 3 2" xfId="39353" xr:uid="{00000000-0005-0000-0000-000008B10000}"/>
    <cellStyle name="Normal 81 2 3 3 2 3 3" xfId="24120" xr:uid="{00000000-0005-0000-0000-000009B10000}"/>
    <cellStyle name="Normal 81 2 3 3 2 4" xfId="34340" xr:uid="{00000000-0005-0000-0000-00000AB10000}"/>
    <cellStyle name="Normal 81 2 3 3 2 5" xfId="19107" xr:uid="{00000000-0005-0000-0000-00000BB10000}"/>
    <cellStyle name="Normal 81 2 3 3 3" xfId="5658" xr:uid="{00000000-0005-0000-0000-00000CB10000}"/>
    <cellStyle name="Normal 81 2 3 3 3 2" xfId="15710" xr:uid="{00000000-0005-0000-0000-00000DB10000}"/>
    <cellStyle name="Normal 81 2 3 3 3 2 2" xfId="46041" xr:uid="{00000000-0005-0000-0000-00000EB10000}"/>
    <cellStyle name="Normal 81 2 3 3 3 2 3" xfId="30808" xr:uid="{00000000-0005-0000-0000-00000FB10000}"/>
    <cellStyle name="Normal 81 2 3 3 3 3" xfId="10690" xr:uid="{00000000-0005-0000-0000-000010B10000}"/>
    <cellStyle name="Normal 81 2 3 3 3 3 2" xfId="41024" xr:uid="{00000000-0005-0000-0000-000011B10000}"/>
    <cellStyle name="Normal 81 2 3 3 3 3 3" xfId="25791" xr:uid="{00000000-0005-0000-0000-000012B10000}"/>
    <cellStyle name="Normal 81 2 3 3 3 4" xfId="36011" xr:uid="{00000000-0005-0000-0000-000013B10000}"/>
    <cellStyle name="Normal 81 2 3 3 3 5" xfId="20778" xr:uid="{00000000-0005-0000-0000-000014B10000}"/>
    <cellStyle name="Normal 81 2 3 3 4" xfId="12368" xr:uid="{00000000-0005-0000-0000-000015B10000}"/>
    <cellStyle name="Normal 81 2 3 3 4 2" xfId="42699" xr:uid="{00000000-0005-0000-0000-000016B10000}"/>
    <cellStyle name="Normal 81 2 3 3 4 3" xfId="27466" xr:uid="{00000000-0005-0000-0000-000017B10000}"/>
    <cellStyle name="Normal 81 2 3 3 5" xfId="7347" xr:uid="{00000000-0005-0000-0000-000018B10000}"/>
    <cellStyle name="Normal 81 2 3 3 5 2" xfId="37682" xr:uid="{00000000-0005-0000-0000-000019B10000}"/>
    <cellStyle name="Normal 81 2 3 3 5 3" xfId="22449" xr:uid="{00000000-0005-0000-0000-00001AB10000}"/>
    <cellStyle name="Normal 81 2 3 3 6" xfId="32670" xr:uid="{00000000-0005-0000-0000-00001BB10000}"/>
    <cellStyle name="Normal 81 2 3 3 7" xfId="17436" xr:uid="{00000000-0005-0000-0000-00001CB10000}"/>
    <cellStyle name="Normal 81 2 3 4" xfId="3129" xr:uid="{00000000-0005-0000-0000-00001DB10000}"/>
    <cellStyle name="Normal 81 2 3 4 2" xfId="13203" xr:uid="{00000000-0005-0000-0000-00001EB10000}"/>
    <cellStyle name="Normal 81 2 3 4 2 2" xfId="43534" xr:uid="{00000000-0005-0000-0000-00001FB10000}"/>
    <cellStyle name="Normal 81 2 3 4 2 3" xfId="28301" xr:uid="{00000000-0005-0000-0000-000020B10000}"/>
    <cellStyle name="Normal 81 2 3 4 3" xfId="8183" xr:uid="{00000000-0005-0000-0000-000021B10000}"/>
    <cellStyle name="Normal 81 2 3 4 3 2" xfId="38517" xr:uid="{00000000-0005-0000-0000-000022B10000}"/>
    <cellStyle name="Normal 81 2 3 4 3 3" xfId="23284" xr:uid="{00000000-0005-0000-0000-000023B10000}"/>
    <cellStyle name="Normal 81 2 3 4 4" xfId="33504" xr:uid="{00000000-0005-0000-0000-000024B10000}"/>
    <cellStyle name="Normal 81 2 3 4 5" xfId="18271" xr:uid="{00000000-0005-0000-0000-000025B10000}"/>
    <cellStyle name="Normal 81 2 3 5" xfId="4822" xr:uid="{00000000-0005-0000-0000-000026B10000}"/>
    <cellStyle name="Normal 81 2 3 5 2" xfId="14874" xr:uid="{00000000-0005-0000-0000-000027B10000}"/>
    <cellStyle name="Normal 81 2 3 5 2 2" xfId="45205" xr:uid="{00000000-0005-0000-0000-000028B10000}"/>
    <cellStyle name="Normal 81 2 3 5 2 3" xfId="29972" xr:uid="{00000000-0005-0000-0000-000029B10000}"/>
    <cellStyle name="Normal 81 2 3 5 3" xfId="9854" xr:uid="{00000000-0005-0000-0000-00002AB10000}"/>
    <cellStyle name="Normal 81 2 3 5 3 2" xfId="40188" xr:uid="{00000000-0005-0000-0000-00002BB10000}"/>
    <cellStyle name="Normal 81 2 3 5 3 3" xfId="24955" xr:uid="{00000000-0005-0000-0000-00002CB10000}"/>
    <cellStyle name="Normal 81 2 3 5 4" xfId="35175" xr:uid="{00000000-0005-0000-0000-00002DB10000}"/>
    <cellStyle name="Normal 81 2 3 5 5" xfId="19942" xr:uid="{00000000-0005-0000-0000-00002EB10000}"/>
    <cellStyle name="Normal 81 2 3 6" xfId="11532" xr:uid="{00000000-0005-0000-0000-00002FB10000}"/>
    <cellStyle name="Normal 81 2 3 6 2" xfId="41863" xr:uid="{00000000-0005-0000-0000-000030B10000}"/>
    <cellStyle name="Normal 81 2 3 6 3" xfId="26630" xr:uid="{00000000-0005-0000-0000-000031B10000}"/>
    <cellStyle name="Normal 81 2 3 7" xfId="6511" xr:uid="{00000000-0005-0000-0000-000032B10000}"/>
    <cellStyle name="Normal 81 2 3 7 2" xfId="36846" xr:uid="{00000000-0005-0000-0000-000033B10000}"/>
    <cellStyle name="Normal 81 2 3 7 3" xfId="21613" xr:uid="{00000000-0005-0000-0000-000034B10000}"/>
    <cellStyle name="Normal 81 2 3 8" xfId="31834" xr:uid="{00000000-0005-0000-0000-000035B10000}"/>
    <cellStyle name="Normal 81 2 3 9" xfId="16600" xr:uid="{00000000-0005-0000-0000-000036B10000}"/>
    <cellStyle name="Normal 81 2 4" xfId="1647" xr:uid="{00000000-0005-0000-0000-000037B10000}"/>
    <cellStyle name="Normal 81 2 4 2" xfId="2486" xr:uid="{00000000-0005-0000-0000-000038B10000}"/>
    <cellStyle name="Normal 81 2 4 2 2" xfId="4176" xr:uid="{00000000-0005-0000-0000-000039B10000}"/>
    <cellStyle name="Normal 81 2 4 2 2 2" xfId="14249" xr:uid="{00000000-0005-0000-0000-00003AB10000}"/>
    <cellStyle name="Normal 81 2 4 2 2 2 2" xfId="44580" xr:uid="{00000000-0005-0000-0000-00003BB10000}"/>
    <cellStyle name="Normal 81 2 4 2 2 2 3" xfId="29347" xr:uid="{00000000-0005-0000-0000-00003CB10000}"/>
    <cellStyle name="Normal 81 2 4 2 2 3" xfId="9229" xr:uid="{00000000-0005-0000-0000-00003DB10000}"/>
    <cellStyle name="Normal 81 2 4 2 2 3 2" xfId="39563" xr:uid="{00000000-0005-0000-0000-00003EB10000}"/>
    <cellStyle name="Normal 81 2 4 2 2 3 3" xfId="24330" xr:uid="{00000000-0005-0000-0000-00003FB10000}"/>
    <cellStyle name="Normal 81 2 4 2 2 4" xfId="34550" xr:uid="{00000000-0005-0000-0000-000040B10000}"/>
    <cellStyle name="Normal 81 2 4 2 2 5" xfId="19317" xr:uid="{00000000-0005-0000-0000-000041B10000}"/>
    <cellStyle name="Normal 81 2 4 2 3" xfId="5868" xr:uid="{00000000-0005-0000-0000-000042B10000}"/>
    <cellStyle name="Normal 81 2 4 2 3 2" xfId="15920" xr:uid="{00000000-0005-0000-0000-000043B10000}"/>
    <cellStyle name="Normal 81 2 4 2 3 2 2" xfId="46251" xr:uid="{00000000-0005-0000-0000-000044B10000}"/>
    <cellStyle name="Normal 81 2 4 2 3 2 3" xfId="31018" xr:uid="{00000000-0005-0000-0000-000045B10000}"/>
    <cellStyle name="Normal 81 2 4 2 3 3" xfId="10900" xr:uid="{00000000-0005-0000-0000-000046B10000}"/>
    <cellStyle name="Normal 81 2 4 2 3 3 2" xfId="41234" xr:uid="{00000000-0005-0000-0000-000047B10000}"/>
    <cellStyle name="Normal 81 2 4 2 3 3 3" xfId="26001" xr:uid="{00000000-0005-0000-0000-000048B10000}"/>
    <cellStyle name="Normal 81 2 4 2 3 4" xfId="36221" xr:uid="{00000000-0005-0000-0000-000049B10000}"/>
    <cellStyle name="Normal 81 2 4 2 3 5" xfId="20988" xr:uid="{00000000-0005-0000-0000-00004AB10000}"/>
    <cellStyle name="Normal 81 2 4 2 4" xfId="12578" xr:uid="{00000000-0005-0000-0000-00004BB10000}"/>
    <cellStyle name="Normal 81 2 4 2 4 2" xfId="42909" xr:uid="{00000000-0005-0000-0000-00004CB10000}"/>
    <cellStyle name="Normal 81 2 4 2 4 3" xfId="27676" xr:uid="{00000000-0005-0000-0000-00004DB10000}"/>
    <cellStyle name="Normal 81 2 4 2 5" xfId="7557" xr:uid="{00000000-0005-0000-0000-00004EB10000}"/>
    <cellStyle name="Normal 81 2 4 2 5 2" xfId="37892" xr:uid="{00000000-0005-0000-0000-00004FB10000}"/>
    <cellStyle name="Normal 81 2 4 2 5 3" xfId="22659" xr:uid="{00000000-0005-0000-0000-000050B10000}"/>
    <cellStyle name="Normal 81 2 4 2 6" xfId="32880" xr:uid="{00000000-0005-0000-0000-000051B10000}"/>
    <cellStyle name="Normal 81 2 4 2 7" xfId="17646" xr:uid="{00000000-0005-0000-0000-000052B10000}"/>
    <cellStyle name="Normal 81 2 4 3" xfId="3339" xr:uid="{00000000-0005-0000-0000-000053B10000}"/>
    <cellStyle name="Normal 81 2 4 3 2" xfId="13413" xr:uid="{00000000-0005-0000-0000-000054B10000}"/>
    <cellStyle name="Normal 81 2 4 3 2 2" xfId="43744" xr:uid="{00000000-0005-0000-0000-000055B10000}"/>
    <cellStyle name="Normal 81 2 4 3 2 3" xfId="28511" xr:uid="{00000000-0005-0000-0000-000056B10000}"/>
    <cellStyle name="Normal 81 2 4 3 3" xfId="8393" xr:uid="{00000000-0005-0000-0000-000057B10000}"/>
    <cellStyle name="Normal 81 2 4 3 3 2" xfId="38727" xr:uid="{00000000-0005-0000-0000-000058B10000}"/>
    <cellStyle name="Normal 81 2 4 3 3 3" xfId="23494" xr:uid="{00000000-0005-0000-0000-000059B10000}"/>
    <cellStyle name="Normal 81 2 4 3 4" xfId="33714" xr:uid="{00000000-0005-0000-0000-00005AB10000}"/>
    <cellStyle name="Normal 81 2 4 3 5" xfId="18481" xr:uid="{00000000-0005-0000-0000-00005BB10000}"/>
    <cellStyle name="Normal 81 2 4 4" xfId="5032" xr:uid="{00000000-0005-0000-0000-00005CB10000}"/>
    <cellStyle name="Normal 81 2 4 4 2" xfId="15084" xr:uid="{00000000-0005-0000-0000-00005DB10000}"/>
    <cellStyle name="Normal 81 2 4 4 2 2" xfId="45415" xr:uid="{00000000-0005-0000-0000-00005EB10000}"/>
    <cellStyle name="Normal 81 2 4 4 2 3" xfId="30182" xr:uid="{00000000-0005-0000-0000-00005FB10000}"/>
    <cellStyle name="Normal 81 2 4 4 3" xfId="10064" xr:uid="{00000000-0005-0000-0000-000060B10000}"/>
    <cellStyle name="Normal 81 2 4 4 3 2" xfId="40398" xr:uid="{00000000-0005-0000-0000-000061B10000}"/>
    <cellStyle name="Normal 81 2 4 4 3 3" xfId="25165" xr:uid="{00000000-0005-0000-0000-000062B10000}"/>
    <cellStyle name="Normal 81 2 4 4 4" xfId="35385" xr:uid="{00000000-0005-0000-0000-000063B10000}"/>
    <cellStyle name="Normal 81 2 4 4 5" xfId="20152" xr:uid="{00000000-0005-0000-0000-000064B10000}"/>
    <cellStyle name="Normal 81 2 4 5" xfId="11742" xr:uid="{00000000-0005-0000-0000-000065B10000}"/>
    <cellStyle name="Normal 81 2 4 5 2" xfId="42073" xr:uid="{00000000-0005-0000-0000-000066B10000}"/>
    <cellStyle name="Normal 81 2 4 5 3" xfId="26840" xr:uid="{00000000-0005-0000-0000-000067B10000}"/>
    <cellStyle name="Normal 81 2 4 6" xfId="6721" xr:uid="{00000000-0005-0000-0000-000068B10000}"/>
    <cellStyle name="Normal 81 2 4 6 2" xfId="37056" xr:uid="{00000000-0005-0000-0000-000069B10000}"/>
    <cellStyle name="Normal 81 2 4 6 3" xfId="21823" xr:uid="{00000000-0005-0000-0000-00006AB10000}"/>
    <cellStyle name="Normal 81 2 4 7" xfId="32044" xr:uid="{00000000-0005-0000-0000-00006BB10000}"/>
    <cellStyle name="Normal 81 2 4 8" xfId="16810" xr:uid="{00000000-0005-0000-0000-00006CB10000}"/>
    <cellStyle name="Normal 81 2 5" xfId="2068" xr:uid="{00000000-0005-0000-0000-00006DB10000}"/>
    <cellStyle name="Normal 81 2 5 2" xfId="3758" xr:uid="{00000000-0005-0000-0000-00006EB10000}"/>
    <cellStyle name="Normal 81 2 5 2 2" xfId="13831" xr:uid="{00000000-0005-0000-0000-00006FB10000}"/>
    <cellStyle name="Normal 81 2 5 2 2 2" xfId="44162" xr:uid="{00000000-0005-0000-0000-000070B10000}"/>
    <cellStyle name="Normal 81 2 5 2 2 3" xfId="28929" xr:uid="{00000000-0005-0000-0000-000071B10000}"/>
    <cellStyle name="Normal 81 2 5 2 3" xfId="8811" xr:uid="{00000000-0005-0000-0000-000072B10000}"/>
    <cellStyle name="Normal 81 2 5 2 3 2" xfId="39145" xr:uid="{00000000-0005-0000-0000-000073B10000}"/>
    <cellStyle name="Normal 81 2 5 2 3 3" xfId="23912" xr:uid="{00000000-0005-0000-0000-000074B10000}"/>
    <cellStyle name="Normal 81 2 5 2 4" xfId="34132" xr:uid="{00000000-0005-0000-0000-000075B10000}"/>
    <cellStyle name="Normal 81 2 5 2 5" xfId="18899" xr:uid="{00000000-0005-0000-0000-000076B10000}"/>
    <cellStyle name="Normal 81 2 5 3" xfId="5450" xr:uid="{00000000-0005-0000-0000-000077B10000}"/>
    <cellStyle name="Normal 81 2 5 3 2" xfId="15502" xr:uid="{00000000-0005-0000-0000-000078B10000}"/>
    <cellStyle name="Normal 81 2 5 3 2 2" xfId="45833" xr:uid="{00000000-0005-0000-0000-000079B10000}"/>
    <cellStyle name="Normal 81 2 5 3 2 3" xfId="30600" xr:uid="{00000000-0005-0000-0000-00007AB10000}"/>
    <cellStyle name="Normal 81 2 5 3 3" xfId="10482" xr:uid="{00000000-0005-0000-0000-00007BB10000}"/>
    <cellStyle name="Normal 81 2 5 3 3 2" xfId="40816" xr:uid="{00000000-0005-0000-0000-00007CB10000}"/>
    <cellStyle name="Normal 81 2 5 3 3 3" xfId="25583" xr:uid="{00000000-0005-0000-0000-00007DB10000}"/>
    <cellStyle name="Normal 81 2 5 3 4" xfId="35803" xr:uid="{00000000-0005-0000-0000-00007EB10000}"/>
    <cellStyle name="Normal 81 2 5 3 5" xfId="20570" xr:uid="{00000000-0005-0000-0000-00007FB10000}"/>
    <cellStyle name="Normal 81 2 5 4" xfId="12160" xr:uid="{00000000-0005-0000-0000-000080B10000}"/>
    <cellStyle name="Normal 81 2 5 4 2" xfId="42491" xr:uid="{00000000-0005-0000-0000-000081B10000}"/>
    <cellStyle name="Normal 81 2 5 4 3" xfId="27258" xr:uid="{00000000-0005-0000-0000-000082B10000}"/>
    <cellStyle name="Normal 81 2 5 5" xfId="7139" xr:uid="{00000000-0005-0000-0000-000083B10000}"/>
    <cellStyle name="Normal 81 2 5 5 2" xfId="37474" xr:uid="{00000000-0005-0000-0000-000084B10000}"/>
    <cellStyle name="Normal 81 2 5 5 3" xfId="22241" xr:uid="{00000000-0005-0000-0000-000085B10000}"/>
    <cellStyle name="Normal 81 2 5 6" xfId="32462" xr:uid="{00000000-0005-0000-0000-000086B10000}"/>
    <cellStyle name="Normal 81 2 5 7" xfId="17228" xr:uid="{00000000-0005-0000-0000-000087B10000}"/>
    <cellStyle name="Normal 81 2 6" xfId="2921" xr:uid="{00000000-0005-0000-0000-000088B10000}"/>
    <cellStyle name="Normal 81 2 6 2" xfId="12995" xr:uid="{00000000-0005-0000-0000-000089B10000}"/>
    <cellStyle name="Normal 81 2 6 2 2" xfId="43326" xr:uid="{00000000-0005-0000-0000-00008AB10000}"/>
    <cellStyle name="Normal 81 2 6 2 3" xfId="28093" xr:uid="{00000000-0005-0000-0000-00008BB10000}"/>
    <cellStyle name="Normal 81 2 6 3" xfId="7975" xr:uid="{00000000-0005-0000-0000-00008CB10000}"/>
    <cellStyle name="Normal 81 2 6 3 2" xfId="38309" xr:uid="{00000000-0005-0000-0000-00008DB10000}"/>
    <cellStyle name="Normal 81 2 6 3 3" xfId="23076" xr:uid="{00000000-0005-0000-0000-00008EB10000}"/>
    <cellStyle name="Normal 81 2 6 4" xfId="33296" xr:uid="{00000000-0005-0000-0000-00008FB10000}"/>
    <cellStyle name="Normal 81 2 6 5" xfId="18063" xr:uid="{00000000-0005-0000-0000-000090B10000}"/>
    <cellStyle name="Normal 81 2 7" xfId="4614" xr:uid="{00000000-0005-0000-0000-000091B10000}"/>
    <cellStyle name="Normal 81 2 7 2" xfId="14666" xr:uid="{00000000-0005-0000-0000-000092B10000}"/>
    <cellStyle name="Normal 81 2 7 2 2" xfId="44997" xr:uid="{00000000-0005-0000-0000-000093B10000}"/>
    <cellStyle name="Normal 81 2 7 2 3" xfId="29764" xr:uid="{00000000-0005-0000-0000-000094B10000}"/>
    <cellStyle name="Normal 81 2 7 3" xfId="9646" xr:uid="{00000000-0005-0000-0000-000095B10000}"/>
    <cellStyle name="Normal 81 2 7 3 2" xfId="39980" xr:uid="{00000000-0005-0000-0000-000096B10000}"/>
    <cellStyle name="Normal 81 2 7 3 3" xfId="24747" xr:uid="{00000000-0005-0000-0000-000097B10000}"/>
    <cellStyle name="Normal 81 2 7 4" xfId="34967" xr:uid="{00000000-0005-0000-0000-000098B10000}"/>
    <cellStyle name="Normal 81 2 7 5" xfId="19734" xr:uid="{00000000-0005-0000-0000-000099B10000}"/>
    <cellStyle name="Normal 81 2 8" xfId="11324" xr:uid="{00000000-0005-0000-0000-00009AB10000}"/>
    <cellStyle name="Normal 81 2 8 2" xfId="41655" xr:uid="{00000000-0005-0000-0000-00009BB10000}"/>
    <cellStyle name="Normal 81 2 8 3" xfId="26422" xr:uid="{00000000-0005-0000-0000-00009CB10000}"/>
    <cellStyle name="Normal 81 2 9" xfId="6303" xr:uid="{00000000-0005-0000-0000-00009DB10000}"/>
    <cellStyle name="Normal 81 2 9 2" xfId="36638" xr:uid="{00000000-0005-0000-0000-00009EB10000}"/>
    <cellStyle name="Normal 81 2 9 3" xfId="21405" xr:uid="{00000000-0005-0000-0000-00009FB10000}"/>
    <cellStyle name="Normal 81 3" xfId="1267" xr:uid="{00000000-0005-0000-0000-0000A0B10000}"/>
    <cellStyle name="Normal 81 3 10" xfId="16444" xr:uid="{00000000-0005-0000-0000-0000A1B10000}"/>
    <cellStyle name="Normal 81 3 2" xfId="1486" xr:uid="{00000000-0005-0000-0000-0000A2B10000}"/>
    <cellStyle name="Normal 81 3 2 2" xfId="1907" xr:uid="{00000000-0005-0000-0000-0000A3B10000}"/>
    <cellStyle name="Normal 81 3 2 2 2" xfId="2746" xr:uid="{00000000-0005-0000-0000-0000A4B10000}"/>
    <cellStyle name="Normal 81 3 2 2 2 2" xfId="4436" xr:uid="{00000000-0005-0000-0000-0000A5B10000}"/>
    <cellStyle name="Normal 81 3 2 2 2 2 2" xfId="14509" xr:uid="{00000000-0005-0000-0000-0000A6B10000}"/>
    <cellStyle name="Normal 81 3 2 2 2 2 2 2" xfId="44840" xr:uid="{00000000-0005-0000-0000-0000A7B10000}"/>
    <cellStyle name="Normal 81 3 2 2 2 2 2 3" xfId="29607" xr:uid="{00000000-0005-0000-0000-0000A8B10000}"/>
    <cellStyle name="Normal 81 3 2 2 2 2 3" xfId="9489" xr:uid="{00000000-0005-0000-0000-0000A9B10000}"/>
    <cellStyle name="Normal 81 3 2 2 2 2 3 2" xfId="39823" xr:uid="{00000000-0005-0000-0000-0000AAB10000}"/>
    <cellStyle name="Normal 81 3 2 2 2 2 3 3" xfId="24590" xr:uid="{00000000-0005-0000-0000-0000ABB10000}"/>
    <cellStyle name="Normal 81 3 2 2 2 2 4" xfId="34810" xr:uid="{00000000-0005-0000-0000-0000ACB10000}"/>
    <cellStyle name="Normal 81 3 2 2 2 2 5" xfId="19577" xr:uid="{00000000-0005-0000-0000-0000ADB10000}"/>
    <cellStyle name="Normal 81 3 2 2 2 3" xfId="6128" xr:uid="{00000000-0005-0000-0000-0000AEB10000}"/>
    <cellStyle name="Normal 81 3 2 2 2 3 2" xfId="16180" xr:uid="{00000000-0005-0000-0000-0000AFB10000}"/>
    <cellStyle name="Normal 81 3 2 2 2 3 2 2" xfId="46511" xr:uid="{00000000-0005-0000-0000-0000B0B10000}"/>
    <cellStyle name="Normal 81 3 2 2 2 3 2 3" xfId="31278" xr:uid="{00000000-0005-0000-0000-0000B1B10000}"/>
    <cellStyle name="Normal 81 3 2 2 2 3 3" xfId="11160" xr:uid="{00000000-0005-0000-0000-0000B2B10000}"/>
    <cellStyle name="Normal 81 3 2 2 2 3 3 2" xfId="41494" xr:uid="{00000000-0005-0000-0000-0000B3B10000}"/>
    <cellStyle name="Normal 81 3 2 2 2 3 3 3" xfId="26261" xr:uid="{00000000-0005-0000-0000-0000B4B10000}"/>
    <cellStyle name="Normal 81 3 2 2 2 3 4" xfId="36481" xr:uid="{00000000-0005-0000-0000-0000B5B10000}"/>
    <cellStyle name="Normal 81 3 2 2 2 3 5" xfId="21248" xr:uid="{00000000-0005-0000-0000-0000B6B10000}"/>
    <cellStyle name="Normal 81 3 2 2 2 4" xfId="12838" xr:uid="{00000000-0005-0000-0000-0000B7B10000}"/>
    <cellStyle name="Normal 81 3 2 2 2 4 2" xfId="43169" xr:uid="{00000000-0005-0000-0000-0000B8B10000}"/>
    <cellStyle name="Normal 81 3 2 2 2 4 3" xfId="27936" xr:uid="{00000000-0005-0000-0000-0000B9B10000}"/>
    <cellStyle name="Normal 81 3 2 2 2 5" xfId="7817" xr:uid="{00000000-0005-0000-0000-0000BAB10000}"/>
    <cellStyle name="Normal 81 3 2 2 2 5 2" xfId="38152" xr:uid="{00000000-0005-0000-0000-0000BBB10000}"/>
    <cellStyle name="Normal 81 3 2 2 2 5 3" xfId="22919" xr:uid="{00000000-0005-0000-0000-0000BCB10000}"/>
    <cellStyle name="Normal 81 3 2 2 2 6" xfId="33140" xr:uid="{00000000-0005-0000-0000-0000BDB10000}"/>
    <cellStyle name="Normal 81 3 2 2 2 7" xfId="17906" xr:uid="{00000000-0005-0000-0000-0000BEB10000}"/>
    <cellStyle name="Normal 81 3 2 2 3" xfId="3599" xr:uid="{00000000-0005-0000-0000-0000BFB10000}"/>
    <cellStyle name="Normal 81 3 2 2 3 2" xfId="13673" xr:uid="{00000000-0005-0000-0000-0000C0B10000}"/>
    <cellStyle name="Normal 81 3 2 2 3 2 2" xfId="44004" xr:uid="{00000000-0005-0000-0000-0000C1B10000}"/>
    <cellStyle name="Normal 81 3 2 2 3 2 3" xfId="28771" xr:uid="{00000000-0005-0000-0000-0000C2B10000}"/>
    <cellStyle name="Normal 81 3 2 2 3 3" xfId="8653" xr:uid="{00000000-0005-0000-0000-0000C3B10000}"/>
    <cellStyle name="Normal 81 3 2 2 3 3 2" xfId="38987" xr:uid="{00000000-0005-0000-0000-0000C4B10000}"/>
    <cellStyle name="Normal 81 3 2 2 3 3 3" xfId="23754" xr:uid="{00000000-0005-0000-0000-0000C5B10000}"/>
    <cellStyle name="Normal 81 3 2 2 3 4" xfId="33974" xr:uid="{00000000-0005-0000-0000-0000C6B10000}"/>
    <cellStyle name="Normal 81 3 2 2 3 5" xfId="18741" xr:uid="{00000000-0005-0000-0000-0000C7B10000}"/>
    <cellStyle name="Normal 81 3 2 2 4" xfId="5292" xr:uid="{00000000-0005-0000-0000-0000C8B10000}"/>
    <cellStyle name="Normal 81 3 2 2 4 2" xfId="15344" xr:uid="{00000000-0005-0000-0000-0000C9B10000}"/>
    <cellStyle name="Normal 81 3 2 2 4 2 2" xfId="45675" xr:uid="{00000000-0005-0000-0000-0000CAB10000}"/>
    <cellStyle name="Normal 81 3 2 2 4 2 3" xfId="30442" xr:uid="{00000000-0005-0000-0000-0000CBB10000}"/>
    <cellStyle name="Normal 81 3 2 2 4 3" xfId="10324" xr:uid="{00000000-0005-0000-0000-0000CCB10000}"/>
    <cellStyle name="Normal 81 3 2 2 4 3 2" xfId="40658" xr:uid="{00000000-0005-0000-0000-0000CDB10000}"/>
    <cellStyle name="Normal 81 3 2 2 4 3 3" xfId="25425" xr:uid="{00000000-0005-0000-0000-0000CEB10000}"/>
    <cellStyle name="Normal 81 3 2 2 4 4" xfId="35645" xr:uid="{00000000-0005-0000-0000-0000CFB10000}"/>
    <cellStyle name="Normal 81 3 2 2 4 5" xfId="20412" xr:uid="{00000000-0005-0000-0000-0000D0B10000}"/>
    <cellStyle name="Normal 81 3 2 2 5" xfId="12002" xr:uid="{00000000-0005-0000-0000-0000D1B10000}"/>
    <cellStyle name="Normal 81 3 2 2 5 2" xfId="42333" xr:uid="{00000000-0005-0000-0000-0000D2B10000}"/>
    <cellStyle name="Normal 81 3 2 2 5 3" xfId="27100" xr:uid="{00000000-0005-0000-0000-0000D3B10000}"/>
    <cellStyle name="Normal 81 3 2 2 6" xfId="6981" xr:uid="{00000000-0005-0000-0000-0000D4B10000}"/>
    <cellStyle name="Normal 81 3 2 2 6 2" xfId="37316" xr:uid="{00000000-0005-0000-0000-0000D5B10000}"/>
    <cellStyle name="Normal 81 3 2 2 6 3" xfId="22083" xr:uid="{00000000-0005-0000-0000-0000D6B10000}"/>
    <cellStyle name="Normal 81 3 2 2 7" xfId="32304" xr:uid="{00000000-0005-0000-0000-0000D7B10000}"/>
    <cellStyle name="Normal 81 3 2 2 8" xfId="17070" xr:uid="{00000000-0005-0000-0000-0000D8B10000}"/>
    <cellStyle name="Normal 81 3 2 3" xfId="2328" xr:uid="{00000000-0005-0000-0000-0000D9B10000}"/>
    <cellStyle name="Normal 81 3 2 3 2" xfId="4018" xr:uid="{00000000-0005-0000-0000-0000DAB10000}"/>
    <cellStyle name="Normal 81 3 2 3 2 2" xfId="14091" xr:uid="{00000000-0005-0000-0000-0000DBB10000}"/>
    <cellStyle name="Normal 81 3 2 3 2 2 2" xfId="44422" xr:uid="{00000000-0005-0000-0000-0000DCB10000}"/>
    <cellStyle name="Normal 81 3 2 3 2 2 3" xfId="29189" xr:uid="{00000000-0005-0000-0000-0000DDB10000}"/>
    <cellStyle name="Normal 81 3 2 3 2 3" xfId="9071" xr:uid="{00000000-0005-0000-0000-0000DEB10000}"/>
    <cellStyle name="Normal 81 3 2 3 2 3 2" xfId="39405" xr:uid="{00000000-0005-0000-0000-0000DFB10000}"/>
    <cellStyle name="Normal 81 3 2 3 2 3 3" xfId="24172" xr:uid="{00000000-0005-0000-0000-0000E0B10000}"/>
    <cellStyle name="Normal 81 3 2 3 2 4" xfId="34392" xr:uid="{00000000-0005-0000-0000-0000E1B10000}"/>
    <cellStyle name="Normal 81 3 2 3 2 5" xfId="19159" xr:uid="{00000000-0005-0000-0000-0000E2B10000}"/>
    <cellStyle name="Normal 81 3 2 3 3" xfId="5710" xr:uid="{00000000-0005-0000-0000-0000E3B10000}"/>
    <cellStyle name="Normal 81 3 2 3 3 2" xfId="15762" xr:uid="{00000000-0005-0000-0000-0000E4B10000}"/>
    <cellStyle name="Normal 81 3 2 3 3 2 2" xfId="46093" xr:uid="{00000000-0005-0000-0000-0000E5B10000}"/>
    <cellStyle name="Normal 81 3 2 3 3 2 3" xfId="30860" xr:uid="{00000000-0005-0000-0000-0000E6B10000}"/>
    <cellStyle name="Normal 81 3 2 3 3 3" xfId="10742" xr:uid="{00000000-0005-0000-0000-0000E7B10000}"/>
    <cellStyle name="Normal 81 3 2 3 3 3 2" xfId="41076" xr:uid="{00000000-0005-0000-0000-0000E8B10000}"/>
    <cellStyle name="Normal 81 3 2 3 3 3 3" xfId="25843" xr:uid="{00000000-0005-0000-0000-0000E9B10000}"/>
    <cellStyle name="Normal 81 3 2 3 3 4" xfId="36063" xr:uid="{00000000-0005-0000-0000-0000EAB10000}"/>
    <cellStyle name="Normal 81 3 2 3 3 5" xfId="20830" xr:uid="{00000000-0005-0000-0000-0000EBB10000}"/>
    <cellStyle name="Normal 81 3 2 3 4" xfId="12420" xr:uid="{00000000-0005-0000-0000-0000ECB10000}"/>
    <cellStyle name="Normal 81 3 2 3 4 2" xfId="42751" xr:uid="{00000000-0005-0000-0000-0000EDB10000}"/>
    <cellStyle name="Normal 81 3 2 3 4 3" xfId="27518" xr:uid="{00000000-0005-0000-0000-0000EEB10000}"/>
    <cellStyle name="Normal 81 3 2 3 5" xfId="7399" xr:uid="{00000000-0005-0000-0000-0000EFB10000}"/>
    <cellStyle name="Normal 81 3 2 3 5 2" xfId="37734" xr:uid="{00000000-0005-0000-0000-0000F0B10000}"/>
    <cellStyle name="Normal 81 3 2 3 5 3" xfId="22501" xr:uid="{00000000-0005-0000-0000-0000F1B10000}"/>
    <cellStyle name="Normal 81 3 2 3 6" xfId="32722" xr:uid="{00000000-0005-0000-0000-0000F2B10000}"/>
    <cellStyle name="Normal 81 3 2 3 7" xfId="17488" xr:uid="{00000000-0005-0000-0000-0000F3B10000}"/>
    <cellStyle name="Normal 81 3 2 4" xfId="3181" xr:uid="{00000000-0005-0000-0000-0000F4B10000}"/>
    <cellStyle name="Normal 81 3 2 4 2" xfId="13255" xr:uid="{00000000-0005-0000-0000-0000F5B10000}"/>
    <cellStyle name="Normal 81 3 2 4 2 2" xfId="43586" xr:uid="{00000000-0005-0000-0000-0000F6B10000}"/>
    <cellStyle name="Normal 81 3 2 4 2 3" xfId="28353" xr:uid="{00000000-0005-0000-0000-0000F7B10000}"/>
    <cellStyle name="Normal 81 3 2 4 3" xfId="8235" xr:uid="{00000000-0005-0000-0000-0000F8B10000}"/>
    <cellStyle name="Normal 81 3 2 4 3 2" xfId="38569" xr:uid="{00000000-0005-0000-0000-0000F9B10000}"/>
    <cellStyle name="Normal 81 3 2 4 3 3" xfId="23336" xr:uid="{00000000-0005-0000-0000-0000FAB10000}"/>
    <cellStyle name="Normal 81 3 2 4 4" xfId="33556" xr:uid="{00000000-0005-0000-0000-0000FBB10000}"/>
    <cellStyle name="Normal 81 3 2 4 5" xfId="18323" xr:uid="{00000000-0005-0000-0000-0000FCB10000}"/>
    <cellStyle name="Normal 81 3 2 5" xfId="4874" xr:uid="{00000000-0005-0000-0000-0000FDB10000}"/>
    <cellStyle name="Normal 81 3 2 5 2" xfId="14926" xr:uid="{00000000-0005-0000-0000-0000FEB10000}"/>
    <cellStyle name="Normal 81 3 2 5 2 2" xfId="45257" xr:uid="{00000000-0005-0000-0000-0000FFB10000}"/>
    <cellStyle name="Normal 81 3 2 5 2 3" xfId="30024" xr:uid="{00000000-0005-0000-0000-000000B20000}"/>
    <cellStyle name="Normal 81 3 2 5 3" xfId="9906" xr:uid="{00000000-0005-0000-0000-000001B20000}"/>
    <cellStyle name="Normal 81 3 2 5 3 2" xfId="40240" xr:uid="{00000000-0005-0000-0000-000002B20000}"/>
    <cellStyle name="Normal 81 3 2 5 3 3" xfId="25007" xr:uid="{00000000-0005-0000-0000-000003B20000}"/>
    <cellStyle name="Normal 81 3 2 5 4" xfId="35227" xr:uid="{00000000-0005-0000-0000-000004B20000}"/>
    <cellStyle name="Normal 81 3 2 5 5" xfId="19994" xr:uid="{00000000-0005-0000-0000-000005B20000}"/>
    <cellStyle name="Normal 81 3 2 6" xfId="11584" xr:uid="{00000000-0005-0000-0000-000006B20000}"/>
    <cellStyle name="Normal 81 3 2 6 2" xfId="41915" xr:uid="{00000000-0005-0000-0000-000007B20000}"/>
    <cellStyle name="Normal 81 3 2 6 3" xfId="26682" xr:uid="{00000000-0005-0000-0000-000008B20000}"/>
    <cellStyle name="Normal 81 3 2 7" xfId="6563" xr:uid="{00000000-0005-0000-0000-000009B20000}"/>
    <cellStyle name="Normal 81 3 2 7 2" xfId="36898" xr:uid="{00000000-0005-0000-0000-00000AB20000}"/>
    <cellStyle name="Normal 81 3 2 7 3" xfId="21665" xr:uid="{00000000-0005-0000-0000-00000BB20000}"/>
    <cellStyle name="Normal 81 3 2 8" xfId="31886" xr:uid="{00000000-0005-0000-0000-00000CB20000}"/>
    <cellStyle name="Normal 81 3 2 9" xfId="16652" xr:uid="{00000000-0005-0000-0000-00000DB20000}"/>
    <cellStyle name="Normal 81 3 3" xfId="1699" xr:uid="{00000000-0005-0000-0000-00000EB20000}"/>
    <cellStyle name="Normal 81 3 3 2" xfId="2538" xr:uid="{00000000-0005-0000-0000-00000FB20000}"/>
    <cellStyle name="Normal 81 3 3 2 2" xfId="4228" xr:uid="{00000000-0005-0000-0000-000010B20000}"/>
    <cellStyle name="Normal 81 3 3 2 2 2" xfId="14301" xr:uid="{00000000-0005-0000-0000-000011B20000}"/>
    <cellStyle name="Normal 81 3 3 2 2 2 2" xfId="44632" xr:uid="{00000000-0005-0000-0000-000012B20000}"/>
    <cellStyle name="Normal 81 3 3 2 2 2 3" xfId="29399" xr:uid="{00000000-0005-0000-0000-000013B20000}"/>
    <cellStyle name="Normal 81 3 3 2 2 3" xfId="9281" xr:uid="{00000000-0005-0000-0000-000014B20000}"/>
    <cellStyle name="Normal 81 3 3 2 2 3 2" xfId="39615" xr:uid="{00000000-0005-0000-0000-000015B20000}"/>
    <cellStyle name="Normal 81 3 3 2 2 3 3" xfId="24382" xr:uid="{00000000-0005-0000-0000-000016B20000}"/>
    <cellStyle name="Normal 81 3 3 2 2 4" xfId="34602" xr:uid="{00000000-0005-0000-0000-000017B20000}"/>
    <cellStyle name="Normal 81 3 3 2 2 5" xfId="19369" xr:uid="{00000000-0005-0000-0000-000018B20000}"/>
    <cellStyle name="Normal 81 3 3 2 3" xfId="5920" xr:uid="{00000000-0005-0000-0000-000019B20000}"/>
    <cellStyle name="Normal 81 3 3 2 3 2" xfId="15972" xr:uid="{00000000-0005-0000-0000-00001AB20000}"/>
    <cellStyle name="Normal 81 3 3 2 3 2 2" xfId="46303" xr:uid="{00000000-0005-0000-0000-00001BB20000}"/>
    <cellStyle name="Normal 81 3 3 2 3 2 3" xfId="31070" xr:uid="{00000000-0005-0000-0000-00001CB20000}"/>
    <cellStyle name="Normal 81 3 3 2 3 3" xfId="10952" xr:uid="{00000000-0005-0000-0000-00001DB20000}"/>
    <cellStyle name="Normal 81 3 3 2 3 3 2" xfId="41286" xr:uid="{00000000-0005-0000-0000-00001EB20000}"/>
    <cellStyle name="Normal 81 3 3 2 3 3 3" xfId="26053" xr:uid="{00000000-0005-0000-0000-00001FB20000}"/>
    <cellStyle name="Normal 81 3 3 2 3 4" xfId="36273" xr:uid="{00000000-0005-0000-0000-000020B20000}"/>
    <cellStyle name="Normal 81 3 3 2 3 5" xfId="21040" xr:uid="{00000000-0005-0000-0000-000021B20000}"/>
    <cellStyle name="Normal 81 3 3 2 4" xfId="12630" xr:uid="{00000000-0005-0000-0000-000022B20000}"/>
    <cellStyle name="Normal 81 3 3 2 4 2" xfId="42961" xr:uid="{00000000-0005-0000-0000-000023B20000}"/>
    <cellStyle name="Normal 81 3 3 2 4 3" xfId="27728" xr:uid="{00000000-0005-0000-0000-000024B20000}"/>
    <cellStyle name="Normal 81 3 3 2 5" xfId="7609" xr:uid="{00000000-0005-0000-0000-000025B20000}"/>
    <cellStyle name="Normal 81 3 3 2 5 2" xfId="37944" xr:uid="{00000000-0005-0000-0000-000026B20000}"/>
    <cellStyle name="Normal 81 3 3 2 5 3" xfId="22711" xr:uid="{00000000-0005-0000-0000-000027B20000}"/>
    <cellStyle name="Normal 81 3 3 2 6" xfId="32932" xr:uid="{00000000-0005-0000-0000-000028B20000}"/>
    <cellStyle name="Normal 81 3 3 2 7" xfId="17698" xr:uid="{00000000-0005-0000-0000-000029B20000}"/>
    <cellStyle name="Normal 81 3 3 3" xfId="3391" xr:uid="{00000000-0005-0000-0000-00002AB20000}"/>
    <cellStyle name="Normal 81 3 3 3 2" xfId="13465" xr:uid="{00000000-0005-0000-0000-00002BB20000}"/>
    <cellStyle name="Normal 81 3 3 3 2 2" xfId="43796" xr:uid="{00000000-0005-0000-0000-00002CB20000}"/>
    <cellStyle name="Normal 81 3 3 3 2 3" xfId="28563" xr:uid="{00000000-0005-0000-0000-00002DB20000}"/>
    <cellStyle name="Normal 81 3 3 3 3" xfId="8445" xr:uid="{00000000-0005-0000-0000-00002EB20000}"/>
    <cellStyle name="Normal 81 3 3 3 3 2" xfId="38779" xr:uid="{00000000-0005-0000-0000-00002FB20000}"/>
    <cellStyle name="Normal 81 3 3 3 3 3" xfId="23546" xr:uid="{00000000-0005-0000-0000-000030B20000}"/>
    <cellStyle name="Normal 81 3 3 3 4" xfId="33766" xr:uid="{00000000-0005-0000-0000-000031B20000}"/>
    <cellStyle name="Normal 81 3 3 3 5" xfId="18533" xr:uid="{00000000-0005-0000-0000-000032B20000}"/>
    <cellStyle name="Normal 81 3 3 4" xfId="5084" xr:uid="{00000000-0005-0000-0000-000033B20000}"/>
    <cellStyle name="Normal 81 3 3 4 2" xfId="15136" xr:uid="{00000000-0005-0000-0000-000034B20000}"/>
    <cellStyle name="Normal 81 3 3 4 2 2" xfId="45467" xr:uid="{00000000-0005-0000-0000-000035B20000}"/>
    <cellStyle name="Normal 81 3 3 4 2 3" xfId="30234" xr:uid="{00000000-0005-0000-0000-000036B20000}"/>
    <cellStyle name="Normal 81 3 3 4 3" xfId="10116" xr:uid="{00000000-0005-0000-0000-000037B20000}"/>
    <cellStyle name="Normal 81 3 3 4 3 2" xfId="40450" xr:uid="{00000000-0005-0000-0000-000038B20000}"/>
    <cellStyle name="Normal 81 3 3 4 3 3" xfId="25217" xr:uid="{00000000-0005-0000-0000-000039B20000}"/>
    <cellStyle name="Normal 81 3 3 4 4" xfId="35437" xr:uid="{00000000-0005-0000-0000-00003AB20000}"/>
    <cellStyle name="Normal 81 3 3 4 5" xfId="20204" xr:uid="{00000000-0005-0000-0000-00003BB20000}"/>
    <cellStyle name="Normal 81 3 3 5" xfId="11794" xr:uid="{00000000-0005-0000-0000-00003CB20000}"/>
    <cellStyle name="Normal 81 3 3 5 2" xfId="42125" xr:uid="{00000000-0005-0000-0000-00003DB20000}"/>
    <cellStyle name="Normal 81 3 3 5 3" xfId="26892" xr:uid="{00000000-0005-0000-0000-00003EB20000}"/>
    <cellStyle name="Normal 81 3 3 6" xfId="6773" xr:uid="{00000000-0005-0000-0000-00003FB20000}"/>
    <cellStyle name="Normal 81 3 3 6 2" xfId="37108" xr:uid="{00000000-0005-0000-0000-000040B20000}"/>
    <cellStyle name="Normal 81 3 3 6 3" xfId="21875" xr:uid="{00000000-0005-0000-0000-000041B20000}"/>
    <cellStyle name="Normal 81 3 3 7" xfId="32096" xr:uid="{00000000-0005-0000-0000-000042B20000}"/>
    <cellStyle name="Normal 81 3 3 8" xfId="16862" xr:uid="{00000000-0005-0000-0000-000043B20000}"/>
    <cellStyle name="Normal 81 3 4" xfId="2120" xr:uid="{00000000-0005-0000-0000-000044B20000}"/>
    <cellStyle name="Normal 81 3 4 2" xfId="3810" xr:uid="{00000000-0005-0000-0000-000045B20000}"/>
    <cellStyle name="Normal 81 3 4 2 2" xfId="13883" xr:uid="{00000000-0005-0000-0000-000046B20000}"/>
    <cellStyle name="Normal 81 3 4 2 2 2" xfId="44214" xr:uid="{00000000-0005-0000-0000-000047B20000}"/>
    <cellStyle name="Normal 81 3 4 2 2 3" xfId="28981" xr:uid="{00000000-0005-0000-0000-000048B20000}"/>
    <cellStyle name="Normal 81 3 4 2 3" xfId="8863" xr:uid="{00000000-0005-0000-0000-000049B20000}"/>
    <cellStyle name="Normal 81 3 4 2 3 2" xfId="39197" xr:uid="{00000000-0005-0000-0000-00004AB20000}"/>
    <cellStyle name="Normal 81 3 4 2 3 3" xfId="23964" xr:uid="{00000000-0005-0000-0000-00004BB20000}"/>
    <cellStyle name="Normal 81 3 4 2 4" xfId="34184" xr:uid="{00000000-0005-0000-0000-00004CB20000}"/>
    <cellStyle name="Normal 81 3 4 2 5" xfId="18951" xr:uid="{00000000-0005-0000-0000-00004DB20000}"/>
    <cellStyle name="Normal 81 3 4 3" xfId="5502" xr:uid="{00000000-0005-0000-0000-00004EB20000}"/>
    <cellStyle name="Normal 81 3 4 3 2" xfId="15554" xr:uid="{00000000-0005-0000-0000-00004FB20000}"/>
    <cellStyle name="Normal 81 3 4 3 2 2" xfId="45885" xr:uid="{00000000-0005-0000-0000-000050B20000}"/>
    <cellStyle name="Normal 81 3 4 3 2 3" xfId="30652" xr:uid="{00000000-0005-0000-0000-000051B20000}"/>
    <cellStyle name="Normal 81 3 4 3 3" xfId="10534" xr:uid="{00000000-0005-0000-0000-000052B20000}"/>
    <cellStyle name="Normal 81 3 4 3 3 2" xfId="40868" xr:uid="{00000000-0005-0000-0000-000053B20000}"/>
    <cellStyle name="Normal 81 3 4 3 3 3" xfId="25635" xr:uid="{00000000-0005-0000-0000-000054B20000}"/>
    <cellStyle name="Normal 81 3 4 3 4" xfId="35855" xr:uid="{00000000-0005-0000-0000-000055B20000}"/>
    <cellStyle name="Normal 81 3 4 3 5" xfId="20622" xr:uid="{00000000-0005-0000-0000-000056B20000}"/>
    <cellStyle name="Normal 81 3 4 4" xfId="12212" xr:uid="{00000000-0005-0000-0000-000057B20000}"/>
    <cellStyle name="Normal 81 3 4 4 2" xfId="42543" xr:uid="{00000000-0005-0000-0000-000058B20000}"/>
    <cellStyle name="Normal 81 3 4 4 3" xfId="27310" xr:uid="{00000000-0005-0000-0000-000059B20000}"/>
    <cellStyle name="Normal 81 3 4 5" xfId="7191" xr:uid="{00000000-0005-0000-0000-00005AB20000}"/>
    <cellStyle name="Normal 81 3 4 5 2" xfId="37526" xr:uid="{00000000-0005-0000-0000-00005BB20000}"/>
    <cellStyle name="Normal 81 3 4 5 3" xfId="22293" xr:uid="{00000000-0005-0000-0000-00005CB20000}"/>
    <cellStyle name="Normal 81 3 4 6" xfId="32514" xr:uid="{00000000-0005-0000-0000-00005DB20000}"/>
    <cellStyle name="Normal 81 3 4 7" xfId="17280" xr:uid="{00000000-0005-0000-0000-00005EB20000}"/>
    <cellStyle name="Normal 81 3 5" xfId="2973" xr:uid="{00000000-0005-0000-0000-00005FB20000}"/>
    <cellStyle name="Normal 81 3 5 2" xfId="13047" xr:uid="{00000000-0005-0000-0000-000060B20000}"/>
    <cellStyle name="Normal 81 3 5 2 2" xfId="43378" xr:uid="{00000000-0005-0000-0000-000061B20000}"/>
    <cellStyle name="Normal 81 3 5 2 3" xfId="28145" xr:uid="{00000000-0005-0000-0000-000062B20000}"/>
    <cellStyle name="Normal 81 3 5 3" xfId="8027" xr:uid="{00000000-0005-0000-0000-000063B20000}"/>
    <cellStyle name="Normal 81 3 5 3 2" xfId="38361" xr:uid="{00000000-0005-0000-0000-000064B20000}"/>
    <cellStyle name="Normal 81 3 5 3 3" xfId="23128" xr:uid="{00000000-0005-0000-0000-000065B20000}"/>
    <cellStyle name="Normal 81 3 5 4" xfId="33348" xr:uid="{00000000-0005-0000-0000-000066B20000}"/>
    <cellStyle name="Normal 81 3 5 5" xfId="18115" xr:uid="{00000000-0005-0000-0000-000067B20000}"/>
    <cellStyle name="Normal 81 3 6" xfId="4666" xr:uid="{00000000-0005-0000-0000-000068B20000}"/>
    <cellStyle name="Normal 81 3 6 2" xfId="14718" xr:uid="{00000000-0005-0000-0000-000069B20000}"/>
    <cellStyle name="Normal 81 3 6 2 2" xfId="45049" xr:uid="{00000000-0005-0000-0000-00006AB20000}"/>
    <cellStyle name="Normal 81 3 6 2 3" xfId="29816" xr:uid="{00000000-0005-0000-0000-00006BB20000}"/>
    <cellStyle name="Normal 81 3 6 3" xfId="9698" xr:uid="{00000000-0005-0000-0000-00006CB20000}"/>
    <cellStyle name="Normal 81 3 6 3 2" xfId="40032" xr:uid="{00000000-0005-0000-0000-00006DB20000}"/>
    <cellStyle name="Normal 81 3 6 3 3" xfId="24799" xr:uid="{00000000-0005-0000-0000-00006EB20000}"/>
    <cellStyle name="Normal 81 3 6 4" xfId="35019" xr:uid="{00000000-0005-0000-0000-00006FB20000}"/>
    <cellStyle name="Normal 81 3 6 5" xfId="19786" xr:uid="{00000000-0005-0000-0000-000070B20000}"/>
    <cellStyle name="Normal 81 3 7" xfId="11376" xr:uid="{00000000-0005-0000-0000-000071B20000}"/>
    <cellStyle name="Normal 81 3 7 2" xfId="41707" xr:uid="{00000000-0005-0000-0000-000072B20000}"/>
    <cellStyle name="Normal 81 3 7 3" xfId="26474" xr:uid="{00000000-0005-0000-0000-000073B20000}"/>
    <cellStyle name="Normal 81 3 8" xfId="6355" xr:uid="{00000000-0005-0000-0000-000074B20000}"/>
    <cellStyle name="Normal 81 3 8 2" xfId="36690" xr:uid="{00000000-0005-0000-0000-000075B20000}"/>
    <cellStyle name="Normal 81 3 8 3" xfId="21457" xr:uid="{00000000-0005-0000-0000-000076B20000}"/>
    <cellStyle name="Normal 81 3 9" xfId="31679" xr:uid="{00000000-0005-0000-0000-000077B20000}"/>
    <cellStyle name="Normal 81 4" xfId="1380" xr:uid="{00000000-0005-0000-0000-000078B20000}"/>
    <cellStyle name="Normal 81 4 2" xfId="1803" xr:uid="{00000000-0005-0000-0000-000079B20000}"/>
    <cellStyle name="Normal 81 4 2 2" xfId="2642" xr:uid="{00000000-0005-0000-0000-00007AB20000}"/>
    <cellStyle name="Normal 81 4 2 2 2" xfId="4332" xr:uid="{00000000-0005-0000-0000-00007BB20000}"/>
    <cellStyle name="Normal 81 4 2 2 2 2" xfId="14405" xr:uid="{00000000-0005-0000-0000-00007CB20000}"/>
    <cellStyle name="Normal 81 4 2 2 2 2 2" xfId="44736" xr:uid="{00000000-0005-0000-0000-00007DB20000}"/>
    <cellStyle name="Normal 81 4 2 2 2 2 3" xfId="29503" xr:uid="{00000000-0005-0000-0000-00007EB20000}"/>
    <cellStyle name="Normal 81 4 2 2 2 3" xfId="9385" xr:uid="{00000000-0005-0000-0000-00007FB20000}"/>
    <cellStyle name="Normal 81 4 2 2 2 3 2" xfId="39719" xr:uid="{00000000-0005-0000-0000-000080B20000}"/>
    <cellStyle name="Normal 81 4 2 2 2 3 3" xfId="24486" xr:uid="{00000000-0005-0000-0000-000081B20000}"/>
    <cellStyle name="Normal 81 4 2 2 2 4" xfId="34706" xr:uid="{00000000-0005-0000-0000-000082B20000}"/>
    <cellStyle name="Normal 81 4 2 2 2 5" xfId="19473" xr:uid="{00000000-0005-0000-0000-000083B20000}"/>
    <cellStyle name="Normal 81 4 2 2 3" xfId="6024" xr:uid="{00000000-0005-0000-0000-000084B20000}"/>
    <cellStyle name="Normal 81 4 2 2 3 2" xfId="16076" xr:uid="{00000000-0005-0000-0000-000085B20000}"/>
    <cellStyle name="Normal 81 4 2 2 3 2 2" xfId="46407" xr:uid="{00000000-0005-0000-0000-000086B20000}"/>
    <cellStyle name="Normal 81 4 2 2 3 2 3" xfId="31174" xr:uid="{00000000-0005-0000-0000-000087B20000}"/>
    <cellStyle name="Normal 81 4 2 2 3 3" xfId="11056" xr:uid="{00000000-0005-0000-0000-000088B20000}"/>
    <cellStyle name="Normal 81 4 2 2 3 3 2" xfId="41390" xr:uid="{00000000-0005-0000-0000-000089B20000}"/>
    <cellStyle name="Normal 81 4 2 2 3 3 3" xfId="26157" xr:uid="{00000000-0005-0000-0000-00008AB20000}"/>
    <cellStyle name="Normal 81 4 2 2 3 4" xfId="36377" xr:uid="{00000000-0005-0000-0000-00008BB20000}"/>
    <cellStyle name="Normal 81 4 2 2 3 5" xfId="21144" xr:uid="{00000000-0005-0000-0000-00008CB20000}"/>
    <cellStyle name="Normal 81 4 2 2 4" xfId="12734" xr:uid="{00000000-0005-0000-0000-00008DB20000}"/>
    <cellStyle name="Normal 81 4 2 2 4 2" xfId="43065" xr:uid="{00000000-0005-0000-0000-00008EB20000}"/>
    <cellStyle name="Normal 81 4 2 2 4 3" xfId="27832" xr:uid="{00000000-0005-0000-0000-00008FB20000}"/>
    <cellStyle name="Normal 81 4 2 2 5" xfId="7713" xr:uid="{00000000-0005-0000-0000-000090B20000}"/>
    <cellStyle name="Normal 81 4 2 2 5 2" xfId="38048" xr:uid="{00000000-0005-0000-0000-000091B20000}"/>
    <cellStyle name="Normal 81 4 2 2 5 3" xfId="22815" xr:uid="{00000000-0005-0000-0000-000092B20000}"/>
    <cellStyle name="Normal 81 4 2 2 6" xfId="33036" xr:uid="{00000000-0005-0000-0000-000093B20000}"/>
    <cellStyle name="Normal 81 4 2 2 7" xfId="17802" xr:uid="{00000000-0005-0000-0000-000094B20000}"/>
    <cellStyle name="Normal 81 4 2 3" xfId="3495" xr:uid="{00000000-0005-0000-0000-000095B20000}"/>
    <cellStyle name="Normal 81 4 2 3 2" xfId="13569" xr:uid="{00000000-0005-0000-0000-000096B20000}"/>
    <cellStyle name="Normal 81 4 2 3 2 2" xfId="43900" xr:uid="{00000000-0005-0000-0000-000097B20000}"/>
    <cellStyle name="Normal 81 4 2 3 2 3" xfId="28667" xr:uid="{00000000-0005-0000-0000-000098B20000}"/>
    <cellStyle name="Normal 81 4 2 3 3" xfId="8549" xr:uid="{00000000-0005-0000-0000-000099B20000}"/>
    <cellStyle name="Normal 81 4 2 3 3 2" xfId="38883" xr:uid="{00000000-0005-0000-0000-00009AB20000}"/>
    <cellStyle name="Normal 81 4 2 3 3 3" xfId="23650" xr:uid="{00000000-0005-0000-0000-00009BB20000}"/>
    <cellStyle name="Normal 81 4 2 3 4" xfId="33870" xr:uid="{00000000-0005-0000-0000-00009CB20000}"/>
    <cellStyle name="Normal 81 4 2 3 5" xfId="18637" xr:uid="{00000000-0005-0000-0000-00009DB20000}"/>
    <cellStyle name="Normal 81 4 2 4" xfId="5188" xr:uid="{00000000-0005-0000-0000-00009EB20000}"/>
    <cellStyle name="Normal 81 4 2 4 2" xfId="15240" xr:uid="{00000000-0005-0000-0000-00009FB20000}"/>
    <cellStyle name="Normal 81 4 2 4 2 2" xfId="45571" xr:uid="{00000000-0005-0000-0000-0000A0B20000}"/>
    <cellStyle name="Normal 81 4 2 4 2 3" xfId="30338" xr:uid="{00000000-0005-0000-0000-0000A1B20000}"/>
    <cellStyle name="Normal 81 4 2 4 3" xfId="10220" xr:uid="{00000000-0005-0000-0000-0000A2B20000}"/>
    <cellStyle name="Normal 81 4 2 4 3 2" xfId="40554" xr:uid="{00000000-0005-0000-0000-0000A3B20000}"/>
    <cellStyle name="Normal 81 4 2 4 3 3" xfId="25321" xr:uid="{00000000-0005-0000-0000-0000A4B20000}"/>
    <cellStyle name="Normal 81 4 2 4 4" xfId="35541" xr:uid="{00000000-0005-0000-0000-0000A5B20000}"/>
    <cellStyle name="Normal 81 4 2 4 5" xfId="20308" xr:uid="{00000000-0005-0000-0000-0000A6B20000}"/>
    <cellStyle name="Normal 81 4 2 5" xfId="11898" xr:uid="{00000000-0005-0000-0000-0000A7B20000}"/>
    <cellStyle name="Normal 81 4 2 5 2" xfId="42229" xr:uid="{00000000-0005-0000-0000-0000A8B20000}"/>
    <cellStyle name="Normal 81 4 2 5 3" xfId="26996" xr:uid="{00000000-0005-0000-0000-0000A9B20000}"/>
    <cellStyle name="Normal 81 4 2 6" xfId="6877" xr:uid="{00000000-0005-0000-0000-0000AAB20000}"/>
    <cellStyle name="Normal 81 4 2 6 2" xfId="37212" xr:uid="{00000000-0005-0000-0000-0000ABB20000}"/>
    <cellStyle name="Normal 81 4 2 6 3" xfId="21979" xr:uid="{00000000-0005-0000-0000-0000ACB20000}"/>
    <cellStyle name="Normal 81 4 2 7" xfId="32200" xr:uid="{00000000-0005-0000-0000-0000ADB20000}"/>
    <cellStyle name="Normal 81 4 2 8" xfId="16966" xr:uid="{00000000-0005-0000-0000-0000AEB20000}"/>
    <cellStyle name="Normal 81 4 3" xfId="2224" xr:uid="{00000000-0005-0000-0000-0000AFB20000}"/>
    <cellStyle name="Normal 81 4 3 2" xfId="3914" xr:uid="{00000000-0005-0000-0000-0000B0B20000}"/>
    <cellStyle name="Normal 81 4 3 2 2" xfId="13987" xr:uid="{00000000-0005-0000-0000-0000B1B20000}"/>
    <cellStyle name="Normal 81 4 3 2 2 2" xfId="44318" xr:uid="{00000000-0005-0000-0000-0000B2B20000}"/>
    <cellStyle name="Normal 81 4 3 2 2 3" xfId="29085" xr:uid="{00000000-0005-0000-0000-0000B3B20000}"/>
    <cellStyle name="Normal 81 4 3 2 3" xfId="8967" xr:uid="{00000000-0005-0000-0000-0000B4B20000}"/>
    <cellStyle name="Normal 81 4 3 2 3 2" xfId="39301" xr:uid="{00000000-0005-0000-0000-0000B5B20000}"/>
    <cellStyle name="Normal 81 4 3 2 3 3" xfId="24068" xr:uid="{00000000-0005-0000-0000-0000B6B20000}"/>
    <cellStyle name="Normal 81 4 3 2 4" xfId="34288" xr:uid="{00000000-0005-0000-0000-0000B7B20000}"/>
    <cellStyle name="Normal 81 4 3 2 5" xfId="19055" xr:uid="{00000000-0005-0000-0000-0000B8B20000}"/>
    <cellStyle name="Normal 81 4 3 3" xfId="5606" xr:uid="{00000000-0005-0000-0000-0000B9B20000}"/>
    <cellStyle name="Normal 81 4 3 3 2" xfId="15658" xr:uid="{00000000-0005-0000-0000-0000BAB20000}"/>
    <cellStyle name="Normal 81 4 3 3 2 2" xfId="45989" xr:uid="{00000000-0005-0000-0000-0000BBB20000}"/>
    <cellStyle name="Normal 81 4 3 3 2 3" xfId="30756" xr:uid="{00000000-0005-0000-0000-0000BCB20000}"/>
    <cellStyle name="Normal 81 4 3 3 3" xfId="10638" xr:uid="{00000000-0005-0000-0000-0000BDB20000}"/>
    <cellStyle name="Normal 81 4 3 3 3 2" xfId="40972" xr:uid="{00000000-0005-0000-0000-0000BEB20000}"/>
    <cellStyle name="Normal 81 4 3 3 3 3" xfId="25739" xr:uid="{00000000-0005-0000-0000-0000BFB20000}"/>
    <cellStyle name="Normal 81 4 3 3 4" xfId="35959" xr:uid="{00000000-0005-0000-0000-0000C0B20000}"/>
    <cellStyle name="Normal 81 4 3 3 5" xfId="20726" xr:uid="{00000000-0005-0000-0000-0000C1B20000}"/>
    <cellStyle name="Normal 81 4 3 4" xfId="12316" xr:uid="{00000000-0005-0000-0000-0000C2B20000}"/>
    <cellStyle name="Normal 81 4 3 4 2" xfId="42647" xr:uid="{00000000-0005-0000-0000-0000C3B20000}"/>
    <cellStyle name="Normal 81 4 3 4 3" xfId="27414" xr:uid="{00000000-0005-0000-0000-0000C4B20000}"/>
    <cellStyle name="Normal 81 4 3 5" xfId="7295" xr:uid="{00000000-0005-0000-0000-0000C5B20000}"/>
    <cellStyle name="Normal 81 4 3 5 2" xfId="37630" xr:uid="{00000000-0005-0000-0000-0000C6B20000}"/>
    <cellStyle name="Normal 81 4 3 5 3" xfId="22397" xr:uid="{00000000-0005-0000-0000-0000C7B20000}"/>
    <cellStyle name="Normal 81 4 3 6" xfId="32618" xr:uid="{00000000-0005-0000-0000-0000C8B20000}"/>
    <cellStyle name="Normal 81 4 3 7" xfId="17384" xr:uid="{00000000-0005-0000-0000-0000C9B20000}"/>
    <cellStyle name="Normal 81 4 4" xfId="3077" xr:uid="{00000000-0005-0000-0000-0000CAB20000}"/>
    <cellStyle name="Normal 81 4 4 2" xfId="13151" xr:uid="{00000000-0005-0000-0000-0000CBB20000}"/>
    <cellStyle name="Normal 81 4 4 2 2" xfId="43482" xr:uid="{00000000-0005-0000-0000-0000CCB20000}"/>
    <cellStyle name="Normal 81 4 4 2 3" xfId="28249" xr:uid="{00000000-0005-0000-0000-0000CDB20000}"/>
    <cellStyle name="Normal 81 4 4 3" xfId="8131" xr:uid="{00000000-0005-0000-0000-0000CEB20000}"/>
    <cellStyle name="Normal 81 4 4 3 2" xfId="38465" xr:uid="{00000000-0005-0000-0000-0000CFB20000}"/>
    <cellStyle name="Normal 81 4 4 3 3" xfId="23232" xr:uid="{00000000-0005-0000-0000-0000D0B20000}"/>
    <cellStyle name="Normal 81 4 4 4" xfId="33452" xr:uid="{00000000-0005-0000-0000-0000D1B20000}"/>
    <cellStyle name="Normal 81 4 4 5" xfId="18219" xr:uid="{00000000-0005-0000-0000-0000D2B20000}"/>
    <cellStyle name="Normal 81 4 5" xfId="4770" xr:uid="{00000000-0005-0000-0000-0000D3B20000}"/>
    <cellStyle name="Normal 81 4 5 2" xfId="14822" xr:uid="{00000000-0005-0000-0000-0000D4B20000}"/>
    <cellStyle name="Normal 81 4 5 2 2" xfId="45153" xr:uid="{00000000-0005-0000-0000-0000D5B20000}"/>
    <cellStyle name="Normal 81 4 5 2 3" xfId="29920" xr:uid="{00000000-0005-0000-0000-0000D6B20000}"/>
    <cellStyle name="Normal 81 4 5 3" xfId="9802" xr:uid="{00000000-0005-0000-0000-0000D7B20000}"/>
    <cellStyle name="Normal 81 4 5 3 2" xfId="40136" xr:uid="{00000000-0005-0000-0000-0000D8B20000}"/>
    <cellStyle name="Normal 81 4 5 3 3" xfId="24903" xr:uid="{00000000-0005-0000-0000-0000D9B20000}"/>
    <cellStyle name="Normal 81 4 5 4" xfId="35123" xr:uid="{00000000-0005-0000-0000-0000DAB20000}"/>
    <cellStyle name="Normal 81 4 5 5" xfId="19890" xr:uid="{00000000-0005-0000-0000-0000DBB20000}"/>
    <cellStyle name="Normal 81 4 6" xfId="11480" xr:uid="{00000000-0005-0000-0000-0000DCB20000}"/>
    <cellStyle name="Normal 81 4 6 2" xfId="41811" xr:uid="{00000000-0005-0000-0000-0000DDB20000}"/>
    <cellStyle name="Normal 81 4 6 3" xfId="26578" xr:uid="{00000000-0005-0000-0000-0000DEB20000}"/>
    <cellStyle name="Normal 81 4 7" xfId="6459" xr:uid="{00000000-0005-0000-0000-0000DFB20000}"/>
    <cellStyle name="Normal 81 4 7 2" xfId="36794" xr:uid="{00000000-0005-0000-0000-0000E0B20000}"/>
    <cellStyle name="Normal 81 4 7 3" xfId="21561" xr:uid="{00000000-0005-0000-0000-0000E1B20000}"/>
    <cellStyle name="Normal 81 4 8" xfId="31782" xr:uid="{00000000-0005-0000-0000-0000E2B20000}"/>
    <cellStyle name="Normal 81 4 9" xfId="16548" xr:uid="{00000000-0005-0000-0000-0000E3B20000}"/>
    <cellStyle name="Normal 81 5" xfId="1593" xr:uid="{00000000-0005-0000-0000-0000E4B20000}"/>
    <cellStyle name="Normal 81 5 2" xfId="2434" xr:uid="{00000000-0005-0000-0000-0000E5B20000}"/>
    <cellStyle name="Normal 81 5 2 2" xfId="4124" xr:uid="{00000000-0005-0000-0000-0000E6B20000}"/>
    <cellStyle name="Normal 81 5 2 2 2" xfId="14197" xr:uid="{00000000-0005-0000-0000-0000E7B20000}"/>
    <cellStyle name="Normal 81 5 2 2 2 2" xfId="44528" xr:uid="{00000000-0005-0000-0000-0000E8B20000}"/>
    <cellStyle name="Normal 81 5 2 2 2 3" xfId="29295" xr:uid="{00000000-0005-0000-0000-0000E9B20000}"/>
    <cellStyle name="Normal 81 5 2 2 3" xfId="9177" xr:uid="{00000000-0005-0000-0000-0000EAB20000}"/>
    <cellStyle name="Normal 81 5 2 2 3 2" xfId="39511" xr:uid="{00000000-0005-0000-0000-0000EBB20000}"/>
    <cellStyle name="Normal 81 5 2 2 3 3" xfId="24278" xr:uid="{00000000-0005-0000-0000-0000ECB20000}"/>
    <cellStyle name="Normal 81 5 2 2 4" xfId="34498" xr:uid="{00000000-0005-0000-0000-0000EDB20000}"/>
    <cellStyle name="Normal 81 5 2 2 5" xfId="19265" xr:uid="{00000000-0005-0000-0000-0000EEB20000}"/>
    <cellStyle name="Normal 81 5 2 3" xfId="5816" xr:uid="{00000000-0005-0000-0000-0000EFB20000}"/>
    <cellStyle name="Normal 81 5 2 3 2" xfId="15868" xr:uid="{00000000-0005-0000-0000-0000F0B20000}"/>
    <cellStyle name="Normal 81 5 2 3 2 2" xfId="46199" xr:uid="{00000000-0005-0000-0000-0000F1B20000}"/>
    <cellStyle name="Normal 81 5 2 3 2 3" xfId="30966" xr:uid="{00000000-0005-0000-0000-0000F2B20000}"/>
    <cellStyle name="Normal 81 5 2 3 3" xfId="10848" xr:uid="{00000000-0005-0000-0000-0000F3B20000}"/>
    <cellStyle name="Normal 81 5 2 3 3 2" xfId="41182" xr:uid="{00000000-0005-0000-0000-0000F4B20000}"/>
    <cellStyle name="Normal 81 5 2 3 3 3" xfId="25949" xr:uid="{00000000-0005-0000-0000-0000F5B20000}"/>
    <cellStyle name="Normal 81 5 2 3 4" xfId="36169" xr:uid="{00000000-0005-0000-0000-0000F6B20000}"/>
    <cellStyle name="Normal 81 5 2 3 5" xfId="20936" xr:uid="{00000000-0005-0000-0000-0000F7B20000}"/>
    <cellStyle name="Normal 81 5 2 4" xfId="12526" xr:uid="{00000000-0005-0000-0000-0000F8B20000}"/>
    <cellStyle name="Normal 81 5 2 4 2" xfId="42857" xr:uid="{00000000-0005-0000-0000-0000F9B20000}"/>
    <cellStyle name="Normal 81 5 2 4 3" xfId="27624" xr:uid="{00000000-0005-0000-0000-0000FAB20000}"/>
    <cellStyle name="Normal 81 5 2 5" xfId="7505" xr:uid="{00000000-0005-0000-0000-0000FBB20000}"/>
    <cellStyle name="Normal 81 5 2 5 2" xfId="37840" xr:uid="{00000000-0005-0000-0000-0000FCB20000}"/>
    <cellStyle name="Normal 81 5 2 5 3" xfId="22607" xr:uid="{00000000-0005-0000-0000-0000FDB20000}"/>
    <cellStyle name="Normal 81 5 2 6" xfId="32828" xr:uid="{00000000-0005-0000-0000-0000FEB20000}"/>
    <cellStyle name="Normal 81 5 2 7" xfId="17594" xr:uid="{00000000-0005-0000-0000-0000FFB20000}"/>
    <cellStyle name="Normal 81 5 3" xfId="3287" xr:uid="{00000000-0005-0000-0000-000000B30000}"/>
    <cellStyle name="Normal 81 5 3 2" xfId="13361" xr:uid="{00000000-0005-0000-0000-000001B30000}"/>
    <cellStyle name="Normal 81 5 3 2 2" xfId="43692" xr:uid="{00000000-0005-0000-0000-000002B30000}"/>
    <cellStyle name="Normal 81 5 3 2 3" xfId="28459" xr:uid="{00000000-0005-0000-0000-000003B30000}"/>
    <cellStyle name="Normal 81 5 3 3" xfId="8341" xr:uid="{00000000-0005-0000-0000-000004B30000}"/>
    <cellStyle name="Normal 81 5 3 3 2" xfId="38675" xr:uid="{00000000-0005-0000-0000-000005B30000}"/>
    <cellStyle name="Normal 81 5 3 3 3" xfId="23442" xr:uid="{00000000-0005-0000-0000-000006B30000}"/>
    <cellStyle name="Normal 81 5 3 4" xfId="33662" xr:uid="{00000000-0005-0000-0000-000007B30000}"/>
    <cellStyle name="Normal 81 5 3 5" xfId="18429" xr:uid="{00000000-0005-0000-0000-000008B30000}"/>
    <cellStyle name="Normal 81 5 4" xfId="4980" xr:uid="{00000000-0005-0000-0000-000009B30000}"/>
    <cellStyle name="Normal 81 5 4 2" xfId="15032" xr:uid="{00000000-0005-0000-0000-00000AB30000}"/>
    <cellStyle name="Normal 81 5 4 2 2" xfId="45363" xr:uid="{00000000-0005-0000-0000-00000BB30000}"/>
    <cellStyle name="Normal 81 5 4 2 3" xfId="30130" xr:uid="{00000000-0005-0000-0000-00000CB30000}"/>
    <cellStyle name="Normal 81 5 4 3" xfId="10012" xr:uid="{00000000-0005-0000-0000-00000DB30000}"/>
    <cellStyle name="Normal 81 5 4 3 2" xfId="40346" xr:uid="{00000000-0005-0000-0000-00000EB30000}"/>
    <cellStyle name="Normal 81 5 4 3 3" xfId="25113" xr:uid="{00000000-0005-0000-0000-00000FB30000}"/>
    <cellStyle name="Normal 81 5 4 4" xfId="35333" xr:uid="{00000000-0005-0000-0000-000010B30000}"/>
    <cellStyle name="Normal 81 5 4 5" xfId="20100" xr:uid="{00000000-0005-0000-0000-000011B30000}"/>
    <cellStyle name="Normal 81 5 5" xfId="11690" xr:uid="{00000000-0005-0000-0000-000012B30000}"/>
    <cellStyle name="Normal 81 5 5 2" xfId="42021" xr:uid="{00000000-0005-0000-0000-000013B30000}"/>
    <cellStyle name="Normal 81 5 5 3" xfId="26788" xr:uid="{00000000-0005-0000-0000-000014B30000}"/>
    <cellStyle name="Normal 81 5 6" xfId="6669" xr:uid="{00000000-0005-0000-0000-000015B30000}"/>
    <cellStyle name="Normal 81 5 6 2" xfId="37004" xr:uid="{00000000-0005-0000-0000-000016B30000}"/>
    <cellStyle name="Normal 81 5 6 3" xfId="21771" xr:uid="{00000000-0005-0000-0000-000017B30000}"/>
    <cellStyle name="Normal 81 5 7" xfId="31992" xr:uid="{00000000-0005-0000-0000-000018B30000}"/>
    <cellStyle name="Normal 81 5 8" xfId="16758" xr:uid="{00000000-0005-0000-0000-000019B30000}"/>
    <cellStyle name="Normal 81 6" xfId="2014" xr:uid="{00000000-0005-0000-0000-00001AB30000}"/>
    <cellStyle name="Normal 81 6 2" xfId="3706" xr:uid="{00000000-0005-0000-0000-00001BB30000}"/>
    <cellStyle name="Normal 81 6 2 2" xfId="13779" xr:uid="{00000000-0005-0000-0000-00001CB30000}"/>
    <cellStyle name="Normal 81 6 2 2 2" xfId="44110" xr:uid="{00000000-0005-0000-0000-00001DB30000}"/>
    <cellStyle name="Normal 81 6 2 2 3" xfId="28877" xr:uid="{00000000-0005-0000-0000-00001EB30000}"/>
    <cellStyle name="Normal 81 6 2 3" xfId="8759" xr:uid="{00000000-0005-0000-0000-00001FB30000}"/>
    <cellStyle name="Normal 81 6 2 3 2" xfId="39093" xr:uid="{00000000-0005-0000-0000-000020B30000}"/>
    <cellStyle name="Normal 81 6 2 3 3" xfId="23860" xr:uid="{00000000-0005-0000-0000-000021B30000}"/>
    <cellStyle name="Normal 81 6 2 4" xfId="34080" xr:uid="{00000000-0005-0000-0000-000022B30000}"/>
    <cellStyle name="Normal 81 6 2 5" xfId="18847" xr:uid="{00000000-0005-0000-0000-000023B30000}"/>
    <cellStyle name="Normal 81 6 3" xfId="5398" xr:uid="{00000000-0005-0000-0000-000024B30000}"/>
    <cellStyle name="Normal 81 6 3 2" xfId="15450" xr:uid="{00000000-0005-0000-0000-000025B30000}"/>
    <cellStyle name="Normal 81 6 3 2 2" xfId="45781" xr:uid="{00000000-0005-0000-0000-000026B30000}"/>
    <cellStyle name="Normal 81 6 3 2 3" xfId="30548" xr:uid="{00000000-0005-0000-0000-000027B30000}"/>
    <cellStyle name="Normal 81 6 3 3" xfId="10430" xr:uid="{00000000-0005-0000-0000-000028B30000}"/>
    <cellStyle name="Normal 81 6 3 3 2" xfId="40764" xr:uid="{00000000-0005-0000-0000-000029B30000}"/>
    <cellStyle name="Normal 81 6 3 3 3" xfId="25531" xr:uid="{00000000-0005-0000-0000-00002AB30000}"/>
    <cellStyle name="Normal 81 6 3 4" xfId="35751" xr:uid="{00000000-0005-0000-0000-00002BB30000}"/>
    <cellStyle name="Normal 81 6 3 5" xfId="20518" xr:uid="{00000000-0005-0000-0000-00002CB30000}"/>
    <cellStyle name="Normal 81 6 4" xfId="12108" xr:uid="{00000000-0005-0000-0000-00002DB30000}"/>
    <cellStyle name="Normal 81 6 4 2" xfId="42439" xr:uid="{00000000-0005-0000-0000-00002EB30000}"/>
    <cellStyle name="Normal 81 6 4 3" xfId="27206" xr:uid="{00000000-0005-0000-0000-00002FB30000}"/>
    <cellStyle name="Normal 81 6 5" xfId="7087" xr:uid="{00000000-0005-0000-0000-000030B30000}"/>
    <cellStyle name="Normal 81 6 5 2" xfId="37422" xr:uid="{00000000-0005-0000-0000-000031B30000}"/>
    <cellStyle name="Normal 81 6 5 3" xfId="22189" xr:uid="{00000000-0005-0000-0000-000032B30000}"/>
    <cellStyle name="Normal 81 6 6" xfId="32410" xr:uid="{00000000-0005-0000-0000-000033B30000}"/>
    <cellStyle name="Normal 81 6 7" xfId="17176" xr:uid="{00000000-0005-0000-0000-000034B30000}"/>
    <cellStyle name="Normal 81 7" xfId="2867" xr:uid="{00000000-0005-0000-0000-000035B30000}"/>
    <cellStyle name="Normal 81 7 2" xfId="12943" xr:uid="{00000000-0005-0000-0000-000036B30000}"/>
    <cellStyle name="Normal 81 7 2 2" xfId="43274" xr:uid="{00000000-0005-0000-0000-000037B30000}"/>
    <cellStyle name="Normal 81 7 2 3" xfId="28041" xr:uid="{00000000-0005-0000-0000-000038B30000}"/>
    <cellStyle name="Normal 81 7 3" xfId="7923" xr:uid="{00000000-0005-0000-0000-000039B30000}"/>
    <cellStyle name="Normal 81 7 3 2" xfId="38257" xr:uid="{00000000-0005-0000-0000-00003AB30000}"/>
    <cellStyle name="Normal 81 7 3 3" xfId="23024" xr:uid="{00000000-0005-0000-0000-00003BB30000}"/>
    <cellStyle name="Normal 81 7 4" xfId="33244" xr:uid="{00000000-0005-0000-0000-00003CB30000}"/>
    <cellStyle name="Normal 81 7 5" xfId="18011" xr:uid="{00000000-0005-0000-0000-00003DB30000}"/>
    <cellStyle name="Normal 81 8" xfId="4560" xr:uid="{00000000-0005-0000-0000-00003EB30000}"/>
    <cellStyle name="Normal 81 8 2" xfId="14614" xr:uid="{00000000-0005-0000-0000-00003FB30000}"/>
    <cellStyle name="Normal 81 8 2 2" xfId="44945" xr:uid="{00000000-0005-0000-0000-000040B30000}"/>
    <cellStyle name="Normal 81 8 2 3" xfId="29712" xr:uid="{00000000-0005-0000-0000-000041B30000}"/>
    <cellStyle name="Normal 81 8 3" xfId="9594" xr:uid="{00000000-0005-0000-0000-000042B30000}"/>
    <cellStyle name="Normal 81 8 3 2" xfId="39928" xr:uid="{00000000-0005-0000-0000-000043B30000}"/>
    <cellStyle name="Normal 81 8 3 3" xfId="24695" xr:uid="{00000000-0005-0000-0000-000044B30000}"/>
    <cellStyle name="Normal 81 8 4" xfId="34915" xr:uid="{00000000-0005-0000-0000-000045B30000}"/>
    <cellStyle name="Normal 81 8 5" xfId="19682" xr:uid="{00000000-0005-0000-0000-000046B30000}"/>
    <cellStyle name="Normal 81 9" xfId="11270" xr:uid="{00000000-0005-0000-0000-000047B30000}"/>
    <cellStyle name="Normal 81 9 2" xfId="41603" xr:uid="{00000000-0005-0000-0000-000048B30000}"/>
    <cellStyle name="Normal 81 9 3" xfId="26370" xr:uid="{00000000-0005-0000-0000-000049B30000}"/>
    <cellStyle name="Normal 82" xfId="1160" xr:uid="{00000000-0005-0000-0000-00004AB30000}"/>
    <cellStyle name="Normal 83" xfId="1167" xr:uid="{00000000-0005-0000-0000-00004BB30000}"/>
    <cellStyle name="Normal 84" xfId="1215" xr:uid="{00000000-0005-0000-0000-00004CB30000}"/>
    <cellStyle name="Normal 85" xfId="1214" xr:uid="{00000000-0005-0000-0000-00004DB30000}"/>
    <cellStyle name="Normal 86" xfId="1322" xr:uid="{00000000-0005-0000-0000-00004EB30000}"/>
    <cellStyle name="Normal 87" xfId="1324" xr:uid="{00000000-0005-0000-0000-00004FB30000}"/>
    <cellStyle name="Normal 88" xfId="1323" xr:uid="{00000000-0005-0000-0000-000050B30000}"/>
    <cellStyle name="Normal 89" xfId="1540" xr:uid="{00000000-0005-0000-0000-000051B30000}"/>
    <cellStyle name="Normal 9" xfId="175" xr:uid="{00000000-0005-0000-0000-000052B30000}"/>
    <cellStyle name="Normal 9 2" xfId="914" xr:uid="{00000000-0005-0000-0000-000053B30000}"/>
    <cellStyle name="Normal 9 3" xfId="915" xr:uid="{00000000-0005-0000-0000-000054B30000}"/>
    <cellStyle name="Normal 9 4" xfId="916" xr:uid="{00000000-0005-0000-0000-000055B30000}"/>
    <cellStyle name="Normal 9 5" xfId="31482" xr:uid="{00000000-0005-0000-0000-000056B30000}"/>
    <cellStyle name="Normal 9 6" xfId="31382" xr:uid="{00000000-0005-0000-0000-000057B30000}"/>
    <cellStyle name="Normal 9 7" xfId="46803" xr:uid="{00000000-0005-0000-0000-000058B30000}"/>
    <cellStyle name="Normal 90" xfId="1539" xr:uid="{00000000-0005-0000-0000-000059B30000}"/>
    <cellStyle name="Normal 90 2" xfId="2381" xr:uid="{00000000-0005-0000-0000-00005AB30000}"/>
    <cellStyle name="Normal 90 2 2" xfId="4071" xr:uid="{00000000-0005-0000-0000-00005BB30000}"/>
    <cellStyle name="Normal 90 2 2 2" xfId="14144" xr:uid="{00000000-0005-0000-0000-00005CB30000}"/>
    <cellStyle name="Normal 90 2 2 2 2" xfId="44475" xr:uid="{00000000-0005-0000-0000-00005DB30000}"/>
    <cellStyle name="Normal 90 2 2 2 3" xfId="29242" xr:uid="{00000000-0005-0000-0000-00005EB30000}"/>
    <cellStyle name="Normal 90 2 2 3" xfId="9124" xr:uid="{00000000-0005-0000-0000-00005FB30000}"/>
    <cellStyle name="Normal 90 2 2 3 2" xfId="39458" xr:uid="{00000000-0005-0000-0000-000060B30000}"/>
    <cellStyle name="Normal 90 2 2 3 3" xfId="24225" xr:uid="{00000000-0005-0000-0000-000061B30000}"/>
    <cellStyle name="Normal 90 2 2 4" xfId="34445" xr:uid="{00000000-0005-0000-0000-000062B30000}"/>
    <cellStyle name="Normal 90 2 2 5" xfId="19212" xr:uid="{00000000-0005-0000-0000-000063B30000}"/>
    <cellStyle name="Normal 90 2 3" xfId="5763" xr:uid="{00000000-0005-0000-0000-000064B30000}"/>
    <cellStyle name="Normal 90 2 3 2" xfId="15815" xr:uid="{00000000-0005-0000-0000-000065B30000}"/>
    <cellStyle name="Normal 90 2 3 2 2" xfId="46146" xr:uid="{00000000-0005-0000-0000-000066B30000}"/>
    <cellStyle name="Normal 90 2 3 2 3" xfId="30913" xr:uid="{00000000-0005-0000-0000-000067B30000}"/>
    <cellStyle name="Normal 90 2 3 3" xfId="10795" xr:uid="{00000000-0005-0000-0000-000068B30000}"/>
    <cellStyle name="Normal 90 2 3 3 2" xfId="41129" xr:uid="{00000000-0005-0000-0000-000069B30000}"/>
    <cellStyle name="Normal 90 2 3 3 3" xfId="25896" xr:uid="{00000000-0005-0000-0000-00006AB30000}"/>
    <cellStyle name="Normal 90 2 3 4" xfId="36116" xr:uid="{00000000-0005-0000-0000-00006BB30000}"/>
    <cellStyle name="Normal 90 2 3 5" xfId="20883" xr:uid="{00000000-0005-0000-0000-00006CB30000}"/>
    <cellStyle name="Normal 90 2 4" xfId="12473" xr:uid="{00000000-0005-0000-0000-00006DB30000}"/>
    <cellStyle name="Normal 90 2 4 2" xfId="42804" xr:uid="{00000000-0005-0000-0000-00006EB30000}"/>
    <cellStyle name="Normal 90 2 4 3" xfId="27571" xr:uid="{00000000-0005-0000-0000-00006FB30000}"/>
    <cellStyle name="Normal 90 2 5" xfId="7452" xr:uid="{00000000-0005-0000-0000-000070B30000}"/>
    <cellStyle name="Normal 90 2 5 2" xfId="37787" xr:uid="{00000000-0005-0000-0000-000071B30000}"/>
    <cellStyle name="Normal 90 2 5 3" xfId="22554" xr:uid="{00000000-0005-0000-0000-000072B30000}"/>
    <cellStyle name="Normal 90 2 6" xfId="32775" xr:uid="{00000000-0005-0000-0000-000073B30000}"/>
    <cellStyle name="Normal 90 2 7" xfId="17541" xr:uid="{00000000-0005-0000-0000-000074B30000}"/>
    <cellStyle name="Normal 90 3" xfId="3234" xr:uid="{00000000-0005-0000-0000-000075B30000}"/>
    <cellStyle name="Normal 90 3 2" xfId="13308" xr:uid="{00000000-0005-0000-0000-000076B30000}"/>
    <cellStyle name="Normal 90 3 2 2" xfId="43639" xr:uid="{00000000-0005-0000-0000-000077B30000}"/>
    <cellStyle name="Normal 90 3 2 3" xfId="28406" xr:uid="{00000000-0005-0000-0000-000078B30000}"/>
    <cellStyle name="Normal 90 3 3" xfId="8288" xr:uid="{00000000-0005-0000-0000-000079B30000}"/>
    <cellStyle name="Normal 90 3 3 2" xfId="38622" xr:uid="{00000000-0005-0000-0000-00007AB30000}"/>
    <cellStyle name="Normal 90 3 3 3" xfId="23389" xr:uid="{00000000-0005-0000-0000-00007BB30000}"/>
    <cellStyle name="Normal 90 3 4" xfId="33609" xr:uid="{00000000-0005-0000-0000-00007CB30000}"/>
    <cellStyle name="Normal 90 3 5" xfId="18376" xr:uid="{00000000-0005-0000-0000-00007DB30000}"/>
    <cellStyle name="Normal 90 4" xfId="4927" xr:uid="{00000000-0005-0000-0000-00007EB30000}"/>
    <cellStyle name="Normal 90 4 2" xfId="14979" xr:uid="{00000000-0005-0000-0000-00007FB30000}"/>
    <cellStyle name="Normal 90 4 2 2" xfId="45310" xr:uid="{00000000-0005-0000-0000-000080B30000}"/>
    <cellStyle name="Normal 90 4 2 3" xfId="30077" xr:uid="{00000000-0005-0000-0000-000081B30000}"/>
    <cellStyle name="Normal 90 4 3" xfId="9959" xr:uid="{00000000-0005-0000-0000-000082B30000}"/>
    <cellStyle name="Normal 90 4 3 2" xfId="40293" xr:uid="{00000000-0005-0000-0000-000083B30000}"/>
    <cellStyle name="Normal 90 4 3 3" xfId="25060" xr:uid="{00000000-0005-0000-0000-000084B30000}"/>
    <cellStyle name="Normal 90 4 4" xfId="35280" xr:uid="{00000000-0005-0000-0000-000085B30000}"/>
    <cellStyle name="Normal 90 4 5" xfId="20047" xr:uid="{00000000-0005-0000-0000-000086B30000}"/>
    <cellStyle name="Normal 90 5" xfId="11637" xr:uid="{00000000-0005-0000-0000-000087B30000}"/>
    <cellStyle name="Normal 90 5 2" xfId="41968" xr:uid="{00000000-0005-0000-0000-000088B30000}"/>
    <cellStyle name="Normal 90 5 3" xfId="26735" xr:uid="{00000000-0005-0000-0000-000089B30000}"/>
    <cellStyle name="Normal 90 6" xfId="6616" xr:uid="{00000000-0005-0000-0000-00008AB30000}"/>
    <cellStyle name="Normal 90 6 2" xfId="36951" xr:uid="{00000000-0005-0000-0000-00008BB30000}"/>
    <cellStyle name="Normal 90 6 3" xfId="21718" xr:uid="{00000000-0005-0000-0000-00008CB30000}"/>
    <cellStyle name="Normal 90 7" xfId="31939" xr:uid="{00000000-0005-0000-0000-00008DB30000}"/>
    <cellStyle name="Normal 90 8" xfId="16705" xr:uid="{00000000-0005-0000-0000-00008EB30000}"/>
    <cellStyle name="Normal 91" xfId="1542" xr:uid="{00000000-0005-0000-0000-00008FB30000}"/>
    <cellStyle name="Normal 91 2" xfId="2383" xr:uid="{00000000-0005-0000-0000-000090B30000}"/>
    <cellStyle name="Normal 91 2 2" xfId="4073" xr:uid="{00000000-0005-0000-0000-000091B30000}"/>
    <cellStyle name="Normal 91 2 2 2" xfId="14146" xr:uid="{00000000-0005-0000-0000-000092B30000}"/>
    <cellStyle name="Normal 91 2 2 2 2" xfId="44477" xr:uid="{00000000-0005-0000-0000-000093B30000}"/>
    <cellStyle name="Normal 91 2 2 2 3" xfId="29244" xr:uid="{00000000-0005-0000-0000-000094B30000}"/>
    <cellStyle name="Normal 91 2 2 2 4" xfId="46744" xr:uid="{00000000-0005-0000-0000-000095B30000}"/>
    <cellStyle name="Normal 91 2 2 3" xfId="9126" xr:uid="{00000000-0005-0000-0000-000096B30000}"/>
    <cellStyle name="Normal 91 2 2 3 2" xfId="39460" xr:uid="{00000000-0005-0000-0000-000097B30000}"/>
    <cellStyle name="Normal 91 2 2 3 3" xfId="24227" xr:uid="{00000000-0005-0000-0000-000098B30000}"/>
    <cellStyle name="Normal 91 2 2 4" xfId="34447" xr:uid="{00000000-0005-0000-0000-000099B30000}"/>
    <cellStyle name="Normal 91 2 2 5" xfId="19214" xr:uid="{00000000-0005-0000-0000-00009AB30000}"/>
    <cellStyle name="Normal 91 2 3" xfId="5765" xr:uid="{00000000-0005-0000-0000-00009BB30000}"/>
    <cellStyle name="Normal 91 2 3 2" xfId="15817" xr:uid="{00000000-0005-0000-0000-00009CB30000}"/>
    <cellStyle name="Normal 91 2 3 2 2" xfId="46148" xr:uid="{00000000-0005-0000-0000-00009DB30000}"/>
    <cellStyle name="Normal 91 2 3 2 3" xfId="30915" xr:uid="{00000000-0005-0000-0000-00009EB30000}"/>
    <cellStyle name="Normal 91 2 3 3" xfId="10797" xr:uid="{00000000-0005-0000-0000-00009FB30000}"/>
    <cellStyle name="Normal 91 2 3 3 2" xfId="41131" xr:uid="{00000000-0005-0000-0000-0000A0B30000}"/>
    <cellStyle name="Normal 91 2 3 3 3" xfId="25898" xr:uid="{00000000-0005-0000-0000-0000A1B30000}"/>
    <cellStyle name="Normal 91 2 3 4" xfId="36118" xr:uid="{00000000-0005-0000-0000-0000A2B30000}"/>
    <cellStyle name="Normal 91 2 3 5" xfId="20885" xr:uid="{00000000-0005-0000-0000-0000A3B30000}"/>
    <cellStyle name="Normal 91 2 4" xfId="12475" xr:uid="{00000000-0005-0000-0000-0000A4B30000}"/>
    <cellStyle name="Normal 91 2 4 2" xfId="42806" xr:uid="{00000000-0005-0000-0000-0000A5B30000}"/>
    <cellStyle name="Normal 91 2 4 3" xfId="27573" xr:uid="{00000000-0005-0000-0000-0000A6B30000}"/>
    <cellStyle name="Normal 91 2 5" xfId="7454" xr:uid="{00000000-0005-0000-0000-0000A7B30000}"/>
    <cellStyle name="Normal 91 2 5 2" xfId="37789" xr:uid="{00000000-0005-0000-0000-0000A8B30000}"/>
    <cellStyle name="Normal 91 2 5 3" xfId="22556" xr:uid="{00000000-0005-0000-0000-0000A9B30000}"/>
    <cellStyle name="Normal 91 2 6" xfId="32777" xr:uid="{00000000-0005-0000-0000-0000AAB30000}"/>
    <cellStyle name="Normal 91 2 7" xfId="17543" xr:uid="{00000000-0005-0000-0000-0000ABB30000}"/>
    <cellStyle name="Normal 91 3" xfId="3236" xr:uid="{00000000-0005-0000-0000-0000ACB30000}"/>
    <cellStyle name="Normal 91 3 2" xfId="13310" xr:uid="{00000000-0005-0000-0000-0000ADB30000}"/>
    <cellStyle name="Normal 91 3 2 2" xfId="43641" xr:uid="{00000000-0005-0000-0000-0000AEB30000}"/>
    <cellStyle name="Normal 91 3 2 3" xfId="28408" xr:uid="{00000000-0005-0000-0000-0000AFB30000}"/>
    <cellStyle name="Normal 91 3 3" xfId="8290" xr:uid="{00000000-0005-0000-0000-0000B0B30000}"/>
    <cellStyle name="Normal 91 3 3 2" xfId="38624" xr:uid="{00000000-0005-0000-0000-0000B1B30000}"/>
    <cellStyle name="Normal 91 3 3 3" xfId="23391" xr:uid="{00000000-0005-0000-0000-0000B2B30000}"/>
    <cellStyle name="Normal 91 3 4" xfId="33611" xr:uid="{00000000-0005-0000-0000-0000B3B30000}"/>
    <cellStyle name="Normal 91 3 5" xfId="18378" xr:uid="{00000000-0005-0000-0000-0000B4B30000}"/>
    <cellStyle name="Normal 91 4" xfId="4929" xr:uid="{00000000-0005-0000-0000-0000B5B30000}"/>
    <cellStyle name="Normal 91 4 2" xfId="14981" xr:uid="{00000000-0005-0000-0000-0000B6B30000}"/>
    <cellStyle name="Normal 91 4 2 2" xfId="45312" xr:uid="{00000000-0005-0000-0000-0000B7B30000}"/>
    <cellStyle name="Normal 91 4 2 3" xfId="30079" xr:uid="{00000000-0005-0000-0000-0000B8B30000}"/>
    <cellStyle name="Normal 91 4 3" xfId="9961" xr:uid="{00000000-0005-0000-0000-0000B9B30000}"/>
    <cellStyle name="Normal 91 4 3 2" xfId="40295" xr:uid="{00000000-0005-0000-0000-0000BAB30000}"/>
    <cellStyle name="Normal 91 4 3 3" xfId="25062" xr:uid="{00000000-0005-0000-0000-0000BBB30000}"/>
    <cellStyle name="Normal 91 4 4" xfId="35282" xr:uid="{00000000-0005-0000-0000-0000BCB30000}"/>
    <cellStyle name="Normal 91 4 5" xfId="20049" xr:uid="{00000000-0005-0000-0000-0000BDB30000}"/>
    <cellStyle name="Normal 91 5" xfId="11639" xr:uid="{00000000-0005-0000-0000-0000BEB30000}"/>
    <cellStyle name="Normal 91 5 2" xfId="41970" xr:uid="{00000000-0005-0000-0000-0000BFB30000}"/>
    <cellStyle name="Normal 91 5 3" xfId="26737" xr:uid="{00000000-0005-0000-0000-0000C0B30000}"/>
    <cellStyle name="Normal 91 6" xfId="6618" xr:uid="{00000000-0005-0000-0000-0000C1B30000}"/>
    <cellStyle name="Normal 91 6 2" xfId="36953" xr:uid="{00000000-0005-0000-0000-0000C2B30000}"/>
    <cellStyle name="Normal 91 6 3" xfId="21720" xr:uid="{00000000-0005-0000-0000-0000C3B30000}"/>
    <cellStyle name="Normal 91 7" xfId="31941" xr:uid="{00000000-0005-0000-0000-0000C4B30000}"/>
    <cellStyle name="Normal 91 8" xfId="16707" xr:uid="{00000000-0005-0000-0000-0000C5B30000}"/>
    <cellStyle name="Normal 92" xfId="1961" xr:uid="{00000000-0005-0000-0000-0000C6B30000}"/>
    <cellStyle name="Normal 92 2" xfId="3653" xr:uid="{00000000-0005-0000-0000-0000C7B30000}"/>
    <cellStyle name="Normal 93" xfId="2799" xr:uid="{00000000-0005-0000-0000-0000C8B30000}"/>
    <cellStyle name="Normal 93 2" xfId="4489" xr:uid="{00000000-0005-0000-0000-0000C9B30000}"/>
    <cellStyle name="Normal 94" xfId="2804" xr:uid="{00000000-0005-0000-0000-0000CAB30000}"/>
    <cellStyle name="Normal 95" xfId="1960" xr:uid="{00000000-0005-0000-0000-0000CBB30000}"/>
    <cellStyle name="Normal 95 2" xfId="3652" xr:uid="{00000000-0005-0000-0000-0000CCB30000}"/>
    <cellStyle name="Normal 95 2 2" xfId="13726" xr:uid="{00000000-0005-0000-0000-0000CDB30000}"/>
    <cellStyle name="Normal 95 2 2 2" xfId="44057" xr:uid="{00000000-0005-0000-0000-0000CEB30000}"/>
    <cellStyle name="Normal 95 2 2 3" xfId="28824" xr:uid="{00000000-0005-0000-0000-0000CFB30000}"/>
    <cellStyle name="Normal 95 2 3" xfId="8706" xr:uid="{00000000-0005-0000-0000-0000D0B30000}"/>
    <cellStyle name="Normal 95 2 3 2" xfId="39040" xr:uid="{00000000-0005-0000-0000-0000D1B30000}"/>
    <cellStyle name="Normal 95 2 3 3" xfId="23807" xr:uid="{00000000-0005-0000-0000-0000D2B30000}"/>
    <cellStyle name="Normal 95 2 4" xfId="34027" xr:uid="{00000000-0005-0000-0000-0000D3B30000}"/>
    <cellStyle name="Normal 95 2 5" xfId="18794" xr:uid="{00000000-0005-0000-0000-0000D4B30000}"/>
    <cellStyle name="Normal 95 3" xfId="5345" xr:uid="{00000000-0005-0000-0000-0000D5B30000}"/>
    <cellStyle name="Normal 95 3 2" xfId="15397" xr:uid="{00000000-0005-0000-0000-0000D6B30000}"/>
    <cellStyle name="Normal 95 3 2 2" xfId="45728" xr:uid="{00000000-0005-0000-0000-0000D7B30000}"/>
    <cellStyle name="Normal 95 3 2 3" xfId="30495" xr:uid="{00000000-0005-0000-0000-0000D8B30000}"/>
    <cellStyle name="Normal 95 3 3" xfId="10377" xr:uid="{00000000-0005-0000-0000-0000D9B30000}"/>
    <cellStyle name="Normal 95 3 3 2" xfId="40711" xr:uid="{00000000-0005-0000-0000-0000DAB30000}"/>
    <cellStyle name="Normal 95 3 3 3" xfId="25478" xr:uid="{00000000-0005-0000-0000-0000DBB30000}"/>
    <cellStyle name="Normal 95 3 4" xfId="35698" xr:uid="{00000000-0005-0000-0000-0000DCB30000}"/>
    <cellStyle name="Normal 95 3 5" xfId="20465" xr:uid="{00000000-0005-0000-0000-0000DDB30000}"/>
    <cellStyle name="Normal 95 4" xfId="12055" xr:uid="{00000000-0005-0000-0000-0000DEB30000}"/>
    <cellStyle name="Normal 95 4 2" xfId="42386" xr:uid="{00000000-0005-0000-0000-0000DFB30000}"/>
    <cellStyle name="Normal 95 4 3" xfId="27153" xr:uid="{00000000-0005-0000-0000-0000E0B30000}"/>
    <cellStyle name="Normal 95 5" xfId="7034" xr:uid="{00000000-0005-0000-0000-0000E1B30000}"/>
    <cellStyle name="Normal 95 5 2" xfId="37369" xr:uid="{00000000-0005-0000-0000-0000E2B30000}"/>
    <cellStyle name="Normal 95 5 3" xfId="22136" xr:uid="{00000000-0005-0000-0000-0000E3B30000}"/>
    <cellStyle name="Normal 95 6" xfId="32357" xr:uid="{00000000-0005-0000-0000-0000E4B30000}"/>
    <cellStyle name="Normal 95 7" xfId="17123" xr:uid="{00000000-0005-0000-0000-0000E5B30000}"/>
    <cellStyle name="Normal 96" xfId="1963" xr:uid="{00000000-0005-0000-0000-0000E6B30000}"/>
    <cellStyle name="Normal 96 2" xfId="3655" xr:uid="{00000000-0005-0000-0000-0000E7B30000}"/>
    <cellStyle name="Normal 96 2 2" xfId="13728" xr:uid="{00000000-0005-0000-0000-0000E8B30000}"/>
    <cellStyle name="Normal 96 2 2 2" xfId="44059" xr:uid="{00000000-0005-0000-0000-0000E9B30000}"/>
    <cellStyle name="Normal 96 2 2 3" xfId="28826" xr:uid="{00000000-0005-0000-0000-0000EAB30000}"/>
    <cellStyle name="Normal 96 2 3" xfId="8708" xr:uid="{00000000-0005-0000-0000-0000EBB30000}"/>
    <cellStyle name="Normal 96 2 3 2" xfId="39042" xr:uid="{00000000-0005-0000-0000-0000ECB30000}"/>
    <cellStyle name="Normal 96 2 3 3" xfId="23809" xr:uid="{00000000-0005-0000-0000-0000EDB30000}"/>
    <cellStyle name="Normal 96 2 4" xfId="34029" xr:uid="{00000000-0005-0000-0000-0000EEB30000}"/>
    <cellStyle name="Normal 96 2 5" xfId="18796" xr:uid="{00000000-0005-0000-0000-0000EFB30000}"/>
    <cellStyle name="Normal 96 3" xfId="5347" xr:uid="{00000000-0005-0000-0000-0000F0B30000}"/>
    <cellStyle name="Normal 96 3 2" xfId="15399" xr:uid="{00000000-0005-0000-0000-0000F1B30000}"/>
    <cellStyle name="Normal 96 3 2 2" xfId="45730" xr:uid="{00000000-0005-0000-0000-0000F2B30000}"/>
    <cellStyle name="Normal 96 3 2 3" xfId="30497" xr:uid="{00000000-0005-0000-0000-0000F3B30000}"/>
    <cellStyle name="Normal 96 3 3" xfId="10379" xr:uid="{00000000-0005-0000-0000-0000F4B30000}"/>
    <cellStyle name="Normal 96 3 3 2" xfId="40713" xr:uid="{00000000-0005-0000-0000-0000F5B30000}"/>
    <cellStyle name="Normal 96 3 3 3" xfId="25480" xr:uid="{00000000-0005-0000-0000-0000F6B30000}"/>
    <cellStyle name="Normal 96 3 4" xfId="35700" xr:uid="{00000000-0005-0000-0000-0000F7B30000}"/>
    <cellStyle name="Normal 96 3 5" xfId="20467" xr:uid="{00000000-0005-0000-0000-0000F8B30000}"/>
    <cellStyle name="Normal 96 4" xfId="12057" xr:uid="{00000000-0005-0000-0000-0000F9B30000}"/>
    <cellStyle name="Normal 96 4 2" xfId="42388" xr:uid="{00000000-0005-0000-0000-0000FAB30000}"/>
    <cellStyle name="Normal 96 4 3" xfId="27155" xr:uid="{00000000-0005-0000-0000-0000FBB30000}"/>
    <cellStyle name="Normal 96 5" xfId="7036" xr:uid="{00000000-0005-0000-0000-0000FCB30000}"/>
    <cellStyle name="Normal 96 5 2" xfId="37371" xr:uid="{00000000-0005-0000-0000-0000FDB30000}"/>
    <cellStyle name="Normal 96 5 3" xfId="22138" xr:uid="{00000000-0005-0000-0000-0000FEB30000}"/>
    <cellStyle name="Normal 96 6" xfId="32359" xr:uid="{00000000-0005-0000-0000-0000FFB30000}"/>
    <cellStyle name="Normal 96 7" xfId="17125" xr:uid="{00000000-0005-0000-0000-000000B40000}"/>
    <cellStyle name="Normal 97" xfId="11215" xr:uid="{00000000-0005-0000-0000-000001B40000}"/>
    <cellStyle name="Normal 98" xfId="16234" xr:uid="{00000000-0005-0000-0000-000002B40000}"/>
    <cellStyle name="Normal 99" xfId="2807" xr:uid="{00000000-0005-0000-0000-000003B40000}"/>
    <cellStyle name="Normal_New Summary Tables 2" xfId="354" xr:uid="{00000000-0005-0000-0000-000004B40000}"/>
    <cellStyle name="Normal_Revised CARE Table 5C_033107 2" xfId="917" xr:uid="{00000000-0005-0000-0000-000005B40000}"/>
    <cellStyle name="Normal_Sheet1" xfId="46814" xr:uid="{00000000-0005-0000-0000-000006B40000}"/>
    <cellStyle name="Normal_Sheet1 2" xfId="46815" xr:uid="{00000000-0005-0000-0000-000007B40000}"/>
    <cellStyle name="Normal_Sheet2" xfId="362" xr:uid="{00000000-0005-0000-0000-000008B40000}"/>
    <cellStyle name="Note 2" xfId="176" xr:uid="{00000000-0005-0000-0000-000009B40000}"/>
    <cellStyle name="Note 2 2" xfId="919" xr:uid="{00000000-0005-0000-0000-00000AB40000}"/>
    <cellStyle name="Note 2 2 2" xfId="46660" xr:uid="{00000000-0005-0000-0000-00000BB40000}"/>
    <cellStyle name="Note 2 3" xfId="920" xr:uid="{00000000-0005-0000-0000-00000CB40000}"/>
    <cellStyle name="Note 2 4" xfId="921" xr:uid="{00000000-0005-0000-0000-00000DB40000}"/>
    <cellStyle name="Note 2 5" xfId="922" xr:uid="{00000000-0005-0000-0000-00000EB40000}"/>
    <cellStyle name="Note 2 6" xfId="923" xr:uid="{00000000-0005-0000-0000-00000FB40000}"/>
    <cellStyle name="Note 2 7" xfId="918" xr:uid="{00000000-0005-0000-0000-000010B40000}"/>
    <cellStyle name="Note 2 8" xfId="405" xr:uid="{00000000-0005-0000-0000-000011B40000}"/>
    <cellStyle name="Note 2 9" xfId="31483" xr:uid="{00000000-0005-0000-0000-000012B40000}"/>
    <cellStyle name="Note 3" xfId="31369" xr:uid="{00000000-0005-0000-0000-000013B40000}"/>
    <cellStyle name="Note 3 2" xfId="46733" xr:uid="{00000000-0005-0000-0000-000014B40000}"/>
    <cellStyle name="Note 4" xfId="46669" xr:uid="{00000000-0005-0000-0000-000015B40000}"/>
    <cellStyle name="Output 2" xfId="177" xr:uid="{00000000-0005-0000-0000-000016B40000}"/>
    <cellStyle name="Output 2 2" xfId="925" xr:uid="{00000000-0005-0000-0000-000017B40000}"/>
    <cellStyle name="Output 2 2 2" xfId="46651" xr:uid="{00000000-0005-0000-0000-000018B40000}"/>
    <cellStyle name="Output 2 3" xfId="926" xr:uid="{00000000-0005-0000-0000-000019B40000}"/>
    <cellStyle name="Output 2 4" xfId="927" xr:uid="{00000000-0005-0000-0000-00001AB40000}"/>
    <cellStyle name="Output 2 5" xfId="928" xr:uid="{00000000-0005-0000-0000-00001BB40000}"/>
    <cellStyle name="Output 2 6" xfId="929" xr:uid="{00000000-0005-0000-0000-00001CB40000}"/>
    <cellStyle name="Output 2 7" xfId="924" xr:uid="{00000000-0005-0000-0000-00001DB40000}"/>
    <cellStyle name="Output 2 8" xfId="406" xr:uid="{00000000-0005-0000-0000-00001EB40000}"/>
    <cellStyle name="Output 2 9" xfId="31434" xr:uid="{00000000-0005-0000-0000-00001FB40000}"/>
    <cellStyle name="Output 3" xfId="31370" xr:uid="{00000000-0005-0000-0000-000020B40000}"/>
    <cellStyle name="Output 3 2" xfId="46593" xr:uid="{00000000-0005-0000-0000-000021B40000}"/>
    <cellStyle name="Percent" xfId="1159" builtinId="5"/>
    <cellStyle name="Percent [2]" xfId="178" xr:uid="{00000000-0005-0000-0000-000023B40000}"/>
    <cellStyle name="Percent [2] 10" xfId="932" xr:uid="{00000000-0005-0000-0000-000024B40000}"/>
    <cellStyle name="Percent [2] 10 2" xfId="933" xr:uid="{00000000-0005-0000-0000-000025B40000}"/>
    <cellStyle name="Percent [2] 11" xfId="931" xr:uid="{00000000-0005-0000-0000-000026B40000}"/>
    <cellStyle name="Percent [2] 2" xfId="179" xr:uid="{00000000-0005-0000-0000-000027B40000}"/>
    <cellStyle name="Percent [2] 2 2" xfId="180" xr:uid="{00000000-0005-0000-0000-000028B40000}"/>
    <cellStyle name="Percent [2] 2 2 2" xfId="529" xr:uid="{00000000-0005-0000-0000-000029B40000}"/>
    <cellStyle name="Percent [2] 2 3" xfId="528" xr:uid="{00000000-0005-0000-0000-00002AB40000}"/>
    <cellStyle name="Percent [2] 3" xfId="181" xr:uid="{00000000-0005-0000-0000-00002BB40000}"/>
    <cellStyle name="Percent [2] 3 2" xfId="530" xr:uid="{00000000-0005-0000-0000-00002CB40000}"/>
    <cellStyle name="Percent [2] 4" xfId="934" xr:uid="{00000000-0005-0000-0000-00002DB40000}"/>
    <cellStyle name="Percent [2] 5" xfId="935" xr:uid="{00000000-0005-0000-0000-00002EB40000}"/>
    <cellStyle name="Percent [2] 5 2" xfId="936" xr:uid="{00000000-0005-0000-0000-00002FB40000}"/>
    <cellStyle name="Percent [2] 5 3" xfId="937" xr:uid="{00000000-0005-0000-0000-000030B40000}"/>
    <cellStyle name="Percent [2] 6" xfId="938" xr:uid="{00000000-0005-0000-0000-000031B40000}"/>
    <cellStyle name="Percent [2] 6 2" xfId="939" xr:uid="{00000000-0005-0000-0000-000032B40000}"/>
    <cellStyle name="Percent [2] 7" xfId="940" xr:uid="{00000000-0005-0000-0000-000033B40000}"/>
    <cellStyle name="Percent [2] 7 2" xfId="941" xr:uid="{00000000-0005-0000-0000-000034B40000}"/>
    <cellStyle name="Percent [2] 8" xfId="942" xr:uid="{00000000-0005-0000-0000-000035B40000}"/>
    <cellStyle name="Percent [2] 9" xfId="943" xr:uid="{00000000-0005-0000-0000-000036B40000}"/>
    <cellStyle name="Percent [2] 9 2" xfId="944" xr:uid="{00000000-0005-0000-0000-000037B40000}"/>
    <cellStyle name="Percent 10" xfId="182" xr:uid="{00000000-0005-0000-0000-000038B40000}"/>
    <cellStyle name="Percent 10 2" xfId="183" xr:uid="{00000000-0005-0000-0000-000039B40000}"/>
    <cellStyle name="Percent 100" xfId="16265" xr:uid="{00000000-0005-0000-0000-00003AB40000}"/>
    <cellStyle name="Percent 101" xfId="16249" xr:uid="{00000000-0005-0000-0000-00003BB40000}"/>
    <cellStyle name="Percent 102" xfId="16254" xr:uid="{00000000-0005-0000-0000-00003CB40000}"/>
    <cellStyle name="Percent 103" xfId="16247" xr:uid="{00000000-0005-0000-0000-00003DB40000}"/>
    <cellStyle name="Percent 104" xfId="16267" xr:uid="{00000000-0005-0000-0000-00003EB40000}"/>
    <cellStyle name="Percent 105" xfId="16280" xr:uid="{00000000-0005-0000-0000-00003FB40000}"/>
    <cellStyle name="Percent 106" xfId="16245" xr:uid="{00000000-0005-0000-0000-000040B40000}"/>
    <cellStyle name="Percent 107" xfId="16253" xr:uid="{00000000-0005-0000-0000-000041B40000}"/>
    <cellStyle name="Percent 108" xfId="16277" xr:uid="{00000000-0005-0000-0000-000042B40000}"/>
    <cellStyle name="Percent 109" xfId="6195" xr:uid="{00000000-0005-0000-0000-000043B40000}"/>
    <cellStyle name="Percent 11" xfId="184" xr:uid="{00000000-0005-0000-0000-000044B40000}"/>
    <cellStyle name="Percent 110" xfId="16284" xr:uid="{00000000-0005-0000-0000-000045B40000}"/>
    <cellStyle name="Percent 111" xfId="31579" xr:uid="{00000000-0005-0000-0000-000046B40000}"/>
    <cellStyle name="Percent 112" xfId="46574" xr:uid="{00000000-0005-0000-0000-000047B40000}"/>
    <cellStyle name="Percent 113" xfId="46568" xr:uid="{00000000-0005-0000-0000-000048B40000}"/>
    <cellStyle name="Percent 114" xfId="46576" xr:uid="{00000000-0005-0000-0000-000049B40000}"/>
    <cellStyle name="Percent 115" xfId="46577" xr:uid="{00000000-0005-0000-0000-00004AB40000}"/>
    <cellStyle name="Percent 116" xfId="46570" xr:uid="{00000000-0005-0000-0000-00004BB40000}"/>
    <cellStyle name="Percent 117" xfId="16340" xr:uid="{00000000-0005-0000-0000-00004CB40000}"/>
    <cellStyle name="Percent 118" xfId="46582" xr:uid="{00000000-0005-0000-0000-00004DB40000}"/>
    <cellStyle name="Percent 119" xfId="46778" xr:uid="{00000000-0005-0000-0000-00004EB40000}"/>
    <cellStyle name="Percent 12" xfId="185" xr:uid="{00000000-0005-0000-0000-00004FB40000}"/>
    <cellStyle name="Percent 120" xfId="46779" xr:uid="{00000000-0005-0000-0000-000050B40000}"/>
    <cellStyle name="Percent 121" xfId="46775" xr:uid="{00000000-0005-0000-0000-000051B40000}"/>
    <cellStyle name="Percent 122" xfId="46749" xr:uid="{00000000-0005-0000-0000-000052B40000}"/>
    <cellStyle name="Percent 123" xfId="46771" xr:uid="{00000000-0005-0000-0000-000053B40000}"/>
    <cellStyle name="Percent 124" xfId="46753" xr:uid="{00000000-0005-0000-0000-000054B40000}"/>
    <cellStyle name="Percent 125" xfId="46769" xr:uid="{00000000-0005-0000-0000-000055B40000}"/>
    <cellStyle name="Percent 126" xfId="46754" xr:uid="{00000000-0005-0000-0000-000056B40000}"/>
    <cellStyle name="Percent 127" xfId="46767" xr:uid="{00000000-0005-0000-0000-000057B40000}"/>
    <cellStyle name="Percent 128" xfId="46756" xr:uid="{00000000-0005-0000-0000-000058B40000}"/>
    <cellStyle name="Percent 129" xfId="46765" xr:uid="{00000000-0005-0000-0000-000059B40000}"/>
    <cellStyle name="Percent 13" xfId="186" xr:uid="{00000000-0005-0000-0000-00005AB40000}"/>
    <cellStyle name="Percent 130" xfId="46758" xr:uid="{00000000-0005-0000-0000-00005BB40000}"/>
    <cellStyle name="Percent 131" xfId="46763" xr:uid="{00000000-0005-0000-0000-00005CB40000}"/>
    <cellStyle name="Percent 132" xfId="46772" xr:uid="{00000000-0005-0000-0000-00005DB40000}"/>
    <cellStyle name="Percent 133" xfId="46751" xr:uid="{00000000-0005-0000-0000-00005EB40000}"/>
    <cellStyle name="Percent 134" xfId="46761" xr:uid="{00000000-0005-0000-0000-00005FB40000}"/>
    <cellStyle name="Percent 135" xfId="46780" xr:uid="{00000000-0005-0000-0000-000060B40000}"/>
    <cellStyle name="Percent 136" xfId="46782" xr:uid="{00000000-0005-0000-0000-000061B40000}"/>
    <cellStyle name="Percent 137" xfId="46804" xr:uid="{00000000-0005-0000-0000-000062B40000}"/>
    <cellStyle name="Percent 138" xfId="46807" xr:uid="{00000000-0005-0000-0000-000063B40000}"/>
    <cellStyle name="Percent 139" xfId="46800" xr:uid="{00000000-0005-0000-0000-000064B40000}"/>
    <cellStyle name="Percent 14" xfId="187" xr:uid="{00000000-0005-0000-0000-000065B40000}"/>
    <cellStyle name="Percent 140" xfId="46806" xr:uid="{00000000-0005-0000-0000-000066B40000}"/>
    <cellStyle name="Percent 141" xfId="46796" xr:uid="{00000000-0005-0000-0000-000067B40000}"/>
    <cellStyle name="Percent 142" xfId="46805" xr:uid="{00000000-0005-0000-0000-000068B40000}"/>
    <cellStyle name="Percent 15" xfId="188" xr:uid="{00000000-0005-0000-0000-000069B40000}"/>
    <cellStyle name="Percent 16" xfId="189" xr:uid="{00000000-0005-0000-0000-00006AB40000}"/>
    <cellStyle name="Percent 17" xfId="945" xr:uid="{00000000-0005-0000-0000-00006BB40000}"/>
    <cellStyle name="Percent 18" xfId="946" xr:uid="{00000000-0005-0000-0000-00006CB40000}"/>
    <cellStyle name="Percent 19" xfId="947" xr:uid="{00000000-0005-0000-0000-00006DB40000}"/>
    <cellStyle name="Percent 19 2" xfId="948" xr:uid="{00000000-0005-0000-0000-00006EB40000}"/>
    <cellStyle name="Percent 19 3" xfId="949" xr:uid="{00000000-0005-0000-0000-00006FB40000}"/>
    <cellStyle name="Percent 2" xfId="190" xr:uid="{00000000-0005-0000-0000-000070B40000}"/>
    <cellStyle name="Percent 2 2" xfId="191" xr:uid="{00000000-0005-0000-0000-000071B40000}"/>
    <cellStyle name="Percent 2 2 2" xfId="532" xr:uid="{00000000-0005-0000-0000-000072B40000}"/>
    <cellStyle name="Percent 2 3" xfId="531" xr:uid="{00000000-0005-0000-0000-000073B40000}"/>
    <cellStyle name="Percent 20" xfId="950" xr:uid="{00000000-0005-0000-0000-000074B40000}"/>
    <cellStyle name="Percent 21" xfId="951" xr:uid="{00000000-0005-0000-0000-000075B40000}"/>
    <cellStyle name="Percent 22" xfId="952" xr:uid="{00000000-0005-0000-0000-000076B40000}"/>
    <cellStyle name="Percent 23" xfId="953" xr:uid="{00000000-0005-0000-0000-000077B40000}"/>
    <cellStyle name="Percent 24" xfId="954" xr:uid="{00000000-0005-0000-0000-000078B40000}"/>
    <cellStyle name="Percent 25" xfId="955" xr:uid="{00000000-0005-0000-0000-000079B40000}"/>
    <cellStyle name="Percent 26" xfId="956" xr:uid="{00000000-0005-0000-0000-00007AB40000}"/>
    <cellStyle name="Percent 27" xfId="957" xr:uid="{00000000-0005-0000-0000-00007BB40000}"/>
    <cellStyle name="Percent 28" xfId="958" xr:uid="{00000000-0005-0000-0000-00007CB40000}"/>
    <cellStyle name="Percent 28 2" xfId="959" xr:uid="{00000000-0005-0000-0000-00007DB40000}"/>
    <cellStyle name="Percent 29" xfId="960" xr:uid="{00000000-0005-0000-0000-00007EB40000}"/>
    <cellStyle name="Percent 3" xfId="192" xr:uid="{00000000-0005-0000-0000-00007FB40000}"/>
    <cellStyle name="Percent 3 2" xfId="193" xr:uid="{00000000-0005-0000-0000-000080B40000}"/>
    <cellStyle name="Percent 3 2 2" xfId="534" xr:uid="{00000000-0005-0000-0000-000081B40000}"/>
    <cellStyle name="Percent 3 3" xfId="533" xr:uid="{00000000-0005-0000-0000-000082B40000}"/>
    <cellStyle name="Percent 30" xfId="961" xr:uid="{00000000-0005-0000-0000-000083B40000}"/>
    <cellStyle name="Percent 31" xfId="962" xr:uid="{00000000-0005-0000-0000-000084B40000}"/>
    <cellStyle name="Percent 32" xfId="963" xr:uid="{00000000-0005-0000-0000-000085B40000}"/>
    <cellStyle name="Percent 33" xfId="964" xr:uid="{00000000-0005-0000-0000-000086B40000}"/>
    <cellStyle name="Percent 34" xfId="965" xr:uid="{00000000-0005-0000-0000-000087B40000}"/>
    <cellStyle name="Percent 35" xfId="966" xr:uid="{00000000-0005-0000-0000-000088B40000}"/>
    <cellStyle name="Percent 36" xfId="967" xr:uid="{00000000-0005-0000-0000-000089B40000}"/>
    <cellStyle name="Percent 37" xfId="968" xr:uid="{00000000-0005-0000-0000-00008AB40000}"/>
    <cellStyle name="Percent 38" xfId="969" xr:uid="{00000000-0005-0000-0000-00008BB40000}"/>
    <cellStyle name="Percent 38 2" xfId="970" xr:uid="{00000000-0005-0000-0000-00008CB40000}"/>
    <cellStyle name="Percent 39" xfId="971" xr:uid="{00000000-0005-0000-0000-00008DB40000}"/>
    <cellStyle name="Percent 39 2" xfId="972" xr:uid="{00000000-0005-0000-0000-00008EB40000}"/>
    <cellStyle name="Percent 4" xfId="194" xr:uid="{00000000-0005-0000-0000-00008FB40000}"/>
    <cellStyle name="Percent 4 2" xfId="430" xr:uid="{00000000-0005-0000-0000-000090B40000}"/>
    <cellStyle name="Percent 4 2 2" xfId="536" xr:uid="{00000000-0005-0000-0000-000091B40000}"/>
    <cellStyle name="Percent 4 3" xfId="535" xr:uid="{00000000-0005-0000-0000-000092B40000}"/>
    <cellStyle name="Percent 40" xfId="973" xr:uid="{00000000-0005-0000-0000-000093B40000}"/>
    <cellStyle name="Percent 40 2" xfId="974" xr:uid="{00000000-0005-0000-0000-000094B40000}"/>
    <cellStyle name="Percent 41" xfId="975" xr:uid="{00000000-0005-0000-0000-000095B40000}"/>
    <cellStyle name="Percent 41 2" xfId="976" xr:uid="{00000000-0005-0000-0000-000096B40000}"/>
    <cellStyle name="Percent 42" xfId="977" xr:uid="{00000000-0005-0000-0000-000097B40000}"/>
    <cellStyle name="Percent 42 2" xfId="978" xr:uid="{00000000-0005-0000-0000-000098B40000}"/>
    <cellStyle name="Percent 43" xfId="979" xr:uid="{00000000-0005-0000-0000-000099B40000}"/>
    <cellStyle name="Percent 43 2" xfId="980" xr:uid="{00000000-0005-0000-0000-00009AB40000}"/>
    <cellStyle name="Percent 44" xfId="981" xr:uid="{00000000-0005-0000-0000-00009BB40000}"/>
    <cellStyle name="Percent 44 2" xfId="982" xr:uid="{00000000-0005-0000-0000-00009CB40000}"/>
    <cellStyle name="Percent 45" xfId="983" xr:uid="{00000000-0005-0000-0000-00009DB40000}"/>
    <cellStyle name="Percent 45 2" xfId="984" xr:uid="{00000000-0005-0000-0000-00009EB40000}"/>
    <cellStyle name="Percent 46" xfId="985" xr:uid="{00000000-0005-0000-0000-00009FB40000}"/>
    <cellStyle name="Percent 47" xfId="986" xr:uid="{00000000-0005-0000-0000-0000A0B40000}"/>
    <cellStyle name="Percent 48" xfId="987" xr:uid="{00000000-0005-0000-0000-0000A1B40000}"/>
    <cellStyle name="Percent 49" xfId="988" xr:uid="{00000000-0005-0000-0000-0000A2B40000}"/>
    <cellStyle name="Percent 49 2" xfId="989" xr:uid="{00000000-0005-0000-0000-0000A3B40000}"/>
    <cellStyle name="Percent 5" xfId="195" xr:uid="{00000000-0005-0000-0000-0000A4B40000}"/>
    <cellStyle name="Percent 5 2" xfId="537" xr:uid="{00000000-0005-0000-0000-0000A5B40000}"/>
    <cellStyle name="Percent 50" xfId="990" xr:uid="{00000000-0005-0000-0000-0000A6B40000}"/>
    <cellStyle name="Percent 51" xfId="991" xr:uid="{00000000-0005-0000-0000-0000A7B40000}"/>
    <cellStyle name="Percent 52" xfId="992" xr:uid="{00000000-0005-0000-0000-0000A8B40000}"/>
    <cellStyle name="Percent 53" xfId="993" xr:uid="{00000000-0005-0000-0000-0000A9B40000}"/>
    <cellStyle name="Percent 53 2" xfId="994" xr:uid="{00000000-0005-0000-0000-0000AAB40000}"/>
    <cellStyle name="Percent 54" xfId="995" xr:uid="{00000000-0005-0000-0000-0000ABB40000}"/>
    <cellStyle name="Percent 54 2" xfId="996" xr:uid="{00000000-0005-0000-0000-0000ACB40000}"/>
    <cellStyle name="Percent 55" xfId="997" xr:uid="{00000000-0005-0000-0000-0000ADB40000}"/>
    <cellStyle name="Percent 55 2" xfId="998" xr:uid="{00000000-0005-0000-0000-0000AEB40000}"/>
    <cellStyle name="Percent 56" xfId="999" xr:uid="{00000000-0005-0000-0000-0000AFB40000}"/>
    <cellStyle name="Percent 56 2" xfId="1000" xr:uid="{00000000-0005-0000-0000-0000B0B40000}"/>
    <cellStyle name="Percent 57" xfId="1001" xr:uid="{00000000-0005-0000-0000-0000B1B40000}"/>
    <cellStyle name="Percent 58" xfId="1002" xr:uid="{00000000-0005-0000-0000-0000B2B40000}"/>
    <cellStyle name="Percent 59" xfId="1003" xr:uid="{00000000-0005-0000-0000-0000B3B40000}"/>
    <cellStyle name="Percent 6" xfId="196" xr:uid="{00000000-0005-0000-0000-0000B4B40000}"/>
    <cellStyle name="Percent 60" xfId="1004" xr:uid="{00000000-0005-0000-0000-0000B5B40000}"/>
    <cellStyle name="Percent 61" xfId="930" xr:uid="{00000000-0005-0000-0000-0000B6B40000}"/>
    <cellStyle name="Percent 62" xfId="1269" xr:uid="{00000000-0005-0000-0000-0000B7B40000}"/>
    <cellStyle name="Percent 63" xfId="1326" xr:uid="{00000000-0005-0000-0000-0000B8B40000}"/>
    <cellStyle name="Percent 64" xfId="1328" xr:uid="{00000000-0005-0000-0000-0000B9B40000}"/>
    <cellStyle name="Percent 65" xfId="1382" xr:uid="{00000000-0005-0000-0000-0000BAB40000}"/>
    <cellStyle name="Percent 66" xfId="1595" xr:uid="{00000000-0005-0000-0000-0000BBB40000}"/>
    <cellStyle name="Percent 67" xfId="2016" xr:uid="{00000000-0005-0000-0000-0000BCB40000}"/>
    <cellStyle name="Percent 68" xfId="2806" xr:uid="{00000000-0005-0000-0000-0000BDB40000}"/>
    <cellStyle name="Percent 69" xfId="2801" xr:uid="{00000000-0005-0000-0000-0000BEB40000}"/>
    <cellStyle name="Percent 7" xfId="197" xr:uid="{00000000-0005-0000-0000-0000BFB40000}"/>
    <cellStyle name="Percent 7 2" xfId="1006" xr:uid="{00000000-0005-0000-0000-0000C0B40000}"/>
    <cellStyle name="Percent 7 3" xfId="1007" xr:uid="{00000000-0005-0000-0000-0000C1B40000}"/>
    <cellStyle name="Percent 7 4" xfId="1008" xr:uid="{00000000-0005-0000-0000-0000C2B40000}"/>
    <cellStyle name="Percent 7 5" xfId="1009" xr:uid="{00000000-0005-0000-0000-0000C3B40000}"/>
    <cellStyle name="Percent 7 6" xfId="1010" xr:uid="{00000000-0005-0000-0000-0000C4B40000}"/>
    <cellStyle name="Percent 7 7" xfId="1005" xr:uid="{00000000-0005-0000-0000-0000C5B40000}"/>
    <cellStyle name="Percent 7 8" xfId="407" xr:uid="{00000000-0005-0000-0000-0000C6B40000}"/>
    <cellStyle name="Percent 7 9" xfId="31433" xr:uid="{00000000-0005-0000-0000-0000C7B40000}"/>
    <cellStyle name="Percent 70" xfId="2869" xr:uid="{00000000-0005-0000-0000-0000C8B40000}"/>
    <cellStyle name="Percent 71" xfId="4492" xr:uid="{00000000-0005-0000-0000-0000C9B40000}"/>
    <cellStyle name="Percent 72" xfId="4495" xr:uid="{00000000-0005-0000-0000-0000CAB40000}"/>
    <cellStyle name="Percent 73" xfId="4503" xr:uid="{00000000-0005-0000-0000-0000CBB40000}"/>
    <cellStyle name="Percent 74" xfId="2821" xr:uid="{00000000-0005-0000-0000-0000CCB40000}"/>
    <cellStyle name="Percent 75" xfId="4506" xr:uid="{00000000-0005-0000-0000-0000CDB40000}"/>
    <cellStyle name="Percent 76" xfId="2854" xr:uid="{00000000-0005-0000-0000-0000CEB40000}"/>
    <cellStyle name="Percent 77" xfId="4505" xr:uid="{00000000-0005-0000-0000-0000CFB40000}"/>
    <cellStyle name="Percent 78" xfId="2813" xr:uid="{00000000-0005-0000-0000-0000D0B40000}"/>
    <cellStyle name="Percent 79" xfId="2817" xr:uid="{00000000-0005-0000-0000-0000D1B40000}"/>
    <cellStyle name="Percent 8" xfId="198" xr:uid="{00000000-0005-0000-0000-0000D2B40000}"/>
    <cellStyle name="Percent 8 2" xfId="1011" xr:uid="{00000000-0005-0000-0000-0000D3B40000}"/>
    <cellStyle name="Percent 8 3" xfId="1012" xr:uid="{00000000-0005-0000-0000-0000D4B40000}"/>
    <cellStyle name="Percent 8 4" xfId="1013" xr:uid="{00000000-0005-0000-0000-0000D5B40000}"/>
    <cellStyle name="Percent 8 5" xfId="31481" xr:uid="{00000000-0005-0000-0000-0000D6B40000}"/>
    <cellStyle name="Percent 80" xfId="2808" xr:uid="{00000000-0005-0000-0000-0000D7B40000}"/>
    <cellStyle name="Percent 81" xfId="2814" xr:uid="{00000000-0005-0000-0000-0000D8B40000}"/>
    <cellStyle name="Percent 82" xfId="2866" xr:uid="{00000000-0005-0000-0000-0000D9B40000}"/>
    <cellStyle name="Percent 83" xfId="4562" xr:uid="{00000000-0005-0000-0000-0000DAB40000}"/>
    <cellStyle name="Percent 84" xfId="6183" xr:uid="{00000000-0005-0000-0000-0000DBB40000}"/>
    <cellStyle name="Percent 85" xfId="6184" xr:uid="{00000000-0005-0000-0000-0000DCB40000}"/>
    <cellStyle name="Percent 86" xfId="6190" xr:uid="{00000000-0005-0000-0000-0000DDB40000}"/>
    <cellStyle name="Percent 87" xfId="4516" xr:uid="{00000000-0005-0000-0000-0000DEB40000}"/>
    <cellStyle name="Percent 88" xfId="6191" xr:uid="{00000000-0005-0000-0000-0000DFB40000}"/>
    <cellStyle name="Percent 89" xfId="4548" xr:uid="{00000000-0005-0000-0000-0000E0B40000}"/>
    <cellStyle name="Percent 9" xfId="199" xr:uid="{00000000-0005-0000-0000-0000E1B40000}"/>
    <cellStyle name="Percent 9 2" xfId="1014" xr:uid="{00000000-0005-0000-0000-0000E2B40000}"/>
    <cellStyle name="Percent 9 3" xfId="1015" xr:uid="{00000000-0005-0000-0000-0000E3B40000}"/>
    <cellStyle name="Percent 9 4" xfId="31432" xr:uid="{00000000-0005-0000-0000-0000E4B40000}"/>
    <cellStyle name="Percent 90" xfId="11272" xr:uid="{00000000-0005-0000-0000-0000E5B40000}"/>
    <cellStyle name="Percent 91" xfId="16244" xr:uid="{00000000-0005-0000-0000-0000E6B40000}"/>
    <cellStyle name="Percent 92" xfId="16238" xr:uid="{00000000-0005-0000-0000-0000E7B40000}"/>
    <cellStyle name="Percent 93" xfId="16235" xr:uid="{00000000-0005-0000-0000-0000E8B40000}"/>
    <cellStyle name="Percent 94" xfId="6251" xr:uid="{00000000-0005-0000-0000-0000E9B40000}"/>
    <cellStyle name="Percent 95" xfId="6193" xr:uid="{00000000-0005-0000-0000-0000EAB40000}"/>
    <cellStyle name="Percent 96" xfId="16281" xr:uid="{00000000-0005-0000-0000-0000EBB40000}"/>
    <cellStyle name="Percent 97" xfId="16255" xr:uid="{00000000-0005-0000-0000-0000ECB40000}"/>
    <cellStyle name="Percent 98" xfId="16285" xr:uid="{00000000-0005-0000-0000-0000EDB40000}"/>
    <cellStyle name="Percent 99" xfId="16251" xr:uid="{00000000-0005-0000-0000-0000EEB40000}"/>
    <cellStyle name="SAPBEXaggData" xfId="200" xr:uid="{00000000-0005-0000-0000-0000EFB40000}"/>
    <cellStyle name="SAPBEXaggData 2" xfId="201" xr:uid="{00000000-0005-0000-0000-0000F0B40000}"/>
    <cellStyle name="SAPBEXaggData 2 2" xfId="202" xr:uid="{00000000-0005-0000-0000-0000F1B40000}"/>
    <cellStyle name="SAPBEXaggData 3" xfId="203" xr:uid="{00000000-0005-0000-0000-0000F2B40000}"/>
    <cellStyle name="SAPBEXaggData 4" xfId="431" xr:uid="{00000000-0005-0000-0000-0000F3B40000}"/>
    <cellStyle name="SAPBEXaggData 4 2" xfId="46668" xr:uid="{00000000-0005-0000-0000-0000F4B40000}"/>
    <cellStyle name="SAPBEXaggData 5" xfId="31480" xr:uid="{00000000-0005-0000-0000-0000F5B40000}"/>
    <cellStyle name="SAPBEXaggData_Sept 2011 Total BW Data" xfId="204" xr:uid="{00000000-0005-0000-0000-0000F6B40000}"/>
    <cellStyle name="SAPBEXaggDataEmph" xfId="205" xr:uid="{00000000-0005-0000-0000-0000F7B40000}"/>
    <cellStyle name="SAPBEXaggDataEmph 2" xfId="432" xr:uid="{00000000-0005-0000-0000-0000F8B40000}"/>
    <cellStyle name="SAPBEXaggDataEmph 2 2" xfId="46727" xr:uid="{00000000-0005-0000-0000-0000F9B40000}"/>
    <cellStyle name="SAPBEXaggDataEmph 3" xfId="31508" xr:uid="{00000000-0005-0000-0000-0000FAB40000}"/>
    <cellStyle name="SAPBEXaggExc1" xfId="206" xr:uid="{00000000-0005-0000-0000-0000FBB40000}"/>
    <cellStyle name="SAPBEXaggExc1Emph" xfId="207" xr:uid="{00000000-0005-0000-0000-0000FCB40000}"/>
    <cellStyle name="SAPBEXaggExc2" xfId="208" xr:uid="{00000000-0005-0000-0000-0000FDB40000}"/>
    <cellStyle name="SAPBEXaggExc2Emph" xfId="209" xr:uid="{00000000-0005-0000-0000-0000FEB40000}"/>
    <cellStyle name="SAPBEXaggItem" xfId="210" xr:uid="{00000000-0005-0000-0000-0000FFB40000}"/>
    <cellStyle name="SAPBEXaggItem 2" xfId="211" xr:uid="{00000000-0005-0000-0000-000000B50000}"/>
    <cellStyle name="SAPBEXaggItem 2 2" xfId="212" xr:uid="{00000000-0005-0000-0000-000001B50000}"/>
    <cellStyle name="SAPBEXaggItem 3" xfId="213" xr:uid="{00000000-0005-0000-0000-000002B50000}"/>
    <cellStyle name="SAPBEXaggItem 4" xfId="433" xr:uid="{00000000-0005-0000-0000-000003B50000}"/>
    <cellStyle name="SAPBEXaggItem 4 2" xfId="46607" xr:uid="{00000000-0005-0000-0000-000004B50000}"/>
    <cellStyle name="SAPBEXaggItem 5" xfId="31431" xr:uid="{00000000-0005-0000-0000-000005B50000}"/>
    <cellStyle name="SAPBEXaggItem_Sept 2011 Total BW Data" xfId="214" xr:uid="{00000000-0005-0000-0000-000006B50000}"/>
    <cellStyle name="SAPBEXaggItemX" xfId="215" xr:uid="{00000000-0005-0000-0000-000007B50000}"/>
    <cellStyle name="SAPBEXaggItemX 2" xfId="434" xr:uid="{00000000-0005-0000-0000-000008B50000}"/>
    <cellStyle name="SAPBEXaggItemX 2 2" xfId="46667" xr:uid="{00000000-0005-0000-0000-000009B50000}"/>
    <cellStyle name="SAPBEXaggItemX 3" xfId="31410" xr:uid="{00000000-0005-0000-0000-00000AB50000}"/>
    <cellStyle name="SAPBEXchaText" xfId="216" xr:uid="{00000000-0005-0000-0000-00000BB50000}"/>
    <cellStyle name="SAPBEXchaText 2" xfId="435" xr:uid="{00000000-0005-0000-0000-00000CB50000}"/>
    <cellStyle name="SAPBEXchaText 2 2" xfId="46666" xr:uid="{00000000-0005-0000-0000-00000DB50000}"/>
    <cellStyle name="SAPBEXchaText 3" xfId="31430" xr:uid="{00000000-0005-0000-0000-00000EB50000}"/>
    <cellStyle name="SAPBEXColoum_Header_SA" xfId="217" xr:uid="{00000000-0005-0000-0000-00000FB50000}"/>
    <cellStyle name="SAPBEXexcBad" xfId="436" xr:uid="{00000000-0005-0000-0000-000010B50000}"/>
    <cellStyle name="SAPBEXexcBad7" xfId="218" xr:uid="{00000000-0005-0000-0000-000011B50000}"/>
    <cellStyle name="SAPBEXexcBad7 2" xfId="219" xr:uid="{00000000-0005-0000-0000-000012B50000}"/>
    <cellStyle name="SAPBEXexcBad8" xfId="220" xr:uid="{00000000-0005-0000-0000-000013B50000}"/>
    <cellStyle name="SAPBEXexcBad8 2" xfId="221" xr:uid="{00000000-0005-0000-0000-000014B50000}"/>
    <cellStyle name="SAPBEXexcBad9" xfId="222" xr:uid="{00000000-0005-0000-0000-000015B50000}"/>
    <cellStyle name="SAPBEXexcBad9 2" xfId="223" xr:uid="{00000000-0005-0000-0000-000016B50000}"/>
    <cellStyle name="SAPBEXexcCritical" xfId="437" xr:uid="{00000000-0005-0000-0000-000017B50000}"/>
    <cellStyle name="SAPBEXexcCritical4" xfId="224" xr:uid="{00000000-0005-0000-0000-000018B50000}"/>
    <cellStyle name="SAPBEXexcCritical4 2" xfId="225" xr:uid="{00000000-0005-0000-0000-000019B50000}"/>
    <cellStyle name="SAPBEXexcCritical5" xfId="226" xr:uid="{00000000-0005-0000-0000-00001AB50000}"/>
    <cellStyle name="SAPBEXexcCritical5 2" xfId="227" xr:uid="{00000000-0005-0000-0000-00001BB50000}"/>
    <cellStyle name="SAPBEXexcCritical6" xfId="228" xr:uid="{00000000-0005-0000-0000-00001CB50000}"/>
    <cellStyle name="SAPBEXexcCritical6 2" xfId="229" xr:uid="{00000000-0005-0000-0000-00001DB50000}"/>
    <cellStyle name="SAPBEXexcGood" xfId="438" xr:uid="{00000000-0005-0000-0000-00001EB50000}"/>
    <cellStyle name="SAPBEXexcGood1" xfId="230" xr:uid="{00000000-0005-0000-0000-00001FB50000}"/>
    <cellStyle name="SAPBEXexcGood1 2" xfId="231" xr:uid="{00000000-0005-0000-0000-000020B50000}"/>
    <cellStyle name="SAPBEXexcGood2" xfId="232" xr:uid="{00000000-0005-0000-0000-000021B50000}"/>
    <cellStyle name="SAPBEXexcGood2 2" xfId="233" xr:uid="{00000000-0005-0000-0000-000022B50000}"/>
    <cellStyle name="SAPBEXexcGood3" xfId="234" xr:uid="{00000000-0005-0000-0000-000023B50000}"/>
    <cellStyle name="SAPBEXexcGood3 2" xfId="235" xr:uid="{00000000-0005-0000-0000-000024B50000}"/>
    <cellStyle name="SAPBEXexcVeryBad" xfId="439" xr:uid="{00000000-0005-0000-0000-000025B50000}"/>
    <cellStyle name="SAPBEXfilterDrill" xfId="236" xr:uid="{00000000-0005-0000-0000-000026B50000}"/>
    <cellStyle name="SAPBEXfilterDrill 2" xfId="440" xr:uid="{00000000-0005-0000-0000-000027B50000}"/>
    <cellStyle name="SAPBEXfilterDrill 2 2" xfId="46665" xr:uid="{00000000-0005-0000-0000-000028B50000}"/>
    <cellStyle name="SAPBEXfilterDrill 3" xfId="31429" xr:uid="{00000000-0005-0000-0000-000029B50000}"/>
    <cellStyle name="SAPBEXfilterItem" xfId="237" xr:uid="{00000000-0005-0000-0000-00002AB50000}"/>
    <cellStyle name="SAPBEXfilterItem 2" xfId="238" xr:uid="{00000000-0005-0000-0000-00002BB50000}"/>
    <cellStyle name="SAPBEXfilterItem 3" xfId="441" xr:uid="{00000000-0005-0000-0000-00002CB50000}"/>
    <cellStyle name="SAPBEXfilterItem 3 2" xfId="46664" xr:uid="{00000000-0005-0000-0000-00002DB50000}"/>
    <cellStyle name="SAPBEXfilterItem 4" xfId="31428" xr:uid="{00000000-0005-0000-0000-00002EB50000}"/>
    <cellStyle name="SAPBEXfilterItem_2011-10 LIEE Table 6 (2)" xfId="239" xr:uid="{00000000-0005-0000-0000-00002FB50000}"/>
    <cellStyle name="SAPBEXfilterText" xfId="240" xr:uid="{00000000-0005-0000-0000-000030B50000}"/>
    <cellStyle name="SAPBEXfilterText 2" xfId="241" xr:uid="{00000000-0005-0000-0000-000031B50000}"/>
    <cellStyle name="SAPBEXfilterText 2 2" xfId="242" xr:uid="{00000000-0005-0000-0000-000032B50000}"/>
    <cellStyle name="SAPBEXfilterText 3" xfId="442" xr:uid="{00000000-0005-0000-0000-000033B50000}"/>
    <cellStyle name="SAPBEXfilterText 3 2" xfId="46615" xr:uid="{00000000-0005-0000-0000-000034B50000}"/>
    <cellStyle name="SAPBEXfilterText 4" xfId="31427" xr:uid="{00000000-0005-0000-0000-000035B50000}"/>
    <cellStyle name="SAPBEXfilterText_2011-12 LIEE Table 1 Updated budget" xfId="243" xr:uid="{00000000-0005-0000-0000-000036B50000}"/>
    <cellStyle name="SAPBEXformats" xfId="244" xr:uid="{00000000-0005-0000-0000-000037B50000}"/>
    <cellStyle name="SAPBEXformats 2" xfId="443" xr:uid="{00000000-0005-0000-0000-000038B50000}"/>
    <cellStyle name="SAPBEXformats 2 2" xfId="46608" xr:uid="{00000000-0005-0000-0000-000039B50000}"/>
    <cellStyle name="SAPBEXformats 3" xfId="31426" xr:uid="{00000000-0005-0000-0000-00003AB50000}"/>
    <cellStyle name="SAPBEXheaderData" xfId="245" xr:uid="{00000000-0005-0000-0000-00003BB50000}"/>
    <cellStyle name="SAPBEXheaderData 2" xfId="444" xr:uid="{00000000-0005-0000-0000-00003CB50000}"/>
    <cellStyle name="SAPBEXheaderData 3" xfId="31425" xr:uid="{00000000-0005-0000-0000-00003DB50000}"/>
    <cellStyle name="SAPBEXheaderItem" xfId="246" xr:uid="{00000000-0005-0000-0000-00003EB50000}"/>
    <cellStyle name="SAPBEXheaderItem 2" xfId="247" xr:uid="{00000000-0005-0000-0000-00003FB50000}"/>
    <cellStyle name="SAPBEXheaderItem 2 2" xfId="248" xr:uid="{00000000-0005-0000-0000-000040B50000}"/>
    <cellStyle name="SAPBEXheaderItem 3" xfId="445" xr:uid="{00000000-0005-0000-0000-000041B50000}"/>
    <cellStyle name="SAPBEXheaderItem 3 2" xfId="46663" xr:uid="{00000000-0005-0000-0000-000042B50000}"/>
    <cellStyle name="SAPBEXheaderItem 4" xfId="31424" xr:uid="{00000000-0005-0000-0000-000043B50000}"/>
    <cellStyle name="SAPBEXheaderItem_2011-10 LIEE Table 6 (2)" xfId="249" xr:uid="{00000000-0005-0000-0000-000044B50000}"/>
    <cellStyle name="SAPBEXheaderText" xfId="250" xr:uid="{00000000-0005-0000-0000-000045B50000}"/>
    <cellStyle name="SAPBEXheaderText 2" xfId="251" xr:uid="{00000000-0005-0000-0000-000046B50000}"/>
    <cellStyle name="SAPBEXheaderText 2 2" xfId="252" xr:uid="{00000000-0005-0000-0000-000047B50000}"/>
    <cellStyle name="SAPBEXheaderText 3" xfId="446" xr:uid="{00000000-0005-0000-0000-000048B50000}"/>
    <cellStyle name="SAPBEXheaderText 3 2" xfId="46602" xr:uid="{00000000-0005-0000-0000-000049B50000}"/>
    <cellStyle name="SAPBEXheaderText 4" xfId="31479" xr:uid="{00000000-0005-0000-0000-00004AB50000}"/>
    <cellStyle name="SAPBEXheaderText_2011-10 LIEE Table 6 (2)" xfId="253" xr:uid="{00000000-0005-0000-0000-00004BB50000}"/>
    <cellStyle name="SAPBEXHLevel0" xfId="254" xr:uid="{00000000-0005-0000-0000-00004CB50000}"/>
    <cellStyle name="SAPBEXHLevel0 10" xfId="1017" xr:uid="{00000000-0005-0000-0000-00004DB50000}"/>
    <cellStyle name="SAPBEXHLevel0 10 2" xfId="1018" xr:uid="{00000000-0005-0000-0000-00004EB50000}"/>
    <cellStyle name="SAPBEXHLevel0 11" xfId="1016" xr:uid="{00000000-0005-0000-0000-00004FB50000}"/>
    <cellStyle name="SAPBEXHLevel0 12" xfId="447" xr:uid="{00000000-0005-0000-0000-000050B50000}"/>
    <cellStyle name="SAPBEXHLevel0 13" xfId="31423" xr:uid="{00000000-0005-0000-0000-000051B50000}"/>
    <cellStyle name="SAPBEXHLevel0 2" xfId="255" xr:uid="{00000000-0005-0000-0000-000052B50000}"/>
    <cellStyle name="SAPBEXHLevel0 2 2" xfId="256" xr:uid="{00000000-0005-0000-0000-000053B50000}"/>
    <cellStyle name="SAPBEXHLevel0 2 2 2" xfId="539" xr:uid="{00000000-0005-0000-0000-000054B50000}"/>
    <cellStyle name="SAPBEXHLevel0 2 2 3" xfId="449" xr:uid="{00000000-0005-0000-0000-000055B50000}"/>
    <cellStyle name="SAPBEXHLevel0 2 2 4" xfId="31478" xr:uid="{00000000-0005-0000-0000-000056B50000}"/>
    <cellStyle name="SAPBEXHLevel0 2 3" xfId="538" xr:uid="{00000000-0005-0000-0000-000057B50000}"/>
    <cellStyle name="SAPBEXHLevel0 2 4" xfId="448" xr:uid="{00000000-0005-0000-0000-000058B50000}"/>
    <cellStyle name="SAPBEXHLevel0 2 5" xfId="31477" xr:uid="{00000000-0005-0000-0000-000059B50000}"/>
    <cellStyle name="SAPBEXHLevel0 3" xfId="450" xr:uid="{00000000-0005-0000-0000-00005AB50000}"/>
    <cellStyle name="SAPBEXHLevel0 3 2" xfId="540" xr:uid="{00000000-0005-0000-0000-00005BB50000}"/>
    <cellStyle name="SAPBEXHLevel0 3 3" xfId="46622" xr:uid="{00000000-0005-0000-0000-00005CB50000}"/>
    <cellStyle name="SAPBEXHLevel0 4" xfId="1019" xr:uid="{00000000-0005-0000-0000-00005DB50000}"/>
    <cellStyle name="SAPBEXHLevel0 5" xfId="1020" xr:uid="{00000000-0005-0000-0000-00005EB50000}"/>
    <cellStyle name="SAPBEXHLevel0 5 2" xfId="1021" xr:uid="{00000000-0005-0000-0000-00005FB50000}"/>
    <cellStyle name="SAPBEXHLevel0 5 3" xfId="1022" xr:uid="{00000000-0005-0000-0000-000060B50000}"/>
    <cellStyle name="SAPBEXHLevel0 6" xfId="1023" xr:uid="{00000000-0005-0000-0000-000061B50000}"/>
    <cellStyle name="SAPBEXHLevel0 6 2" xfId="1024" xr:uid="{00000000-0005-0000-0000-000062B50000}"/>
    <cellStyle name="SAPBEXHLevel0 7" xfId="1025" xr:uid="{00000000-0005-0000-0000-000063B50000}"/>
    <cellStyle name="SAPBEXHLevel0 7 2" xfId="1026" xr:uid="{00000000-0005-0000-0000-000064B50000}"/>
    <cellStyle name="SAPBEXHLevel0 8" xfId="1027" xr:uid="{00000000-0005-0000-0000-000065B50000}"/>
    <cellStyle name="SAPBEXHLevel0 9" xfId="1028" xr:uid="{00000000-0005-0000-0000-000066B50000}"/>
    <cellStyle name="SAPBEXHLevel0 9 2" xfId="1029" xr:uid="{00000000-0005-0000-0000-000067B50000}"/>
    <cellStyle name="SAPBEXHLevel0_2011-10 LIEE Table 6 (2)" xfId="257" xr:uid="{00000000-0005-0000-0000-000068B50000}"/>
    <cellStyle name="SAPBEXHLevel0X" xfId="258" xr:uid="{00000000-0005-0000-0000-000069B50000}"/>
    <cellStyle name="SAPBEXHLevel0X 10" xfId="1031" xr:uid="{00000000-0005-0000-0000-00006AB50000}"/>
    <cellStyle name="SAPBEXHLevel0X 10 2" xfId="1032" xr:uid="{00000000-0005-0000-0000-00006BB50000}"/>
    <cellStyle name="SAPBEXHLevel0X 11" xfId="1030" xr:uid="{00000000-0005-0000-0000-00006CB50000}"/>
    <cellStyle name="SAPBEXHLevel0X 12" xfId="451" xr:uid="{00000000-0005-0000-0000-00006DB50000}"/>
    <cellStyle name="SAPBEXHLevel0X 13" xfId="31422" xr:uid="{00000000-0005-0000-0000-00006EB50000}"/>
    <cellStyle name="SAPBEXHLevel0X 2" xfId="259" xr:uid="{00000000-0005-0000-0000-00006FB50000}"/>
    <cellStyle name="SAPBEXHLevel0X 2 2" xfId="260" xr:uid="{00000000-0005-0000-0000-000070B50000}"/>
    <cellStyle name="SAPBEXHLevel0X 2 2 2" xfId="542" xr:uid="{00000000-0005-0000-0000-000071B50000}"/>
    <cellStyle name="SAPBEXHLevel0X 2 2 3" xfId="453" xr:uid="{00000000-0005-0000-0000-000072B50000}"/>
    <cellStyle name="SAPBEXHLevel0X 2 2 4" xfId="31507" xr:uid="{00000000-0005-0000-0000-000073B50000}"/>
    <cellStyle name="SAPBEXHLevel0X 2 3" xfId="541" xr:uid="{00000000-0005-0000-0000-000074B50000}"/>
    <cellStyle name="SAPBEXHLevel0X 2 4" xfId="452" xr:uid="{00000000-0005-0000-0000-000075B50000}"/>
    <cellStyle name="SAPBEXHLevel0X 2 5" xfId="31421" xr:uid="{00000000-0005-0000-0000-000076B50000}"/>
    <cellStyle name="SAPBEXHLevel0X 3" xfId="261" xr:uid="{00000000-0005-0000-0000-000077B50000}"/>
    <cellStyle name="SAPBEXHLevel0X 3 2" xfId="262" xr:uid="{00000000-0005-0000-0000-000078B50000}"/>
    <cellStyle name="SAPBEXHLevel0X 3 2 2" xfId="543" xr:uid="{00000000-0005-0000-0000-000079B50000}"/>
    <cellStyle name="SAPBEXHLevel0X 3 2 3" xfId="31476" xr:uid="{00000000-0005-0000-0000-00007AB50000}"/>
    <cellStyle name="SAPBEXHLevel0X 3 3" xfId="454" xr:uid="{00000000-0005-0000-0000-00007BB50000}"/>
    <cellStyle name="SAPBEXHLevel0X 3 4" xfId="31418" xr:uid="{00000000-0005-0000-0000-00007CB50000}"/>
    <cellStyle name="SAPBEXHLevel0X 4" xfId="263" xr:uid="{00000000-0005-0000-0000-00007DB50000}"/>
    <cellStyle name="SAPBEXHLevel0X 4 2" xfId="1033" xr:uid="{00000000-0005-0000-0000-00007EB50000}"/>
    <cellStyle name="SAPBEXHLevel0X 5" xfId="1034" xr:uid="{00000000-0005-0000-0000-00007FB50000}"/>
    <cellStyle name="SAPBEXHLevel0X 5 2" xfId="1035" xr:uid="{00000000-0005-0000-0000-000080B50000}"/>
    <cellStyle name="SAPBEXHLevel0X 5 3" xfId="1036" xr:uid="{00000000-0005-0000-0000-000081B50000}"/>
    <cellStyle name="SAPBEXHLevel0X 5 4" xfId="46595" xr:uid="{00000000-0005-0000-0000-000082B50000}"/>
    <cellStyle name="SAPBEXHLevel0X 6" xfId="1037" xr:uid="{00000000-0005-0000-0000-000083B50000}"/>
    <cellStyle name="SAPBEXHLevel0X 6 2" xfId="1038" xr:uid="{00000000-0005-0000-0000-000084B50000}"/>
    <cellStyle name="SAPBEXHLevel0X 7" xfId="1039" xr:uid="{00000000-0005-0000-0000-000085B50000}"/>
    <cellStyle name="SAPBEXHLevel0X 7 2" xfId="1040" xr:uid="{00000000-0005-0000-0000-000086B50000}"/>
    <cellStyle name="SAPBEXHLevel0X 8" xfId="1041" xr:uid="{00000000-0005-0000-0000-000087B50000}"/>
    <cellStyle name="SAPBEXHLevel0X 9" xfId="1042" xr:uid="{00000000-0005-0000-0000-000088B50000}"/>
    <cellStyle name="SAPBEXHLevel0X 9 2" xfId="1043" xr:uid="{00000000-0005-0000-0000-000089B50000}"/>
    <cellStyle name="SAPBEXHLevel1" xfId="264" xr:uid="{00000000-0005-0000-0000-00008AB50000}"/>
    <cellStyle name="SAPBEXHLevel1 10" xfId="1045" xr:uid="{00000000-0005-0000-0000-00008BB50000}"/>
    <cellStyle name="SAPBEXHLevel1 10 2" xfId="1046" xr:uid="{00000000-0005-0000-0000-00008CB50000}"/>
    <cellStyle name="SAPBEXHLevel1 11" xfId="1044" xr:uid="{00000000-0005-0000-0000-00008DB50000}"/>
    <cellStyle name="SAPBEXHLevel1 12" xfId="455" xr:uid="{00000000-0005-0000-0000-00008EB50000}"/>
    <cellStyle name="SAPBEXHLevel1 13" xfId="31420" xr:uid="{00000000-0005-0000-0000-00008FB50000}"/>
    <cellStyle name="SAPBEXHLevel1 2" xfId="265" xr:uid="{00000000-0005-0000-0000-000090B50000}"/>
    <cellStyle name="SAPBEXHLevel1 2 2" xfId="266" xr:uid="{00000000-0005-0000-0000-000091B50000}"/>
    <cellStyle name="SAPBEXHLevel1 2 2 2" xfId="545" xr:uid="{00000000-0005-0000-0000-000092B50000}"/>
    <cellStyle name="SAPBEXHLevel1 2 2 3" xfId="457" xr:uid="{00000000-0005-0000-0000-000093B50000}"/>
    <cellStyle name="SAPBEXHLevel1 2 2 4" xfId="31409" xr:uid="{00000000-0005-0000-0000-000094B50000}"/>
    <cellStyle name="SAPBEXHLevel1 2 3" xfId="544" xr:uid="{00000000-0005-0000-0000-000095B50000}"/>
    <cellStyle name="SAPBEXHLevel1 2 4" xfId="456" xr:uid="{00000000-0005-0000-0000-000096B50000}"/>
    <cellStyle name="SAPBEXHLevel1 2 5" xfId="31419" xr:uid="{00000000-0005-0000-0000-000097B50000}"/>
    <cellStyle name="SAPBEXHLevel1 3" xfId="458" xr:uid="{00000000-0005-0000-0000-000098B50000}"/>
    <cellStyle name="SAPBEXHLevel1 3 2" xfId="546" xr:uid="{00000000-0005-0000-0000-000099B50000}"/>
    <cellStyle name="SAPBEXHLevel1 3 3" xfId="46587" xr:uid="{00000000-0005-0000-0000-00009AB50000}"/>
    <cellStyle name="SAPBEXHLevel1 4" xfId="1047" xr:uid="{00000000-0005-0000-0000-00009BB50000}"/>
    <cellStyle name="SAPBEXHLevel1 5" xfId="1048" xr:uid="{00000000-0005-0000-0000-00009CB50000}"/>
    <cellStyle name="SAPBEXHLevel1 5 2" xfId="1049" xr:uid="{00000000-0005-0000-0000-00009DB50000}"/>
    <cellStyle name="SAPBEXHLevel1 5 3" xfId="1050" xr:uid="{00000000-0005-0000-0000-00009EB50000}"/>
    <cellStyle name="SAPBEXHLevel1 6" xfId="1051" xr:uid="{00000000-0005-0000-0000-00009FB50000}"/>
    <cellStyle name="SAPBEXHLevel1 6 2" xfId="1052" xr:uid="{00000000-0005-0000-0000-0000A0B50000}"/>
    <cellStyle name="SAPBEXHLevel1 7" xfId="1053" xr:uid="{00000000-0005-0000-0000-0000A1B50000}"/>
    <cellStyle name="SAPBEXHLevel1 7 2" xfId="1054" xr:uid="{00000000-0005-0000-0000-0000A2B50000}"/>
    <cellStyle name="SAPBEXHLevel1 8" xfId="1055" xr:uid="{00000000-0005-0000-0000-0000A3B50000}"/>
    <cellStyle name="SAPBEXHLevel1 9" xfId="1056" xr:uid="{00000000-0005-0000-0000-0000A4B50000}"/>
    <cellStyle name="SAPBEXHLevel1 9 2" xfId="1057" xr:uid="{00000000-0005-0000-0000-0000A5B50000}"/>
    <cellStyle name="SAPBEXHLevel1_2011-12 LIEE Table 1 Updated budget" xfId="267" xr:uid="{00000000-0005-0000-0000-0000A6B50000}"/>
    <cellStyle name="SAPBEXHLevel1X" xfId="268" xr:uid="{00000000-0005-0000-0000-0000A7B50000}"/>
    <cellStyle name="SAPBEXHLevel1X 10" xfId="1059" xr:uid="{00000000-0005-0000-0000-0000A8B50000}"/>
    <cellStyle name="SAPBEXHLevel1X 10 2" xfId="1060" xr:uid="{00000000-0005-0000-0000-0000A9B50000}"/>
    <cellStyle name="SAPBEXHLevel1X 11" xfId="1058" xr:uid="{00000000-0005-0000-0000-0000AAB50000}"/>
    <cellStyle name="SAPBEXHLevel1X 12" xfId="459" xr:uid="{00000000-0005-0000-0000-0000ABB50000}"/>
    <cellStyle name="SAPBEXHLevel1X 13" xfId="31408" xr:uid="{00000000-0005-0000-0000-0000ACB50000}"/>
    <cellStyle name="SAPBEXHLevel1X 2" xfId="269" xr:uid="{00000000-0005-0000-0000-0000ADB50000}"/>
    <cellStyle name="SAPBEXHLevel1X 2 2" xfId="270" xr:uid="{00000000-0005-0000-0000-0000AEB50000}"/>
    <cellStyle name="SAPBEXHLevel1X 2 2 2" xfId="548" xr:uid="{00000000-0005-0000-0000-0000AFB50000}"/>
    <cellStyle name="SAPBEXHLevel1X 2 2 3" xfId="461" xr:uid="{00000000-0005-0000-0000-0000B0B50000}"/>
    <cellStyle name="SAPBEXHLevel1X 2 2 4" xfId="31407" xr:uid="{00000000-0005-0000-0000-0000B1B50000}"/>
    <cellStyle name="SAPBEXHLevel1X 2 3" xfId="547" xr:uid="{00000000-0005-0000-0000-0000B2B50000}"/>
    <cellStyle name="SAPBEXHLevel1X 2 4" xfId="460" xr:uid="{00000000-0005-0000-0000-0000B3B50000}"/>
    <cellStyle name="SAPBEXHLevel1X 2 5" xfId="31506" xr:uid="{00000000-0005-0000-0000-0000B4B50000}"/>
    <cellStyle name="SAPBEXHLevel1X 3" xfId="271" xr:uid="{00000000-0005-0000-0000-0000B5B50000}"/>
    <cellStyle name="SAPBEXHLevel1X 3 2" xfId="272" xr:uid="{00000000-0005-0000-0000-0000B6B50000}"/>
    <cellStyle name="SAPBEXHLevel1X 3 2 2" xfId="549" xr:uid="{00000000-0005-0000-0000-0000B7B50000}"/>
    <cellStyle name="SAPBEXHLevel1X 3 2 3" xfId="31406" xr:uid="{00000000-0005-0000-0000-0000B8B50000}"/>
    <cellStyle name="SAPBEXHLevel1X 3 3" xfId="462" xr:uid="{00000000-0005-0000-0000-0000B9B50000}"/>
    <cellStyle name="SAPBEXHLevel1X 3 4" xfId="31505" xr:uid="{00000000-0005-0000-0000-0000BAB50000}"/>
    <cellStyle name="SAPBEXHLevel1X 4" xfId="273" xr:uid="{00000000-0005-0000-0000-0000BBB50000}"/>
    <cellStyle name="SAPBEXHLevel1X 4 2" xfId="1061" xr:uid="{00000000-0005-0000-0000-0000BCB50000}"/>
    <cellStyle name="SAPBEXHLevel1X 5" xfId="1062" xr:uid="{00000000-0005-0000-0000-0000BDB50000}"/>
    <cellStyle name="SAPBEXHLevel1X 5 2" xfId="1063" xr:uid="{00000000-0005-0000-0000-0000BEB50000}"/>
    <cellStyle name="SAPBEXHLevel1X 5 3" xfId="1064" xr:uid="{00000000-0005-0000-0000-0000BFB50000}"/>
    <cellStyle name="SAPBEXHLevel1X 5 4" xfId="46623" xr:uid="{00000000-0005-0000-0000-0000C0B50000}"/>
    <cellStyle name="SAPBEXHLevel1X 6" xfId="1065" xr:uid="{00000000-0005-0000-0000-0000C1B50000}"/>
    <cellStyle name="SAPBEXHLevel1X 6 2" xfId="1066" xr:uid="{00000000-0005-0000-0000-0000C2B50000}"/>
    <cellStyle name="SAPBEXHLevel1X 7" xfId="1067" xr:uid="{00000000-0005-0000-0000-0000C3B50000}"/>
    <cellStyle name="SAPBEXHLevel1X 7 2" xfId="1068" xr:uid="{00000000-0005-0000-0000-0000C4B50000}"/>
    <cellStyle name="SAPBEXHLevel1X 8" xfId="1069" xr:uid="{00000000-0005-0000-0000-0000C5B50000}"/>
    <cellStyle name="SAPBEXHLevel1X 9" xfId="1070" xr:uid="{00000000-0005-0000-0000-0000C6B50000}"/>
    <cellStyle name="SAPBEXHLevel1X 9 2" xfId="1071" xr:uid="{00000000-0005-0000-0000-0000C7B50000}"/>
    <cellStyle name="SAPBEXHLevel2" xfId="274" xr:uid="{00000000-0005-0000-0000-0000C8B50000}"/>
    <cellStyle name="SAPBEXHLevel2 10" xfId="1073" xr:uid="{00000000-0005-0000-0000-0000C9B50000}"/>
    <cellStyle name="SAPBEXHLevel2 10 2" xfId="1074" xr:uid="{00000000-0005-0000-0000-0000CAB50000}"/>
    <cellStyle name="SAPBEXHLevel2 11" xfId="1072" xr:uid="{00000000-0005-0000-0000-0000CBB50000}"/>
    <cellStyle name="SAPBEXHLevel2 12" xfId="463" xr:uid="{00000000-0005-0000-0000-0000CCB50000}"/>
    <cellStyle name="SAPBEXHLevel2 13" xfId="31417" xr:uid="{00000000-0005-0000-0000-0000CDB50000}"/>
    <cellStyle name="SAPBEXHLevel2 2" xfId="275" xr:uid="{00000000-0005-0000-0000-0000CEB50000}"/>
    <cellStyle name="SAPBEXHLevel2 2 2" xfId="276" xr:uid="{00000000-0005-0000-0000-0000CFB50000}"/>
    <cellStyle name="SAPBEXHLevel2 2 2 2" xfId="551" xr:uid="{00000000-0005-0000-0000-0000D0B50000}"/>
    <cellStyle name="SAPBEXHLevel2 2 2 3" xfId="465" xr:uid="{00000000-0005-0000-0000-0000D1B50000}"/>
    <cellStyle name="SAPBEXHLevel2 2 2 4" xfId="31405" xr:uid="{00000000-0005-0000-0000-0000D2B50000}"/>
    <cellStyle name="SAPBEXHLevel2 2 3" xfId="550" xr:uid="{00000000-0005-0000-0000-0000D3B50000}"/>
    <cellStyle name="SAPBEXHLevel2 2 4" xfId="464" xr:uid="{00000000-0005-0000-0000-0000D4B50000}"/>
    <cellStyle name="SAPBEXHLevel2 2 5" xfId="31504" xr:uid="{00000000-0005-0000-0000-0000D5B50000}"/>
    <cellStyle name="SAPBEXHLevel2 3" xfId="466" xr:uid="{00000000-0005-0000-0000-0000D6B50000}"/>
    <cellStyle name="SAPBEXHLevel2 3 2" xfId="552" xr:uid="{00000000-0005-0000-0000-0000D7B50000}"/>
    <cellStyle name="SAPBEXHLevel2 3 3" xfId="46586" xr:uid="{00000000-0005-0000-0000-0000D8B50000}"/>
    <cellStyle name="SAPBEXHLevel2 4" xfId="1075" xr:uid="{00000000-0005-0000-0000-0000D9B50000}"/>
    <cellStyle name="SAPBEXHLevel2 5" xfId="1076" xr:uid="{00000000-0005-0000-0000-0000DAB50000}"/>
    <cellStyle name="SAPBEXHLevel2 5 2" xfId="1077" xr:uid="{00000000-0005-0000-0000-0000DBB50000}"/>
    <cellStyle name="SAPBEXHLevel2 5 3" xfId="1078" xr:uid="{00000000-0005-0000-0000-0000DCB50000}"/>
    <cellStyle name="SAPBEXHLevel2 6" xfId="1079" xr:uid="{00000000-0005-0000-0000-0000DDB50000}"/>
    <cellStyle name="SAPBEXHLevel2 6 2" xfId="1080" xr:uid="{00000000-0005-0000-0000-0000DEB50000}"/>
    <cellStyle name="SAPBEXHLevel2 7" xfId="1081" xr:uid="{00000000-0005-0000-0000-0000DFB50000}"/>
    <cellStyle name="SAPBEXHLevel2 7 2" xfId="1082" xr:uid="{00000000-0005-0000-0000-0000E0B50000}"/>
    <cellStyle name="SAPBEXHLevel2 8" xfId="1083" xr:uid="{00000000-0005-0000-0000-0000E1B50000}"/>
    <cellStyle name="SAPBEXHLevel2 9" xfId="1084" xr:uid="{00000000-0005-0000-0000-0000E2B50000}"/>
    <cellStyle name="SAPBEXHLevel2 9 2" xfId="1085" xr:uid="{00000000-0005-0000-0000-0000E3B50000}"/>
    <cellStyle name="SAPBEXHLevel2_2011-12 LIEE Table 1 Updated budget" xfId="277" xr:uid="{00000000-0005-0000-0000-0000E4B50000}"/>
    <cellStyle name="SAPBEXHLevel2X" xfId="278" xr:uid="{00000000-0005-0000-0000-0000E5B50000}"/>
    <cellStyle name="SAPBEXHLevel2X 10" xfId="1087" xr:uid="{00000000-0005-0000-0000-0000E6B50000}"/>
    <cellStyle name="SAPBEXHLevel2X 10 2" xfId="1088" xr:uid="{00000000-0005-0000-0000-0000E7B50000}"/>
    <cellStyle name="SAPBEXHLevel2X 11" xfId="1086" xr:uid="{00000000-0005-0000-0000-0000E8B50000}"/>
    <cellStyle name="SAPBEXHLevel2X 12" xfId="467" xr:uid="{00000000-0005-0000-0000-0000E9B50000}"/>
    <cellStyle name="SAPBEXHLevel2X 13" xfId="31404" xr:uid="{00000000-0005-0000-0000-0000EAB50000}"/>
    <cellStyle name="SAPBEXHLevel2X 2" xfId="279" xr:uid="{00000000-0005-0000-0000-0000EBB50000}"/>
    <cellStyle name="SAPBEXHLevel2X 2 2" xfId="280" xr:uid="{00000000-0005-0000-0000-0000ECB50000}"/>
    <cellStyle name="SAPBEXHLevel2X 2 2 2" xfId="554" xr:uid="{00000000-0005-0000-0000-0000EDB50000}"/>
    <cellStyle name="SAPBEXHLevel2X 2 2 3" xfId="469" xr:uid="{00000000-0005-0000-0000-0000EEB50000}"/>
    <cellStyle name="SAPBEXHLevel2X 2 2 4" xfId="31403" xr:uid="{00000000-0005-0000-0000-0000EFB50000}"/>
    <cellStyle name="SAPBEXHLevel2X 2 3" xfId="553" xr:uid="{00000000-0005-0000-0000-0000F0B50000}"/>
    <cellStyle name="SAPBEXHLevel2X 2 4" xfId="468" xr:uid="{00000000-0005-0000-0000-0000F1B50000}"/>
    <cellStyle name="SAPBEXHLevel2X 2 5" xfId="31503" xr:uid="{00000000-0005-0000-0000-0000F2B50000}"/>
    <cellStyle name="SAPBEXHLevel2X 3" xfId="281" xr:uid="{00000000-0005-0000-0000-0000F3B50000}"/>
    <cellStyle name="SAPBEXHLevel2X 3 2" xfId="282" xr:uid="{00000000-0005-0000-0000-0000F4B50000}"/>
    <cellStyle name="SAPBEXHLevel2X 3 2 2" xfId="555" xr:uid="{00000000-0005-0000-0000-0000F5B50000}"/>
    <cellStyle name="SAPBEXHLevel2X 3 2 3" xfId="31402" xr:uid="{00000000-0005-0000-0000-0000F6B50000}"/>
    <cellStyle name="SAPBEXHLevel2X 3 3" xfId="470" xr:uid="{00000000-0005-0000-0000-0000F7B50000}"/>
    <cellStyle name="SAPBEXHLevel2X 3 4" xfId="31502" xr:uid="{00000000-0005-0000-0000-0000F8B50000}"/>
    <cellStyle name="SAPBEXHLevel2X 4" xfId="283" xr:uid="{00000000-0005-0000-0000-0000F9B50000}"/>
    <cellStyle name="SAPBEXHLevel2X 4 2" xfId="1089" xr:uid="{00000000-0005-0000-0000-0000FAB50000}"/>
    <cellStyle name="SAPBEXHLevel2X 5" xfId="1090" xr:uid="{00000000-0005-0000-0000-0000FBB50000}"/>
    <cellStyle name="SAPBEXHLevel2X 5 2" xfId="1091" xr:uid="{00000000-0005-0000-0000-0000FCB50000}"/>
    <cellStyle name="SAPBEXHLevel2X 5 3" xfId="1092" xr:uid="{00000000-0005-0000-0000-0000FDB50000}"/>
    <cellStyle name="SAPBEXHLevel2X 5 4" xfId="46594" xr:uid="{00000000-0005-0000-0000-0000FEB50000}"/>
    <cellStyle name="SAPBEXHLevel2X 6" xfId="1093" xr:uid="{00000000-0005-0000-0000-0000FFB50000}"/>
    <cellStyle name="SAPBEXHLevel2X 6 2" xfId="1094" xr:uid="{00000000-0005-0000-0000-000000B60000}"/>
    <cellStyle name="SAPBEXHLevel2X 7" xfId="1095" xr:uid="{00000000-0005-0000-0000-000001B60000}"/>
    <cellStyle name="SAPBEXHLevel2X 7 2" xfId="1096" xr:uid="{00000000-0005-0000-0000-000002B60000}"/>
    <cellStyle name="SAPBEXHLevel2X 8" xfId="1097" xr:uid="{00000000-0005-0000-0000-000003B60000}"/>
    <cellStyle name="SAPBEXHLevel2X 9" xfId="1098" xr:uid="{00000000-0005-0000-0000-000004B60000}"/>
    <cellStyle name="SAPBEXHLevel2X 9 2" xfId="1099" xr:uid="{00000000-0005-0000-0000-000005B60000}"/>
    <cellStyle name="SAPBEXHLevel3" xfId="284" xr:uid="{00000000-0005-0000-0000-000006B60000}"/>
    <cellStyle name="SAPBEXHLevel3 10" xfId="1101" xr:uid="{00000000-0005-0000-0000-000007B60000}"/>
    <cellStyle name="SAPBEXHLevel3 10 2" xfId="1102" xr:uid="{00000000-0005-0000-0000-000008B60000}"/>
    <cellStyle name="SAPBEXHLevel3 11" xfId="1100" xr:uid="{00000000-0005-0000-0000-000009B60000}"/>
    <cellStyle name="SAPBEXHLevel3 12" xfId="471" xr:uid="{00000000-0005-0000-0000-00000AB60000}"/>
    <cellStyle name="SAPBEXHLevel3 13" xfId="31401" xr:uid="{00000000-0005-0000-0000-00000BB60000}"/>
    <cellStyle name="SAPBEXHLevel3 2" xfId="285" xr:uid="{00000000-0005-0000-0000-00000CB60000}"/>
    <cellStyle name="SAPBEXHLevel3 2 2" xfId="286" xr:uid="{00000000-0005-0000-0000-00000DB60000}"/>
    <cellStyle name="SAPBEXHLevel3 2 2 2" xfId="557" xr:uid="{00000000-0005-0000-0000-00000EB60000}"/>
    <cellStyle name="SAPBEXHLevel3 2 2 3" xfId="473" xr:uid="{00000000-0005-0000-0000-00000FB60000}"/>
    <cellStyle name="SAPBEXHLevel3 2 2 4" xfId="31400" xr:uid="{00000000-0005-0000-0000-000010B60000}"/>
    <cellStyle name="SAPBEXHLevel3 2 3" xfId="556" xr:uid="{00000000-0005-0000-0000-000011B60000}"/>
    <cellStyle name="SAPBEXHLevel3 2 4" xfId="472" xr:uid="{00000000-0005-0000-0000-000012B60000}"/>
    <cellStyle name="SAPBEXHLevel3 2 5" xfId="31501" xr:uid="{00000000-0005-0000-0000-000013B60000}"/>
    <cellStyle name="SAPBEXHLevel3 3" xfId="474" xr:uid="{00000000-0005-0000-0000-000014B60000}"/>
    <cellStyle name="SAPBEXHLevel3 3 2" xfId="558" xr:uid="{00000000-0005-0000-0000-000015B60000}"/>
    <cellStyle name="SAPBEXHLevel3 3 3" xfId="46724" xr:uid="{00000000-0005-0000-0000-000016B60000}"/>
    <cellStyle name="SAPBEXHLevel3 4" xfId="1103" xr:uid="{00000000-0005-0000-0000-000017B60000}"/>
    <cellStyle name="SAPBEXHLevel3 5" xfId="1104" xr:uid="{00000000-0005-0000-0000-000018B60000}"/>
    <cellStyle name="SAPBEXHLevel3 5 2" xfId="1105" xr:uid="{00000000-0005-0000-0000-000019B60000}"/>
    <cellStyle name="SAPBEXHLevel3 5 3" xfId="1106" xr:uid="{00000000-0005-0000-0000-00001AB60000}"/>
    <cellStyle name="SAPBEXHLevel3 6" xfId="1107" xr:uid="{00000000-0005-0000-0000-00001BB60000}"/>
    <cellStyle name="SAPBEXHLevel3 6 2" xfId="1108" xr:uid="{00000000-0005-0000-0000-00001CB60000}"/>
    <cellStyle name="SAPBEXHLevel3 7" xfId="1109" xr:uid="{00000000-0005-0000-0000-00001DB60000}"/>
    <cellStyle name="SAPBEXHLevel3 7 2" xfId="1110" xr:uid="{00000000-0005-0000-0000-00001EB60000}"/>
    <cellStyle name="SAPBEXHLevel3 8" xfId="1111" xr:uid="{00000000-0005-0000-0000-00001FB60000}"/>
    <cellStyle name="SAPBEXHLevel3 9" xfId="1112" xr:uid="{00000000-0005-0000-0000-000020B60000}"/>
    <cellStyle name="SAPBEXHLevel3 9 2" xfId="1113" xr:uid="{00000000-0005-0000-0000-000021B60000}"/>
    <cellStyle name="SAPBEXHLevel3_2011-12 LIEE Table 1 Updated budget" xfId="287" xr:uid="{00000000-0005-0000-0000-000022B60000}"/>
    <cellStyle name="SAPBEXHLevel3X" xfId="288" xr:uid="{00000000-0005-0000-0000-000023B60000}"/>
    <cellStyle name="SAPBEXHLevel3X 10" xfId="1115" xr:uid="{00000000-0005-0000-0000-000024B60000}"/>
    <cellStyle name="SAPBEXHLevel3X 10 2" xfId="1116" xr:uid="{00000000-0005-0000-0000-000025B60000}"/>
    <cellStyle name="SAPBEXHLevel3X 11" xfId="1114" xr:uid="{00000000-0005-0000-0000-000026B60000}"/>
    <cellStyle name="SAPBEXHLevel3X 12" xfId="475" xr:uid="{00000000-0005-0000-0000-000027B60000}"/>
    <cellStyle name="SAPBEXHLevel3X 13" xfId="31399" xr:uid="{00000000-0005-0000-0000-000028B60000}"/>
    <cellStyle name="SAPBEXHLevel3X 2" xfId="289" xr:uid="{00000000-0005-0000-0000-000029B60000}"/>
    <cellStyle name="SAPBEXHLevel3X 2 2" xfId="290" xr:uid="{00000000-0005-0000-0000-00002AB60000}"/>
    <cellStyle name="SAPBEXHLevel3X 2 2 2" xfId="560" xr:uid="{00000000-0005-0000-0000-00002BB60000}"/>
    <cellStyle name="SAPBEXHLevel3X 2 2 3" xfId="477" xr:uid="{00000000-0005-0000-0000-00002CB60000}"/>
    <cellStyle name="SAPBEXHLevel3X 2 2 4" xfId="31398" xr:uid="{00000000-0005-0000-0000-00002DB60000}"/>
    <cellStyle name="SAPBEXHLevel3X 2 3" xfId="559" xr:uid="{00000000-0005-0000-0000-00002EB60000}"/>
    <cellStyle name="SAPBEXHLevel3X 2 4" xfId="476" xr:uid="{00000000-0005-0000-0000-00002FB60000}"/>
    <cellStyle name="SAPBEXHLevel3X 2 5" xfId="31500" xr:uid="{00000000-0005-0000-0000-000030B60000}"/>
    <cellStyle name="SAPBEXHLevel3X 3" xfId="291" xr:uid="{00000000-0005-0000-0000-000031B60000}"/>
    <cellStyle name="SAPBEXHLevel3X 3 2" xfId="292" xr:uid="{00000000-0005-0000-0000-000032B60000}"/>
    <cellStyle name="SAPBEXHLevel3X 3 2 2" xfId="561" xr:uid="{00000000-0005-0000-0000-000033B60000}"/>
    <cellStyle name="SAPBEXHLevel3X 3 2 3" xfId="31397" xr:uid="{00000000-0005-0000-0000-000034B60000}"/>
    <cellStyle name="SAPBEXHLevel3X 3 3" xfId="478" xr:uid="{00000000-0005-0000-0000-000035B60000}"/>
    <cellStyle name="SAPBEXHLevel3X 3 4" xfId="31499" xr:uid="{00000000-0005-0000-0000-000036B60000}"/>
    <cellStyle name="SAPBEXHLevel3X 4" xfId="293" xr:uid="{00000000-0005-0000-0000-000037B60000}"/>
    <cellStyle name="SAPBEXHLevel3X 4 2" xfId="1117" xr:uid="{00000000-0005-0000-0000-000038B60000}"/>
    <cellStyle name="SAPBEXHLevel3X 5" xfId="1118" xr:uid="{00000000-0005-0000-0000-000039B60000}"/>
    <cellStyle name="SAPBEXHLevel3X 5 2" xfId="1119" xr:uid="{00000000-0005-0000-0000-00003AB60000}"/>
    <cellStyle name="SAPBEXHLevel3X 5 3" xfId="1120" xr:uid="{00000000-0005-0000-0000-00003BB60000}"/>
    <cellStyle name="SAPBEXHLevel3X 5 4" xfId="46624" xr:uid="{00000000-0005-0000-0000-00003CB60000}"/>
    <cellStyle name="SAPBEXHLevel3X 6" xfId="1121" xr:uid="{00000000-0005-0000-0000-00003DB60000}"/>
    <cellStyle name="SAPBEXHLevel3X 6 2" xfId="1122" xr:uid="{00000000-0005-0000-0000-00003EB60000}"/>
    <cellStyle name="SAPBEXHLevel3X 7" xfId="1123" xr:uid="{00000000-0005-0000-0000-00003FB60000}"/>
    <cellStyle name="SAPBEXHLevel3X 7 2" xfId="1124" xr:uid="{00000000-0005-0000-0000-000040B60000}"/>
    <cellStyle name="SAPBEXHLevel3X 8" xfId="1125" xr:uid="{00000000-0005-0000-0000-000041B60000}"/>
    <cellStyle name="SAPBEXHLevel3X 9" xfId="1126" xr:uid="{00000000-0005-0000-0000-000042B60000}"/>
    <cellStyle name="SAPBEXHLevel3X 9 2" xfId="1127" xr:uid="{00000000-0005-0000-0000-000043B60000}"/>
    <cellStyle name="SAPBEXinputData" xfId="46616" xr:uid="{00000000-0005-0000-0000-000044B60000}"/>
    <cellStyle name="SAPBEXresData" xfId="294" xr:uid="{00000000-0005-0000-0000-000045B60000}"/>
    <cellStyle name="SAPBEXresData 2" xfId="295" xr:uid="{00000000-0005-0000-0000-000046B60000}"/>
    <cellStyle name="SAPBEXresData 3" xfId="479" xr:uid="{00000000-0005-0000-0000-000047B60000}"/>
    <cellStyle name="SAPBEXresData 3 2" xfId="46662" xr:uid="{00000000-0005-0000-0000-000048B60000}"/>
    <cellStyle name="SAPBEXresData 4" xfId="31396" xr:uid="{00000000-0005-0000-0000-000049B60000}"/>
    <cellStyle name="SAPBEXresDataEmph" xfId="296" xr:uid="{00000000-0005-0000-0000-00004AB60000}"/>
    <cellStyle name="SAPBEXresDataEmph 2" xfId="480" xr:uid="{00000000-0005-0000-0000-00004BB60000}"/>
    <cellStyle name="SAPBEXresDataEmph 2 2" xfId="46609" xr:uid="{00000000-0005-0000-0000-00004CB60000}"/>
    <cellStyle name="SAPBEXresDataEmph 3" xfId="31395" xr:uid="{00000000-0005-0000-0000-00004DB60000}"/>
    <cellStyle name="SAPBEXresExc1" xfId="297" xr:uid="{00000000-0005-0000-0000-00004EB60000}"/>
    <cellStyle name="SAPBEXresExc1Emph" xfId="298" xr:uid="{00000000-0005-0000-0000-00004FB60000}"/>
    <cellStyle name="SAPBEXresExc2" xfId="299" xr:uid="{00000000-0005-0000-0000-000050B60000}"/>
    <cellStyle name="SAPBEXresExc2Emph" xfId="300" xr:uid="{00000000-0005-0000-0000-000051B60000}"/>
    <cellStyle name="SAPBEXresItem" xfId="301" xr:uid="{00000000-0005-0000-0000-000052B60000}"/>
    <cellStyle name="SAPBEXresItem 2" xfId="481" xr:uid="{00000000-0005-0000-0000-000053B60000}"/>
    <cellStyle name="SAPBEXresItem 2 2" xfId="46632" xr:uid="{00000000-0005-0000-0000-000054B60000}"/>
    <cellStyle name="SAPBEXresItem 3" xfId="31498" xr:uid="{00000000-0005-0000-0000-000055B60000}"/>
    <cellStyle name="SAPBEXresItemX" xfId="302" xr:uid="{00000000-0005-0000-0000-000056B60000}"/>
    <cellStyle name="SAPBEXresItemX 2" xfId="303" xr:uid="{00000000-0005-0000-0000-000057B60000}"/>
    <cellStyle name="SAPBEXresItemX 2 2" xfId="483" xr:uid="{00000000-0005-0000-0000-000058B60000}"/>
    <cellStyle name="SAPBEXresItemX 2 3" xfId="31497" xr:uid="{00000000-0005-0000-0000-000059B60000}"/>
    <cellStyle name="SAPBEXresItemX 3" xfId="482" xr:uid="{00000000-0005-0000-0000-00005AB60000}"/>
    <cellStyle name="SAPBEXresItemX 3 2" xfId="46600" xr:uid="{00000000-0005-0000-0000-00005BB60000}"/>
    <cellStyle name="SAPBEXresItemX 4" xfId="31394" xr:uid="{00000000-0005-0000-0000-00005CB60000}"/>
    <cellStyle name="SAPBEXRow_Headings_SA" xfId="304" xr:uid="{00000000-0005-0000-0000-00005DB60000}"/>
    <cellStyle name="SAPBEXRowResults_SA" xfId="305" xr:uid="{00000000-0005-0000-0000-00005EB60000}"/>
    <cellStyle name="SAPBEXstdData" xfId="306" xr:uid="{00000000-0005-0000-0000-00005FB60000}"/>
    <cellStyle name="SAPBEXstdData 2" xfId="307" xr:uid="{00000000-0005-0000-0000-000060B60000}"/>
    <cellStyle name="SAPBEXstdData 2 2" xfId="308" xr:uid="{00000000-0005-0000-0000-000061B60000}"/>
    <cellStyle name="SAPBEXstdData 3" xfId="309" xr:uid="{00000000-0005-0000-0000-000062B60000}"/>
    <cellStyle name="SAPBEXstdData 4" xfId="484" xr:uid="{00000000-0005-0000-0000-000063B60000}"/>
    <cellStyle name="SAPBEXstdData 4 2" xfId="46598" xr:uid="{00000000-0005-0000-0000-000064B60000}"/>
    <cellStyle name="SAPBEXstdData 5" xfId="31393" xr:uid="{00000000-0005-0000-0000-000065B60000}"/>
    <cellStyle name="SAPBEXstdData_Sept 2011 Total BW Data" xfId="310" xr:uid="{00000000-0005-0000-0000-000066B60000}"/>
    <cellStyle name="SAPBEXstdDataEmph" xfId="311" xr:uid="{00000000-0005-0000-0000-000067B60000}"/>
    <cellStyle name="SAPBEXstdDataEmph 2" xfId="485" xr:uid="{00000000-0005-0000-0000-000068B60000}"/>
    <cellStyle name="SAPBEXstdDataEmph 3" xfId="31496" xr:uid="{00000000-0005-0000-0000-000069B60000}"/>
    <cellStyle name="SAPBEXstdExc1" xfId="312" xr:uid="{00000000-0005-0000-0000-00006AB60000}"/>
    <cellStyle name="SAPBEXstdExc1Emph" xfId="313" xr:uid="{00000000-0005-0000-0000-00006BB60000}"/>
    <cellStyle name="SAPBEXstdExc2" xfId="314" xr:uid="{00000000-0005-0000-0000-00006CB60000}"/>
    <cellStyle name="SAPBEXstdExc2Emph" xfId="315" xr:uid="{00000000-0005-0000-0000-00006DB60000}"/>
    <cellStyle name="SAPBEXstdItem" xfId="316" xr:uid="{00000000-0005-0000-0000-00006EB60000}"/>
    <cellStyle name="SAPBEXstdItem 2" xfId="317" xr:uid="{00000000-0005-0000-0000-00006FB60000}"/>
    <cellStyle name="SAPBEXstdItem 2 2" xfId="318" xr:uid="{00000000-0005-0000-0000-000070B60000}"/>
    <cellStyle name="SAPBEXstdItem 3" xfId="319" xr:uid="{00000000-0005-0000-0000-000071B60000}"/>
    <cellStyle name="SAPBEXstdItem 3 2" xfId="320" xr:uid="{00000000-0005-0000-0000-000072B60000}"/>
    <cellStyle name="SAPBEXstdItem 4" xfId="321" xr:uid="{00000000-0005-0000-0000-000073B60000}"/>
    <cellStyle name="SAPBEXstdItem 5" xfId="486" xr:uid="{00000000-0005-0000-0000-000074B60000}"/>
    <cellStyle name="SAPBEXstdItem 5 2" xfId="46597" xr:uid="{00000000-0005-0000-0000-000075B60000}"/>
    <cellStyle name="SAPBEXstdItem 6" xfId="31392" xr:uid="{00000000-0005-0000-0000-000076B60000}"/>
    <cellStyle name="SAPBEXstdItem_Sept 2011 Total BW Data" xfId="322" xr:uid="{00000000-0005-0000-0000-000077B60000}"/>
    <cellStyle name="SAPBEXstdItemX" xfId="323" xr:uid="{00000000-0005-0000-0000-000078B60000}"/>
    <cellStyle name="SAPBEXstdItemX 2" xfId="488" xr:uid="{00000000-0005-0000-0000-000079B60000}"/>
    <cellStyle name="SAPBEXstdItemX 2 2" xfId="46599" xr:uid="{00000000-0005-0000-0000-00007AB60000}"/>
    <cellStyle name="SAPBEXstdItemX 3" xfId="487" xr:uid="{00000000-0005-0000-0000-00007BB60000}"/>
    <cellStyle name="SAPBEXstdItemX 4" xfId="31513" xr:uid="{00000000-0005-0000-0000-00007CB60000}"/>
    <cellStyle name="SAPBEXsubData" xfId="324" xr:uid="{00000000-0005-0000-0000-00007DB60000}"/>
    <cellStyle name="SAPBEXsubData 2" xfId="489" xr:uid="{00000000-0005-0000-0000-00007EB60000}"/>
    <cellStyle name="SAPBEXsubData 3" xfId="31514" xr:uid="{00000000-0005-0000-0000-00007FB60000}"/>
    <cellStyle name="SAPBEXsubDataEmph" xfId="325" xr:uid="{00000000-0005-0000-0000-000080B60000}"/>
    <cellStyle name="SAPBEXsubDataEmph 2" xfId="490" xr:uid="{00000000-0005-0000-0000-000081B60000}"/>
    <cellStyle name="SAPBEXsubDataEmph 3" xfId="31515" xr:uid="{00000000-0005-0000-0000-000082B60000}"/>
    <cellStyle name="SAPBEXsubExc1" xfId="326" xr:uid="{00000000-0005-0000-0000-000083B60000}"/>
    <cellStyle name="SAPBEXsubExc1Emph" xfId="327" xr:uid="{00000000-0005-0000-0000-000084B60000}"/>
    <cellStyle name="SAPBEXsubExc2" xfId="328" xr:uid="{00000000-0005-0000-0000-000085B60000}"/>
    <cellStyle name="SAPBEXsubExc2Emph" xfId="329" xr:uid="{00000000-0005-0000-0000-000086B60000}"/>
    <cellStyle name="SAPBEXsubItem" xfId="330" xr:uid="{00000000-0005-0000-0000-000087B60000}"/>
    <cellStyle name="SAPBEXsubItem 2" xfId="491" xr:uid="{00000000-0005-0000-0000-000088B60000}"/>
    <cellStyle name="SAPBEXsubItem 3" xfId="31516" xr:uid="{00000000-0005-0000-0000-000089B60000}"/>
    <cellStyle name="SAPBEXtitle" xfId="331" xr:uid="{00000000-0005-0000-0000-00008AB60000}"/>
    <cellStyle name="SAPBEXtitle 2" xfId="492" xr:uid="{00000000-0005-0000-0000-00008BB60000}"/>
    <cellStyle name="SAPBEXtitle 2 2" xfId="46633" xr:uid="{00000000-0005-0000-0000-00008CB60000}"/>
    <cellStyle name="SAPBEXtitle 3" xfId="31517" xr:uid="{00000000-0005-0000-0000-00008DB60000}"/>
    <cellStyle name="SAPBEXundefined" xfId="332" xr:uid="{00000000-0005-0000-0000-00008EB60000}"/>
    <cellStyle name="SAPBEXundefined 2" xfId="333" xr:uid="{00000000-0005-0000-0000-00008FB60000}"/>
    <cellStyle name="SAPBEXundefined 3" xfId="493" xr:uid="{00000000-0005-0000-0000-000090B60000}"/>
    <cellStyle name="SAPBEXundefined 3 2" xfId="46625" xr:uid="{00000000-0005-0000-0000-000091B60000}"/>
    <cellStyle name="SAPBEXundefined 4" xfId="31518" xr:uid="{00000000-0005-0000-0000-000092B60000}"/>
    <cellStyle name="SAPBEXundefined_Sheet2" xfId="356" xr:uid="{00000000-0005-0000-0000-000093B60000}"/>
    <cellStyle name="SEM-BPS-input-on" xfId="334" xr:uid="{00000000-0005-0000-0000-000094B60000}"/>
    <cellStyle name="SEM-BPS-key" xfId="335" xr:uid="{00000000-0005-0000-0000-000095B60000}"/>
    <cellStyle name="Sheet Title" xfId="46585" xr:uid="{00000000-0005-0000-0000-000096B60000}"/>
    <cellStyle name="Style 1" xfId="336" xr:uid="{00000000-0005-0000-0000-000097B60000}"/>
    <cellStyle name="Style 26" xfId="337" xr:uid="{00000000-0005-0000-0000-000098B60000}"/>
    <cellStyle name="Style 26 2" xfId="338" xr:uid="{00000000-0005-0000-0000-000099B60000}"/>
    <cellStyle name="Style 26 2 2" xfId="339" xr:uid="{00000000-0005-0000-0000-00009AB60000}"/>
    <cellStyle name="Style 26 3" xfId="494" xr:uid="{00000000-0005-0000-0000-00009BB60000}"/>
    <cellStyle name="Style 26 4" xfId="31519" xr:uid="{00000000-0005-0000-0000-00009CB60000}"/>
    <cellStyle name="Title 2" xfId="340" xr:uid="{00000000-0005-0000-0000-00009DB60000}"/>
    <cellStyle name="Title 2 2" xfId="1129" xr:uid="{00000000-0005-0000-0000-00009EB60000}"/>
    <cellStyle name="Title 2 2 2" xfId="46737" xr:uid="{00000000-0005-0000-0000-00009FB60000}"/>
    <cellStyle name="Title 2 3" xfId="1130" xr:uid="{00000000-0005-0000-0000-0000A0B60000}"/>
    <cellStyle name="Title 2 4" xfId="1131" xr:uid="{00000000-0005-0000-0000-0000A1B60000}"/>
    <cellStyle name="Title 2 5" xfId="1132" xr:uid="{00000000-0005-0000-0000-0000A2B60000}"/>
    <cellStyle name="Title 2 6" xfId="1133" xr:uid="{00000000-0005-0000-0000-0000A3B60000}"/>
    <cellStyle name="Title 2 7" xfId="1128" xr:uid="{00000000-0005-0000-0000-0000A4B60000}"/>
    <cellStyle name="Title 2 8" xfId="408" xr:uid="{00000000-0005-0000-0000-0000A5B60000}"/>
    <cellStyle name="Title 2 9" xfId="31520" xr:uid="{00000000-0005-0000-0000-0000A6B60000}"/>
    <cellStyle name="Title 3" xfId="31371" xr:uid="{00000000-0005-0000-0000-0000A7B60000}"/>
    <cellStyle name="Title 3 2" xfId="46641" xr:uid="{00000000-0005-0000-0000-0000A8B60000}"/>
    <cellStyle name="Total 10" xfId="1135" xr:uid="{00000000-0005-0000-0000-0000A9B60000}"/>
    <cellStyle name="Total 11" xfId="1136" xr:uid="{00000000-0005-0000-0000-0000AAB60000}"/>
    <cellStyle name="Total 11 2" xfId="1137" xr:uid="{00000000-0005-0000-0000-0000ABB60000}"/>
    <cellStyle name="Total 12" xfId="1138" xr:uid="{00000000-0005-0000-0000-0000ACB60000}"/>
    <cellStyle name="Total 12 2" xfId="1139" xr:uid="{00000000-0005-0000-0000-0000ADB60000}"/>
    <cellStyle name="Total 13" xfId="1140" xr:uid="{00000000-0005-0000-0000-0000AEB60000}"/>
    <cellStyle name="Total 14" xfId="1141" xr:uid="{00000000-0005-0000-0000-0000AFB60000}"/>
    <cellStyle name="Total 15" xfId="1134" xr:uid="{00000000-0005-0000-0000-0000B0B60000}"/>
    <cellStyle name="Total 2" xfId="341" xr:uid="{00000000-0005-0000-0000-0000B1B60000}"/>
    <cellStyle name="Total 2 2" xfId="342" xr:uid="{00000000-0005-0000-0000-0000B2B60000}"/>
    <cellStyle name="Total 2 2 2" xfId="563" xr:uid="{00000000-0005-0000-0000-0000B3B60000}"/>
    <cellStyle name="Total 2 2 3" xfId="497" xr:uid="{00000000-0005-0000-0000-0000B4B60000}"/>
    <cellStyle name="Total 2 2 4" xfId="31522" xr:uid="{00000000-0005-0000-0000-0000B5B60000}"/>
    <cellStyle name="Total 2 3" xfId="562" xr:uid="{00000000-0005-0000-0000-0000B6B60000}"/>
    <cellStyle name="Total 2 3 2" xfId="46738" xr:uid="{00000000-0005-0000-0000-0000B7B60000}"/>
    <cellStyle name="Total 2 4" xfId="496" xr:uid="{00000000-0005-0000-0000-0000B8B60000}"/>
    <cellStyle name="Total 2 5" xfId="31521" xr:uid="{00000000-0005-0000-0000-0000B9B60000}"/>
    <cellStyle name="Total 3" xfId="343" xr:uid="{00000000-0005-0000-0000-0000BAB60000}"/>
    <cellStyle name="Total 3 2" xfId="564" xr:uid="{00000000-0005-0000-0000-0000BBB60000}"/>
    <cellStyle name="Total 3 3" xfId="498" xr:uid="{00000000-0005-0000-0000-0000BCB60000}"/>
    <cellStyle name="Total 3 4" xfId="31523" xr:uid="{00000000-0005-0000-0000-0000BDB60000}"/>
    <cellStyle name="Total 4" xfId="344" xr:uid="{00000000-0005-0000-0000-0000BEB60000}"/>
    <cellStyle name="Total 4 2" xfId="495" xr:uid="{00000000-0005-0000-0000-0000BFB60000}"/>
    <cellStyle name="Total 4 3" xfId="31524" xr:uid="{00000000-0005-0000-0000-0000C0B60000}"/>
    <cellStyle name="Total 5" xfId="409" xr:uid="{00000000-0005-0000-0000-0000C1B60000}"/>
    <cellStyle name="Total 5 2" xfId="1143" xr:uid="{00000000-0005-0000-0000-0000C2B60000}"/>
    <cellStyle name="Total 5 3" xfId="1144" xr:uid="{00000000-0005-0000-0000-0000C3B60000}"/>
    <cellStyle name="Total 5 4" xfId="1145" xr:uid="{00000000-0005-0000-0000-0000C4B60000}"/>
    <cellStyle name="Total 5 5" xfId="1146" xr:uid="{00000000-0005-0000-0000-0000C5B60000}"/>
    <cellStyle name="Total 5 6" xfId="1147" xr:uid="{00000000-0005-0000-0000-0000C6B60000}"/>
    <cellStyle name="Total 5 7" xfId="1142" xr:uid="{00000000-0005-0000-0000-0000C7B60000}"/>
    <cellStyle name="Total 5 8" xfId="46603" xr:uid="{00000000-0005-0000-0000-0000C8B60000}"/>
    <cellStyle name="Total 6" xfId="1148" xr:uid="{00000000-0005-0000-0000-0000C9B60000}"/>
    <cellStyle name="Total 6 2" xfId="1149" xr:uid="{00000000-0005-0000-0000-0000CAB60000}"/>
    <cellStyle name="Total 6 3" xfId="1150" xr:uid="{00000000-0005-0000-0000-0000CBB60000}"/>
    <cellStyle name="Total 6 4" xfId="31577" xr:uid="{00000000-0005-0000-0000-0000CCB60000}"/>
    <cellStyle name="Total 6 5" xfId="31372" xr:uid="{00000000-0005-0000-0000-0000CDB60000}"/>
    <cellStyle name="Total 7" xfId="1151" xr:uid="{00000000-0005-0000-0000-0000CEB60000}"/>
    <cellStyle name="Total 7 2" xfId="1152" xr:uid="{00000000-0005-0000-0000-0000CFB60000}"/>
    <cellStyle name="Total 8" xfId="1153" xr:uid="{00000000-0005-0000-0000-0000D0B60000}"/>
    <cellStyle name="Total 8 2" xfId="1154" xr:uid="{00000000-0005-0000-0000-0000D1B60000}"/>
    <cellStyle name="Total 9" xfId="1155" xr:uid="{00000000-0005-0000-0000-0000D2B60000}"/>
    <cellStyle name="Total 9 2" xfId="1156" xr:uid="{00000000-0005-0000-0000-0000D3B60000}"/>
    <cellStyle name="Unprot" xfId="345" xr:uid="{00000000-0005-0000-0000-0000D4B60000}"/>
    <cellStyle name="Unprot 2" xfId="346" xr:uid="{00000000-0005-0000-0000-0000D5B60000}"/>
    <cellStyle name="Unprot$" xfId="347" xr:uid="{00000000-0005-0000-0000-0000D6B60000}"/>
    <cellStyle name="Unprot$ 2" xfId="348" xr:uid="{00000000-0005-0000-0000-0000D7B60000}"/>
    <cellStyle name="Unprot$ 2 2" xfId="349" xr:uid="{00000000-0005-0000-0000-0000D8B60000}"/>
    <cellStyle name="Unprot$_2011-10 LIEE Table 6 (2)" xfId="350" xr:uid="{00000000-0005-0000-0000-0000D9B60000}"/>
    <cellStyle name="Unprotect" xfId="351" xr:uid="{00000000-0005-0000-0000-0000DAB60000}"/>
    <cellStyle name="Warning Text 2" xfId="352" xr:uid="{00000000-0005-0000-0000-0000DBB60000}"/>
    <cellStyle name="Warning Text 2 2" xfId="410" xr:uid="{00000000-0005-0000-0000-0000DCB60000}"/>
    <cellStyle name="Warning Text 2 2 2" xfId="46650" xr:uid="{00000000-0005-0000-0000-0000DDB60000}"/>
    <cellStyle name="Warning Text 2 3" xfId="31526" xr:uid="{00000000-0005-0000-0000-0000DEB60000}"/>
    <cellStyle name="Warning Text 3" xfId="31373" xr:uid="{00000000-0005-0000-0000-0000DF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3"/>
  <sheetViews>
    <sheetView tabSelected="1" zoomScale="110" zoomScaleNormal="110" workbookViewId="0">
      <selection sqref="A1:M1"/>
    </sheetView>
  </sheetViews>
  <sheetFormatPr defaultRowHeight="13.2"/>
  <cols>
    <col min="1" max="1" width="43.33203125" bestFit="1" customWidth="1"/>
    <col min="2" max="2" width="13.33203125" bestFit="1" customWidth="1"/>
    <col min="3" max="3" width="15.33203125" bestFit="1" customWidth="1"/>
    <col min="4" max="4" width="15.5546875" bestFit="1" customWidth="1"/>
    <col min="5" max="7" width="12.33203125" bestFit="1" customWidth="1"/>
    <col min="8" max="8" width="13.5546875" customWidth="1"/>
    <col min="9" max="9" width="11.5546875" bestFit="1" customWidth="1"/>
    <col min="10" max="10" width="12.5546875" bestFit="1" customWidth="1"/>
    <col min="11" max="11" width="10.5546875" customWidth="1"/>
    <col min="14" max="14" width="26.33203125" customWidth="1"/>
    <col min="20" max="20" width="35.5546875" customWidth="1"/>
  </cols>
  <sheetData>
    <row r="1" spans="1:13" ht="15.6">
      <c r="A1" s="694" t="s">
        <v>527</v>
      </c>
      <c r="B1" s="694"/>
      <c r="C1" s="694"/>
      <c r="D1" s="694"/>
      <c r="E1" s="694"/>
      <c r="F1" s="694"/>
      <c r="G1" s="694"/>
      <c r="H1" s="694"/>
      <c r="I1" s="694"/>
      <c r="J1" s="694"/>
      <c r="K1" s="694"/>
      <c r="L1" s="694"/>
      <c r="M1" s="694"/>
    </row>
    <row r="2" spans="1:13" ht="15.6">
      <c r="A2" s="694" t="s">
        <v>19</v>
      </c>
      <c r="B2" s="695"/>
      <c r="C2" s="695"/>
      <c r="D2" s="695"/>
      <c r="E2" s="695"/>
      <c r="F2" s="695"/>
      <c r="G2" s="695"/>
      <c r="H2" s="695"/>
      <c r="I2" s="695"/>
      <c r="J2" s="695"/>
      <c r="K2" s="695"/>
      <c r="L2" s="695"/>
      <c r="M2" s="695"/>
    </row>
    <row r="3" spans="1:13" ht="16.2" thickBot="1">
      <c r="A3" s="696" t="s">
        <v>20</v>
      </c>
      <c r="B3" s="697"/>
      <c r="C3" s="697"/>
      <c r="D3" s="697"/>
      <c r="E3" s="697"/>
      <c r="F3" s="697"/>
      <c r="G3" s="697"/>
      <c r="H3" s="697"/>
      <c r="I3" s="697"/>
      <c r="J3" s="697"/>
      <c r="K3" s="697"/>
      <c r="L3" s="697"/>
      <c r="M3" s="697"/>
    </row>
    <row r="4" spans="1:13">
      <c r="A4" s="178"/>
      <c r="B4" s="698" t="s">
        <v>528</v>
      </c>
      <c r="C4" s="699"/>
      <c r="D4" s="700"/>
      <c r="E4" s="698" t="s">
        <v>22</v>
      </c>
      <c r="F4" s="699"/>
      <c r="G4" s="700"/>
      <c r="H4" s="698" t="s">
        <v>0</v>
      </c>
      <c r="I4" s="699"/>
      <c r="J4" s="700"/>
      <c r="K4" s="701" t="s">
        <v>1</v>
      </c>
      <c r="L4" s="699"/>
      <c r="M4" s="700"/>
    </row>
    <row r="5" spans="1:13" ht="13.8" thickBot="1">
      <c r="A5" s="179" t="s">
        <v>23</v>
      </c>
      <c r="B5" s="24" t="s">
        <v>2</v>
      </c>
      <c r="C5" s="25" t="s">
        <v>16</v>
      </c>
      <c r="D5" s="26" t="s">
        <v>17</v>
      </c>
      <c r="E5" s="24" t="s">
        <v>2</v>
      </c>
      <c r="F5" s="25" t="s">
        <v>16</v>
      </c>
      <c r="G5" s="26" t="s">
        <v>17</v>
      </c>
      <c r="H5" s="24" t="s">
        <v>2</v>
      </c>
      <c r="I5" s="25" t="s">
        <v>16</v>
      </c>
      <c r="J5" s="26" t="s">
        <v>17</v>
      </c>
      <c r="K5" s="24" t="s">
        <v>2</v>
      </c>
      <c r="L5" s="25" t="s">
        <v>16</v>
      </c>
      <c r="M5" s="26" t="s">
        <v>17</v>
      </c>
    </row>
    <row r="6" spans="1:13" ht="13.8" thickBot="1">
      <c r="A6" s="179" t="s">
        <v>3</v>
      </c>
      <c r="B6" s="78"/>
      <c r="C6" s="27"/>
      <c r="D6" s="79"/>
      <c r="E6" s="80"/>
      <c r="F6" s="28"/>
      <c r="G6" s="81"/>
      <c r="H6" s="78"/>
      <c r="I6" s="27"/>
      <c r="J6" s="79"/>
      <c r="K6" s="80"/>
      <c r="L6" s="28"/>
      <c r="M6" s="81"/>
    </row>
    <row r="7" spans="1:13">
      <c r="A7" s="464" t="s">
        <v>52</v>
      </c>
      <c r="B7" s="97">
        <v>882134.17750208837</v>
      </c>
      <c r="C7" s="98">
        <v>330260.56358403154</v>
      </c>
      <c r="D7" s="99">
        <f>SUM(B7:C7)</f>
        <v>1212394.7410861198</v>
      </c>
      <c r="E7" s="97">
        <v>151653.47999999998</v>
      </c>
      <c r="F7" s="98">
        <v>0</v>
      </c>
      <c r="G7" s="99">
        <f>E7+F7</f>
        <v>151653.47999999998</v>
      </c>
      <c r="H7" s="97">
        <v>439772.11</v>
      </c>
      <c r="I7" s="98">
        <v>0</v>
      </c>
      <c r="J7" s="99">
        <f>H7+I7</f>
        <v>439772.11</v>
      </c>
      <c r="K7" s="100">
        <f t="shared" ref="K7:K15" si="0">+H7/B7</f>
        <v>0.49853199344944193</v>
      </c>
      <c r="L7" s="101">
        <f t="shared" ref="L7:M11" si="1">I7/C7</f>
        <v>0</v>
      </c>
      <c r="M7" s="465">
        <f t="shared" si="1"/>
        <v>0.36273013656099468</v>
      </c>
    </row>
    <row r="8" spans="1:13">
      <c r="A8" s="180" t="s">
        <v>62</v>
      </c>
      <c r="B8" s="102">
        <v>63435.599339252971</v>
      </c>
      <c r="C8" s="103">
        <v>2051084.3786358463</v>
      </c>
      <c r="D8" s="104">
        <f t="shared" ref="D8:D18" si="2">SUM(B8:C8)</f>
        <v>2114519.9779750993</v>
      </c>
      <c r="E8" s="102">
        <v>2145.73</v>
      </c>
      <c r="F8" s="103">
        <v>69378.51999999999</v>
      </c>
      <c r="G8" s="104">
        <f t="shared" ref="G8:G18" si="3">E8+F8</f>
        <v>71524.249999999985</v>
      </c>
      <c r="H8" s="102">
        <v>12091.59</v>
      </c>
      <c r="I8" s="103">
        <v>390961.28</v>
      </c>
      <c r="J8" s="104">
        <f t="shared" ref="J8:J18" si="4">H8+I8</f>
        <v>403052.87000000005</v>
      </c>
      <c r="K8" s="105">
        <f t="shared" si="0"/>
        <v>0.19061205578486448</v>
      </c>
      <c r="L8" s="106">
        <f t="shared" si="1"/>
        <v>0.19061199240375673</v>
      </c>
      <c r="M8" s="466">
        <f t="shared" si="1"/>
        <v>0.19061199430518996</v>
      </c>
    </row>
    <row r="9" spans="1:13">
      <c r="A9" s="180" t="s">
        <v>74</v>
      </c>
      <c r="B9" s="102">
        <v>2462449.2918234165</v>
      </c>
      <c r="C9" s="103">
        <v>3264176.9682310405</v>
      </c>
      <c r="D9" s="104">
        <f t="shared" si="2"/>
        <v>5726626.260054457</v>
      </c>
      <c r="E9" s="102">
        <v>118346.93999999999</v>
      </c>
      <c r="F9" s="103">
        <v>156878.5</v>
      </c>
      <c r="G9" s="104">
        <f t="shared" si="3"/>
        <v>275225.44</v>
      </c>
      <c r="H9" s="102">
        <v>482187.50999999995</v>
      </c>
      <c r="I9" s="103">
        <v>639178.79</v>
      </c>
      <c r="J9" s="104">
        <f t="shared" si="4"/>
        <v>1121366.3</v>
      </c>
      <c r="K9" s="105">
        <f t="shared" si="0"/>
        <v>0.19581621907955937</v>
      </c>
      <c r="L9" s="106">
        <f t="shared" si="1"/>
        <v>0.19581621836710372</v>
      </c>
      <c r="M9" s="466">
        <f t="shared" si="1"/>
        <v>0.19581621867345966</v>
      </c>
    </row>
    <row r="10" spans="1:13">
      <c r="A10" s="464" t="s">
        <v>529</v>
      </c>
      <c r="B10" s="102">
        <v>408617.26699861593</v>
      </c>
      <c r="C10" s="103">
        <v>3563903.0914977523</v>
      </c>
      <c r="D10" s="104">
        <f t="shared" si="2"/>
        <v>3972520.3584963684</v>
      </c>
      <c r="E10" s="102">
        <v>13588.380000000001</v>
      </c>
      <c r="F10" s="103">
        <v>69798.61</v>
      </c>
      <c r="G10" s="104">
        <f t="shared" si="3"/>
        <v>83386.990000000005</v>
      </c>
      <c r="H10" s="102">
        <v>132676.66</v>
      </c>
      <c r="I10" s="103">
        <v>516064.58999999997</v>
      </c>
      <c r="J10" s="104">
        <f t="shared" si="4"/>
        <v>648741.25</v>
      </c>
      <c r="K10" s="105">
        <f t="shared" si="0"/>
        <v>0.32469665556362648</v>
      </c>
      <c r="L10" s="106">
        <f t="shared" si="1"/>
        <v>0.14480320501170549</v>
      </c>
      <c r="M10" s="466">
        <f t="shared" si="1"/>
        <v>0.16330721845452137</v>
      </c>
    </row>
    <row r="11" spans="1:13">
      <c r="A11" s="464" t="s">
        <v>530</v>
      </c>
      <c r="B11" s="107">
        <v>6793.0385430033202</v>
      </c>
      <c r="C11" s="103">
        <v>280466.26591429027</v>
      </c>
      <c r="D11" s="104">
        <f t="shared" si="2"/>
        <v>287259.30445729359</v>
      </c>
      <c r="E11" s="102">
        <v>0</v>
      </c>
      <c r="F11" s="103">
        <v>-138.26000000000022</v>
      </c>
      <c r="G11" s="104">
        <f t="shared" si="3"/>
        <v>-138.26000000000022</v>
      </c>
      <c r="H11" s="102">
        <v>0</v>
      </c>
      <c r="I11" s="103">
        <v>84895.89</v>
      </c>
      <c r="J11" s="104">
        <f t="shared" si="4"/>
        <v>84895.89</v>
      </c>
      <c r="K11" s="105">
        <f>+H11/B11</f>
        <v>0</v>
      </c>
      <c r="L11" s="106">
        <f t="shared" si="1"/>
        <v>0.30269554779876434</v>
      </c>
      <c r="M11" s="466">
        <f t="shared" si="1"/>
        <v>0.29553747670729091</v>
      </c>
    </row>
    <row r="12" spans="1:13">
      <c r="A12" s="464" t="s">
        <v>531</v>
      </c>
      <c r="B12" s="102">
        <v>4465299.9403979536</v>
      </c>
      <c r="C12" s="103">
        <v>0</v>
      </c>
      <c r="D12" s="104">
        <f t="shared" si="2"/>
        <v>4465299.9403979536</v>
      </c>
      <c r="E12" s="102">
        <v>203176.59999999998</v>
      </c>
      <c r="F12" s="103">
        <v>0</v>
      </c>
      <c r="G12" s="104">
        <f t="shared" si="3"/>
        <v>203176.59999999998</v>
      </c>
      <c r="H12" s="102">
        <v>1087414.33</v>
      </c>
      <c r="I12" s="103">
        <v>0</v>
      </c>
      <c r="J12" s="104">
        <f t="shared" si="4"/>
        <v>1087414.33</v>
      </c>
      <c r="K12" s="105">
        <f t="shared" si="0"/>
        <v>0.24352548418126829</v>
      </c>
      <c r="L12" s="106">
        <v>0</v>
      </c>
      <c r="M12" s="466">
        <f>J12/D12</f>
        <v>0.24352548418126829</v>
      </c>
    </row>
    <row r="13" spans="1:13">
      <c r="A13" s="180" t="s">
        <v>104</v>
      </c>
      <c r="B13" s="102">
        <v>1699780.2125806333</v>
      </c>
      <c r="C13" s="103">
        <v>0</v>
      </c>
      <c r="D13" s="104">
        <f t="shared" si="2"/>
        <v>1699780.2125806333</v>
      </c>
      <c r="E13" s="102">
        <v>32782.800000000003</v>
      </c>
      <c r="F13" s="103">
        <v>0</v>
      </c>
      <c r="G13" s="104">
        <f t="shared" si="3"/>
        <v>32782.800000000003</v>
      </c>
      <c r="H13" s="102">
        <v>148468.30000000005</v>
      </c>
      <c r="I13" s="103">
        <v>0</v>
      </c>
      <c r="J13" s="104">
        <f t="shared" si="4"/>
        <v>148468.30000000005</v>
      </c>
      <c r="K13" s="105">
        <f t="shared" si="0"/>
        <v>8.7345586741825354E-2</v>
      </c>
      <c r="L13" s="106">
        <v>0</v>
      </c>
      <c r="M13" s="466">
        <f>J13/D13</f>
        <v>8.7345586741825354E-2</v>
      </c>
    </row>
    <row r="14" spans="1:13">
      <c r="A14" s="464" t="s">
        <v>4</v>
      </c>
      <c r="B14" s="102">
        <v>2091278.6033079561</v>
      </c>
      <c r="C14" s="103">
        <v>2091278.6033079561</v>
      </c>
      <c r="D14" s="104">
        <f t="shared" si="2"/>
        <v>4182557.2066159123</v>
      </c>
      <c r="E14" s="102">
        <v>47421.33</v>
      </c>
      <c r="F14" s="103">
        <v>47421.33</v>
      </c>
      <c r="G14" s="104">
        <f t="shared" si="3"/>
        <v>94842.66</v>
      </c>
      <c r="H14" s="102">
        <v>309487.18000000005</v>
      </c>
      <c r="I14" s="103">
        <v>309487.18</v>
      </c>
      <c r="J14" s="104">
        <f t="shared" si="4"/>
        <v>618974.3600000001</v>
      </c>
      <c r="K14" s="105">
        <f t="shared" si="0"/>
        <v>0.14798945463816127</v>
      </c>
      <c r="L14" s="106">
        <f>I14/C14</f>
        <v>0.14798945463816124</v>
      </c>
      <c r="M14" s="466">
        <f>J14/D14</f>
        <v>0.14798945463816127</v>
      </c>
    </row>
    <row r="15" spans="1:13">
      <c r="A15" s="464" t="s">
        <v>5</v>
      </c>
      <c r="B15" s="102">
        <v>331856.03893635393</v>
      </c>
      <c r="C15" s="103">
        <v>331856.03893635393</v>
      </c>
      <c r="D15" s="104">
        <f t="shared" si="2"/>
        <v>663712.07787270786</v>
      </c>
      <c r="E15" s="102">
        <v>9407.3799999999992</v>
      </c>
      <c r="F15" s="103">
        <v>9407.3799999999992</v>
      </c>
      <c r="G15" s="104">
        <f t="shared" si="3"/>
        <v>18814.759999999998</v>
      </c>
      <c r="H15" s="102">
        <v>57969.02</v>
      </c>
      <c r="I15" s="103">
        <v>57969.04</v>
      </c>
      <c r="J15" s="104">
        <f t="shared" si="4"/>
        <v>115938.06</v>
      </c>
      <c r="K15" s="105">
        <f t="shared" si="0"/>
        <v>0.17468122679279544</v>
      </c>
      <c r="L15" s="106">
        <f>I15/C15</f>
        <v>0.17468128705989219</v>
      </c>
      <c r="M15" s="466">
        <f>J15/D15</f>
        <v>0.17468125692634381</v>
      </c>
    </row>
    <row r="16" spans="1:13">
      <c r="A16" s="180"/>
      <c r="B16" s="102">
        <v>0</v>
      </c>
      <c r="C16" s="103">
        <v>0</v>
      </c>
      <c r="D16" s="104">
        <f t="shared" si="2"/>
        <v>0</v>
      </c>
      <c r="E16" s="102">
        <v>0</v>
      </c>
      <c r="F16" s="103">
        <v>0</v>
      </c>
      <c r="G16" s="104">
        <f t="shared" si="3"/>
        <v>0</v>
      </c>
      <c r="H16" s="102">
        <v>0</v>
      </c>
      <c r="I16" s="103">
        <v>0</v>
      </c>
      <c r="J16" s="104">
        <f t="shared" si="4"/>
        <v>0</v>
      </c>
      <c r="K16" s="105">
        <v>0</v>
      </c>
      <c r="L16" s="106">
        <v>0</v>
      </c>
      <c r="M16" s="466">
        <v>0</v>
      </c>
    </row>
    <row r="17" spans="1:14">
      <c r="A17" s="180"/>
      <c r="B17" s="102">
        <v>0</v>
      </c>
      <c r="C17" s="103">
        <v>0</v>
      </c>
      <c r="D17" s="104">
        <f t="shared" si="2"/>
        <v>0</v>
      </c>
      <c r="E17" s="102">
        <v>0</v>
      </c>
      <c r="F17" s="103">
        <v>0</v>
      </c>
      <c r="G17" s="104">
        <f t="shared" si="3"/>
        <v>0</v>
      </c>
      <c r="H17" s="102">
        <v>0</v>
      </c>
      <c r="I17" s="103">
        <v>0</v>
      </c>
      <c r="J17" s="104">
        <f t="shared" si="4"/>
        <v>0</v>
      </c>
      <c r="K17" s="105">
        <v>0</v>
      </c>
      <c r="L17" s="106">
        <v>0</v>
      </c>
      <c r="M17" s="466">
        <v>0</v>
      </c>
    </row>
    <row r="18" spans="1:14">
      <c r="A18" s="180"/>
      <c r="B18" s="102">
        <v>0</v>
      </c>
      <c r="C18" s="103">
        <v>0</v>
      </c>
      <c r="D18" s="104">
        <f t="shared" si="2"/>
        <v>0</v>
      </c>
      <c r="E18" s="102">
        <v>0</v>
      </c>
      <c r="F18" s="103">
        <v>0</v>
      </c>
      <c r="G18" s="104">
        <f t="shared" si="3"/>
        <v>0</v>
      </c>
      <c r="H18" s="102">
        <v>0</v>
      </c>
      <c r="I18" s="103">
        <v>0</v>
      </c>
      <c r="J18" s="104">
        <f t="shared" si="4"/>
        <v>0</v>
      </c>
      <c r="K18" s="105">
        <v>0</v>
      </c>
      <c r="L18" s="106">
        <v>0</v>
      </c>
      <c r="M18" s="466">
        <v>0</v>
      </c>
    </row>
    <row r="19" spans="1:14" ht="13.8" thickBot="1">
      <c r="A19" s="561" t="s">
        <v>532</v>
      </c>
      <c r="B19" s="73">
        <f t="shared" ref="B19:J19" si="5">SUM(B7:B18)</f>
        <v>12411644.169429274</v>
      </c>
      <c r="C19" s="74">
        <f t="shared" si="5"/>
        <v>11913025.910107274</v>
      </c>
      <c r="D19" s="75">
        <f t="shared" si="5"/>
        <v>24324670.079536546</v>
      </c>
      <c r="E19" s="73">
        <f t="shared" si="5"/>
        <v>578522.6399999999</v>
      </c>
      <c r="F19" s="74">
        <f t="shared" si="5"/>
        <v>352746.08</v>
      </c>
      <c r="G19" s="75">
        <f t="shared" si="5"/>
        <v>931268.72000000009</v>
      </c>
      <c r="H19" s="73">
        <f t="shared" si="5"/>
        <v>2670066.7000000002</v>
      </c>
      <c r="I19" s="74">
        <f t="shared" si="5"/>
        <v>1998556.77</v>
      </c>
      <c r="J19" s="75">
        <f t="shared" si="5"/>
        <v>4668623.4700000007</v>
      </c>
      <c r="K19" s="76">
        <f t="shared" ref="K19" si="6">+H19/B19</f>
        <v>0.21512594653467076</v>
      </c>
      <c r="L19" s="77">
        <f>I19/C19</f>
        <v>0.16776231203395439</v>
      </c>
      <c r="M19" s="467">
        <f>J19/D19</f>
        <v>0.19192957005108746</v>
      </c>
    </row>
    <row r="20" spans="1:14" ht="13.8" thickBot="1">
      <c r="A20" s="468"/>
      <c r="B20" s="469"/>
      <c r="C20" s="470"/>
      <c r="D20" s="471"/>
      <c r="E20" s="469"/>
      <c r="F20" s="470"/>
      <c r="G20" s="471"/>
      <c r="H20" s="469"/>
      <c r="I20" s="470"/>
      <c r="J20" s="471"/>
      <c r="K20" s="472"/>
      <c r="L20" s="207"/>
      <c r="M20" s="473"/>
    </row>
    <row r="21" spans="1:14">
      <c r="A21" s="474" t="s">
        <v>6</v>
      </c>
      <c r="B21" s="97">
        <v>244205.28900000002</v>
      </c>
      <c r="C21" s="98">
        <v>244205.28900000002</v>
      </c>
      <c r="D21" s="99">
        <f t="shared" ref="D21:D29" si="7">SUM(B21:C21)</f>
        <v>488410.57800000004</v>
      </c>
      <c r="E21" s="97">
        <v>0</v>
      </c>
      <c r="F21" s="98">
        <v>0</v>
      </c>
      <c r="G21" s="99">
        <f>E21+F21</f>
        <v>0</v>
      </c>
      <c r="H21" s="97">
        <v>0</v>
      </c>
      <c r="I21" s="98">
        <v>0</v>
      </c>
      <c r="J21" s="99">
        <f>H21+I21</f>
        <v>0</v>
      </c>
      <c r="K21" s="100">
        <v>0</v>
      </c>
      <c r="L21" s="101">
        <v>0</v>
      </c>
      <c r="M21" s="465">
        <v>0</v>
      </c>
    </row>
    <row r="22" spans="1:14">
      <c r="A22" s="180" t="s">
        <v>7</v>
      </c>
      <c r="B22" s="102">
        <v>88441.126739999992</v>
      </c>
      <c r="C22" s="103">
        <v>88441.126739999992</v>
      </c>
      <c r="D22" s="104">
        <f t="shared" si="7"/>
        <v>176882.25347999998</v>
      </c>
      <c r="E22" s="102">
        <v>6240.53</v>
      </c>
      <c r="F22" s="103">
        <v>6240.5</v>
      </c>
      <c r="G22" s="104">
        <f t="shared" ref="G22:G29" si="8">E22+F22</f>
        <v>12481.029999999999</v>
      </c>
      <c r="H22" s="102">
        <v>19080.02</v>
      </c>
      <c r="I22" s="103">
        <v>19079.920000000002</v>
      </c>
      <c r="J22" s="104">
        <f t="shared" ref="J22:J29" si="9">H22+I22</f>
        <v>38159.94</v>
      </c>
      <c r="K22" s="105">
        <f t="shared" ref="K22:K28" si="10">+H22/B22</f>
        <v>0.21573696201419518</v>
      </c>
      <c r="L22" s="106">
        <f t="shared" ref="L22:M28" si="11">I22/C22</f>
        <v>0.21573583131851451</v>
      </c>
      <c r="M22" s="466">
        <f t="shared" si="11"/>
        <v>0.21573639666635486</v>
      </c>
    </row>
    <row r="23" spans="1:14">
      <c r="A23" s="464" t="s">
        <v>533</v>
      </c>
      <c r="B23" s="102">
        <v>600000</v>
      </c>
      <c r="C23" s="103">
        <v>600000</v>
      </c>
      <c r="D23" s="104">
        <f t="shared" si="7"/>
        <v>1200000</v>
      </c>
      <c r="E23" s="102">
        <v>4860.2899999999991</v>
      </c>
      <c r="F23" s="103">
        <v>4860.2699999999986</v>
      </c>
      <c r="G23" s="104">
        <f t="shared" si="8"/>
        <v>9720.5599999999977</v>
      </c>
      <c r="H23" s="102">
        <v>147229.90000000002</v>
      </c>
      <c r="I23" s="103">
        <v>147229.73000000001</v>
      </c>
      <c r="J23" s="104">
        <f t="shared" si="9"/>
        <v>294459.63</v>
      </c>
      <c r="K23" s="105">
        <f t="shared" si="10"/>
        <v>0.24538316666666671</v>
      </c>
      <c r="L23" s="106">
        <f t="shared" si="11"/>
        <v>0.24538288333333336</v>
      </c>
      <c r="M23" s="466">
        <f t="shared" si="11"/>
        <v>0.245383025</v>
      </c>
    </row>
    <row r="24" spans="1:14" ht="12.75" customHeight="1">
      <c r="A24" s="181" t="s">
        <v>534</v>
      </c>
      <c r="B24" s="102">
        <v>0</v>
      </c>
      <c r="C24" s="103">
        <v>0</v>
      </c>
      <c r="D24" s="104">
        <f t="shared" si="7"/>
        <v>0</v>
      </c>
      <c r="E24" s="102">
        <v>0</v>
      </c>
      <c r="F24" s="103">
        <v>0</v>
      </c>
      <c r="G24" s="104">
        <f t="shared" si="8"/>
        <v>0</v>
      </c>
      <c r="H24" s="102">
        <v>0</v>
      </c>
      <c r="I24" s="103">
        <v>0</v>
      </c>
      <c r="J24" s="104">
        <f t="shared" si="9"/>
        <v>0</v>
      </c>
      <c r="K24" s="105">
        <v>0</v>
      </c>
      <c r="L24" s="106">
        <v>0</v>
      </c>
      <c r="M24" s="466">
        <v>0</v>
      </c>
    </row>
    <row r="25" spans="1:14">
      <c r="A25" s="475" t="s">
        <v>535</v>
      </c>
      <c r="B25" s="102">
        <v>17083</v>
      </c>
      <c r="C25" s="103">
        <v>17083</v>
      </c>
      <c r="D25" s="104">
        <f t="shared" si="7"/>
        <v>34166</v>
      </c>
      <c r="E25" s="102">
        <v>8391.25</v>
      </c>
      <c r="F25" s="103">
        <v>8391.25</v>
      </c>
      <c r="G25" s="104">
        <f t="shared" si="8"/>
        <v>16782.5</v>
      </c>
      <c r="H25" s="102">
        <v>4074.5399999999991</v>
      </c>
      <c r="I25" s="103">
        <v>4074.5499999999993</v>
      </c>
      <c r="J25" s="104">
        <f t="shared" si="9"/>
        <v>8149.0899999999983</v>
      </c>
      <c r="K25" s="105">
        <f t="shared" si="10"/>
        <v>0.2385143124743897</v>
      </c>
      <c r="L25" s="106">
        <f t="shared" si="11"/>
        <v>0.23851489785166535</v>
      </c>
      <c r="M25" s="466">
        <f t="shared" si="11"/>
        <v>0.23851460516302753</v>
      </c>
    </row>
    <row r="26" spans="1:14">
      <c r="A26" s="464" t="s">
        <v>8</v>
      </c>
      <c r="B26" s="102">
        <v>165471.55840000001</v>
      </c>
      <c r="C26" s="103">
        <v>165471.55840000001</v>
      </c>
      <c r="D26" s="104">
        <f t="shared" si="7"/>
        <v>330943.11680000002</v>
      </c>
      <c r="E26" s="102">
        <v>10992.9</v>
      </c>
      <c r="F26" s="103">
        <v>10992.849999999999</v>
      </c>
      <c r="G26" s="104">
        <f t="shared" si="8"/>
        <v>21985.75</v>
      </c>
      <c r="H26" s="102">
        <v>34768.479999999996</v>
      </c>
      <c r="I26" s="103">
        <v>34768.33</v>
      </c>
      <c r="J26" s="104">
        <f t="shared" si="9"/>
        <v>69536.81</v>
      </c>
      <c r="K26" s="105">
        <f t="shared" si="10"/>
        <v>0.21011755939321591</v>
      </c>
      <c r="L26" s="106">
        <f t="shared" si="11"/>
        <v>0.21011665289302067</v>
      </c>
      <c r="M26" s="466">
        <f t="shared" si="11"/>
        <v>0.21011710614311829</v>
      </c>
    </row>
    <row r="27" spans="1:14">
      <c r="A27" s="464" t="s">
        <v>9</v>
      </c>
      <c r="B27" s="102">
        <v>1341765.6300000001</v>
      </c>
      <c r="C27" s="103">
        <v>1341765.6300000001</v>
      </c>
      <c r="D27" s="104">
        <f t="shared" si="7"/>
        <v>2683531.2600000002</v>
      </c>
      <c r="E27" s="102">
        <v>103927.88999999998</v>
      </c>
      <c r="F27" s="103">
        <v>104059.65000000001</v>
      </c>
      <c r="G27" s="104">
        <f t="shared" si="8"/>
        <v>207987.53999999998</v>
      </c>
      <c r="H27" s="102">
        <v>408062.4800000001</v>
      </c>
      <c r="I27" s="103">
        <v>408062.6100000001</v>
      </c>
      <c r="J27" s="104">
        <f t="shared" si="9"/>
        <v>816125.0900000002</v>
      </c>
      <c r="K27" s="105">
        <f t="shared" si="10"/>
        <v>0.30412351522225239</v>
      </c>
      <c r="L27" s="106">
        <f t="shared" si="11"/>
        <v>0.30412361210951577</v>
      </c>
      <c r="M27" s="466">
        <f t="shared" si="11"/>
        <v>0.30412356366588406</v>
      </c>
    </row>
    <row r="28" spans="1:14">
      <c r="A28" s="469" t="s">
        <v>10</v>
      </c>
      <c r="B28" s="169">
        <v>23409</v>
      </c>
      <c r="C28" s="170">
        <v>23409</v>
      </c>
      <c r="D28" s="171">
        <f t="shared" si="7"/>
        <v>46818</v>
      </c>
      <c r="E28" s="169">
        <v>0</v>
      </c>
      <c r="F28" s="170">
        <v>0</v>
      </c>
      <c r="G28" s="171">
        <f t="shared" si="8"/>
        <v>0</v>
      </c>
      <c r="H28" s="102">
        <v>940.26</v>
      </c>
      <c r="I28" s="103">
        <v>940.25</v>
      </c>
      <c r="J28" s="104">
        <f t="shared" si="9"/>
        <v>1880.51</v>
      </c>
      <c r="K28" s="172">
        <f t="shared" si="10"/>
        <v>4.0166602588747914E-2</v>
      </c>
      <c r="L28" s="173">
        <f t="shared" si="11"/>
        <v>4.016617540262292E-2</v>
      </c>
      <c r="M28" s="476">
        <f t="shared" si="11"/>
        <v>4.016638899568542E-2</v>
      </c>
    </row>
    <row r="29" spans="1:14" ht="13.8" thickBot="1">
      <c r="A29" s="180" t="s">
        <v>11</v>
      </c>
      <c r="B29" s="107">
        <v>343847.5</v>
      </c>
      <c r="C29" s="184">
        <v>343847.5</v>
      </c>
      <c r="D29" s="352">
        <f t="shared" si="7"/>
        <v>687695</v>
      </c>
      <c r="E29" s="107">
        <v>0</v>
      </c>
      <c r="F29" s="184">
        <v>0</v>
      </c>
      <c r="G29" s="352">
        <f t="shared" si="8"/>
        <v>0</v>
      </c>
      <c r="H29" s="102">
        <v>0</v>
      </c>
      <c r="I29" s="103">
        <v>0</v>
      </c>
      <c r="J29" s="104">
        <f t="shared" si="9"/>
        <v>0</v>
      </c>
      <c r="K29" s="353">
        <f t="shared" ref="K29" si="12">+H29/B29</f>
        <v>0</v>
      </c>
      <c r="L29" s="206">
        <f t="shared" ref="L29" si="13">I29/C29</f>
        <v>0</v>
      </c>
      <c r="M29" s="477">
        <f t="shared" ref="M29" si="14">J29/D29</f>
        <v>0</v>
      </c>
    </row>
    <row r="30" spans="1:14" ht="13.8" thickBot="1">
      <c r="A30" s="478"/>
      <c r="B30" s="478"/>
      <c r="C30" s="479"/>
      <c r="D30" s="358"/>
      <c r="E30" s="478"/>
      <c r="F30" s="479"/>
      <c r="G30" s="480"/>
      <c r="H30" s="478"/>
      <c r="I30" s="479"/>
      <c r="J30" s="480"/>
      <c r="K30" s="478"/>
      <c r="L30" s="480"/>
      <c r="M30" s="473"/>
    </row>
    <row r="31" spans="1:14" ht="13.8" thickBot="1">
      <c r="A31" s="354" t="s">
        <v>12</v>
      </c>
      <c r="B31" s="481">
        <f>B19+SUM(B21:B29)</f>
        <v>15235867.273569275</v>
      </c>
      <c r="C31" s="481">
        <f>C19+SUM(C21:C29)</f>
        <v>14737249.014247274</v>
      </c>
      <c r="D31" s="174">
        <f>SUM(B31:C31)</f>
        <v>29973116.287816547</v>
      </c>
      <c r="E31" s="481">
        <f>E19+SUM(E21:E29)</f>
        <v>712935.49999999988</v>
      </c>
      <c r="F31" s="481">
        <f t="shared" ref="F31:I31" si="15">F19+SUM(F21:F29)</f>
        <v>487290.60000000003</v>
      </c>
      <c r="G31" s="174">
        <f>SUM(E31:F31)</f>
        <v>1200226.0999999999</v>
      </c>
      <c r="H31" s="174">
        <f t="shared" si="15"/>
        <v>3284222.3800000004</v>
      </c>
      <c r="I31" s="174">
        <f t="shared" si="15"/>
        <v>2612712.16</v>
      </c>
      <c r="J31" s="174">
        <f>SUM(H31:I31)</f>
        <v>5896934.540000001</v>
      </c>
      <c r="K31" s="175">
        <f>H31/B31</f>
        <v>0.215558610549028</v>
      </c>
      <c r="L31" s="176">
        <f>I31/C31</f>
        <v>0.17728628711329733</v>
      </c>
      <c r="M31" s="482">
        <f>J31/D31</f>
        <v>0.19674078875799053</v>
      </c>
      <c r="N31" s="515"/>
    </row>
    <row r="32" spans="1:14" ht="18.600000000000001" customHeight="1" thickBot="1">
      <c r="A32" s="704" t="s">
        <v>536</v>
      </c>
      <c r="B32" s="705"/>
      <c r="C32" s="705"/>
      <c r="D32" s="705"/>
      <c r="E32" s="705"/>
      <c r="F32" s="705"/>
      <c r="G32" s="705"/>
      <c r="H32" s="705"/>
      <c r="I32" s="705"/>
      <c r="J32" s="705"/>
      <c r="K32" s="705"/>
      <c r="L32" s="705"/>
      <c r="M32" s="706"/>
    </row>
    <row r="33" spans="1:13" ht="13.8" thickBot="1">
      <c r="A33" s="474" t="s">
        <v>13</v>
      </c>
      <c r="B33" s="572"/>
      <c r="C33" s="573"/>
      <c r="D33" s="574"/>
      <c r="E33" s="505">
        <v>46048.459999999963</v>
      </c>
      <c r="F33" s="506">
        <v>44867.369999999981</v>
      </c>
      <c r="G33" s="483">
        <f>E33+F33</f>
        <v>90915.829999999944</v>
      </c>
      <c r="H33" s="505">
        <v>104208.46999999997</v>
      </c>
      <c r="I33" s="506">
        <v>102214.74999999994</v>
      </c>
      <c r="J33" s="483">
        <f>H33+I33</f>
        <v>206423.21999999991</v>
      </c>
      <c r="K33" s="577"/>
      <c r="L33" s="578"/>
      <c r="M33" s="579"/>
    </row>
    <row r="34" spans="1:13" ht="13.8" thickBot="1">
      <c r="A34" s="533" t="s">
        <v>14</v>
      </c>
      <c r="B34" s="575"/>
      <c r="C34" s="540">
        <v>288000</v>
      </c>
      <c r="D34" s="541">
        <f>SUM(C34)</f>
        <v>288000</v>
      </c>
      <c r="E34" s="576"/>
      <c r="F34" s="109">
        <v>10291.700000000001</v>
      </c>
      <c r="G34" s="484">
        <f>F34</f>
        <v>10291.700000000001</v>
      </c>
      <c r="H34" s="576"/>
      <c r="I34" s="109">
        <v>51609.05</v>
      </c>
      <c r="J34" s="484">
        <f>I34</f>
        <v>51609.05</v>
      </c>
      <c r="K34" s="580"/>
      <c r="L34" s="531">
        <f>I34/C34</f>
        <v>0.17919809027777778</v>
      </c>
      <c r="M34" s="532">
        <f>J34/D34</f>
        <v>0.17919809027777778</v>
      </c>
    </row>
    <row r="35" spans="1:13">
      <c r="A35" s="207"/>
      <c r="B35" s="207"/>
      <c r="C35" s="207"/>
      <c r="D35" s="207"/>
      <c r="E35" s="207"/>
      <c r="F35" s="207"/>
      <c r="G35" s="207"/>
      <c r="H35" s="207"/>
      <c r="I35" s="207"/>
      <c r="J35" s="207"/>
      <c r="K35" s="207"/>
      <c r="L35" s="207"/>
      <c r="M35" s="207"/>
    </row>
    <row r="36" spans="1:13" ht="12.6" customHeight="1">
      <c r="A36" s="710" t="s">
        <v>15</v>
      </c>
      <c r="B36" s="711"/>
      <c r="C36" s="711"/>
      <c r="D36" s="711"/>
      <c r="E36" s="711"/>
      <c r="F36" s="711"/>
      <c r="G36" s="711"/>
      <c r="H36" s="711"/>
      <c r="I36" s="711"/>
      <c r="J36" s="711"/>
      <c r="K36" s="711"/>
      <c r="L36" s="643"/>
      <c r="M36" s="662"/>
    </row>
    <row r="37" spans="1:13" ht="12.6" customHeight="1">
      <c r="A37" s="707" t="s">
        <v>537</v>
      </c>
      <c r="B37" s="709"/>
      <c r="C37" s="709"/>
      <c r="D37" s="709"/>
      <c r="E37" s="709"/>
      <c r="F37" s="709"/>
      <c r="G37" s="709"/>
      <c r="H37" s="709"/>
      <c r="I37" s="661"/>
      <c r="J37" s="661"/>
      <c r="K37" s="661"/>
      <c r="L37" s="661"/>
      <c r="M37" s="661"/>
    </row>
    <row r="38" spans="1:13" ht="25.95" customHeight="1">
      <c r="A38" s="707" t="s">
        <v>538</v>
      </c>
      <c r="B38" s="708"/>
      <c r="C38" s="708"/>
      <c r="D38" s="708"/>
      <c r="E38" s="708"/>
      <c r="F38" s="708"/>
      <c r="G38" s="708"/>
      <c r="H38" s="708"/>
      <c r="I38" s="708"/>
      <c r="J38" s="708"/>
      <c r="K38" s="708"/>
      <c r="L38" s="708"/>
      <c r="M38" s="708"/>
    </row>
    <row r="39" spans="1:13">
      <c r="C39" s="515"/>
    </row>
    <row r="40" spans="1:13">
      <c r="C40" s="515"/>
    </row>
    <row r="41" spans="1:13" ht="12.6" customHeight="1">
      <c r="A41" s="702" t="s">
        <v>33</v>
      </c>
      <c r="B41" s="703"/>
      <c r="C41" s="703"/>
      <c r="D41" s="703"/>
      <c r="E41" s="703"/>
      <c r="F41" s="703"/>
      <c r="G41" s="703"/>
      <c r="H41" s="703"/>
      <c r="I41" s="703"/>
      <c r="J41" s="659"/>
      <c r="K41" s="659"/>
      <c r="L41" s="659"/>
      <c r="M41" s="659"/>
    </row>
    <row r="43" spans="1:13" ht="22.35" customHeight="1"/>
    <row r="44" spans="1:13">
      <c r="C44" s="515"/>
    </row>
    <row r="46" spans="1:13">
      <c r="J46" s="515"/>
    </row>
    <row r="48" spans="1:13" ht="15" customHeight="1"/>
    <row r="49" spans="6:6" ht="27" customHeight="1"/>
    <row r="50" spans="6:6" ht="3" customHeight="1"/>
    <row r="51" spans="6:6" ht="14.85" customHeight="1"/>
    <row r="52" spans="6:6" ht="14.85" customHeight="1"/>
    <row r="53" spans="6:6" ht="14.85" customHeight="1"/>
    <row r="54" spans="6:6" ht="27.75" customHeight="1"/>
    <row r="63" spans="6:6">
      <c r="F63" s="130"/>
    </row>
  </sheetData>
  <mergeCells count="12">
    <mergeCell ref="A41:I41"/>
    <mergeCell ref="A32:M32"/>
    <mergeCell ref="A38:M38"/>
    <mergeCell ref="A37:H37"/>
    <mergeCell ref="A36:K36"/>
    <mergeCell ref="A1:M1"/>
    <mergeCell ref="A2:M2"/>
    <mergeCell ref="A3:M3"/>
    <mergeCell ref="B4:D4"/>
    <mergeCell ref="E4:G4"/>
    <mergeCell ref="H4:J4"/>
    <mergeCell ref="K4:M4"/>
  </mergeCells>
  <printOptions horizontalCentered="1" verticalCentered="1" headings="1"/>
  <pageMargins left="0.25" right="0.25" top="0.5" bottom="0.5" header="0.5" footer="0.5"/>
  <pageSetup scale="69" orientation="landscape" r:id="rId1"/>
  <headerFooter alignWithMargins="0"/>
  <ignoredErrors>
    <ignoredError sqref="G31 D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5"/>
  <sheetViews>
    <sheetView workbookViewId="0">
      <selection sqref="A1:M1"/>
    </sheetView>
  </sheetViews>
  <sheetFormatPr defaultRowHeight="13.2"/>
  <cols>
    <col min="1" max="1" width="56.33203125" customWidth="1"/>
    <col min="2" max="4" width="10.33203125" customWidth="1"/>
    <col min="5" max="6" width="10.6640625" customWidth="1"/>
    <col min="7" max="7" width="10.5546875" customWidth="1"/>
    <col min="8" max="11" width="10.33203125" customWidth="1"/>
    <col min="12" max="12" width="12.6640625" customWidth="1"/>
    <col min="13" max="13" width="14.6640625" customWidth="1"/>
  </cols>
  <sheetData>
    <row r="1" spans="1:13" ht="15.6">
      <c r="A1" s="745" t="s">
        <v>283</v>
      </c>
      <c r="B1" s="745"/>
      <c r="C1" s="745"/>
      <c r="D1" s="745"/>
      <c r="E1" s="745"/>
      <c r="F1" s="745"/>
      <c r="G1" s="745"/>
      <c r="H1" s="745"/>
      <c r="I1" s="745"/>
      <c r="J1" s="745"/>
      <c r="K1" s="745"/>
      <c r="L1" s="745"/>
      <c r="M1" s="745"/>
    </row>
    <row r="2" spans="1:13" ht="15.6">
      <c r="A2" s="745" t="s">
        <v>19</v>
      </c>
      <c r="B2" s="784"/>
      <c r="C2" s="784"/>
      <c r="D2" s="784"/>
      <c r="E2" s="784"/>
      <c r="F2" s="784"/>
      <c r="G2" s="784"/>
      <c r="H2" s="784"/>
      <c r="I2" s="784"/>
      <c r="J2" s="784"/>
      <c r="K2" s="784"/>
      <c r="L2" s="784"/>
      <c r="M2" s="784"/>
    </row>
    <row r="3" spans="1:13" ht="16.2" thickBot="1">
      <c r="A3" s="756" t="s">
        <v>20</v>
      </c>
      <c r="B3" s="785"/>
      <c r="C3" s="785"/>
      <c r="D3" s="785"/>
      <c r="E3" s="785"/>
      <c r="F3" s="785"/>
      <c r="G3" s="785"/>
      <c r="H3" s="785"/>
      <c r="I3" s="785"/>
      <c r="J3" s="785"/>
      <c r="K3" s="785"/>
      <c r="L3" s="785"/>
      <c r="M3" s="785"/>
    </row>
    <row r="4" spans="1:13">
      <c r="A4" s="63"/>
      <c r="B4" s="798" t="s">
        <v>284</v>
      </c>
      <c r="C4" s="719"/>
      <c r="D4" s="720"/>
      <c r="E4" s="718" t="s">
        <v>22</v>
      </c>
      <c r="F4" s="719"/>
      <c r="G4" s="720"/>
      <c r="H4" s="798" t="s">
        <v>285</v>
      </c>
      <c r="I4" s="719"/>
      <c r="J4" s="720"/>
      <c r="K4" s="751" t="s">
        <v>286</v>
      </c>
      <c r="L4" s="752"/>
      <c r="M4" s="753"/>
    </row>
    <row r="5" spans="1:13">
      <c r="A5" s="64"/>
      <c r="B5" s="70" t="s">
        <v>2</v>
      </c>
      <c r="C5" s="679" t="s">
        <v>16</v>
      </c>
      <c r="D5" s="65" t="s">
        <v>17</v>
      </c>
      <c r="E5" s="70" t="s">
        <v>2</v>
      </c>
      <c r="F5" s="679" t="s">
        <v>16</v>
      </c>
      <c r="G5" s="65" t="s">
        <v>17</v>
      </c>
      <c r="H5" s="70" t="s">
        <v>2</v>
      </c>
      <c r="I5" s="679" t="s">
        <v>16</v>
      </c>
      <c r="J5" s="65" t="s">
        <v>17</v>
      </c>
      <c r="K5" s="70" t="s">
        <v>2</v>
      </c>
      <c r="L5" s="679" t="s">
        <v>16</v>
      </c>
      <c r="M5" s="65" t="s">
        <v>17</v>
      </c>
    </row>
    <row r="6" spans="1:13">
      <c r="A6" s="66" t="s">
        <v>108</v>
      </c>
      <c r="B6" s="71"/>
      <c r="C6" s="1"/>
      <c r="D6" s="67"/>
      <c r="E6" s="71"/>
      <c r="F6" s="1"/>
      <c r="G6" s="67"/>
      <c r="H6" s="71"/>
      <c r="I6" s="1"/>
      <c r="J6" s="67"/>
      <c r="K6" s="71"/>
      <c r="L6" s="1"/>
      <c r="M6" s="67"/>
    </row>
    <row r="7" spans="1:13">
      <c r="A7" s="562" t="s">
        <v>287</v>
      </c>
      <c r="B7" s="356">
        <v>50000</v>
      </c>
      <c r="C7" s="356">
        <v>50000</v>
      </c>
      <c r="D7" s="452">
        <f>B7+C7</f>
        <v>100000</v>
      </c>
      <c r="E7" s="450">
        <v>4150</v>
      </c>
      <c r="F7" s="451">
        <v>4150</v>
      </c>
      <c r="G7" s="452">
        <f>E7+F7</f>
        <v>8300</v>
      </c>
      <c r="H7" s="450">
        <v>10208.15</v>
      </c>
      <c r="I7" s="451">
        <v>10208.16</v>
      </c>
      <c r="J7" s="452">
        <f>H7+I7</f>
        <v>20416.309999999998</v>
      </c>
      <c r="K7" s="339">
        <f>H7/B7</f>
        <v>0.20416299999999998</v>
      </c>
      <c r="L7" s="340">
        <f>I7/C7</f>
        <v>0.20416319999999999</v>
      </c>
      <c r="M7" s="341">
        <f>J7/D7</f>
        <v>0.20416309999999999</v>
      </c>
    </row>
    <row r="8" spans="1:13">
      <c r="A8" s="191"/>
      <c r="B8" s="450"/>
      <c r="C8" s="451"/>
      <c r="D8" s="452"/>
      <c r="E8" s="450"/>
      <c r="F8" s="451"/>
      <c r="G8" s="452"/>
      <c r="H8" s="450"/>
      <c r="I8" s="451"/>
      <c r="J8" s="452"/>
      <c r="K8" s="339"/>
      <c r="L8" s="340"/>
      <c r="M8" s="341"/>
    </row>
    <row r="9" spans="1:13">
      <c r="A9" s="188"/>
      <c r="B9" s="450"/>
      <c r="C9" s="451"/>
      <c r="D9" s="452"/>
      <c r="E9" s="450"/>
      <c r="F9" s="451"/>
      <c r="G9" s="452"/>
      <c r="H9" s="450"/>
      <c r="I9" s="451"/>
      <c r="J9" s="452"/>
      <c r="K9" s="339"/>
      <c r="L9" s="340"/>
      <c r="M9" s="341"/>
    </row>
    <row r="10" spans="1:13" ht="13.8" thickBot="1">
      <c r="A10" s="69" t="s">
        <v>288</v>
      </c>
      <c r="B10" s="94">
        <f>SUM(B7:B9)</f>
        <v>50000</v>
      </c>
      <c r="C10" s="94">
        <f t="shared" ref="C10:D10" si="0">SUM(C7:C9)</f>
        <v>50000</v>
      </c>
      <c r="D10" s="94">
        <f t="shared" si="0"/>
        <v>100000</v>
      </c>
      <c r="E10" s="94">
        <f>SUM(E7:E9)</f>
        <v>4150</v>
      </c>
      <c r="F10" s="94">
        <f t="shared" ref="F10" si="1">SUM(F7:F9)</f>
        <v>4150</v>
      </c>
      <c r="G10" s="94">
        <f t="shared" ref="G10" si="2">SUM(G7:G9)</f>
        <v>8300</v>
      </c>
      <c r="H10" s="94">
        <f>SUM(H7:H9)</f>
        <v>10208.15</v>
      </c>
      <c r="I10" s="94">
        <f t="shared" ref="I10" si="3">SUM(I7:I9)</f>
        <v>10208.16</v>
      </c>
      <c r="J10" s="94">
        <f t="shared" ref="J10" si="4">SUM(J7:J9)</f>
        <v>20416.309999999998</v>
      </c>
      <c r="K10" s="342">
        <f t="shared" ref="K10:M10" si="5">SUM(K8:K9)</f>
        <v>0</v>
      </c>
      <c r="L10" s="342">
        <f t="shared" si="5"/>
        <v>0</v>
      </c>
      <c r="M10" s="524">
        <f t="shared" si="5"/>
        <v>0</v>
      </c>
    </row>
    <row r="11" spans="1:13">
      <c r="A11" s="188"/>
      <c r="B11" s="189"/>
      <c r="C11" s="87"/>
      <c r="D11" s="190"/>
      <c r="E11" s="189"/>
      <c r="F11" s="87"/>
      <c r="G11" s="190"/>
      <c r="H11" s="189"/>
      <c r="I11" s="87"/>
      <c r="J11" s="190"/>
      <c r="K11" s="339"/>
      <c r="L11" s="340"/>
      <c r="M11" s="341"/>
    </row>
    <row r="12" spans="1:13">
      <c r="A12" s="191"/>
      <c r="B12" s="189"/>
      <c r="C12" s="87"/>
      <c r="D12" s="190"/>
      <c r="E12" s="189"/>
      <c r="F12" s="87"/>
      <c r="G12" s="190"/>
      <c r="H12" s="189"/>
      <c r="I12" s="87"/>
      <c r="J12" s="190"/>
      <c r="K12" s="339"/>
      <c r="L12" s="340"/>
      <c r="M12" s="341"/>
    </row>
    <row r="13" spans="1:13" s="12" customFormat="1" ht="17.850000000000001" customHeight="1">
      <c r="A13" s="66" t="s">
        <v>289</v>
      </c>
      <c r="B13" s="71"/>
      <c r="C13" s="1"/>
      <c r="D13" s="67"/>
      <c r="E13" s="71"/>
      <c r="F13" s="1"/>
      <c r="G13" s="67"/>
      <c r="H13" s="71"/>
      <c r="I13" s="1"/>
      <c r="J13" s="67"/>
      <c r="K13" s="343"/>
      <c r="L13" s="344"/>
      <c r="M13" s="345"/>
    </row>
    <row r="14" spans="1:13" s="12" customFormat="1" ht="17.850000000000001" customHeight="1">
      <c r="A14" s="200"/>
      <c r="B14" s="201"/>
      <c r="C14" s="202"/>
      <c r="D14" s="165"/>
      <c r="E14" s="189"/>
      <c r="F14" s="202"/>
      <c r="G14" s="203"/>
      <c r="H14" s="189"/>
      <c r="I14" s="202"/>
      <c r="J14" s="203"/>
      <c r="K14" s="339"/>
      <c r="L14" s="340"/>
      <c r="M14" s="341"/>
    </row>
    <row r="15" spans="1:13" s="12" customFormat="1">
      <c r="A15" s="120" t="s">
        <v>290</v>
      </c>
      <c r="B15" s="450">
        <v>8333.5</v>
      </c>
      <c r="C15" s="451">
        <v>8333.5</v>
      </c>
      <c r="D15" s="452">
        <f>B15+C15</f>
        <v>16667</v>
      </c>
      <c r="E15" s="453">
        <v>9291.2099999999991</v>
      </c>
      <c r="F15" s="451">
        <v>9291.2099999999991</v>
      </c>
      <c r="G15" s="454">
        <v>18582.419999999998</v>
      </c>
      <c r="H15" s="453">
        <v>9291.2099999999991</v>
      </c>
      <c r="I15" s="451">
        <v>9291.2099999999991</v>
      </c>
      <c r="J15" s="454">
        <v>0</v>
      </c>
      <c r="K15" s="339">
        <f t="shared" ref="K15:K17" si="6">H15/B15</f>
        <v>1.114922901541969</v>
      </c>
      <c r="L15" s="340">
        <f t="shared" ref="L15:L17" si="7">I15/C15</f>
        <v>1.114922901541969</v>
      </c>
      <c r="M15" s="341">
        <f t="shared" ref="M15:M17" si="8">J15/D15</f>
        <v>0</v>
      </c>
    </row>
    <row r="16" spans="1:13" s="12" customFormat="1">
      <c r="A16" s="120" t="s">
        <v>291</v>
      </c>
      <c r="B16" s="450">
        <v>9166.5</v>
      </c>
      <c r="C16" s="451">
        <v>9166.5</v>
      </c>
      <c r="D16" s="452">
        <f t="shared" ref="D16:D20" si="9">B16+C16</f>
        <v>18333</v>
      </c>
      <c r="E16" s="453">
        <v>-899.96</v>
      </c>
      <c r="F16" s="451">
        <v>-899.96</v>
      </c>
      <c r="G16" s="454">
        <v>-1799.92</v>
      </c>
      <c r="H16" s="453">
        <v>1588.7600000000002</v>
      </c>
      <c r="I16" s="451">
        <v>1588.7699999999995</v>
      </c>
      <c r="J16" s="454">
        <v>4977.45</v>
      </c>
      <c r="K16" s="339">
        <f t="shared" si="6"/>
        <v>0.17332242404407355</v>
      </c>
      <c r="L16" s="340">
        <f t="shared" si="7"/>
        <v>0.17332351497299947</v>
      </c>
      <c r="M16" s="341">
        <f t="shared" si="8"/>
        <v>0.27150220913107509</v>
      </c>
    </row>
    <row r="17" spans="1:17" s="12" customFormat="1">
      <c r="A17" s="120" t="s">
        <v>292</v>
      </c>
      <c r="B17" s="450">
        <v>2500</v>
      </c>
      <c r="C17" s="451">
        <v>2500</v>
      </c>
      <c r="D17" s="452">
        <f t="shared" si="9"/>
        <v>5000</v>
      </c>
      <c r="E17" s="450">
        <v>0</v>
      </c>
      <c r="F17" s="451">
        <v>0</v>
      </c>
      <c r="G17" s="452">
        <f t="shared" ref="G17:G20" si="10">E17+F17</f>
        <v>0</v>
      </c>
      <c r="H17" s="450">
        <v>-6805.43</v>
      </c>
      <c r="I17" s="451">
        <v>-6805.43</v>
      </c>
      <c r="J17" s="452">
        <v>-13610.86</v>
      </c>
      <c r="K17" s="339">
        <f t="shared" si="6"/>
        <v>-2.722172</v>
      </c>
      <c r="L17" s="340">
        <f t="shared" si="7"/>
        <v>-2.722172</v>
      </c>
      <c r="M17" s="341">
        <f t="shared" si="8"/>
        <v>-2.722172</v>
      </c>
    </row>
    <row r="18" spans="1:17" s="12" customFormat="1">
      <c r="A18" s="120" t="s">
        <v>293</v>
      </c>
      <c r="B18" s="450">
        <v>-2917</v>
      </c>
      <c r="C18" s="451">
        <v>-2917</v>
      </c>
      <c r="D18" s="452">
        <f t="shared" si="9"/>
        <v>-5834</v>
      </c>
      <c r="E18" s="455">
        <v>0</v>
      </c>
      <c r="F18" s="451">
        <v>0</v>
      </c>
      <c r="G18" s="454">
        <f t="shared" si="10"/>
        <v>0</v>
      </c>
      <c r="H18" s="454">
        <v>0</v>
      </c>
      <c r="I18" s="454">
        <v>0</v>
      </c>
      <c r="J18" s="454">
        <v>0</v>
      </c>
      <c r="K18" s="339">
        <f>H18/B18</f>
        <v>0</v>
      </c>
      <c r="L18" s="340">
        <f>I18/C18</f>
        <v>0</v>
      </c>
      <c r="M18" s="341">
        <f>J18/D18</f>
        <v>0</v>
      </c>
    </row>
    <row r="19" spans="1:17" s="12" customFormat="1">
      <c r="A19" s="120" t="s">
        <v>294</v>
      </c>
      <c r="B19" s="450">
        <v>5625</v>
      </c>
      <c r="C19" s="451">
        <v>5625</v>
      </c>
      <c r="D19" s="452">
        <f t="shared" si="9"/>
        <v>11250</v>
      </c>
      <c r="E19" s="455">
        <v>0</v>
      </c>
      <c r="F19" s="451">
        <v>0</v>
      </c>
      <c r="G19" s="454">
        <f t="shared" si="10"/>
        <v>0</v>
      </c>
      <c r="H19" s="454">
        <v>0</v>
      </c>
      <c r="I19" s="454">
        <v>0</v>
      </c>
      <c r="J19" s="454">
        <v>0</v>
      </c>
      <c r="K19" s="339">
        <f t="shared" ref="K19:K20" si="11">H19/B19</f>
        <v>0</v>
      </c>
      <c r="L19" s="340">
        <f t="shared" ref="L19:L20" si="12">I19/C19</f>
        <v>0</v>
      </c>
      <c r="M19" s="341">
        <f t="shared" ref="M19:M20" si="13">J19/D19</f>
        <v>0</v>
      </c>
    </row>
    <row r="20" spans="1:17" s="12" customFormat="1">
      <c r="A20" s="120" t="s">
        <v>295</v>
      </c>
      <c r="B20" s="450">
        <v>25000</v>
      </c>
      <c r="C20" s="451">
        <v>25000</v>
      </c>
      <c r="D20" s="452">
        <f t="shared" si="9"/>
        <v>50000</v>
      </c>
      <c r="E20" s="456">
        <v>0</v>
      </c>
      <c r="F20" s="451">
        <v>0</v>
      </c>
      <c r="G20" s="454">
        <f t="shared" si="10"/>
        <v>0</v>
      </c>
      <c r="H20" s="454">
        <v>0</v>
      </c>
      <c r="I20" s="454">
        <v>0</v>
      </c>
      <c r="J20" s="454">
        <v>0</v>
      </c>
      <c r="K20" s="339">
        <f t="shared" si="11"/>
        <v>0</v>
      </c>
      <c r="L20" s="340">
        <f t="shared" si="12"/>
        <v>0</v>
      </c>
      <c r="M20" s="341">
        <f t="shared" si="13"/>
        <v>0</v>
      </c>
    </row>
    <row r="21" spans="1:17" s="12" customFormat="1">
      <c r="A21" s="338"/>
      <c r="B21" s="450"/>
      <c r="C21" s="451"/>
      <c r="D21" s="457"/>
      <c r="E21" s="450"/>
      <c r="F21" s="451"/>
      <c r="G21" s="457"/>
      <c r="H21" s="458"/>
      <c r="I21" s="459"/>
      <c r="J21" s="460"/>
      <c r="K21" s="346"/>
      <c r="L21" s="29"/>
      <c r="M21" s="347"/>
    </row>
    <row r="22" spans="1:17" s="12" customFormat="1">
      <c r="A22" s="338"/>
      <c r="B22" s="450"/>
      <c r="C22" s="451"/>
      <c r="D22" s="461"/>
      <c r="E22" s="450"/>
      <c r="F22" s="451"/>
      <c r="G22" s="461"/>
      <c r="H22" s="458"/>
      <c r="I22" s="459"/>
      <c r="J22" s="460"/>
      <c r="K22" s="346"/>
      <c r="L22" s="29"/>
      <c r="M22" s="347"/>
    </row>
    <row r="23" spans="1:17" s="12" customFormat="1" ht="13.8" thickBot="1">
      <c r="A23" s="463" t="s">
        <v>296</v>
      </c>
      <c r="B23" s="94">
        <f>SUM(B15:B22)</f>
        <v>47708</v>
      </c>
      <c r="C23" s="95">
        <f t="shared" ref="C23:D23" si="14">SUM(C15:C22)</f>
        <v>47708</v>
      </c>
      <c r="D23" s="96">
        <f t="shared" si="14"/>
        <v>95416</v>
      </c>
      <c r="E23" s="94">
        <f t="shared" ref="E23" si="15">SUM(E15:E22)</f>
        <v>8391.25</v>
      </c>
      <c r="F23" s="95">
        <f t="shared" ref="F23" si="16">SUM(F15:F22)</f>
        <v>8391.25</v>
      </c>
      <c r="G23" s="96">
        <f t="shared" ref="G23" si="17">SUM(G15:G22)</f>
        <v>16782.5</v>
      </c>
      <c r="H23" s="94">
        <f t="shared" ref="H23" si="18">SUM(H15:H22)</f>
        <v>4074.5399999999991</v>
      </c>
      <c r="I23" s="95">
        <f t="shared" ref="I23" si="19">SUM(I15:I22)</f>
        <v>4074.5499999999993</v>
      </c>
      <c r="J23" s="96">
        <f t="shared" ref="J23" si="20">SUM(J15:J22)</f>
        <v>-8633.41</v>
      </c>
      <c r="K23" s="348">
        <f>H23/B23</f>
        <v>8.5405801961935091E-2</v>
      </c>
      <c r="L23" s="349">
        <f>I23/C23</f>
        <v>8.5406011570386506E-2</v>
      </c>
      <c r="M23" s="350">
        <f>J23/D23</f>
        <v>-9.0481785025572234E-2</v>
      </c>
    </row>
    <row r="24" spans="1:17" s="12" customFormat="1">
      <c r="A24" s="91"/>
    </row>
    <row r="25" spans="1:17" s="12" customFormat="1" ht="14.25" customHeight="1">
      <c r="A25" s="799" t="s">
        <v>297</v>
      </c>
      <c r="B25" s="800"/>
      <c r="C25" s="800"/>
      <c r="D25" s="800"/>
      <c r="E25" s="800"/>
      <c r="F25" s="800"/>
      <c r="G25" s="800"/>
      <c r="H25" s="800"/>
      <c r="I25" s="800"/>
      <c r="J25" s="599"/>
      <c r="K25" s="599"/>
      <c r="L25" s="599"/>
      <c r="M25" s="599"/>
      <c r="N25" s="595"/>
      <c r="O25" s="595"/>
      <c r="P25" s="596"/>
      <c r="Q25" s="596"/>
    </row>
    <row r="26" spans="1:17" s="12" customFormat="1" ht="13.95" customHeight="1">
      <c r="A26" s="802" t="s">
        <v>298</v>
      </c>
      <c r="B26" s="803"/>
      <c r="C26" s="803"/>
      <c r="D26" s="803"/>
      <c r="E26" s="803"/>
      <c r="F26" s="803"/>
      <c r="G26" s="803"/>
      <c r="H26" s="803"/>
      <c r="I26" s="803"/>
      <c r="J26" s="803"/>
      <c r="K26" s="803"/>
      <c r="L26" s="803"/>
      <c r="M26" s="684"/>
      <c r="N26" s="595"/>
      <c r="O26" s="595"/>
      <c r="P26" s="596"/>
      <c r="Q26" s="596"/>
    </row>
    <row r="27" spans="1:17" s="12" customFormat="1" ht="13.8">
      <c r="A27" s="683" t="s">
        <v>299</v>
      </c>
      <c r="B27" s="684"/>
      <c r="C27" s="684"/>
      <c r="D27" s="684"/>
      <c r="E27" s="684"/>
      <c r="F27" s="684"/>
      <c r="G27" s="684"/>
      <c r="H27" s="684"/>
      <c r="I27" s="684"/>
      <c r="J27" s="684"/>
      <c r="K27" s="684"/>
      <c r="L27" s="684"/>
      <c r="M27" s="684"/>
      <c r="N27" s="595"/>
      <c r="O27" s="595"/>
      <c r="P27" s="596"/>
      <c r="Q27" s="596"/>
    </row>
    <row r="28" spans="1:17" s="12" customFormat="1" ht="13.8">
      <c r="A28" s="799" t="s">
        <v>300</v>
      </c>
      <c r="B28" s="801"/>
      <c r="C28" s="801"/>
      <c r="D28" s="801"/>
      <c r="E28" s="709"/>
      <c r="F28" s="709"/>
      <c r="G28" s="709"/>
      <c r="H28" s="709"/>
      <c r="I28" s="709"/>
      <c r="J28" s="682"/>
      <c r="K28" s="682"/>
      <c r="L28" s="682"/>
      <c r="M28" s="682"/>
      <c r="N28"/>
      <c r="O28"/>
      <c r="P28"/>
      <c r="Q28"/>
    </row>
    <row r="29" spans="1:17" ht="25.95" customHeight="1">
      <c r="A29" s="802" t="s">
        <v>301</v>
      </c>
      <c r="B29" s="709"/>
      <c r="C29" s="709"/>
      <c r="D29" s="709"/>
      <c r="E29" s="709"/>
      <c r="F29" s="709"/>
      <c r="G29" s="709"/>
      <c r="H29" s="709"/>
      <c r="I29" s="709"/>
      <c r="J29" s="709"/>
      <c r="K29" s="709"/>
      <c r="L29" s="709"/>
      <c r="M29" s="709"/>
    </row>
    <row r="31" spans="1:17" ht="12.75" customHeight="1">
      <c r="A31" s="770" t="s">
        <v>257</v>
      </c>
      <c r="B31" s="770"/>
      <c r="C31" s="770"/>
      <c r="D31" s="770"/>
      <c r="E31" s="770"/>
      <c r="F31" s="770"/>
      <c r="G31" s="770"/>
      <c r="H31" s="770"/>
      <c r="I31" s="770"/>
      <c r="J31" s="770"/>
      <c r="K31" s="770"/>
      <c r="L31" s="770"/>
      <c r="M31" s="770"/>
    </row>
    <row r="33" spans="1:14">
      <c r="B33" s="9"/>
      <c r="C33" s="9"/>
      <c r="D33" s="9"/>
      <c r="E33" s="9"/>
      <c r="F33" s="9"/>
      <c r="G33" s="9"/>
      <c r="H33" s="9"/>
      <c r="I33" s="9"/>
      <c r="J33" s="9"/>
      <c r="K33" s="9"/>
      <c r="L33" s="9"/>
      <c r="M33" s="9"/>
    </row>
    <row r="34" spans="1:14">
      <c r="A34" s="9"/>
      <c r="B34" s="9"/>
      <c r="C34" s="9"/>
      <c r="D34" s="9"/>
      <c r="E34" s="9"/>
      <c r="F34" s="9"/>
      <c r="G34" s="9"/>
      <c r="H34" s="9"/>
      <c r="I34" s="9"/>
      <c r="J34" s="9"/>
      <c r="K34" s="9"/>
      <c r="L34" s="9"/>
      <c r="M34" s="9"/>
      <c r="N34" s="9"/>
    </row>
    <row r="35" spans="1:14">
      <c r="A35" s="9"/>
      <c r="N35" s="9"/>
    </row>
  </sheetData>
  <mergeCells count="12">
    <mergeCell ref="A31:M31"/>
    <mergeCell ref="A25:I25"/>
    <mergeCell ref="A28:I28"/>
    <mergeCell ref="A29:M29"/>
    <mergeCell ref="A26:L26"/>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topLeftCell="A3" workbookViewId="0">
      <selection activeCell="A3" sqref="A3:D3"/>
    </sheetView>
  </sheetViews>
  <sheetFormatPr defaultColWidth="9.33203125" defaultRowHeight="13.2"/>
  <cols>
    <col min="1" max="1" width="32.5546875" customWidth="1"/>
    <col min="2" max="2" width="12.33203125" customWidth="1"/>
    <col min="3" max="3" width="18.33203125" customWidth="1"/>
    <col min="4" max="4" width="21.5546875" customWidth="1"/>
    <col min="5" max="5" width="18.33203125" customWidth="1"/>
    <col min="6" max="6" width="21.33203125" customWidth="1"/>
    <col min="7" max="7" width="23.33203125" customWidth="1"/>
    <col min="8" max="8" width="20.5546875" customWidth="1"/>
  </cols>
  <sheetData>
    <row r="1" spans="1:17" ht="38.85" customHeight="1">
      <c r="A1" s="755" t="s">
        <v>302</v>
      </c>
      <c r="B1" s="755"/>
      <c r="C1" s="755"/>
      <c r="D1" s="755"/>
      <c r="E1" s="162"/>
      <c r="F1" s="162"/>
      <c r="G1" s="162"/>
      <c r="H1" s="162"/>
      <c r="I1" s="162"/>
      <c r="J1" s="162"/>
      <c r="K1" s="162"/>
      <c r="L1" s="162"/>
      <c r="M1" s="162"/>
      <c r="N1" s="162"/>
      <c r="O1" s="162"/>
      <c r="P1" s="162"/>
      <c r="Q1" s="162"/>
    </row>
    <row r="2" spans="1:17" ht="26.85" customHeight="1">
      <c r="A2" s="694" t="s">
        <v>19</v>
      </c>
      <c r="B2" s="694"/>
      <c r="C2" s="694"/>
      <c r="D2" s="694"/>
      <c r="E2" s="161"/>
      <c r="F2" s="161"/>
      <c r="G2" s="161"/>
      <c r="H2" s="161"/>
      <c r="I2" s="161"/>
      <c r="J2" s="161"/>
      <c r="K2" s="161"/>
      <c r="L2" s="161"/>
      <c r="M2" s="161"/>
      <c r="N2" s="161"/>
      <c r="O2" s="161"/>
      <c r="P2" s="161"/>
      <c r="Q2" s="161"/>
    </row>
    <row r="3" spans="1:17" ht="15.6">
      <c r="A3" s="696" t="s">
        <v>20</v>
      </c>
      <c r="B3" s="696"/>
      <c r="C3" s="696"/>
      <c r="D3" s="696"/>
      <c r="E3" s="160"/>
      <c r="F3" s="160"/>
      <c r="G3" s="160"/>
      <c r="H3" s="160"/>
      <c r="I3" s="160"/>
      <c r="J3" s="160"/>
      <c r="K3" s="160"/>
      <c r="L3" s="160"/>
      <c r="M3" s="160"/>
      <c r="N3" s="160"/>
      <c r="O3" s="160"/>
      <c r="P3" s="160"/>
      <c r="Q3" s="160"/>
    </row>
    <row r="4" spans="1:17" ht="13.8" thickBot="1">
      <c r="A4" s="12"/>
      <c r="B4" s="12"/>
      <c r="C4" s="12"/>
      <c r="D4" s="12"/>
      <c r="E4" s="12"/>
      <c r="F4" s="12"/>
      <c r="G4" s="12"/>
      <c r="H4" s="12"/>
    </row>
    <row r="5" spans="1:17" ht="55.8" thickBot="1">
      <c r="A5" s="297" t="s">
        <v>40</v>
      </c>
      <c r="B5" s="298" t="s">
        <v>41</v>
      </c>
      <c r="C5" s="299" t="s">
        <v>303</v>
      </c>
      <c r="D5" s="299" t="s">
        <v>304</v>
      </c>
      <c r="E5" s="300"/>
      <c r="F5" s="447"/>
      <c r="G5" s="686"/>
    </row>
    <row r="6" spans="1:17" ht="13.8">
      <c r="A6" s="301"/>
      <c r="B6" s="302"/>
      <c r="C6" s="651"/>
      <c r="D6" s="582"/>
      <c r="E6" s="303"/>
      <c r="F6" s="303"/>
    </row>
    <row r="7" spans="1:17" ht="14.4" thickBot="1">
      <c r="A7" s="304" t="s">
        <v>305</v>
      </c>
      <c r="B7" s="305" t="s">
        <v>59</v>
      </c>
      <c r="C7" s="652">
        <v>1</v>
      </c>
      <c r="D7" s="583">
        <v>0</v>
      </c>
      <c r="E7" s="303"/>
      <c r="F7" s="303"/>
    </row>
    <row r="8" spans="1:17" ht="13.8">
      <c r="A8" s="303"/>
      <c r="B8" s="303"/>
      <c r="C8" s="303"/>
      <c r="D8" s="303"/>
      <c r="E8" s="303"/>
      <c r="F8" s="303"/>
      <c r="G8" s="303"/>
      <c r="H8" s="303"/>
    </row>
    <row r="9" spans="1:17" ht="14.4" thickBot="1">
      <c r="A9" s="303"/>
      <c r="B9" s="303"/>
      <c r="C9" s="303"/>
      <c r="D9" s="303"/>
      <c r="E9" s="303"/>
      <c r="F9" s="303"/>
      <c r="G9" s="303"/>
      <c r="H9" s="303"/>
    </row>
    <row r="10" spans="1:17" ht="63" customHeight="1" thickBot="1">
      <c r="A10" s="298" t="s">
        <v>40</v>
      </c>
      <c r="B10" s="298" t="s">
        <v>41</v>
      </c>
      <c r="C10" s="299" t="s">
        <v>306</v>
      </c>
    </row>
    <row r="11" spans="1:17" ht="13.8">
      <c r="A11" s="301"/>
      <c r="B11" s="309"/>
      <c r="C11" s="584"/>
    </row>
    <row r="12" spans="1:17" ht="14.4" thickBot="1">
      <c r="A12" s="304" t="s">
        <v>25</v>
      </c>
      <c r="B12" s="305" t="s">
        <v>64</v>
      </c>
      <c r="C12" s="583">
        <v>0</v>
      </c>
    </row>
    <row r="13" spans="1:17">
      <c r="A13" s="12"/>
      <c r="B13" s="12"/>
      <c r="C13" s="12"/>
      <c r="D13" s="12"/>
      <c r="E13" s="12"/>
      <c r="F13" s="12"/>
      <c r="G13" s="12"/>
      <c r="H13" s="12"/>
    </row>
    <row r="14" spans="1:17" ht="13.8" thickBot="1">
      <c r="A14" s="12"/>
      <c r="B14" s="12"/>
      <c r="C14" s="12"/>
      <c r="D14" s="12"/>
      <c r="E14" s="12"/>
      <c r="F14" s="12"/>
      <c r="G14" s="12"/>
      <c r="H14" s="12"/>
    </row>
    <row r="15" spans="1:17" ht="14.4" thickBot="1">
      <c r="A15" s="804" t="s">
        <v>307</v>
      </c>
      <c r="B15" s="805"/>
      <c r="C15" s="806"/>
      <c r="D15" s="12"/>
      <c r="E15" s="12"/>
      <c r="F15" s="12"/>
      <c r="G15" s="12"/>
      <c r="H15" s="12"/>
    </row>
    <row r="16" spans="1:17" ht="28.2" thickBot="1">
      <c r="A16" s="306" t="s">
        <v>308</v>
      </c>
      <c r="B16" s="307" t="s">
        <v>309</v>
      </c>
      <c r="C16" s="308" t="s">
        <v>310</v>
      </c>
      <c r="D16" s="12"/>
      <c r="E16" s="12"/>
      <c r="F16" s="12"/>
      <c r="G16" s="12"/>
      <c r="H16" s="12"/>
    </row>
    <row r="17" spans="1:8" ht="13.8">
      <c r="A17" s="607">
        <v>3220</v>
      </c>
      <c r="B17" s="309">
        <v>487</v>
      </c>
      <c r="C17" s="653">
        <v>161</v>
      </c>
      <c r="D17" s="12"/>
      <c r="E17" s="12"/>
      <c r="F17" s="12"/>
      <c r="G17" s="12"/>
      <c r="H17" s="12"/>
    </row>
    <row r="18" spans="1:8" ht="14.4" thickBot="1">
      <c r="A18" s="516"/>
      <c r="B18" s="516"/>
      <c r="C18" s="585"/>
    </row>
    <row r="20" spans="1:8" ht="21.75" customHeight="1">
      <c r="A20" s="703"/>
      <c r="B20" s="703"/>
      <c r="C20" s="703"/>
    </row>
  </sheetData>
  <mergeCells count="5">
    <mergeCell ref="A15:C15"/>
    <mergeCell ref="A1:D1"/>
    <mergeCell ref="A2:D2"/>
    <mergeCell ref="A3:D3"/>
    <mergeCell ref="A20:C20"/>
  </mergeCells>
  <printOptions horizontalCentered="1" verticalCentered="1"/>
  <pageMargins left="0.25" right="0.25" top="0.5" bottom="0.5" header="0.5" footer="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P41"/>
  <sheetViews>
    <sheetView zoomScaleNormal="100" workbookViewId="0">
      <selection sqref="A1:M1"/>
    </sheetView>
  </sheetViews>
  <sheetFormatPr defaultRowHeight="13.2"/>
  <cols>
    <col min="1" max="1" width="36.88671875" customWidth="1"/>
    <col min="2" max="4" width="12.5546875" customWidth="1"/>
    <col min="5" max="5" width="12.5546875" bestFit="1" customWidth="1"/>
    <col min="6" max="6" width="11.5546875" customWidth="1"/>
    <col min="7" max="7" width="12.5546875" bestFit="1" customWidth="1"/>
    <col min="8" max="8" width="13.5546875" bestFit="1" customWidth="1"/>
    <col min="9" max="9" width="12.33203125" bestFit="1" customWidth="1"/>
    <col min="10" max="10" width="13.5546875" bestFit="1" customWidth="1"/>
    <col min="11" max="13" width="7.5546875" customWidth="1"/>
  </cols>
  <sheetData>
    <row r="1" spans="1:13" ht="15.6">
      <c r="A1" s="745" t="s">
        <v>311</v>
      </c>
      <c r="B1" s="745"/>
      <c r="C1" s="745"/>
      <c r="D1" s="745"/>
      <c r="E1" s="745"/>
      <c r="F1" s="745"/>
      <c r="G1" s="745"/>
      <c r="H1" s="745"/>
      <c r="I1" s="745"/>
      <c r="J1" s="745"/>
      <c r="K1" s="745"/>
      <c r="L1" s="745"/>
      <c r="M1" s="745"/>
    </row>
    <row r="2" spans="1:13" ht="15.6">
      <c r="A2" s="745" t="s">
        <v>19</v>
      </c>
      <c r="B2" s="745"/>
      <c r="C2" s="745"/>
      <c r="D2" s="745"/>
      <c r="E2" s="745"/>
      <c r="F2" s="745"/>
      <c r="G2" s="745"/>
      <c r="H2" s="745"/>
      <c r="I2" s="745"/>
      <c r="J2" s="745"/>
      <c r="K2" s="745"/>
      <c r="L2" s="745"/>
      <c r="M2" s="745"/>
    </row>
    <row r="3" spans="1:13" ht="15.6">
      <c r="A3" s="808" t="s">
        <v>20</v>
      </c>
      <c r="B3" s="809"/>
      <c r="C3" s="809"/>
      <c r="D3" s="809"/>
      <c r="E3" s="809"/>
      <c r="F3" s="809"/>
      <c r="G3" s="809"/>
      <c r="H3" s="809"/>
      <c r="I3" s="809"/>
      <c r="J3" s="809"/>
      <c r="K3" s="809"/>
      <c r="L3" s="809"/>
      <c r="M3" s="810"/>
    </row>
    <row r="4" spans="1:13">
      <c r="A4" s="32"/>
      <c r="B4" s="811" t="s">
        <v>21</v>
      </c>
      <c r="C4" s="782"/>
      <c r="D4" s="782"/>
      <c r="E4" s="782" t="s">
        <v>22</v>
      </c>
      <c r="F4" s="782"/>
      <c r="G4" s="782"/>
      <c r="H4" s="782" t="s">
        <v>0</v>
      </c>
      <c r="I4" s="782"/>
      <c r="J4" s="782"/>
      <c r="K4" s="782" t="s">
        <v>1</v>
      </c>
      <c r="L4" s="782"/>
      <c r="M4" s="782"/>
    </row>
    <row r="5" spans="1:13">
      <c r="A5" s="33" t="s">
        <v>312</v>
      </c>
      <c r="B5" s="679" t="s">
        <v>2</v>
      </c>
      <c r="C5" s="679" t="s">
        <v>16</v>
      </c>
      <c r="D5" s="679" t="s">
        <v>17</v>
      </c>
      <c r="E5" s="679" t="s">
        <v>2</v>
      </c>
      <c r="F5" s="679" t="s">
        <v>16</v>
      </c>
      <c r="G5" s="679" t="s">
        <v>17</v>
      </c>
      <c r="H5" s="679" t="s">
        <v>2</v>
      </c>
      <c r="I5" s="679" t="s">
        <v>16</v>
      </c>
      <c r="J5" s="679" t="s">
        <v>17</v>
      </c>
      <c r="K5" s="679" t="s">
        <v>2</v>
      </c>
      <c r="L5" s="679" t="s">
        <v>16</v>
      </c>
      <c r="M5" s="679" t="s">
        <v>17</v>
      </c>
    </row>
    <row r="6" spans="1:13">
      <c r="A6" s="46" t="s">
        <v>313</v>
      </c>
      <c r="B6" s="30">
        <f>3221951.7322*$B$41</f>
        <v>2899756.5589800002</v>
      </c>
      <c r="C6" s="30">
        <f>3221951.7322*$C$41</f>
        <v>322195.17322</v>
      </c>
      <c r="D6" s="30">
        <f>SUM(B6:C6)</f>
        <v>3221951.7322000004</v>
      </c>
      <c r="E6" s="30">
        <v>92072.99280000008</v>
      </c>
      <c r="F6" s="30">
        <v>8006.347200000002</v>
      </c>
      <c r="G6" s="30">
        <f>SUM(E6:F6)</f>
        <v>100079.34000000008</v>
      </c>
      <c r="H6" s="30">
        <v>637405.06220000028</v>
      </c>
      <c r="I6" s="30">
        <v>58651.597799999974</v>
      </c>
      <c r="J6" s="30">
        <f>SUM(H6:I6)</f>
        <v>696056.66000000027</v>
      </c>
      <c r="K6" s="29">
        <f>H6/B6</f>
        <v>0.21981330130147539</v>
      </c>
      <c r="L6" s="29">
        <f>I6/C6</f>
        <v>0.18203748123796917</v>
      </c>
      <c r="M6" s="29">
        <f>J6/D6</f>
        <v>0.21603571929512475</v>
      </c>
    </row>
    <row r="7" spans="1:13">
      <c r="A7" s="46" t="s">
        <v>314</v>
      </c>
      <c r="B7" s="30">
        <f>512090.2808*$B$41</f>
        <v>460881.25271999999</v>
      </c>
      <c r="C7" s="30">
        <f>512090.2808*$C$41</f>
        <v>51209.028080000004</v>
      </c>
      <c r="D7" s="30">
        <f t="shared" ref="D7:D20" si="0">SUM(B7:C7)</f>
        <v>512090.28080000001</v>
      </c>
      <c r="E7" s="30">
        <v>54645.525199999989</v>
      </c>
      <c r="F7" s="30">
        <v>4751.7847999999985</v>
      </c>
      <c r="G7" s="30">
        <f t="shared" ref="G7:G10" si="1">SUM(E7:F7)</f>
        <v>59397.30999999999</v>
      </c>
      <c r="H7" s="30">
        <v>155452.75419999997</v>
      </c>
      <c r="I7" s="30">
        <v>14135.385799999993</v>
      </c>
      <c r="J7" s="30">
        <f t="shared" ref="J7:J16" si="2">SUM(H7:I7)</f>
        <v>169588.13999999996</v>
      </c>
      <c r="K7" s="29">
        <f t="shared" ref="K7:M10" si="3">H7/B7</f>
        <v>0.33729459222426317</v>
      </c>
      <c r="L7" s="29">
        <f t="shared" si="3"/>
        <v>0.27603308107932345</v>
      </c>
      <c r="M7" s="29">
        <f t="shared" si="3"/>
        <v>0.33116844110976917</v>
      </c>
    </row>
    <row r="8" spans="1:13">
      <c r="A8" s="310" t="s">
        <v>315</v>
      </c>
      <c r="B8" s="30">
        <f>360066.2827*$B$41</f>
        <v>324059.65443</v>
      </c>
      <c r="C8" s="30">
        <f>360066.2827*$C$41</f>
        <v>36006.628270000001</v>
      </c>
      <c r="D8" s="30">
        <f t="shared" si="0"/>
        <v>360066.28269999998</v>
      </c>
      <c r="E8" s="30">
        <v>17835.994000000002</v>
      </c>
      <c r="F8" s="30">
        <v>1550.9560000000001</v>
      </c>
      <c r="G8" s="30">
        <f t="shared" si="1"/>
        <v>19386.950000000004</v>
      </c>
      <c r="H8" s="30">
        <v>75171.076499999981</v>
      </c>
      <c r="I8" s="30">
        <v>6780.0235000000002</v>
      </c>
      <c r="J8" s="30">
        <f t="shared" si="2"/>
        <v>81951.099999999977</v>
      </c>
      <c r="K8" s="29">
        <f t="shared" si="3"/>
        <v>0.23196678596791401</v>
      </c>
      <c r="L8" s="29">
        <f t="shared" si="3"/>
        <v>0.18829931670244668</v>
      </c>
      <c r="M8" s="29">
        <f t="shared" si="3"/>
        <v>0.22760003904136725</v>
      </c>
    </row>
    <row r="9" spans="1:13">
      <c r="A9" s="46" t="s">
        <v>316</v>
      </c>
      <c r="B9" s="30">
        <f>1637999.8918*$B$41</f>
        <v>1474199.9026200001</v>
      </c>
      <c r="C9" s="30">
        <f>1637999.8918*$C$41</f>
        <v>163799.98918000003</v>
      </c>
      <c r="D9" s="30">
        <f t="shared" si="0"/>
        <v>1637999.8918000001</v>
      </c>
      <c r="E9" s="30">
        <v>-5352.0539999999955</v>
      </c>
      <c r="F9" s="30">
        <v>-465.39599999999984</v>
      </c>
      <c r="G9" s="30">
        <f t="shared" si="1"/>
        <v>-5817.4499999999953</v>
      </c>
      <c r="H9" s="30">
        <v>285154.78269999998</v>
      </c>
      <c r="I9" s="30">
        <v>26861.787299999996</v>
      </c>
      <c r="J9" s="30">
        <f t="shared" si="2"/>
        <v>312016.56999999995</v>
      </c>
      <c r="K9" s="29">
        <f t="shared" si="3"/>
        <v>0.19343020047227846</v>
      </c>
      <c r="L9" s="29">
        <f t="shared" si="3"/>
        <v>0.16399138629051765</v>
      </c>
      <c r="M9" s="29">
        <f t="shared" si="3"/>
        <v>0.19048631905410235</v>
      </c>
    </row>
    <row r="10" spans="1:13">
      <c r="A10" s="46" t="s">
        <v>317</v>
      </c>
      <c r="B10" s="30">
        <f>43499.7708*$B$41</f>
        <v>39149.793720000001</v>
      </c>
      <c r="C10" s="30">
        <f>43499.7708*$C$41</f>
        <v>4349.9770799999997</v>
      </c>
      <c r="D10" s="30">
        <f t="shared" si="0"/>
        <v>43499.770799999998</v>
      </c>
      <c r="E10" s="30">
        <v>0</v>
      </c>
      <c r="F10" s="30">
        <v>0</v>
      </c>
      <c r="G10" s="30">
        <f t="shared" si="1"/>
        <v>0</v>
      </c>
      <c r="H10" s="30">
        <v>0</v>
      </c>
      <c r="I10" s="30">
        <v>0</v>
      </c>
      <c r="J10" s="30">
        <f t="shared" si="2"/>
        <v>0</v>
      </c>
      <c r="K10" s="29">
        <f t="shared" si="3"/>
        <v>0</v>
      </c>
      <c r="L10" s="29">
        <f t="shared" si="3"/>
        <v>0</v>
      </c>
      <c r="M10" s="29">
        <f t="shared" si="3"/>
        <v>0</v>
      </c>
    </row>
    <row r="11" spans="1:13">
      <c r="A11" s="46"/>
      <c r="B11" s="30"/>
      <c r="C11" s="30"/>
      <c r="D11" s="30"/>
      <c r="E11" s="30"/>
      <c r="F11" s="30"/>
      <c r="G11" s="30"/>
      <c r="H11" s="30"/>
      <c r="I11" s="30"/>
      <c r="J11" s="30"/>
      <c r="K11" s="29"/>
      <c r="L11" s="29"/>
      <c r="M11" s="29"/>
    </row>
    <row r="12" spans="1:13">
      <c r="A12" s="46" t="s">
        <v>318</v>
      </c>
      <c r="B12" s="30">
        <f>265103.4*$B$41</f>
        <v>238593.06000000003</v>
      </c>
      <c r="C12" s="30">
        <f>265103.4*$C$41</f>
        <v>26510.340000000004</v>
      </c>
      <c r="D12" s="30">
        <f t="shared" si="0"/>
        <v>265103.40000000002</v>
      </c>
      <c r="E12" s="30">
        <v>9105.7275999999893</v>
      </c>
      <c r="F12" s="30">
        <v>791.80240000000003</v>
      </c>
      <c r="G12" s="30">
        <f>SUM(E12:F12)</f>
        <v>9897.5299999999897</v>
      </c>
      <c r="H12" s="30">
        <v>82005.479200000016</v>
      </c>
      <c r="I12" s="30">
        <v>7586.5908000000018</v>
      </c>
      <c r="J12" s="30">
        <f t="shared" si="2"/>
        <v>89592.070000000022</v>
      </c>
      <c r="K12" s="29">
        <f t="shared" ref="K12" si="4">H12/B12</f>
        <v>0.34370437765457224</v>
      </c>
      <c r="L12" s="29">
        <f t="shared" ref="L12" si="5">I12/C12</f>
        <v>0.28617478312235906</v>
      </c>
      <c r="M12" s="29">
        <f t="shared" ref="M12" si="6">J12/D12</f>
        <v>0.33795141820135094</v>
      </c>
    </row>
    <row r="13" spans="1:13">
      <c r="A13" s="46" t="s">
        <v>319</v>
      </c>
      <c r="B13" s="30">
        <v>0</v>
      </c>
      <c r="C13" s="30">
        <v>0</v>
      </c>
      <c r="D13" s="30">
        <f t="shared" si="0"/>
        <v>0</v>
      </c>
      <c r="E13" s="30">
        <v>0</v>
      </c>
      <c r="F13" s="30">
        <v>0</v>
      </c>
      <c r="G13" s="30">
        <f t="shared" ref="G13:G16" si="7">SUM(E13:F13)</f>
        <v>0</v>
      </c>
      <c r="H13" s="30">
        <v>0</v>
      </c>
      <c r="I13" s="30">
        <v>0</v>
      </c>
      <c r="J13" s="30">
        <f t="shared" si="2"/>
        <v>0</v>
      </c>
      <c r="K13" s="29">
        <v>0</v>
      </c>
      <c r="L13" s="29">
        <v>0</v>
      </c>
      <c r="M13" s="29">
        <v>0</v>
      </c>
    </row>
    <row r="14" spans="1:13">
      <c r="A14" s="46" t="s">
        <v>8</v>
      </c>
      <c r="B14" s="30">
        <f>348031.2339*$B$41</f>
        <v>313228.11051000003</v>
      </c>
      <c r="C14" s="30">
        <f>348031.2339*$C$41</f>
        <v>34803.123390000001</v>
      </c>
      <c r="D14" s="30">
        <f t="shared" si="0"/>
        <v>348031.23390000005</v>
      </c>
      <c r="E14" s="30">
        <v>14422.563999999997</v>
      </c>
      <c r="F14" s="30">
        <v>1254.1359999999997</v>
      </c>
      <c r="G14" s="30">
        <f t="shared" si="7"/>
        <v>15676.699999999997</v>
      </c>
      <c r="H14" s="30">
        <v>36072.125200000009</v>
      </c>
      <c r="I14" s="30">
        <v>3295.7848000000004</v>
      </c>
      <c r="J14" s="30">
        <f t="shared" si="2"/>
        <v>39367.910000000011</v>
      </c>
      <c r="K14" s="29">
        <f t="shared" ref="K14:M16" si="8">H14/B14</f>
        <v>0.11516247740749432</v>
      </c>
      <c r="L14" s="29">
        <f t="shared" si="8"/>
        <v>9.4697960383262031E-2</v>
      </c>
      <c r="M14" s="29">
        <f t="shared" si="8"/>
        <v>0.11311602570507108</v>
      </c>
    </row>
    <row r="15" spans="1:13">
      <c r="A15" s="46" t="s">
        <v>9</v>
      </c>
      <c r="B15" s="30">
        <f>781091.8314*$B$41</f>
        <v>702982.64826000005</v>
      </c>
      <c r="C15" s="30">
        <f>781091.8314*$C$41</f>
        <v>78109.183140000008</v>
      </c>
      <c r="D15" s="30">
        <f t="shared" si="0"/>
        <v>781091.83140000002</v>
      </c>
      <c r="E15" s="30">
        <v>36291.414799999999</v>
      </c>
      <c r="F15" s="30">
        <v>3155.7752000000019</v>
      </c>
      <c r="G15" s="30">
        <f t="shared" si="7"/>
        <v>39447.19</v>
      </c>
      <c r="H15" s="30">
        <v>123485.2139</v>
      </c>
      <c r="I15" s="30">
        <v>11160.176100000001</v>
      </c>
      <c r="J15" s="30">
        <f t="shared" si="2"/>
        <v>134645.39000000001</v>
      </c>
      <c r="K15" s="29">
        <f t="shared" si="8"/>
        <v>0.17565897850487008</v>
      </c>
      <c r="L15" s="29">
        <f t="shared" si="8"/>
        <v>0.14287918079999523</v>
      </c>
      <c r="M15" s="29">
        <f t="shared" si="8"/>
        <v>0.17238099873438262</v>
      </c>
    </row>
    <row r="16" spans="1:13">
      <c r="A16" s="310" t="s">
        <v>10</v>
      </c>
      <c r="B16" s="30">
        <f>57279.12*$B$41</f>
        <v>51551.208000000006</v>
      </c>
      <c r="C16" s="30">
        <f>57279.12*$C$41</f>
        <v>5727.9120000000003</v>
      </c>
      <c r="D16" s="30">
        <f t="shared" si="0"/>
        <v>57279.12000000001</v>
      </c>
      <c r="E16" s="30">
        <v>0</v>
      </c>
      <c r="F16" s="30">
        <v>0</v>
      </c>
      <c r="G16" s="30">
        <f t="shared" si="7"/>
        <v>0</v>
      </c>
      <c r="H16" s="30">
        <v>3992.9435000000003</v>
      </c>
      <c r="I16" s="30">
        <v>394.90649999999999</v>
      </c>
      <c r="J16" s="30">
        <f t="shared" si="2"/>
        <v>4387.8500000000004</v>
      </c>
      <c r="K16" s="29">
        <f t="shared" si="8"/>
        <v>7.7455866795594783E-2</v>
      </c>
      <c r="L16" s="29">
        <f t="shared" si="8"/>
        <v>6.8944233081793149E-2</v>
      </c>
      <c r="M16" s="29">
        <f t="shared" si="8"/>
        <v>7.6604703424214604E-2</v>
      </c>
    </row>
    <row r="17" spans="1:16">
      <c r="A17" s="310"/>
      <c r="B17" s="2"/>
      <c r="C17" s="2"/>
      <c r="D17" s="2"/>
      <c r="E17" s="2"/>
      <c r="F17" s="2"/>
      <c r="G17" s="2"/>
      <c r="H17" s="2"/>
      <c r="I17" s="2"/>
      <c r="J17" s="2"/>
      <c r="K17" s="2"/>
      <c r="L17" s="2"/>
      <c r="M17" s="2"/>
    </row>
    <row r="18" spans="1:16">
      <c r="A18" s="497" t="s">
        <v>320</v>
      </c>
      <c r="B18" s="89">
        <f>SUM(B6:B10,B12:B16)</f>
        <v>6504402.1892400002</v>
      </c>
      <c r="C18" s="89">
        <f>SUM(C6:C10,C12:C16)</f>
        <v>722711.35436</v>
      </c>
      <c r="D18" s="89">
        <f t="shared" si="0"/>
        <v>7227113.5436000004</v>
      </c>
      <c r="E18" s="89">
        <f>SUM(E6:E10,E12:E16)</f>
        <v>219022.16440000004</v>
      </c>
      <c r="F18" s="89">
        <f>SUM(F6:F10,F12:F16)</f>
        <v>19045.405600000006</v>
      </c>
      <c r="G18" s="89">
        <f t="shared" ref="G18" si="9">SUM(E18:F18)</f>
        <v>238067.57000000004</v>
      </c>
      <c r="H18" s="89">
        <f>SUM(H6:H10,H12:H16)</f>
        <v>1398739.4374000004</v>
      </c>
      <c r="I18" s="89">
        <f>SUM(I6:I10,I12:I16)</f>
        <v>128866.25259999995</v>
      </c>
      <c r="J18" s="89">
        <f t="shared" ref="J18" si="10">SUM(H18:I18)</f>
        <v>1527605.6900000004</v>
      </c>
      <c r="K18" s="90">
        <f>H18/B18</f>
        <v>0.21504504129739779</v>
      </c>
      <c r="L18" s="90">
        <f>I18/C18</f>
        <v>0.17830943408121488</v>
      </c>
      <c r="M18" s="90">
        <f>J18/D18</f>
        <v>0.21137148057577951</v>
      </c>
    </row>
    <row r="19" spans="1:16">
      <c r="A19" s="310"/>
      <c r="B19" s="2"/>
      <c r="C19" s="2"/>
      <c r="D19" s="2"/>
      <c r="E19" s="2"/>
      <c r="F19" s="2"/>
      <c r="G19" s="2"/>
      <c r="H19" s="2"/>
      <c r="I19" s="2"/>
      <c r="J19" s="2"/>
      <c r="K19" s="2"/>
      <c r="L19" s="2"/>
      <c r="M19" s="2"/>
    </row>
    <row r="20" spans="1:16">
      <c r="A20" s="46" t="s">
        <v>321</v>
      </c>
      <c r="B20" s="30">
        <f>73833173*$B$41</f>
        <v>66449855.700000003</v>
      </c>
      <c r="C20" s="30">
        <f>73833173*$C$41</f>
        <v>7383317.3000000007</v>
      </c>
      <c r="D20" s="30">
        <f t="shared" si="0"/>
        <v>73833173</v>
      </c>
      <c r="E20" s="693">
        <v>6700835.3799999999</v>
      </c>
      <c r="F20" s="693">
        <v>1102478.72</v>
      </c>
      <c r="G20" s="89">
        <f>SUM(E20:F20)</f>
        <v>7803314.0999999996</v>
      </c>
      <c r="H20" s="693">
        <v>33144964.379999999</v>
      </c>
      <c r="I20" s="693">
        <v>6355442.7199999997</v>
      </c>
      <c r="J20" s="89">
        <f>SUM(H20:I20)</f>
        <v>39500407.100000001</v>
      </c>
      <c r="K20" s="29">
        <f>H20/B20</f>
        <v>0.49879663440713834</v>
      </c>
      <c r="L20" s="29">
        <f>I20/C20</f>
        <v>0.86078417894893922</v>
      </c>
      <c r="M20" s="29">
        <f>J20/D20</f>
        <v>0.53499538886131848</v>
      </c>
    </row>
    <row r="21" spans="1:16">
      <c r="A21" s="310"/>
      <c r="B21" s="2"/>
      <c r="C21" s="2"/>
      <c r="D21" s="2"/>
      <c r="E21" s="2"/>
      <c r="F21" s="2"/>
      <c r="G21" s="2"/>
      <c r="H21" s="2"/>
      <c r="I21" s="2"/>
      <c r="J21" s="2"/>
      <c r="K21" s="2"/>
      <c r="L21" s="2"/>
      <c r="M21" s="2"/>
    </row>
    <row r="22" spans="1:16" s="91" customFormat="1" ht="27.75" customHeight="1">
      <c r="A22" s="88" t="s">
        <v>322</v>
      </c>
      <c r="B22" s="89">
        <f t="shared" ref="B22:J22" si="11">SUM(B18,B20)</f>
        <v>72954257.889239997</v>
      </c>
      <c r="C22" s="89">
        <f t="shared" si="11"/>
        <v>8106028.654360001</v>
      </c>
      <c r="D22" s="89">
        <f t="shared" si="11"/>
        <v>81060286.543599993</v>
      </c>
      <c r="E22" s="89">
        <f t="shared" si="11"/>
        <v>6919857.5444</v>
      </c>
      <c r="F22" s="89">
        <f t="shared" si="11"/>
        <v>1121524.1255999999</v>
      </c>
      <c r="G22" s="89">
        <f t="shared" si="11"/>
        <v>8041381.6699999999</v>
      </c>
      <c r="H22" s="89">
        <f t="shared" si="11"/>
        <v>34543703.817400001</v>
      </c>
      <c r="I22" s="89">
        <f t="shared" si="11"/>
        <v>6484308.9726</v>
      </c>
      <c r="J22" s="89">
        <f t="shared" si="11"/>
        <v>41028012.789999999</v>
      </c>
      <c r="K22" s="90">
        <f>H22/B22</f>
        <v>0.47349811809263626</v>
      </c>
      <c r="L22" s="90">
        <f>I22/C22</f>
        <v>0.79993659646296411</v>
      </c>
      <c r="M22" s="90">
        <f>J22/D22</f>
        <v>0.50614196592966909</v>
      </c>
    </row>
    <row r="23" spans="1:16" s="34" customFormat="1" ht="10.199999999999999">
      <c r="A23" s="47"/>
      <c r="B23" s="48"/>
      <c r="C23" s="48"/>
      <c r="D23" s="48"/>
      <c r="E23" s="49"/>
      <c r="F23" s="48"/>
      <c r="G23" s="48"/>
      <c r="H23" s="48"/>
      <c r="I23" s="48"/>
      <c r="J23" s="48"/>
      <c r="K23" s="48"/>
      <c r="L23" s="48"/>
      <c r="M23" s="48"/>
    </row>
    <row r="24" spans="1:16" s="34" customFormat="1">
      <c r="A24" s="42" t="s">
        <v>323</v>
      </c>
      <c r="B24" s="312"/>
      <c r="C24" s="312"/>
      <c r="D24" s="312"/>
      <c r="E24" s="312"/>
      <c r="F24" s="312"/>
      <c r="G24" s="312"/>
      <c r="H24" s="312"/>
      <c r="I24" s="312"/>
      <c r="J24" s="312"/>
      <c r="K24" s="312"/>
      <c r="L24" s="312"/>
      <c r="M24" s="312"/>
    </row>
    <row r="25" spans="1:16" s="34" customFormat="1">
      <c r="A25" s="41" t="s">
        <v>324</v>
      </c>
      <c r="B25" s="311" t="s">
        <v>325</v>
      </c>
      <c r="C25" s="311"/>
      <c r="D25" s="311"/>
      <c r="E25" s="658">
        <v>435709.44970999996</v>
      </c>
      <c r="F25" s="351"/>
      <c r="G25" s="30">
        <f t="shared" ref="G25:G29" si="12">SUM(E25:F25)</f>
        <v>435709.44970999996</v>
      </c>
      <c r="H25" s="658">
        <v>2132140.8555099997</v>
      </c>
      <c r="I25" s="351"/>
      <c r="J25" s="30">
        <f t="shared" ref="J25:J29" si="13">SUM(H25:I25)</f>
        <v>2132140.8555099997</v>
      </c>
      <c r="K25" s="313"/>
      <c r="L25" s="311"/>
      <c r="M25" s="313"/>
      <c r="O25" s="35"/>
      <c r="P25" s="35"/>
    </row>
    <row r="26" spans="1:16" s="34" customFormat="1">
      <c r="A26" s="42" t="s">
        <v>326</v>
      </c>
      <c r="B26" s="311"/>
      <c r="C26" s="311"/>
      <c r="D26" s="311"/>
      <c r="E26" s="658">
        <v>741344.97936161677</v>
      </c>
      <c r="F26" s="658">
        <v>92638</v>
      </c>
      <c r="G26" s="30">
        <f t="shared" si="12"/>
        <v>833982.97936161677</v>
      </c>
      <c r="H26" s="658">
        <v>3591051.8225727445</v>
      </c>
      <c r="I26" s="658">
        <v>458989</v>
      </c>
      <c r="J26" s="30">
        <f t="shared" si="13"/>
        <v>4050040.8225727445</v>
      </c>
      <c r="K26" s="313"/>
      <c r="L26" s="311"/>
      <c r="M26" s="313"/>
      <c r="O26" s="35"/>
      <c r="P26" s="35"/>
    </row>
    <row r="27" spans="1:16" s="34" customFormat="1">
      <c r="A27" s="42" t="s">
        <v>327</v>
      </c>
      <c r="B27" s="311"/>
      <c r="C27" s="311"/>
      <c r="D27" s="311"/>
      <c r="E27" s="658">
        <v>12080.661616055513</v>
      </c>
      <c r="F27" s="351"/>
      <c r="G27" s="30">
        <f t="shared" si="12"/>
        <v>12080.661616055513</v>
      </c>
      <c r="H27" s="658">
        <v>58552.335701504322</v>
      </c>
      <c r="I27" s="351"/>
      <c r="J27" s="30">
        <f t="shared" si="13"/>
        <v>58552.335701504322</v>
      </c>
      <c r="K27" s="313"/>
      <c r="L27" s="314"/>
      <c r="M27" s="313"/>
      <c r="O27" s="35"/>
      <c r="P27" s="35"/>
    </row>
    <row r="28" spans="1:16" s="34" customFormat="1" ht="15.75" customHeight="1">
      <c r="A28" s="40" t="s">
        <v>328</v>
      </c>
      <c r="B28" s="311"/>
      <c r="C28" s="311"/>
      <c r="D28" s="311"/>
      <c r="E28" s="658">
        <v>28625.448304478497</v>
      </c>
      <c r="F28" s="351"/>
      <c r="G28" s="30">
        <f t="shared" si="12"/>
        <v>28625.448304478497</v>
      </c>
      <c r="H28" s="658">
        <v>110434.31677989702</v>
      </c>
      <c r="I28" s="351"/>
      <c r="J28" s="30">
        <f t="shared" si="13"/>
        <v>110434.31677989702</v>
      </c>
      <c r="K28" s="313"/>
      <c r="L28" s="311"/>
      <c r="M28" s="313"/>
      <c r="P28" s="35"/>
    </row>
    <row r="29" spans="1:16" s="34" customFormat="1">
      <c r="A29" s="535" t="s">
        <v>329</v>
      </c>
      <c r="B29" s="311"/>
      <c r="C29" s="311"/>
      <c r="D29" s="311"/>
      <c r="E29" s="658">
        <v>58318.14847326139</v>
      </c>
      <c r="F29" s="351"/>
      <c r="G29" s="30">
        <f t="shared" si="12"/>
        <v>58318.14847326139</v>
      </c>
      <c r="H29" s="658">
        <v>254757.81579283165</v>
      </c>
      <c r="I29" s="351"/>
      <c r="J29" s="30">
        <f t="shared" si="13"/>
        <v>254757.81579283165</v>
      </c>
      <c r="K29" s="313"/>
      <c r="L29" s="311"/>
      <c r="M29" s="313"/>
      <c r="P29" s="35"/>
    </row>
    <row r="30" spans="1:16" s="34" customFormat="1">
      <c r="A30" s="40" t="s">
        <v>330</v>
      </c>
      <c r="B30" s="311"/>
      <c r="C30" s="311"/>
      <c r="D30" s="311"/>
      <c r="E30" s="89">
        <f t="shared" ref="E30:J30" si="14">SUM(E25:E29)</f>
        <v>1276078.6874654123</v>
      </c>
      <c r="F30" s="89">
        <f t="shared" si="14"/>
        <v>92638</v>
      </c>
      <c r="G30" s="89">
        <f t="shared" si="14"/>
        <v>1368716.6874654123</v>
      </c>
      <c r="H30" s="89">
        <f t="shared" si="14"/>
        <v>6146937.1463569766</v>
      </c>
      <c r="I30" s="89">
        <f t="shared" si="14"/>
        <v>458989</v>
      </c>
      <c r="J30" s="89">
        <f t="shared" si="14"/>
        <v>6605926.1463569766</v>
      </c>
      <c r="K30" s="313"/>
      <c r="L30" s="311"/>
      <c r="M30" s="313"/>
      <c r="O30" s="35"/>
      <c r="P30" s="35"/>
    </row>
    <row r="31" spans="1:16" s="34" customFormat="1">
      <c r="A31" s="564"/>
      <c r="B31" s="564"/>
      <c r="C31" s="564"/>
      <c r="D31" s="564"/>
      <c r="E31" s="564"/>
      <c r="F31" s="564"/>
      <c r="G31" s="564"/>
      <c r="H31" s="564"/>
      <c r="I31" s="564"/>
      <c r="J31" s="564"/>
      <c r="K31" s="564"/>
      <c r="L31" s="564"/>
      <c r="M31" s="564"/>
    </row>
    <row r="32" spans="1:16" s="34" customFormat="1" ht="12.75" customHeight="1">
      <c r="A32" s="50" t="s">
        <v>13</v>
      </c>
      <c r="B32" s="311"/>
      <c r="C32" s="311"/>
      <c r="D32" s="311"/>
      <c r="E32" s="30">
        <v>74647.107199999999</v>
      </c>
      <c r="F32" s="30">
        <v>6491.0528000000022</v>
      </c>
      <c r="G32" s="89">
        <f>SUM(E32:F32)</f>
        <v>81138.16</v>
      </c>
      <c r="H32" s="30">
        <v>285270.45409999997</v>
      </c>
      <c r="I32" s="30">
        <v>25654.705899999997</v>
      </c>
      <c r="J32" s="89">
        <f>SUM(H32:I32)</f>
        <v>310925.15999999997</v>
      </c>
      <c r="K32" s="313"/>
      <c r="L32" s="313"/>
      <c r="M32" s="313"/>
      <c r="N32" s="36"/>
      <c r="P32" s="35"/>
    </row>
    <row r="33" spans="1:13">
      <c r="A33" s="12"/>
      <c r="B33" s="12"/>
      <c r="C33" s="12"/>
      <c r="D33" s="12"/>
      <c r="E33" s="12"/>
      <c r="F33" s="12"/>
      <c r="G33" s="12"/>
      <c r="H33" s="12"/>
      <c r="I33" s="12"/>
      <c r="J33" s="12"/>
      <c r="K33" s="12"/>
      <c r="L33" s="12"/>
      <c r="M33" s="12"/>
    </row>
    <row r="34" spans="1:13" ht="13.2" customHeight="1">
      <c r="A34" s="707" t="s">
        <v>30</v>
      </c>
      <c r="B34" s="709"/>
      <c r="C34" s="709"/>
      <c r="D34" s="709"/>
      <c r="E34" s="709"/>
      <c r="F34" s="709"/>
      <c r="G34" s="709"/>
      <c r="H34" s="709"/>
      <c r="I34" s="709"/>
      <c r="J34" s="661"/>
      <c r="K34" s="661"/>
    </row>
    <row r="35" spans="1:13">
      <c r="A35" s="707" t="s">
        <v>331</v>
      </c>
      <c r="B35" s="709"/>
      <c r="C35" s="661"/>
      <c r="D35" s="661"/>
      <c r="E35" s="661"/>
      <c r="F35" s="661"/>
      <c r="G35" s="661"/>
      <c r="H35" s="661"/>
      <c r="I35" s="661"/>
      <c r="J35" s="661"/>
      <c r="K35" s="661"/>
    </row>
    <row r="36" spans="1:13" ht="13.35" customHeight="1">
      <c r="A36" s="807" t="s">
        <v>332</v>
      </c>
      <c r="B36" s="709"/>
      <c r="C36" s="709"/>
      <c r="D36" s="709"/>
      <c r="E36" s="709"/>
      <c r="F36" s="709"/>
      <c r="G36" s="661"/>
      <c r="H36" s="663"/>
      <c r="I36" s="663"/>
      <c r="J36" s="663"/>
      <c r="K36" s="661"/>
      <c r="M36" s="619"/>
    </row>
    <row r="37" spans="1:13" ht="13.35" customHeight="1">
      <c r="A37" s="702" t="s">
        <v>333</v>
      </c>
      <c r="B37" s="803"/>
      <c r="C37" s="803"/>
      <c r="D37" s="803"/>
      <c r="E37" s="803"/>
      <c r="F37" s="803"/>
      <c r="G37" s="803"/>
      <c r="H37" s="803"/>
      <c r="I37" s="803"/>
      <c r="J37" s="684"/>
      <c r="K37" s="684"/>
      <c r="L37" s="684"/>
      <c r="M37" s="684"/>
    </row>
    <row r="38" spans="1:13">
      <c r="A38" s="12"/>
      <c r="B38" s="12"/>
      <c r="C38" s="12"/>
      <c r="D38" s="12"/>
      <c r="E38" s="12"/>
      <c r="F38" s="12"/>
      <c r="G38" s="12"/>
      <c r="H38" s="12"/>
      <c r="I38" s="12"/>
      <c r="J38" s="12"/>
      <c r="K38" s="15"/>
      <c r="L38" s="15"/>
      <c r="M38" s="15"/>
    </row>
    <row r="39" spans="1:13">
      <c r="A39" s="619" t="s">
        <v>334</v>
      </c>
      <c r="B39" s="12"/>
      <c r="C39" s="12"/>
      <c r="D39" s="12"/>
      <c r="E39" s="12"/>
      <c r="F39" s="12"/>
      <c r="G39" s="12"/>
      <c r="H39" s="12"/>
      <c r="I39" s="12"/>
      <c r="J39" s="12"/>
    </row>
    <row r="41" spans="1:13" hidden="1">
      <c r="B41" s="571">
        <v>0.9</v>
      </c>
      <c r="C41" s="571">
        <v>0.1</v>
      </c>
    </row>
  </sheetData>
  <mergeCells count="11">
    <mergeCell ref="A34:I34"/>
    <mergeCell ref="A35:B35"/>
    <mergeCell ref="A36:F36"/>
    <mergeCell ref="A37:I37"/>
    <mergeCell ref="A1:M1"/>
    <mergeCell ref="A2:M2"/>
    <mergeCell ref="A3:M3"/>
    <mergeCell ref="B4:D4"/>
    <mergeCell ref="E4:G4"/>
    <mergeCell ref="H4:J4"/>
    <mergeCell ref="K4:M4"/>
  </mergeCells>
  <printOptions horizontalCentered="1" verticalCentered="1" headings="1"/>
  <pageMargins left="0.25" right="0.25" top="0.5" bottom="0.5" header="0.5" footer="0.5"/>
  <pageSetup scale="78" orientation="landscape" r:id="rId1"/>
  <ignoredErrors>
    <ignoredError sqref="D18 G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Y29"/>
  <sheetViews>
    <sheetView topLeftCell="D1" zoomScale="80" zoomScaleNormal="80" workbookViewId="0">
      <selection sqref="A1:Y1"/>
    </sheetView>
  </sheetViews>
  <sheetFormatPr defaultColWidth="9.33203125" defaultRowHeight="13.2"/>
  <cols>
    <col min="1" max="1" width="14.33203125" style="12" customWidth="1"/>
    <col min="2" max="3" width="8.5546875" style="12" customWidth="1"/>
    <col min="4" max="4" width="15.33203125" style="12" customWidth="1"/>
    <col min="5" max="5" width="12.5546875" style="12" customWidth="1"/>
    <col min="6" max="8" width="8.5546875" style="12" customWidth="1"/>
    <col min="9" max="9" width="12.5546875" style="12" customWidth="1"/>
    <col min="10" max="10" width="13.5546875" style="59" customWidth="1"/>
    <col min="11" max="12" width="13.5546875" style="12" customWidth="1"/>
    <col min="13" max="13" width="14.5546875" style="12" customWidth="1"/>
    <col min="14" max="14" width="13.5546875" style="12" customWidth="1"/>
    <col min="15" max="15" width="18.5546875" style="12" customWidth="1"/>
    <col min="16" max="16" width="13.5546875" style="12" customWidth="1"/>
    <col min="17" max="17" width="10.5546875" style="12" customWidth="1"/>
    <col min="18" max="18" width="17.5546875" style="12" customWidth="1"/>
    <col min="19" max="19" width="9.5546875" style="12" customWidth="1"/>
    <col min="20" max="20" width="15.5546875" style="12" customWidth="1"/>
    <col min="21" max="21" width="9.5546875" style="12" customWidth="1"/>
    <col min="22" max="22" width="11" style="12" bestFit="1" customWidth="1"/>
    <col min="23" max="23" width="15.5546875" style="12" customWidth="1"/>
    <col min="24" max="24" width="13.5546875" style="12" customWidth="1"/>
    <col min="25" max="25" width="14.5546875" style="12" customWidth="1"/>
    <col min="26" max="26" width="10.33203125" style="12" customWidth="1"/>
    <col min="27" max="16384" width="9.33203125" style="12"/>
  </cols>
  <sheetData>
    <row r="1" spans="1:25" ht="18">
      <c r="A1" s="812" t="s">
        <v>136</v>
      </c>
      <c r="B1" s="813"/>
      <c r="C1" s="813"/>
      <c r="D1" s="813"/>
      <c r="E1" s="813"/>
      <c r="F1" s="813"/>
      <c r="G1" s="813"/>
      <c r="H1" s="813"/>
      <c r="I1" s="813"/>
      <c r="J1" s="813"/>
      <c r="K1" s="813"/>
      <c r="L1" s="813"/>
      <c r="M1" s="813"/>
      <c r="N1" s="813"/>
      <c r="O1" s="813"/>
      <c r="P1" s="813"/>
      <c r="Q1" s="813"/>
      <c r="R1" s="813"/>
      <c r="S1" s="813"/>
      <c r="T1" s="813"/>
      <c r="U1" s="813"/>
      <c r="V1" s="813"/>
      <c r="W1" s="813"/>
      <c r="X1" s="813"/>
      <c r="Y1" s="814"/>
    </row>
    <row r="2" spans="1:25" ht="15.6">
      <c r="A2" s="815" t="s">
        <v>19</v>
      </c>
      <c r="B2" s="816"/>
      <c r="C2" s="816"/>
      <c r="D2" s="816"/>
      <c r="E2" s="816"/>
      <c r="F2" s="816"/>
      <c r="G2" s="816"/>
      <c r="H2" s="816"/>
      <c r="I2" s="816"/>
      <c r="J2" s="816"/>
      <c r="K2" s="816"/>
      <c r="L2" s="816"/>
      <c r="M2" s="816"/>
      <c r="N2" s="816"/>
      <c r="O2" s="816"/>
      <c r="P2" s="816"/>
      <c r="Q2" s="816"/>
      <c r="R2" s="816"/>
      <c r="S2" s="816"/>
      <c r="T2" s="816"/>
      <c r="U2" s="816"/>
      <c r="V2" s="816"/>
      <c r="W2" s="816"/>
      <c r="X2" s="816"/>
      <c r="Y2" s="817"/>
    </row>
    <row r="3" spans="1:25" ht="16.2" thickBot="1">
      <c r="A3" s="818" t="s">
        <v>20</v>
      </c>
      <c r="B3" s="819"/>
      <c r="C3" s="819"/>
      <c r="D3" s="819"/>
      <c r="E3" s="819"/>
      <c r="F3" s="819"/>
      <c r="G3" s="819"/>
      <c r="H3" s="819"/>
      <c r="I3" s="819"/>
      <c r="J3" s="819"/>
      <c r="K3" s="819"/>
      <c r="L3" s="819"/>
      <c r="M3" s="819"/>
      <c r="N3" s="819"/>
      <c r="O3" s="819"/>
      <c r="P3" s="819"/>
      <c r="Q3" s="819"/>
      <c r="R3" s="819"/>
      <c r="S3" s="819"/>
      <c r="T3" s="819"/>
      <c r="U3" s="819"/>
      <c r="V3" s="819"/>
      <c r="W3" s="819"/>
      <c r="X3" s="819"/>
      <c r="Y3" s="820"/>
    </row>
    <row r="4" spans="1:25" ht="15.75" customHeight="1" thickBot="1">
      <c r="A4" s="841"/>
      <c r="B4" s="825" t="s">
        <v>137</v>
      </c>
      <c r="C4" s="826"/>
      <c r="D4" s="826"/>
      <c r="E4" s="826"/>
      <c r="F4" s="826"/>
      <c r="G4" s="826"/>
      <c r="H4" s="826"/>
      <c r="I4" s="826"/>
      <c r="J4" s="826"/>
      <c r="K4" s="827"/>
      <c r="L4" s="850" t="s">
        <v>138</v>
      </c>
      <c r="M4" s="822"/>
      <c r="N4" s="822"/>
      <c r="O4" s="840"/>
      <c r="P4" s="823" t="s">
        <v>139</v>
      </c>
      <c r="Q4" s="824"/>
      <c r="R4" s="824"/>
      <c r="S4" s="824"/>
      <c r="T4" s="824"/>
      <c r="U4" s="844" t="s">
        <v>140</v>
      </c>
      <c r="V4" s="845"/>
      <c r="W4" s="848" t="s">
        <v>141</v>
      </c>
      <c r="X4" s="821" t="s">
        <v>142</v>
      </c>
      <c r="Y4" s="839" t="s">
        <v>143</v>
      </c>
    </row>
    <row r="5" spans="1:25" ht="15" customHeight="1">
      <c r="A5" s="842"/>
      <c r="B5" s="828" t="s">
        <v>144</v>
      </c>
      <c r="C5" s="830"/>
      <c r="D5" s="830"/>
      <c r="E5" s="834"/>
      <c r="F5" s="836" t="s">
        <v>145</v>
      </c>
      <c r="G5" s="837"/>
      <c r="H5" s="837"/>
      <c r="I5" s="837"/>
      <c r="J5" s="838"/>
      <c r="K5" s="837" t="s">
        <v>146</v>
      </c>
      <c r="L5" s="828" t="s">
        <v>147</v>
      </c>
      <c r="M5" s="830" t="s">
        <v>148</v>
      </c>
      <c r="N5" s="830" t="s">
        <v>149</v>
      </c>
      <c r="O5" s="851" t="s">
        <v>150</v>
      </c>
      <c r="P5" s="828" t="s">
        <v>151</v>
      </c>
      <c r="Q5" s="830" t="s">
        <v>152</v>
      </c>
      <c r="R5" s="830" t="s">
        <v>153</v>
      </c>
      <c r="S5" s="832" t="s">
        <v>154</v>
      </c>
      <c r="T5" s="834" t="s">
        <v>155</v>
      </c>
      <c r="U5" s="828" t="s">
        <v>156</v>
      </c>
      <c r="V5" s="846" t="s">
        <v>157</v>
      </c>
      <c r="W5" s="848"/>
      <c r="X5" s="821"/>
      <c r="Y5" s="839"/>
    </row>
    <row r="6" spans="1:25" ht="47.25" customHeight="1">
      <c r="A6" s="843"/>
      <c r="B6" s="666" t="s">
        <v>158</v>
      </c>
      <c r="C6" s="667" t="s">
        <v>159</v>
      </c>
      <c r="D6" s="667" t="s">
        <v>160</v>
      </c>
      <c r="E6" s="668" t="s">
        <v>161</v>
      </c>
      <c r="F6" s="666" t="s">
        <v>162</v>
      </c>
      <c r="G6" s="667" t="s">
        <v>163</v>
      </c>
      <c r="H6" s="667" t="s">
        <v>164</v>
      </c>
      <c r="I6" s="367" t="s">
        <v>165</v>
      </c>
      <c r="J6" s="668" t="s">
        <v>166</v>
      </c>
      <c r="K6" s="826"/>
      <c r="L6" s="829"/>
      <c r="M6" s="831"/>
      <c r="N6" s="831"/>
      <c r="O6" s="840"/>
      <c r="P6" s="829"/>
      <c r="Q6" s="831"/>
      <c r="R6" s="831"/>
      <c r="S6" s="833"/>
      <c r="T6" s="835"/>
      <c r="U6" s="829"/>
      <c r="V6" s="847"/>
      <c r="W6" s="849"/>
      <c r="X6" s="822"/>
      <c r="Y6" s="840"/>
    </row>
    <row r="7" spans="1:25" ht="15.6">
      <c r="A7" s="368" t="s">
        <v>167</v>
      </c>
      <c r="B7" s="369">
        <v>141</v>
      </c>
      <c r="C7" s="370">
        <v>56</v>
      </c>
      <c r="D7" s="370">
        <v>0</v>
      </c>
      <c r="E7" s="371">
        <f>SUM(B7:D7)</f>
        <v>197</v>
      </c>
      <c r="F7" s="369">
        <v>1778</v>
      </c>
      <c r="G7" s="370">
        <v>1297</v>
      </c>
      <c r="H7" s="370">
        <v>98</v>
      </c>
      <c r="I7" s="372">
        <v>186</v>
      </c>
      <c r="J7" s="530">
        <f>SUM(F7:I7)</f>
        <v>3359</v>
      </c>
      <c r="K7" s="373">
        <f>E7+J7</f>
        <v>3556</v>
      </c>
      <c r="L7" s="369">
        <v>2482</v>
      </c>
      <c r="M7" s="370">
        <f>1395+761</f>
        <v>2156</v>
      </c>
      <c r="N7" s="374">
        <v>4231</v>
      </c>
      <c r="O7" s="375">
        <f>SUM(L7:N7)</f>
        <v>8869</v>
      </c>
      <c r="P7" s="376">
        <f>923+640</f>
        <v>1563</v>
      </c>
      <c r="Q7" s="374">
        <v>49</v>
      </c>
      <c r="R7" s="374">
        <v>88</v>
      </c>
      <c r="S7" s="375">
        <v>4889</v>
      </c>
      <c r="T7" s="377">
        <f>SUM(P7:S7)</f>
        <v>6589</v>
      </c>
      <c r="U7" s="376">
        <f>K7+O7</f>
        <v>12425</v>
      </c>
      <c r="V7" s="377">
        <f>K7-T7</f>
        <v>-3033</v>
      </c>
      <c r="W7" s="378">
        <v>292706</v>
      </c>
      <c r="X7" s="370">
        <v>319125</v>
      </c>
      <c r="Y7" s="509">
        <f>W7/X7</f>
        <v>0.91721425773599685</v>
      </c>
    </row>
    <row r="8" spans="1:25" ht="15.6">
      <c r="A8" s="379" t="s">
        <v>168</v>
      </c>
      <c r="B8" s="380">
        <v>20</v>
      </c>
      <c r="C8" s="381">
        <v>37</v>
      </c>
      <c r="D8" s="381">
        <v>0</v>
      </c>
      <c r="E8" s="371">
        <f>SUM(B8:D8)</f>
        <v>57</v>
      </c>
      <c r="F8" s="380">
        <v>1395</v>
      </c>
      <c r="G8" s="381">
        <v>978</v>
      </c>
      <c r="H8" s="381">
        <v>221</v>
      </c>
      <c r="I8" s="382">
        <v>120</v>
      </c>
      <c r="J8" s="371">
        <f>SUM(F8:I8)</f>
        <v>2714</v>
      </c>
      <c r="K8" s="373">
        <f>E8+J8</f>
        <v>2771</v>
      </c>
      <c r="L8" s="380">
        <v>2589</v>
      </c>
      <c r="M8" s="381">
        <v>1550</v>
      </c>
      <c r="N8" s="383">
        <v>3298</v>
      </c>
      <c r="O8" s="375">
        <f>SUM(L8:N8)</f>
        <v>7437</v>
      </c>
      <c r="P8" s="384">
        <v>1801</v>
      </c>
      <c r="Q8" s="383">
        <v>20</v>
      </c>
      <c r="R8" s="383">
        <v>74</v>
      </c>
      <c r="S8" s="375">
        <v>3058</v>
      </c>
      <c r="T8" s="377">
        <f>SUM(P8:S8)</f>
        <v>4953</v>
      </c>
      <c r="U8" s="376">
        <f>K8+O8</f>
        <v>10208</v>
      </c>
      <c r="V8" s="377">
        <f>K8-T8</f>
        <v>-2182</v>
      </c>
      <c r="W8" s="385">
        <v>290524</v>
      </c>
      <c r="X8" s="370">
        <v>319125</v>
      </c>
      <c r="Y8" s="509">
        <f>W8/X8</f>
        <v>0.91037681159420292</v>
      </c>
    </row>
    <row r="9" spans="1:25" ht="15.6">
      <c r="A9" s="379" t="s">
        <v>169</v>
      </c>
      <c r="B9" s="380">
        <v>37</v>
      </c>
      <c r="C9" s="381">
        <v>88</v>
      </c>
      <c r="D9" s="381">
        <v>0</v>
      </c>
      <c r="E9" s="371">
        <f>SUM(B9:D9)</f>
        <v>125</v>
      </c>
      <c r="F9" s="380">
        <v>3139</v>
      </c>
      <c r="G9" s="381">
        <v>1422</v>
      </c>
      <c r="H9" s="381">
        <v>171</v>
      </c>
      <c r="I9" s="382">
        <v>176</v>
      </c>
      <c r="J9" s="371">
        <f>SUM(F9:I9)</f>
        <v>4908</v>
      </c>
      <c r="K9" s="373">
        <f>E9+J9</f>
        <v>5033</v>
      </c>
      <c r="L9" s="380">
        <v>4904</v>
      </c>
      <c r="M9" s="381">
        <v>1777</v>
      </c>
      <c r="N9" s="383">
        <v>3659</v>
      </c>
      <c r="O9" s="375">
        <f>SUM(L9:N9)</f>
        <v>10340</v>
      </c>
      <c r="P9" s="384">
        <v>1047</v>
      </c>
      <c r="Q9" s="383">
        <v>655</v>
      </c>
      <c r="R9" s="383">
        <v>1088</v>
      </c>
      <c r="S9" s="375">
        <v>167</v>
      </c>
      <c r="T9" s="377">
        <f>SUM(P9:S9)</f>
        <v>2957</v>
      </c>
      <c r="U9" s="376">
        <f>K9+O9</f>
        <v>15373</v>
      </c>
      <c r="V9" s="377">
        <f>K9-T9</f>
        <v>2076</v>
      </c>
      <c r="W9" s="385">
        <v>290406</v>
      </c>
      <c r="X9" s="370">
        <v>319125</v>
      </c>
      <c r="Y9" s="509">
        <f>W9/X9</f>
        <v>0.91000705052878961</v>
      </c>
    </row>
    <row r="10" spans="1:25" ht="15.6">
      <c r="A10" s="379" t="s">
        <v>170</v>
      </c>
      <c r="B10" s="380">
        <v>12</v>
      </c>
      <c r="C10" s="381">
        <v>63</v>
      </c>
      <c r="D10" s="381">
        <v>0</v>
      </c>
      <c r="E10" s="371">
        <f>SUM(B10:D10)</f>
        <v>75</v>
      </c>
      <c r="F10" s="380">
        <v>1945</v>
      </c>
      <c r="G10" s="381">
        <v>1695</v>
      </c>
      <c r="H10" s="381">
        <v>82</v>
      </c>
      <c r="I10" s="382">
        <v>167</v>
      </c>
      <c r="J10" s="371">
        <f>SUM(F10:I10)</f>
        <v>3889</v>
      </c>
      <c r="K10" s="373">
        <f>E10+J10</f>
        <v>3964</v>
      </c>
      <c r="L10" s="380">
        <v>3394</v>
      </c>
      <c r="M10" s="381">
        <v>1908</v>
      </c>
      <c r="N10" s="383">
        <v>2439</v>
      </c>
      <c r="O10" s="375">
        <f>SUM(L10:N10)</f>
        <v>7741</v>
      </c>
      <c r="P10" s="384">
        <v>949</v>
      </c>
      <c r="Q10" s="383">
        <v>174</v>
      </c>
      <c r="R10" s="383">
        <v>187</v>
      </c>
      <c r="S10" s="375">
        <v>2413</v>
      </c>
      <c r="T10" s="377">
        <f>SUM(P10:S10)</f>
        <v>3723</v>
      </c>
      <c r="U10" s="376">
        <f>K10+O10</f>
        <v>11705</v>
      </c>
      <c r="V10" s="377">
        <f>K10-T10</f>
        <v>241</v>
      </c>
      <c r="W10" s="385">
        <v>290647</v>
      </c>
      <c r="X10" s="370">
        <v>319125</v>
      </c>
      <c r="Y10" s="509">
        <f>W10/X10</f>
        <v>0.91076224050137089</v>
      </c>
    </row>
    <row r="11" spans="1:25" ht="15.6">
      <c r="A11" s="379" t="s">
        <v>171</v>
      </c>
      <c r="B11" s="380"/>
      <c r="C11" s="381"/>
      <c r="D11" s="381"/>
      <c r="E11" s="371"/>
      <c r="F11" s="380"/>
      <c r="G11" s="381"/>
      <c r="H11" s="381"/>
      <c r="I11" s="382"/>
      <c r="J11" s="371"/>
      <c r="K11" s="373"/>
      <c r="L11" s="380"/>
      <c r="M11" s="381"/>
      <c r="N11" s="383"/>
      <c r="O11" s="375"/>
      <c r="P11" s="384"/>
      <c r="Q11" s="383"/>
      <c r="R11" s="383"/>
      <c r="S11" s="375"/>
      <c r="T11" s="377"/>
      <c r="U11" s="376"/>
      <c r="V11" s="377"/>
      <c r="W11" s="385"/>
      <c r="X11" s="370"/>
      <c r="Y11" s="509"/>
    </row>
    <row r="12" spans="1:25" ht="15.6">
      <c r="A12" s="379" t="s">
        <v>172</v>
      </c>
      <c r="B12" s="380"/>
      <c r="C12" s="381"/>
      <c r="D12" s="381"/>
      <c r="E12" s="371"/>
      <c r="F12" s="380"/>
      <c r="G12" s="381"/>
      <c r="H12" s="381"/>
      <c r="I12" s="382"/>
      <c r="J12" s="371"/>
      <c r="K12" s="373"/>
      <c r="L12" s="380"/>
      <c r="M12" s="381"/>
      <c r="N12" s="383"/>
      <c r="O12" s="375"/>
      <c r="P12" s="384"/>
      <c r="Q12" s="383"/>
      <c r="R12" s="383"/>
      <c r="S12" s="375"/>
      <c r="T12" s="377"/>
      <c r="U12" s="376"/>
      <c r="V12" s="377"/>
      <c r="W12" s="385"/>
      <c r="X12" s="370"/>
      <c r="Y12" s="509"/>
    </row>
    <row r="13" spans="1:25" ht="15.6">
      <c r="A13" s="379" t="s">
        <v>173</v>
      </c>
      <c r="B13" s="380"/>
      <c r="C13" s="381"/>
      <c r="D13" s="381"/>
      <c r="E13" s="371"/>
      <c r="F13" s="380"/>
      <c r="G13" s="381"/>
      <c r="H13" s="381"/>
      <c r="I13" s="382"/>
      <c r="J13" s="371"/>
      <c r="K13" s="373"/>
      <c r="L13" s="380"/>
      <c r="M13" s="381"/>
      <c r="N13" s="383"/>
      <c r="O13" s="375"/>
      <c r="P13" s="384"/>
      <c r="Q13" s="383"/>
      <c r="R13" s="383"/>
      <c r="S13" s="375"/>
      <c r="T13" s="377"/>
      <c r="U13" s="376"/>
      <c r="V13" s="377"/>
      <c r="W13" s="385"/>
      <c r="X13" s="370"/>
      <c r="Y13" s="509"/>
    </row>
    <row r="14" spans="1:25" ht="15.6">
      <c r="A14" s="379" t="s">
        <v>174</v>
      </c>
      <c r="B14" s="380"/>
      <c r="C14" s="381"/>
      <c r="D14" s="381"/>
      <c r="E14" s="371"/>
      <c r="F14" s="380"/>
      <c r="G14" s="381"/>
      <c r="H14" s="381"/>
      <c r="I14" s="382"/>
      <c r="J14" s="371"/>
      <c r="K14" s="373"/>
      <c r="L14" s="380"/>
      <c r="M14" s="381"/>
      <c r="N14" s="383"/>
      <c r="O14" s="375"/>
      <c r="P14" s="384"/>
      <c r="Q14" s="383"/>
      <c r="R14" s="383"/>
      <c r="S14" s="375"/>
      <c r="T14" s="377"/>
      <c r="U14" s="376"/>
      <c r="V14" s="377"/>
      <c r="W14" s="385"/>
      <c r="X14" s="370"/>
      <c r="Y14" s="509"/>
    </row>
    <row r="15" spans="1:25" ht="15.6">
      <c r="A15" s="379" t="s">
        <v>175</v>
      </c>
      <c r="B15" s="380"/>
      <c r="C15" s="381"/>
      <c r="D15" s="381"/>
      <c r="E15" s="371"/>
      <c r="F15" s="380"/>
      <c r="G15" s="381"/>
      <c r="H15" s="381"/>
      <c r="I15" s="382"/>
      <c r="J15" s="371"/>
      <c r="K15" s="373"/>
      <c r="L15" s="380"/>
      <c r="M15" s="381"/>
      <c r="N15" s="383"/>
      <c r="O15" s="375"/>
      <c r="P15" s="384"/>
      <c r="Q15" s="383"/>
      <c r="R15" s="383"/>
      <c r="S15" s="375"/>
      <c r="T15" s="377"/>
      <c r="U15" s="376"/>
      <c r="V15" s="377"/>
      <c r="W15" s="385"/>
      <c r="X15" s="370"/>
      <c r="Y15" s="509"/>
    </row>
    <row r="16" spans="1:25" ht="15.6">
      <c r="A16" s="379" t="s">
        <v>176</v>
      </c>
      <c r="B16" s="380"/>
      <c r="C16" s="381"/>
      <c r="D16" s="381"/>
      <c r="E16" s="371"/>
      <c r="F16" s="380"/>
      <c r="G16" s="381"/>
      <c r="H16" s="381"/>
      <c r="I16" s="382"/>
      <c r="J16" s="371"/>
      <c r="K16" s="373"/>
      <c r="L16" s="380"/>
      <c r="M16" s="381"/>
      <c r="N16" s="383"/>
      <c r="O16" s="375"/>
      <c r="P16" s="384"/>
      <c r="Q16" s="383"/>
      <c r="R16" s="383"/>
      <c r="S16" s="375"/>
      <c r="T16" s="377"/>
      <c r="U16" s="376"/>
      <c r="V16" s="377"/>
      <c r="W16" s="385"/>
      <c r="X16" s="370"/>
      <c r="Y16" s="509"/>
    </row>
    <row r="17" spans="1:25" ht="15.6">
      <c r="A17" s="379" t="s">
        <v>177</v>
      </c>
      <c r="B17" s="380"/>
      <c r="C17" s="381"/>
      <c r="D17" s="381"/>
      <c r="E17" s="371"/>
      <c r="F17" s="380"/>
      <c r="G17" s="381"/>
      <c r="H17" s="381"/>
      <c r="I17" s="382"/>
      <c r="J17" s="371"/>
      <c r="K17" s="373"/>
      <c r="L17" s="380"/>
      <c r="M17" s="381"/>
      <c r="N17" s="383"/>
      <c r="O17" s="375"/>
      <c r="P17" s="384"/>
      <c r="Q17" s="383"/>
      <c r="R17" s="383"/>
      <c r="S17" s="375"/>
      <c r="T17" s="377"/>
      <c r="U17" s="376"/>
      <c r="V17" s="377"/>
      <c r="W17" s="385"/>
      <c r="X17" s="370"/>
      <c r="Y17" s="509"/>
    </row>
    <row r="18" spans="1:25" ht="16.2" thickBot="1">
      <c r="A18" s="379" t="s">
        <v>178</v>
      </c>
      <c r="B18" s="386"/>
      <c r="C18" s="387"/>
      <c r="D18" s="387"/>
      <c r="E18" s="371"/>
      <c r="F18" s="386"/>
      <c r="G18" s="387"/>
      <c r="H18" s="387"/>
      <c r="I18" s="388"/>
      <c r="J18" s="371"/>
      <c r="K18" s="373"/>
      <c r="L18" s="386"/>
      <c r="M18" s="387"/>
      <c r="N18" s="389"/>
      <c r="O18" s="375"/>
      <c r="P18" s="390"/>
      <c r="Q18" s="389"/>
      <c r="R18" s="389"/>
      <c r="S18" s="391"/>
      <c r="T18" s="377"/>
      <c r="U18" s="376"/>
      <c r="V18" s="557"/>
      <c r="W18" s="392"/>
      <c r="X18" s="558"/>
      <c r="Y18" s="509"/>
    </row>
    <row r="19" spans="1:25" ht="16.2" thickBot="1">
      <c r="A19" s="393" t="s">
        <v>179</v>
      </c>
      <c r="B19" s="394">
        <f>SUM(B7:B18)</f>
        <v>210</v>
      </c>
      <c r="C19" s="394">
        <f t="shared" ref="C19:V19" si="0">SUM(C7:C18)</f>
        <v>244</v>
      </c>
      <c r="D19" s="394">
        <f t="shared" si="0"/>
        <v>0</v>
      </c>
      <c r="E19" s="394">
        <f t="shared" si="0"/>
        <v>454</v>
      </c>
      <c r="F19" s="394">
        <f t="shared" si="0"/>
        <v>8257</v>
      </c>
      <c r="G19" s="394">
        <f t="shared" si="0"/>
        <v>5392</v>
      </c>
      <c r="H19" s="394">
        <f t="shared" si="0"/>
        <v>572</v>
      </c>
      <c r="I19" s="394">
        <f t="shared" si="0"/>
        <v>649</v>
      </c>
      <c r="J19" s="394">
        <f t="shared" si="0"/>
        <v>14870</v>
      </c>
      <c r="K19" s="394">
        <f t="shared" si="0"/>
        <v>15324</v>
      </c>
      <c r="L19" s="394">
        <f t="shared" si="0"/>
        <v>13369</v>
      </c>
      <c r="M19" s="394">
        <f t="shared" si="0"/>
        <v>7391</v>
      </c>
      <c r="N19" s="394">
        <f t="shared" si="0"/>
        <v>13627</v>
      </c>
      <c r="O19" s="394">
        <f t="shared" si="0"/>
        <v>34387</v>
      </c>
      <c r="P19" s="394">
        <f t="shared" si="0"/>
        <v>5360</v>
      </c>
      <c r="Q19" s="394">
        <f t="shared" si="0"/>
        <v>898</v>
      </c>
      <c r="R19" s="395">
        <f t="shared" si="0"/>
        <v>1437</v>
      </c>
      <c r="S19" s="394">
        <f t="shared" si="0"/>
        <v>10527</v>
      </c>
      <c r="T19" s="394">
        <f t="shared" si="0"/>
        <v>18222</v>
      </c>
      <c r="U19" s="396">
        <f t="shared" si="0"/>
        <v>49711</v>
      </c>
      <c r="V19" s="559">
        <f t="shared" si="0"/>
        <v>-2898</v>
      </c>
      <c r="W19" s="559">
        <f>_xlfn.IFS(W18&lt;&gt;"",W18,W17&lt;&gt;"",W17,W16&lt;&gt;"",W16,W15&lt;&gt;"",W15,W14&lt;&gt;"",W14,W13&lt;&gt;"",W13,W12&lt;&gt;"",W12,W11&lt;&gt;"",W11,W10&lt;&gt;"",W10,W9&lt;&gt;"",W9,W8&lt;&gt;"",W8,W7&lt;&gt;"",W7)</f>
        <v>290647</v>
      </c>
      <c r="X19" s="559">
        <f>_xlfn.IFS(X18&lt;&gt;"",X18,X17&lt;&gt;"",X17,X16&lt;&gt;"",X16,X15&lt;&gt;"",X15,X14&lt;&gt;"",X14,X13&lt;&gt;"",X13,X12&lt;&gt;"",X12,X11&lt;&gt;"",X11,X10&lt;&gt;"",X10,X9&lt;&gt;"",X9,X8&lt;&gt;"",X8,X7&lt;&gt;"",X7)</f>
        <v>319125</v>
      </c>
      <c r="Y19" s="560">
        <f>W19/X19</f>
        <v>0.91076224050137089</v>
      </c>
    </row>
    <row r="20" spans="1:25" ht="13.8">
      <c r="A20" s="37"/>
      <c r="B20" s="38"/>
      <c r="C20" s="38"/>
      <c r="D20" s="38"/>
      <c r="E20" s="38"/>
      <c r="F20" s="38"/>
      <c r="G20" s="38"/>
      <c r="H20" s="38"/>
      <c r="I20" s="38"/>
      <c r="J20" s="525"/>
      <c r="K20" s="38"/>
      <c r="L20" s="38"/>
      <c r="M20" s="38"/>
      <c r="N20" s="38"/>
      <c r="O20" s="38"/>
      <c r="P20" s="39"/>
      <c r="Q20" s="39"/>
      <c r="R20" s="39"/>
      <c r="S20" s="39"/>
      <c r="T20" s="39"/>
      <c r="U20" s="39"/>
      <c r="V20"/>
      <c r="W20" s="39"/>
      <c r="X20"/>
      <c r="Y20"/>
    </row>
    <row r="21" spans="1:25" ht="16.2">
      <c r="A21" s="853" t="s">
        <v>180</v>
      </c>
      <c r="B21" s="853"/>
      <c r="C21" s="853"/>
      <c r="D21" s="853"/>
      <c r="E21" s="853"/>
      <c r="F21" s="853"/>
      <c r="G21" s="853"/>
      <c r="H21" s="853"/>
      <c r="I21" s="853"/>
      <c r="J21" s="853"/>
      <c r="K21" s="853"/>
      <c r="L21" s="853"/>
      <c r="M21" s="853"/>
      <c r="N21" s="853"/>
      <c r="O21" s="853"/>
      <c r="P21" s="15"/>
      <c r="Q21" s="15"/>
      <c r="R21" s="15"/>
      <c r="S21" s="15"/>
      <c r="T21" s="15"/>
      <c r="U21" s="15"/>
      <c r="V21" s="4"/>
    </row>
    <row r="22" spans="1:25" ht="16.2">
      <c r="A22" s="853" t="s">
        <v>181</v>
      </c>
      <c r="B22" s="853"/>
      <c r="C22" s="853"/>
      <c r="D22" s="853"/>
      <c r="E22" s="853"/>
      <c r="F22" s="853"/>
      <c r="G22" s="853"/>
      <c r="H22" s="853"/>
      <c r="I22" s="853"/>
      <c r="J22" s="853"/>
      <c r="K22" s="853"/>
      <c r="L22" s="853"/>
      <c r="M22" s="853"/>
      <c r="N22" s="853"/>
      <c r="O22" s="853"/>
      <c r="P22" s="15"/>
      <c r="Q22" s="15"/>
      <c r="R22" s="15"/>
      <c r="S22" s="15"/>
      <c r="T22" s="15"/>
      <c r="U22" s="15"/>
      <c r="W22" s="563"/>
    </row>
    <row r="23" spans="1:25" ht="16.2">
      <c r="A23" s="853" t="s">
        <v>182</v>
      </c>
      <c r="B23" s="853"/>
      <c r="C23" s="853"/>
      <c r="D23" s="853"/>
      <c r="E23" s="853"/>
      <c r="F23" s="853"/>
      <c r="G23" s="853"/>
      <c r="H23" s="853"/>
      <c r="I23" s="853"/>
      <c r="J23" s="853"/>
      <c r="K23" s="853"/>
      <c r="L23" s="853"/>
      <c r="M23" s="853"/>
      <c r="N23" s="853"/>
      <c r="O23" s="853"/>
      <c r="P23" s="15"/>
      <c r="Q23" s="15"/>
      <c r="R23" s="15"/>
      <c r="S23" s="15"/>
      <c r="T23" s="15"/>
      <c r="U23" s="15"/>
    </row>
    <row r="24" spans="1:25" ht="17.25" customHeight="1">
      <c r="A24" s="854" t="s">
        <v>183</v>
      </c>
      <c r="B24" s="853"/>
      <c r="C24" s="853"/>
      <c r="D24" s="853"/>
      <c r="E24" s="853"/>
      <c r="F24" s="853"/>
      <c r="G24" s="853"/>
      <c r="H24" s="853"/>
      <c r="I24" s="853"/>
      <c r="J24" s="853"/>
      <c r="K24" s="853"/>
      <c r="L24" s="853"/>
      <c r="M24" s="853"/>
      <c r="N24" s="853"/>
      <c r="O24" s="853"/>
      <c r="P24" s="15"/>
      <c r="Q24" s="15"/>
      <c r="R24" s="15"/>
      <c r="S24" s="15"/>
      <c r="T24" s="15"/>
      <c r="U24" s="15"/>
      <c r="W24" s="563"/>
    </row>
    <row r="25" spans="1:25" s="591" customFormat="1" ht="16.2">
      <c r="A25" s="855" t="s">
        <v>184</v>
      </c>
      <c r="B25" s="856"/>
      <c r="C25" s="856"/>
      <c r="D25" s="856"/>
      <c r="E25" s="856"/>
      <c r="F25" s="856"/>
      <c r="G25" s="856"/>
      <c r="H25" s="856"/>
      <c r="I25" s="856"/>
      <c r="J25" s="856"/>
      <c r="K25" s="856"/>
      <c r="L25" s="856"/>
      <c r="M25" s="856"/>
      <c r="N25" s="856"/>
      <c r="O25" s="856"/>
      <c r="P25" s="590"/>
      <c r="Q25" s="590"/>
      <c r="R25" s="590"/>
      <c r="S25" s="590"/>
      <c r="T25" s="590"/>
      <c r="U25" s="590"/>
    </row>
    <row r="26" spans="1:25" ht="30.75" customHeight="1">
      <c r="A26" s="857"/>
      <c r="B26" s="858"/>
      <c r="C26" s="858"/>
      <c r="D26" s="858"/>
      <c r="E26" s="858"/>
      <c r="F26" s="858"/>
      <c r="G26" s="858"/>
      <c r="H26" s="858"/>
      <c r="I26" s="858"/>
      <c r="J26" s="858"/>
      <c r="K26" s="858"/>
      <c r="L26" s="858"/>
      <c r="M26" s="858"/>
      <c r="N26" s="858"/>
      <c r="O26" s="858"/>
      <c r="P26" s="15"/>
      <c r="Q26" s="15"/>
      <c r="R26" s="15"/>
      <c r="S26" s="15"/>
      <c r="T26" s="15"/>
      <c r="U26" s="15"/>
      <c r="W26" s="563"/>
    </row>
    <row r="27" spans="1:25" ht="13.8">
      <c r="A27" s="852" t="s">
        <v>185</v>
      </c>
      <c r="B27" s="852"/>
      <c r="C27" s="852"/>
      <c r="D27" s="852"/>
      <c r="E27" s="852"/>
      <c r="F27" s="852"/>
      <c r="G27" s="852"/>
      <c r="H27" s="852"/>
      <c r="I27" s="852"/>
      <c r="J27" s="852"/>
      <c r="K27" s="852"/>
      <c r="L27" s="852"/>
      <c r="M27" s="852"/>
      <c r="N27" s="852"/>
      <c r="O27" s="852"/>
      <c r="P27" s="15"/>
      <c r="Q27" s="15"/>
      <c r="R27" s="15"/>
      <c r="S27" s="15"/>
      <c r="T27" s="15"/>
      <c r="U27" s="15"/>
    </row>
    <row r="28" spans="1:25" ht="15.6">
      <c r="A28" s="121"/>
      <c r="J28" s="674"/>
    </row>
    <row r="29" spans="1:25">
      <c r="B29" s="15"/>
      <c r="C29" s="15"/>
      <c r="D29" s="15"/>
      <c r="E29" s="15"/>
      <c r="F29" s="15"/>
      <c r="G29" s="15"/>
      <c r="H29" s="15"/>
      <c r="I29" s="15"/>
      <c r="J29" s="129"/>
      <c r="K29" s="15"/>
      <c r="L29" s="15"/>
      <c r="M29" s="15"/>
      <c r="N29" s="15"/>
      <c r="O29" s="15"/>
      <c r="P29" s="15"/>
      <c r="Q29" s="15"/>
      <c r="R29" s="15"/>
      <c r="S29" s="15"/>
      <c r="T29" s="15"/>
      <c r="U29" s="15"/>
    </row>
  </sheetData>
  <mergeCells count="32">
    <mergeCell ref="A27:O27"/>
    <mergeCell ref="B5:E5"/>
    <mergeCell ref="K5:K6"/>
    <mergeCell ref="L5:L6"/>
    <mergeCell ref="M5:M6"/>
    <mergeCell ref="A21:O21"/>
    <mergeCell ref="A22:O22"/>
    <mergeCell ref="A23:O23"/>
    <mergeCell ref="A24:O24"/>
    <mergeCell ref="A25:O25"/>
    <mergeCell ref="A26:O26"/>
    <mergeCell ref="V5:V6"/>
    <mergeCell ref="W4:W6"/>
    <mergeCell ref="N5:N6"/>
    <mergeCell ref="L4:O4"/>
    <mergeCell ref="O5:O6"/>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s>
  <printOptions horizontalCentered="1" verticalCentered="1" headings="1"/>
  <pageMargins left="0.25" right="0.25" top="0.5" bottom="0.5" header="0.5" footer="0.5"/>
  <pageSetup paperSize="5"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9"/>
  <sheetViews>
    <sheetView zoomScaleNormal="100" workbookViewId="0">
      <selection sqref="A1:I1"/>
    </sheetView>
  </sheetViews>
  <sheetFormatPr defaultColWidth="9.33203125" defaultRowHeight="13.2"/>
  <cols>
    <col min="1" max="1" width="11.33203125" style="12" customWidth="1"/>
    <col min="2" max="2" width="11.5546875" style="12" customWidth="1"/>
    <col min="3" max="4" width="12.5546875" style="12" customWidth="1"/>
    <col min="5" max="6" width="13.5546875" style="12" customWidth="1"/>
    <col min="7" max="7" width="12.5546875" style="12" customWidth="1"/>
    <col min="8" max="8" width="14.5546875" style="12" customWidth="1"/>
    <col min="9" max="9" width="12.5546875" style="12" customWidth="1"/>
    <col min="10" max="16384" width="9.33203125" style="12"/>
  </cols>
  <sheetData>
    <row r="1" spans="1:9" ht="15.6">
      <c r="A1" s="862" t="s">
        <v>335</v>
      </c>
      <c r="B1" s="863"/>
      <c r="C1" s="863"/>
      <c r="D1" s="863"/>
      <c r="E1" s="863"/>
      <c r="F1" s="863"/>
      <c r="G1" s="863"/>
      <c r="H1" s="863"/>
      <c r="I1" s="864"/>
    </row>
    <row r="2" spans="1:9" ht="15.6">
      <c r="A2" s="815" t="s">
        <v>19</v>
      </c>
      <c r="B2" s="785"/>
      <c r="C2" s="785"/>
      <c r="D2" s="785"/>
      <c r="E2" s="785"/>
      <c r="F2" s="785"/>
      <c r="G2" s="785"/>
      <c r="H2" s="785"/>
      <c r="I2" s="859"/>
    </row>
    <row r="3" spans="1:9" ht="16.350000000000001" customHeight="1" thickBot="1">
      <c r="A3" s="865" t="s">
        <v>20</v>
      </c>
      <c r="B3" s="866"/>
      <c r="C3" s="866"/>
      <c r="D3" s="866"/>
      <c r="E3" s="866"/>
      <c r="F3" s="866"/>
      <c r="G3" s="866"/>
      <c r="H3" s="866"/>
      <c r="I3" s="867"/>
    </row>
    <row r="4" spans="1:9" ht="75" customHeight="1" thickBot="1">
      <c r="A4" s="20" t="s">
        <v>269</v>
      </c>
      <c r="B4" s="21" t="s">
        <v>336</v>
      </c>
      <c r="C4" s="21" t="s">
        <v>337</v>
      </c>
      <c r="D4" s="22" t="s">
        <v>338</v>
      </c>
      <c r="E4" s="21" t="s">
        <v>339</v>
      </c>
      <c r="F4" s="21" t="s">
        <v>340</v>
      </c>
      <c r="G4" s="21" t="s">
        <v>341</v>
      </c>
      <c r="H4" s="22" t="s">
        <v>342</v>
      </c>
      <c r="I4" s="23" t="s">
        <v>343</v>
      </c>
    </row>
    <row r="5" spans="1:9">
      <c r="A5" s="6" t="s">
        <v>167</v>
      </c>
      <c r="B5" s="325">
        <f>'CARE Table 2'!W7</f>
        <v>292706</v>
      </c>
      <c r="C5" s="325">
        <v>1234</v>
      </c>
      <c r="D5" s="366">
        <f>IF(B5&gt;0,(C5/B5),0)</f>
        <v>4.2158343183945667E-3</v>
      </c>
      <c r="E5" s="325">
        <v>472</v>
      </c>
      <c r="F5" s="325">
        <v>131</v>
      </c>
      <c r="G5" s="325">
        <f>SUM(E5:F5)</f>
        <v>603</v>
      </c>
      <c r="H5" s="366">
        <f>IF(C5=0,0,G5/C5)</f>
        <v>0.48865478119935168</v>
      </c>
      <c r="I5" s="335">
        <f>IF(B5&gt;0,G5/B5,0)</f>
        <v>2.0600875964278151E-3</v>
      </c>
    </row>
    <row r="6" spans="1:9">
      <c r="A6" s="7" t="s">
        <v>168</v>
      </c>
      <c r="B6" s="325">
        <v>290524</v>
      </c>
      <c r="C6" s="326">
        <v>1128</v>
      </c>
      <c r="D6" s="366">
        <f t="shared" ref="D6:D17" si="0">IF(B6&gt;0,(C6/B6),0)</f>
        <v>3.8826396442290484E-3</v>
      </c>
      <c r="E6" s="326">
        <v>2</v>
      </c>
      <c r="F6" s="326">
        <v>25</v>
      </c>
      <c r="G6" s="325">
        <f t="shared" ref="G6:G8" si="1">SUM(E6:F6)</f>
        <v>27</v>
      </c>
      <c r="H6" s="366">
        <f t="shared" ref="H6:H16" si="2">IF(C6=0,0,G6/C6)</f>
        <v>2.3936170212765957E-2</v>
      </c>
      <c r="I6" s="335">
        <f t="shared" ref="I6:I16" si="3">IF(B6&gt;0,G6/B6,0)</f>
        <v>9.2935523399099564E-5</v>
      </c>
    </row>
    <row r="7" spans="1:9">
      <c r="A7" s="7" t="s">
        <v>169</v>
      </c>
      <c r="B7" s="325">
        <v>290406</v>
      </c>
      <c r="C7" s="326">
        <v>1097</v>
      </c>
      <c r="D7" s="366">
        <f t="shared" si="0"/>
        <v>3.777470162462208E-3</v>
      </c>
      <c r="E7" s="326">
        <v>0</v>
      </c>
      <c r="F7" s="654">
        <v>8</v>
      </c>
      <c r="G7" s="325">
        <f t="shared" si="1"/>
        <v>8</v>
      </c>
      <c r="H7" s="366">
        <f t="shared" si="2"/>
        <v>7.2926162260711028E-3</v>
      </c>
      <c r="I7" s="335">
        <f t="shared" si="3"/>
        <v>2.7547640200271345E-5</v>
      </c>
    </row>
    <row r="8" spans="1:9">
      <c r="A8" s="7" t="s">
        <v>170</v>
      </c>
      <c r="B8" s="325">
        <v>290647</v>
      </c>
      <c r="C8" s="326">
        <v>1344</v>
      </c>
      <c r="D8" s="366">
        <f t="shared" si="0"/>
        <v>4.6241660846318734E-3</v>
      </c>
      <c r="E8" s="326">
        <v>0</v>
      </c>
      <c r="F8" s="654">
        <v>2</v>
      </c>
      <c r="G8" s="325">
        <f t="shared" si="1"/>
        <v>2</v>
      </c>
      <c r="H8" s="366">
        <f t="shared" si="2"/>
        <v>1.488095238095238E-3</v>
      </c>
      <c r="I8" s="335">
        <f t="shared" si="3"/>
        <v>6.8811995307021921E-6</v>
      </c>
    </row>
    <row r="9" spans="1:9">
      <c r="A9" s="7" t="s">
        <v>171</v>
      </c>
      <c r="B9" s="325"/>
      <c r="C9" s="326"/>
      <c r="D9" s="366">
        <f t="shared" si="0"/>
        <v>0</v>
      </c>
      <c r="E9" s="326"/>
      <c r="F9" s="326"/>
      <c r="G9" s="325">
        <f t="shared" ref="G9:G16" si="4">SUM(E9:F9)</f>
        <v>0</v>
      </c>
      <c r="H9" s="366">
        <f t="shared" si="2"/>
        <v>0</v>
      </c>
      <c r="I9" s="335">
        <f t="shared" si="3"/>
        <v>0</v>
      </c>
    </row>
    <row r="10" spans="1:9">
      <c r="A10" s="7" t="s">
        <v>172</v>
      </c>
      <c r="B10" s="325"/>
      <c r="C10" s="326"/>
      <c r="D10" s="366">
        <f t="shared" si="0"/>
        <v>0</v>
      </c>
      <c r="E10" s="326"/>
      <c r="F10" s="326"/>
      <c r="G10" s="325">
        <f t="shared" si="4"/>
        <v>0</v>
      </c>
      <c r="H10" s="366">
        <f t="shared" si="2"/>
        <v>0</v>
      </c>
      <c r="I10" s="335">
        <f t="shared" si="3"/>
        <v>0</v>
      </c>
    </row>
    <row r="11" spans="1:9">
      <c r="A11" s="7" t="s">
        <v>173</v>
      </c>
      <c r="B11" s="325"/>
      <c r="C11" s="326"/>
      <c r="D11" s="366">
        <f t="shared" si="0"/>
        <v>0</v>
      </c>
      <c r="E11" s="326"/>
      <c r="F11" s="326"/>
      <c r="G11" s="325">
        <f t="shared" si="4"/>
        <v>0</v>
      </c>
      <c r="H11" s="366">
        <f t="shared" si="2"/>
        <v>0</v>
      </c>
      <c r="I11" s="335">
        <f t="shared" si="3"/>
        <v>0</v>
      </c>
    </row>
    <row r="12" spans="1:9">
      <c r="A12" s="7" t="s">
        <v>174</v>
      </c>
      <c r="B12" s="325"/>
      <c r="C12" s="326"/>
      <c r="D12" s="366">
        <f t="shared" si="0"/>
        <v>0</v>
      </c>
      <c r="E12" s="326"/>
      <c r="F12" s="326"/>
      <c r="G12" s="325">
        <f t="shared" si="4"/>
        <v>0</v>
      </c>
      <c r="H12" s="366">
        <f t="shared" si="2"/>
        <v>0</v>
      </c>
      <c r="I12" s="335">
        <f t="shared" si="3"/>
        <v>0</v>
      </c>
    </row>
    <row r="13" spans="1:9">
      <c r="A13" s="7" t="s">
        <v>175</v>
      </c>
      <c r="B13" s="325"/>
      <c r="C13" s="326"/>
      <c r="D13" s="366">
        <f t="shared" si="0"/>
        <v>0</v>
      </c>
      <c r="E13" s="326"/>
      <c r="F13" s="326"/>
      <c r="G13" s="325">
        <f t="shared" si="4"/>
        <v>0</v>
      </c>
      <c r="H13" s="366">
        <f t="shared" si="2"/>
        <v>0</v>
      </c>
      <c r="I13" s="335">
        <f t="shared" si="3"/>
        <v>0</v>
      </c>
    </row>
    <row r="14" spans="1:9">
      <c r="A14" s="7" t="s">
        <v>176</v>
      </c>
      <c r="B14" s="325"/>
      <c r="C14" s="326"/>
      <c r="D14" s="366">
        <f t="shared" si="0"/>
        <v>0</v>
      </c>
      <c r="E14" s="326"/>
      <c r="F14" s="326"/>
      <c r="G14" s="325">
        <f t="shared" si="4"/>
        <v>0</v>
      </c>
      <c r="H14" s="366">
        <f t="shared" si="2"/>
        <v>0</v>
      </c>
      <c r="I14" s="335">
        <f t="shared" si="3"/>
        <v>0</v>
      </c>
    </row>
    <row r="15" spans="1:9">
      <c r="A15" s="7" t="s">
        <v>177</v>
      </c>
      <c r="B15" s="325"/>
      <c r="C15" s="326"/>
      <c r="D15" s="366">
        <f t="shared" si="0"/>
        <v>0</v>
      </c>
      <c r="E15" s="326"/>
      <c r="F15" s="326"/>
      <c r="G15" s="325">
        <f t="shared" si="4"/>
        <v>0</v>
      </c>
      <c r="H15" s="366">
        <f t="shared" si="2"/>
        <v>0</v>
      </c>
      <c r="I15" s="335">
        <f t="shared" si="3"/>
        <v>0</v>
      </c>
    </row>
    <row r="16" spans="1:9" ht="13.8" thickBot="1">
      <c r="A16" s="18" t="s">
        <v>178</v>
      </c>
      <c r="B16" s="327"/>
      <c r="C16" s="328"/>
      <c r="D16" s="366">
        <f t="shared" si="0"/>
        <v>0</v>
      </c>
      <c r="E16" s="328"/>
      <c r="F16" s="328"/>
      <c r="G16" s="325">
        <f t="shared" si="4"/>
        <v>0</v>
      </c>
      <c r="H16" s="366">
        <f t="shared" si="2"/>
        <v>0</v>
      </c>
      <c r="I16" s="335">
        <f t="shared" si="3"/>
        <v>0</v>
      </c>
    </row>
    <row r="17" spans="1:16" ht="13.8" thickBot="1">
      <c r="A17" s="19" t="s">
        <v>179</v>
      </c>
      <c r="B17" s="329">
        <f>_xlfn.IFS(B16&lt;&gt;"",B16,B15&lt;&gt;"",B15,B14&lt;&gt;"",B14,B13&lt;&gt;"",B13,B12&lt;&gt;"",B12,B11&lt;&gt;"",B11,B10&lt;&gt;"",B10,B9&lt;&gt;"",B9,B8&lt;&gt;"",B8,B7&lt;&gt;"",B7,B6&lt;&gt;"",B6,B5&lt;&gt;"",B5)</f>
        <v>290647</v>
      </c>
      <c r="C17" s="329">
        <f>SUM(C5:C16)</f>
        <v>4803</v>
      </c>
      <c r="D17" s="336">
        <f t="shared" si="0"/>
        <v>1.6525200672981313E-2</v>
      </c>
      <c r="E17" s="329">
        <f>SUM(E5:E16)</f>
        <v>474</v>
      </c>
      <c r="F17" s="329">
        <f>SUM(F5:F16)</f>
        <v>166</v>
      </c>
      <c r="G17" s="329">
        <f>SUM(G5:G16)</f>
        <v>640</v>
      </c>
      <c r="H17" s="336">
        <f>IF(C17=0,0,G17/C17)</f>
        <v>0.13325005205080159</v>
      </c>
      <c r="I17" s="336">
        <f>IF(B17&gt;0,G17/B17,0)</f>
        <v>2.2019838498247013E-3</v>
      </c>
    </row>
    <row r="18" spans="1:16" ht="15" customHeight="1">
      <c r="A18" s="168"/>
      <c r="B18" s="167"/>
      <c r="C18" s="167"/>
      <c r="D18" s="166"/>
      <c r="E18" s="167"/>
      <c r="F18" s="167"/>
      <c r="G18" s="167"/>
      <c r="H18" s="166"/>
      <c r="I18" s="166"/>
    </row>
    <row r="19" spans="1:16" ht="12.75" customHeight="1">
      <c r="A19" s="860" t="s">
        <v>344</v>
      </c>
      <c r="B19" s="861"/>
      <c r="C19" s="861"/>
      <c r="D19" s="861"/>
      <c r="E19" s="861"/>
      <c r="F19" s="861"/>
      <c r="G19" s="861"/>
      <c r="H19" s="861"/>
      <c r="I19" s="742"/>
      <c r="J19" s="689"/>
      <c r="K19" s="689"/>
      <c r="L19" s="598"/>
    </row>
    <row r="20" spans="1:16" ht="12.75" customHeight="1">
      <c r="A20" s="871" t="s">
        <v>345</v>
      </c>
      <c r="B20" s="770"/>
      <c r="C20" s="770"/>
      <c r="D20" s="770"/>
      <c r="E20" s="770"/>
      <c r="F20" s="770"/>
      <c r="G20" s="770"/>
      <c r="H20" s="770"/>
      <c r="I20" s="770"/>
      <c r="J20" s="689"/>
      <c r="K20" s="689"/>
      <c r="L20" s="689"/>
    </row>
    <row r="21" spans="1:16" ht="12.75" customHeight="1">
      <c r="A21" s="861" t="s">
        <v>346</v>
      </c>
      <c r="B21" s="861"/>
      <c r="C21" s="861"/>
      <c r="D21" s="861"/>
      <c r="E21" s="861"/>
      <c r="F21" s="861"/>
      <c r="G21" s="861"/>
      <c r="H21" s="861"/>
      <c r="I21" s="861"/>
      <c r="J21" s="501"/>
      <c r="K21" s="501"/>
      <c r="L21" s="501"/>
      <c r="M21" s="355"/>
      <c r="N21" s="355"/>
      <c r="O21" s="355"/>
      <c r="P21" s="355"/>
    </row>
    <row r="22" spans="1:16" ht="12.75" customHeight="1">
      <c r="A22" s="868" t="s">
        <v>347</v>
      </c>
      <c r="B22" s="742"/>
      <c r="C22" s="742"/>
      <c r="D22" s="742"/>
      <c r="E22" s="742"/>
      <c r="F22" s="742"/>
      <c r="G22" s="742"/>
      <c r="H22" s="742"/>
      <c r="I22" s="669"/>
      <c r="J22" s="689"/>
      <c r="K22" s="689"/>
      <c r="L22" s="689"/>
    </row>
    <row r="23" spans="1:16">
      <c r="A23" s="868" t="s">
        <v>348</v>
      </c>
      <c r="B23" s="742"/>
      <c r="C23" s="742"/>
      <c r="D23" s="742"/>
      <c r="E23" s="742"/>
      <c r="F23" s="742"/>
      <c r="G23" s="742"/>
      <c r="H23" s="742"/>
      <c r="I23" s="742"/>
      <c r="J23" s="689"/>
      <c r="K23" s="689"/>
      <c r="L23" s="689"/>
    </row>
    <row r="24" spans="1:16" ht="13.8" thickBot="1">
      <c r="A24" s="8"/>
      <c r="B24" s="14"/>
      <c r="C24" s="14"/>
      <c r="D24" s="15"/>
      <c r="E24" s="14"/>
      <c r="F24" s="14"/>
      <c r="G24" s="14"/>
      <c r="H24" s="15"/>
      <c r="I24" s="15"/>
    </row>
    <row r="25" spans="1:16" ht="15.6">
      <c r="A25" s="862" t="s">
        <v>349</v>
      </c>
      <c r="B25" s="863"/>
      <c r="C25" s="863"/>
      <c r="D25" s="863"/>
      <c r="E25" s="863"/>
      <c r="F25" s="863"/>
      <c r="G25" s="863"/>
      <c r="H25" s="863"/>
      <c r="I25" s="864"/>
    </row>
    <row r="26" spans="1:16" ht="16.350000000000001" customHeight="1">
      <c r="A26" s="815" t="s">
        <v>19</v>
      </c>
      <c r="B26" s="785"/>
      <c r="C26" s="785"/>
      <c r="D26" s="785"/>
      <c r="E26" s="785"/>
      <c r="F26" s="785"/>
      <c r="G26" s="785"/>
      <c r="H26" s="785"/>
      <c r="I26" s="859"/>
    </row>
    <row r="27" spans="1:16" ht="16.5" customHeight="1" thickBot="1">
      <c r="A27" s="865" t="s">
        <v>20</v>
      </c>
      <c r="B27" s="866"/>
      <c r="C27" s="866"/>
      <c r="D27" s="866"/>
      <c r="E27" s="866"/>
      <c r="F27" s="866"/>
      <c r="G27" s="866"/>
      <c r="H27" s="866"/>
      <c r="I27" s="867"/>
    </row>
    <row r="28" spans="1:16" ht="75" customHeight="1" thickBot="1">
      <c r="A28" s="20" t="s">
        <v>269</v>
      </c>
      <c r="B28" s="21" t="s">
        <v>336</v>
      </c>
      <c r="C28" s="21" t="s">
        <v>337</v>
      </c>
      <c r="D28" s="22" t="s">
        <v>338</v>
      </c>
      <c r="E28" s="21" t="s">
        <v>339</v>
      </c>
      <c r="F28" s="21" t="s">
        <v>340</v>
      </c>
      <c r="G28" s="21" t="s">
        <v>341</v>
      </c>
      <c r="H28" s="22" t="s">
        <v>342</v>
      </c>
      <c r="I28" s="23" t="s">
        <v>350</v>
      </c>
    </row>
    <row r="29" spans="1:16">
      <c r="A29" s="6" t="s">
        <v>167</v>
      </c>
      <c r="B29" s="334">
        <f>B5</f>
        <v>292706</v>
      </c>
      <c r="C29" s="334">
        <v>954</v>
      </c>
      <c r="D29" s="366">
        <f>IF(B29&gt;0,(C29/B29),0)</f>
        <v>3.2592430630051998E-3</v>
      </c>
      <c r="E29" s="334">
        <v>653</v>
      </c>
      <c r="F29" s="334">
        <v>0</v>
      </c>
      <c r="G29" s="325">
        <f>SUM(E29:F29)</f>
        <v>653</v>
      </c>
      <c r="H29" s="366">
        <f>IF(C29=0,0,G29/C29)</f>
        <v>0.68448637316561844</v>
      </c>
      <c r="I29" s="335">
        <f>IF(B29&gt;0,G29/B29,0)</f>
        <v>2.2309074634616305E-3</v>
      </c>
      <c r="L29" s="592"/>
    </row>
    <row r="30" spans="1:16">
      <c r="A30" s="7" t="s">
        <v>168</v>
      </c>
      <c r="B30" s="334">
        <v>290524</v>
      </c>
      <c r="C30" s="334">
        <v>1067</v>
      </c>
      <c r="D30" s="366">
        <f t="shared" ref="D30:D41" si="5">IF(B30&gt;0,(C30/B30),0)</f>
        <v>3.6726742024755271E-3</v>
      </c>
      <c r="E30" s="334">
        <v>775</v>
      </c>
      <c r="F30" s="334">
        <v>0</v>
      </c>
      <c r="G30" s="325">
        <f t="shared" ref="G30:G32" si="6">SUM(E30:F30)</f>
        <v>775</v>
      </c>
      <c r="H30" s="366">
        <f t="shared" ref="H30:H40" si="7">IF(C30=0,0,G30/C30)</f>
        <v>0.72633552014995317</v>
      </c>
      <c r="I30" s="335">
        <f t="shared" ref="I30:I40" si="8">IF(B30&gt;0,G30/B30,0)</f>
        <v>2.6675937271963763E-3</v>
      </c>
      <c r="L30" s="592"/>
    </row>
    <row r="31" spans="1:16">
      <c r="A31" s="7" t="s">
        <v>169</v>
      </c>
      <c r="B31" s="334">
        <v>290406</v>
      </c>
      <c r="C31" s="334">
        <v>588</v>
      </c>
      <c r="D31" s="366">
        <f t="shared" si="5"/>
        <v>2.024751554719944E-3</v>
      </c>
      <c r="E31" s="334">
        <v>79</v>
      </c>
      <c r="F31" s="334">
        <v>0</v>
      </c>
      <c r="G31" s="325">
        <f t="shared" si="6"/>
        <v>79</v>
      </c>
      <c r="H31" s="366">
        <f t="shared" si="7"/>
        <v>0.13435374149659865</v>
      </c>
      <c r="I31" s="335">
        <f t="shared" si="8"/>
        <v>2.720329469776795E-4</v>
      </c>
      <c r="L31" s="592"/>
    </row>
    <row r="32" spans="1:16">
      <c r="A32" s="7" t="s">
        <v>170</v>
      </c>
      <c r="B32" s="334">
        <v>290647</v>
      </c>
      <c r="C32" s="334">
        <v>548</v>
      </c>
      <c r="D32" s="366">
        <f t="shared" si="5"/>
        <v>1.8854486714124006E-3</v>
      </c>
      <c r="E32" s="334">
        <v>2</v>
      </c>
      <c r="F32" s="334">
        <v>0</v>
      </c>
      <c r="G32" s="325">
        <f t="shared" si="6"/>
        <v>2</v>
      </c>
      <c r="H32" s="366">
        <f t="shared" si="7"/>
        <v>3.6496350364963502E-3</v>
      </c>
      <c r="I32" s="335">
        <f t="shared" si="8"/>
        <v>6.8811995307021921E-6</v>
      </c>
    </row>
    <row r="33" spans="1:12">
      <c r="A33" s="7" t="s">
        <v>171</v>
      </c>
      <c r="B33" s="334"/>
      <c r="C33" s="334"/>
      <c r="D33" s="366">
        <f t="shared" si="5"/>
        <v>0</v>
      </c>
      <c r="E33" s="334"/>
      <c r="F33" s="334"/>
      <c r="G33" s="325">
        <f t="shared" ref="G33:G40" si="9">SUM(E33:F33)</f>
        <v>0</v>
      </c>
      <c r="H33" s="366">
        <f t="shared" si="7"/>
        <v>0</v>
      </c>
      <c r="I33" s="335">
        <f t="shared" si="8"/>
        <v>0</v>
      </c>
    </row>
    <row r="34" spans="1:12">
      <c r="A34" s="7" t="s">
        <v>172</v>
      </c>
      <c r="B34" s="317"/>
      <c r="C34" s="334"/>
      <c r="D34" s="366">
        <f t="shared" si="5"/>
        <v>0</v>
      </c>
      <c r="E34" s="334"/>
      <c r="F34" s="334"/>
      <c r="G34" s="325">
        <f t="shared" si="9"/>
        <v>0</v>
      </c>
      <c r="H34" s="366">
        <f t="shared" si="7"/>
        <v>0</v>
      </c>
      <c r="I34" s="335">
        <f t="shared" si="8"/>
        <v>0</v>
      </c>
    </row>
    <row r="35" spans="1:12">
      <c r="A35" s="7" t="s">
        <v>173</v>
      </c>
      <c r="B35" s="318"/>
      <c r="C35" s="326"/>
      <c r="D35" s="366">
        <f t="shared" si="5"/>
        <v>0</v>
      </c>
      <c r="E35" s="326"/>
      <c r="F35" s="326"/>
      <c r="G35" s="325">
        <f t="shared" si="9"/>
        <v>0</v>
      </c>
      <c r="H35" s="366">
        <f t="shared" si="7"/>
        <v>0</v>
      </c>
      <c r="I35" s="335">
        <f t="shared" si="8"/>
        <v>0</v>
      </c>
    </row>
    <row r="36" spans="1:12">
      <c r="A36" s="7" t="s">
        <v>174</v>
      </c>
      <c r="B36" s="318"/>
      <c r="C36" s="326"/>
      <c r="D36" s="366">
        <f t="shared" si="5"/>
        <v>0</v>
      </c>
      <c r="E36" s="326"/>
      <c r="F36" s="326"/>
      <c r="G36" s="325">
        <f t="shared" si="9"/>
        <v>0</v>
      </c>
      <c r="H36" s="366">
        <f t="shared" si="7"/>
        <v>0</v>
      </c>
      <c r="I36" s="335">
        <f t="shared" si="8"/>
        <v>0</v>
      </c>
    </row>
    <row r="37" spans="1:12">
      <c r="A37" s="7" t="s">
        <v>175</v>
      </c>
      <c r="B37" s="318"/>
      <c r="C37" s="326"/>
      <c r="D37" s="366">
        <f t="shared" si="5"/>
        <v>0</v>
      </c>
      <c r="E37" s="326"/>
      <c r="F37" s="326"/>
      <c r="G37" s="325">
        <f t="shared" si="9"/>
        <v>0</v>
      </c>
      <c r="H37" s="366">
        <f t="shared" si="7"/>
        <v>0</v>
      </c>
      <c r="I37" s="335">
        <f t="shared" si="8"/>
        <v>0</v>
      </c>
    </row>
    <row r="38" spans="1:12">
      <c r="A38" s="7" t="s">
        <v>176</v>
      </c>
      <c r="B38" s="318"/>
      <c r="C38" s="326"/>
      <c r="D38" s="366">
        <f t="shared" si="5"/>
        <v>0</v>
      </c>
      <c r="E38" s="326"/>
      <c r="F38" s="326"/>
      <c r="G38" s="325">
        <f t="shared" si="9"/>
        <v>0</v>
      </c>
      <c r="H38" s="366">
        <f t="shared" si="7"/>
        <v>0</v>
      </c>
      <c r="I38" s="335">
        <f t="shared" si="8"/>
        <v>0</v>
      </c>
    </row>
    <row r="39" spans="1:12">
      <c r="A39" s="7" t="s">
        <v>177</v>
      </c>
      <c r="B39" s="318"/>
      <c r="C39" s="326"/>
      <c r="D39" s="366">
        <f t="shared" si="5"/>
        <v>0</v>
      </c>
      <c r="E39" s="326"/>
      <c r="F39" s="326"/>
      <c r="G39" s="325">
        <f t="shared" si="9"/>
        <v>0</v>
      </c>
      <c r="H39" s="366">
        <f t="shared" si="7"/>
        <v>0</v>
      </c>
      <c r="I39" s="335">
        <f t="shared" si="8"/>
        <v>0</v>
      </c>
    </row>
    <row r="40" spans="1:12" ht="13.8" thickBot="1">
      <c r="A40" s="18" t="s">
        <v>178</v>
      </c>
      <c r="B40" s="318"/>
      <c r="C40" s="328"/>
      <c r="D40" s="366">
        <f t="shared" si="5"/>
        <v>0</v>
      </c>
      <c r="E40" s="328"/>
      <c r="F40" s="328"/>
      <c r="G40" s="325">
        <f t="shared" si="9"/>
        <v>0</v>
      </c>
      <c r="H40" s="366">
        <f t="shared" si="7"/>
        <v>0</v>
      </c>
      <c r="I40" s="335">
        <f t="shared" si="8"/>
        <v>0</v>
      </c>
    </row>
    <row r="41" spans="1:12" ht="13.8" thickBot="1">
      <c r="A41" s="19" t="s">
        <v>179</v>
      </c>
      <c r="B41" s="329">
        <f>_xlfn.IFS(B40&lt;&gt;"",B40,B39&lt;&gt;"",B39,B38&lt;&gt;"",B38,B37&lt;&gt;"",B37,B36&lt;&gt;"",B36,B35&lt;&gt;"",B35,B34&lt;&gt;"",B34,B33&lt;&gt;"",B33,B32&lt;&gt;"",B32,B31&lt;&gt;"",B31,B30&lt;&gt;"",B30,B29&lt;&gt;"",B29)</f>
        <v>290647</v>
      </c>
      <c r="C41" s="329">
        <f>SUM(C29:C40)</f>
        <v>3157</v>
      </c>
      <c r="D41" s="336">
        <f t="shared" si="5"/>
        <v>1.0861973459213411E-2</v>
      </c>
      <c r="E41" s="329">
        <f>SUM(E29:E40)</f>
        <v>1509</v>
      </c>
      <c r="F41" s="620">
        <f>SUM(F29:F40)</f>
        <v>0</v>
      </c>
      <c r="G41" s="620">
        <f>SUM(G29:G40)</f>
        <v>1509</v>
      </c>
      <c r="H41" s="621">
        <f>IF(C41=0,0,G41/C41)</f>
        <v>0.47798542920494141</v>
      </c>
      <c r="I41" s="336">
        <f>IF(B41&gt;0,G41/B41,0)</f>
        <v>5.1918650459148036E-3</v>
      </c>
      <c r="L41" s="597"/>
    </row>
    <row r="42" spans="1:12" s="54" customFormat="1">
      <c r="A42" s="13"/>
      <c r="B42" s="13"/>
      <c r="C42" s="13"/>
      <c r="D42" s="13"/>
      <c r="E42" s="13"/>
      <c r="F42" s="13"/>
      <c r="G42" s="13"/>
      <c r="H42" s="13"/>
      <c r="I42" s="13"/>
      <c r="J42" s="12"/>
      <c r="K42" s="12"/>
      <c r="L42" s="12"/>
    </row>
    <row r="43" spans="1:12" ht="12.75" customHeight="1">
      <c r="A43" s="860" t="s">
        <v>351</v>
      </c>
      <c r="B43" s="861"/>
      <c r="C43" s="861"/>
      <c r="D43" s="861"/>
      <c r="E43" s="861"/>
      <c r="F43" s="861"/>
      <c r="G43" s="861"/>
      <c r="H43" s="861"/>
      <c r="I43" s="742"/>
    </row>
    <row r="44" spans="1:12" ht="12.75" customHeight="1">
      <c r="A44" s="871" t="s">
        <v>352</v>
      </c>
      <c r="B44" s="770"/>
      <c r="C44" s="770"/>
      <c r="D44" s="770"/>
      <c r="E44" s="770"/>
      <c r="F44" s="770"/>
      <c r="G44" s="770"/>
      <c r="H44" s="770"/>
      <c r="I44" s="770"/>
    </row>
    <row r="45" spans="1:12" s="54" customFormat="1" ht="43.5" customHeight="1">
      <c r="A45" s="869" t="s">
        <v>353</v>
      </c>
      <c r="B45" s="870"/>
      <c r="C45" s="870"/>
      <c r="D45" s="870"/>
      <c r="E45" s="870"/>
      <c r="F45" s="870"/>
      <c r="G45" s="870"/>
      <c r="H45" s="870"/>
      <c r="I45" s="870"/>
      <c r="J45" s="689"/>
      <c r="K45" s="689"/>
      <c r="L45" s="689"/>
    </row>
    <row r="46" spans="1:12" s="54" customFormat="1" ht="18.75" customHeight="1">
      <c r="A46" s="868" t="s">
        <v>347</v>
      </c>
      <c r="B46" s="742"/>
      <c r="C46" s="742"/>
      <c r="D46" s="742"/>
      <c r="E46" s="742"/>
      <c r="F46" s="742"/>
      <c r="G46" s="742"/>
      <c r="H46" s="742"/>
      <c r="I46" s="687"/>
      <c r="J46" s="689"/>
      <c r="K46" s="689"/>
      <c r="L46" s="689"/>
    </row>
    <row r="47" spans="1:12" ht="23.25" customHeight="1">
      <c r="A47" s="872"/>
      <c r="B47" s="872"/>
      <c r="C47" s="872"/>
      <c r="D47" s="872"/>
      <c r="E47" s="872"/>
      <c r="F47" s="872"/>
      <c r="G47" s="872"/>
      <c r="H47" s="872"/>
      <c r="I47" s="669"/>
    </row>
    <row r="48" spans="1:12" ht="25.5" customHeight="1">
      <c r="A48" s="868" t="s">
        <v>354</v>
      </c>
      <c r="B48" s="868"/>
      <c r="C48" s="868"/>
      <c r="D48" s="868"/>
      <c r="E48" s="868"/>
      <c r="F48" s="868"/>
      <c r="G48" s="868"/>
      <c r="H48" s="868"/>
      <c r="I48" s="868"/>
      <c r="J48" s="689"/>
      <c r="K48" s="689"/>
      <c r="L48" s="689"/>
    </row>
    <row r="49" spans="2:2">
      <c r="B49" s="568"/>
    </row>
  </sheetData>
  <mergeCells count="17">
    <mergeCell ref="A48:I48"/>
    <mergeCell ref="A45:I45"/>
    <mergeCell ref="A44:I44"/>
    <mergeCell ref="A25:I25"/>
    <mergeCell ref="A3:I3"/>
    <mergeCell ref="A20:I20"/>
    <mergeCell ref="A19:I19"/>
    <mergeCell ref="A47:H47"/>
    <mergeCell ref="A46:H46"/>
    <mergeCell ref="A2:I2"/>
    <mergeCell ref="A43:I43"/>
    <mergeCell ref="A1:I1"/>
    <mergeCell ref="A26:I26"/>
    <mergeCell ref="A27:I27"/>
    <mergeCell ref="A22:H22"/>
    <mergeCell ref="A23:I23"/>
    <mergeCell ref="A21:I21"/>
  </mergeCells>
  <printOptions horizontalCentered="1" verticalCentered="1" headings="1"/>
  <pageMargins left="0.25" right="0.25" top="0.5" bottom="0.5" header="0.5" footer="0.5"/>
  <pageSetup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1"/>
  <sheetViews>
    <sheetView workbookViewId="0">
      <selection sqref="A1:G1"/>
    </sheetView>
  </sheetViews>
  <sheetFormatPr defaultRowHeight="13.2"/>
  <cols>
    <col min="1" max="1" width="16.33203125" customWidth="1"/>
    <col min="2" max="2" width="12" customWidth="1"/>
    <col min="3" max="3" width="10.5546875" customWidth="1"/>
    <col min="4" max="4" width="12.5546875" customWidth="1"/>
    <col min="5" max="5" width="13.33203125" customWidth="1"/>
    <col min="6" max="6" width="17" customWidth="1"/>
    <col min="7" max="7" width="15.33203125" customWidth="1"/>
    <col min="11" max="11" width="20.5546875" customWidth="1"/>
  </cols>
  <sheetData>
    <row r="1" spans="1:11" ht="18">
      <c r="A1" s="873" t="s">
        <v>355</v>
      </c>
      <c r="B1" s="873"/>
      <c r="C1" s="873"/>
      <c r="D1" s="873"/>
      <c r="E1" s="873"/>
      <c r="F1" s="873"/>
      <c r="G1" s="873"/>
    </row>
    <row r="2" spans="1:11" ht="15.6">
      <c r="A2" s="873" t="s">
        <v>19</v>
      </c>
      <c r="B2" s="875"/>
      <c r="C2" s="875"/>
      <c r="D2" s="875"/>
      <c r="E2" s="875"/>
      <c r="F2" s="875"/>
      <c r="G2" s="875"/>
    </row>
    <row r="3" spans="1:11" ht="16.2" thickBot="1">
      <c r="A3" s="874" t="s">
        <v>20</v>
      </c>
      <c r="B3" s="874"/>
      <c r="C3" s="874"/>
      <c r="D3" s="874"/>
      <c r="E3" s="874"/>
      <c r="F3" s="874"/>
      <c r="G3" s="874"/>
    </row>
    <row r="4" spans="1:11" ht="40.5" customHeight="1">
      <c r="A4" s="416"/>
      <c r="B4" s="417" t="s">
        <v>356</v>
      </c>
      <c r="C4" s="417" t="s">
        <v>357</v>
      </c>
      <c r="D4" s="417" t="s">
        <v>358</v>
      </c>
      <c r="E4" s="417" t="s">
        <v>359</v>
      </c>
      <c r="F4" s="417" t="s">
        <v>360</v>
      </c>
      <c r="G4" s="418" t="s">
        <v>361</v>
      </c>
      <c r="K4" s="448"/>
    </row>
    <row r="5" spans="1:11" ht="14.4">
      <c r="A5" s="419" t="s">
        <v>362</v>
      </c>
      <c r="B5" s="655">
        <f>1298+41893+669+29908</f>
        <v>73768</v>
      </c>
      <c r="C5" s="655">
        <v>55760</v>
      </c>
      <c r="D5" s="655">
        <v>23058</v>
      </c>
      <c r="E5" s="655">
        <v>5031</v>
      </c>
      <c r="F5" s="656">
        <v>1234</v>
      </c>
      <c r="G5" s="657">
        <v>26437</v>
      </c>
      <c r="H5" s="43"/>
      <c r="K5" s="448"/>
    </row>
    <row r="6" spans="1:11" ht="15" thickBot="1">
      <c r="A6" s="420" t="s">
        <v>363</v>
      </c>
      <c r="B6" s="421"/>
      <c r="C6" s="503">
        <v>1</v>
      </c>
      <c r="D6" s="503">
        <f>D5/C5</f>
        <v>0.4135222381635581</v>
      </c>
      <c r="E6" s="503">
        <f>E5/C5</f>
        <v>9.0225968436154949E-2</v>
      </c>
      <c r="F6" s="503">
        <f>F5/C5</f>
        <v>2.2130559540889525E-2</v>
      </c>
      <c r="G6" s="504">
        <f>G5/C5</f>
        <v>0.47412123385939742</v>
      </c>
      <c r="H6" s="125"/>
      <c r="K6" s="448"/>
    </row>
    <row r="7" spans="1:11" ht="14.4">
      <c r="K7" s="448"/>
    </row>
    <row r="8" spans="1:11" ht="18" customHeight="1">
      <c r="A8" s="876" t="s">
        <v>364</v>
      </c>
      <c r="B8" s="876"/>
      <c r="C8" s="876"/>
      <c r="D8" s="876"/>
      <c r="E8" s="876"/>
      <c r="F8" s="876"/>
      <c r="G8" s="876"/>
      <c r="K8" s="448"/>
    </row>
    <row r="9" spans="1:11" ht="27" customHeight="1">
      <c r="A9" s="703" t="s">
        <v>135</v>
      </c>
      <c r="B9" s="703"/>
      <c r="C9" s="703"/>
      <c r="D9" s="703"/>
      <c r="E9" s="703"/>
      <c r="F9" s="703"/>
      <c r="G9" s="703"/>
    </row>
    <row r="11" spans="1:11">
      <c r="C11" s="644"/>
    </row>
  </sheetData>
  <mergeCells count="5">
    <mergeCell ref="A1:G1"/>
    <mergeCell ref="A3:G3"/>
    <mergeCell ref="A2:G2"/>
    <mergeCell ref="A9:G9"/>
    <mergeCell ref="A8:G8"/>
  </mergeCells>
  <printOptions horizontalCentered="1" verticalCentered="1" headings="1"/>
  <pageMargins left="0.25" right="0.25" top="0.5" bottom="0.5" header="0.5" footer="0.5"/>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3"/>
  <sheetViews>
    <sheetView workbookViewId="0">
      <selection sqref="A1:J1"/>
    </sheetView>
  </sheetViews>
  <sheetFormatPr defaultRowHeight="13.2"/>
  <cols>
    <col min="1" max="10" width="10.5546875" customWidth="1"/>
  </cols>
  <sheetData>
    <row r="1" spans="1:19" ht="15.6">
      <c r="A1" s="745" t="s">
        <v>365</v>
      </c>
      <c r="B1" s="745"/>
      <c r="C1" s="745"/>
      <c r="D1" s="745"/>
      <c r="E1" s="745"/>
      <c r="F1" s="745"/>
      <c r="G1" s="745"/>
      <c r="H1" s="745"/>
      <c r="I1" s="745"/>
      <c r="J1" s="745"/>
    </row>
    <row r="2" spans="1:19" ht="15.6">
      <c r="A2" s="756" t="s">
        <v>19</v>
      </c>
      <c r="B2" s="785"/>
      <c r="C2" s="785"/>
      <c r="D2" s="785"/>
      <c r="E2" s="785"/>
      <c r="F2" s="785"/>
      <c r="G2" s="785"/>
      <c r="H2" s="785"/>
      <c r="I2" s="785"/>
      <c r="J2" s="785"/>
    </row>
    <row r="3" spans="1:19" ht="16.2" thickBot="1">
      <c r="A3" s="756" t="s">
        <v>20</v>
      </c>
      <c r="B3" s="785"/>
      <c r="C3" s="785"/>
      <c r="D3" s="785"/>
      <c r="E3" s="785"/>
      <c r="F3" s="785"/>
      <c r="G3" s="785"/>
      <c r="H3" s="785"/>
      <c r="I3" s="785"/>
      <c r="J3" s="785"/>
    </row>
    <row r="4" spans="1:19" ht="36" customHeight="1">
      <c r="A4" s="880" t="s">
        <v>249</v>
      </c>
      <c r="B4" s="882" t="s">
        <v>366</v>
      </c>
      <c r="C4" s="883"/>
      <c r="D4" s="884"/>
      <c r="E4" s="882" t="s">
        <v>367</v>
      </c>
      <c r="F4" s="883"/>
      <c r="G4" s="884"/>
      <c r="H4" s="885" t="s">
        <v>368</v>
      </c>
      <c r="I4" s="883"/>
      <c r="J4" s="884"/>
    </row>
    <row r="5" spans="1:19" ht="18.600000000000001" thickBot="1">
      <c r="A5" s="881"/>
      <c r="B5" s="411" t="s">
        <v>251</v>
      </c>
      <c r="C5" s="404" t="s">
        <v>369</v>
      </c>
      <c r="D5" s="407" t="s">
        <v>17</v>
      </c>
      <c r="E5" s="405" t="s">
        <v>251</v>
      </c>
      <c r="F5" s="406" t="s">
        <v>252</v>
      </c>
      <c r="G5" s="407" t="s">
        <v>17</v>
      </c>
      <c r="H5" s="408" t="s">
        <v>251</v>
      </c>
      <c r="I5" s="404" t="s">
        <v>370</v>
      </c>
      <c r="J5" s="407" t="s">
        <v>17</v>
      </c>
    </row>
    <row r="6" spans="1:19">
      <c r="A6" s="409" t="s">
        <v>371</v>
      </c>
      <c r="B6" s="412">
        <v>19168</v>
      </c>
      <c r="C6" s="330">
        <v>0</v>
      </c>
      <c r="D6" s="398">
        <f>SUM(B6:C6)</f>
        <v>19168</v>
      </c>
      <c r="E6" s="397">
        <v>12205</v>
      </c>
      <c r="F6" s="330">
        <v>0</v>
      </c>
      <c r="G6" s="398">
        <f>SUM(E6:F6)</f>
        <v>12205</v>
      </c>
      <c r="H6" s="536">
        <f>E6/B6</f>
        <v>0.63673831385642743</v>
      </c>
      <c r="I6" s="538" t="s">
        <v>372</v>
      </c>
      <c r="J6" s="510">
        <f>G6/D6</f>
        <v>0.63673831385642743</v>
      </c>
    </row>
    <row r="7" spans="1:19">
      <c r="A7" s="410" t="s">
        <v>373</v>
      </c>
      <c r="B7" s="413">
        <v>292139</v>
      </c>
      <c r="C7" s="320">
        <v>7818</v>
      </c>
      <c r="D7" s="414">
        <f>SUM(B7:C7)</f>
        <v>299957</v>
      </c>
      <c r="E7" s="399">
        <v>272404</v>
      </c>
      <c r="F7" s="331">
        <v>6038</v>
      </c>
      <c r="G7" s="398">
        <f>SUM(E7:F7)</f>
        <v>278442</v>
      </c>
      <c r="H7" s="536">
        <f t="shared" ref="H7:H8" si="0">E7/B7</f>
        <v>0.93244654085897472</v>
      </c>
      <c r="I7" s="508">
        <f>F7/C7</f>
        <v>0.7723202865182911</v>
      </c>
      <c r="J7" s="511">
        <f t="shared" ref="J7:J8" si="1">G7/D7</f>
        <v>0.92827305247085412</v>
      </c>
    </row>
    <row r="8" spans="1:19" ht="13.8" thickBot="1">
      <c r="A8" s="69" t="s">
        <v>17</v>
      </c>
      <c r="B8" s="415">
        <f t="shared" ref="B8:G8" si="2">SUM(B6:B7)</f>
        <v>311307</v>
      </c>
      <c r="C8" s="400">
        <f t="shared" si="2"/>
        <v>7818</v>
      </c>
      <c r="D8" s="403">
        <f t="shared" si="2"/>
        <v>319125</v>
      </c>
      <c r="E8" s="401">
        <f t="shared" si="2"/>
        <v>284609</v>
      </c>
      <c r="F8" s="402">
        <f t="shared" si="2"/>
        <v>6038</v>
      </c>
      <c r="G8" s="403">
        <f t="shared" si="2"/>
        <v>290647</v>
      </c>
      <c r="H8" s="537">
        <f t="shared" si="0"/>
        <v>0.9142389988018258</v>
      </c>
      <c r="I8" s="539">
        <f>F8/C8</f>
        <v>0.7723202865182911</v>
      </c>
      <c r="J8" s="512">
        <f t="shared" si="1"/>
        <v>0.91076224050137089</v>
      </c>
    </row>
    <row r="10" spans="1:19" s="12" customFormat="1">
      <c r="A10" s="877" t="s">
        <v>374</v>
      </c>
      <c r="B10" s="878"/>
      <c r="C10" s="878"/>
      <c r="D10" s="878"/>
      <c r="E10" s="878"/>
      <c r="F10" s="878"/>
      <c r="G10" s="878"/>
      <c r="H10" s="878"/>
      <c r="I10" s="878"/>
      <c r="J10" s="878"/>
      <c r="K10" s="15"/>
      <c r="L10" s="15"/>
      <c r="M10" s="15"/>
      <c r="N10" s="15"/>
      <c r="O10" s="15"/>
      <c r="P10" s="15"/>
      <c r="Q10" s="15"/>
      <c r="R10" s="15"/>
      <c r="S10" s="15"/>
    </row>
    <row r="11" spans="1:19" s="12" customFormat="1" ht="15.6">
      <c r="A11" s="886" t="s">
        <v>375</v>
      </c>
      <c r="B11" s="886"/>
      <c r="C11" s="886"/>
      <c r="D11" s="886"/>
      <c r="E11" s="886"/>
      <c r="F11" s="886"/>
      <c r="G11" s="886"/>
      <c r="H11" s="886"/>
      <c r="I11" s="886"/>
      <c r="J11" s="886"/>
      <c r="K11" s="15"/>
      <c r="L11" s="15"/>
      <c r="M11" s="15"/>
      <c r="N11" s="15"/>
      <c r="O11" s="15"/>
      <c r="P11" s="15"/>
      <c r="Q11" s="15"/>
      <c r="R11" s="15"/>
      <c r="S11" s="15"/>
    </row>
    <row r="12" spans="1:19" ht="15.6">
      <c r="A12" s="12" t="s">
        <v>376</v>
      </c>
    </row>
    <row r="13" spans="1:19" ht="26.25" customHeight="1">
      <c r="A13" s="879" t="s">
        <v>135</v>
      </c>
      <c r="B13" s="879"/>
      <c r="C13" s="879"/>
      <c r="D13" s="879"/>
      <c r="E13" s="879"/>
      <c r="F13" s="879"/>
      <c r="G13" s="879"/>
      <c r="H13" s="879"/>
      <c r="I13" s="879"/>
      <c r="J13" s="879"/>
    </row>
  </sheetData>
  <mergeCells count="10">
    <mergeCell ref="A10:J10"/>
    <mergeCell ref="A1:J1"/>
    <mergeCell ref="A3:J3"/>
    <mergeCell ref="A2:J2"/>
    <mergeCell ref="A13:J13"/>
    <mergeCell ref="A4:A5"/>
    <mergeCell ref="B4:D4"/>
    <mergeCell ref="E4:G4"/>
    <mergeCell ref="H4:J4"/>
    <mergeCell ref="A11:J11"/>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4"/>
  <sheetViews>
    <sheetView zoomScaleNormal="100" workbookViewId="0">
      <selection sqref="A1:H1"/>
    </sheetView>
  </sheetViews>
  <sheetFormatPr defaultRowHeight="13.2"/>
  <cols>
    <col min="1" max="1" width="10.5546875" customWidth="1"/>
    <col min="2" max="5" width="12.5546875" customWidth="1"/>
    <col min="6" max="6" width="13.5546875" customWidth="1"/>
    <col min="7" max="7" width="14.5546875" style="125" customWidth="1"/>
    <col min="8" max="8" width="12.5546875" customWidth="1"/>
    <col min="9" max="11" width="9.33203125" style="17"/>
  </cols>
  <sheetData>
    <row r="1" spans="1:10" ht="15.6">
      <c r="A1" s="745" t="s">
        <v>377</v>
      </c>
      <c r="B1" s="745"/>
      <c r="C1" s="745"/>
      <c r="D1" s="745"/>
      <c r="E1" s="745"/>
      <c r="F1" s="745"/>
      <c r="G1" s="745"/>
      <c r="H1" s="745"/>
      <c r="I1" s="680"/>
      <c r="J1" s="680"/>
    </row>
    <row r="2" spans="1:10" ht="15.6">
      <c r="A2" s="756" t="s">
        <v>19</v>
      </c>
      <c r="B2" s="785"/>
      <c r="C2" s="785"/>
      <c r="D2" s="785"/>
      <c r="E2" s="785"/>
      <c r="F2" s="785"/>
      <c r="G2" s="785"/>
      <c r="H2" s="785"/>
      <c r="I2" s="680"/>
      <c r="J2" s="680"/>
    </row>
    <row r="3" spans="1:10" ht="16.2" thickBot="1">
      <c r="A3" s="756" t="s">
        <v>20</v>
      </c>
      <c r="B3" s="785"/>
      <c r="C3" s="785"/>
      <c r="D3" s="785"/>
      <c r="E3" s="785"/>
      <c r="F3" s="785"/>
      <c r="G3" s="785"/>
      <c r="H3" s="785"/>
      <c r="I3" s="680"/>
      <c r="J3" s="680"/>
    </row>
    <row r="4" spans="1:10" ht="52.8">
      <c r="A4" s="416" t="s">
        <v>269</v>
      </c>
      <c r="B4" s="417" t="s">
        <v>378</v>
      </c>
      <c r="C4" s="417" t="s">
        <v>379</v>
      </c>
      <c r="D4" s="417" t="s">
        <v>380</v>
      </c>
      <c r="E4" s="417" t="s">
        <v>381</v>
      </c>
      <c r="F4" s="417" t="s">
        <v>382</v>
      </c>
      <c r="G4" s="422" t="s">
        <v>383</v>
      </c>
      <c r="H4" s="418" t="s">
        <v>384</v>
      </c>
      <c r="I4" s="676"/>
      <c r="J4" s="676"/>
    </row>
    <row r="5" spans="1:10" s="17" customFormat="1">
      <c r="A5" s="423" t="s">
        <v>167</v>
      </c>
      <c r="B5" s="318">
        <f>'CARE Table 2'!W7</f>
        <v>292706</v>
      </c>
      <c r="C5" s="317">
        <v>5001</v>
      </c>
      <c r="D5" s="323">
        <v>1.7085403100722225E-2</v>
      </c>
      <c r="E5" s="332">
        <v>3133</v>
      </c>
      <c r="F5" s="332">
        <f>263+701</f>
        <v>964</v>
      </c>
      <c r="G5" s="323">
        <f>E5/C5</f>
        <v>0.62647470505898817</v>
      </c>
      <c r="H5" s="424">
        <f>F5/B5</f>
        <v>3.2934070364119628E-3</v>
      </c>
      <c r="I5" s="680"/>
      <c r="J5" s="127"/>
    </row>
    <row r="6" spans="1:10">
      <c r="A6" s="423" t="s">
        <v>168</v>
      </c>
      <c r="B6" s="318">
        <v>290524</v>
      </c>
      <c r="C6" s="318">
        <v>3770</v>
      </c>
      <c r="D6" s="323">
        <v>1.2976552711652049E-2</v>
      </c>
      <c r="E6" s="332">
        <v>2426</v>
      </c>
      <c r="F6" s="332">
        <f>125+70</f>
        <v>195</v>
      </c>
      <c r="G6" s="323">
        <f t="shared" ref="G6:G8" si="0">E6/C6</f>
        <v>0.64350132625994694</v>
      </c>
      <c r="H6" s="424">
        <f t="shared" ref="H6:H8" si="1">F6/B6</f>
        <v>6.7120100232683009E-4</v>
      </c>
      <c r="I6" s="680"/>
      <c r="J6" s="127"/>
    </row>
    <row r="7" spans="1:10">
      <c r="A7" s="423" t="s">
        <v>169</v>
      </c>
      <c r="B7" s="318">
        <v>290406</v>
      </c>
      <c r="C7" s="318">
        <v>3849</v>
      </c>
      <c r="D7" s="323">
        <v>1.2976552711652049E-2</v>
      </c>
      <c r="E7" s="332">
        <v>2016</v>
      </c>
      <c r="F7" s="332">
        <f>86+7</f>
        <v>93</v>
      </c>
      <c r="G7" s="323">
        <f t="shared" si="0"/>
        <v>0.52377240841777084</v>
      </c>
      <c r="H7" s="424">
        <f t="shared" si="1"/>
        <v>3.2024131732815439E-4</v>
      </c>
      <c r="I7" s="680"/>
      <c r="J7" s="127"/>
    </row>
    <row r="8" spans="1:10">
      <c r="A8" s="423" t="s">
        <v>170</v>
      </c>
      <c r="B8" s="318">
        <v>290647</v>
      </c>
      <c r="C8" s="318">
        <v>3600</v>
      </c>
      <c r="D8" s="323">
        <v>1.2976552711652049E-2</v>
      </c>
      <c r="E8" s="332">
        <v>625</v>
      </c>
      <c r="F8" s="332">
        <v>1</v>
      </c>
      <c r="G8" s="323">
        <f t="shared" si="0"/>
        <v>0.1736111111111111</v>
      </c>
      <c r="H8" s="424">
        <f t="shared" si="1"/>
        <v>3.440599765351096E-6</v>
      </c>
      <c r="I8" s="680"/>
      <c r="J8" s="127"/>
    </row>
    <row r="9" spans="1:10">
      <c r="A9" s="423" t="s">
        <v>171</v>
      </c>
      <c r="B9" s="333"/>
      <c r="C9" s="333"/>
      <c r="D9" s="323"/>
      <c r="E9" s="332"/>
      <c r="F9" s="332"/>
      <c r="G9" s="323"/>
      <c r="H9" s="424"/>
      <c r="I9" s="680"/>
      <c r="J9" s="680"/>
    </row>
    <row r="10" spans="1:10">
      <c r="A10" s="423" t="s">
        <v>172</v>
      </c>
      <c r="B10" s="318"/>
      <c r="C10" s="318"/>
      <c r="D10" s="323"/>
      <c r="E10" s="318"/>
      <c r="F10" s="318"/>
      <c r="G10" s="323"/>
      <c r="H10" s="424"/>
      <c r="I10" s="680"/>
      <c r="J10" s="680"/>
    </row>
    <row r="11" spans="1:10">
      <c r="A11" s="423" t="s">
        <v>173</v>
      </c>
      <c r="B11" s="318"/>
      <c r="C11" s="318"/>
      <c r="D11" s="323"/>
      <c r="E11" s="318"/>
      <c r="F11" s="318"/>
      <c r="G11" s="323"/>
      <c r="H11" s="424"/>
      <c r="I11" s="680"/>
      <c r="J11" s="680"/>
    </row>
    <row r="12" spans="1:10">
      <c r="A12" s="423" t="s">
        <v>174</v>
      </c>
      <c r="B12" s="318"/>
      <c r="C12" s="318"/>
      <c r="D12" s="323"/>
      <c r="E12" s="318"/>
      <c r="F12" s="318"/>
      <c r="G12" s="323"/>
      <c r="H12" s="424"/>
      <c r="I12" s="680"/>
      <c r="J12" s="680"/>
    </row>
    <row r="13" spans="1:10">
      <c r="A13" s="423" t="s">
        <v>175</v>
      </c>
      <c r="B13" s="318"/>
      <c r="C13" s="318"/>
      <c r="D13" s="323"/>
      <c r="E13" s="318"/>
      <c r="F13" s="318"/>
      <c r="G13" s="323"/>
      <c r="H13" s="424"/>
      <c r="I13" s="680"/>
      <c r="J13" s="680"/>
    </row>
    <row r="14" spans="1:10">
      <c r="A14" s="423" t="s">
        <v>176</v>
      </c>
      <c r="B14" s="318"/>
      <c r="C14" s="318"/>
      <c r="D14" s="323"/>
      <c r="E14" s="318"/>
      <c r="F14" s="318"/>
      <c r="G14" s="323"/>
      <c r="H14" s="424"/>
      <c r="I14" s="680"/>
      <c r="J14" s="680"/>
    </row>
    <row r="15" spans="1:10">
      <c r="A15" s="423" t="s">
        <v>177</v>
      </c>
      <c r="B15" s="318"/>
      <c r="C15" s="318"/>
      <c r="D15" s="323"/>
      <c r="E15" s="318"/>
      <c r="F15" s="318"/>
      <c r="G15" s="323"/>
      <c r="H15" s="424"/>
      <c r="I15" s="680"/>
      <c r="J15" s="680"/>
    </row>
    <row r="16" spans="1:10" ht="13.8" thickBot="1">
      <c r="A16" s="425" t="s">
        <v>178</v>
      </c>
      <c r="B16" s="320"/>
      <c r="C16" s="320"/>
      <c r="D16" s="323"/>
      <c r="E16" s="320"/>
      <c r="F16" s="320"/>
      <c r="G16" s="323"/>
      <c r="H16" s="424"/>
      <c r="I16" s="680"/>
      <c r="J16" s="680"/>
    </row>
    <row r="17" spans="1:9" ht="13.8" thickBot="1">
      <c r="A17" s="316" t="s">
        <v>278</v>
      </c>
      <c r="B17" s="321">
        <f>_xlfn.IFS(B16&lt;&gt;"",B16,B15&lt;&gt;"",B15,B14&lt;&gt;"",B14,B13&lt;&gt;"",B13,B12&lt;&gt;"",B12,B11&lt;&gt;"",B11,B10&lt;&gt;"",B10,B9&lt;&gt;"",B9,B8&lt;&gt;"",B8,B7&lt;&gt;"",B7,B6&lt;&gt;"",B6,B5&lt;&gt;"",B5)</f>
        <v>290647</v>
      </c>
      <c r="C17" s="321">
        <f>SUM(C5:C16)</f>
        <v>16220</v>
      </c>
      <c r="D17" s="324">
        <f>C17/B17</f>
        <v>5.580652819399478E-2</v>
      </c>
      <c r="E17" s="321">
        <f>SUM(E5:E16)</f>
        <v>8200</v>
      </c>
      <c r="F17" s="321">
        <f>SUM(F5:F16)</f>
        <v>1253</v>
      </c>
      <c r="G17" s="622">
        <f>E17/C17</f>
        <v>0.50554870530209617</v>
      </c>
      <c r="H17" s="324">
        <f>F17/B17</f>
        <v>4.3110715059849229E-3</v>
      </c>
      <c r="I17" s="680"/>
    </row>
    <row r="19" spans="1:9" ht="12.75" customHeight="1">
      <c r="A19" s="889" t="s">
        <v>385</v>
      </c>
      <c r="B19" s="890"/>
      <c r="C19" s="890"/>
      <c r="D19" s="890"/>
      <c r="E19" s="890"/>
      <c r="F19" s="890"/>
      <c r="G19" s="890"/>
      <c r="H19" s="890"/>
      <c r="I19" s="129"/>
    </row>
    <row r="20" spans="1:9" ht="38.85" customHeight="1">
      <c r="A20" s="889" t="s">
        <v>386</v>
      </c>
      <c r="B20" s="890"/>
      <c r="C20" s="890"/>
      <c r="D20" s="890"/>
      <c r="E20" s="890"/>
      <c r="F20" s="890"/>
      <c r="G20" s="890"/>
      <c r="H20" s="890"/>
      <c r="I20" s="129"/>
    </row>
    <row r="21" spans="1:9" ht="12.75" customHeight="1">
      <c r="A21" s="891" t="s">
        <v>387</v>
      </c>
      <c r="B21" s="888"/>
      <c r="C21" s="888"/>
      <c r="D21" s="888"/>
      <c r="E21" s="888"/>
      <c r="F21" s="888"/>
      <c r="G21" s="888"/>
      <c r="H21" s="888"/>
      <c r="I21" s="129"/>
    </row>
    <row r="22" spans="1:9" ht="12.75" customHeight="1">
      <c r="A22" s="887" t="s">
        <v>388</v>
      </c>
      <c r="B22" s="888"/>
      <c r="C22" s="888"/>
      <c r="D22" s="888"/>
      <c r="E22" s="888"/>
      <c r="F22" s="888"/>
      <c r="G22" s="888"/>
      <c r="H22" s="888"/>
      <c r="I22" s="674"/>
    </row>
    <row r="23" spans="1:9" ht="25.5" customHeight="1">
      <c r="A23" s="870" t="s">
        <v>389</v>
      </c>
      <c r="B23" s="870"/>
      <c r="C23" s="870"/>
      <c r="D23" s="870"/>
      <c r="E23" s="870"/>
      <c r="F23" s="870"/>
      <c r="G23" s="870"/>
      <c r="H23" s="870"/>
      <c r="I23" s="674"/>
    </row>
    <row r="24" spans="1:9">
      <c r="A24" s="126"/>
      <c r="B24" s="690"/>
      <c r="C24" s="690"/>
      <c r="D24" s="690"/>
      <c r="E24" s="690"/>
      <c r="F24" s="690"/>
      <c r="G24" s="315"/>
      <c r="H24" s="690"/>
      <c r="I24" s="680"/>
    </row>
  </sheetData>
  <mergeCells count="8">
    <mergeCell ref="A23:H23"/>
    <mergeCell ref="A22:H22"/>
    <mergeCell ref="A1:H1"/>
    <mergeCell ref="A3:H3"/>
    <mergeCell ref="A2:H2"/>
    <mergeCell ref="A19:H19"/>
    <mergeCell ref="A20:H20"/>
    <mergeCell ref="A21:H21"/>
  </mergeCells>
  <printOptions horizontalCentered="1" verticalCentered="1" headings="1"/>
  <pageMargins left="0.25" right="0.25" top="0.5" bottom="0.5" header="0.5" footer="0.5"/>
  <pageSetup orientation="landscape"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G30"/>
  <sheetViews>
    <sheetView zoomScaleNormal="100" workbookViewId="0">
      <selection sqref="A1:G1"/>
    </sheetView>
  </sheetViews>
  <sheetFormatPr defaultColWidth="9.33203125" defaultRowHeight="13.2"/>
  <cols>
    <col min="1" max="1" width="48.5546875" customWidth="1"/>
    <col min="2" max="4" width="9.5546875" customWidth="1"/>
    <col min="5" max="5" width="11" customWidth="1"/>
    <col min="6" max="6" width="9.5546875" customWidth="1"/>
    <col min="7" max="7" width="12.5546875" customWidth="1"/>
  </cols>
  <sheetData>
    <row r="1" spans="1:7" ht="16.2">
      <c r="A1" s="893" t="s">
        <v>390</v>
      </c>
      <c r="B1" s="745"/>
      <c r="C1" s="745"/>
      <c r="D1" s="745"/>
      <c r="E1" s="745"/>
      <c r="F1" s="745"/>
      <c r="G1" s="709"/>
    </row>
    <row r="2" spans="1:7" ht="15.6">
      <c r="A2" s="894" t="s">
        <v>19</v>
      </c>
      <c r="B2" s="785"/>
      <c r="C2" s="785"/>
      <c r="D2" s="785"/>
      <c r="E2" s="785"/>
      <c r="F2" s="785"/>
      <c r="G2" s="709"/>
    </row>
    <row r="3" spans="1:7" ht="16.2" thickBot="1">
      <c r="A3" s="894" t="s">
        <v>20</v>
      </c>
      <c r="B3" s="785"/>
      <c r="C3" s="785"/>
      <c r="D3" s="785"/>
      <c r="E3" s="785"/>
      <c r="F3" s="785"/>
      <c r="G3" s="709"/>
    </row>
    <row r="4" spans="1:7" ht="13.35" customHeight="1">
      <c r="A4" s="895" t="s">
        <v>391</v>
      </c>
      <c r="B4" s="897" t="s">
        <v>392</v>
      </c>
      <c r="C4" s="898"/>
      <c r="D4" s="898"/>
      <c r="E4" s="899"/>
      <c r="F4" s="897" t="s">
        <v>393</v>
      </c>
      <c r="G4" s="900"/>
    </row>
    <row r="5" spans="1:7" ht="13.35" customHeight="1">
      <c r="A5" s="896"/>
      <c r="B5" s="903" t="s">
        <v>394</v>
      </c>
      <c r="C5" s="904"/>
      <c r="D5" s="904"/>
      <c r="E5" s="905"/>
      <c r="F5" s="901"/>
      <c r="G5" s="902"/>
    </row>
    <row r="6" spans="1:7" ht="24.75" customHeight="1">
      <c r="A6" s="896"/>
      <c r="B6" s="363" t="s">
        <v>395</v>
      </c>
      <c r="C6" s="363" t="s">
        <v>396</v>
      </c>
      <c r="D6" s="62" t="s">
        <v>397</v>
      </c>
      <c r="E6" s="62" t="s">
        <v>398</v>
      </c>
      <c r="F6" s="364" t="s">
        <v>399</v>
      </c>
      <c r="G6" s="427" t="s">
        <v>400</v>
      </c>
    </row>
    <row r="7" spans="1:7">
      <c r="A7" s="500" t="s">
        <v>401</v>
      </c>
      <c r="B7" s="82"/>
      <c r="C7" s="608" t="s">
        <v>402</v>
      </c>
      <c r="D7" s="87"/>
      <c r="E7" s="87"/>
      <c r="F7" s="87">
        <v>150</v>
      </c>
      <c r="G7" s="646">
        <v>781</v>
      </c>
    </row>
    <row r="8" spans="1:7" ht="13.8">
      <c r="A8" s="500" t="s">
        <v>403</v>
      </c>
      <c r="B8" s="55"/>
      <c r="C8" s="60" t="s">
        <v>402</v>
      </c>
      <c r="D8" s="87"/>
      <c r="E8" s="87"/>
      <c r="F8" s="87">
        <v>0</v>
      </c>
      <c r="G8" s="609">
        <v>0</v>
      </c>
    </row>
    <row r="9" spans="1:7" ht="13.8">
      <c r="A9" s="500" t="s">
        <v>404</v>
      </c>
      <c r="B9" s="55"/>
      <c r="C9" s="60" t="s">
        <v>402</v>
      </c>
      <c r="D9" s="610" t="s">
        <v>402</v>
      </c>
      <c r="E9" s="87"/>
      <c r="F9" s="87">
        <v>2</v>
      </c>
      <c r="G9" s="609">
        <v>10</v>
      </c>
    </row>
    <row r="10" spans="1:7" ht="13.8">
      <c r="A10" s="500" t="s">
        <v>405</v>
      </c>
      <c r="B10" s="55"/>
      <c r="C10" s="60" t="s">
        <v>402</v>
      </c>
      <c r="D10" s="610"/>
      <c r="E10" s="87"/>
      <c r="F10" s="87">
        <v>0</v>
      </c>
      <c r="G10" s="609">
        <v>0</v>
      </c>
    </row>
    <row r="11" spans="1:7" ht="13.8">
      <c r="A11" s="500" t="s">
        <v>406</v>
      </c>
      <c r="B11" s="55"/>
      <c r="C11" s="60" t="s">
        <v>402</v>
      </c>
      <c r="D11" s="87"/>
      <c r="E11" s="87"/>
      <c r="F11" s="87">
        <v>0</v>
      </c>
      <c r="G11" s="609">
        <v>5</v>
      </c>
    </row>
    <row r="12" spans="1:7" ht="13.8">
      <c r="A12" s="500" t="s">
        <v>407</v>
      </c>
      <c r="B12" s="55"/>
      <c r="C12" s="60" t="s">
        <v>402</v>
      </c>
      <c r="D12" s="87"/>
      <c r="E12" s="87"/>
      <c r="F12" s="87">
        <v>1</v>
      </c>
      <c r="G12" s="609">
        <v>15</v>
      </c>
    </row>
    <row r="13" spans="1:7" ht="13.8">
      <c r="A13" s="500" t="s">
        <v>408</v>
      </c>
      <c r="B13" s="55"/>
      <c r="C13" s="60" t="s">
        <v>402</v>
      </c>
      <c r="D13" s="87"/>
      <c r="E13" s="87"/>
      <c r="F13" s="87">
        <v>0</v>
      </c>
      <c r="G13" s="609">
        <v>6</v>
      </c>
    </row>
    <row r="14" spans="1:7" ht="13.8">
      <c r="A14" s="500" t="s">
        <v>409</v>
      </c>
      <c r="B14" s="55"/>
      <c r="C14" s="60" t="s">
        <v>402</v>
      </c>
      <c r="D14" s="87"/>
      <c r="E14" s="87"/>
      <c r="F14" s="87">
        <v>0</v>
      </c>
      <c r="G14" s="609">
        <v>0</v>
      </c>
    </row>
    <row r="15" spans="1:7" ht="13.8">
      <c r="A15" s="500" t="s">
        <v>410</v>
      </c>
      <c r="B15" s="56"/>
      <c r="C15" s="61" t="s">
        <v>402</v>
      </c>
      <c r="D15" s="87"/>
      <c r="E15" s="87"/>
      <c r="F15" s="87">
        <v>0</v>
      </c>
      <c r="G15" s="609">
        <v>0</v>
      </c>
    </row>
    <row r="16" spans="1:7" ht="13.8">
      <c r="A16" s="500" t="s">
        <v>411</v>
      </c>
      <c r="B16" s="56"/>
      <c r="C16" s="61" t="s">
        <v>402</v>
      </c>
      <c r="D16" s="87"/>
      <c r="E16" s="87"/>
      <c r="F16" s="87">
        <v>0</v>
      </c>
      <c r="G16" s="609">
        <v>6</v>
      </c>
    </row>
    <row r="17" spans="1:7" ht="13.8">
      <c r="A17" s="500" t="s">
        <v>412</v>
      </c>
      <c r="B17" s="56"/>
      <c r="C17" s="61" t="s">
        <v>402</v>
      </c>
      <c r="D17" s="87"/>
      <c r="E17" s="87"/>
      <c r="F17" s="87">
        <v>5</v>
      </c>
      <c r="G17" s="609">
        <v>13</v>
      </c>
    </row>
    <row r="18" spans="1:7" ht="13.8">
      <c r="A18" s="500" t="s">
        <v>413</v>
      </c>
      <c r="B18" s="56"/>
      <c r="C18" s="61" t="s">
        <v>402</v>
      </c>
      <c r="D18" s="87"/>
      <c r="E18" s="610" t="s">
        <v>402</v>
      </c>
      <c r="F18" s="87">
        <v>1</v>
      </c>
      <c r="G18" s="609">
        <v>7</v>
      </c>
    </row>
    <row r="19" spans="1:7" ht="13.8">
      <c r="A19" s="500" t="s">
        <v>414</v>
      </c>
      <c r="B19" s="57"/>
      <c r="C19" s="60" t="s">
        <v>402</v>
      </c>
      <c r="D19" s="87"/>
      <c r="E19" s="87"/>
      <c r="F19" s="87">
        <v>1</v>
      </c>
      <c r="G19" s="609">
        <v>6</v>
      </c>
    </row>
    <row r="20" spans="1:7" ht="13.8">
      <c r="A20" s="499" t="s">
        <v>415</v>
      </c>
      <c r="B20" s="55" t="s">
        <v>402</v>
      </c>
      <c r="C20" s="60"/>
      <c r="D20" s="87"/>
      <c r="E20" s="87"/>
      <c r="F20" s="87">
        <v>0</v>
      </c>
      <c r="G20" s="609">
        <v>0</v>
      </c>
    </row>
    <row r="21" spans="1:7" ht="13.8">
      <c r="A21" s="498" t="s">
        <v>416</v>
      </c>
      <c r="B21" s="55"/>
      <c r="C21" s="60" t="s">
        <v>402</v>
      </c>
      <c r="D21" s="87"/>
      <c r="E21" s="87"/>
      <c r="F21" s="87">
        <v>2</v>
      </c>
      <c r="G21" s="609">
        <v>11</v>
      </c>
    </row>
    <row r="22" spans="1:7" ht="13.8">
      <c r="A22" s="498" t="s">
        <v>417</v>
      </c>
      <c r="B22" s="55"/>
      <c r="C22" s="60" t="s">
        <v>402</v>
      </c>
      <c r="D22" s="87"/>
      <c r="E22" s="87"/>
      <c r="F22" s="87">
        <v>1</v>
      </c>
      <c r="G22" s="609">
        <v>20</v>
      </c>
    </row>
    <row r="23" spans="1:7" ht="13.8">
      <c r="A23" s="498" t="s">
        <v>418</v>
      </c>
      <c r="B23" s="55"/>
      <c r="C23" s="60" t="s">
        <v>402</v>
      </c>
      <c r="D23" s="87"/>
      <c r="E23" s="87"/>
      <c r="F23" s="87">
        <v>0</v>
      </c>
      <c r="G23" s="609">
        <v>0</v>
      </c>
    </row>
    <row r="24" spans="1:7" ht="13.8">
      <c r="A24" s="499" t="s">
        <v>419</v>
      </c>
      <c r="B24" s="55"/>
      <c r="C24" s="60" t="s">
        <v>402</v>
      </c>
      <c r="D24" s="87"/>
      <c r="E24" s="87"/>
      <c r="F24" s="87">
        <v>0</v>
      </c>
      <c r="G24" s="609">
        <v>5</v>
      </c>
    </row>
    <row r="25" spans="1:7" ht="13.8">
      <c r="A25" s="499" t="s">
        <v>420</v>
      </c>
      <c r="B25" s="55"/>
      <c r="C25" s="60" t="s">
        <v>402</v>
      </c>
      <c r="D25" s="87"/>
      <c r="E25" s="87"/>
      <c r="F25" s="87">
        <v>0</v>
      </c>
      <c r="G25" s="609">
        <v>0</v>
      </c>
    </row>
    <row r="26" spans="1:7" ht="14.4" thickBot="1">
      <c r="A26" s="611" t="s">
        <v>421</v>
      </c>
      <c r="B26" s="612"/>
      <c r="C26" s="613" t="s">
        <v>402</v>
      </c>
      <c r="D26" s="614"/>
      <c r="E26" s="614"/>
      <c r="F26" s="614">
        <v>0</v>
      </c>
      <c r="G26" s="615">
        <v>1</v>
      </c>
    </row>
    <row r="27" spans="1:7" ht="14.4" thickBot="1">
      <c r="A27" s="616" t="s">
        <v>422</v>
      </c>
      <c r="B27" s="617"/>
      <c r="C27" s="617"/>
      <c r="D27" s="618"/>
      <c r="E27" s="618"/>
      <c r="F27" s="581">
        <f>SUM(F7:F26)</f>
        <v>163</v>
      </c>
      <c r="G27" s="581">
        <f>SUM(G7:G26)</f>
        <v>886</v>
      </c>
    </row>
    <row r="28" spans="1:7" ht="14.4">
      <c r="A28" s="44"/>
      <c r="B28" s="45"/>
      <c r="C28" s="45"/>
      <c r="D28" s="45"/>
      <c r="E28" s="45"/>
      <c r="F28" s="426"/>
      <c r="G28" s="426"/>
    </row>
    <row r="29" spans="1:7" ht="28.5" customHeight="1">
      <c r="A29" s="892" t="s">
        <v>423</v>
      </c>
      <c r="B29" s="892"/>
      <c r="C29" s="892"/>
      <c r="D29" s="892"/>
      <c r="E29" s="892"/>
      <c r="F29" s="892"/>
      <c r="G29" s="892"/>
    </row>
    <row r="30" spans="1:7" ht="26.1" customHeight="1">
      <c r="A30" s="870" t="s">
        <v>135</v>
      </c>
      <c r="B30" s="870"/>
      <c r="C30" s="870"/>
      <c r="D30" s="870"/>
      <c r="E30" s="870"/>
      <c r="F30" s="870"/>
      <c r="G30" s="870"/>
    </row>
  </sheetData>
  <mergeCells count="9">
    <mergeCell ref="A30:G30"/>
    <mergeCell ref="A29:G29"/>
    <mergeCell ref="A1:G1"/>
    <mergeCell ref="A2:G2"/>
    <mergeCell ref="A3:G3"/>
    <mergeCell ref="A4:A6"/>
    <mergeCell ref="B4:E4"/>
    <mergeCell ref="F4:G5"/>
    <mergeCell ref="B5:E5"/>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3"/>
  <sheetViews>
    <sheetView zoomScaleNormal="100" workbookViewId="0">
      <selection sqref="A1:I1"/>
    </sheetView>
  </sheetViews>
  <sheetFormatPr defaultRowHeight="13.2"/>
  <cols>
    <col min="1" max="1" width="10.5546875" customWidth="1"/>
    <col min="2" max="6" width="12.5546875" style="322" customWidth="1"/>
    <col min="7" max="7" width="12.5546875" style="365" customWidth="1"/>
    <col min="8" max="9" width="12.5546875" style="322" customWidth="1"/>
  </cols>
  <sheetData>
    <row r="1" spans="1:10" ht="15.6">
      <c r="A1" s="745" t="s">
        <v>424</v>
      </c>
      <c r="B1" s="745"/>
      <c r="C1" s="745"/>
      <c r="D1" s="745"/>
      <c r="E1" s="745"/>
      <c r="F1" s="745"/>
      <c r="G1" s="745"/>
      <c r="H1" s="745"/>
      <c r="I1" s="745"/>
    </row>
    <row r="2" spans="1:10" ht="15.6">
      <c r="A2" s="756" t="s">
        <v>19</v>
      </c>
      <c r="B2" s="785"/>
      <c r="C2" s="785"/>
      <c r="D2" s="785"/>
      <c r="E2" s="785"/>
      <c r="F2" s="785"/>
      <c r="G2" s="785"/>
      <c r="H2" s="785"/>
      <c r="I2" s="785"/>
    </row>
    <row r="3" spans="1:10" ht="16.2" thickBot="1">
      <c r="A3" s="756" t="s">
        <v>20</v>
      </c>
      <c r="B3" s="785"/>
      <c r="C3" s="785"/>
      <c r="D3" s="785"/>
      <c r="E3" s="785"/>
      <c r="F3" s="785"/>
      <c r="G3" s="785"/>
      <c r="H3" s="785"/>
      <c r="I3" s="785"/>
    </row>
    <row r="4" spans="1:10" ht="42">
      <c r="A4" s="416" t="s">
        <v>269</v>
      </c>
      <c r="B4" s="417" t="s">
        <v>425</v>
      </c>
      <c r="C4" s="417" t="s">
        <v>271</v>
      </c>
      <c r="D4" s="417" t="s">
        <v>272</v>
      </c>
      <c r="E4" s="417" t="s">
        <v>17</v>
      </c>
      <c r="F4" s="417" t="s">
        <v>426</v>
      </c>
      <c r="G4" s="428" t="s">
        <v>427</v>
      </c>
      <c r="H4" s="417" t="s">
        <v>428</v>
      </c>
      <c r="I4" s="418" t="s">
        <v>429</v>
      </c>
    </row>
    <row r="5" spans="1:10">
      <c r="A5" s="423" t="s">
        <v>167</v>
      </c>
      <c r="B5" s="317">
        <v>174184</v>
      </c>
      <c r="C5" s="317" t="s">
        <v>430</v>
      </c>
      <c r="D5" s="317">
        <v>118522</v>
      </c>
      <c r="E5" s="318">
        <f>SUM(B5:D5)</f>
        <v>292706</v>
      </c>
      <c r="F5" s="318">
        <f>'CARE Table 2'!X7</f>
        <v>319125</v>
      </c>
      <c r="G5" s="508">
        <f>E5/F5</f>
        <v>0.91721425773599685</v>
      </c>
      <c r="H5" s="323">
        <f>G5-0.93</f>
        <v>-1.2785742264003197E-2</v>
      </c>
      <c r="I5" s="431">
        <v>1297665</v>
      </c>
    </row>
    <row r="6" spans="1:10">
      <c r="A6" s="423" t="s">
        <v>168</v>
      </c>
      <c r="B6" s="318">
        <v>172520</v>
      </c>
      <c r="C6" s="317" t="s">
        <v>430</v>
      </c>
      <c r="D6" s="317">
        <v>118004</v>
      </c>
      <c r="E6" s="318">
        <v>290524</v>
      </c>
      <c r="F6" s="318">
        <f>'CARE Table 2'!X8</f>
        <v>319125</v>
      </c>
      <c r="G6" s="508">
        <v>0.9101857189403243</v>
      </c>
      <c r="H6" s="323">
        <f>G6-G5</f>
        <v>-7.0285387956725565E-3</v>
      </c>
      <c r="I6" s="429">
        <v>1298263</v>
      </c>
    </row>
    <row r="7" spans="1:10">
      <c r="A7" s="423" t="s">
        <v>169</v>
      </c>
      <c r="B7" s="318">
        <v>172102</v>
      </c>
      <c r="C7" s="317" t="s">
        <v>430</v>
      </c>
      <c r="D7" s="318">
        <v>118302</v>
      </c>
      <c r="E7" s="318">
        <v>290406</v>
      </c>
      <c r="F7" s="318">
        <v>319125</v>
      </c>
      <c r="G7" s="508">
        <v>0.9101857189403243</v>
      </c>
      <c r="H7" s="323">
        <f>G7-G6</f>
        <v>0</v>
      </c>
      <c r="I7" s="429">
        <v>1314244</v>
      </c>
    </row>
    <row r="8" spans="1:10">
      <c r="A8" s="423" t="s">
        <v>170</v>
      </c>
      <c r="B8" s="318">
        <v>172077</v>
      </c>
      <c r="C8" s="317" t="s">
        <v>430</v>
      </c>
      <c r="D8" s="318">
        <v>118570</v>
      </c>
      <c r="E8" s="318">
        <v>290647</v>
      </c>
      <c r="F8" s="318">
        <v>319125</v>
      </c>
      <c r="G8" s="508">
        <f>E8/F8</f>
        <v>0.91076224050137089</v>
      </c>
      <c r="H8" s="323">
        <f>G8-G7</f>
        <v>5.7652156104659458E-4</v>
      </c>
      <c r="I8" s="429">
        <v>1339676</v>
      </c>
    </row>
    <row r="9" spans="1:10">
      <c r="A9" s="423" t="s">
        <v>171</v>
      </c>
      <c r="B9" s="319"/>
      <c r="C9" s="317" t="s">
        <v>430</v>
      </c>
      <c r="D9" s="319"/>
      <c r="E9" s="318"/>
      <c r="F9" s="318"/>
      <c r="G9" s="508"/>
      <c r="H9" s="323"/>
      <c r="I9" s="429"/>
      <c r="J9" s="507"/>
    </row>
    <row r="10" spans="1:10">
      <c r="A10" s="423" t="s">
        <v>172</v>
      </c>
      <c r="B10" s="318"/>
      <c r="C10" s="317" t="s">
        <v>430</v>
      </c>
      <c r="D10" s="318"/>
      <c r="E10" s="318"/>
      <c r="F10" s="318"/>
      <c r="G10" s="508"/>
      <c r="H10" s="323"/>
      <c r="I10" s="429"/>
      <c r="J10" s="507"/>
    </row>
    <row r="11" spans="1:10">
      <c r="A11" s="423" t="s">
        <v>173</v>
      </c>
      <c r="B11" s="318"/>
      <c r="C11" s="317" t="s">
        <v>430</v>
      </c>
      <c r="D11" s="318"/>
      <c r="E11" s="318"/>
      <c r="F11" s="318"/>
      <c r="G11" s="508"/>
      <c r="H11" s="323"/>
      <c r="I11" s="430"/>
    </row>
    <row r="12" spans="1:10">
      <c r="A12" s="423" t="s">
        <v>174</v>
      </c>
      <c r="B12" s="318"/>
      <c r="C12" s="317" t="s">
        <v>430</v>
      </c>
      <c r="D12" s="318"/>
      <c r="E12" s="318"/>
      <c r="F12" s="318"/>
      <c r="G12" s="508"/>
      <c r="H12" s="323"/>
      <c r="I12" s="430"/>
    </row>
    <row r="13" spans="1:10">
      <c r="A13" s="423" t="s">
        <v>175</v>
      </c>
      <c r="B13" s="318"/>
      <c r="C13" s="317" t="s">
        <v>430</v>
      </c>
      <c r="D13" s="318"/>
      <c r="E13" s="318"/>
      <c r="F13" s="318"/>
      <c r="G13" s="508"/>
      <c r="H13" s="323"/>
      <c r="I13" s="430"/>
    </row>
    <row r="14" spans="1:10">
      <c r="A14" s="423" t="s">
        <v>176</v>
      </c>
      <c r="B14" s="318"/>
      <c r="C14" s="317" t="s">
        <v>430</v>
      </c>
      <c r="D14" s="318"/>
      <c r="E14" s="318"/>
      <c r="F14" s="318"/>
      <c r="G14" s="508"/>
      <c r="H14" s="323"/>
      <c r="I14" s="430"/>
    </row>
    <row r="15" spans="1:10">
      <c r="A15" s="423" t="s">
        <v>177</v>
      </c>
      <c r="B15" s="318"/>
      <c r="C15" s="317" t="s">
        <v>430</v>
      </c>
      <c r="D15" s="318"/>
      <c r="E15" s="318"/>
      <c r="F15" s="318"/>
      <c r="G15" s="508"/>
      <c r="H15" s="323"/>
      <c r="I15" s="430"/>
    </row>
    <row r="16" spans="1:10" ht="13.8" thickBot="1">
      <c r="A16" s="623" t="s">
        <v>178</v>
      </c>
      <c r="B16" s="624"/>
      <c r="C16" s="625" t="s">
        <v>430</v>
      </c>
      <c r="D16" s="624"/>
      <c r="E16" s="626"/>
      <c r="F16" s="626"/>
      <c r="G16" s="627"/>
      <c r="H16" s="628"/>
      <c r="I16" s="629"/>
    </row>
    <row r="17" spans="1:18" ht="13.8" thickBot="1">
      <c r="A17" s="630" t="s">
        <v>278</v>
      </c>
      <c r="B17" s="631">
        <f>_xlfn.IFS(B16&lt;&gt;"",B16,B15&lt;&gt;"",B15,B14&lt;&gt;"",B14,B13&lt;&gt;"",B13,B12&lt;&gt;"",B12,B11&lt;&gt;"",B11,B10&lt;&gt;"",B10,B9&lt;&gt;"",B9,B8&lt;&gt;"",B8,B7&lt;&gt;"",B7,B6&lt;&gt;"",B6,B5&lt;&gt;"",B5)</f>
        <v>172077</v>
      </c>
      <c r="C17" s="631" t="s">
        <v>430</v>
      </c>
      <c r="D17" s="631">
        <f>_xlfn.IFS(D16&lt;&gt;"",D16,D15&lt;&gt;"",D15,D14&lt;&gt;"",D14,D13&lt;&gt;"",D13,D12&lt;&gt;"",D12,D11&lt;&gt;"",D11,D10&lt;&gt;"",D10,D9&lt;&gt;"",D9,D8&lt;&gt;"",D8,D7&lt;&gt;"",D7,D6&lt;&gt;"",D6,D5&lt;&gt;"",D5)</f>
        <v>118570</v>
      </c>
      <c r="E17" s="631">
        <f>_xlfn.IFS(E16&lt;&gt;"",E16,E15&lt;&gt;"",E15,E14&lt;&gt;"",E14,E13&lt;&gt;"",E13,E12&lt;&gt;"",E12,E11&lt;&gt;"",E11,E10&lt;&gt;"",E10,E9&lt;&gt;"",E9,E8&lt;&gt;"",E8,E7&lt;&gt;"",E7,E6&lt;&gt;"",E6,E5&lt;&gt;"",E5)</f>
        <v>290647</v>
      </c>
      <c r="F17" s="631">
        <f>_xlfn.IFS(F16&lt;&gt;"",F16,F15&lt;&gt;"",F15,F14&lt;&gt;"",F14,F13&lt;&gt;"",F13,F12&lt;&gt;"",F12,F11&lt;&gt;"",F11,F10&lt;&gt;"",F10,F9&lt;&gt;"",F9,F8&lt;&gt;"",F8,F7&lt;&gt;"",F7,F6&lt;&gt;"",F6,F5&lt;&gt;"",F5)</f>
        <v>319125</v>
      </c>
      <c r="G17" s="632">
        <f>E17/F17</f>
        <v>0.91076224050137089</v>
      </c>
      <c r="H17" s="622">
        <f>G17-G5</f>
        <v>-6.4520172346259619E-3</v>
      </c>
      <c r="I17" s="631">
        <f>_xlfn.IFS(I16&lt;&gt;"",I16,I15&lt;&gt;"",I15,I14&lt;&gt;"",I14,I13&lt;&gt;"",I13,I12&lt;&gt;"",I12,I11&lt;&gt;"",I11,I10&lt;&gt;"",I10,I9&lt;&gt;"",I9,I8&lt;&gt;"",I8,I7&lt;&gt;"",I7,I6&lt;&gt;"",I6,I5&lt;&gt;"",I5)</f>
        <v>1339676</v>
      </c>
    </row>
    <row r="18" spans="1:18">
      <c r="A18" s="633"/>
      <c r="B18" s="634"/>
      <c r="C18" s="634"/>
      <c r="D18" s="634"/>
      <c r="E18" s="634"/>
      <c r="F18" s="634"/>
      <c r="G18" s="635"/>
      <c r="H18" s="636"/>
      <c r="I18" s="637"/>
    </row>
    <row r="19" spans="1:18" s="12" customFormat="1">
      <c r="A19" s="908" t="s">
        <v>374</v>
      </c>
      <c r="B19" s="909"/>
      <c r="C19" s="909"/>
      <c r="D19" s="909"/>
      <c r="E19" s="909"/>
      <c r="F19" s="909"/>
      <c r="G19" s="909"/>
      <c r="H19" s="909"/>
      <c r="I19" s="909"/>
      <c r="J19" s="15"/>
      <c r="K19" s="15"/>
      <c r="L19" s="15"/>
      <c r="M19" s="15"/>
      <c r="N19" s="15"/>
      <c r="O19" s="15"/>
      <c r="P19" s="15"/>
      <c r="Q19" s="15"/>
      <c r="R19" s="15"/>
    </row>
    <row r="20" spans="1:18" ht="15.6">
      <c r="A20" s="907" t="s">
        <v>431</v>
      </c>
      <c r="B20" s="907"/>
      <c r="C20" s="907"/>
      <c r="D20" s="907"/>
      <c r="E20" s="907"/>
      <c r="F20" s="907"/>
      <c r="G20" s="907"/>
      <c r="H20" s="907"/>
      <c r="I20" s="907"/>
    </row>
    <row r="21" spans="1:18">
      <c r="A21" s="638" t="s">
        <v>432</v>
      </c>
      <c r="B21" s="639"/>
      <c r="C21" s="639"/>
      <c r="D21" s="639"/>
      <c r="E21" s="639"/>
      <c r="F21" s="639"/>
      <c r="G21" s="640"/>
      <c r="H21" s="639"/>
      <c r="I21" s="639"/>
    </row>
    <row r="22" spans="1:18" ht="25.5" customHeight="1">
      <c r="A22" s="906" t="s">
        <v>433</v>
      </c>
      <c r="B22" s="906"/>
      <c r="C22" s="906"/>
      <c r="D22" s="906"/>
      <c r="E22" s="906"/>
      <c r="F22" s="906"/>
      <c r="G22" s="906"/>
      <c r="H22" s="906"/>
      <c r="I22" s="906"/>
    </row>
    <row r="23" spans="1:18">
      <c r="A23" s="641"/>
      <c r="B23" s="639"/>
      <c r="C23" s="639"/>
      <c r="D23" s="639"/>
      <c r="E23" s="639"/>
      <c r="F23" s="639"/>
      <c r="G23" s="640"/>
      <c r="H23" s="639"/>
      <c r="I23" s="639"/>
    </row>
  </sheetData>
  <mergeCells count="6">
    <mergeCell ref="A1:I1"/>
    <mergeCell ref="A3:I3"/>
    <mergeCell ref="A2:I2"/>
    <mergeCell ref="A22:I22"/>
    <mergeCell ref="A20:I20"/>
    <mergeCell ref="A19:I19"/>
  </mergeCells>
  <printOptions horizontalCentered="1" verticalCentered="1" headings="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32"/>
  <sheetViews>
    <sheetView zoomScaleNormal="100" workbookViewId="0">
      <selection sqref="A1:M1"/>
    </sheetView>
  </sheetViews>
  <sheetFormatPr defaultColWidth="8.5546875" defaultRowHeight="13.2"/>
  <cols>
    <col min="1" max="1" width="46.5546875" style="12" customWidth="1"/>
    <col min="2" max="2" width="14.33203125" style="12" customWidth="1"/>
    <col min="3" max="3" width="15.5546875" style="12" bestFit="1" customWidth="1"/>
    <col min="4" max="4" width="13.33203125" style="12" bestFit="1" customWidth="1"/>
    <col min="5" max="5" width="15.33203125" style="12" bestFit="1" customWidth="1"/>
    <col min="6" max="6" width="15.5546875" style="12" bestFit="1" customWidth="1"/>
    <col min="7" max="9" width="12.33203125" style="12" bestFit="1" customWidth="1"/>
    <col min="10" max="10" width="13.33203125" style="12" bestFit="1" customWidth="1"/>
    <col min="11" max="11" width="7.5546875" style="12" bestFit="1" customWidth="1"/>
    <col min="12" max="12" width="7.33203125" style="12" bestFit="1" customWidth="1"/>
    <col min="13" max="13" width="10.5546875" style="12" customWidth="1"/>
    <col min="14" max="14" width="9.33203125" style="12"/>
    <col min="15" max="16384" width="8.5546875" style="12"/>
  </cols>
  <sheetData>
    <row r="1" spans="1:13">
      <c r="A1" s="712" t="s">
        <v>18</v>
      </c>
      <c r="B1" s="712"/>
      <c r="C1" s="712"/>
      <c r="D1" s="712"/>
      <c r="E1" s="712"/>
      <c r="F1" s="712"/>
      <c r="G1" s="712"/>
      <c r="H1" s="712"/>
      <c r="I1" s="712"/>
      <c r="J1" s="712"/>
      <c r="K1" s="712"/>
      <c r="L1" s="712"/>
      <c r="M1" s="712"/>
    </row>
    <row r="2" spans="1:13">
      <c r="A2" s="712" t="s">
        <v>19</v>
      </c>
      <c r="B2" s="695"/>
      <c r="C2" s="695"/>
      <c r="D2" s="695"/>
      <c r="E2" s="695"/>
      <c r="F2" s="695"/>
      <c r="G2" s="695"/>
      <c r="H2" s="695"/>
      <c r="I2" s="695"/>
      <c r="J2" s="695"/>
      <c r="K2" s="695"/>
      <c r="L2" s="695"/>
      <c r="M2" s="695"/>
    </row>
    <row r="3" spans="1:13" ht="13.8" thickBot="1">
      <c r="A3" s="713" t="s">
        <v>20</v>
      </c>
      <c r="B3" s="697"/>
      <c r="C3" s="697"/>
      <c r="D3" s="697"/>
      <c r="E3" s="697"/>
      <c r="F3" s="697"/>
      <c r="G3" s="697"/>
      <c r="H3" s="697"/>
      <c r="I3" s="697"/>
      <c r="J3" s="697"/>
      <c r="K3" s="697"/>
      <c r="L3" s="697"/>
      <c r="M3" s="697"/>
    </row>
    <row r="4" spans="1:13">
      <c r="A4" s="178"/>
      <c r="B4" s="698" t="s">
        <v>21</v>
      </c>
      <c r="C4" s="699"/>
      <c r="D4" s="700"/>
      <c r="E4" s="698" t="s">
        <v>22</v>
      </c>
      <c r="F4" s="699"/>
      <c r="G4" s="700"/>
      <c r="H4" s="698" t="s">
        <v>0</v>
      </c>
      <c r="I4" s="699"/>
      <c r="J4" s="700"/>
      <c r="K4" s="701" t="s">
        <v>1</v>
      </c>
      <c r="L4" s="699"/>
      <c r="M4" s="700"/>
    </row>
    <row r="5" spans="1:13" ht="13.8" thickBot="1">
      <c r="A5" s="179" t="s">
        <v>23</v>
      </c>
      <c r="B5" s="24" t="s">
        <v>2</v>
      </c>
      <c r="C5" s="25" t="s">
        <v>16</v>
      </c>
      <c r="D5" s="26" t="s">
        <v>17</v>
      </c>
      <c r="E5" s="24" t="s">
        <v>2</v>
      </c>
      <c r="F5" s="25" t="s">
        <v>16</v>
      </c>
      <c r="G5" s="26" t="s">
        <v>17</v>
      </c>
      <c r="H5" s="24" t="s">
        <v>2</v>
      </c>
      <c r="I5" s="25" t="s">
        <v>16</v>
      </c>
      <c r="J5" s="26" t="s">
        <v>17</v>
      </c>
      <c r="K5" s="24" t="s">
        <v>2</v>
      </c>
      <c r="L5" s="25" t="s">
        <v>16</v>
      </c>
      <c r="M5" s="26" t="s">
        <v>17</v>
      </c>
    </row>
    <row r="6" spans="1:13">
      <c r="A6" s="204" t="s">
        <v>3</v>
      </c>
      <c r="B6" s="80"/>
      <c r="C6" s="28"/>
      <c r="D6" s="81"/>
      <c r="E6" s="80"/>
      <c r="F6" s="28"/>
      <c r="G6" s="81"/>
      <c r="H6" s="80"/>
      <c r="I6" s="28"/>
      <c r="J6" s="81"/>
      <c r="K6" s="80"/>
      <c r="L6" s="28"/>
      <c r="M6" s="81"/>
    </row>
    <row r="7" spans="1:13">
      <c r="A7" s="205"/>
      <c r="B7" s="208"/>
      <c r="C7" s="208"/>
      <c r="D7" s="208"/>
      <c r="E7" s="208"/>
      <c r="F7" s="208"/>
      <c r="G7" s="208"/>
      <c r="H7" s="208"/>
      <c r="I7" s="208"/>
      <c r="J7" s="208"/>
      <c r="K7" s="208"/>
      <c r="L7" s="208"/>
      <c r="M7" s="208"/>
    </row>
    <row r="8" spans="1:13">
      <c r="A8" s="205"/>
      <c r="B8" s="208"/>
      <c r="C8" s="208"/>
      <c r="D8" s="208"/>
      <c r="E8" s="208"/>
      <c r="F8" s="208"/>
      <c r="G8" s="208"/>
      <c r="H8" s="208"/>
      <c r="I8" s="208"/>
      <c r="J8" s="208"/>
      <c r="K8" s="208"/>
      <c r="L8" s="208"/>
      <c r="M8" s="208"/>
    </row>
    <row r="9" spans="1:13">
      <c r="A9" s="362" t="s">
        <v>24</v>
      </c>
      <c r="B9" s="356">
        <v>1817500</v>
      </c>
      <c r="C9" s="356">
        <v>1817500</v>
      </c>
      <c r="D9" s="184">
        <f>B9+C9</f>
        <v>3635000</v>
      </c>
      <c r="E9" s="102">
        <v>2428.73</v>
      </c>
      <c r="F9" s="103">
        <v>2428.75</v>
      </c>
      <c r="G9" s="184">
        <f>E9+F9</f>
        <v>4857.4799999999996</v>
      </c>
      <c r="H9" s="356">
        <v>61220.600000000013</v>
      </c>
      <c r="I9" s="356">
        <v>61220.619999999995</v>
      </c>
      <c r="J9" s="184">
        <f t="shared" ref="J9:J15" si="0">H9+I9</f>
        <v>122441.22</v>
      </c>
      <c r="K9" s="357">
        <f>H9/B9</f>
        <v>3.3683961485557093E-2</v>
      </c>
      <c r="L9" s="357">
        <f>I9/C9</f>
        <v>3.3683972489683627E-2</v>
      </c>
      <c r="M9" s="206">
        <f>J9/D9</f>
        <v>3.3683966987620356E-2</v>
      </c>
    </row>
    <row r="10" spans="1:13">
      <c r="A10" s="362" t="s">
        <v>25</v>
      </c>
      <c r="B10" s="356">
        <v>177059.5</v>
      </c>
      <c r="C10" s="356">
        <v>177059.5</v>
      </c>
      <c r="D10" s="184">
        <f t="shared" ref="D10:D15" si="1">B10+C10</f>
        <v>354119</v>
      </c>
      <c r="E10" s="103">
        <v>0</v>
      </c>
      <c r="F10" s="103">
        <v>0</v>
      </c>
      <c r="G10" s="184">
        <f t="shared" ref="G10:G15" si="2">E10+F10</f>
        <v>0</v>
      </c>
      <c r="H10" s="356">
        <v>34572.25</v>
      </c>
      <c r="I10" s="356">
        <v>34572.25</v>
      </c>
      <c r="J10" s="184">
        <f t="shared" si="0"/>
        <v>69144.5</v>
      </c>
      <c r="K10" s="357">
        <f t="shared" ref="K10:K14" si="3">H10/B10</f>
        <v>0.19525780881568061</v>
      </c>
      <c r="L10" s="357">
        <f t="shared" ref="L10:L14" si="4">I10/C10</f>
        <v>0.19525780881568061</v>
      </c>
      <c r="M10" s="206">
        <f t="shared" ref="M10:M14" si="5">J10/D10</f>
        <v>0.19525780881568061</v>
      </c>
    </row>
    <row r="11" spans="1:13">
      <c r="A11" s="209" t="s">
        <v>26</v>
      </c>
      <c r="B11" s="356">
        <v>241215.5</v>
      </c>
      <c r="C11" s="356">
        <v>241215.5</v>
      </c>
      <c r="D11" s="184">
        <f t="shared" si="1"/>
        <v>482431</v>
      </c>
      <c r="E11" s="356">
        <v>0</v>
      </c>
      <c r="F11" s="356">
        <v>0</v>
      </c>
      <c r="G11" s="184">
        <f t="shared" si="2"/>
        <v>0</v>
      </c>
      <c r="H11" s="356">
        <v>0</v>
      </c>
      <c r="I11" s="356">
        <v>0</v>
      </c>
      <c r="J11" s="184">
        <f t="shared" si="0"/>
        <v>0</v>
      </c>
      <c r="K11" s="357">
        <f t="shared" si="3"/>
        <v>0</v>
      </c>
      <c r="L11" s="357">
        <f t="shared" si="4"/>
        <v>0</v>
      </c>
      <c r="M11" s="206">
        <f t="shared" si="5"/>
        <v>0</v>
      </c>
    </row>
    <row r="12" spans="1:13">
      <c r="A12" s="514" t="s">
        <v>27</v>
      </c>
      <c r="B12" s="356">
        <v>50000</v>
      </c>
      <c r="C12" s="356">
        <v>50000</v>
      </c>
      <c r="D12" s="184">
        <f t="shared" si="1"/>
        <v>100000</v>
      </c>
      <c r="E12" s="356">
        <v>4150</v>
      </c>
      <c r="F12" s="356">
        <v>4150</v>
      </c>
      <c r="G12" s="184">
        <f t="shared" si="2"/>
        <v>8300</v>
      </c>
      <c r="H12" s="356">
        <v>10208.15</v>
      </c>
      <c r="I12" s="356">
        <v>10208.16</v>
      </c>
      <c r="J12" s="184">
        <f t="shared" si="0"/>
        <v>20416.309999999998</v>
      </c>
      <c r="K12" s="357">
        <f t="shared" si="3"/>
        <v>0.20416299999999998</v>
      </c>
      <c r="L12" s="357">
        <f t="shared" si="4"/>
        <v>0.20416319999999999</v>
      </c>
      <c r="M12" s="206">
        <f t="shared" si="5"/>
        <v>0.20416309999999999</v>
      </c>
    </row>
    <row r="13" spans="1:13">
      <c r="A13" s="514" t="s">
        <v>28</v>
      </c>
      <c r="B13" s="356">
        <v>30625</v>
      </c>
      <c r="C13" s="356">
        <v>30625</v>
      </c>
      <c r="D13" s="184">
        <f t="shared" si="1"/>
        <v>61250</v>
      </c>
      <c r="E13" s="356">
        <v>0</v>
      </c>
      <c r="F13" s="356">
        <v>0</v>
      </c>
      <c r="G13" s="184">
        <f t="shared" si="2"/>
        <v>0</v>
      </c>
      <c r="H13" s="356">
        <v>0</v>
      </c>
      <c r="I13" s="356">
        <v>0</v>
      </c>
      <c r="J13" s="184">
        <f t="shared" si="0"/>
        <v>0</v>
      </c>
      <c r="K13" s="357">
        <f t="shared" si="3"/>
        <v>0</v>
      </c>
      <c r="L13" s="357">
        <f t="shared" si="4"/>
        <v>0</v>
      </c>
      <c r="M13" s="206">
        <f t="shared" si="5"/>
        <v>0</v>
      </c>
    </row>
    <row r="14" spans="1:13">
      <c r="A14" s="565" t="s">
        <v>8</v>
      </c>
      <c r="B14" s="356">
        <v>23437.5</v>
      </c>
      <c r="C14" s="356">
        <v>23437.5</v>
      </c>
      <c r="D14" s="184">
        <f t="shared" si="1"/>
        <v>46875</v>
      </c>
      <c r="E14" s="356">
        <v>0</v>
      </c>
      <c r="F14" s="356">
        <v>0</v>
      </c>
      <c r="G14" s="184">
        <f t="shared" si="2"/>
        <v>0</v>
      </c>
      <c r="H14" s="356">
        <v>0</v>
      </c>
      <c r="I14" s="356">
        <v>0</v>
      </c>
      <c r="J14" s="184">
        <f t="shared" si="0"/>
        <v>0</v>
      </c>
      <c r="K14" s="357">
        <f t="shared" si="3"/>
        <v>0</v>
      </c>
      <c r="L14" s="357">
        <f t="shared" si="4"/>
        <v>0</v>
      </c>
      <c r="M14" s="206">
        <f t="shared" si="5"/>
        <v>0</v>
      </c>
    </row>
    <row r="15" spans="1:13" ht="13.8" thickBot="1">
      <c r="A15" s="534" t="s">
        <v>9</v>
      </c>
      <c r="B15" s="356"/>
      <c r="C15" s="356"/>
      <c r="D15" s="184">
        <f t="shared" si="1"/>
        <v>0</v>
      </c>
      <c r="E15" s="356">
        <v>0</v>
      </c>
      <c r="F15" s="356">
        <v>0</v>
      </c>
      <c r="G15" s="184">
        <f t="shared" si="2"/>
        <v>0</v>
      </c>
      <c r="H15" s="356">
        <v>416.61</v>
      </c>
      <c r="I15" s="356">
        <v>416.64</v>
      </c>
      <c r="J15" s="184">
        <f t="shared" si="0"/>
        <v>833.25</v>
      </c>
      <c r="K15" s="357">
        <v>0</v>
      </c>
      <c r="L15" s="357">
        <v>0</v>
      </c>
      <c r="M15" s="206">
        <v>0</v>
      </c>
    </row>
    <row r="16" spans="1:13" ht="13.8" thickBot="1">
      <c r="A16" s="177"/>
      <c r="B16" s="182"/>
      <c r="C16" s="182"/>
      <c r="D16" s="182"/>
      <c r="E16" s="182"/>
      <c r="F16" s="182"/>
      <c r="G16" s="182"/>
      <c r="H16" s="182"/>
      <c r="I16" s="182"/>
      <c r="J16" s="182"/>
      <c r="K16" s="337"/>
      <c r="L16" s="337"/>
      <c r="M16" s="183"/>
    </row>
    <row r="17" spans="1:13" ht="13.8" thickBot="1">
      <c r="A17" s="513" t="s">
        <v>12</v>
      </c>
      <c r="B17" s="358">
        <f>SUM(B9:B15)</f>
        <v>2339837.5</v>
      </c>
      <c r="C17" s="358">
        <f t="shared" ref="C17:M17" si="6">SUM(C9:C15)</f>
        <v>2339837.5</v>
      </c>
      <c r="D17" s="358">
        <f t="shared" si="6"/>
        <v>4679675</v>
      </c>
      <c r="E17" s="358">
        <f t="shared" si="6"/>
        <v>6578.73</v>
      </c>
      <c r="F17" s="358">
        <f t="shared" si="6"/>
        <v>6578.75</v>
      </c>
      <c r="G17" s="358">
        <f t="shared" si="6"/>
        <v>13157.48</v>
      </c>
      <c r="H17" s="358">
        <f t="shared" si="6"/>
        <v>106417.61</v>
      </c>
      <c r="I17" s="358">
        <f t="shared" si="6"/>
        <v>106417.67</v>
      </c>
      <c r="J17" s="358">
        <f t="shared" si="6"/>
        <v>212835.28</v>
      </c>
      <c r="K17" s="359">
        <f t="shared" si="6"/>
        <v>0.43310477030123767</v>
      </c>
      <c r="L17" s="359">
        <f t="shared" si="6"/>
        <v>0.43310498130536423</v>
      </c>
      <c r="M17" s="360">
        <f t="shared" si="6"/>
        <v>0.43310487580330093</v>
      </c>
    </row>
    <row r="18" spans="1:13">
      <c r="A18" s="207"/>
      <c r="B18" s="207"/>
      <c r="C18" s="207"/>
      <c r="D18" s="207"/>
      <c r="E18" s="207"/>
      <c r="F18" s="207"/>
      <c r="G18" s="207"/>
      <c r="H18" s="207"/>
      <c r="I18" s="207" t="s">
        <v>29</v>
      </c>
      <c r="J18" s="207"/>
      <c r="K18" s="207"/>
      <c r="L18" s="207"/>
      <c r="M18" s="207"/>
    </row>
    <row r="19" spans="1:13" ht="13.8">
      <c r="A19" s="716" t="s">
        <v>30</v>
      </c>
      <c r="B19" s="717"/>
      <c r="C19" s="717"/>
      <c r="D19" s="717"/>
      <c r="E19" s="717"/>
      <c r="F19" s="717"/>
      <c r="G19" s="717"/>
      <c r="H19" s="717"/>
      <c r="I19" s="303"/>
      <c r="J19" s="303"/>
      <c r="K19" s="303"/>
      <c r="L19" s="303"/>
      <c r="M19" s="594"/>
    </row>
    <row r="20" spans="1:13" ht="13.8">
      <c r="A20" s="714" t="s">
        <v>31</v>
      </c>
      <c r="B20" s="714"/>
      <c r="C20" s="714"/>
      <c r="D20" s="714"/>
      <c r="E20" s="714"/>
      <c r="F20" s="714"/>
      <c r="G20" s="587"/>
      <c r="H20" s="587"/>
      <c r="I20" s="587"/>
      <c r="J20" s="587"/>
      <c r="K20" s="587"/>
      <c r="L20" s="587"/>
      <c r="M20" s="587"/>
    </row>
    <row r="21" spans="1:13" ht="14.4">
      <c r="A21" s="715" t="s">
        <v>32</v>
      </c>
      <c r="B21" s="715"/>
      <c r="C21" s="715"/>
      <c r="D21" s="715"/>
      <c r="E21" s="715"/>
      <c r="F21" s="715"/>
      <c r="G21" s="588"/>
      <c r="H21" s="588"/>
      <c r="I21" s="588"/>
      <c r="J21" s="589"/>
      <c r="K21" s="589"/>
      <c r="L21" s="589"/>
      <c r="M21" s="589"/>
    </row>
    <row r="22" spans="1:13" ht="12.75" customHeight="1">
      <c r="A22" s="670"/>
      <c r="B22" s="586"/>
      <c r="C22" s="586"/>
      <c r="D22" s="586"/>
      <c r="E22" s="586"/>
      <c r="F22" s="586"/>
      <c r="G22" s="16"/>
      <c r="H22" s="16"/>
      <c r="I22" s="566"/>
      <c r="J22" s="566"/>
      <c r="K22" s="566"/>
      <c r="L22" s="566"/>
      <c r="M22" s="566"/>
    </row>
    <row r="23" spans="1:13" ht="12.75" customHeight="1">
      <c r="A23" s="702" t="s">
        <v>33</v>
      </c>
      <c r="B23" s="703"/>
      <c r="C23" s="703"/>
      <c r="D23" s="703"/>
      <c r="E23" s="703"/>
      <c r="F23" s="703"/>
      <c r="G23" s="703"/>
      <c r="H23" s="703"/>
      <c r="I23" s="659"/>
      <c r="J23" s="659"/>
      <c r="K23" s="659"/>
      <c r="L23" s="659"/>
      <c r="M23" s="659"/>
    </row>
    <row r="26" spans="1:13">
      <c r="J26" s="593"/>
    </row>
    <row r="29" spans="1:13">
      <c r="C29" s="593"/>
      <c r="G29" s="593"/>
    </row>
    <row r="32" spans="1:13">
      <c r="H32" s="567"/>
    </row>
  </sheetData>
  <mergeCells count="11">
    <mergeCell ref="A23:H23"/>
    <mergeCell ref="A1:M1"/>
    <mergeCell ref="A2:M2"/>
    <mergeCell ref="A3:M3"/>
    <mergeCell ref="B4:D4"/>
    <mergeCell ref="E4:G4"/>
    <mergeCell ref="H4:J4"/>
    <mergeCell ref="K4:M4"/>
    <mergeCell ref="A20:F20"/>
    <mergeCell ref="A21:F21"/>
    <mergeCell ref="A19:H19"/>
  </mergeCells>
  <printOptions horizontalCentered="1" verticalCentered="1"/>
  <pageMargins left="0.25" right="0.25" top="0.5" bottom="0.5" header="0.5" footer="0.5"/>
  <pageSetup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7"/>
  <sheetViews>
    <sheetView zoomScaleNormal="100" workbookViewId="0">
      <selection sqref="A1:E1"/>
    </sheetView>
  </sheetViews>
  <sheetFormatPr defaultRowHeight="13.2"/>
  <cols>
    <col min="1" max="1" width="17.5546875" customWidth="1"/>
    <col min="2" max="5" width="28.5546875" customWidth="1"/>
    <col min="6" max="12" width="9.5546875" customWidth="1"/>
    <col min="13" max="13" width="13.5546875" customWidth="1"/>
  </cols>
  <sheetData>
    <row r="1" spans="1:14" ht="15.6">
      <c r="A1" s="745" t="s">
        <v>434</v>
      </c>
      <c r="B1" s="745"/>
      <c r="C1" s="745"/>
      <c r="D1" s="745"/>
      <c r="E1" s="745"/>
    </row>
    <row r="2" spans="1:14" ht="15.6">
      <c r="A2" s="745" t="s">
        <v>19</v>
      </c>
      <c r="B2" s="745"/>
      <c r="C2" s="745"/>
      <c r="D2" s="745"/>
      <c r="E2" s="745"/>
    </row>
    <row r="3" spans="1:14" ht="15.6">
      <c r="A3" s="910" t="s">
        <v>20</v>
      </c>
      <c r="B3" s="910"/>
      <c r="C3" s="910"/>
      <c r="D3" s="910"/>
      <c r="E3" s="910"/>
    </row>
    <row r="4" spans="1:14">
      <c r="A4" s="914">
        <v>2019</v>
      </c>
      <c r="B4" s="31" t="s">
        <v>435</v>
      </c>
      <c r="C4" s="685" t="s">
        <v>22</v>
      </c>
      <c r="D4" s="685" t="s">
        <v>436</v>
      </c>
      <c r="E4" s="685" t="s">
        <v>437</v>
      </c>
    </row>
    <row r="5" spans="1:14">
      <c r="A5" s="915"/>
      <c r="B5" s="679" t="s">
        <v>17</v>
      </c>
      <c r="C5" s="685" t="s">
        <v>17</v>
      </c>
      <c r="D5" s="679" t="s">
        <v>17</v>
      </c>
      <c r="E5" s="679" t="s">
        <v>438</v>
      </c>
    </row>
    <row r="6" spans="1:14">
      <c r="A6" s="3"/>
      <c r="B6" s="1"/>
      <c r="C6" s="1"/>
      <c r="D6" s="1"/>
      <c r="E6" s="1"/>
    </row>
    <row r="7" spans="1:14">
      <c r="A7" s="193"/>
      <c r="B7" s="30"/>
      <c r="C7" s="108"/>
      <c r="D7" s="527"/>
      <c r="E7" s="29"/>
    </row>
    <row r="8" spans="1:14">
      <c r="A8" s="2" t="s">
        <v>439</v>
      </c>
      <c r="B8" s="30">
        <v>265103.40000000002</v>
      </c>
      <c r="C8" s="108">
        <v>9897.5299999999897</v>
      </c>
      <c r="D8" s="526">
        <v>89592.070000000022</v>
      </c>
      <c r="E8" s="29">
        <f>D8/B8</f>
        <v>0.33795141820135094</v>
      </c>
    </row>
    <row r="9" spans="1:14">
      <c r="A9" s="185"/>
      <c r="B9" s="87"/>
      <c r="C9" s="165"/>
      <c r="D9" s="87"/>
      <c r="E9" s="29"/>
    </row>
    <row r="10" spans="1:14" s="12" customFormat="1">
      <c r="A10" s="185"/>
      <c r="B10" s="30"/>
      <c r="C10" s="108"/>
      <c r="D10" s="526"/>
      <c r="E10" s="29"/>
    </row>
    <row r="11" spans="1:14" s="12" customFormat="1">
      <c r="A11" s="449" t="s">
        <v>438</v>
      </c>
      <c r="B11" s="89">
        <f>SUM(B7:B10)</f>
        <v>265103.40000000002</v>
      </c>
      <c r="C11" s="89">
        <f t="shared" ref="C11:D11" si="0">SUM(C7:C10)</f>
        <v>9897.5299999999897</v>
      </c>
      <c r="D11" s="89">
        <f t="shared" si="0"/>
        <v>89592.070000000022</v>
      </c>
      <c r="E11" s="90">
        <f>SUM(E7:E10)</f>
        <v>0.33795141820135094</v>
      </c>
    </row>
    <row r="12" spans="1:14">
      <c r="A12" s="4"/>
    </row>
    <row r="13" spans="1:14">
      <c r="A13" s="911" t="s">
        <v>440</v>
      </c>
      <c r="B13" s="911"/>
      <c r="C13" s="911"/>
      <c r="D13" s="911"/>
      <c r="E13" s="911"/>
    </row>
    <row r="14" spans="1:14">
      <c r="A14" s="4"/>
    </row>
    <row r="15" spans="1:14">
      <c r="A15" s="912" t="s">
        <v>441</v>
      </c>
      <c r="B15" s="913"/>
      <c r="C15" s="913"/>
      <c r="D15" s="913"/>
      <c r="E15" s="913"/>
      <c r="F15" s="9"/>
      <c r="G15" s="9"/>
      <c r="H15" s="9"/>
      <c r="I15" s="9"/>
      <c r="J15" s="9"/>
      <c r="K15" s="9"/>
      <c r="L15" s="9"/>
      <c r="M15" s="9"/>
      <c r="N15" s="9"/>
    </row>
    <row r="16" spans="1:14">
      <c r="B16" s="4"/>
    </row>
    <row r="17" spans="2:2">
      <c r="B17" s="4"/>
    </row>
  </sheetData>
  <mergeCells count="6">
    <mergeCell ref="A1:E1"/>
    <mergeCell ref="A2:E2"/>
    <mergeCell ref="A3:E3"/>
    <mergeCell ref="A13:E13"/>
    <mergeCell ref="A15:E15"/>
    <mergeCell ref="A4:A5"/>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58"/>
  <sheetViews>
    <sheetView zoomScale="90" zoomScaleNormal="90" workbookViewId="0">
      <selection sqref="A1:B1"/>
    </sheetView>
  </sheetViews>
  <sheetFormatPr defaultColWidth="9.33203125" defaultRowHeight="13.2"/>
  <cols>
    <col min="1" max="1" width="62.33203125" customWidth="1"/>
    <col min="2" max="2" width="14.33203125" customWidth="1"/>
  </cols>
  <sheetData>
    <row r="1" spans="1:2" ht="18" customHeight="1">
      <c r="A1" s="917" t="s">
        <v>442</v>
      </c>
      <c r="B1" s="918"/>
    </row>
    <row r="2" spans="1:2" ht="18" customHeight="1">
      <c r="A2" s="919" t="s">
        <v>19</v>
      </c>
      <c r="B2" s="920"/>
    </row>
    <row r="3" spans="1:2" ht="18" customHeight="1">
      <c r="A3" s="917" t="s">
        <v>443</v>
      </c>
      <c r="B3" s="918"/>
    </row>
    <row r="4" spans="1:2" ht="17.399999999999999" thickBot="1">
      <c r="A4" s="547" t="s">
        <v>444</v>
      </c>
      <c r="B4" s="548">
        <v>387</v>
      </c>
    </row>
    <row r="5" spans="1:2" ht="17.399999999999999" thickBot="1">
      <c r="A5" s="921" t="s">
        <v>445</v>
      </c>
      <c r="B5" s="922"/>
    </row>
    <row r="6" spans="1:2" ht="16.8">
      <c r="A6" s="551" t="s">
        <v>446</v>
      </c>
      <c r="B6" s="549">
        <v>0</v>
      </c>
    </row>
    <row r="7" spans="1:2" ht="16.8">
      <c r="A7" s="552" t="s">
        <v>447</v>
      </c>
      <c r="B7" s="550">
        <v>0</v>
      </c>
    </row>
    <row r="8" spans="1:2" ht="16.8">
      <c r="A8" s="552" t="s">
        <v>448</v>
      </c>
      <c r="B8" s="550">
        <v>0</v>
      </c>
    </row>
    <row r="9" spans="1:2" ht="16.8">
      <c r="A9" s="552" t="s">
        <v>449</v>
      </c>
      <c r="B9" s="550">
        <v>0</v>
      </c>
    </row>
    <row r="10" spans="1:2" ht="16.8">
      <c r="A10" s="552" t="s">
        <v>450</v>
      </c>
      <c r="B10" s="550">
        <v>0</v>
      </c>
    </row>
    <row r="11" spans="1:2" ht="16.8">
      <c r="A11" s="552" t="s">
        <v>451</v>
      </c>
      <c r="B11" s="550">
        <v>53</v>
      </c>
    </row>
    <row r="12" spans="1:2" ht="16.8">
      <c r="A12" s="552" t="s">
        <v>452</v>
      </c>
      <c r="B12" s="550">
        <v>0</v>
      </c>
    </row>
    <row r="13" spans="1:2" ht="16.8">
      <c r="A13" s="552" t="s">
        <v>453</v>
      </c>
      <c r="B13" s="550">
        <v>0</v>
      </c>
    </row>
    <row r="14" spans="1:2" ht="16.8">
      <c r="A14" s="552" t="s">
        <v>454</v>
      </c>
      <c r="B14" s="550">
        <v>17</v>
      </c>
    </row>
    <row r="15" spans="1:2" ht="16.8">
      <c r="A15" s="552" t="s">
        <v>455</v>
      </c>
      <c r="B15" s="550">
        <v>0</v>
      </c>
    </row>
    <row r="16" spans="1:2" ht="16.8">
      <c r="A16" s="552" t="s">
        <v>456</v>
      </c>
      <c r="B16" s="550">
        <v>20</v>
      </c>
    </row>
    <row r="17" spans="1:2" ht="16.8">
      <c r="A17" s="552" t="s">
        <v>457</v>
      </c>
      <c r="B17" s="550">
        <v>6</v>
      </c>
    </row>
    <row r="18" spans="1:2" ht="16.8">
      <c r="A18" s="552" t="s">
        <v>458</v>
      </c>
      <c r="B18" s="550">
        <v>0</v>
      </c>
    </row>
    <row r="19" spans="1:2" ht="16.8">
      <c r="A19" s="552" t="s">
        <v>459</v>
      </c>
      <c r="B19" s="550">
        <v>49</v>
      </c>
    </row>
    <row r="20" spans="1:2" ht="16.8">
      <c r="A20" s="552" t="s">
        <v>460</v>
      </c>
      <c r="B20" s="550">
        <v>0</v>
      </c>
    </row>
    <row r="21" spans="1:2" ht="16.8">
      <c r="A21" s="552" t="s">
        <v>461</v>
      </c>
      <c r="B21" s="550">
        <v>0</v>
      </c>
    </row>
    <row r="22" spans="1:2" ht="16.8">
      <c r="A22" s="555" t="s">
        <v>462</v>
      </c>
      <c r="B22" s="556">
        <v>145</v>
      </c>
    </row>
    <row r="23" spans="1:2" ht="16.8">
      <c r="A23" s="926"/>
      <c r="B23" s="926"/>
    </row>
    <row r="24" spans="1:2" ht="16.8">
      <c r="A24" s="924" t="s">
        <v>463</v>
      </c>
      <c r="B24" s="925"/>
    </row>
    <row r="25" spans="1:2" ht="16.8">
      <c r="A25" s="552" t="s">
        <v>446</v>
      </c>
      <c r="B25" s="550">
        <v>0</v>
      </c>
    </row>
    <row r="26" spans="1:2" ht="16.8">
      <c r="A26" s="552" t="s">
        <v>447</v>
      </c>
      <c r="B26" s="550">
        <v>0</v>
      </c>
    </row>
    <row r="27" spans="1:2" ht="16.8">
      <c r="A27" s="552" t="s">
        <v>464</v>
      </c>
      <c r="B27" s="550">
        <v>0</v>
      </c>
    </row>
    <row r="28" spans="1:2" ht="16.8">
      <c r="A28" s="552" t="s">
        <v>465</v>
      </c>
      <c r="B28" s="550">
        <v>0</v>
      </c>
    </row>
    <row r="29" spans="1:2" ht="16.5" customHeight="1">
      <c r="A29" s="552" t="s">
        <v>466</v>
      </c>
      <c r="B29" s="550">
        <v>0</v>
      </c>
    </row>
    <row r="30" spans="1:2" ht="16.8">
      <c r="A30" s="552" t="s">
        <v>467</v>
      </c>
      <c r="B30" s="550">
        <v>0</v>
      </c>
    </row>
    <row r="31" spans="1:2" ht="16.8">
      <c r="A31" s="552" t="s">
        <v>468</v>
      </c>
      <c r="B31" s="550">
        <v>0</v>
      </c>
    </row>
    <row r="32" spans="1:2" ht="16.8">
      <c r="A32" s="552" t="s">
        <v>469</v>
      </c>
      <c r="B32" s="550">
        <v>0</v>
      </c>
    </row>
    <row r="33" spans="1:2" ht="16.8">
      <c r="A33" s="552" t="s">
        <v>470</v>
      </c>
      <c r="B33" s="550">
        <v>0</v>
      </c>
    </row>
    <row r="34" spans="1:2" ht="16.8">
      <c r="A34" s="552" t="s">
        <v>471</v>
      </c>
      <c r="B34" s="550">
        <v>0</v>
      </c>
    </row>
    <row r="35" spans="1:2" ht="16.8">
      <c r="A35" s="552" t="s">
        <v>472</v>
      </c>
      <c r="B35" s="550">
        <v>0</v>
      </c>
    </row>
    <row r="36" spans="1:2" ht="16.8">
      <c r="A36" s="552" t="s">
        <v>473</v>
      </c>
      <c r="B36" s="550">
        <v>0</v>
      </c>
    </row>
    <row r="37" spans="1:2" ht="16.8">
      <c r="A37" s="552" t="s">
        <v>474</v>
      </c>
      <c r="B37" s="550">
        <v>0</v>
      </c>
    </row>
    <row r="38" spans="1:2" ht="16.8">
      <c r="A38" s="552" t="s">
        <v>475</v>
      </c>
      <c r="B38" s="550">
        <v>0</v>
      </c>
    </row>
    <row r="39" spans="1:2" ht="16.8">
      <c r="A39" s="552" t="s">
        <v>476</v>
      </c>
      <c r="B39" s="550">
        <v>2</v>
      </c>
    </row>
    <row r="40" spans="1:2" ht="16.8">
      <c r="A40" s="552" t="s">
        <v>477</v>
      </c>
      <c r="B40" s="550">
        <v>0</v>
      </c>
    </row>
    <row r="41" spans="1:2" ht="16.8">
      <c r="A41" s="552" t="s">
        <v>478</v>
      </c>
      <c r="B41" s="550">
        <v>0</v>
      </c>
    </row>
    <row r="42" spans="1:2" ht="16.8">
      <c r="A42" s="552" t="s">
        <v>479</v>
      </c>
      <c r="B42" s="550">
        <v>0</v>
      </c>
    </row>
    <row r="43" spans="1:2" ht="16.8">
      <c r="A43" s="552" t="s">
        <v>480</v>
      </c>
      <c r="B43" s="550">
        <v>0</v>
      </c>
    </row>
    <row r="44" spans="1:2" ht="16.8">
      <c r="A44" s="552" t="s">
        <v>481</v>
      </c>
      <c r="B44" s="550">
        <v>0</v>
      </c>
    </row>
    <row r="45" spans="1:2" ht="16.8">
      <c r="A45" s="552" t="s">
        <v>456</v>
      </c>
      <c r="B45" s="550">
        <v>0</v>
      </c>
    </row>
    <row r="46" spans="1:2" ht="16.8">
      <c r="A46" s="552" t="s">
        <v>457</v>
      </c>
      <c r="B46" s="550">
        <v>0</v>
      </c>
    </row>
    <row r="47" spans="1:2" ht="16.8">
      <c r="A47" s="552" t="s">
        <v>461</v>
      </c>
      <c r="B47" s="550">
        <v>0</v>
      </c>
    </row>
    <row r="48" spans="1:2" ht="16.5" customHeight="1">
      <c r="A48" s="542" t="s">
        <v>482</v>
      </c>
      <c r="B48" s="543">
        <v>2</v>
      </c>
    </row>
    <row r="49" spans="1:2" ht="13.8">
      <c r="A49" s="544"/>
      <c r="B49" s="544"/>
    </row>
    <row r="50" spans="1:2" ht="66.75" customHeight="1">
      <c r="A50" s="923" t="s">
        <v>483</v>
      </c>
      <c r="B50" s="923"/>
    </row>
    <row r="51" spans="1:2" ht="13.8">
      <c r="A51" s="545"/>
      <c r="B51" s="544"/>
    </row>
    <row r="52" spans="1:2" ht="50.25" customHeight="1">
      <c r="A52" s="923" t="s">
        <v>484</v>
      </c>
      <c r="B52" s="923"/>
    </row>
    <row r="53" spans="1:2" ht="13.8">
      <c r="A53" s="546"/>
      <c r="B53" s="544"/>
    </row>
    <row r="54" spans="1:2" s="12" customFormat="1" ht="27.75" customHeight="1">
      <c r="A54" s="870" t="s">
        <v>485</v>
      </c>
      <c r="B54" s="870"/>
    </row>
    <row r="55" spans="1:2" s="12" customFormat="1" ht="28.5" customHeight="1">
      <c r="A55" s="870" t="s">
        <v>486</v>
      </c>
      <c r="B55" s="870"/>
    </row>
    <row r="56" spans="1:2" s="12" customFormat="1" ht="12.75" customHeight="1">
      <c r="A56" s="688" t="s">
        <v>487</v>
      </c>
      <c r="B56" s="688"/>
    </row>
    <row r="57" spans="1:2" s="12" customFormat="1" ht="12.75" customHeight="1">
      <c r="A57" s="688" t="s">
        <v>488</v>
      </c>
      <c r="B57" s="688"/>
    </row>
    <row r="58" spans="1:2" s="12" customFormat="1" ht="26.25" customHeight="1">
      <c r="A58" s="916" t="s">
        <v>489</v>
      </c>
      <c r="B58" s="916"/>
    </row>
  </sheetData>
  <mergeCells count="11">
    <mergeCell ref="A54:B54"/>
    <mergeCell ref="A58:B58"/>
    <mergeCell ref="A1:B1"/>
    <mergeCell ref="A2:B2"/>
    <mergeCell ref="A3:B3"/>
    <mergeCell ref="A5:B5"/>
    <mergeCell ref="A50:B50"/>
    <mergeCell ref="A52:B52"/>
    <mergeCell ref="A55:B55"/>
    <mergeCell ref="A24:B24"/>
    <mergeCell ref="A23:B23"/>
  </mergeCells>
  <printOptions horizontalCentered="1" verticalCentered="1"/>
  <pageMargins left="0.25" right="0.25" top="0.5" bottom="0.5" header="0.5" footer="0.5"/>
  <pageSetup scale="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44"/>
  <sheetViews>
    <sheetView workbookViewId="0">
      <selection sqref="A1:G1"/>
    </sheetView>
  </sheetViews>
  <sheetFormatPr defaultColWidth="8.5546875" defaultRowHeight="13.2"/>
  <cols>
    <col min="1" max="1" width="8.5546875" style="52" customWidth="1"/>
    <col min="2" max="2" width="11.5546875" style="17" customWidth="1"/>
    <col min="3" max="3" width="39.33203125" style="17" customWidth="1"/>
    <col min="4" max="4" width="10.5546875" style="17" customWidth="1"/>
    <col min="5" max="5" width="9.5546875" style="17" customWidth="1"/>
    <col min="6" max="6" width="11.5546875" style="17" customWidth="1"/>
    <col min="7" max="7" width="24.5546875" style="17" customWidth="1"/>
  </cols>
  <sheetData>
    <row r="1" spans="1:7" ht="30" customHeight="1">
      <c r="A1" s="928" t="s">
        <v>490</v>
      </c>
      <c r="B1" s="929"/>
      <c r="C1" s="929"/>
      <c r="D1" s="929"/>
      <c r="E1" s="929"/>
      <c r="F1" s="929"/>
      <c r="G1" s="930"/>
    </row>
    <row r="2" spans="1:7" ht="31.35" customHeight="1">
      <c r="A2" s="931" t="s">
        <v>19</v>
      </c>
      <c r="B2" s="932"/>
      <c r="C2" s="932"/>
      <c r="D2" s="932"/>
      <c r="E2" s="932"/>
      <c r="F2" s="932"/>
      <c r="G2" s="933"/>
    </row>
    <row r="3" spans="1:7" ht="27.6" customHeight="1">
      <c r="A3" s="934" t="s">
        <v>491</v>
      </c>
      <c r="B3" s="935"/>
      <c r="C3" s="935"/>
      <c r="D3" s="935"/>
      <c r="E3" s="935"/>
      <c r="F3" s="935"/>
      <c r="G3" s="936"/>
    </row>
    <row r="4" spans="1:7" s="51" customFormat="1" ht="13.8">
      <c r="A4" s="937" t="s">
        <v>492</v>
      </c>
      <c r="B4" s="937" t="s">
        <v>493</v>
      </c>
      <c r="C4" s="937" t="s">
        <v>494</v>
      </c>
      <c r="D4" s="940" t="s">
        <v>495</v>
      </c>
      <c r="E4" s="941"/>
      <c r="F4" s="941"/>
      <c r="G4" s="942"/>
    </row>
    <row r="5" spans="1:7" s="124" customFormat="1" ht="46.5" customHeight="1">
      <c r="A5" s="938"/>
      <c r="B5" s="939"/>
      <c r="C5" s="939"/>
      <c r="D5" s="529" t="s">
        <v>496</v>
      </c>
      <c r="E5" s="692" t="s">
        <v>497</v>
      </c>
      <c r="F5" s="692" t="s">
        <v>498</v>
      </c>
      <c r="G5" s="692" t="s">
        <v>499</v>
      </c>
    </row>
    <row r="6" spans="1:7" s="16" customFormat="1" ht="12.75" customHeight="1">
      <c r="A6" s="122" t="s">
        <v>430</v>
      </c>
      <c r="B6" s="528" t="s">
        <v>500</v>
      </c>
      <c r="C6" s="528" t="s">
        <v>501</v>
      </c>
      <c r="D6" s="528">
        <v>26</v>
      </c>
      <c r="E6" s="528" t="s">
        <v>430</v>
      </c>
      <c r="F6" s="528">
        <v>63</v>
      </c>
      <c r="G6" s="528" t="s">
        <v>502</v>
      </c>
    </row>
    <row r="7" spans="1:7" s="16" customFormat="1" ht="12.75" customHeight="1">
      <c r="A7" s="122" t="s">
        <v>430</v>
      </c>
      <c r="B7" s="528" t="s">
        <v>503</v>
      </c>
      <c r="C7" s="528" t="s">
        <v>501</v>
      </c>
      <c r="D7" s="528">
        <v>1</v>
      </c>
      <c r="E7" s="528" t="s">
        <v>430</v>
      </c>
      <c r="F7" s="528">
        <v>9</v>
      </c>
      <c r="G7" s="528" t="s">
        <v>502</v>
      </c>
    </row>
    <row r="8" spans="1:7" s="16" customFormat="1" ht="12.75" customHeight="1">
      <c r="A8" s="122" t="s">
        <v>430</v>
      </c>
      <c r="B8" s="528" t="s">
        <v>504</v>
      </c>
      <c r="C8" s="528" t="s">
        <v>501</v>
      </c>
      <c r="D8" s="528">
        <v>1</v>
      </c>
      <c r="E8" s="528" t="s">
        <v>430</v>
      </c>
      <c r="F8" s="528">
        <v>1</v>
      </c>
      <c r="G8" s="528" t="s">
        <v>502</v>
      </c>
    </row>
    <row r="9" spans="1:7" s="16" customFormat="1" ht="12.75" customHeight="1">
      <c r="A9" s="122" t="s">
        <v>430</v>
      </c>
      <c r="B9" s="528" t="s">
        <v>505</v>
      </c>
      <c r="C9" s="528" t="s">
        <v>501</v>
      </c>
      <c r="D9" s="528">
        <v>1</v>
      </c>
      <c r="E9" s="528" t="s">
        <v>430</v>
      </c>
      <c r="F9" s="528">
        <v>1</v>
      </c>
      <c r="G9" s="528" t="s">
        <v>502</v>
      </c>
    </row>
    <row r="10" spans="1:7" s="16" customFormat="1" ht="12.75" customHeight="1">
      <c r="A10" s="122" t="s">
        <v>430</v>
      </c>
      <c r="B10" s="528" t="s">
        <v>506</v>
      </c>
      <c r="C10" s="528" t="s">
        <v>501</v>
      </c>
      <c r="D10" s="528">
        <v>2</v>
      </c>
      <c r="E10" s="528" t="s">
        <v>430</v>
      </c>
      <c r="F10" s="528">
        <v>5</v>
      </c>
      <c r="G10" s="528" t="s">
        <v>502</v>
      </c>
    </row>
    <row r="11" spans="1:7" s="16" customFormat="1" ht="12.75" customHeight="1">
      <c r="A11" s="122" t="s">
        <v>430</v>
      </c>
      <c r="B11" s="528" t="s">
        <v>507</v>
      </c>
      <c r="C11" s="528" t="s">
        <v>501</v>
      </c>
      <c r="D11" s="528">
        <v>27</v>
      </c>
      <c r="E11" s="528" t="s">
        <v>430</v>
      </c>
      <c r="F11" s="528">
        <v>44</v>
      </c>
      <c r="G11" s="528" t="s">
        <v>502</v>
      </c>
    </row>
    <row r="12" spans="1:7" s="16" customFormat="1" ht="12.75" customHeight="1">
      <c r="A12" s="122" t="s">
        <v>430</v>
      </c>
      <c r="B12" s="528" t="s">
        <v>508</v>
      </c>
      <c r="C12" s="528" t="s">
        <v>501</v>
      </c>
      <c r="D12" s="528">
        <v>6</v>
      </c>
      <c r="E12" s="528" t="s">
        <v>430</v>
      </c>
      <c r="F12" s="528">
        <v>13</v>
      </c>
      <c r="G12" s="528" t="s">
        <v>502</v>
      </c>
    </row>
    <row r="13" spans="1:7" s="16" customFormat="1" ht="12.75" customHeight="1">
      <c r="A13" s="122" t="s">
        <v>430</v>
      </c>
      <c r="B13" s="528" t="s">
        <v>509</v>
      </c>
      <c r="C13" s="528" t="s">
        <v>501</v>
      </c>
      <c r="D13" s="528">
        <v>3</v>
      </c>
      <c r="E13" s="528" t="s">
        <v>430</v>
      </c>
      <c r="F13" s="528">
        <v>5</v>
      </c>
      <c r="G13" s="528" t="s">
        <v>502</v>
      </c>
    </row>
    <row r="14" spans="1:7" s="16" customFormat="1" ht="12.75" customHeight="1">
      <c r="A14" s="122" t="s">
        <v>430</v>
      </c>
      <c r="B14" s="528" t="s">
        <v>510</v>
      </c>
      <c r="C14" s="528" t="s">
        <v>501</v>
      </c>
      <c r="D14" s="528">
        <v>1</v>
      </c>
      <c r="E14" s="528" t="s">
        <v>430</v>
      </c>
      <c r="F14" s="528">
        <v>1</v>
      </c>
      <c r="G14" s="528" t="s">
        <v>502</v>
      </c>
    </row>
    <row r="15" spans="1:7" s="16" customFormat="1" ht="12.75" customHeight="1">
      <c r="A15" s="122" t="s">
        <v>430</v>
      </c>
      <c r="B15" s="528" t="s">
        <v>511</v>
      </c>
      <c r="C15" s="528" t="s">
        <v>501</v>
      </c>
      <c r="D15" s="528">
        <v>2</v>
      </c>
      <c r="E15" s="528" t="s">
        <v>430</v>
      </c>
      <c r="F15" s="528">
        <v>3</v>
      </c>
      <c r="G15" s="528" t="s">
        <v>502</v>
      </c>
    </row>
    <row r="16" spans="1:7" s="16" customFormat="1" ht="12.75" customHeight="1">
      <c r="A16" s="122" t="s">
        <v>430</v>
      </c>
      <c r="B16" s="528" t="s">
        <v>512</v>
      </c>
      <c r="C16" s="528" t="s">
        <v>501</v>
      </c>
      <c r="D16" s="528">
        <v>1</v>
      </c>
      <c r="E16" s="528" t="s">
        <v>430</v>
      </c>
      <c r="F16" s="528">
        <v>1</v>
      </c>
      <c r="G16" s="528" t="s">
        <v>502</v>
      </c>
    </row>
    <row r="17" spans="1:7" s="16" customFormat="1" ht="12.75" customHeight="1">
      <c r="A17" s="122" t="s">
        <v>430</v>
      </c>
      <c r="B17" s="528" t="s">
        <v>500</v>
      </c>
      <c r="C17" s="528" t="s">
        <v>513</v>
      </c>
      <c r="D17" s="528">
        <v>6</v>
      </c>
      <c r="E17" s="528" t="s">
        <v>430</v>
      </c>
      <c r="F17" s="528">
        <v>20</v>
      </c>
      <c r="G17" s="528" t="s">
        <v>502</v>
      </c>
    </row>
    <row r="18" spans="1:7" s="16" customFormat="1" ht="13.5" customHeight="1">
      <c r="A18" s="122" t="s">
        <v>430</v>
      </c>
      <c r="B18" s="528" t="s">
        <v>507</v>
      </c>
      <c r="C18" s="528" t="s">
        <v>513</v>
      </c>
      <c r="D18" s="528">
        <v>10</v>
      </c>
      <c r="E18" s="528" t="s">
        <v>430</v>
      </c>
      <c r="F18" s="528">
        <v>20</v>
      </c>
      <c r="G18" s="528" t="s">
        <v>502</v>
      </c>
    </row>
    <row r="19" spans="1:7" s="16" customFormat="1" ht="13.5" customHeight="1">
      <c r="A19" s="122" t="s">
        <v>430</v>
      </c>
      <c r="B19" s="528" t="s">
        <v>508</v>
      </c>
      <c r="C19" s="528" t="s">
        <v>513</v>
      </c>
      <c r="D19" s="528">
        <v>2</v>
      </c>
      <c r="E19" s="528" t="s">
        <v>430</v>
      </c>
      <c r="F19" s="528">
        <v>6</v>
      </c>
      <c r="G19" s="528" t="s">
        <v>502</v>
      </c>
    </row>
    <row r="20" spans="1:7" s="16" customFormat="1" ht="12.75" customHeight="1">
      <c r="A20" s="122" t="s">
        <v>430</v>
      </c>
      <c r="B20" s="528" t="s">
        <v>509</v>
      </c>
      <c r="C20" s="528" t="s">
        <v>513</v>
      </c>
      <c r="D20" s="528">
        <v>1</v>
      </c>
      <c r="E20" s="528" t="s">
        <v>430</v>
      </c>
      <c r="F20" s="528">
        <v>1</v>
      </c>
      <c r="G20" s="528" t="s">
        <v>502</v>
      </c>
    </row>
    <row r="21" spans="1:7" s="16" customFormat="1" ht="12.75" customHeight="1">
      <c r="A21" s="122" t="s">
        <v>430</v>
      </c>
      <c r="B21" s="528" t="s">
        <v>511</v>
      </c>
      <c r="C21" s="528" t="s">
        <v>513</v>
      </c>
      <c r="D21" s="528">
        <v>3</v>
      </c>
      <c r="E21" s="528" t="s">
        <v>430</v>
      </c>
      <c r="F21" s="528">
        <v>4</v>
      </c>
      <c r="G21" s="528" t="s">
        <v>502</v>
      </c>
    </row>
    <row r="22" spans="1:7" s="16" customFormat="1" ht="12.75" customHeight="1">
      <c r="A22" s="122" t="s">
        <v>430</v>
      </c>
      <c r="B22" s="528" t="s">
        <v>514</v>
      </c>
      <c r="C22" s="528" t="s">
        <v>513</v>
      </c>
      <c r="D22" s="528">
        <v>1</v>
      </c>
      <c r="E22" s="528" t="s">
        <v>430</v>
      </c>
      <c r="F22" s="528">
        <v>2</v>
      </c>
      <c r="G22" s="528" t="s">
        <v>502</v>
      </c>
    </row>
    <row r="23" spans="1:7" s="16" customFormat="1">
      <c r="A23" s="122" t="s">
        <v>430</v>
      </c>
      <c r="B23" s="528" t="s">
        <v>500</v>
      </c>
      <c r="C23" s="528" t="s">
        <v>515</v>
      </c>
      <c r="D23" s="528">
        <v>1</v>
      </c>
      <c r="E23" s="528" t="s">
        <v>430</v>
      </c>
      <c r="F23" s="528">
        <v>3</v>
      </c>
      <c r="G23" s="528" t="s">
        <v>502</v>
      </c>
    </row>
    <row r="24" spans="1:7" s="16" customFormat="1">
      <c r="A24" s="122" t="s">
        <v>430</v>
      </c>
      <c r="B24" s="528" t="s">
        <v>507</v>
      </c>
      <c r="C24" s="528" t="s">
        <v>515</v>
      </c>
      <c r="D24" s="528">
        <v>1</v>
      </c>
      <c r="E24" s="528" t="s">
        <v>430</v>
      </c>
      <c r="F24" s="528">
        <v>2</v>
      </c>
      <c r="G24" s="528" t="s">
        <v>502</v>
      </c>
    </row>
    <row r="25" spans="1:7" s="16" customFormat="1">
      <c r="A25" s="122" t="s">
        <v>430</v>
      </c>
      <c r="B25" s="528" t="s">
        <v>507</v>
      </c>
      <c r="C25" s="528" t="s">
        <v>516</v>
      </c>
      <c r="D25" s="528">
        <v>1</v>
      </c>
      <c r="E25" s="528" t="s">
        <v>430</v>
      </c>
      <c r="F25" s="528">
        <v>1</v>
      </c>
      <c r="G25" s="528" t="s">
        <v>502</v>
      </c>
    </row>
    <row r="26" spans="1:7" s="16" customFormat="1">
      <c r="A26" s="122" t="s">
        <v>430</v>
      </c>
      <c r="B26" s="528" t="s">
        <v>508</v>
      </c>
      <c r="C26" s="528" t="s">
        <v>516</v>
      </c>
      <c r="D26" s="528">
        <v>1</v>
      </c>
      <c r="E26" s="528" t="s">
        <v>430</v>
      </c>
      <c r="F26" s="528">
        <v>2</v>
      </c>
      <c r="G26" s="528" t="s">
        <v>502</v>
      </c>
    </row>
    <row r="27" spans="1:7" s="16" customFormat="1">
      <c r="A27" s="122" t="s">
        <v>430</v>
      </c>
      <c r="B27" s="528" t="s">
        <v>500</v>
      </c>
      <c r="C27" s="528" t="s">
        <v>517</v>
      </c>
      <c r="D27" s="528">
        <v>2</v>
      </c>
      <c r="E27" s="528" t="s">
        <v>430</v>
      </c>
      <c r="F27" s="528">
        <v>8</v>
      </c>
      <c r="G27" s="528" t="s">
        <v>502</v>
      </c>
    </row>
    <row r="28" spans="1:7" s="16" customFormat="1">
      <c r="A28" s="122" t="s">
        <v>430</v>
      </c>
      <c r="B28" s="528" t="s">
        <v>507</v>
      </c>
      <c r="C28" s="528" t="s">
        <v>517</v>
      </c>
      <c r="D28" s="528">
        <v>1</v>
      </c>
      <c r="E28" s="528" t="s">
        <v>430</v>
      </c>
      <c r="F28" s="528">
        <v>1</v>
      </c>
      <c r="G28" s="528" t="s">
        <v>502</v>
      </c>
    </row>
    <row r="29" spans="1:7" s="16" customFormat="1">
      <c r="A29" s="122" t="s">
        <v>430</v>
      </c>
      <c r="B29" s="528" t="s">
        <v>518</v>
      </c>
      <c r="C29" s="528" t="s">
        <v>519</v>
      </c>
      <c r="D29" s="528">
        <v>1</v>
      </c>
      <c r="E29" s="528" t="s">
        <v>430</v>
      </c>
      <c r="F29" s="528">
        <v>1</v>
      </c>
      <c r="G29" s="528" t="s">
        <v>502</v>
      </c>
    </row>
    <row r="30" spans="1:7" s="16" customFormat="1">
      <c r="A30" s="122" t="s">
        <v>430</v>
      </c>
      <c r="B30" s="528" t="s">
        <v>500</v>
      </c>
      <c r="C30" s="528" t="s">
        <v>519</v>
      </c>
      <c r="D30" s="528">
        <v>1</v>
      </c>
      <c r="E30" s="528" t="s">
        <v>430</v>
      </c>
      <c r="F30" s="528">
        <v>10</v>
      </c>
      <c r="G30" s="528" t="s">
        <v>502</v>
      </c>
    </row>
    <row r="31" spans="1:7" s="16" customFormat="1">
      <c r="A31" s="122" t="s">
        <v>430</v>
      </c>
      <c r="B31" s="528" t="s">
        <v>507</v>
      </c>
      <c r="C31" s="528" t="s">
        <v>519</v>
      </c>
      <c r="D31" s="528">
        <v>3</v>
      </c>
      <c r="E31" s="528" t="s">
        <v>430</v>
      </c>
      <c r="F31" s="528">
        <v>13</v>
      </c>
      <c r="G31" s="528" t="s">
        <v>502</v>
      </c>
    </row>
    <row r="32" spans="1:7" s="16" customFormat="1">
      <c r="A32" s="122" t="s">
        <v>430</v>
      </c>
      <c r="B32" s="528" t="s">
        <v>508</v>
      </c>
      <c r="C32" s="528" t="s">
        <v>519</v>
      </c>
      <c r="D32" s="528">
        <v>3</v>
      </c>
      <c r="E32" s="528" t="s">
        <v>430</v>
      </c>
      <c r="F32" s="528">
        <v>17</v>
      </c>
      <c r="G32" s="528" t="s">
        <v>502</v>
      </c>
    </row>
    <row r="33" spans="1:16384" s="16" customFormat="1">
      <c r="A33" s="122" t="s">
        <v>430</v>
      </c>
      <c r="B33" s="528" t="s">
        <v>509</v>
      </c>
      <c r="C33" s="528" t="s">
        <v>519</v>
      </c>
      <c r="D33" s="528">
        <v>5</v>
      </c>
      <c r="E33" s="528" t="s">
        <v>430</v>
      </c>
      <c r="F33" s="528">
        <v>73</v>
      </c>
      <c r="G33" s="528" t="s">
        <v>502</v>
      </c>
    </row>
    <row r="34" spans="1:16384" s="16" customFormat="1">
      <c r="A34" s="122" t="s">
        <v>430</v>
      </c>
      <c r="B34" s="528" t="s">
        <v>520</v>
      </c>
      <c r="C34" s="528" t="s">
        <v>519</v>
      </c>
      <c r="D34" s="528">
        <v>1</v>
      </c>
      <c r="E34" s="528" t="s">
        <v>430</v>
      </c>
      <c r="F34" s="528">
        <v>1</v>
      </c>
      <c r="G34" s="528" t="s">
        <v>502</v>
      </c>
    </row>
    <row r="35" spans="1:16384" s="16" customFormat="1">
      <c r="A35" s="122" t="s">
        <v>430</v>
      </c>
      <c r="B35" s="528" t="s">
        <v>521</v>
      </c>
      <c r="C35" s="528" t="s">
        <v>519</v>
      </c>
      <c r="D35" s="528">
        <v>1</v>
      </c>
      <c r="E35" s="528" t="s">
        <v>430</v>
      </c>
      <c r="F35" s="528">
        <v>40</v>
      </c>
      <c r="G35" s="528" t="s">
        <v>502</v>
      </c>
    </row>
    <row r="36" spans="1:16384" s="16" customFormat="1">
      <c r="A36" s="122" t="s">
        <v>430</v>
      </c>
      <c r="B36" s="528" t="s">
        <v>510</v>
      </c>
      <c r="C36" s="528" t="s">
        <v>519</v>
      </c>
      <c r="D36" s="528">
        <v>1</v>
      </c>
      <c r="E36" s="528" t="s">
        <v>430</v>
      </c>
      <c r="F36" s="528">
        <v>7</v>
      </c>
      <c r="G36" s="528" t="s">
        <v>502</v>
      </c>
    </row>
    <row r="37" spans="1:16384" s="12" customFormat="1" ht="25.5" customHeight="1">
      <c r="A37" s="123" t="s">
        <v>522</v>
      </c>
      <c r="B37" s="58"/>
      <c r="C37" s="58"/>
      <c r="D37" s="123">
        <v>117</v>
      </c>
      <c r="E37" s="58"/>
      <c r="F37" s="123">
        <v>378</v>
      </c>
      <c r="G37" s="58"/>
    </row>
    <row r="38" spans="1:16384" s="12" customFormat="1" ht="26.4">
      <c r="A38" s="123" t="s">
        <v>400</v>
      </c>
      <c r="B38" s="58"/>
      <c r="C38" s="58"/>
      <c r="D38" s="123">
        <v>520</v>
      </c>
      <c r="E38" s="58"/>
      <c r="F38" s="123">
        <v>2919</v>
      </c>
      <c r="G38" s="58"/>
    </row>
    <row r="39" spans="1:16384">
      <c r="A39" s="128"/>
      <c r="B39" s="674"/>
      <c r="C39" s="674"/>
      <c r="D39" s="674"/>
      <c r="E39" s="674"/>
      <c r="F39" s="674"/>
      <c r="G39" s="674"/>
    </row>
    <row r="40" spans="1:16384" s="12" customFormat="1" ht="25.5" customHeight="1">
      <c r="A40" s="927" t="s">
        <v>523</v>
      </c>
      <c r="B40" s="927"/>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7"/>
      <c r="AY40" s="927"/>
      <c r="AZ40" s="927"/>
      <c r="BA40" s="927"/>
      <c r="BB40" s="927"/>
      <c r="BC40" s="927"/>
      <c r="BD40" s="927"/>
      <c r="BE40" s="927"/>
      <c r="BF40" s="927"/>
      <c r="BG40" s="927"/>
      <c r="BH40" s="927"/>
      <c r="BI40" s="927"/>
      <c r="BJ40" s="927"/>
      <c r="BK40" s="927"/>
      <c r="BL40" s="927"/>
      <c r="BM40" s="927"/>
      <c r="BN40" s="927"/>
      <c r="BO40" s="927"/>
      <c r="BP40" s="927"/>
      <c r="BQ40" s="927"/>
      <c r="BR40" s="927"/>
      <c r="BS40" s="927"/>
      <c r="BT40" s="927"/>
      <c r="BU40" s="927"/>
      <c r="BV40" s="927"/>
      <c r="BW40" s="927"/>
      <c r="BX40" s="927"/>
      <c r="BY40" s="927"/>
      <c r="BZ40" s="927"/>
      <c r="CA40" s="927"/>
      <c r="CB40" s="927"/>
      <c r="CC40" s="927"/>
      <c r="CD40" s="927"/>
      <c r="CE40" s="927"/>
      <c r="CF40" s="927"/>
      <c r="CG40" s="927"/>
      <c r="CH40" s="927"/>
      <c r="CI40" s="927"/>
      <c r="CJ40" s="927"/>
      <c r="CK40" s="927"/>
      <c r="CL40" s="927"/>
      <c r="CM40" s="927"/>
      <c r="CN40" s="927"/>
      <c r="CO40" s="927"/>
      <c r="CP40" s="927"/>
      <c r="CQ40" s="927"/>
      <c r="CR40" s="927"/>
      <c r="CS40" s="927"/>
      <c r="CT40" s="927"/>
      <c r="CU40" s="927"/>
      <c r="CV40" s="927"/>
      <c r="CW40" s="927"/>
      <c r="CX40" s="927"/>
      <c r="CY40" s="927"/>
      <c r="CZ40" s="927"/>
      <c r="DA40" s="927"/>
      <c r="DB40" s="927"/>
      <c r="DC40" s="927"/>
      <c r="DD40" s="927"/>
      <c r="DE40" s="927"/>
      <c r="DF40" s="927"/>
      <c r="DG40" s="927"/>
      <c r="DH40" s="927"/>
      <c r="DI40" s="927"/>
      <c r="DJ40" s="927"/>
      <c r="DK40" s="927"/>
      <c r="DL40" s="927"/>
      <c r="DM40" s="927"/>
      <c r="DN40" s="927"/>
      <c r="DO40" s="927"/>
      <c r="DP40" s="927"/>
      <c r="DQ40" s="927"/>
      <c r="DR40" s="927"/>
      <c r="DS40" s="927"/>
      <c r="DT40" s="927"/>
      <c r="DU40" s="927"/>
      <c r="DV40" s="927"/>
      <c r="DW40" s="927"/>
      <c r="DX40" s="927"/>
      <c r="DY40" s="927"/>
      <c r="DZ40" s="927"/>
      <c r="EA40" s="927"/>
      <c r="EB40" s="927"/>
      <c r="EC40" s="927"/>
      <c r="ED40" s="927"/>
      <c r="EE40" s="927"/>
      <c r="EF40" s="927"/>
      <c r="EG40" s="927"/>
      <c r="EH40" s="927"/>
      <c r="EI40" s="927"/>
      <c r="EJ40" s="927"/>
      <c r="EK40" s="927"/>
      <c r="EL40" s="927"/>
      <c r="EM40" s="927"/>
      <c r="EN40" s="927"/>
      <c r="EO40" s="927"/>
      <c r="EP40" s="927"/>
      <c r="EQ40" s="927"/>
      <c r="ER40" s="927"/>
      <c r="ES40" s="927"/>
      <c r="ET40" s="927"/>
      <c r="EU40" s="927"/>
      <c r="EV40" s="927"/>
      <c r="EW40" s="927"/>
      <c r="EX40" s="927"/>
      <c r="EY40" s="927"/>
      <c r="EZ40" s="927"/>
      <c r="FA40" s="927"/>
      <c r="FB40" s="927"/>
      <c r="FC40" s="927"/>
      <c r="FD40" s="927"/>
      <c r="FE40" s="927"/>
      <c r="FF40" s="927"/>
      <c r="FG40" s="927"/>
      <c r="FH40" s="927"/>
      <c r="FI40" s="927"/>
      <c r="FJ40" s="927"/>
      <c r="FK40" s="927"/>
      <c r="FL40" s="927"/>
      <c r="FM40" s="927"/>
      <c r="FN40" s="927"/>
      <c r="FO40" s="927"/>
      <c r="FP40" s="927"/>
      <c r="FQ40" s="927"/>
      <c r="FR40" s="927"/>
      <c r="FS40" s="927"/>
      <c r="FT40" s="927"/>
      <c r="FU40" s="927"/>
      <c r="FV40" s="927"/>
      <c r="FW40" s="927"/>
      <c r="FX40" s="927"/>
      <c r="FY40" s="927"/>
      <c r="FZ40" s="927"/>
      <c r="GA40" s="927"/>
      <c r="GB40" s="927"/>
      <c r="GC40" s="927"/>
      <c r="GD40" s="927"/>
      <c r="GE40" s="927"/>
      <c r="GF40" s="927"/>
      <c r="GG40" s="927"/>
      <c r="GH40" s="927"/>
      <c r="GI40" s="927"/>
      <c r="GJ40" s="927"/>
      <c r="GK40" s="927"/>
      <c r="GL40" s="927"/>
      <c r="GM40" s="927"/>
      <c r="GN40" s="927"/>
      <c r="GO40" s="927"/>
      <c r="GP40" s="927"/>
      <c r="GQ40" s="927"/>
      <c r="GR40" s="927"/>
      <c r="GS40" s="927"/>
      <c r="GT40" s="927"/>
      <c r="GU40" s="927"/>
      <c r="GV40" s="927"/>
      <c r="GW40" s="927"/>
      <c r="GX40" s="927"/>
      <c r="GY40" s="927"/>
      <c r="GZ40" s="927"/>
      <c r="HA40" s="927"/>
      <c r="HB40" s="927"/>
      <c r="HC40" s="927"/>
      <c r="HD40" s="927"/>
      <c r="HE40" s="927"/>
      <c r="HF40" s="927"/>
      <c r="HG40" s="927"/>
      <c r="HH40" s="927"/>
      <c r="HI40" s="927"/>
      <c r="HJ40" s="927"/>
      <c r="HK40" s="927"/>
      <c r="HL40" s="927"/>
      <c r="HM40" s="927"/>
      <c r="HN40" s="927"/>
      <c r="HO40" s="927"/>
      <c r="HP40" s="927"/>
      <c r="HQ40" s="927"/>
      <c r="HR40" s="927"/>
      <c r="HS40" s="927"/>
      <c r="HT40" s="927"/>
      <c r="HU40" s="927"/>
      <c r="HV40" s="927"/>
      <c r="HW40" s="927"/>
      <c r="HX40" s="927"/>
      <c r="HY40" s="927"/>
      <c r="HZ40" s="927"/>
      <c r="IA40" s="927"/>
      <c r="IB40" s="927"/>
      <c r="IC40" s="927"/>
      <c r="ID40" s="927"/>
      <c r="IE40" s="927"/>
      <c r="IF40" s="927"/>
      <c r="IG40" s="927"/>
      <c r="IH40" s="927"/>
      <c r="II40" s="927"/>
      <c r="IJ40" s="927"/>
      <c r="IK40" s="927"/>
      <c r="IL40" s="927"/>
      <c r="IM40" s="927"/>
      <c r="IN40" s="927"/>
      <c r="IO40" s="927"/>
      <c r="IP40" s="927"/>
      <c r="IQ40" s="927"/>
      <c r="IR40" s="927"/>
      <c r="IS40" s="927"/>
      <c r="IT40" s="927"/>
      <c r="IU40" s="927"/>
      <c r="IV40" s="927"/>
      <c r="IW40" s="927"/>
      <c r="IX40" s="927"/>
      <c r="IY40" s="927"/>
      <c r="IZ40" s="927"/>
      <c r="JA40" s="927"/>
      <c r="JB40" s="927"/>
      <c r="JC40" s="927"/>
      <c r="JD40" s="927"/>
      <c r="JE40" s="927"/>
      <c r="JF40" s="927"/>
      <c r="JG40" s="927"/>
      <c r="JH40" s="927"/>
      <c r="JI40" s="927"/>
      <c r="JJ40" s="927"/>
      <c r="JK40" s="927"/>
      <c r="JL40" s="927"/>
      <c r="JM40" s="927"/>
      <c r="JN40" s="927"/>
      <c r="JO40" s="927"/>
      <c r="JP40" s="927"/>
      <c r="JQ40" s="927"/>
      <c r="JR40" s="927"/>
      <c r="JS40" s="927"/>
      <c r="JT40" s="927"/>
      <c r="JU40" s="927"/>
      <c r="JV40" s="927"/>
      <c r="JW40" s="927"/>
      <c r="JX40" s="927"/>
      <c r="JY40" s="927"/>
      <c r="JZ40" s="927"/>
      <c r="KA40" s="927"/>
      <c r="KB40" s="927"/>
      <c r="KC40" s="927"/>
      <c r="KD40" s="927"/>
      <c r="KE40" s="927"/>
      <c r="KF40" s="927"/>
      <c r="KG40" s="927"/>
      <c r="KH40" s="927"/>
      <c r="KI40" s="927"/>
      <c r="KJ40" s="927"/>
      <c r="KK40" s="927"/>
      <c r="KL40" s="927"/>
      <c r="KM40" s="927"/>
      <c r="KN40" s="927"/>
      <c r="KO40" s="927"/>
      <c r="KP40" s="927"/>
      <c r="KQ40" s="927"/>
      <c r="KR40" s="927"/>
      <c r="KS40" s="927"/>
      <c r="KT40" s="927"/>
      <c r="KU40" s="927"/>
      <c r="KV40" s="927"/>
      <c r="KW40" s="927"/>
      <c r="KX40" s="927"/>
      <c r="KY40" s="927"/>
      <c r="KZ40" s="927"/>
      <c r="LA40" s="927"/>
      <c r="LB40" s="927"/>
      <c r="LC40" s="927"/>
      <c r="LD40" s="927"/>
      <c r="LE40" s="927"/>
      <c r="LF40" s="927"/>
      <c r="LG40" s="927"/>
      <c r="LH40" s="927"/>
      <c r="LI40" s="927"/>
      <c r="LJ40" s="927"/>
      <c r="LK40" s="927"/>
      <c r="LL40" s="927"/>
      <c r="LM40" s="927"/>
      <c r="LN40" s="927"/>
      <c r="LO40" s="927"/>
      <c r="LP40" s="927"/>
      <c r="LQ40" s="927"/>
      <c r="LR40" s="927"/>
      <c r="LS40" s="927"/>
      <c r="LT40" s="927"/>
      <c r="LU40" s="927"/>
      <c r="LV40" s="927"/>
      <c r="LW40" s="927"/>
      <c r="LX40" s="927"/>
      <c r="LY40" s="927"/>
      <c r="LZ40" s="927"/>
      <c r="MA40" s="927"/>
      <c r="MB40" s="927"/>
      <c r="MC40" s="927"/>
      <c r="MD40" s="927"/>
      <c r="ME40" s="927"/>
      <c r="MF40" s="927"/>
      <c r="MG40" s="927"/>
      <c r="MH40" s="927"/>
      <c r="MI40" s="927"/>
      <c r="MJ40" s="927"/>
      <c r="MK40" s="927"/>
      <c r="ML40" s="927"/>
      <c r="MM40" s="927"/>
      <c r="MN40" s="927"/>
      <c r="MO40" s="927"/>
      <c r="MP40" s="927"/>
      <c r="MQ40" s="927"/>
      <c r="MR40" s="927"/>
      <c r="MS40" s="927"/>
      <c r="MT40" s="927"/>
      <c r="MU40" s="927"/>
      <c r="MV40" s="927"/>
      <c r="MW40" s="927"/>
      <c r="MX40" s="927"/>
      <c r="MY40" s="927"/>
      <c r="MZ40" s="927"/>
      <c r="NA40" s="927"/>
      <c r="NB40" s="927"/>
      <c r="NC40" s="927"/>
      <c r="ND40" s="927"/>
      <c r="NE40" s="927"/>
      <c r="NF40" s="927"/>
      <c r="NG40" s="927"/>
      <c r="NH40" s="927"/>
      <c r="NI40" s="927"/>
      <c r="NJ40" s="927"/>
      <c r="NK40" s="927"/>
      <c r="NL40" s="927"/>
      <c r="NM40" s="927"/>
      <c r="NN40" s="927"/>
      <c r="NO40" s="927"/>
      <c r="NP40" s="927"/>
      <c r="NQ40" s="927"/>
      <c r="NR40" s="927"/>
      <c r="NS40" s="927"/>
      <c r="NT40" s="927"/>
      <c r="NU40" s="927"/>
      <c r="NV40" s="927"/>
      <c r="NW40" s="927"/>
      <c r="NX40" s="927"/>
      <c r="NY40" s="927"/>
      <c r="NZ40" s="927"/>
      <c r="OA40" s="927"/>
      <c r="OB40" s="927"/>
      <c r="OC40" s="927"/>
      <c r="OD40" s="927"/>
      <c r="OE40" s="927"/>
      <c r="OF40" s="927"/>
      <c r="OG40" s="927"/>
      <c r="OH40" s="927"/>
      <c r="OI40" s="927"/>
      <c r="OJ40" s="927"/>
      <c r="OK40" s="927"/>
      <c r="OL40" s="927"/>
      <c r="OM40" s="927"/>
      <c r="ON40" s="927"/>
      <c r="OO40" s="927"/>
      <c r="OP40" s="927"/>
      <c r="OQ40" s="927"/>
      <c r="OR40" s="927"/>
      <c r="OS40" s="927"/>
      <c r="OT40" s="927"/>
      <c r="OU40" s="927"/>
      <c r="OV40" s="927"/>
      <c r="OW40" s="927"/>
      <c r="OX40" s="927"/>
      <c r="OY40" s="927"/>
      <c r="OZ40" s="927"/>
      <c r="PA40" s="927"/>
      <c r="PB40" s="927"/>
      <c r="PC40" s="927"/>
      <c r="PD40" s="927"/>
      <c r="PE40" s="927"/>
      <c r="PF40" s="927"/>
      <c r="PG40" s="927"/>
      <c r="PH40" s="927"/>
      <c r="PI40" s="927"/>
      <c r="PJ40" s="927"/>
      <c r="PK40" s="927"/>
      <c r="PL40" s="927"/>
      <c r="PM40" s="927"/>
      <c r="PN40" s="927"/>
      <c r="PO40" s="927"/>
      <c r="PP40" s="927"/>
      <c r="PQ40" s="927"/>
      <c r="PR40" s="927"/>
      <c r="PS40" s="927"/>
      <c r="PT40" s="927"/>
      <c r="PU40" s="927"/>
      <c r="PV40" s="927"/>
      <c r="PW40" s="927"/>
      <c r="PX40" s="927"/>
      <c r="PY40" s="927"/>
      <c r="PZ40" s="927"/>
      <c r="QA40" s="927"/>
      <c r="QB40" s="927"/>
      <c r="QC40" s="927"/>
      <c r="QD40" s="927"/>
      <c r="QE40" s="927"/>
      <c r="QF40" s="927"/>
      <c r="QG40" s="927"/>
      <c r="QH40" s="927"/>
      <c r="QI40" s="927"/>
      <c r="QJ40" s="927"/>
      <c r="QK40" s="927"/>
      <c r="QL40" s="927"/>
      <c r="QM40" s="927"/>
      <c r="QN40" s="927"/>
      <c r="QO40" s="927"/>
      <c r="QP40" s="927"/>
      <c r="QQ40" s="927"/>
      <c r="QR40" s="927"/>
      <c r="QS40" s="927"/>
      <c r="QT40" s="927"/>
      <c r="QU40" s="927"/>
      <c r="QV40" s="927"/>
      <c r="QW40" s="927"/>
      <c r="QX40" s="927"/>
      <c r="QY40" s="927"/>
      <c r="QZ40" s="927"/>
      <c r="RA40" s="927"/>
      <c r="RB40" s="927"/>
      <c r="RC40" s="927"/>
      <c r="RD40" s="927"/>
      <c r="RE40" s="927"/>
      <c r="RF40" s="927"/>
      <c r="RG40" s="927"/>
      <c r="RH40" s="927"/>
      <c r="RI40" s="927"/>
      <c r="RJ40" s="927"/>
      <c r="RK40" s="927"/>
      <c r="RL40" s="927"/>
      <c r="RM40" s="927"/>
      <c r="RN40" s="927"/>
      <c r="RO40" s="927"/>
      <c r="RP40" s="927"/>
      <c r="RQ40" s="927"/>
      <c r="RR40" s="927"/>
      <c r="RS40" s="927"/>
      <c r="RT40" s="927"/>
      <c r="RU40" s="927"/>
      <c r="RV40" s="927"/>
      <c r="RW40" s="927"/>
      <c r="RX40" s="927"/>
      <c r="RY40" s="927"/>
      <c r="RZ40" s="927"/>
      <c r="SA40" s="927"/>
      <c r="SB40" s="927"/>
      <c r="SC40" s="927"/>
      <c r="SD40" s="927"/>
      <c r="SE40" s="927"/>
      <c r="SF40" s="927"/>
      <c r="SG40" s="927"/>
      <c r="SH40" s="927"/>
      <c r="SI40" s="927"/>
      <c r="SJ40" s="927"/>
      <c r="SK40" s="927"/>
      <c r="SL40" s="927"/>
      <c r="SM40" s="927"/>
      <c r="SN40" s="927"/>
      <c r="SO40" s="927"/>
      <c r="SP40" s="927"/>
      <c r="SQ40" s="927"/>
      <c r="SR40" s="927"/>
      <c r="SS40" s="927"/>
      <c r="ST40" s="927"/>
      <c r="SU40" s="927"/>
      <c r="SV40" s="927"/>
      <c r="SW40" s="927"/>
      <c r="SX40" s="927"/>
      <c r="SY40" s="927"/>
      <c r="SZ40" s="927"/>
      <c r="TA40" s="927"/>
      <c r="TB40" s="927"/>
      <c r="TC40" s="927"/>
      <c r="TD40" s="927"/>
      <c r="TE40" s="927"/>
      <c r="TF40" s="927"/>
      <c r="TG40" s="927"/>
      <c r="TH40" s="927"/>
      <c r="TI40" s="927"/>
      <c r="TJ40" s="927"/>
      <c r="TK40" s="927"/>
      <c r="TL40" s="927"/>
      <c r="TM40" s="927"/>
      <c r="TN40" s="927"/>
      <c r="TO40" s="927"/>
      <c r="TP40" s="927"/>
      <c r="TQ40" s="927"/>
      <c r="TR40" s="927"/>
      <c r="TS40" s="927"/>
      <c r="TT40" s="927"/>
      <c r="TU40" s="927"/>
      <c r="TV40" s="927"/>
      <c r="TW40" s="927"/>
      <c r="TX40" s="927"/>
      <c r="TY40" s="927"/>
      <c r="TZ40" s="927"/>
      <c r="UA40" s="927"/>
      <c r="UB40" s="927"/>
      <c r="UC40" s="927"/>
      <c r="UD40" s="927"/>
      <c r="UE40" s="927"/>
      <c r="UF40" s="927"/>
      <c r="UG40" s="927"/>
      <c r="UH40" s="927"/>
      <c r="UI40" s="927"/>
      <c r="UJ40" s="927"/>
      <c r="UK40" s="927"/>
      <c r="UL40" s="927"/>
      <c r="UM40" s="927"/>
      <c r="UN40" s="927"/>
      <c r="UO40" s="927"/>
      <c r="UP40" s="927"/>
      <c r="UQ40" s="927"/>
      <c r="UR40" s="927"/>
      <c r="US40" s="927"/>
      <c r="UT40" s="927"/>
      <c r="UU40" s="927"/>
      <c r="UV40" s="927"/>
      <c r="UW40" s="927"/>
      <c r="UX40" s="927"/>
      <c r="UY40" s="927"/>
      <c r="UZ40" s="927"/>
      <c r="VA40" s="927"/>
      <c r="VB40" s="927"/>
      <c r="VC40" s="927"/>
      <c r="VD40" s="927"/>
      <c r="VE40" s="927"/>
      <c r="VF40" s="927"/>
      <c r="VG40" s="927"/>
      <c r="VH40" s="927"/>
      <c r="VI40" s="927"/>
      <c r="VJ40" s="927"/>
      <c r="VK40" s="927"/>
      <c r="VL40" s="927"/>
      <c r="VM40" s="927"/>
      <c r="VN40" s="927"/>
      <c r="VO40" s="927"/>
      <c r="VP40" s="927"/>
      <c r="VQ40" s="927"/>
      <c r="VR40" s="927"/>
      <c r="VS40" s="927"/>
      <c r="VT40" s="927"/>
      <c r="VU40" s="927"/>
      <c r="VV40" s="927"/>
      <c r="VW40" s="927"/>
      <c r="VX40" s="927"/>
      <c r="VY40" s="927"/>
      <c r="VZ40" s="927"/>
      <c r="WA40" s="927"/>
      <c r="WB40" s="927"/>
      <c r="WC40" s="927"/>
      <c r="WD40" s="927"/>
      <c r="WE40" s="927"/>
      <c r="WF40" s="927"/>
      <c r="WG40" s="927"/>
      <c r="WH40" s="927"/>
      <c r="WI40" s="927"/>
      <c r="WJ40" s="927"/>
      <c r="WK40" s="927"/>
      <c r="WL40" s="927"/>
      <c r="WM40" s="927"/>
      <c r="WN40" s="927"/>
      <c r="WO40" s="927"/>
      <c r="WP40" s="927"/>
      <c r="WQ40" s="927"/>
      <c r="WR40" s="927"/>
      <c r="WS40" s="927"/>
      <c r="WT40" s="927"/>
      <c r="WU40" s="927"/>
      <c r="WV40" s="927"/>
      <c r="WW40" s="927"/>
      <c r="WX40" s="927"/>
      <c r="WY40" s="927"/>
      <c r="WZ40" s="927"/>
      <c r="XA40" s="927"/>
      <c r="XB40" s="927"/>
      <c r="XC40" s="927"/>
      <c r="XD40" s="927"/>
      <c r="XE40" s="927"/>
      <c r="XF40" s="927"/>
      <c r="XG40" s="927"/>
      <c r="XH40" s="927"/>
      <c r="XI40" s="927"/>
      <c r="XJ40" s="927"/>
      <c r="XK40" s="927"/>
      <c r="XL40" s="927"/>
      <c r="XM40" s="927"/>
      <c r="XN40" s="927"/>
      <c r="XO40" s="927"/>
      <c r="XP40" s="927"/>
      <c r="XQ40" s="927"/>
      <c r="XR40" s="927"/>
      <c r="XS40" s="927"/>
      <c r="XT40" s="927"/>
      <c r="XU40" s="927"/>
      <c r="XV40" s="927"/>
      <c r="XW40" s="927"/>
      <c r="XX40" s="927"/>
      <c r="XY40" s="927"/>
      <c r="XZ40" s="927"/>
      <c r="YA40" s="927"/>
      <c r="YB40" s="927"/>
      <c r="YC40" s="927"/>
      <c r="YD40" s="927"/>
      <c r="YE40" s="927"/>
      <c r="YF40" s="927"/>
      <c r="YG40" s="927"/>
      <c r="YH40" s="927"/>
      <c r="YI40" s="927"/>
      <c r="YJ40" s="927"/>
      <c r="YK40" s="927"/>
      <c r="YL40" s="927"/>
      <c r="YM40" s="927"/>
      <c r="YN40" s="927"/>
      <c r="YO40" s="927"/>
      <c r="YP40" s="927"/>
      <c r="YQ40" s="927"/>
      <c r="YR40" s="927"/>
      <c r="YS40" s="927"/>
      <c r="YT40" s="927"/>
      <c r="YU40" s="927"/>
      <c r="YV40" s="927"/>
      <c r="YW40" s="927"/>
      <c r="YX40" s="927"/>
      <c r="YY40" s="927"/>
      <c r="YZ40" s="927"/>
      <c r="ZA40" s="927"/>
      <c r="ZB40" s="927"/>
      <c r="ZC40" s="927"/>
      <c r="ZD40" s="927"/>
      <c r="ZE40" s="927"/>
      <c r="ZF40" s="927"/>
      <c r="ZG40" s="927"/>
      <c r="ZH40" s="927"/>
      <c r="ZI40" s="927"/>
      <c r="ZJ40" s="927"/>
      <c r="ZK40" s="927"/>
      <c r="ZL40" s="927"/>
      <c r="ZM40" s="927"/>
      <c r="ZN40" s="927"/>
      <c r="ZO40" s="927"/>
      <c r="ZP40" s="927"/>
      <c r="ZQ40" s="927"/>
      <c r="ZR40" s="927"/>
      <c r="ZS40" s="927"/>
      <c r="ZT40" s="927"/>
      <c r="ZU40" s="927"/>
      <c r="ZV40" s="927"/>
      <c r="ZW40" s="927"/>
      <c r="ZX40" s="927"/>
      <c r="ZY40" s="927"/>
      <c r="ZZ40" s="927"/>
      <c r="AAA40" s="927"/>
      <c r="AAB40" s="927"/>
      <c r="AAC40" s="927"/>
      <c r="AAD40" s="927"/>
      <c r="AAE40" s="927"/>
      <c r="AAF40" s="927"/>
      <c r="AAG40" s="927"/>
      <c r="AAH40" s="927"/>
      <c r="AAI40" s="927"/>
      <c r="AAJ40" s="927"/>
      <c r="AAK40" s="927"/>
      <c r="AAL40" s="927"/>
      <c r="AAM40" s="927"/>
      <c r="AAN40" s="927"/>
      <c r="AAO40" s="927"/>
      <c r="AAP40" s="927"/>
      <c r="AAQ40" s="927"/>
      <c r="AAR40" s="927"/>
      <c r="AAS40" s="927"/>
      <c r="AAT40" s="927"/>
      <c r="AAU40" s="927"/>
      <c r="AAV40" s="927"/>
      <c r="AAW40" s="927"/>
      <c r="AAX40" s="927"/>
      <c r="AAY40" s="927"/>
      <c r="AAZ40" s="927"/>
      <c r="ABA40" s="927"/>
      <c r="ABB40" s="927"/>
      <c r="ABC40" s="927"/>
      <c r="ABD40" s="927"/>
      <c r="ABE40" s="927"/>
      <c r="ABF40" s="927"/>
      <c r="ABG40" s="927"/>
      <c r="ABH40" s="927"/>
      <c r="ABI40" s="927"/>
      <c r="ABJ40" s="927"/>
      <c r="ABK40" s="927"/>
      <c r="ABL40" s="927"/>
      <c r="ABM40" s="927"/>
      <c r="ABN40" s="927"/>
      <c r="ABO40" s="927"/>
      <c r="ABP40" s="927"/>
      <c r="ABQ40" s="927"/>
      <c r="ABR40" s="927"/>
      <c r="ABS40" s="927"/>
      <c r="ABT40" s="927"/>
      <c r="ABU40" s="927"/>
      <c r="ABV40" s="927"/>
      <c r="ABW40" s="927"/>
      <c r="ABX40" s="927"/>
      <c r="ABY40" s="927"/>
      <c r="ABZ40" s="927"/>
      <c r="ACA40" s="927"/>
      <c r="ACB40" s="927"/>
      <c r="ACC40" s="927"/>
      <c r="ACD40" s="927"/>
      <c r="ACE40" s="927"/>
      <c r="ACF40" s="927"/>
      <c r="ACG40" s="927"/>
      <c r="ACH40" s="927"/>
      <c r="ACI40" s="927"/>
      <c r="ACJ40" s="927"/>
      <c r="ACK40" s="927"/>
      <c r="ACL40" s="927"/>
      <c r="ACM40" s="927"/>
      <c r="ACN40" s="927"/>
      <c r="ACO40" s="927"/>
      <c r="ACP40" s="927"/>
      <c r="ACQ40" s="927"/>
      <c r="ACR40" s="927"/>
      <c r="ACS40" s="927"/>
      <c r="ACT40" s="927"/>
      <c r="ACU40" s="927"/>
      <c r="ACV40" s="927"/>
      <c r="ACW40" s="927"/>
      <c r="ACX40" s="927"/>
      <c r="ACY40" s="927"/>
      <c r="ACZ40" s="927"/>
      <c r="ADA40" s="927"/>
      <c r="ADB40" s="927"/>
      <c r="ADC40" s="927"/>
      <c r="ADD40" s="927"/>
      <c r="ADE40" s="927"/>
      <c r="ADF40" s="927"/>
      <c r="ADG40" s="927"/>
      <c r="ADH40" s="927"/>
      <c r="ADI40" s="927"/>
      <c r="ADJ40" s="927"/>
      <c r="ADK40" s="927"/>
      <c r="ADL40" s="927"/>
      <c r="ADM40" s="927"/>
      <c r="ADN40" s="927"/>
      <c r="ADO40" s="927"/>
      <c r="ADP40" s="927"/>
      <c r="ADQ40" s="927"/>
      <c r="ADR40" s="927"/>
      <c r="ADS40" s="927"/>
      <c r="ADT40" s="927"/>
      <c r="ADU40" s="927"/>
      <c r="ADV40" s="927"/>
      <c r="ADW40" s="927"/>
      <c r="ADX40" s="927"/>
      <c r="ADY40" s="927"/>
      <c r="ADZ40" s="927"/>
      <c r="AEA40" s="927"/>
      <c r="AEB40" s="927"/>
      <c r="AEC40" s="927"/>
      <c r="AED40" s="927"/>
      <c r="AEE40" s="927"/>
      <c r="AEF40" s="927"/>
      <c r="AEG40" s="927"/>
      <c r="AEH40" s="927"/>
      <c r="AEI40" s="927"/>
      <c r="AEJ40" s="927"/>
      <c r="AEK40" s="927"/>
      <c r="AEL40" s="927"/>
      <c r="AEM40" s="927"/>
      <c r="AEN40" s="927"/>
      <c r="AEO40" s="927"/>
      <c r="AEP40" s="927"/>
      <c r="AEQ40" s="927"/>
      <c r="AER40" s="927"/>
      <c r="AES40" s="927"/>
      <c r="AET40" s="927"/>
      <c r="AEU40" s="927"/>
      <c r="AEV40" s="927"/>
      <c r="AEW40" s="927"/>
      <c r="AEX40" s="927"/>
      <c r="AEY40" s="927"/>
      <c r="AEZ40" s="927"/>
      <c r="AFA40" s="927"/>
      <c r="AFB40" s="927"/>
      <c r="AFC40" s="927"/>
      <c r="AFD40" s="927"/>
      <c r="AFE40" s="927"/>
      <c r="AFF40" s="927"/>
      <c r="AFG40" s="927"/>
      <c r="AFH40" s="927"/>
      <c r="AFI40" s="927"/>
      <c r="AFJ40" s="927"/>
      <c r="AFK40" s="927"/>
      <c r="AFL40" s="927"/>
      <c r="AFM40" s="927"/>
      <c r="AFN40" s="927"/>
      <c r="AFO40" s="927"/>
      <c r="AFP40" s="927"/>
      <c r="AFQ40" s="927"/>
      <c r="AFR40" s="927"/>
      <c r="AFS40" s="927"/>
      <c r="AFT40" s="927"/>
      <c r="AFU40" s="927"/>
      <c r="AFV40" s="927"/>
      <c r="AFW40" s="927"/>
      <c r="AFX40" s="927"/>
      <c r="AFY40" s="927"/>
      <c r="AFZ40" s="927"/>
      <c r="AGA40" s="927"/>
      <c r="AGB40" s="927"/>
      <c r="AGC40" s="927"/>
      <c r="AGD40" s="927"/>
      <c r="AGE40" s="927"/>
      <c r="AGF40" s="927"/>
      <c r="AGG40" s="927"/>
      <c r="AGH40" s="927"/>
      <c r="AGI40" s="927"/>
      <c r="AGJ40" s="927"/>
      <c r="AGK40" s="927"/>
      <c r="AGL40" s="927"/>
      <c r="AGM40" s="927"/>
      <c r="AGN40" s="927"/>
      <c r="AGO40" s="927"/>
      <c r="AGP40" s="927"/>
      <c r="AGQ40" s="927"/>
      <c r="AGR40" s="927"/>
      <c r="AGS40" s="927"/>
      <c r="AGT40" s="927"/>
      <c r="AGU40" s="927"/>
      <c r="AGV40" s="927"/>
      <c r="AGW40" s="927"/>
      <c r="AGX40" s="927"/>
      <c r="AGY40" s="927"/>
      <c r="AGZ40" s="927"/>
      <c r="AHA40" s="927"/>
      <c r="AHB40" s="927"/>
      <c r="AHC40" s="927"/>
      <c r="AHD40" s="927"/>
      <c r="AHE40" s="927"/>
      <c r="AHF40" s="927"/>
      <c r="AHG40" s="927"/>
      <c r="AHH40" s="927"/>
      <c r="AHI40" s="927"/>
      <c r="AHJ40" s="927"/>
      <c r="AHK40" s="927"/>
      <c r="AHL40" s="927"/>
      <c r="AHM40" s="927"/>
      <c r="AHN40" s="927"/>
      <c r="AHO40" s="927"/>
      <c r="AHP40" s="927"/>
      <c r="AHQ40" s="927"/>
      <c r="AHR40" s="927"/>
      <c r="AHS40" s="927"/>
      <c r="AHT40" s="927"/>
      <c r="AHU40" s="927"/>
      <c r="AHV40" s="927"/>
      <c r="AHW40" s="927"/>
      <c r="AHX40" s="927"/>
      <c r="AHY40" s="927"/>
      <c r="AHZ40" s="927"/>
      <c r="AIA40" s="927"/>
      <c r="AIB40" s="927"/>
      <c r="AIC40" s="927"/>
      <c r="AID40" s="927"/>
      <c r="AIE40" s="927"/>
      <c r="AIF40" s="927"/>
      <c r="AIG40" s="927"/>
      <c r="AIH40" s="927"/>
      <c r="AII40" s="927"/>
      <c r="AIJ40" s="927"/>
      <c r="AIK40" s="927"/>
      <c r="AIL40" s="927"/>
      <c r="AIM40" s="927"/>
      <c r="AIN40" s="927"/>
      <c r="AIO40" s="927"/>
      <c r="AIP40" s="927"/>
      <c r="AIQ40" s="927"/>
      <c r="AIR40" s="927"/>
      <c r="AIS40" s="927"/>
      <c r="AIT40" s="927"/>
      <c r="AIU40" s="927"/>
      <c r="AIV40" s="927"/>
      <c r="AIW40" s="927"/>
      <c r="AIX40" s="927"/>
      <c r="AIY40" s="927"/>
      <c r="AIZ40" s="927"/>
      <c r="AJA40" s="927"/>
      <c r="AJB40" s="927"/>
      <c r="AJC40" s="927"/>
      <c r="AJD40" s="927"/>
      <c r="AJE40" s="927"/>
      <c r="AJF40" s="927"/>
      <c r="AJG40" s="927"/>
      <c r="AJH40" s="927"/>
      <c r="AJI40" s="927"/>
      <c r="AJJ40" s="927"/>
      <c r="AJK40" s="927"/>
      <c r="AJL40" s="927"/>
      <c r="AJM40" s="927"/>
      <c r="AJN40" s="927"/>
      <c r="AJO40" s="927"/>
      <c r="AJP40" s="927"/>
      <c r="AJQ40" s="927"/>
      <c r="AJR40" s="927"/>
      <c r="AJS40" s="927"/>
      <c r="AJT40" s="927"/>
      <c r="AJU40" s="927"/>
      <c r="AJV40" s="927"/>
      <c r="AJW40" s="927"/>
      <c r="AJX40" s="927"/>
      <c r="AJY40" s="927"/>
      <c r="AJZ40" s="927"/>
      <c r="AKA40" s="927"/>
      <c r="AKB40" s="927"/>
      <c r="AKC40" s="927"/>
      <c r="AKD40" s="927"/>
      <c r="AKE40" s="927"/>
      <c r="AKF40" s="927"/>
      <c r="AKG40" s="927"/>
      <c r="AKH40" s="927"/>
      <c r="AKI40" s="927"/>
      <c r="AKJ40" s="927"/>
      <c r="AKK40" s="927"/>
      <c r="AKL40" s="927"/>
      <c r="AKM40" s="927"/>
      <c r="AKN40" s="927"/>
      <c r="AKO40" s="927"/>
      <c r="AKP40" s="927"/>
      <c r="AKQ40" s="927"/>
      <c r="AKR40" s="927"/>
      <c r="AKS40" s="927"/>
      <c r="AKT40" s="927"/>
      <c r="AKU40" s="927"/>
      <c r="AKV40" s="927"/>
      <c r="AKW40" s="927"/>
      <c r="AKX40" s="927"/>
      <c r="AKY40" s="927"/>
      <c r="AKZ40" s="927"/>
      <c r="ALA40" s="927"/>
      <c r="ALB40" s="927"/>
      <c r="ALC40" s="927"/>
      <c r="ALD40" s="927"/>
      <c r="ALE40" s="927"/>
      <c r="ALF40" s="927"/>
      <c r="ALG40" s="927"/>
      <c r="ALH40" s="927"/>
      <c r="ALI40" s="927"/>
      <c r="ALJ40" s="927"/>
      <c r="ALK40" s="927"/>
      <c r="ALL40" s="927"/>
      <c r="ALM40" s="927"/>
      <c r="ALN40" s="927"/>
      <c r="ALO40" s="927"/>
      <c r="ALP40" s="927"/>
      <c r="ALQ40" s="927"/>
      <c r="ALR40" s="927"/>
      <c r="ALS40" s="927"/>
      <c r="ALT40" s="927"/>
      <c r="ALU40" s="927"/>
      <c r="ALV40" s="927"/>
      <c r="ALW40" s="927"/>
      <c r="ALX40" s="927"/>
      <c r="ALY40" s="927"/>
      <c r="ALZ40" s="927"/>
      <c r="AMA40" s="927"/>
      <c r="AMB40" s="927"/>
      <c r="AMC40" s="927"/>
      <c r="AMD40" s="927"/>
      <c r="AME40" s="927"/>
      <c r="AMF40" s="927"/>
      <c r="AMG40" s="927"/>
      <c r="AMH40" s="927"/>
      <c r="AMI40" s="927"/>
      <c r="AMJ40" s="927"/>
      <c r="AMK40" s="927"/>
      <c r="AML40" s="927"/>
      <c r="AMM40" s="927"/>
      <c r="AMN40" s="927"/>
      <c r="AMO40" s="927"/>
      <c r="AMP40" s="927"/>
      <c r="AMQ40" s="927"/>
      <c r="AMR40" s="927"/>
      <c r="AMS40" s="927"/>
      <c r="AMT40" s="927"/>
      <c r="AMU40" s="927"/>
      <c r="AMV40" s="927"/>
      <c r="AMW40" s="927"/>
      <c r="AMX40" s="927"/>
      <c r="AMY40" s="927"/>
      <c r="AMZ40" s="927"/>
      <c r="ANA40" s="927"/>
      <c r="ANB40" s="927"/>
      <c r="ANC40" s="927"/>
      <c r="AND40" s="927"/>
      <c r="ANE40" s="927"/>
      <c r="ANF40" s="927"/>
      <c r="ANG40" s="927"/>
      <c r="ANH40" s="927"/>
      <c r="ANI40" s="927"/>
      <c r="ANJ40" s="927"/>
      <c r="ANK40" s="927"/>
      <c r="ANL40" s="927"/>
      <c r="ANM40" s="927"/>
      <c r="ANN40" s="927"/>
      <c r="ANO40" s="927"/>
      <c r="ANP40" s="927"/>
      <c r="ANQ40" s="927"/>
      <c r="ANR40" s="927"/>
      <c r="ANS40" s="927"/>
      <c r="ANT40" s="927"/>
      <c r="ANU40" s="927"/>
      <c r="ANV40" s="927"/>
      <c r="ANW40" s="927"/>
      <c r="ANX40" s="927"/>
      <c r="ANY40" s="927"/>
      <c r="ANZ40" s="927"/>
      <c r="AOA40" s="927"/>
      <c r="AOB40" s="927"/>
      <c r="AOC40" s="927"/>
      <c r="AOD40" s="927"/>
      <c r="AOE40" s="927"/>
      <c r="AOF40" s="927"/>
      <c r="AOG40" s="927"/>
      <c r="AOH40" s="927"/>
      <c r="AOI40" s="927"/>
      <c r="AOJ40" s="927"/>
      <c r="AOK40" s="927"/>
      <c r="AOL40" s="927"/>
      <c r="AOM40" s="927"/>
      <c r="AON40" s="927"/>
      <c r="AOO40" s="927"/>
      <c r="AOP40" s="927"/>
      <c r="AOQ40" s="927"/>
      <c r="AOR40" s="927"/>
      <c r="AOS40" s="927"/>
      <c r="AOT40" s="927"/>
      <c r="AOU40" s="927"/>
      <c r="AOV40" s="927"/>
      <c r="AOW40" s="927"/>
      <c r="AOX40" s="927"/>
      <c r="AOY40" s="927"/>
      <c r="AOZ40" s="927"/>
      <c r="APA40" s="927"/>
      <c r="APB40" s="927"/>
      <c r="APC40" s="927"/>
      <c r="APD40" s="927"/>
      <c r="APE40" s="927"/>
      <c r="APF40" s="927"/>
      <c r="APG40" s="927"/>
      <c r="APH40" s="927"/>
      <c r="API40" s="927"/>
      <c r="APJ40" s="927"/>
      <c r="APK40" s="927"/>
      <c r="APL40" s="927"/>
      <c r="APM40" s="927"/>
      <c r="APN40" s="927"/>
      <c r="APO40" s="927"/>
      <c r="APP40" s="927"/>
      <c r="APQ40" s="927"/>
      <c r="APR40" s="927"/>
      <c r="APS40" s="927"/>
      <c r="APT40" s="927"/>
      <c r="APU40" s="927"/>
      <c r="APV40" s="927"/>
      <c r="APW40" s="927"/>
      <c r="APX40" s="927"/>
      <c r="APY40" s="927"/>
      <c r="APZ40" s="927"/>
      <c r="AQA40" s="927"/>
      <c r="AQB40" s="927"/>
      <c r="AQC40" s="927"/>
      <c r="AQD40" s="927"/>
      <c r="AQE40" s="927"/>
      <c r="AQF40" s="927"/>
      <c r="AQG40" s="927"/>
      <c r="AQH40" s="927"/>
      <c r="AQI40" s="927"/>
      <c r="AQJ40" s="927"/>
      <c r="AQK40" s="927"/>
      <c r="AQL40" s="927"/>
      <c r="AQM40" s="927"/>
      <c r="AQN40" s="927"/>
      <c r="AQO40" s="927"/>
      <c r="AQP40" s="927"/>
      <c r="AQQ40" s="927"/>
      <c r="AQR40" s="927"/>
      <c r="AQS40" s="927"/>
      <c r="AQT40" s="927"/>
      <c r="AQU40" s="927"/>
      <c r="AQV40" s="927"/>
      <c r="AQW40" s="927"/>
      <c r="AQX40" s="927"/>
      <c r="AQY40" s="927"/>
      <c r="AQZ40" s="927"/>
      <c r="ARA40" s="927"/>
      <c r="ARB40" s="927"/>
      <c r="ARC40" s="927"/>
      <c r="ARD40" s="927"/>
      <c r="ARE40" s="927"/>
      <c r="ARF40" s="927"/>
      <c r="ARG40" s="927"/>
      <c r="ARH40" s="927"/>
      <c r="ARI40" s="927"/>
      <c r="ARJ40" s="927"/>
      <c r="ARK40" s="927"/>
      <c r="ARL40" s="927"/>
      <c r="ARM40" s="927"/>
      <c r="ARN40" s="927"/>
      <c r="ARO40" s="927"/>
      <c r="ARP40" s="927"/>
      <c r="ARQ40" s="927"/>
      <c r="ARR40" s="927"/>
      <c r="ARS40" s="927"/>
      <c r="ART40" s="927"/>
      <c r="ARU40" s="927"/>
      <c r="ARV40" s="927"/>
      <c r="ARW40" s="927"/>
      <c r="ARX40" s="927"/>
      <c r="ARY40" s="927"/>
      <c r="ARZ40" s="927"/>
      <c r="ASA40" s="927"/>
      <c r="ASB40" s="927"/>
      <c r="ASC40" s="927"/>
      <c r="ASD40" s="927"/>
      <c r="ASE40" s="927"/>
      <c r="ASF40" s="927"/>
      <c r="ASG40" s="927"/>
      <c r="ASH40" s="927"/>
      <c r="ASI40" s="927"/>
      <c r="ASJ40" s="927"/>
      <c r="ASK40" s="927"/>
      <c r="ASL40" s="927"/>
      <c r="ASM40" s="927"/>
      <c r="ASN40" s="927"/>
      <c r="ASO40" s="927"/>
      <c r="ASP40" s="927"/>
      <c r="ASQ40" s="927"/>
      <c r="ASR40" s="927"/>
      <c r="ASS40" s="927"/>
      <c r="AST40" s="927"/>
      <c r="ASU40" s="927"/>
      <c r="ASV40" s="927"/>
      <c r="ASW40" s="927"/>
      <c r="ASX40" s="927"/>
      <c r="ASY40" s="927"/>
      <c r="ASZ40" s="927"/>
      <c r="ATA40" s="927"/>
      <c r="ATB40" s="927"/>
      <c r="ATC40" s="927"/>
      <c r="ATD40" s="927"/>
      <c r="ATE40" s="927"/>
      <c r="ATF40" s="927"/>
      <c r="ATG40" s="927"/>
      <c r="ATH40" s="927"/>
      <c r="ATI40" s="927"/>
      <c r="ATJ40" s="927"/>
      <c r="ATK40" s="927"/>
      <c r="ATL40" s="927"/>
      <c r="ATM40" s="927"/>
      <c r="ATN40" s="927"/>
      <c r="ATO40" s="927"/>
      <c r="ATP40" s="927"/>
      <c r="ATQ40" s="927"/>
      <c r="ATR40" s="927"/>
      <c r="ATS40" s="927"/>
      <c r="ATT40" s="927"/>
      <c r="ATU40" s="927"/>
      <c r="ATV40" s="927"/>
      <c r="ATW40" s="927"/>
      <c r="ATX40" s="927"/>
      <c r="ATY40" s="927"/>
      <c r="ATZ40" s="927"/>
      <c r="AUA40" s="927"/>
      <c r="AUB40" s="927"/>
      <c r="AUC40" s="927"/>
      <c r="AUD40" s="927"/>
      <c r="AUE40" s="927"/>
      <c r="AUF40" s="927"/>
      <c r="AUG40" s="927"/>
      <c r="AUH40" s="927"/>
      <c r="AUI40" s="927"/>
      <c r="AUJ40" s="927"/>
      <c r="AUK40" s="927"/>
      <c r="AUL40" s="927"/>
      <c r="AUM40" s="927"/>
      <c r="AUN40" s="927"/>
      <c r="AUO40" s="927"/>
      <c r="AUP40" s="927"/>
      <c r="AUQ40" s="927"/>
      <c r="AUR40" s="927"/>
      <c r="AUS40" s="927"/>
      <c r="AUT40" s="927"/>
      <c r="AUU40" s="927"/>
      <c r="AUV40" s="927"/>
      <c r="AUW40" s="927"/>
      <c r="AUX40" s="927"/>
      <c r="AUY40" s="927"/>
      <c r="AUZ40" s="927"/>
      <c r="AVA40" s="927"/>
      <c r="AVB40" s="927"/>
      <c r="AVC40" s="927"/>
      <c r="AVD40" s="927"/>
      <c r="AVE40" s="927"/>
      <c r="AVF40" s="927"/>
      <c r="AVG40" s="927"/>
      <c r="AVH40" s="927"/>
      <c r="AVI40" s="927"/>
      <c r="AVJ40" s="927"/>
      <c r="AVK40" s="927"/>
      <c r="AVL40" s="927"/>
      <c r="AVM40" s="927"/>
      <c r="AVN40" s="927"/>
      <c r="AVO40" s="927"/>
      <c r="AVP40" s="927"/>
      <c r="AVQ40" s="927"/>
      <c r="AVR40" s="927"/>
      <c r="AVS40" s="927"/>
      <c r="AVT40" s="927"/>
      <c r="AVU40" s="927"/>
      <c r="AVV40" s="927"/>
      <c r="AVW40" s="927"/>
      <c r="AVX40" s="927"/>
      <c r="AVY40" s="927"/>
      <c r="AVZ40" s="927"/>
      <c r="AWA40" s="927"/>
      <c r="AWB40" s="927"/>
      <c r="AWC40" s="927"/>
      <c r="AWD40" s="927"/>
      <c r="AWE40" s="927"/>
      <c r="AWF40" s="927"/>
      <c r="AWG40" s="927"/>
      <c r="AWH40" s="927"/>
      <c r="AWI40" s="927"/>
      <c r="AWJ40" s="927"/>
      <c r="AWK40" s="927"/>
      <c r="AWL40" s="927"/>
      <c r="AWM40" s="927"/>
      <c r="AWN40" s="927"/>
      <c r="AWO40" s="927"/>
      <c r="AWP40" s="927"/>
      <c r="AWQ40" s="927"/>
      <c r="AWR40" s="927"/>
      <c r="AWS40" s="927"/>
      <c r="AWT40" s="927"/>
      <c r="AWU40" s="927"/>
      <c r="AWV40" s="927"/>
      <c r="AWW40" s="927"/>
      <c r="AWX40" s="927"/>
      <c r="AWY40" s="927"/>
      <c r="AWZ40" s="927"/>
      <c r="AXA40" s="927"/>
      <c r="AXB40" s="927"/>
      <c r="AXC40" s="927"/>
      <c r="AXD40" s="927"/>
      <c r="AXE40" s="927"/>
      <c r="AXF40" s="927"/>
      <c r="AXG40" s="927"/>
      <c r="AXH40" s="927"/>
      <c r="AXI40" s="927"/>
      <c r="AXJ40" s="927"/>
      <c r="AXK40" s="927"/>
      <c r="AXL40" s="927"/>
      <c r="AXM40" s="927"/>
      <c r="AXN40" s="927"/>
      <c r="AXO40" s="927"/>
      <c r="AXP40" s="927"/>
      <c r="AXQ40" s="927"/>
      <c r="AXR40" s="927"/>
      <c r="AXS40" s="927"/>
      <c r="AXT40" s="927"/>
      <c r="AXU40" s="927"/>
      <c r="AXV40" s="927"/>
      <c r="AXW40" s="927"/>
      <c r="AXX40" s="927"/>
      <c r="AXY40" s="927"/>
      <c r="AXZ40" s="927"/>
      <c r="AYA40" s="927"/>
      <c r="AYB40" s="927"/>
      <c r="AYC40" s="927"/>
      <c r="AYD40" s="927"/>
      <c r="AYE40" s="927"/>
      <c r="AYF40" s="927"/>
      <c r="AYG40" s="927"/>
      <c r="AYH40" s="927"/>
      <c r="AYI40" s="927"/>
      <c r="AYJ40" s="927"/>
      <c r="AYK40" s="927"/>
      <c r="AYL40" s="927"/>
      <c r="AYM40" s="927"/>
      <c r="AYN40" s="927"/>
      <c r="AYO40" s="927"/>
      <c r="AYP40" s="927"/>
      <c r="AYQ40" s="927"/>
      <c r="AYR40" s="927"/>
      <c r="AYS40" s="927"/>
      <c r="AYT40" s="927"/>
      <c r="AYU40" s="927"/>
      <c r="AYV40" s="927"/>
      <c r="AYW40" s="927"/>
      <c r="AYX40" s="927"/>
      <c r="AYY40" s="927"/>
      <c r="AYZ40" s="927"/>
      <c r="AZA40" s="927"/>
      <c r="AZB40" s="927"/>
      <c r="AZC40" s="927"/>
      <c r="AZD40" s="927"/>
      <c r="AZE40" s="927"/>
      <c r="AZF40" s="927"/>
      <c r="AZG40" s="927"/>
      <c r="AZH40" s="927"/>
      <c r="AZI40" s="927"/>
      <c r="AZJ40" s="927"/>
      <c r="AZK40" s="927"/>
      <c r="AZL40" s="927"/>
      <c r="AZM40" s="927"/>
      <c r="AZN40" s="927"/>
      <c r="AZO40" s="927"/>
      <c r="AZP40" s="927"/>
      <c r="AZQ40" s="927"/>
      <c r="AZR40" s="927"/>
      <c r="AZS40" s="927"/>
      <c r="AZT40" s="927"/>
      <c r="AZU40" s="927"/>
      <c r="AZV40" s="927"/>
      <c r="AZW40" s="927"/>
      <c r="AZX40" s="927"/>
      <c r="AZY40" s="927"/>
      <c r="AZZ40" s="927"/>
      <c r="BAA40" s="927"/>
      <c r="BAB40" s="927"/>
      <c r="BAC40" s="927"/>
      <c r="BAD40" s="927"/>
      <c r="BAE40" s="927"/>
      <c r="BAF40" s="927"/>
      <c r="BAG40" s="927"/>
      <c r="BAH40" s="927"/>
      <c r="BAI40" s="927"/>
      <c r="BAJ40" s="927"/>
      <c r="BAK40" s="927"/>
      <c r="BAL40" s="927"/>
      <c r="BAM40" s="927"/>
      <c r="BAN40" s="927"/>
      <c r="BAO40" s="927"/>
      <c r="BAP40" s="927"/>
      <c r="BAQ40" s="927"/>
      <c r="BAR40" s="927"/>
      <c r="BAS40" s="927"/>
      <c r="BAT40" s="927"/>
      <c r="BAU40" s="927"/>
      <c r="BAV40" s="927"/>
      <c r="BAW40" s="927"/>
      <c r="BAX40" s="927"/>
      <c r="BAY40" s="927"/>
      <c r="BAZ40" s="927"/>
      <c r="BBA40" s="927"/>
      <c r="BBB40" s="927"/>
      <c r="BBC40" s="927"/>
      <c r="BBD40" s="927"/>
      <c r="BBE40" s="927"/>
      <c r="BBF40" s="927"/>
      <c r="BBG40" s="927"/>
      <c r="BBH40" s="927"/>
      <c r="BBI40" s="927"/>
      <c r="BBJ40" s="927"/>
      <c r="BBK40" s="927"/>
      <c r="BBL40" s="927"/>
      <c r="BBM40" s="927"/>
      <c r="BBN40" s="927"/>
      <c r="BBO40" s="927"/>
      <c r="BBP40" s="927"/>
      <c r="BBQ40" s="927"/>
      <c r="BBR40" s="927"/>
      <c r="BBS40" s="927"/>
      <c r="BBT40" s="927"/>
      <c r="BBU40" s="927"/>
      <c r="BBV40" s="927"/>
      <c r="BBW40" s="927"/>
      <c r="BBX40" s="927"/>
      <c r="BBY40" s="927"/>
      <c r="BBZ40" s="927"/>
      <c r="BCA40" s="927"/>
      <c r="BCB40" s="927"/>
      <c r="BCC40" s="927"/>
      <c r="BCD40" s="927"/>
      <c r="BCE40" s="927"/>
      <c r="BCF40" s="927"/>
      <c r="BCG40" s="927"/>
      <c r="BCH40" s="927"/>
      <c r="BCI40" s="927"/>
      <c r="BCJ40" s="927"/>
      <c r="BCK40" s="927"/>
      <c r="BCL40" s="927"/>
      <c r="BCM40" s="927"/>
      <c r="BCN40" s="927"/>
      <c r="BCO40" s="927"/>
      <c r="BCP40" s="927"/>
      <c r="BCQ40" s="927"/>
      <c r="BCR40" s="927"/>
      <c r="BCS40" s="927"/>
      <c r="BCT40" s="927"/>
      <c r="BCU40" s="927"/>
      <c r="BCV40" s="927"/>
      <c r="BCW40" s="927"/>
      <c r="BCX40" s="927"/>
      <c r="BCY40" s="927"/>
      <c r="BCZ40" s="927"/>
      <c r="BDA40" s="927"/>
      <c r="BDB40" s="927"/>
      <c r="BDC40" s="927"/>
      <c r="BDD40" s="927"/>
      <c r="BDE40" s="927"/>
      <c r="BDF40" s="927"/>
      <c r="BDG40" s="927"/>
      <c r="BDH40" s="927"/>
      <c r="BDI40" s="927"/>
      <c r="BDJ40" s="927"/>
      <c r="BDK40" s="927"/>
      <c r="BDL40" s="927"/>
      <c r="BDM40" s="927"/>
      <c r="BDN40" s="927"/>
      <c r="BDO40" s="927"/>
      <c r="BDP40" s="927"/>
      <c r="BDQ40" s="927"/>
      <c r="BDR40" s="927"/>
      <c r="BDS40" s="927"/>
      <c r="BDT40" s="927"/>
      <c r="BDU40" s="927"/>
      <c r="BDV40" s="927"/>
      <c r="BDW40" s="927"/>
      <c r="BDX40" s="927"/>
      <c r="BDY40" s="927"/>
      <c r="BDZ40" s="927"/>
      <c r="BEA40" s="927"/>
      <c r="BEB40" s="927"/>
      <c r="BEC40" s="927"/>
      <c r="BED40" s="927"/>
      <c r="BEE40" s="927"/>
      <c r="BEF40" s="927"/>
      <c r="BEG40" s="927"/>
      <c r="BEH40" s="927"/>
      <c r="BEI40" s="927"/>
      <c r="BEJ40" s="927"/>
      <c r="BEK40" s="927"/>
      <c r="BEL40" s="927"/>
      <c r="BEM40" s="927"/>
      <c r="BEN40" s="927"/>
      <c r="BEO40" s="927"/>
      <c r="BEP40" s="927"/>
      <c r="BEQ40" s="927"/>
      <c r="BER40" s="927"/>
      <c r="BES40" s="927"/>
      <c r="BET40" s="927"/>
      <c r="BEU40" s="927"/>
      <c r="BEV40" s="927"/>
      <c r="BEW40" s="927"/>
      <c r="BEX40" s="927"/>
      <c r="BEY40" s="927"/>
      <c r="BEZ40" s="927"/>
      <c r="BFA40" s="927"/>
      <c r="BFB40" s="927"/>
      <c r="BFC40" s="927"/>
      <c r="BFD40" s="927"/>
      <c r="BFE40" s="927"/>
      <c r="BFF40" s="927"/>
      <c r="BFG40" s="927"/>
      <c r="BFH40" s="927"/>
      <c r="BFI40" s="927"/>
      <c r="BFJ40" s="927"/>
      <c r="BFK40" s="927"/>
      <c r="BFL40" s="927"/>
      <c r="BFM40" s="927"/>
      <c r="BFN40" s="927"/>
      <c r="BFO40" s="927"/>
      <c r="BFP40" s="927"/>
      <c r="BFQ40" s="927"/>
      <c r="BFR40" s="927"/>
      <c r="BFS40" s="927"/>
      <c r="BFT40" s="927"/>
      <c r="BFU40" s="927"/>
      <c r="BFV40" s="927"/>
      <c r="BFW40" s="927"/>
      <c r="BFX40" s="927"/>
      <c r="BFY40" s="927"/>
      <c r="BFZ40" s="927"/>
      <c r="BGA40" s="927"/>
      <c r="BGB40" s="927"/>
      <c r="BGC40" s="927"/>
      <c r="BGD40" s="927"/>
      <c r="BGE40" s="927"/>
      <c r="BGF40" s="927"/>
      <c r="BGG40" s="927"/>
      <c r="BGH40" s="927"/>
      <c r="BGI40" s="927"/>
      <c r="BGJ40" s="927"/>
      <c r="BGK40" s="927"/>
      <c r="BGL40" s="927"/>
      <c r="BGM40" s="927"/>
      <c r="BGN40" s="927"/>
      <c r="BGO40" s="927"/>
      <c r="BGP40" s="927"/>
      <c r="BGQ40" s="927"/>
      <c r="BGR40" s="927"/>
      <c r="BGS40" s="927"/>
      <c r="BGT40" s="927"/>
      <c r="BGU40" s="927"/>
      <c r="BGV40" s="927"/>
      <c r="BGW40" s="927"/>
      <c r="BGX40" s="927"/>
      <c r="BGY40" s="927"/>
      <c r="BGZ40" s="927"/>
      <c r="BHA40" s="927"/>
      <c r="BHB40" s="927"/>
      <c r="BHC40" s="927"/>
      <c r="BHD40" s="927"/>
      <c r="BHE40" s="927"/>
      <c r="BHF40" s="927"/>
      <c r="BHG40" s="927"/>
      <c r="BHH40" s="927"/>
      <c r="BHI40" s="927"/>
      <c r="BHJ40" s="927"/>
      <c r="BHK40" s="927"/>
      <c r="BHL40" s="927"/>
      <c r="BHM40" s="927"/>
      <c r="BHN40" s="927"/>
      <c r="BHO40" s="927"/>
      <c r="BHP40" s="927"/>
      <c r="BHQ40" s="927"/>
      <c r="BHR40" s="927"/>
      <c r="BHS40" s="927"/>
      <c r="BHT40" s="927"/>
      <c r="BHU40" s="927"/>
      <c r="BHV40" s="927"/>
      <c r="BHW40" s="927"/>
      <c r="BHX40" s="927"/>
      <c r="BHY40" s="927"/>
      <c r="BHZ40" s="927"/>
      <c r="BIA40" s="927"/>
      <c r="BIB40" s="927"/>
      <c r="BIC40" s="927"/>
      <c r="BID40" s="927"/>
      <c r="BIE40" s="927"/>
      <c r="BIF40" s="927"/>
      <c r="BIG40" s="927"/>
      <c r="BIH40" s="927"/>
      <c r="BII40" s="927"/>
      <c r="BIJ40" s="927"/>
      <c r="BIK40" s="927"/>
      <c r="BIL40" s="927"/>
      <c r="BIM40" s="927"/>
      <c r="BIN40" s="927"/>
      <c r="BIO40" s="927"/>
      <c r="BIP40" s="927"/>
      <c r="BIQ40" s="927"/>
      <c r="BIR40" s="927"/>
      <c r="BIS40" s="927"/>
      <c r="BIT40" s="927"/>
      <c r="BIU40" s="927"/>
      <c r="BIV40" s="927"/>
      <c r="BIW40" s="927"/>
      <c r="BIX40" s="927"/>
      <c r="BIY40" s="927"/>
      <c r="BIZ40" s="927"/>
      <c r="BJA40" s="927"/>
      <c r="BJB40" s="927"/>
      <c r="BJC40" s="927"/>
      <c r="BJD40" s="927"/>
      <c r="BJE40" s="927"/>
      <c r="BJF40" s="927"/>
      <c r="BJG40" s="927"/>
      <c r="BJH40" s="927"/>
      <c r="BJI40" s="927"/>
      <c r="BJJ40" s="927"/>
      <c r="BJK40" s="927"/>
      <c r="BJL40" s="927"/>
      <c r="BJM40" s="927"/>
      <c r="BJN40" s="927"/>
      <c r="BJO40" s="927"/>
      <c r="BJP40" s="927"/>
      <c r="BJQ40" s="927"/>
      <c r="BJR40" s="927"/>
      <c r="BJS40" s="927"/>
      <c r="BJT40" s="927"/>
      <c r="BJU40" s="927"/>
      <c r="BJV40" s="927"/>
      <c r="BJW40" s="927"/>
      <c r="BJX40" s="927"/>
      <c r="BJY40" s="927"/>
      <c r="BJZ40" s="927"/>
      <c r="BKA40" s="927"/>
      <c r="BKB40" s="927"/>
      <c r="BKC40" s="927"/>
      <c r="BKD40" s="927"/>
      <c r="BKE40" s="927"/>
      <c r="BKF40" s="927"/>
      <c r="BKG40" s="927"/>
      <c r="BKH40" s="927"/>
      <c r="BKI40" s="927"/>
      <c r="BKJ40" s="927"/>
      <c r="BKK40" s="927"/>
      <c r="BKL40" s="927"/>
      <c r="BKM40" s="927"/>
      <c r="BKN40" s="927"/>
      <c r="BKO40" s="927"/>
      <c r="BKP40" s="927"/>
      <c r="BKQ40" s="927"/>
      <c r="BKR40" s="927"/>
      <c r="BKS40" s="927"/>
      <c r="BKT40" s="927"/>
      <c r="BKU40" s="927"/>
      <c r="BKV40" s="927"/>
      <c r="BKW40" s="927"/>
      <c r="BKX40" s="927"/>
      <c r="BKY40" s="927"/>
      <c r="BKZ40" s="927"/>
      <c r="BLA40" s="927"/>
      <c r="BLB40" s="927"/>
      <c r="BLC40" s="927"/>
      <c r="BLD40" s="927"/>
      <c r="BLE40" s="927"/>
      <c r="BLF40" s="927"/>
      <c r="BLG40" s="927"/>
      <c r="BLH40" s="927"/>
      <c r="BLI40" s="927"/>
      <c r="BLJ40" s="927"/>
      <c r="BLK40" s="927"/>
      <c r="BLL40" s="927"/>
      <c r="BLM40" s="927"/>
      <c r="BLN40" s="927"/>
      <c r="BLO40" s="927"/>
      <c r="BLP40" s="927"/>
      <c r="BLQ40" s="927"/>
      <c r="BLR40" s="927"/>
      <c r="BLS40" s="927"/>
      <c r="BLT40" s="927"/>
      <c r="BLU40" s="927"/>
      <c r="BLV40" s="927"/>
      <c r="BLW40" s="927"/>
      <c r="BLX40" s="927"/>
      <c r="BLY40" s="927"/>
      <c r="BLZ40" s="927"/>
      <c r="BMA40" s="927"/>
      <c r="BMB40" s="927"/>
      <c r="BMC40" s="927"/>
      <c r="BMD40" s="927"/>
      <c r="BME40" s="927"/>
      <c r="BMF40" s="927"/>
      <c r="BMG40" s="927"/>
      <c r="BMH40" s="927"/>
      <c r="BMI40" s="927"/>
      <c r="BMJ40" s="927"/>
      <c r="BMK40" s="927"/>
      <c r="BML40" s="927"/>
      <c r="BMM40" s="927"/>
      <c r="BMN40" s="927"/>
      <c r="BMO40" s="927"/>
      <c r="BMP40" s="927"/>
      <c r="BMQ40" s="927"/>
      <c r="BMR40" s="927"/>
      <c r="BMS40" s="927"/>
      <c r="BMT40" s="927"/>
      <c r="BMU40" s="927"/>
      <c r="BMV40" s="927"/>
      <c r="BMW40" s="927"/>
      <c r="BMX40" s="927"/>
      <c r="BMY40" s="927"/>
      <c r="BMZ40" s="927"/>
      <c r="BNA40" s="927"/>
      <c r="BNB40" s="927"/>
      <c r="BNC40" s="927"/>
      <c r="BND40" s="927"/>
      <c r="BNE40" s="927"/>
      <c r="BNF40" s="927"/>
      <c r="BNG40" s="927"/>
      <c r="BNH40" s="927"/>
      <c r="BNI40" s="927"/>
      <c r="BNJ40" s="927"/>
      <c r="BNK40" s="927"/>
      <c r="BNL40" s="927"/>
      <c r="BNM40" s="927"/>
      <c r="BNN40" s="927"/>
      <c r="BNO40" s="927"/>
      <c r="BNP40" s="927"/>
      <c r="BNQ40" s="927"/>
      <c r="BNR40" s="927"/>
      <c r="BNS40" s="927"/>
      <c r="BNT40" s="927"/>
      <c r="BNU40" s="927"/>
      <c r="BNV40" s="927"/>
      <c r="BNW40" s="927"/>
      <c r="BNX40" s="927"/>
      <c r="BNY40" s="927"/>
      <c r="BNZ40" s="927"/>
      <c r="BOA40" s="927"/>
      <c r="BOB40" s="927"/>
      <c r="BOC40" s="927"/>
      <c r="BOD40" s="927"/>
      <c r="BOE40" s="927"/>
      <c r="BOF40" s="927"/>
      <c r="BOG40" s="927"/>
      <c r="BOH40" s="927"/>
      <c r="BOI40" s="927"/>
      <c r="BOJ40" s="927"/>
      <c r="BOK40" s="927"/>
      <c r="BOL40" s="927"/>
      <c r="BOM40" s="927"/>
      <c r="BON40" s="927"/>
      <c r="BOO40" s="927"/>
      <c r="BOP40" s="927"/>
      <c r="BOQ40" s="927"/>
      <c r="BOR40" s="927"/>
      <c r="BOS40" s="927"/>
      <c r="BOT40" s="927"/>
      <c r="BOU40" s="927"/>
      <c r="BOV40" s="927"/>
      <c r="BOW40" s="927"/>
      <c r="BOX40" s="927"/>
      <c r="BOY40" s="927"/>
      <c r="BOZ40" s="927"/>
      <c r="BPA40" s="927"/>
      <c r="BPB40" s="927"/>
      <c r="BPC40" s="927"/>
      <c r="BPD40" s="927"/>
      <c r="BPE40" s="927"/>
      <c r="BPF40" s="927"/>
      <c r="BPG40" s="927"/>
      <c r="BPH40" s="927"/>
      <c r="BPI40" s="927"/>
      <c r="BPJ40" s="927"/>
      <c r="BPK40" s="927"/>
      <c r="BPL40" s="927"/>
      <c r="BPM40" s="927"/>
      <c r="BPN40" s="927"/>
      <c r="BPO40" s="927"/>
      <c r="BPP40" s="927"/>
      <c r="BPQ40" s="927"/>
      <c r="BPR40" s="927"/>
      <c r="BPS40" s="927"/>
      <c r="BPT40" s="927"/>
      <c r="BPU40" s="927"/>
      <c r="BPV40" s="927"/>
      <c r="BPW40" s="927"/>
      <c r="BPX40" s="927"/>
      <c r="BPY40" s="927"/>
      <c r="BPZ40" s="927"/>
      <c r="BQA40" s="927"/>
      <c r="BQB40" s="927"/>
      <c r="BQC40" s="927"/>
      <c r="BQD40" s="927"/>
      <c r="BQE40" s="927"/>
      <c r="BQF40" s="927"/>
      <c r="BQG40" s="927"/>
      <c r="BQH40" s="927"/>
      <c r="BQI40" s="927"/>
      <c r="BQJ40" s="927"/>
      <c r="BQK40" s="927"/>
      <c r="BQL40" s="927"/>
      <c r="BQM40" s="927"/>
      <c r="BQN40" s="927"/>
      <c r="BQO40" s="927"/>
      <c r="BQP40" s="927"/>
      <c r="BQQ40" s="927"/>
      <c r="BQR40" s="927"/>
      <c r="BQS40" s="927"/>
      <c r="BQT40" s="927"/>
      <c r="BQU40" s="927"/>
      <c r="BQV40" s="927"/>
      <c r="BQW40" s="927"/>
      <c r="BQX40" s="927"/>
      <c r="BQY40" s="927"/>
      <c r="BQZ40" s="927"/>
      <c r="BRA40" s="927"/>
      <c r="BRB40" s="927"/>
      <c r="BRC40" s="927"/>
      <c r="BRD40" s="927"/>
      <c r="BRE40" s="927"/>
      <c r="BRF40" s="927"/>
      <c r="BRG40" s="927"/>
      <c r="BRH40" s="927"/>
      <c r="BRI40" s="927"/>
      <c r="BRJ40" s="927"/>
      <c r="BRK40" s="927"/>
      <c r="BRL40" s="927"/>
      <c r="BRM40" s="927"/>
      <c r="BRN40" s="927"/>
      <c r="BRO40" s="927"/>
      <c r="BRP40" s="927"/>
      <c r="BRQ40" s="927"/>
      <c r="BRR40" s="927"/>
      <c r="BRS40" s="927"/>
      <c r="BRT40" s="927"/>
      <c r="BRU40" s="927"/>
      <c r="BRV40" s="927"/>
      <c r="BRW40" s="927"/>
      <c r="BRX40" s="927"/>
      <c r="BRY40" s="927"/>
      <c r="BRZ40" s="927"/>
      <c r="BSA40" s="927"/>
      <c r="BSB40" s="927"/>
      <c r="BSC40" s="927"/>
      <c r="BSD40" s="927"/>
      <c r="BSE40" s="927"/>
      <c r="BSF40" s="927"/>
      <c r="BSG40" s="927"/>
      <c r="BSH40" s="927"/>
      <c r="BSI40" s="927"/>
      <c r="BSJ40" s="927"/>
      <c r="BSK40" s="927"/>
      <c r="BSL40" s="927"/>
      <c r="BSM40" s="927"/>
      <c r="BSN40" s="927"/>
      <c r="BSO40" s="927"/>
      <c r="BSP40" s="927"/>
      <c r="BSQ40" s="927"/>
      <c r="BSR40" s="927"/>
      <c r="BSS40" s="927"/>
      <c r="BST40" s="927"/>
      <c r="BSU40" s="927"/>
      <c r="BSV40" s="927"/>
      <c r="BSW40" s="927"/>
      <c r="BSX40" s="927"/>
      <c r="BSY40" s="927"/>
      <c r="BSZ40" s="927"/>
      <c r="BTA40" s="927"/>
      <c r="BTB40" s="927"/>
      <c r="BTC40" s="927"/>
      <c r="BTD40" s="927"/>
      <c r="BTE40" s="927"/>
      <c r="BTF40" s="927"/>
      <c r="BTG40" s="927"/>
      <c r="BTH40" s="927"/>
      <c r="BTI40" s="927"/>
      <c r="BTJ40" s="927"/>
      <c r="BTK40" s="927"/>
      <c r="BTL40" s="927"/>
      <c r="BTM40" s="927"/>
      <c r="BTN40" s="927"/>
      <c r="BTO40" s="927"/>
      <c r="BTP40" s="927"/>
      <c r="BTQ40" s="927"/>
      <c r="BTR40" s="927"/>
      <c r="BTS40" s="927"/>
      <c r="BTT40" s="927"/>
      <c r="BTU40" s="927"/>
      <c r="BTV40" s="927"/>
      <c r="BTW40" s="927"/>
      <c r="BTX40" s="927"/>
      <c r="BTY40" s="927"/>
      <c r="BTZ40" s="927"/>
      <c r="BUA40" s="927"/>
      <c r="BUB40" s="927"/>
      <c r="BUC40" s="927"/>
      <c r="BUD40" s="927"/>
      <c r="BUE40" s="927"/>
      <c r="BUF40" s="927"/>
      <c r="BUG40" s="927"/>
      <c r="BUH40" s="927"/>
      <c r="BUI40" s="927"/>
      <c r="BUJ40" s="927"/>
      <c r="BUK40" s="927"/>
      <c r="BUL40" s="927"/>
      <c r="BUM40" s="927"/>
      <c r="BUN40" s="927"/>
      <c r="BUO40" s="927"/>
      <c r="BUP40" s="927"/>
      <c r="BUQ40" s="927"/>
      <c r="BUR40" s="927"/>
      <c r="BUS40" s="927"/>
      <c r="BUT40" s="927"/>
      <c r="BUU40" s="927"/>
      <c r="BUV40" s="927"/>
      <c r="BUW40" s="927"/>
      <c r="BUX40" s="927"/>
      <c r="BUY40" s="927"/>
      <c r="BUZ40" s="927"/>
      <c r="BVA40" s="927"/>
      <c r="BVB40" s="927"/>
      <c r="BVC40" s="927"/>
      <c r="BVD40" s="927"/>
      <c r="BVE40" s="927"/>
      <c r="BVF40" s="927"/>
      <c r="BVG40" s="927"/>
      <c r="BVH40" s="927"/>
      <c r="BVI40" s="927"/>
      <c r="BVJ40" s="927"/>
      <c r="BVK40" s="927"/>
      <c r="BVL40" s="927"/>
      <c r="BVM40" s="927"/>
      <c r="BVN40" s="927"/>
      <c r="BVO40" s="927"/>
      <c r="BVP40" s="927"/>
      <c r="BVQ40" s="927"/>
      <c r="BVR40" s="927"/>
      <c r="BVS40" s="927"/>
      <c r="BVT40" s="927"/>
      <c r="BVU40" s="927"/>
      <c r="BVV40" s="927"/>
      <c r="BVW40" s="927"/>
      <c r="BVX40" s="927"/>
      <c r="BVY40" s="927"/>
      <c r="BVZ40" s="927"/>
      <c r="BWA40" s="927"/>
      <c r="BWB40" s="927"/>
      <c r="BWC40" s="927"/>
      <c r="BWD40" s="927"/>
      <c r="BWE40" s="927"/>
      <c r="BWF40" s="927"/>
      <c r="BWG40" s="927"/>
      <c r="BWH40" s="927"/>
      <c r="BWI40" s="927"/>
      <c r="BWJ40" s="927"/>
      <c r="BWK40" s="927"/>
      <c r="BWL40" s="927"/>
      <c r="BWM40" s="927"/>
      <c r="BWN40" s="927"/>
      <c r="BWO40" s="927"/>
      <c r="BWP40" s="927"/>
      <c r="BWQ40" s="927"/>
      <c r="BWR40" s="927"/>
      <c r="BWS40" s="927"/>
      <c r="BWT40" s="927"/>
      <c r="BWU40" s="927"/>
      <c r="BWV40" s="927"/>
      <c r="BWW40" s="927"/>
      <c r="BWX40" s="927"/>
      <c r="BWY40" s="927"/>
      <c r="BWZ40" s="927"/>
      <c r="BXA40" s="927"/>
      <c r="BXB40" s="927"/>
      <c r="BXC40" s="927"/>
      <c r="BXD40" s="927"/>
      <c r="BXE40" s="927"/>
      <c r="BXF40" s="927"/>
      <c r="BXG40" s="927"/>
      <c r="BXH40" s="927"/>
      <c r="BXI40" s="927"/>
      <c r="BXJ40" s="927"/>
      <c r="BXK40" s="927"/>
      <c r="BXL40" s="927"/>
      <c r="BXM40" s="927"/>
      <c r="BXN40" s="927"/>
      <c r="BXO40" s="927"/>
      <c r="BXP40" s="927"/>
      <c r="BXQ40" s="927"/>
      <c r="BXR40" s="927"/>
      <c r="BXS40" s="927"/>
      <c r="BXT40" s="927"/>
      <c r="BXU40" s="927"/>
      <c r="BXV40" s="927"/>
      <c r="BXW40" s="927"/>
      <c r="BXX40" s="927"/>
      <c r="BXY40" s="927"/>
      <c r="BXZ40" s="927"/>
      <c r="BYA40" s="927"/>
      <c r="BYB40" s="927"/>
      <c r="BYC40" s="927"/>
      <c r="BYD40" s="927"/>
      <c r="BYE40" s="927"/>
      <c r="BYF40" s="927"/>
      <c r="BYG40" s="927"/>
      <c r="BYH40" s="927"/>
      <c r="BYI40" s="927"/>
      <c r="BYJ40" s="927"/>
      <c r="BYK40" s="927"/>
      <c r="BYL40" s="927"/>
      <c r="BYM40" s="927"/>
      <c r="BYN40" s="927"/>
      <c r="BYO40" s="927"/>
      <c r="BYP40" s="927"/>
      <c r="BYQ40" s="927"/>
      <c r="BYR40" s="927"/>
      <c r="BYS40" s="927"/>
      <c r="BYT40" s="927"/>
      <c r="BYU40" s="927"/>
      <c r="BYV40" s="927"/>
      <c r="BYW40" s="927"/>
      <c r="BYX40" s="927"/>
      <c r="BYY40" s="927"/>
      <c r="BYZ40" s="927"/>
      <c r="BZA40" s="927"/>
      <c r="BZB40" s="927"/>
      <c r="BZC40" s="927"/>
      <c r="BZD40" s="927"/>
      <c r="BZE40" s="927"/>
      <c r="BZF40" s="927"/>
      <c r="BZG40" s="927"/>
      <c r="BZH40" s="927"/>
      <c r="BZI40" s="927"/>
      <c r="BZJ40" s="927"/>
      <c r="BZK40" s="927"/>
      <c r="BZL40" s="927"/>
      <c r="BZM40" s="927"/>
      <c r="BZN40" s="927"/>
      <c r="BZO40" s="927"/>
      <c r="BZP40" s="927"/>
      <c r="BZQ40" s="927"/>
      <c r="BZR40" s="927"/>
      <c r="BZS40" s="927"/>
      <c r="BZT40" s="927"/>
      <c r="BZU40" s="927"/>
      <c r="BZV40" s="927"/>
      <c r="BZW40" s="927"/>
      <c r="BZX40" s="927"/>
      <c r="BZY40" s="927"/>
      <c r="BZZ40" s="927"/>
      <c r="CAA40" s="927"/>
      <c r="CAB40" s="927"/>
      <c r="CAC40" s="927"/>
      <c r="CAD40" s="927"/>
      <c r="CAE40" s="927"/>
      <c r="CAF40" s="927"/>
      <c r="CAG40" s="927"/>
      <c r="CAH40" s="927"/>
      <c r="CAI40" s="927"/>
      <c r="CAJ40" s="927"/>
      <c r="CAK40" s="927"/>
      <c r="CAL40" s="927"/>
      <c r="CAM40" s="927"/>
      <c r="CAN40" s="927"/>
      <c r="CAO40" s="927"/>
      <c r="CAP40" s="927"/>
      <c r="CAQ40" s="927"/>
      <c r="CAR40" s="927"/>
      <c r="CAS40" s="927"/>
      <c r="CAT40" s="927"/>
      <c r="CAU40" s="927"/>
      <c r="CAV40" s="927"/>
      <c r="CAW40" s="927"/>
      <c r="CAX40" s="927"/>
      <c r="CAY40" s="927"/>
      <c r="CAZ40" s="927"/>
      <c r="CBA40" s="927"/>
      <c r="CBB40" s="927"/>
      <c r="CBC40" s="927"/>
      <c r="CBD40" s="927"/>
      <c r="CBE40" s="927"/>
      <c r="CBF40" s="927"/>
      <c r="CBG40" s="927"/>
      <c r="CBH40" s="927"/>
      <c r="CBI40" s="927"/>
      <c r="CBJ40" s="927"/>
      <c r="CBK40" s="927"/>
      <c r="CBL40" s="927"/>
      <c r="CBM40" s="927"/>
      <c r="CBN40" s="927"/>
      <c r="CBO40" s="927"/>
      <c r="CBP40" s="927"/>
      <c r="CBQ40" s="927"/>
      <c r="CBR40" s="927"/>
      <c r="CBS40" s="927"/>
      <c r="CBT40" s="927"/>
      <c r="CBU40" s="927"/>
      <c r="CBV40" s="927"/>
      <c r="CBW40" s="927"/>
      <c r="CBX40" s="927"/>
      <c r="CBY40" s="927"/>
      <c r="CBZ40" s="927"/>
      <c r="CCA40" s="927"/>
      <c r="CCB40" s="927"/>
      <c r="CCC40" s="927"/>
      <c r="CCD40" s="927"/>
      <c r="CCE40" s="927"/>
      <c r="CCF40" s="927"/>
      <c r="CCG40" s="927"/>
      <c r="CCH40" s="927"/>
      <c r="CCI40" s="927"/>
      <c r="CCJ40" s="927"/>
      <c r="CCK40" s="927"/>
      <c r="CCL40" s="927"/>
      <c r="CCM40" s="927"/>
      <c r="CCN40" s="927"/>
      <c r="CCO40" s="927"/>
      <c r="CCP40" s="927"/>
      <c r="CCQ40" s="927"/>
      <c r="CCR40" s="927"/>
      <c r="CCS40" s="927"/>
      <c r="CCT40" s="927"/>
      <c r="CCU40" s="927"/>
      <c r="CCV40" s="927"/>
      <c r="CCW40" s="927"/>
      <c r="CCX40" s="927"/>
      <c r="CCY40" s="927"/>
      <c r="CCZ40" s="927"/>
      <c r="CDA40" s="927"/>
      <c r="CDB40" s="927"/>
      <c r="CDC40" s="927"/>
      <c r="CDD40" s="927"/>
      <c r="CDE40" s="927"/>
      <c r="CDF40" s="927"/>
      <c r="CDG40" s="927"/>
      <c r="CDH40" s="927"/>
      <c r="CDI40" s="927"/>
      <c r="CDJ40" s="927"/>
      <c r="CDK40" s="927"/>
      <c r="CDL40" s="927"/>
      <c r="CDM40" s="927"/>
      <c r="CDN40" s="927"/>
      <c r="CDO40" s="927"/>
      <c r="CDP40" s="927"/>
      <c r="CDQ40" s="927"/>
      <c r="CDR40" s="927"/>
      <c r="CDS40" s="927"/>
      <c r="CDT40" s="927"/>
      <c r="CDU40" s="927"/>
      <c r="CDV40" s="927"/>
      <c r="CDW40" s="927"/>
      <c r="CDX40" s="927"/>
      <c r="CDY40" s="927"/>
      <c r="CDZ40" s="927"/>
      <c r="CEA40" s="927"/>
      <c r="CEB40" s="927"/>
      <c r="CEC40" s="927"/>
      <c r="CED40" s="927"/>
      <c r="CEE40" s="927"/>
      <c r="CEF40" s="927"/>
      <c r="CEG40" s="927"/>
      <c r="CEH40" s="927"/>
      <c r="CEI40" s="927"/>
      <c r="CEJ40" s="927"/>
      <c r="CEK40" s="927"/>
      <c r="CEL40" s="927"/>
      <c r="CEM40" s="927"/>
      <c r="CEN40" s="927"/>
      <c r="CEO40" s="927"/>
      <c r="CEP40" s="927"/>
      <c r="CEQ40" s="927"/>
      <c r="CER40" s="927"/>
      <c r="CES40" s="927"/>
      <c r="CET40" s="927"/>
      <c r="CEU40" s="927"/>
      <c r="CEV40" s="927"/>
      <c r="CEW40" s="927"/>
      <c r="CEX40" s="927"/>
      <c r="CEY40" s="927"/>
      <c r="CEZ40" s="927"/>
      <c r="CFA40" s="927"/>
      <c r="CFB40" s="927"/>
      <c r="CFC40" s="927"/>
      <c r="CFD40" s="927"/>
      <c r="CFE40" s="927"/>
      <c r="CFF40" s="927"/>
      <c r="CFG40" s="927"/>
      <c r="CFH40" s="927"/>
      <c r="CFI40" s="927"/>
      <c r="CFJ40" s="927"/>
      <c r="CFK40" s="927"/>
      <c r="CFL40" s="927"/>
      <c r="CFM40" s="927"/>
      <c r="CFN40" s="927"/>
      <c r="CFO40" s="927"/>
      <c r="CFP40" s="927"/>
      <c r="CFQ40" s="927"/>
      <c r="CFR40" s="927"/>
      <c r="CFS40" s="927"/>
      <c r="CFT40" s="927"/>
      <c r="CFU40" s="927"/>
      <c r="CFV40" s="927"/>
      <c r="CFW40" s="927"/>
      <c r="CFX40" s="927"/>
      <c r="CFY40" s="927"/>
      <c r="CFZ40" s="927"/>
      <c r="CGA40" s="927"/>
      <c r="CGB40" s="927"/>
      <c r="CGC40" s="927"/>
      <c r="CGD40" s="927"/>
      <c r="CGE40" s="927"/>
      <c r="CGF40" s="927"/>
      <c r="CGG40" s="927"/>
      <c r="CGH40" s="927"/>
      <c r="CGI40" s="927"/>
      <c r="CGJ40" s="927"/>
      <c r="CGK40" s="927"/>
      <c r="CGL40" s="927"/>
      <c r="CGM40" s="927"/>
      <c r="CGN40" s="927"/>
      <c r="CGO40" s="927"/>
      <c r="CGP40" s="927"/>
      <c r="CGQ40" s="927"/>
      <c r="CGR40" s="927"/>
      <c r="CGS40" s="927"/>
      <c r="CGT40" s="927"/>
      <c r="CGU40" s="927"/>
      <c r="CGV40" s="927"/>
      <c r="CGW40" s="927"/>
      <c r="CGX40" s="927"/>
      <c r="CGY40" s="927"/>
      <c r="CGZ40" s="927"/>
      <c r="CHA40" s="927"/>
      <c r="CHB40" s="927"/>
      <c r="CHC40" s="927"/>
      <c r="CHD40" s="927"/>
      <c r="CHE40" s="927"/>
      <c r="CHF40" s="927"/>
      <c r="CHG40" s="927"/>
      <c r="CHH40" s="927"/>
      <c r="CHI40" s="927"/>
      <c r="CHJ40" s="927"/>
      <c r="CHK40" s="927"/>
      <c r="CHL40" s="927"/>
      <c r="CHM40" s="927"/>
      <c r="CHN40" s="927"/>
      <c r="CHO40" s="927"/>
      <c r="CHP40" s="927"/>
      <c r="CHQ40" s="927"/>
      <c r="CHR40" s="927"/>
      <c r="CHS40" s="927"/>
      <c r="CHT40" s="927"/>
      <c r="CHU40" s="927"/>
      <c r="CHV40" s="927"/>
      <c r="CHW40" s="927"/>
      <c r="CHX40" s="927"/>
      <c r="CHY40" s="927"/>
      <c r="CHZ40" s="927"/>
      <c r="CIA40" s="927"/>
      <c r="CIB40" s="927"/>
      <c r="CIC40" s="927"/>
      <c r="CID40" s="927"/>
      <c r="CIE40" s="927"/>
      <c r="CIF40" s="927"/>
      <c r="CIG40" s="927"/>
      <c r="CIH40" s="927"/>
      <c r="CII40" s="927"/>
      <c r="CIJ40" s="927"/>
      <c r="CIK40" s="927"/>
      <c r="CIL40" s="927"/>
      <c r="CIM40" s="927"/>
      <c r="CIN40" s="927"/>
      <c r="CIO40" s="927"/>
      <c r="CIP40" s="927"/>
      <c r="CIQ40" s="927"/>
      <c r="CIR40" s="927"/>
      <c r="CIS40" s="927"/>
      <c r="CIT40" s="927"/>
      <c r="CIU40" s="927"/>
      <c r="CIV40" s="927"/>
      <c r="CIW40" s="927"/>
      <c r="CIX40" s="927"/>
      <c r="CIY40" s="927"/>
      <c r="CIZ40" s="927"/>
      <c r="CJA40" s="927"/>
      <c r="CJB40" s="927"/>
      <c r="CJC40" s="927"/>
      <c r="CJD40" s="927"/>
      <c r="CJE40" s="927"/>
      <c r="CJF40" s="927"/>
      <c r="CJG40" s="927"/>
      <c r="CJH40" s="927"/>
      <c r="CJI40" s="927"/>
      <c r="CJJ40" s="927"/>
      <c r="CJK40" s="927"/>
      <c r="CJL40" s="927"/>
      <c r="CJM40" s="927"/>
      <c r="CJN40" s="927"/>
      <c r="CJO40" s="927"/>
      <c r="CJP40" s="927"/>
      <c r="CJQ40" s="927"/>
      <c r="CJR40" s="927"/>
      <c r="CJS40" s="927"/>
      <c r="CJT40" s="927"/>
      <c r="CJU40" s="927"/>
      <c r="CJV40" s="927"/>
      <c r="CJW40" s="927"/>
      <c r="CJX40" s="927"/>
      <c r="CJY40" s="927"/>
      <c r="CJZ40" s="927"/>
      <c r="CKA40" s="927"/>
      <c r="CKB40" s="927"/>
      <c r="CKC40" s="927"/>
      <c r="CKD40" s="927"/>
      <c r="CKE40" s="927"/>
      <c r="CKF40" s="927"/>
      <c r="CKG40" s="927"/>
      <c r="CKH40" s="927"/>
      <c r="CKI40" s="927"/>
      <c r="CKJ40" s="927"/>
      <c r="CKK40" s="927"/>
      <c r="CKL40" s="927"/>
      <c r="CKM40" s="927"/>
      <c r="CKN40" s="927"/>
      <c r="CKO40" s="927"/>
      <c r="CKP40" s="927"/>
      <c r="CKQ40" s="927"/>
      <c r="CKR40" s="927"/>
      <c r="CKS40" s="927"/>
      <c r="CKT40" s="927"/>
      <c r="CKU40" s="927"/>
      <c r="CKV40" s="927"/>
      <c r="CKW40" s="927"/>
      <c r="CKX40" s="927"/>
      <c r="CKY40" s="927"/>
      <c r="CKZ40" s="927"/>
      <c r="CLA40" s="927"/>
      <c r="CLB40" s="927"/>
      <c r="CLC40" s="927"/>
      <c r="CLD40" s="927"/>
      <c r="CLE40" s="927"/>
      <c r="CLF40" s="927"/>
      <c r="CLG40" s="927"/>
      <c r="CLH40" s="927"/>
      <c r="CLI40" s="927"/>
      <c r="CLJ40" s="927"/>
      <c r="CLK40" s="927"/>
      <c r="CLL40" s="927"/>
      <c r="CLM40" s="927"/>
      <c r="CLN40" s="927"/>
      <c r="CLO40" s="927"/>
      <c r="CLP40" s="927"/>
      <c r="CLQ40" s="927"/>
      <c r="CLR40" s="927"/>
      <c r="CLS40" s="927"/>
      <c r="CLT40" s="927"/>
      <c r="CLU40" s="927"/>
      <c r="CLV40" s="927"/>
      <c r="CLW40" s="927"/>
      <c r="CLX40" s="927"/>
      <c r="CLY40" s="927"/>
      <c r="CLZ40" s="927"/>
      <c r="CMA40" s="927"/>
      <c r="CMB40" s="927"/>
      <c r="CMC40" s="927"/>
      <c r="CMD40" s="927"/>
      <c r="CME40" s="927"/>
      <c r="CMF40" s="927"/>
      <c r="CMG40" s="927"/>
      <c r="CMH40" s="927"/>
      <c r="CMI40" s="927"/>
      <c r="CMJ40" s="927"/>
      <c r="CMK40" s="927"/>
      <c r="CML40" s="927"/>
      <c r="CMM40" s="927"/>
      <c r="CMN40" s="927"/>
      <c r="CMO40" s="927"/>
      <c r="CMP40" s="927"/>
      <c r="CMQ40" s="927"/>
      <c r="CMR40" s="927"/>
      <c r="CMS40" s="927"/>
      <c r="CMT40" s="927"/>
      <c r="CMU40" s="927"/>
      <c r="CMV40" s="927"/>
      <c r="CMW40" s="927"/>
      <c r="CMX40" s="927"/>
      <c r="CMY40" s="927"/>
      <c r="CMZ40" s="927"/>
      <c r="CNA40" s="927"/>
      <c r="CNB40" s="927"/>
      <c r="CNC40" s="927"/>
      <c r="CND40" s="927"/>
      <c r="CNE40" s="927"/>
      <c r="CNF40" s="927"/>
      <c r="CNG40" s="927"/>
      <c r="CNH40" s="927"/>
      <c r="CNI40" s="927"/>
      <c r="CNJ40" s="927"/>
      <c r="CNK40" s="927"/>
      <c r="CNL40" s="927"/>
      <c r="CNM40" s="927"/>
      <c r="CNN40" s="927"/>
      <c r="CNO40" s="927"/>
      <c r="CNP40" s="927"/>
      <c r="CNQ40" s="927"/>
      <c r="CNR40" s="927"/>
      <c r="CNS40" s="927"/>
      <c r="CNT40" s="927"/>
      <c r="CNU40" s="927"/>
      <c r="CNV40" s="927"/>
      <c r="CNW40" s="927"/>
      <c r="CNX40" s="927"/>
      <c r="CNY40" s="927"/>
      <c r="CNZ40" s="927"/>
      <c r="COA40" s="927"/>
      <c r="COB40" s="927"/>
      <c r="COC40" s="927"/>
      <c r="COD40" s="927"/>
      <c r="COE40" s="927"/>
      <c r="COF40" s="927"/>
      <c r="COG40" s="927"/>
      <c r="COH40" s="927"/>
      <c r="COI40" s="927"/>
      <c r="COJ40" s="927"/>
      <c r="COK40" s="927"/>
      <c r="COL40" s="927"/>
      <c r="COM40" s="927"/>
      <c r="CON40" s="927"/>
      <c r="COO40" s="927"/>
      <c r="COP40" s="927"/>
      <c r="COQ40" s="927"/>
      <c r="COR40" s="927"/>
      <c r="COS40" s="927"/>
      <c r="COT40" s="927"/>
      <c r="COU40" s="927"/>
      <c r="COV40" s="927"/>
      <c r="COW40" s="927"/>
      <c r="COX40" s="927"/>
      <c r="COY40" s="927"/>
      <c r="COZ40" s="927"/>
      <c r="CPA40" s="927"/>
      <c r="CPB40" s="927"/>
      <c r="CPC40" s="927"/>
      <c r="CPD40" s="927"/>
      <c r="CPE40" s="927"/>
      <c r="CPF40" s="927"/>
      <c r="CPG40" s="927"/>
      <c r="CPH40" s="927"/>
      <c r="CPI40" s="927"/>
      <c r="CPJ40" s="927"/>
      <c r="CPK40" s="927"/>
      <c r="CPL40" s="927"/>
      <c r="CPM40" s="927"/>
      <c r="CPN40" s="927"/>
      <c r="CPO40" s="927"/>
      <c r="CPP40" s="927"/>
      <c r="CPQ40" s="927"/>
      <c r="CPR40" s="927"/>
      <c r="CPS40" s="927"/>
      <c r="CPT40" s="927"/>
      <c r="CPU40" s="927"/>
      <c r="CPV40" s="927"/>
      <c r="CPW40" s="927"/>
      <c r="CPX40" s="927"/>
      <c r="CPY40" s="927"/>
      <c r="CPZ40" s="927"/>
      <c r="CQA40" s="927"/>
      <c r="CQB40" s="927"/>
      <c r="CQC40" s="927"/>
      <c r="CQD40" s="927"/>
      <c r="CQE40" s="927"/>
      <c r="CQF40" s="927"/>
      <c r="CQG40" s="927"/>
      <c r="CQH40" s="927"/>
      <c r="CQI40" s="927"/>
      <c r="CQJ40" s="927"/>
      <c r="CQK40" s="927"/>
      <c r="CQL40" s="927"/>
      <c r="CQM40" s="927"/>
      <c r="CQN40" s="927"/>
      <c r="CQO40" s="927"/>
      <c r="CQP40" s="927"/>
      <c r="CQQ40" s="927"/>
      <c r="CQR40" s="927"/>
      <c r="CQS40" s="927"/>
      <c r="CQT40" s="927"/>
      <c r="CQU40" s="927"/>
      <c r="CQV40" s="927"/>
      <c r="CQW40" s="927"/>
      <c r="CQX40" s="927"/>
      <c r="CQY40" s="927"/>
      <c r="CQZ40" s="927"/>
      <c r="CRA40" s="927"/>
      <c r="CRB40" s="927"/>
      <c r="CRC40" s="927"/>
      <c r="CRD40" s="927"/>
      <c r="CRE40" s="927"/>
      <c r="CRF40" s="927"/>
      <c r="CRG40" s="927"/>
      <c r="CRH40" s="927"/>
      <c r="CRI40" s="927"/>
      <c r="CRJ40" s="927"/>
      <c r="CRK40" s="927"/>
      <c r="CRL40" s="927"/>
      <c r="CRM40" s="927"/>
      <c r="CRN40" s="927"/>
      <c r="CRO40" s="927"/>
      <c r="CRP40" s="927"/>
      <c r="CRQ40" s="927"/>
      <c r="CRR40" s="927"/>
      <c r="CRS40" s="927"/>
      <c r="CRT40" s="927"/>
      <c r="CRU40" s="927"/>
      <c r="CRV40" s="927"/>
      <c r="CRW40" s="927"/>
      <c r="CRX40" s="927"/>
      <c r="CRY40" s="927"/>
      <c r="CRZ40" s="927"/>
      <c r="CSA40" s="927"/>
      <c r="CSB40" s="927"/>
      <c r="CSC40" s="927"/>
      <c r="CSD40" s="927"/>
      <c r="CSE40" s="927"/>
      <c r="CSF40" s="927"/>
      <c r="CSG40" s="927"/>
      <c r="CSH40" s="927"/>
      <c r="CSI40" s="927"/>
      <c r="CSJ40" s="927"/>
      <c r="CSK40" s="927"/>
      <c r="CSL40" s="927"/>
      <c r="CSM40" s="927"/>
      <c r="CSN40" s="927"/>
      <c r="CSO40" s="927"/>
      <c r="CSP40" s="927"/>
      <c r="CSQ40" s="927"/>
      <c r="CSR40" s="927"/>
      <c r="CSS40" s="927"/>
      <c r="CST40" s="927"/>
      <c r="CSU40" s="927"/>
      <c r="CSV40" s="927"/>
      <c r="CSW40" s="927"/>
      <c r="CSX40" s="927"/>
      <c r="CSY40" s="927"/>
      <c r="CSZ40" s="927"/>
      <c r="CTA40" s="927"/>
      <c r="CTB40" s="927"/>
      <c r="CTC40" s="927"/>
      <c r="CTD40" s="927"/>
      <c r="CTE40" s="927"/>
      <c r="CTF40" s="927"/>
      <c r="CTG40" s="927"/>
      <c r="CTH40" s="927"/>
      <c r="CTI40" s="927"/>
      <c r="CTJ40" s="927"/>
      <c r="CTK40" s="927"/>
      <c r="CTL40" s="927"/>
      <c r="CTM40" s="927"/>
      <c r="CTN40" s="927"/>
      <c r="CTO40" s="927"/>
      <c r="CTP40" s="927"/>
      <c r="CTQ40" s="927"/>
      <c r="CTR40" s="927"/>
      <c r="CTS40" s="927"/>
      <c r="CTT40" s="927"/>
      <c r="CTU40" s="927"/>
      <c r="CTV40" s="927"/>
      <c r="CTW40" s="927"/>
      <c r="CTX40" s="927"/>
      <c r="CTY40" s="927"/>
      <c r="CTZ40" s="927"/>
      <c r="CUA40" s="927"/>
      <c r="CUB40" s="927"/>
      <c r="CUC40" s="927"/>
      <c r="CUD40" s="927"/>
      <c r="CUE40" s="927"/>
      <c r="CUF40" s="927"/>
      <c r="CUG40" s="927"/>
      <c r="CUH40" s="927"/>
      <c r="CUI40" s="927"/>
      <c r="CUJ40" s="927"/>
      <c r="CUK40" s="927"/>
      <c r="CUL40" s="927"/>
      <c r="CUM40" s="927"/>
      <c r="CUN40" s="927"/>
      <c r="CUO40" s="927"/>
      <c r="CUP40" s="927"/>
      <c r="CUQ40" s="927"/>
      <c r="CUR40" s="927"/>
      <c r="CUS40" s="927"/>
      <c r="CUT40" s="927"/>
      <c r="CUU40" s="927"/>
      <c r="CUV40" s="927"/>
      <c r="CUW40" s="927"/>
      <c r="CUX40" s="927"/>
      <c r="CUY40" s="927"/>
      <c r="CUZ40" s="927"/>
      <c r="CVA40" s="927"/>
      <c r="CVB40" s="927"/>
      <c r="CVC40" s="927"/>
      <c r="CVD40" s="927"/>
      <c r="CVE40" s="927"/>
      <c r="CVF40" s="927"/>
      <c r="CVG40" s="927"/>
      <c r="CVH40" s="927"/>
      <c r="CVI40" s="927"/>
      <c r="CVJ40" s="927"/>
      <c r="CVK40" s="927"/>
      <c r="CVL40" s="927"/>
      <c r="CVM40" s="927"/>
      <c r="CVN40" s="927"/>
      <c r="CVO40" s="927"/>
      <c r="CVP40" s="927"/>
      <c r="CVQ40" s="927"/>
      <c r="CVR40" s="927"/>
      <c r="CVS40" s="927"/>
      <c r="CVT40" s="927"/>
      <c r="CVU40" s="927"/>
      <c r="CVV40" s="927"/>
      <c r="CVW40" s="927"/>
      <c r="CVX40" s="927"/>
      <c r="CVY40" s="927"/>
      <c r="CVZ40" s="927"/>
      <c r="CWA40" s="927"/>
      <c r="CWB40" s="927"/>
      <c r="CWC40" s="927"/>
      <c r="CWD40" s="927"/>
      <c r="CWE40" s="927"/>
      <c r="CWF40" s="927"/>
      <c r="CWG40" s="927"/>
      <c r="CWH40" s="927"/>
      <c r="CWI40" s="927"/>
      <c r="CWJ40" s="927"/>
      <c r="CWK40" s="927"/>
      <c r="CWL40" s="927"/>
      <c r="CWM40" s="927"/>
      <c r="CWN40" s="927"/>
      <c r="CWO40" s="927"/>
      <c r="CWP40" s="927"/>
      <c r="CWQ40" s="927"/>
      <c r="CWR40" s="927"/>
      <c r="CWS40" s="927"/>
      <c r="CWT40" s="927"/>
      <c r="CWU40" s="927"/>
      <c r="CWV40" s="927"/>
      <c r="CWW40" s="927"/>
      <c r="CWX40" s="927"/>
      <c r="CWY40" s="927"/>
      <c r="CWZ40" s="927"/>
      <c r="CXA40" s="927"/>
      <c r="CXB40" s="927"/>
      <c r="CXC40" s="927"/>
      <c r="CXD40" s="927"/>
      <c r="CXE40" s="927"/>
      <c r="CXF40" s="927"/>
      <c r="CXG40" s="927"/>
      <c r="CXH40" s="927"/>
      <c r="CXI40" s="927"/>
      <c r="CXJ40" s="927"/>
      <c r="CXK40" s="927"/>
      <c r="CXL40" s="927"/>
      <c r="CXM40" s="927"/>
      <c r="CXN40" s="927"/>
      <c r="CXO40" s="927"/>
      <c r="CXP40" s="927"/>
      <c r="CXQ40" s="927"/>
      <c r="CXR40" s="927"/>
      <c r="CXS40" s="927"/>
      <c r="CXT40" s="927"/>
      <c r="CXU40" s="927"/>
      <c r="CXV40" s="927"/>
      <c r="CXW40" s="927"/>
      <c r="CXX40" s="927"/>
      <c r="CXY40" s="927"/>
      <c r="CXZ40" s="927"/>
      <c r="CYA40" s="927"/>
      <c r="CYB40" s="927"/>
      <c r="CYC40" s="927"/>
      <c r="CYD40" s="927"/>
      <c r="CYE40" s="927"/>
      <c r="CYF40" s="927"/>
      <c r="CYG40" s="927"/>
      <c r="CYH40" s="927"/>
      <c r="CYI40" s="927"/>
      <c r="CYJ40" s="927"/>
      <c r="CYK40" s="927"/>
      <c r="CYL40" s="927"/>
      <c r="CYM40" s="927"/>
      <c r="CYN40" s="927"/>
      <c r="CYO40" s="927"/>
      <c r="CYP40" s="927"/>
      <c r="CYQ40" s="927"/>
      <c r="CYR40" s="927"/>
      <c r="CYS40" s="927"/>
      <c r="CYT40" s="927"/>
      <c r="CYU40" s="927"/>
      <c r="CYV40" s="927"/>
      <c r="CYW40" s="927"/>
      <c r="CYX40" s="927"/>
      <c r="CYY40" s="927"/>
      <c r="CYZ40" s="927"/>
      <c r="CZA40" s="927"/>
      <c r="CZB40" s="927"/>
      <c r="CZC40" s="927"/>
      <c r="CZD40" s="927"/>
      <c r="CZE40" s="927"/>
      <c r="CZF40" s="927"/>
      <c r="CZG40" s="927"/>
      <c r="CZH40" s="927"/>
      <c r="CZI40" s="927"/>
      <c r="CZJ40" s="927"/>
      <c r="CZK40" s="927"/>
      <c r="CZL40" s="927"/>
      <c r="CZM40" s="927"/>
      <c r="CZN40" s="927"/>
      <c r="CZO40" s="927"/>
      <c r="CZP40" s="927"/>
      <c r="CZQ40" s="927"/>
      <c r="CZR40" s="927"/>
      <c r="CZS40" s="927"/>
      <c r="CZT40" s="927"/>
      <c r="CZU40" s="927"/>
      <c r="CZV40" s="927"/>
      <c r="CZW40" s="927"/>
      <c r="CZX40" s="927"/>
      <c r="CZY40" s="927"/>
      <c r="CZZ40" s="927"/>
      <c r="DAA40" s="927"/>
      <c r="DAB40" s="927"/>
      <c r="DAC40" s="927"/>
      <c r="DAD40" s="927"/>
      <c r="DAE40" s="927"/>
      <c r="DAF40" s="927"/>
      <c r="DAG40" s="927"/>
      <c r="DAH40" s="927"/>
      <c r="DAI40" s="927"/>
      <c r="DAJ40" s="927"/>
      <c r="DAK40" s="927"/>
      <c r="DAL40" s="927"/>
      <c r="DAM40" s="927"/>
      <c r="DAN40" s="927"/>
      <c r="DAO40" s="927"/>
      <c r="DAP40" s="927"/>
      <c r="DAQ40" s="927"/>
      <c r="DAR40" s="927"/>
      <c r="DAS40" s="927"/>
      <c r="DAT40" s="927"/>
      <c r="DAU40" s="927"/>
      <c r="DAV40" s="927"/>
      <c r="DAW40" s="927"/>
      <c r="DAX40" s="927"/>
      <c r="DAY40" s="927"/>
      <c r="DAZ40" s="927"/>
      <c r="DBA40" s="927"/>
      <c r="DBB40" s="927"/>
      <c r="DBC40" s="927"/>
      <c r="DBD40" s="927"/>
      <c r="DBE40" s="927"/>
      <c r="DBF40" s="927"/>
      <c r="DBG40" s="927"/>
      <c r="DBH40" s="927"/>
      <c r="DBI40" s="927"/>
      <c r="DBJ40" s="927"/>
      <c r="DBK40" s="927"/>
      <c r="DBL40" s="927"/>
      <c r="DBM40" s="927"/>
      <c r="DBN40" s="927"/>
      <c r="DBO40" s="927"/>
      <c r="DBP40" s="927"/>
      <c r="DBQ40" s="927"/>
      <c r="DBR40" s="927"/>
      <c r="DBS40" s="927"/>
      <c r="DBT40" s="927"/>
      <c r="DBU40" s="927"/>
      <c r="DBV40" s="927"/>
      <c r="DBW40" s="927"/>
      <c r="DBX40" s="927"/>
      <c r="DBY40" s="927"/>
      <c r="DBZ40" s="927"/>
      <c r="DCA40" s="927"/>
      <c r="DCB40" s="927"/>
      <c r="DCC40" s="927"/>
      <c r="DCD40" s="927"/>
      <c r="DCE40" s="927"/>
      <c r="DCF40" s="927"/>
      <c r="DCG40" s="927"/>
      <c r="DCH40" s="927"/>
      <c r="DCI40" s="927"/>
      <c r="DCJ40" s="927"/>
      <c r="DCK40" s="927"/>
      <c r="DCL40" s="927"/>
      <c r="DCM40" s="927"/>
      <c r="DCN40" s="927"/>
      <c r="DCO40" s="927"/>
      <c r="DCP40" s="927"/>
      <c r="DCQ40" s="927"/>
      <c r="DCR40" s="927"/>
      <c r="DCS40" s="927"/>
      <c r="DCT40" s="927"/>
      <c r="DCU40" s="927"/>
      <c r="DCV40" s="927"/>
      <c r="DCW40" s="927"/>
      <c r="DCX40" s="927"/>
      <c r="DCY40" s="927"/>
      <c r="DCZ40" s="927"/>
      <c r="DDA40" s="927"/>
      <c r="DDB40" s="927"/>
      <c r="DDC40" s="927"/>
      <c r="DDD40" s="927"/>
      <c r="DDE40" s="927"/>
      <c r="DDF40" s="927"/>
      <c r="DDG40" s="927"/>
      <c r="DDH40" s="927"/>
      <c r="DDI40" s="927"/>
      <c r="DDJ40" s="927"/>
      <c r="DDK40" s="927"/>
      <c r="DDL40" s="927"/>
      <c r="DDM40" s="927"/>
      <c r="DDN40" s="927"/>
      <c r="DDO40" s="927"/>
      <c r="DDP40" s="927"/>
      <c r="DDQ40" s="927"/>
      <c r="DDR40" s="927"/>
      <c r="DDS40" s="927"/>
      <c r="DDT40" s="927"/>
      <c r="DDU40" s="927"/>
      <c r="DDV40" s="927"/>
      <c r="DDW40" s="927"/>
      <c r="DDX40" s="927"/>
      <c r="DDY40" s="927"/>
      <c r="DDZ40" s="927"/>
      <c r="DEA40" s="927"/>
      <c r="DEB40" s="927"/>
      <c r="DEC40" s="927"/>
      <c r="DED40" s="927"/>
      <c r="DEE40" s="927"/>
      <c r="DEF40" s="927"/>
      <c r="DEG40" s="927"/>
      <c r="DEH40" s="927"/>
      <c r="DEI40" s="927"/>
      <c r="DEJ40" s="927"/>
      <c r="DEK40" s="927"/>
      <c r="DEL40" s="927"/>
      <c r="DEM40" s="927"/>
      <c r="DEN40" s="927"/>
      <c r="DEO40" s="927"/>
      <c r="DEP40" s="927"/>
      <c r="DEQ40" s="927"/>
      <c r="DER40" s="927"/>
      <c r="DES40" s="927"/>
      <c r="DET40" s="927"/>
      <c r="DEU40" s="927"/>
      <c r="DEV40" s="927"/>
      <c r="DEW40" s="927"/>
      <c r="DEX40" s="927"/>
      <c r="DEY40" s="927"/>
      <c r="DEZ40" s="927"/>
      <c r="DFA40" s="927"/>
      <c r="DFB40" s="927"/>
      <c r="DFC40" s="927"/>
      <c r="DFD40" s="927"/>
      <c r="DFE40" s="927"/>
      <c r="DFF40" s="927"/>
      <c r="DFG40" s="927"/>
      <c r="DFH40" s="927"/>
      <c r="DFI40" s="927"/>
      <c r="DFJ40" s="927"/>
      <c r="DFK40" s="927"/>
      <c r="DFL40" s="927"/>
      <c r="DFM40" s="927"/>
      <c r="DFN40" s="927"/>
      <c r="DFO40" s="927"/>
      <c r="DFP40" s="927"/>
      <c r="DFQ40" s="927"/>
      <c r="DFR40" s="927"/>
      <c r="DFS40" s="927"/>
      <c r="DFT40" s="927"/>
      <c r="DFU40" s="927"/>
      <c r="DFV40" s="927"/>
      <c r="DFW40" s="927"/>
      <c r="DFX40" s="927"/>
      <c r="DFY40" s="927"/>
      <c r="DFZ40" s="927"/>
      <c r="DGA40" s="927"/>
      <c r="DGB40" s="927"/>
      <c r="DGC40" s="927"/>
      <c r="DGD40" s="927"/>
      <c r="DGE40" s="927"/>
      <c r="DGF40" s="927"/>
      <c r="DGG40" s="927"/>
      <c r="DGH40" s="927"/>
      <c r="DGI40" s="927"/>
      <c r="DGJ40" s="927"/>
      <c r="DGK40" s="927"/>
      <c r="DGL40" s="927"/>
      <c r="DGM40" s="927"/>
      <c r="DGN40" s="927"/>
      <c r="DGO40" s="927"/>
      <c r="DGP40" s="927"/>
      <c r="DGQ40" s="927"/>
      <c r="DGR40" s="927"/>
      <c r="DGS40" s="927"/>
      <c r="DGT40" s="927"/>
      <c r="DGU40" s="927"/>
      <c r="DGV40" s="927"/>
      <c r="DGW40" s="927"/>
      <c r="DGX40" s="927"/>
      <c r="DGY40" s="927"/>
      <c r="DGZ40" s="927"/>
      <c r="DHA40" s="927"/>
      <c r="DHB40" s="927"/>
      <c r="DHC40" s="927"/>
      <c r="DHD40" s="927"/>
      <c r="DHE40" s="927"/>
      <c r="DHF40" s="927"/>
      <c r="DHG40" s="927"/>
      <c r="DHH40" s="927"/>
      <c r="DHI40" s="927"/>
      <c r="DHJ40" s="927"/>
      <c r="DHK40" s="927"/>
      <c r="DHL40" s="927"/>
      <c r="DHM40" s="927"/>
      <c r="DHN40" s="927"/>
      <c r="DHO40" s="927"/>
      <c r="DHP40" s="927"/>
      <c r="DHQ40" s="927"/>
      <c r="DHR40" s="927"/>
      <c r="DHS40" s="927"/>
      <c r="DHT40" s="927"/>
      <c r="DHU40" s="927"/>
      <c r="DHV40" s="927"/>
      <c r="DHW40" s="927"/>
      <c r="DHX40" s="927"/>
      <c r="DHY40" s="927"/>
      <c r="DHZ40" s="927"/>
      <c r="DIA40" s="927"/>
      <c r="DIB40" s="927"/>
      <c r="DIC40" s="927"/>
      <c r="DID40" s="927"/>
      <c r="DIE40" s="927"/>
      <c r="DIF40" s="927"/>
      <c r="DIG40" s="927"/>
      <c r="DIH40" s="927"/>
      <c r="DII40" s="927"/>
      <c r="DIJ40" s="927"/>
      <c r="DIK40" s="927"/>
      <c r="DIL40" s="927"/>
      <c r="DIM40" s="927"/>
      <c r="DIN40" s="927"/>
      <c r="DIO40" s="927"/>
      <c r="DIP40" s="927"/>
      <c r="DIQ40" s="927"/>
      <c r="DIR40" s="927"/>
      <c r="DIS40" s="927"/>
      <c r="DIT40" s="927"/>
      <c r="DIU40" s="927"/>
      <c r="DIV40" s="927"/>
      <c r="DIW40" s="927"/>
      <c r="DIX40" s="927"/>
      <c r="DIY40" s="927"/>
      <c r="DIZ40" s="927"/>
      <c r="DJA40" s="927"/>
      <c r="DJB40" s="927"/>
      <c r="DJC40" s="927"/>
      <c r="DJD40" s="927"/>
      <c r="DJE40" s="927"/>
      <c r="DJF40" s="927"/>
      <c r="DJG40" s="927"/>
      <c r="DJH40" s="927"/>
      <c r="DJI40" s="927"/>
      <c r="DJJ40" s="927"/>
      <c r="DJK40" s="927"/>
      <c r="DJL40" s="927"/>
      <c r="DJM40" s="927"/>
      <c r="DJN40" s="927"/>
      <c r="DJO40" s="927"/>
      <c r="DJP40" s="927"/>
      <c r="DJQ40" s="927"/>
      <c r="DJR40" s="927"/>
      <c r="DJS40" s="927"/>
      <c r="DJT40" s="927"/>
      <c r="DJU40" s="927"/>
      <c r="DJV40" s="927"/>
      <c r="DJW40" s="927"/>
      <c r="DJX40" s="927"/>
      <c r="DJY40" s="927"/>
      <c r="DJZ40" s="927"/>
      <c r="DKA40" s="927"/>
      <c r="DKB40" s="927"/>
      <c r="DKC40" s="927"/>
      <c r="DKD40" s="927"/>
      <c r="DKE40" s="927"/>
      <c r="DKF40" s="927"/>
      <c r="DKG40" s="927"/>
      <c r="DKH40" s="927"/>
      <c r="DKI40" s="927"/>
      <c r="DKJ40" s="927"/>
      <c r="DKK40" s="927"/>
      <c r="DKL40" s="927"/>
      <c r="DKM40" s="927"/>
      <c r="DKN40" s="927"/>
      <c r="DKO40" s="927"/>
      <c r="DKP40" s="927"/>
      <c r="DKQ40" s="927"/>
      <c r="DKR40" s="927"/>
      <c r="DKS40" s="927"/>
      <c r="DKT40" s="927"/>
      <c r="DKU40" s="927"/>
      <c r="DKV40" s="927"/>
      <c r="DKW40" s="927"/>
      <c r="DKX40" s="927"/>
      <c r="DKY40" s="927"/>
      <c r="DKZ40" s="927"/>
      <c r="DLA40" s="927"/>
      <c r="DLB40" s="927"/>
      <c r="DLC40" s="927"/>
      <c r="DLD40" s="927"/>
      <c r="DLE40" s="927"/>
      <c r="DLF40" s="927"/>
      <c r="DLG40" s="927"/>
      <c r="DLH40" s="927"/>
      <c r="DLI40" s="927"/>
      <c r="DLJ40" s="927"/>
      <c r="DLK40" s="927"/>
      <c r="DLL40" s="927"/>
      <c r="DLM40" s="927"/>
      <c r="DLN40" s="927"/>
      <c r="DLO40" s="927"/>
      <c r="DLP40" s="927"/>
      <c r="DLQ40" s="927"/>
      <c r="DLR40" s="927"/>
      <c r="DLS40" s="927"/>
      <c r="DLT40" s="927"/>
      <c r="DLU40" s="927"/>
      <c r="DLV40" s="927"/>
      <c r="DLW40" s="927"/>
      <c r="DLX40" s="927"/>
      <c r="DLY40" s="927"/>
      <c r="DLZ40" s="927"/>
      <c r="DMA40" s="927"/>
      <c r="DMB40" s="927"/>
      <c r="DMC40" s="927"/>
      <c r="DMD40" s="927"/>
      <c r="DME40" s="927"/>
      <c r="DMF40" s="927"/>
      <c r="DMG40" s="927"/>
      <c r="DMH40" s="927"/>
      <c r="DMI40" s="927"/>
      <c r="DMJ40" s="927"/>
      <c r="DMK40" s="927"/>
      <c r="DML40" s="927"/>
      <c r="DMM40" s="927"/>
      <c r="DMN40" s="927"/>
      <c r="DMO40" s="927"/>
      <c r="DMP40" s="927"/>
      <c r="DMQ40" s="927"/>
      <c r="DMR40" s="927"/>
      <c r="DMS40" s="927"/>
      <c r="DMT40" s="927"/>
      <c r="DMU40" s="927"/>
      <c r="DMV40" s="927"/>
      <c r="DMW40" s="927"/>
      <c r="DMX40" s="927"/>
      <c r="DMY40" s="927"/>
      <c r="DMZ40" s="927"/>
      <c r="DNA40" s="927"/>
      <c r="DNB40" s="927"/>
      <c r="DNC40" s="927"/>
      <c r="DND40" s="927"/>
      <c r="DNE40" s="927"/>
      <c r="DNF40" s="927"/>
      <c r="DNG40" s="927"/>
      <c r="DNH40" s="927"/>
      <c r="DNI40" s="927"/>
      <c r="DNJ40" s="927"/>
      <c r="DNK40" s="927"/>
      <c r="DNL40" s="927"/>
      <c r="DNM40" s="927"/>
      <c r="DNN40" s="927"/>
      <c r="DNO40" s="927"/>
      <c r="DNP40" s="927"/>
      <c r="DNQ40" s="927"/>
      <c r="DNR40" s="927"/>
      <c r="DNS40" s="927"/>
      <c r="DNT40" s="927"/>
      <c r="DNU40" s="927"/>
      <c r="DNV40" s="927"/>
      <c r="DNW40" s="927"/>
      <c r="DNX40" s="927"/>
      <c r="DNY40" s="927"/>
      <c r="DNZ40" s="927"/>
      <c r="DOA40" s="927"/>
      <c r="DOB40" s="927"/>
      <c r="DOC40" s="927"/>
      <c r="DOD40" s="927"/>
      <c r="DOE40" s="927"/>
      <c r="DOF40" s="927"/>
      <c r="DOG40" s="927"/>
      <c r="DOH40" s="927"/>
      <c r="DOI40" s="927"/>
      <c r="DOJ40" s="927"/>
      <c r="DOK40" s="927"/>
      <c r="DOL40" s="927"/>
      <c r="DOM40" s="927"/>
      <c r="DON40" s="927"/>
      <c r="DOO40" s="927"/>
      <c r="DOP40" s="927"/>
      <c r="DOQ40" s="927"/>
      <c r="DOR40" s="927"/>
      <c r="DOS40" s="927"/>
      <c r="DOT40" s="927"/>
      <c r="DOU40" s="927"/>
      <c r="DOV40" s="927"/>
      <c r="DOW40" s="927"/>
      <c r="DOX40" s="927"/>
      <c r="DOY40" s="927"/>
      <c r="DOZ40" s="927"/>
      <c r="DPA40" s="927"/>
      <c r="DPB40" s="927"/>
      <c r="DPC40" s="927"/>
      <c r="DPD40" s="927"/>
      <c r="DPE40" s="927"/>
      <c r="DPF40" s="927"/>
      <c r="DPG40" s="927"/>
      <c r="DPH40" s="927"/>
      <c r="DPI40" s="927"/>
      <c r="DPJ40" s="927"/>
      <c r="DPK40" s="927"/>
      <c r="DPL40" s="927"/>
      <c r="DPM40" s="927"/>
      <c r="DPN40" s="927"/>
      <c r="DPO40" s="927"/>
      <c r="DPP40" s="927"/>
      <c r="DPQ40" s="927"/>
      <c r="DPR40" s="927"/>
      <c r="DPS40" s="927"/>
      <c r="DPT40" s="927"/>
      <c r="DPU40" s="927"/>
      <c r="DPV40" s="927"/>
      <c r="DPW40" s="927"/>
      <c r="DPX40" s="927"/>
      <c r="DPY40" s="927"/>
      <c r="DPZ40" s="927"/>
      <c r="DQA40" s="927"/>
      <c r="DQB40" s="927"/>
      <c r="DQC40" s="927"/>
      <c r="DQD40" s="927"/>
      <c r="DQE40" s="927"/>
      <c r="DQF40" s="927"/>
      <c r="DQG40" s="927"/>
      <c r="DQH40" s="927"/>
      <c r="DQI40" s="927"/>
      <c r="DQJ40" s="927"/>
      <c r="DQK40" s="927"/>
      <c r="DQL40" s="927"/>
      <c r="DQM40" s="927"/>
      <c r="DQN40" s="927"/>
      <c r="DQO40" s="927"/>
      <c r="DQP40" s="927"/>
      <c r="DQQ40" s="927"/>
      <c r="DQR40" s="927"/>
      <c r="DQS40" s="927"/>
      <c r="DQT40" s="927"/>
      <c r="DQU40" s="927"/>
      <c r="DQV40" s="927"/>
      <c r="DQW40" s="927"/>
      <c r="DQX40" s="927"/>
      <c r="DQY40" s="927"/>
      <c r="DQZ40" s="927"/>
      <c r="DRA40" s="927"/>
      <c r="DRB40" s="927"/>
      <c r="DRC40" s="927"/>
      <c r="DRD40" s="927"/>
      <c r="DRE40" s="927"/>
      <c r="DRF40" s="927"/>
      <c r="DRG40" s="927"/>
      <c r="DRH40" s="927"/>
      <c r="DRI40" s="927"/>
      <c r="DRJ40" s="927"/>
      <c r="DRK40" s="927"/>
      <c r="DRL40" s="927"/>
      <c r="DRM40" s="927"/>
      <c r="DRN40" s="927"/>
      <c r="DRO40" s="927"/>
      <c r="DRP40" s="927"/>
      <c r="DRQ40" s="927"/>
      <c r="DRR40" s="927"/>
      <c r="DRS40" s="927"/>
      <c r="DRT40" s="927"/>
      <c r="DRU40" s="927"/>
      <c r="DRV40" s="927"/>
      <c r="DRW40" s="927"/>
      <c r="DRX40" s="927"/>
      <c r="DRY40" s="927"/>
      <c r="DRZ40" s="927"/>
      <c r="DSA40" s="927"/>
      <c r="DSB40" s="927"/>
      <c r="DSC40" s="927"/>
      <c r="DSD40" s="927"/>
      <c r="DSE40" s="927"/>
      <c r="DSF40" s="927"/>
      <c r="DSG40" s="927"/>
      <c r="DSH40" s="927"/>
      <c r="DSI40" s="927"/>
      <c r="DSJ40" s="927"/>
      <c r="DSK40" s="927"/>
      <c r="DSL40" s="927"/>
      <c r="DSM40" s="927"/>
      <c r="DSN40" s="927"/>
      <c r="DSO40" s="927"/>
      <c r="DSP40" s="927"/>
      <c r="DSQ40" s="927"/>
      <c r="DSR40" s="927"/>
      <c r="DSS40" s="927"/>
      <c r="DST40" s="927"/>
      <c r="DSU40" s="927"/>
      <c r="DSV40" s="927"/>
      <c r="DSW40" s="927"/>
      <c r="DSX40" s="927"/>
      <c r="DSY40" s="927"/>
      <c r="DSZ40" s="927"/>
      <c r="DTA40" s="927"/>
      <c r="DTB40" s="927"/>
      <c r="DTC40" s="927"/>
      <c r="DTD40" s="927"/>
      <c r="DTE40" s="927"/>
      <c r="DTF40" s="927"/>
      <c r="DTG40" s="927"/>
      <c r="DTH40" s="927"/>
      <c r="DTI40" s="927"/>
      <c r="DTJ40" s="927"/>
      <c r="DTK40" s="927"/>
      <c r="DTL40" s="927"/>
      <c r="DTM40" s="927"/>
      <c r="DTN40" s="927"/>
      <c r="DTO40" s="927"/>
      <c r="DTP40" s="927"/>
      <c r="DTQ40" s="927"/>
      <c r="DTR40" s="927"/>
      <c r="DTS40" s="927"/>
      <c r="DTT40" s="927"/>
      <c r="DTU40" s="927"/>
      <c r="DTV40" s="927"/>
      <c r="DTW40" s="927"/>
      <c r="DTX40" s="927"/>
      <c r="DTY40" s="927"/>
      <c r="DTZ40" s="927"/>
      <c r="DUA40" s="927"/>
      <c r="DUB40" s="927"/>
      <c r="DUC40" s="927"/>
      <c r="DUD40" s="927"/>
      <c r="DUE40" s="927"/>
      <c r="DUF40" s="927"/>
      <c r="DUG40" s="927"/>
      <c r="DUH40" s="927"/>
      <c r="DUI40" s="927"/>
      <c r="DUJ40" s="927"/>
      <c r="DUK40" s="927"/>
      <c r="DUL40" s="927"/>
      <c r="DUM40" s="927"/>
      <c r="DUN40" s="927"/>
      <c r="DUO40" s="927"/>
      <c r="DUP40" s="927"/>
      <c r="DUQ40" s="927"/>
      <c r="DUR40" s="927"/>
      <c r="DUS40" s="927"/>
      <c r="DUT40" s="927"/>
      <c r="DUU40" s="927"/>
      <c r="DUV40" s="927"/>
      <c r="DUW40" s="927"/>
      <c r="DUX40" s="927"/>
      <c r="DUY40" s="927"/>
      <c r="DUZ40" s="927"/>
      <c r="DVA40" s="927"/>
      <c r="DVB40" s="927"/>
      <c r="DVC40" s="927"/>
      <c r="DVD40" s="927"/>
      <c r="DVE40" s="927"/>
      <c r="DVF40" s="927"/>
      <c r="DVG40" s="927"/>
      <c r="DVH40" s="927"/>
      <c r="DVI40" s="927"/>
      <c r="DVJ40" s="927"/>
      <c r="DVK40" s="927"/>
      <c r="DVL40" s="927"/>
      <c r="DVM40" s="927"/>
      <c r="DVN40" s="927"/>
      <c r="DVO40" s="927"/>
      <c r="DVP40" s="927"/>
      <c r="DVQ40" s="927"/>
      <c r="DVR40" s="927"/>
      <c r="DVS40" s="927"/>
      <c r="DVT40" s="927"/>
      <c r="DVU40" s="927"/>
      <c r="DVV40" s="927"/>
      <c r="DVW40" s="927"/>
      <c r="DVX40" s="927"/>
      <c r="DVY40" s="927"/>
      <c r="DVZ40" s="927"/>
      <c r="DWA40" s="927"/>
      <c r="DWB40" s="927"/>
      <c r="DWC40" s="927"/>
      <c r="DWD40" s="927"/>
      <c r="DWE40" s="927"/>
      <c r="DWF40" s="927"/>
      <c r="DWG40" s="927"/>
      <c r="DWH40" s="927"/>
      <c r="DWI40" s="927"/>
      <c r="DWJ40" s="927"/>
      <c r="DWK40" s="927"/>
      <c r="DWL40" s="927"/>
      <c r="DWM40" s="927"/>
      <c r="DWN40" s="927"/>
      <c r="DWO40" s="927"/>
      <c r="DWP40" s="927"/>
      <c r="DWQ40" s="927"/>
      <c r="DWR40" s="927"/>
      <c r="DWS40" s="927"/>
      <c r="DWT40" s="927"/>
      <c r="DWU40" s="927"/>
      <c r="DWV40" s="927"/>
      <c r="DWW40" s="927"/>
      <c r="DWX40" s="927"/>
      <c r="DWY40" s="927"/>
      <c r="DWZ40" s="927"/>
      <c r="DXA40" s="927"/>
      <c r="DXB40" s="927"/>
      <c r="DXC40" s="927"/>
      <c r="DXD40" s="927"/>
      <c r="DXE40" s="927"/>
      <c r="DXF40" s="927"/>
      <c r="DXG40" s="927"/>
      <c r="DXH40" s="927"/>
      <c r="DXI40" s="927"/>
      <c r="DXJ40" s="927"/>
      <c r="DXK40" s="927"/>
      <c r="DXL40" s="927"/>
      <c r="DXM40" s="927"/>
      <c r="DXN40" s="927"/>
      <c r="DXO40" s="927"/>
      <c r="DXP40" s="927"/>
      <c r="DXQ40" s="927"/>
      <c r="DXR40" s="927"/>
      <c r="DXS40" s="927"/>
      <c r="DXT40" s="927"/>
      <c r="DXU40" s="927"/>
      <c r="DXV40" s="927"/>
      <c r="DXW40" s="927"/>
      <c r="DXX40" s="927"/>
      <c r="DXY40" s="927"/>
      <c r="DXZ40" s="927"/>
      <c r="DYA40" s="927"/>
      <c r="DYB40" s="927"/>
      <c r="DYC40" s="927"/>
      <c r="DYD40" s="927"/>
      <c r="DYE40" s="927"/>
      <c r="DYF40" s="927"/>
      <c r="DYG40" s="927"/>
      <c r="DYH40" s="927"/>
      <c r="DYI40" s="927"/>
      <c r="DYJ40" s="927"/>
      <c r="DYK40" s="927"/>
      <c r="DYL40" s="927"/>
      <c r="DYM40" s="927"/>
      <c r="DYN40" s="927"/>
      <c r="DYO40" s="927"/>
      <c r="DYP40" s="927"/>
      <c r="DYQ40" s="927"/>
      <c r="DYR40" s="927"/>
      <c r="DYS40" s="927"/>
      <c r="DYT40" s="927"/>
      <c r="DYU40" s="927"/>
      <c r="DYV40" s="927"/>
      <c r="DYW40" s="927"/>
      <c r="DYX40" s="927"/>
      <c r="DYY40" s="927"/>
      <c r="DYZ40" s="927"/>
      <c r="DZA40" s="927"/>
      <c r="DZB40" s="927"/>
      <c r="DZC40" s="927"/>
      <c r="DZD40" s="927"/>
      <c r="DZE40" s="927"/>
      <c r="DZF40" s="927"/>
      <c r="DZG40" s="927"/>
      <c r="DZH40" s="927"/>
      <c r="DZI40" s="927"/>
      <c r="DZJ40" s="927"/>
      <c r="DZK40" s="927"/>
      <c r="DZL40" s="927"/>
      <c r="DZM40" s="927"/>
      <c r="DZN40" s="927"/>
      <c r="DZO40" s="927"/>
      <c r="DZP40" s="927"/>
      <c r="DZQ40" s="927"/>
      <c r="DZR40" s="927"/>
      <c r="DZS40" s="927"/>
      <c r="DZT40" s="927"/>
      <c r="DZU40" s="927"/>
      <c r="DZV40" s="927"/>
      <c r="DZW40" s="927"/>
      <c r="DZX40" s="927"/>
      <c r="DZY40" s="927"/>
      <c r="DZZ40" s="927"/>
      <c r="EAA40" s="927"/>
      <c r="EAB40" s="927"/>
      <c r="EAC40" s="927"/>
      <c r="EAD40" s="927"/>
      <c r="EAE40" s="927"/>
      <c r="EAF40" s="927"/>
      <c r="EAG40" s="927"/>
      <c r="EAH40" s="927"/>
      <c r="EAI40" s="927"/>
      <c r="EAJ40" s="927"/>
      <c r="EAK40" s="927"/>
      <c r="EAL40" s="927"/>
      <c r="EAM40" s="927"/>
      <c r="EAN40" s="927"/>
      <c r="EAO40" s="927"/>
      <c r="EAP40" s="927"/>
      <c r="EAQ40" s="927"/>
      <c r="EAR40" s="927"/>
      <c r="EAS40" s="927"/>
      <c r="EAT40" s="927"/>
      <c r="EAU40" s="927"/>
      <c r="EAV40" s="927"/>
      <c r="EAW40" s="927"/>
      <c r="EAX40" s="927"/>
      <c r="EAY40" s="927"/>
      <c r="EAZ40" s="927"/>
      <c r="EBA40" s="927"/>
      <c r="EBB40" s="927"/>
      <c r="EBC40" s="927"/>
      <c r="EBD40" s="927"/>
      <c r="EBE40" s="927"/>
      <c r="EBF40" s="927"/>
      <c r="EBG40" s="927"/>
      <c r="EBH40" s="927"/>
      <c r="EBI40" s="927"/>
      <c r="EBJ40" s="927"/>
      <c r="EBK40" s="927"/>
      <c r="EBL40" s="927"/>
      <c r="EBM40" s="927"/>
      <c r="EBN40" s="927"/>
      <c r="EBO40" s="927"/>
      <c r="EBP40" s="927"/>
      <c r="EBQ40" s="927"/>
      <c r="EBR40" s="927"/>
      <c r="EBS40" s="927"/>
      <c r="EBT40" s="927"/>
      <c r="EBU40" s="927"/>
      <c r="EBV40" s="927"/>
      <c r="EBW40" s="927"/>
      <c r="EBX40" s="927"/>
      <c r="EBY40" s="927"/>
      <c r="EBZ40" s="927"/>
      <c r="ECA40" s="927"/>
      <c r="ECB40" s="927"/>
      <c r="ECC40" s="927"/>
      <c r="ECD40" s="927"/>
      <c r="ECE40" s="927"/>
      <c r="ECF40" s="927"/>
      <c r="ECG40" s="927"/>
      <c r="ECH40" s="927"/>
      <c r="ECI40" s="927"/>
      <c r="ECJ40" s="927"/>
      <c r="ECK40" s="927"/>
      <c r="ECL40" s="927"/>
      <c r="ECM40" s="927"/>
      <c r="ECN40" s="927"/>
      <c r="ECO40" s="927"/>
      <c r="ECP40" s="927"/>
      <c r="ECQ40" s="927"/>
      <c r="ECR40" s="927"/>
      <c r="ECS40" s="927"/>
      <c r="ECT40" s="927"/>
      <c r="ECU40" s="927"/>
      <c r="ECV40" s="927"/>
      <c r="ECW40" s="927"/>
      <c r="ECX40" s="927"/>
      <c r="ECY40" s="927"/>
      <c r="ECZ40" s="927"/>
      <c r="EDA40" s="927"/>
      <c r="EDB40" s="927"/>
      <c r="EDC40" s="927"/>
      <c r="EDD40" s="927"/>
      <c r="EDE40" s="927"/>
      <c r="EDF40" s="927"/>
      <c r="EDG40" s="927"/>
      <c r="EDH40" s="927"/>
      <c r="EDI40" s="927"/>
      <c r="EDJ40" s="927"/>
      <c r="EDK40" s="927"/>
      <c r="EDL40" s="927"/>
      <c r="EDM40" s="927"/>
      <c r="EDN40" s="927"/>
      <c r="EDO40" s="927"/>
      <c r="EDP40" s="927"/>
      <c r="EDQ40" s="927"/>
      <c r="EDR40" s="927"/>
      <c r="EDS40" s="927"/>
      <c r="EDT40" s="927"/>
      <c r="EDU40" s="927"/>
      <c r="EDV40" s="927"/>
      <c r="EDW40" s="927"/>
      <c r="EDX40" s="927"/>
      <c r="EDY40" s="927"/>
      <c r="EDZ40" s="927"/>
      <c r="EEA40" s="927"/>
      <c r="EEB40" s="927"/>
      <c r="EEC40" s="927"/>
      <c r="EED40" s="927"/>
      <c r="EEE40" s="927"/>
      <c r="EEF40" s="927"/>
      <c r="EEG40" s="927"/>
      <c r="EEH40" s="927"/>
      <c r="EEI40" s="927"/>
      <c r="EEJ40" s="927"/>
      <c r="EEK40" s="927"/>
      <c r="EEL40" s="927"/>
      <c r="EEM40" s="927"/>
      <c r="EEN40" s="927"/>
      <c r="EEO40" s="927"/>
      <c r="EEP40" s="927"/>
      <c r="EEQ40" s="927"/>
      <c r="EER40" s="927"/>
      <c r="EES40" s="927"/>
      <c r="EET40" s="927"/>
      <c r="EEU40" s="927"/>
      <c r="EEV40" s="927"/>
      <c r="EEW40" s="927"/>
      <c r="EEX40" s="927"/>
      <c r="EEY40" s="927"/>
      <c r="EEZ40" s="927"/>
      <c r="EFA40" s="927"/>
      <c r="EFB40" s="927"/>
      <c r="EFC40" s="927"/>
      <c r="EFD40" s="927"/>
      <c r="EFE40" s="927"/>
      <c r="EFF40" s="927"/>
      <c r="EFG40" s="927"/>
      <c r="EFH40" s="927"/>
      <c r="EFI40" s="927"/>
      <c r="EFJ40" s="927"/>
      <c r="EFK40" s="927"/>
      <c r="EFL40" s="927"/>
      <c r="EFM40" s="927"/>
      <c r="EFN40" s="927"/>
      <c r="EFO40" s="927"/>
      <c r="EFP40" s="927"/>
      <c r="EFQ40" s="927"/>
      <c r="EFR40" s="927"/>
      <c r="EFS40" s="927"/>
      <c r="EFT40" s="927"/>
      <c r="EFU40" s="927"/>
      <c r="EFV40" s="927"/>
      <c r="EFW40" s="927"/>
      <c r="EFX40" s="927"/>
      <c r="EFY40" s="927"/>
      <c r="EFZ40" s="927"/>
      <c r="EGA40" s="927"/>
      <c r="EGB40" s="927"/>
      <c r="EGC40" s="927"/>
      <c r="EGD40" s="927"/>
      <c r="EGE40" s="927"/>
      <c r="EGF40" s="927"/>
      <c r="EGG40" s="927"/>
      <c r="EGH40" s="927"/>
      <c r="EGI40" s="927"/>
      <c r="EGJ40" s="927"/>
      <c r="EGK40" s="927"/>
      <c r="EGL40" s="927"/>
      <c r="EGM40" s="927"/>
      <c r="EGN40" s="927"/>
      <c r="EGO40" s="927"/>
      <c r="EGP40" s="927"/>
      <c r="EGQ40" s="927"/>
      <c r="EGR40" s="927"/>
      <c r="EGS40" s="927"/>
      <c r="EGT40" s="927"/>
      <c r="EGU40" s="927"/>
      <c r="EGV40" s="927"/>
      <c r="EGW40" s="927"/>
      <c r="EGX40" s="927"/>
      <c r="EGY40" s="927"/>
      <c r="EGZ40" s="927"/>
      <c r="EHA40" s="927"/>
      <c r="EHB40" s="927"/>
      <c r="EHC40" s="927"/>
      <c r="EHD40" s="927"/>
      <c r="EHE40" s="927"/>
      <c r="EHF40" s="927"/>
      <c r="EHG40" s="927"/>
      <c r="EHH40" s="927"/>
      <c r="EHI40" s="927"/>
      <c r="EHJ40" s="927"/>
      <c r="EHK40" s="927"/>
      <c r="EHL40" s="927"/>
      <c r="EHM40" s="927"/>
      <c r="EHN40" s="927"/>
      <c r="EHO40" s="927"/>
      <c r="EHP40" s="927"/>
      <c r="EHQ40" s="927"/>
      <c r="EHR40" s="927"/>
      <c r="EHS40" s="927"/>
      <c r="EHT40" s="927"/>
      <c r="EHU40" s="927"/>
      <c r="EHV40" s="927"/>
      <c r="EHW40" s="927"/>
      <c r="EHX40" s="927"/>
      <c r="EHY40" s="927"/>
      <c r="EHZ40" s="927"/>
      <c r="EIA40" s="927"/>
      <c r="EIB40" s="927"/>
      <c r="EIC40" s="927"/>
      <c r="EID40" s="927"/>
      <c r="EIE40" s="927"/>
      <c r="EIF40" s="927"/>
      <c r="EIG40" s="927"/>
      <c r="EIH40" s="927"/>
      <c r="EII40" s="927"/>
      <c r="EIJ40" s="927"/>
      <c r="EIK40" s="927"/>
      <c r="EIL40" s="927"/>
      <c r="EIM40" s="927"/>
      <c r="EIN40" s="927"/>
      <c r="EIO40" s="927"/>
      <c r="EIP40" s="927"/>
      <c r="EIQ40" s="927"/>
      <c r="EIR40" s="927"/>
      <c r="EIS40" s="927"/>
      <c r="EIT40" s="927"/>
      <c r="EIU40" s="927"/>
      <c r="EIV40" s="927"/>
      <c r="EIW40" s="927"/>
      <c r="EIX40" s="927"/>
      <c r="EIY40" s="927"/>
      <c r="EIZ40" s="927"/>
      <c r="EJA40" s="927"/>
      <c r="EJB40" s="927"/>
      <c r="EJC40" s="927"/>
      <c r="EJD40" s="927"/>
      <c r="EJE40" s="927"/>
      <c r="EJF40" s="927"/>
      <c r="EJG40" s="927"/>
      <c r="EJH40" s="927"/>
      <c r="EJI40" s="927"/>
      <c r="EJJ40" s="927"/>
      <c r="EJK40" s="927"/>
      <c r="EJL40" s="927"/>
      <c r="EJM40" s="927"/>
      <c r="EJN40" s="927"/>
      <c r="EJO40" s="927"/>
      <c r="EJP40" s="927"/>
      <c r="EJQ40" s="927"/>
      <c r="EJR40" s="927"/>
      <c r="EJS40" s="927"/>
      <c r="EJT40" s="927"/>
      <c r="EJU40" s="927"/>
      <c r="EJV40" s="927"/>
      <c r="EJW40" s="927"/>
      <c r="EJX40" s="927"/>
      <c r="EJY40" s="927"/>
      <c r="EJZ40" s="927"/>
      <c r="EKA40" s="927"/>
      <c r="EKB40" s="927"/>
      <c r="EKC40" s="927"/>
      <c r="EKD40" s="927"/>
      <c r="EKE40" s="927"/>
      <c r="EKF40" s="927"/>
      <c r="EKG40" s="927"/>
      <c r="EKH40" s="927"/>
      <c r="EKI40" s="927"/>
      <c r="EKJ40" s="927"/>
      <c r="EKK40" s="927"/>
      <c r="EKL40" s="927"/>
      <c r="EKM40" s="927"/>
      <c r="EKN40" s="927"/>
      <c r="EKO40" s="927"/>
      <c r="EKP40" s="927"/>
      <c r="EKQ40" s="927"/>
      <c r="EKR40" s="927"/>
      <c r="EKS40" s="927"/>
      <c r="EKT40" s="927"/>
      <c r="EKU40" s="927"/>
      <c r="EKV40" s="927"/>
      <c r="EKW40" s="927"/>
      <c r="EKX40" s="927"/>
      <c r="EKY40" s="927"/>
      <c r="EKZ40" s="927"/>
      <c r="ELA40" s="927"/>
      <c r="ELB40" s="927"/>
      <c r="ELC40" s="927"/>
      <c r="ELD40" s="927"/>
      <c r="ELE40" s="927"/>
      <c r="ELF40" s="927"/>
      <c r="ELG40" s="927"/>
      <c r="ELH40" s="927"/>
      <c r="ELI40" s="927"/>
      <c r="ELJ40" s="927"/>
      <c r="ELK40" s="927"/>
      <c r="ELL40" s="927"/>
      <c r="ELM40" s="927"/>
      <c r="ELN40" s="927"/>
      <c r="ELO40" s="927"/>
      <c r="ELP40" s="927"/>
      <c r="ELQ40" s="927"/>
      <c r="ELR40" s="927"/>
      <c r="ELS40" s="927"/>
      <c r="ELT40" s="927"/>
      <c r="ELU40" s="927"/>
      <c r="ELV40" s="927"/>
      <c r="ELW40" s="927"/>
      <c r="ELX40" s="927"/>
      <c r="ELY40" s="927"/>
      <c r="ELZ40" s="927"/>
      <c r="EMA40" s="927"/>
      <c r="EMB40" s="927"/>
      <c r="EMC40" s="927"/>
      <c r="EMD40" s="927"/>
      <c r="EME40" s="927"/>
      <c r="EMF40" s="927"/>
      <c r="EMG40" s="927"/>
      <c r="EMH40" s="927"/>
      <c r="EMI40" s="927"/>
      <c r="EMJ40" s="927"/>
      <c r="EMK40" s="927"/>
      <c r="EML40" s="927"/>
      <c r="EMM40" s="927"/>
      <c r="EMN40" s="927"/>
      <c r="EMO40" s="927"/>
      <c r="EMP40" s="927"/>
      <c r="EMQ40" s="927"/>
      <c r="EMR40" s="927"/>
      <c r="EMS40" s="927"/>
      <c r="EMT40" s="927"/>
      <c r="EMU40" s="927"/>
      <c r="EMV40" s="927"/>
      <c r="EMW40" s="927"/>
      <c r="EMX40" s="927"/>
      <c r="EMY40" s="927"/>
      <c r="EMZ40" s="927"/>
      <c r="ENA40" s="927"/>
      <c r="ENB40" s="927"/>
      <c r="ENC40" s="927"/>
      <c r="END40" s="927"/>
      <c r="ENE40" s="927"/>
      <c r="ENF40" s="927"/>
      <c r="ENG40" s="927"/>
      <c r="ENH40" s="927"/>
      <c r="ENI40" s="927"/>
      <c r="ENJ40" s="927"/>
      <c r="ENK40" s="927"/>
      <c r="ENL40" s="927"/>
      <c r="ENM40" s="927"/>
      <c r="ENN40" s="927"/>
      <c r="ENO40" s="927"/>
      <c r="ENP40" s="927"/>
      <c r="ENQ40" s="927"/>
      <c r="ENR40" s="927"/>
      <c r="ENS40" s="927"/>
      <c r="ENT40" s="927"/>
      <c r="ENU40" s="927"/>
      <c r="ENV40" s="927"/>
      <c r="ENW40" s="927"/>
      <c r="ENX40" s="927"/>
      <c r="ENY40" s="927"/>
      <c r="ENZ40" s="927"/>
      <c r="EOA40" s="927"/>
      <c r="EOB40" s="927"/>
      <c r="EOC40" s="927"/>
      <c r="EOD40" s="927"/>
      <c r="EOE40" s="927"/>
      <c r="EOF40" s="927"/>
      <c r="EOG40" s="927"/>
      <c r="EOH40" s="927"/>
      <c r="EOI40" s="927"/>
      <c r="EOJ40" s="927"/>
      <c r="EOK40" s="927"/>
      <c r="EOL40" s="927"/>
      <c r="EOM40" s="927"/>
      <c r="EON40" s="927"/>
      <c r="EOO40" s="927"/>
      <c r="EOP40" s="927"/>
      <c r="EOQ40" s="927"/>
      <c r="EOR40" s="927"/>
      <c r="EOS40" s="927"/>
      <c r="EOT40" s="927"/>
      <c r="EOU40" s="927"/>
      <c r="EOV40" s="927"/>
      <c r="EOW40" s="927"/>
      <c r="EOX40" s="927"/>
      <c r="EOY40" s="927"/>
      <c r="EOZ40" s="927"/>
      <c r="EPA40" s="927"/>
      <c r="EPB40" s="927"/>
      <c r="EPC40" s="927"/>
      <c r="EPD40" s="927"/>
      <c r="EPE40" s="927"/>
      <c r="EPF40" s="927"/>
      <c r="EPG40" s="927"/>
      <c r="EPH40" s="927"/>
      <c r="EPI40" s="927"/>
      <c r="EPJ40" s="927"/>
      <c r="EPK40" s="927"/>
      <c r="EPL40" s="927"/>
      <c r="EPM40" s="927"/>
      <c r="EPN40" s="927"/>
      <c r="EPO40" s="927"/>
      <c r="EPP40" s="927"/>
      <c r="EPQ40" s="927"/>
      <c r="EPR40" s="927"/>
      <c r="EPS40" s="927"/>
      <c r="EPT40" s="927"/>
      <c r="EPU40" s="927"/>
      <c r="EPV40" s="927"/>
      <c r="EPW40" s="927"/>
      <c r="EPX40" s="927"/>
      <c r="EPY40" s="927"/>
      <c r="EPZ40" s="927"/>
      <c r="EQA40" s="927"/>
      <c r="EQB40" s="927"/>
      <c r="EQC40" s="927"/>
      <c r="EQD40" s="927"/>
      <c r="EQE40" s="927"/>
      <c r="EQF40" s="927"/>
      <c r="EQG40" s="927"/>
      <c r="EQH40" s="927"/>
      <c r="EQI40" s="927"/>
      <c r="EQJ40" s="927"/>
      <c r="EQK40" s="927"/>
      <c r="EQL40" s="927"/>
      <c r="EQM40" s="927"/>
      <c r="EQN40" s="927"/>
      <c r="EQO40" s="927"/>
      <c r="EQP40" s="927"/>
      <c r="EQQ40" s="927"/>
      <c r="EQR40" s="927"/>
      <c r="EQS40" s="927"/>
      <c r="EQT40" s="927"/>
      <c r="EQU40" s="927"/>
      <c r="EQV40" s="927"/>
      <c r="EQW40" s="927"/>
      <c r="EQX40" s="927"/>
      <c r="EQY40" s="927"/>
      <c r="EQZ40" s="927"/>
      <c r="ERA40" s="927"/>
      <c r="ERB40" s="927"/>
      <c r="ERC40" s="927"/>
      <c r="ERD40" s="927"/>
      <c r="ERE40" s="927"/>
      <c r="ERF40" s="927"/>
      <c r="ERG40" s="927"/>
      <c r="ERH40" s="927"/>
      <c r="ERI40" s="927"/>
      <c r="ERJ40" s="927"/>
      <c r="ERK40" s="927"/>
      <c r="ERL40" s="927"/>
      <c r="ERM40" s="927"/>
      <c r="ERN40" s="927"/>
      <c r="ERO40" s="927"/>
      <c r="ERP40" s="927"/>
      <c r="ERQ40" s="927"/>
      <c r="ERR40" s="927"/>
      <c r="ERS40" s="927"/>
      <c r="ERT40" s="927"/>
      <c r="ERU40" s="927"/>
      <c r="ERV40" s="927"/>
      <c r="ERW40" s="927"/>
      <c r="ERX40" s="927"/>
      <c r="ERY40" s="927"/>
      <c r="ERZ40" s="927"/>
      <c r="ESA40" s="927"/>
      <c r="ESB40" s="927"/>
      <c r="ESC40" s="927"/>
      <c r="ESD40" s="927"/>
      <c r="ESE40" s="927"/>
      <c r="ESF40" s="927"/>
      <c r="ESG40" s="927"/>
      <c r="ESH40" s="927"/>
      <c r="ESI40" s="927"/>
      <c r="ESJ40" s="927"/>
      <c r="ESK40" s="927"/>
      <c r="ESL40" s="927"/>
      <c r="ESM40" s="927"/>
      <c r="ESN40" s="927"/>
      <c r="ESO40" s="927"/>
      <c r="ESP40" s="927"/>
      <c r="ESQ40" s="927"/>
      <c r="ESR40" s="927"/>
      <c r="ESS40" s="927"/>
      <c r="EST40" s="927"/>
      <c r="ESU40" s="927"/>
      <c r="ESV40" s="927"/>
      <c r="ESW40" s="927"/>
      <c r="ESX40" s="927"/>
      <c r="ESY40" s="927"/>
      <c r="ESZ40" s="927"/>
      <c r="ETA40" s="927"/>
      <c r="ETB40" s="927"/>
      <c r="ETC40" s="927"/>
      <c r="ETD40" s="927"/>
      <c r="ETE40" s="927"/>
      <c r="ETF40" s="927"/>
      <c r="ETG40" s="927"/>
      <c r="ETH40" s="927"/>
      <c r="ETI40" s="927"/>
      <c r="ETJ40" s="927"/>
      <c r="ETK40" s="927"/>
      <c r="ETL40" s="927"/>
      <c r="ETM40" s="927"/>
      <c r="ETN40" s="927"/>
      <c r="ETO40" s="927"/>
      <c r="ETP40" s="927"/>
      <c r="ETQ40" s="927"/>
      <c r="ETR40" s="927"/>
      <c r="ETS40" s="927"/>
      <c r="ETT40" s="927"/>
      <c r="ETU40" s="927"/>
      <c r="ETV40" s="927"/>
      <c r="ETW40" s="927"/>
      <c r="ETX40" s="927"/>
      <c r="ETY40" s="927"/>
      <c r="ETZ40" s="927"/>
      <c r="EUA40" s="927"/>
      <c r="EUB40" s="927"/>
      <c r="EUC40" s="927"/>
      <c r="EUD40" s="927"/>
      <c r="EUE40" s="927"/>
      <c r="EUF40" s="927"/>
      <c r="EUG40" s="927"/>
      <c r="EUH40" s="927"/>
      <c r="EUI40" s="927"/>
      <c r="EUJ40" s="927"/>
      <c r="EUK40" s="927"/>
      <c r="EUL40" s="927"/>
      <c r="EUM40" s="927"/>
      <c r="EUN40" s="927"/>
      <c r="EUO40" s="927"/>
      <c r="EUP40" s="927"/>
      <c r="EUQ40" s="927"/>
      <c r="EUR40" s="927"/>
      <c r="EUS40" s="927"/>
      <c r="EUT40" s="927"/>
      <c r="EUU40" s="927"/>
      <c r="EUV40" s="927"/>
      <c r="EUW40" s="927"/>
      <c r="EUX40" s="927"/>
      <c r="EUY40" s="927"/>
      <c r="EUZ40" s="927"/>
      <c r="EVA40" s="927"/>
      <c r="EVB40" s="927"/>
      <c r="EVC40" s="927"/>
      <c r="EVD40" s="927"/>
      <c r="EVE40" s="927"/>
      <c r="EVF40" s="927"/>
      <c r="EVG40" s="927"/>
      <c r="EVH40" s="927"/>
      <c r="EVI40" s="927"/>
      <c r="EVJ40" s="927"/>
      <c r="EVK40" s="927"/>
      <c r="EVL40" s="927"/>
      <c r="EVM40" s="927"/>
      <c r="EVN40" s="927"/>
      <c r="EVO40" s="927"/>
      <c r="EVP40" s="927"/>
      <c r="EVQ40" s="927"/>
      <c r="EVR40" s="927"/>
      <c r="EVS40" s="927"/>
      <c r="EVT40" s="927"/>
      <c r="EVU40" s="927"/>
      <c r="EVV40" s="927"/>
      <c r="EVW40" s="927"/>
      <c r="EVX40" s="927"/>
      <c r="EVY40" s="927"/>
      <c r="EVZ40" s="927"/>
      <c r="EWA40" s="927"/>
      <c r="EWB40" s="927"/>
      <c r="EWC40" s="927"/>
      <c r="EWD40" s="927"/>
      <c r="EWE40" s="927"/>
      <c r="EWF40" s="927"/>
      <c r="EWG40" s="927"/>
      <c r="EWH40" s="927"/>
      <c r="EWI40" s="927"/>
      <c r="EWJ40" s="927"/>
      <c r="EWK40" s="927"/>
      <c r="EWL40" s="927"/>
      <c r="EWM40" s="927"/>
      <c r="EWN40" s="927"/>
      <c r="EWO40" s="927"/>
      <c r="EWP40" s="927"/>
      <c r="EWQ40" s="927"/>
      <c r="EWR40" s="927"/>
      <c r="EWS40" s="927"/>
      <c r="EWT40" s="927"/>
      <c r="EWU40" s="927"/>
      <c r="EWV40" s="927"/>
      <c r="EWW40" s="927"/>
      <c r="EWX40" s="927"/>
      <c r="EWY40" s="927"/>
      <c r="EWZ40" s="927"/>
      <c r="EXA40" s="927"/>
      <c r="EXB40" s="927"/>
      <c r="EXC40" s="927"/>
      <c r="EXD40" s="927"/>
      <c r="EXE40" s="927"/>
      <c r="EXF40" s="927"/>
      <c r="EXG40" s="927"/>
      <c r="EXH40" s="927"/>
      <c r="EXI40" s="927"/>
      <c r="EXJ40" s="927"/>
      <c r="EXK40" s="927"/>
      <c r="EXL40" s="927"/>
      <c r="EXM40" s="927"/>
      <c r="EXN40" s="927"/>
      <c r="EXO40" s="927"/>
      <c r="EXP40" s="927"/>
      <c r="EXQ40" s="927"/>
      <c r="EXR40" s="927"/>
      <c r="EXS40" s="927"/>
      <c r="EXT40" s="927"/>
      <c r="EXU40" s="927"/>
      <c r="EXV40" s="927"/>
      <c r="EXW40" s="927"/>
      <c r="EXX40" s="927"/>
      <c r="EXY40" s="927"/>
      <c r="EXZ40" s="927"/>
      <c r="EYA40" s="927"/>
      <c r="EYB40" s="927"/>
      <c r="EYC40" s="927"/>
      <c r="EYD40" s="927"/>
      <c r="EYE40" s="927"/>
      <c r="EYF40" s="927"/>
      <c r="EYG40" s="927"/>
      <c r="EYH40" s="927"/>
      <c r="EYI40" s="927"/>
      <c r="EYJ40" s="927"/>
      <c r="EYK40" s="927"/>
      <c r="EYL40" s="927"/>
      <c r="EYM40" s="927"/>
      <c r="EYN40" s="927"/>
      <c r="EYO40" s="927"/>
      <c r="EYP40" s="927"/>
      <c r="EYQ40" s="927"/>
      <c r="EYR40" s="927"/>
      <c r="EYS40" s="927"/>
      <c r="EYT40" s="927"/>
      <c r="EYU40" s="927"/>
      <c r="EYV40" s="927"/>
      <c r="EYW40" s="927"/>
      <c r="EYX40" s="927"/>
      <c r="EYY40" s="927"/>
      <c r="EYZ40" s="927"/>
      <c r="EZA40" s="927"/>
      <c r="EZB40" s="927"/>
      <c r="EZC40" s="927"/>
      <c r="EZD40" s="927"/>
      <c r="EZE40" s="927"/>
      <c r="EZF40" s="927"/>
      <c r="EZG40" s="927"/>
      <c r="EZH40" s="927"/>
      <c r="EZI40" s="927"/>
      <c r="EZJ40" s="927"/>
      <c r="EZK40" s="927"/>
      <c r="EZL40" s="927"/>
      <c r="EZM40" s="927"/>
      <c r="EZN40" s="927"/>
      <c r="EZO40" s="927"/>
      <c r="EZP40" s="927"/>
      <c r="EZQ40" s="927"/>
      <c r="EZR40" s="927"/>
      <c r="EZS40" s="927"/>
      <c r="EZT40" s="927"/>
      <c r="EZU40" s="927"/>
      <c r="EZV40" s="927"/>
      <c r="EZW40" s="927"/>
      <c r="EZX40" s="927"/>
      <c r="EZY40" s="927"/>
      <c r="EZZ40" s="927"/>
      <c r="FAA40" s="927"/>
      <c r="FAB40" s="927"/>
      <c r="FAC40" s="927"/>
      <c r="FAD40" s="927"/>
      <c r="FAE40" s="927"/>
      <c r="FAF40" s="927"/>
      <c r="FAG40" s="927"/>
      <c r="FAH40" s="927"/>
      <c r="FAI40" s="927"/>
      <c r="FAJ40" s="927"/>
      <c r="FAK40" s="927"/>
      <c r="FAL40" s="927"/>
      <c r="FAM40" s="927"/>
      <c r="FAN40" s="927"/>
      <c r="FAO40" s="927"/>
      <c r="FAP40" s="927"/>
      <c r="FAQ40" s="927"/>
      <c r="FAR40" s="927"/>
      <c r="FAS40" s="927"/>
      <c r="FAT40" s="927"/>
      <c r="FAU40" s="927"/>
      <c r="FAV40" s="927"/>
      <c r="FAW40" s="927"/>
      <c r="FAX40" s="927"/>
      <c r="FAY40" s="927"/>
      <c r="FAZ40" s="927"/>
      <c r="FBA40" s="927"/>
      <c r="FBB40" s="927"/>
      <c r="FBC40" s="927"/>
      <c r="FBD40" s="927"/>
      <c r="FBE40" s="927"/>
      <c r="FBF40" s="927"/>
      <c r="FBG40" s="927"/>
      <c r="FBH40" s="927"/>
      <c r="FBI40" s="927"/>
      <c r="FBJ40" s="927"/>
      <c r="FBK40" s="927"/>
      <c r="FBL40" s="927"/>
      <c r="FBM40" s="927"/>
      <c r="FBN40" s="927"/>
      <c r="FBO40" s="927"/>
      <c r="FBP40" s="927"/>
      <c r="FBQ40" s="927"/>
      <c r="FBR40" s="927"/>
      <c r="FBS40" s="927"/>
      <c r="FBT40" s="927"/>
      <c r="FBU40" s="927"/>
      <c r="FBV40" s="927"/>
      <c r="FBW40" s="927"/>
      <c r="FBX40" s="927"/>
      <c r="FBY40" s="927"/>
      <c r="FBZ40" s="927"/>
      <c r="FCA40" s="927"/>
      <c r="FCB40" s="927"/>
      <c r="FCC40" s="927"/>
      <c r="FCD40" s="927"/>
      <c r="FCE40" s="927"/>
      <c r="FCF40" s="927"/>
      <c r="FCG40" s="927"/>
      <c r="FCH40" s="927"/>
      <c r="FCI40" s="927"/>
      <c r="FCJ40" s="927"/>
      <c r="FCK40" s="927"/>
      <c r="FCL40" s="927"/>
      <c r="FCM40" s="927"/>
      <c r="FCN40" s="927"/>
      <c r="FCO40" s="927"/>
      <c r="FCP40" s="927"/>
      <c r="FCQ40" s="927"/>
      <c r="FCR40" s="927"/>
      <c r="FCS40" s="927"/>
      <c r="FCT40" s="927"/>
      <c r="FCU40" s="927"/>
      <c r="FCV40" s="927"/>
      <c r="FCW40" s="927"/>
      <c r="FCX40" s="927"/>
      <c r="FCY40" s="927"/>
      <c r="FCZ40" s="927"/>
      <c r="FDA40" s="927"/>
      <c r="FDB40" s="927"/>
      <c r="FDC40" s="927"/>
      <c r="FDD40" s="927"/>
      <c r="FDE40" s="927"/>
      <c r="FDF40" s="927"/>
      <c r="FDG40" s="927"/>
      <c r="FDH40" s="927"/>
      <c r="FDI40" s="927"/>
      <c r="FDJ40" s="927"/>
      <c r="FDK40" s="927"/>
      <c r="FDL40" s="927"/>
      <c r="FDM40" s="927"/>
      <c r="FDN40" s="927"/>
      <c r="FDO40" s="927"/>
      <c r="FDP40" s="927"/>
      <c r="FDQ40" s="927"/>
      <c r="FDR40" s="927"/>
      <c r="FDS40" s="927"/>
      <c r="FDT40" s="927"/>
      <c r="FDU40" s="927"/>
      <c r="FDV40" s="927"/>
      <c r="FDW40" s="927"/>
      <c r="FDX40" s="927"/>
      <c r="FDY40" s="927"/>
      <c r="FDZ40" s="927"/>
      <c r="FEA40" s="927"/>
      <c r="FEB40" s="927"/>
      <c r="FEC40" s="927"/>
      <c r="FED40" s="927"/>
      <c r="FEE40" s="927"/>
      <c r="FEF40" s="927"/>
      <c r="FEG40" s="927"/>
      <c r="FEH40" s="927"/>
      <c r="FEI40" s="927"/>
      <c r="FEJ40" s="927"/>
      <c r="FEK40" s="927"/>
      <c r="FEL40" s="927"/>
      <c r="FEM40" s="927"/>
      <c r="FEN40" s="927"/>
      <c r="FEO40" s="927"/>
      <c r="FEP40" s="927"/>
      <c r="FEQ40" s="927"/>
      <c r="FER40" s="927"/>
      <c r="FES40" s="927"/>
      <c r="FET40" s="927"/>
      <c r="FEU40" s="927"/>
      <c r="FEV40" s="927"/>
      <c r="FEW40" s="927"/>
      <c r="FEX40" s="927"/>
      <c r="FEY40" s="927"/>
      <c r="FEZ40" s="927"/>
      <c r="FFA40" s="927"/>
      <c r="FFB40" s="927"/>
      <c r="FFC40" s="927"/>
      <c r="FFD40" s="927"/>
      <c r="FFE40" s="927"/>
      <c r="FFF40" s="927"/>
      <c r="FFG40" s="927"/>
      <c r="FFH40" s="927"/>
      <c r="FFI40" s="927"/>
      <c r="FFJ40" s="927"/>
      <c r="FFK40" s="927"/>
      <c r="FFL40" s="927"/>
      <c r="FFM40" s="927"/>
      <c r="FFN40" s="927"/>
      <c r="FFO40" s="927"/>
      <c r="FFP40" s="927"/>
      <c r="FFQ40" s="927"/>
      <c r="FFR40" s="927"/>
      <c r="FFS40" s="927"/>
      <c r="FFT40" s="927"/>
      <c r="FFU40" s="927"/>
      <c r="FFV40" s="927"/>
      <c r="FFW40" s="927"/>
      <c r="FFX40" s="927"/>
      <c r="FFY40" s="927"/>
      <c r="FFZ40" s="927"/>
      <c r="FGA40" s="927"/>
      <c r="FGB40" s="927"/>
      <c r="FGC40" s="927"/>
      <c r="FGD40" s="927"/>
      <c r="FGE40" s="927"/>
      <c r="FGF40" s="927"/>
      <c r="FGG40" s="927"/>
      <c r="FGH40" s="927"/>
      <c r="FGI40" s="927"/>
      <c r="FGJ40" s="927"/>
      <c r="FGK40" s="927"/>
      <c r="FGL40" s="927"/>
      <c r="FGM40" s="927"/>
      <c r="FGN40" s="927"/>
      <c r="FGO40" s="927"/>
      <c r="FGP40" s="927"/>
      <c r="FGQ40" s="927"/>
      <c r="FGR40" s="927"/>
      <c r="FGS40" s="927"/>
      <c r="FGT40" s="927"/>
      <c r="FGU40" s="927"/>
      <c r="FGV40" s="927"/>
      <c r="FGW40" s="927"/>
      <c r="FGX40" s="927"/>
      <c r="FGY40" s="927"/>
      <c r="FGZ40" s="927"/>
      <c r="FHA40" s="927"/>
      <c r="FHB40" s="927"/>
      <c r="FHC40" s="927"/>
      <c r="FHD40" s="927"/>
      <c r="FHE40" s="927"/>
      <c r="FHF40" s="927"/>
      <c r="FHG40" s="927"/>
      <c r="FHH40" s="927"/>
      <c r="FHI40" s="927"/>
      <c r="FHJ40" s="927"/>
      <c r="FHK40" s="927"/>
      <c r="FHL40" s="927"/>
      <c r="FHM40" s="927"/>
      <c r="FHN40" s="927"/>
      <c r="FHO40" s="927"/>
      <c r="FHP40" s="927"/>
      <c r="FHQ40" s="927"/>
      <c r="FHR40" s="927"/>
      <c r="FHS40" s="927"/>
      <c r="FHT40" s="927"/>
      <c r="FHU40" s="927"/>
      <c r="FHV40" s="927"/>
      <c r="FHW40" s="927"/>
      <c r="FHX40" s="927"/>
      <c r="FHY40" s="927"/>
      <c r="FHZ40" s="927"/>
      <c r="FIA40" s="927"/>
      <c r="FIB40" s="927"/>
      <c r="FIC40" s="927"/>
      <c r="FID40" s="927"/>
      <c r="FIE40" s="927"/>
      <c r="FIF40" s="927"/>
      <c r="FIG40" s="927"/>
      <c r="FIH40" s="927"/>
      <c r="FII40" s="927"/>
      <c r="FIJ40" s="927"/>
      <c r="FIK40" s="927"/>
      <c r="FIL40" s="927"/>
      <c r="FIM40" s="927"/>
      <c r="FIN40" s="927"/>
      <c r="FIO40" s="927"/>
      <c r="FIP40" s="927"/>
      <c r="FIQ40" s="927"/>
      <c r="FIR40" s="927"/>
      <c r="FIS40" s="927"/>
      <c r="FIT40" s="927"/>
      <c r="FIU40" s="927"/>
      <c r="FIV40" s="927"/>
      <c r="FIW40" s="927"/>
      <c r="FIX40" s="927"/>
      <c r="FIY40" s="927"/>
      <c r="FIZ40" s="927"/>
      <c r="FJA40" s="927"/>
      <c r="FJB40" s="927"/>
      <c r="FJC40" s="927"/>
      <c r="FJD40" s="927"/>
      <c r="FJE40" s="927"/>
      <c r="FJF40" s="927"/>
      <c r="FJG40" s="927"/>
      <c r="FJH40" s="927"/>
      <c r="FJI40" s="927"/>
      <c r="FJJ40" s="927"/>
      <c r="FJK40" s="927"/>
      <c r="FJL40" s="927"/>
      <c r="FJM40" s="927"/>
      <c r="FJN40" s="927"/>
      <c r="FJO40" s="927"/>
      <c r="FJP40" s="927"/>
      <c r="FJQ40" s="927"/>
      <c r="FJR40" s="927"/>
      <c r="FJS40" s="927"/>
      <c r="FJT40" s="927"/>
      <c r="FJU40" s="927"/>
      <c r="FJV40" s="927"/>
      <c r="FJW40" s="927"/>
      <c r="FJX40" s="927"/>
      <c r="FJY40" s="927"/>
      <c r="FJZ40" s="927"/>
      <c r="FKA40" s="927"/>
      <c r="FKB40" s="927"/>
      <c r="FKC40" s="927"/>
      <c r="FKD40" s="927"/>
      <c r="FKE40" s="927"/>
      <c r="FKF40" s="927"/>
      <c r="FKG40" s="927"/>
      <c r="FKH40" s="927"/>
      <c r="FKI40" s="927"/>
      <c r="FKJ40" s="927"/>
      <c r="FKK40" s="927"/>
      <c r="FKL40" s="927"/>
      <c r="FKM40" s="927"/>
      <c r="FKN40" s="927"/>
      <c r="FKO40" s="927"/>
      <c r="FKP40" s="927"/>
      <c r="FKQ40" s="927"/>
      <c r="FKR40" s="927"/>
      <c r="FKS40" s="927"/>
      <c r="FKT40" s="927"/>
      <c r="FKU40" s="927"/>
      <c r="FKV40" s="927"/>
      <c r="FKW40" s="927"/>
      <c r="FKX40" s="927"/>
      <c r="FKY40" s="927"/>
      <c r="FKZ40" s="927"/>
      <c r="FLA40" s="927"/>
      <c r="FLB40" s="927"/>
      <c r="FLC40" s="927"/>
      <c r="FLD40" s="927"/>
      <c r="FLE40" s="927"/>
      <c r="FLF40" s="927"/>
      <c r="FLG40" s="927"/>
      <c r="FLH40" s="927"/>
      <c r="FLI40" s="927"/>
      <c r="FLJ40" s="927"/>
      <c r="FLK40" s="927"/>
      <c r="FLL40" s="927"/>
      <c r="FLM40" s="927"/>
      <c r="FLN40" s="927"/>
      <c r="FLO40" s="927"/>
      <c r="FLP40" s="927"/>
      <c r="FLQ40" s="927"/>
      <c r="FLR40" s="927"/>
      <c r="FLS40" s="927"/>
      <c r="FLT40" s="927"/>
      <c r="FLU40" s="927"/>
      <c r="FLV40" s="927"/>
      <c r="FLW40" s="927"/>
      <c r="FLX40" s="927"/>
      <c r="FLY40" s="927"/>
      <c r="FLZ40" s="927"/>
      <c r="FMA40" s="927"/>
      <c r="FMB40" s="927"/>
      <c r="FMC40" s="927"/>
      <c r="FMD40" s="927"/>
      <c r="FME40" s="927"/>
      <c r="FMF40" s="927"/>
      <c r="FMG40" s="927"/>
      <c r="FMH40" s="927"/>
      <c r="FMI40" s="927"/>
      <c r="FMJ40" s="927"/>
      <c r="FMK40" s="927"/>
      <c r="FML40" s="927"/>
      <c r="FMM40" s="927"/>
      <c r="FMN40" s="927"/>
      <c r="FMO40" s="927"/>
      <c r="FMP40" s="927"/>
      <c r="FMQ40" s="927"/>
      <c r="FMR40" s="927"/>
      <c r="FMS40" s="927"/>
      <c r="FMT40" s="927"/>
      <c r="FMU40" s="927"/>
      <c r="FMV40" s="927"/>
      <c r="FMW40" s="927"/>
      <c r="FMX40" s="927"/>
      <c r="FMY40" s="927"/>
      <c r="FMZ40" s="927"/>
      <c r="FNA40" s="927"/>
      <c r="FNB40" s="927"/>
      <c r="FNC40" s="927"/>
      <c r="FND40" s="927"/>
      <c r="FNE40" s="927"/>
      <c r="FNF40" s="927"/>
      <c r="FNG40" s="927"/>
      <c r="FNH40" s="927"/>
      <c r="FNI40" s="927"/>
      <c r="FNJ40" s="927"/>
      <c r="FNK40" s="927"/>
      <c r="FNL40" s="927"/>
      <c r="FNM40" s="927"/>
      <c r="FNN40" s="927"/>
      <c r="FNO40" s="927"/>
      <c r="FNP40" s="927"/>
      <c r="FNQ40" s="927"/>
      <c r="FNR40" s="927"/>
      <c r="FNS40" s="927"/>
      <c r="FNT40" s="927"/>
      <c r="FNU40" s="927"/>
      <c r="FNV40" s="927"/>
      <c r="FNW40" s="927"/>
      <c r="FNX40" s="927"/>
      <c r="FNY40" s="927"/>
      <c r="FNZ40" s="927"/>
      <c r="FOA40" s="927"/>
      <c r="FOB40" s="927"/>
      <c r="FOC40" s="927"/>
      <c r="FOD40" s="927"/>
      <c r="FOE40" s="927"/>
      <c r="FOF40" s="927"/>
      <c r="FOG40" s="927"/>
      <c r="FOH40" s="927"/>
      <c r="FOI40" s="927"/>
      <c r="FOJ40" s="927"/>
      <c r="FOK40" s="927"/>
      <c r="FOL40" s="927"/>
      <c r="FOM40" s="927"/>
      <c r="FON40" s="927"/>
      <c r="FOO40" s="927"/>
      <c r="FOP40" s="927"/>
      <c r="FOQ40" s="927"/>
      <c r="FOR40" s="927"/>
      <c r="FOS40" s="927"/>
      <c r="FOT40" s="927"/>
      <c r="FOU40" s="927"/>
      <c r="FOV40" s="927"/>
      <c r="FOW40" s="927"/>
      <c r="FOX40" s="927"/>
      <c r="FOY40" s="927"/>
      <c r="FOZ40" s="927"/>
      <c r="FPA40" s="927"/>
      <c r="FPB40" s="927"/>
      <c r="FPC40" s="927"/>
      <c r="FPD40" s="927"/>
      <c r="FPE40" s="927"/>
      <c r="FPF40" s="927"/>
      <c r="FPG40" s="927"/>
      <c r="FPH40" s="927"/>
      <c r="FPI40" s="927"/>
      <c r="FPJ40" s="927"/>
      <c r="FPK40" s="927"/>
      <c r="FPL40" s="927"/>
      <c r="FPM40" s="927"/>
      <c r="FPN40" s="927"/>
      <c r="FPO40" s="927"/>
      <c r="FPP40" s="927"/>
      <c r="FPQ40" s="927"/>
      <c r="FPR40" s="927"/>
      <c r="FPS40" s="927"/>
      <c r="FPT40" s="927"/>
      <c r="FPU40" s="927"/>
      <c r="FPV40" s="927"/>
      <c r="FPW40" s="927"/>
      <c r="FPX40" s="927"/>
      <c r="FPY40" s="927"/>
      <c r="FPZ40" s="927"/>
      <c r="FQA40" s="927"/>
      <c r="FQB40" s="927"/>
      <c r="FQC40" s="927"/>
      <c r="FQD40" s="927"/>
      <c r="FQE40" s="927"/>
      <c r="FQF40" s="927"/>
      <c r="FQG40" s="927"/>
      <c r="FQH40" s="927"/>
      <c r="FQI40" s="927"/>
      <c r="FQJ40" s="927"/>
      <c r="FQK40" s="927"/>
      <c r="FQL40" s="927"/>
      <c r="FQM40" s="927"/>
      <c r="FQN40" s="927"/>
      <c r="FQO40" s="927"/>
      <c r="FQP40" s="927"/>
      <c r="FQQ40" s="927"/>
      <c r="FQR40" s="927"/>
      <c r="FQS40" s="927"/>
      <c r="FQT40" s="927"/>
      <c r="FQU40" s="927"/>
      <c r="FQV40" s="927"/>
      <c r="FQW40" s="927"/>
      <c r="FQX40" s="927"/>
      <c r="FQY40" s="927"/>
      <c r="FQZ40" s="927"/>
      <c r="FRA40" s="927"/>
      <c r="FRB40" s="927"/>
      <c r="FRC40" s="927"/>
      <c r="FRD40" s="927"/>
      <c r="FRE40" s="927"/>
      <c r="FRF40" s="927"/>
      <c r="FRG40" s="927"/>
      <c r="FRH40" s="927"/>
      <c r="FRI40" s="927"/>
      <c r="FRJ40" s="927"/>
      <c r="FRK40" s="927"/>
      <c r="FRL40" s="927"/>
      <c r="FRM40" s="927"/>
      <c r="FRN40" s="927"/>
      <c r="FRO40" s="927"/>
      <c r="FRP40" s="927"/>
      <c r="FRQ40" s="927"/>
      <c r="FRR40" s="927"/>
      <c r="FRS40" s="927"/>
      <c r="FRT40" s="927"/>
      <c r="FRU40" s="927"/>
      <c r="FRV40" s="927"/>
      <c r="FRW40" s="927"/>
      <c r="FRX40" s="927"/>
      <c r="FRY40" s="927"/>
      <c r="FRZ40" s="927"/>
      <c r="FSA40" s="927"/>
      <c r="FSB40" s="927"/>
      <c r="FSC40" s="927"/>
      <c r="FSD40" s="927"/>
      <c r="FSE40" s="927"/>
      <c r="FSF40" s="927"/>
      <c r="FSG40" s="927"/>
      <c r="FSH40" s="927"/>
      <c r="FSI40" s="927"/>
      <c r="FSJ40" s="927"/>
      <c r="FSK40" s="927"/>
      <c r="FSL40" s="927"/>
      <c r="FSM40" s="927"/>
      <c r="FSN40" s="927"/>
      <c r="FSO40" s="927"/>
      <c r="FSP40" s="927"/>
      <c r="FSQ40" s="927"/>
      <c r="FSR40" s="927"/>
      <c r="FSS40" s="927"/>
      <c r="FST40" s="927"/>
      <c r="FSU40" s="927"/>
      <c r="FSV40" s="927"/>
      <c r="FSW40" s="927"/>
      <c r="FSX40" s="927"/>
      <c r="FSY40" s="927"/>
      <c r="FSZ40" s="927"/>
      <c r="FTA40" s="927"/>
      <c r="FTB40" s="927"/>
      <c r="FTC40" s="927"/>
      <c r="FTD40" s="927"/>
      <c r="FTE40" s="927"/>
      <c r="FTF40" s="927"/>
      <c r="FTG40" s="927"/>
      <c r="FTH40" s="927"/>
      <c r="FTI40" s="927"/>
      <c r="FTJ40" s="927"/>
      <c r="FTK40" s="927"/>
      <c r="FTL40" s="927"/>
      <c r="FTM40" s="927"/>
      <c r="FTN40" s="927"/>
      <c r="FTO40" s="927"/>
      <c r="FTP40" s="927"/>
      <c r="FTQ40" s="927"/>
      <c r="FTR40" s="927"/>
      <c r="FTS40" s="927"/>
      <c r="FTT40" s="927"/>
      <c r="FTU40" s="927"/>
      <c r="FTV40" s="927"/>
      <c r="FTW40" s="927"/>
      <c r="FTX40" s="927"/>
      <c r="FTY40" s="927"/>
      <c r="FTZ40" s="927"/>
      <c r="FUA40" s="927"/>
      <c r="FUB40" s="927"/>
      <c r="FUC40" s="927"/>
      <c r="FUD40" s="927"/>
      <c r="FUE40" s="927"/>
      <c r="FUF40" s="927"/>
      <c r="FUG40" s="927"/>
      <c r="FUH40" s="927"/>
      <c r="FUI40" s="927"/>
      <c r="FUJ40" s="927"/>
      <c r="FUK40" s="927"/>
      <c r="FUL40" s="927"/>
      <c r="FUM40" s="927"/>
      <c r="FUN40" s="927"/>
      <c r="FUO40" s="927"/>
      <c r="FUP40" s="927"/>
      <c r="FUQ40" s="927"/>
      <c r="FUR40" s="927"/>
      <c r="FUS40" s="927"/>
      <c r="FUT40" s="927"/>
      <c r="FUU40" s="927"/>
      <c r="FUV40" s="927"/>
      <c r="FUW40" s="927"/>
      <c r="FUX40" s="927"/>
      <c r="FUY40" s="927"/>
      <c r="FUZ40" s="927"/>
      <c r="FVA40" s="927"/>
      <c r="FVB40" s="927"/>
      <c r="FVC40" s="927"/>
      <c r="FVD40" s="927"/>
      <c r="FVE40" s="927"/>
      <c r="FVF40" s="927"/>
      <c r="FVG40" s="927"/>
      <c r="FVH40" s="927"/>
      <c r="FVI40" s="927"/>
      <c r="FVJ40" s="927"/>
      <c r="FVK40" s="927"/>
      <c r="FVL40" s="927"/>
      <c r="FVM40" s="927"/>
      <c r="FVN40" s="927"/>
      <c r="FVO40" s="927"/>
      <c r="FVP40" s="927"/>
      <c r="FVQ40" s="927"/>
      <c r="FVR40" s="927"/>
      <c r="FVS40" s="927"/>
      <c r="FVT40" s="927"/>
      <c r="FVU40" s="927"/>
      <c r="FVV40" s="927"/>
      <c r="FVW40" s="927"/>
      <c r="FVX40" s="927"/>
      <c r="FVY40" s="927"/>
      <c r="FVZ40" s="927"/>
      <c r="FWA40" s="927"/>
      <c r="FWB40" s="927"/>
      <c r="FWC40" s="927"/>
      <c r="FWD40" s="927"/>
      <c r="FWE40" s="927"/>
      <c r="FWF40" s="927"/>
      <c r="FWG40" s="927"/>
      <c r="FWH40" s="927"/>
      <c r="FWI40" s="927"/>
      <c r="FWJ40" s="927"/>
      <c r="FWK40" s="927"/>
      <c r="FWL40" s="927"/>
      <c r="FWM40" s="927"/>
      <c r="FWN40" s="927"/>
      <c r="FWO40" s="927"/>
      <c r="FWP40" s="927"/>
      <c r="FWQ40" s="927"/>
      <c r="FWR40" s="927"/>
      <c r="FWS40" s="927"/>
      <c r="FWT40" s="927"/>
      <c r="FWU40" s="927"/>
      <c r="FWV40" s="927"/>
      <c r="FWW40" s="927"/>
      <c r="FWX40" s="927"/>
      <c r="FWY40" s="927"/>
      <c r="FWZ40" s="927"/>
      <c r="FXA40" s="927"/>
      <c r="FXB40" s="927"/>
      <c r="FXC40" s="927"/>
      <c r="FXD40" s="927"/>
      <c r="FXE40" s="927"/>
      <c r="FXF40" s="927"/>
      <c r="FXG40" s="927"/>
      <c r="FXH40" s="927"/>
      <c r="FXI40" s="927"/>
      <c r="FXJ40" s="927"/>
      <c r="FXK40" s="927"/>
      <c r="FXL40" s="927"/>
      <c r="FXM40" s="927"/>
      <c r="FXN40" s="927"/>
      <c r="FXO40" s="927"/>
      <c r="FXP40" s="927"/>
      <c r="FXQ40" s="927"/>
      <c r="FXR40" s="927"/>
      <c r="FXS40" s="927"/>
      <c r="FXT40" s="927"/>
      <c r="FXU40" s="927"/>
      <c r="FXV40" s="927"/>
      <c r="FXW40" s="927"/>
      <c r="FXX40" s="927"/>
      <c r="FXY40" s="927"/>
      <c r="FXZ40" s="927"/>
      <c r="FYA40" s="927"/>
      <c r="FYB40" s="927"/>
      <c r="FYC40" s="927"/>
      <c r="FYD40" s="927"/>
      <c r="FYE40" s="927"/>
      <c r="FYF40" s="927"/>
      <c r="FYG40" s="927"/>
      <c r="FYH40" s="927"/>
      <c r="FYI40" s="927"/>
      <c r="FYJ40" s="927"/>
      <c r="FYK40" s="927"/>
      <c r="FYL40" s="927"/>
      <c r="FYM40" s="927"/>
      <c r="FYN40" s="927"/>
      <c r="FYO40" s="927"/>
      <c r="FYP40" s="927"/>
      <c r="FYQ40" s="927"/>
      <c r="FYR40" s="927"/>
      <c r="FYS40" s="927"/>
      <c r="FYT40" s="927"/>
      <c r="FYU40" s="927"/>
      <c r="FYV40" s="927"/>
      <c r="FYW40" s="927"/>
      <c r="FYX40" s="927"/>
      <c r="FYY40" s="927"/>
      <c r="FYZ40" s="927"/>
      <c r="FZA40" s="927"/>
      <c r="FZB40" s="927"/>
      <c r="FZC40" s="927"/>
      <c r="FZD40" s="927"/>
      <c r="FZE40" s="927"/>
      <c r="FZF40" s="927"/>
      <c r="FZG40" s="927"/>
      <c r="FZH40" s="927"/>
      <c r="FZI40" s="927"/>
      <c r="FZJ40" s="927"/>
      <c r="FZK40" s="927"/>
      <c r="FZL40" s="927"/>
      <c r="FZM40" s="927"/>
      <c r="FZN40" s="927"/>
      <c r="FZO40" s="927"/>
      <c r="FZP40" s="927"/>
      <c r="FZQ40" s="927"/>
      <c r="FZR40" s="927"/>
      <c r="FZS40" s="927"/>
      <c r="FZT40" s="927"/>
      <c r="FZU40" s="927"/>
      <c r="FZV40" s="927"/>
      <c r="FZW40" s="927"/>
      <c r="FZX40" s="927"/>
      <c r="FZY40" s="927"/>
      <c r="FZZ40" s="927"/>
      <c r="GAA40" s="927"/>
      <c r="GAB40" s="927"/>
      <c r="GAC40" s="927"/>
      <c r="GAD40" s="927"/>
      <c r="GAE40" s="927"/>
      <c r="GAF40" s="927"/>
      <c r="GAG40" s="927"/>
      <c r="GAH40" s="927"/>
      <c r="GAI40" s="927"/>
      <c r="GAJ40" s="927"/>
      <c r="GAK40" s="927"/>
      <c r="GAL40" s="927"/>
      <c r="GAM40" s="927"/>
      <c r="GAN40" s="927"/>
      <c r="GAO40" s="927"/>
      <c r="GAP40" s="927"/>
      <c r="GAQ40" s="927"/>
      <c r="GAR40" s="927"/>
      <c r="GAS40" s="927"/>
      <c r="GAT40" s="927"/>
      <c r="GAU40" s="927"/>
      <c r="GAV40" s="927"/>
      <c r="GAW40" s="927"/>
      <c r="GAX40" s="927"/>
      <c r="GAY40" s="927"/>
      <c r="GAZ40" s="927"/>
      <c r="GBA40" s="927"/>
      <c r="GBB40" s="927"/>
      <c r="GBC40" s="927"/>
      <c r="GBD40" s="927"/>
      <c r="GBE40" s="927"/>
      <c r="GBF40" s="927"/>
      <c r="GBG40" s="927"/>
      <c r="GBH40" s="927"/>
      <c r="GBI40" s="927"/>
      <c r="GBJ40" s="927"/>
      <c r="GBK40" s="927"/>
      <c r="GBL40" s="927"/>
      <c r="GBM40" s="927"/>
      <c r="GBN40" s="927"/>
      <c r="GBO40" s="927"/>
      <c r="GBP40" s="927"/>
      <c r="GBQ40" s="927"/>
      <c r="GBR40" s="927"/>
      <c r="GBS40" s="927"/>
      <c r="GBT40" s="927"/>
      <c r="GBU40" s="927"/>
      <c r="GBV40" s="927"/>
      <c r="GBW40" s="927"/>
      <c r="GBX40" s="927"/>
      <c r="GBY40" s="927"/>
      <c r="GBZ40" s="927"/>
      <c r="GCA40" s="927"/>
      <c r="GCB40" s="927"/>
      <c r="GCC40" s="927"/>
      <c r="GCD40" s="927"/>
      <c r="GCE40" s="927"/>
      <c r="GCF40" s="927"/>
      <c r="GCG40" s="927"/>
      <c r="GCH40" s="927"/>
      <c r="GCI40" s="927"/>
      <c r="GCJ40" s="927"/>
      <c r="GCK40" s="927"/>
      <c r="GCL40" s="927"/>
      <c r="GCM40" s="927"/>
      <c r="GCN40" s="927"/>
      <c r="GCO40" s="927"/>
      <c r="GCP40" s="927"/>
      <c r="GCQ40" s="927"/>
      <c r="GCR40" s="927"/>
      <c r="GCS40" s="927"/>
      <c r="GCT40" s="927"/>
      <c r="GCU40" s="927"/>
      <c r="GCV40" s="927"/>
      <c r="GCW40" s="927"/>
      <c r="GCX40" s="927"/>
      <c r="GCY40" s="927"/>
      <c r="GCZ40" s="927"/>
      <c r="GDA40" s="927"/>
      <c r="GDB40" s="927"/>
      <c r="GDC40" s="927"/>
      <c r="GDD40" s="927"/>
      <c r="GDE40" s="927"/>
      <c r="GDF40" s="927"/>
      <c r="GDG40" s="927"/>
      <c r="GDH40" s="927"/>
      <c r="GDI40" s="927"/>
      <c r="GDJ40" s="927"/>
      <c r="GDK40" s="927"/>
      <c r="GDL40" s="927"/>
      <c r="GDM40" s="927"/>
      <c r="GDN40" s="927"/>
      <c r="GDO40" s="927"/>
      <c r="GDP40" s="927"/>
      <c r="GDQ40" s="927"/>
      <c r="GDR40" s="927"/>
      <c r="GDS40" s="927"/>
      <c r="GDT40" s="927"/>
      <c r="GDU40" s="927"/>
      <c r="GDV40" s="927"/>
      <c r="GDW40" s="927"/>
      <c r="GDX40" s="927"/>
      <c r="GDY40" s="927"/>
      <c r="GDZ40" s="927"/>
      <c r="GEA40" s="927"/>
      <c r="GEB40" s="927"/>
      <c r="GEC40" s="927"/>
      <c r="GED40" s="927"/>
      <c r="GEE40" s="927"/>
      <c r="GEF40" s="927"/>
      <c r="GEG40" s="927"/>
      <c r="GEH40" s="927"/>
      <c r="GEI40" s="927"/>
      <c r="GEJ40" s="927"/>
      <c r="GEK40" s="927"/>
      <c r="GEL40" s="927"/>
      <c r="GEM40" s="927"/>
      <c r="GEN40" s="927"/>
      <c r="GEO40" s="927"/>
      <c r="GEP40" s="927"/>
      <c r="GEQ40" s="927"/>
      <c r="GER40" s="927"/>
      <c r="GES40" s="927"/>
      <c r="GET40" s="927"/>
      <c r="GEU40" s="927"/>
      <c r="GEV40" s="927"/>
      <c r="GEW40" s="927"/>
      <c r="GEX40" s="927"/>
      <c r="GEY40" s="927"/>
      <c r="GEZ40" s="927"/>
      <c r="GFA40" s="927"/>
      <c r="GFB40" s="927"/>
      <c r="GFC40" s="927"/>
      <c r="GFD40" s="927"/>
      <c r="GFE40" s="927"/>
      <c r="GFF40" s="927"/>
      <c r="GFG40" s="927"/>
      <c r="GFH40" s="927"/>
      <c r="GFI40" s="927"/>
      <c r="GFJ40" s="927"/>
      <c r="GFK40" s="927"/>
      <c r="GFL40" s="927"/>
      <c r="GFM40" s="927"/>
      <c r="GFN40" s="927"/>
      <c r="GFO40" s="927"/>
      <c r="GFP40" s="927"/>
      <c r="GFQ40" s="927"/>
      <c r="GFR40" s="927"/>
      <c r="GFS40" s="927"/>
      <c r="GFT40" s="927"/>
      <c r="GFU40" s="927"/>
      <c r="GFV40" s="927"/>
      <c r="GFW40" s="927"/>
      <c r="GFX40" s="927"/>
      <c r="GFY40" s="927"/>
      <c r="GFZ40" s="927"/>
      <c r="GGA40" s="927"/>
      <c r="GGB40" s="927"/>
      <c r="GGC40" s="927"/>
      <c r="GGD40" s="927"/>
      <c r="GGE40" s="927"/>
      <c r="GGF40" s="927"/>
      <c r="GGG40" s="927"/>
      <c r="GGH40" s="927"/>
      <c r="GGI40" s="927"/>
      <c r="GGJ40" s="927"/>
      <c r="GGK40" s="927"/>
      <c r="GGL40" s="927"/>
      <c r="GGM40" s="927"/>
      <c r="GGN40" s="927"/>
      <c r="GGO40" s="927"/>
      <c r="GGP40" s="927"/>
      <c r="GGQ40" s="927"/>
      <c r="GGR40" s="927"/>
      <c r="GGS40" s="927"/>
      <c r="GGT40" s="927"/>
      <c r="GGU40" s="927"/>
      <c r="GGV40" s="927"/>
      <c r="GGW40" s="927"/>
      <c r="GGX40" s="927"/>
      <c r="GGY40" s="927"/>
      <c r="GGZ40" s="927"/>
      <c r="GHA40" s="927"/>
      <c r="GHB40" s="927"/>
      <c r="GHC40" s="927"/>
      <c r="GHD40" s="927"/>
      <c r="GHE40" s="927"/>
      <c r="GHF40" s="927"/>
      <c r="GHG40" s="927"/>
      <c r="GHH40" s="927"/>
      <c r="GHI40" s="927"/>
      <c r="GHJ40" s="927"/>
      <c r="GHK40" s="927"/>
      <c r="GHL40" s="927"/>
      <c r="GHM40" s="927"/>
      <c r="GHN40" s="927"/>
      <c r="GHO40" s="927"/>
      <c r="GHP40" s="927"/>
      <c r="GHQ40" s="927"/>
      <c r="GHR40" s="927"/>
      <c r="GHS40" s="927"/>
      <c r="GHT40" s="927"/>
      <c r="GHU40" s="927"/>
      <c r="GHV40" s="927"/>
      <c r="GHW40" s="927"/>
      <c r="GHX40" s="927"/>
      <c r="GHY40" s="927"/>
      <c r="GHZ40" s="927"/>
      <c r="GIA40" s="927"/>
      <c r="GIB40" s="927"/>
      <c r="GIC40" s="927"/>
      <c r="GID40" s="927"/>
      <c r="GIE40" s="927"/>
      <c r="GIF40" s="927"/>
      <c r="GIG40" s="927"/>
      <c r="GIH40" s="927"/>
      <c r="GII40" s="927"/>
      <c r="GIJ40" s="927"/>
      <c r="GIK40" s="927"/>
      <c r="GIL40" s="927"/>
      <c r="GIM40" s="927"/>
      <c r="GIN40" s="927"/>
      <c r="GIO40" s="927"/>
      <c r="GIP40" s="927"/>
      <c r="GIQ40" s="927"/>
      <c r="GIR40" s="927"/>
      <c r="GIS40" s="927"/>
      <c r="GIT40" s="927"/>
      <c r="GIU40" s="927"/>
      <c r="GIV40" s="927"/>
      <c r="GIW40" s="927"/>
      <c r="GIX40" s="927"/>
      <c r="GIY40" s="927"/>
      <c r="GIZ40" s="927"/>
      <c r="GJA40" s="927"/>
      <c r="GJB40" s="927"/>
      <c r="GJC40" s="927"/>
      <c r="GJD40" s="927"/>
      <c r="GJE40" s="927"/>
      <c r="GJF40" s="927"/>
      <c r="GJG40" s="927"/>
      <c r="GJH40" s="927"/>
      <c r="GJI40" s="927"/>
      <c r="GJJ40" s="927"/>
      <c r="GJK40" s="927"/>
      <c r="GJL40" s="927"/>
      <c r="GJM40" s="927"/>
      <c r="GJN40" s="927"/>
      <c r="GJO40" s="927"/>
      <c r="GJP40" s="927"/>
      <c r="GJQ40" s="927"/>
      <c r="GJR40" s="927"/>
      <c r="GJS40" s="927"/>
      <c r="GJT40" s="927"/>
      <c r="GJU40" s="927"/>
      <c r="GJV40" s="927"/>
      <c r="GJW40" s="927"/>
      <c r="GJX40" s="927"/>
      <c r="GJY40" s="927"/>
      <c r="GJZ40" s="927"/>
      <c r="GKA40" s="927"/>
      <c r="GKB40" s="927"/>
      <c r="GKC40" s="927"/>
      <c r="GKD40" s="927"/>
      <c r="GKE40" s="927"/>
      <c r="GKF40" s="927"/>
      <c r="GKG40" s="927"/>
      <c r="GKH40" s="927"/>
      <c r="GKI40" s="927"/>
      <c r="GKJ40" s="927"/>
      <c r="GKK40" s="927"/>
      <c r="GKL40" s="927"/>
      <c r="GKM40" s="927"/>
      <c r="GKN40" s="927"/>
      <c r="GKO40" s="927"/>
      <c r="GKP40" s="927"/>
      <c r="GKQ40" s="927"/>
      <c r="GKR40" s="927"/>
      <c r="GKS40" s="927"/>
      <c r="GKT40" s="927"/>
      <c r="GKU40" s="927"/>
      <c r="GKV40" s="927"/>
      <c r="GKW40" s="927"/>
      <c r="GKX40" s="927"/>
      <c r="GKY40" s="927"/>
      <c r="GKZ40" s="927"/>
      <c r="GLA40" s="927"/>
      <c r="GLB40" s="927"/>
      <c r="GLC40" s="927"/>
      <c r="GLD40" s="927"/>
      <c r="GLE40" s="927"/>
      <c r="GLF40" s="927"/>
      <c r="GLG40" s="927"/>
      <c r="GLH40" s="927"/>
      <c r="GLI40" s="927"/>
      <c r="GLJ40" s="927"/>
      <c r="GLK40" s="927"/>
      <c r="GLL40" s="927"/>
      <c r="GLM40" s="927"/>
      <c r="GLN40" s="927"/>
      <c r="GLO40" s="927"/>
      <c r="GLP40" s="927"/>
      <c r="GLQ40" s="927"/>
      <c r="GLR40" s="927"/>
      <c r="GLS40" s="927"/>
      <c r="GLT40" s="927"/>
      <c r="GLU40" s="927"/>
      <c r="GLV40" s="927"/>
      <c r="GLW40" s="927"/>
      <c r="GLX40" s="927"/>
      <c r="GLY40" s="927"/>
      <c r="GLZ40" s="927"/>
      <c r="GMA40" s="927"/>
      <c r="GMB40" s="927"/>
      <c r="GMC40" s="927"/>
      <c r="GMD40" s="927"/>
      <c r="GME40" s="927"/>
      <c r="GMF40" s="927"/>
      <c r="GMG40" s="927"/>
      <c r="GMH40" s="927"/>
      <c r="GMI40" s="927"/>
      <c r="GMJ40" s="927"/>
      <c r="GMK40" s="927"/>
      <c r="GML40" s="927"/>
      <c r="GMM40" s="927"/>
      <c r="GMN40" s="927"/>
      <c r="GMO40" s="927"/>
      <c r="GMP40" s="927"/>
      <c r="GMQ40" s="927"/>
      <c r="GMR40" s="927"/>
      <c r="GMS40" s="927"/>
      <c r="GMT40" s="927"/>
      <c r="GMU40" s="927"/>
      <c r="GMV40" s="927"/>
      <c r="GMW40" s="927"/>
      <c r="GMX40" s="927"/>
      <c r="GMY40" s="927"/>
      <c r="GMZ40" s="927"/>
      <c r="GNA40" s="927"/>
      <c r="GNB40" s="927"/>
      <c r="GNC40" s="927"/>
      <c r="GND40" s="927"/>
      <c r="GNE40" s="927"/>
      <c r="GNF40" s="927"/>
      <c r="GNG40" s="927"/>
      <c r="GNH40" s="927"/>
      <c r="GNI40" s="927"/>
      <c r="GNJ40" s="927"/>
      <c r="GNK40" s="927"/>
      <c r="GNL40" s="927"/>
      <c r="GNM40" s="927"/>
      <c r="GNN40" s="927"/>
      <c r="GNO40" s="927"/>
      <c r="GNP40" s="927"/>
      <c r="GNQ40" s="927"/>
      <c r="GNR40" s="927"/>
      <c r="GNS40" s="927"/>
      <c r="GNT40" s="927"/>
      <c r="GNU40" s="927"/>
      <c r="GNV40" s="927"/>
      <c r="GNW40" s="927"/>
      <c r="GNX40" s="927"/>
      <c r="GNY40" s="927"/>
      <c r="GNZ40" s="927"/>
      <c r="GOA40" s="927"/>
      <c r="GOB40" s="927"/>
      <c r="GOC40" s="927"/>
      <c r="GOD40" s="927"/>
      <c r="GOE40" s="927"/>
      <c r="GOF40" s="927"/>
      <c r="GOG40" s="927"/>
      <c r="GOH40" s="927"/>
      <c r="GOI40" s="927"/>
      <c r="GOJ40" s="927"/>
      <c r="GOK40" s="927"/>
      <c r="GOL40" s="927"/>
      <c r="GOM40" s="927"/>
      <c r="GON40" s="927"/>
      <c r="GOO40" s="927"/>
      <c r="GOP40" s="927"/>
      <c r="GOQ40" s="927"/>
      <c r="GOR40" s="927"/>
      <c r="GOS40" s="927"/>
      <c r="GOT40" s="927"/>
      <c r="GOU40" s="927"/>
      <c r="GOV40" s="927"/>
      <c r="GOW40" s="927"/>
      <c r="GOX40" s="927"/>
      <c r="GOY40" s="927"/>
      <c r="GOZ40" s="927"/>
      <c r="GPA40" s="927"/>
      <c r="GPB40" s="927"/>
      <c r="GPC40" s="927"/>
      <c r="GPD40" s="927"/>
      <c r="GPE40" s="927"/>
      <c r="GPF40" s="927"/>
      <c r="GPG40" s="927"/>
      <c r="GPH40" s="927"/>
      <c r="GPI40" s="927"/>
      <c r="GPJ40" s="927"/>
      <c r="GPK40" s="927"/>
      <c r="GPL40" s="927"/>
      <c r="GPM40" s="927"/>
      <c r="GPN40" s="927"/>
      <c r="GPO40" s="927"/>
      <c r="GPP40" s="927"/>
      <c r="GPQ40" s="927"/>
      <c r="GPR40" s="927"/>
      <c r="GPS40" s="927"/>
      <c r="GPT40" s="927"/>
      <c r="GPU40" s="927"/>
      <c r="GPV40" s="927"/>
      <c r="GPW40" s="927"/>
      <c r="GPX40" s="927"/>
      <c r="GPY40" s="927"/>
      <c r="GPZ40" s="927"/>
      <c r="GQA40" s="927"/>
      <c r="GQB40" s="927"/>
      <c r="GQC40" s="927"/>
      <c r="GQD40" s="927"/>
      <c r="GQE40" s="927"/>
      <c r="GQF40" s="927"/>
      <c r="GQG40" s="927"/>
      <c r="GQH40" s="927"/>
      <c r="GQI40" s="927"/>
      <c r="GQJ40" s="927"/>
      <c r="GQK40" s="927"/>
      <c r="GQL40" s="927"/>
      <c r="GQM40" s="927"/>
      <c r="GQN40" s="927"/>
      <c r="GQO40" s="927"/>
      <c r="GQP40" s="927"/>
      <c r="GQQ40" s="927"/>
      <c r="GQR40" s="927"/>
      <c r="GQS40" s="927"/>
      <c r="GQT40" s="927"/>
      <c r="GQU40" s="927"/>
      <c r="GQV40" s="927"/>
      <c r="GQW40" s="927"/>
      <c r="GQX40" s="927"/>
      <c r="GQY40" s="927"/>
      <c r="GQZ40" s="927"/>
      <c r="GRA40" s="927"/>
      <c r="GRB40" s="927"/>
      <c r="GRC40" s="927"/>
      <c r="GRD40" s="927"/>
      <c r="GRE40" s="927"/>
      <c r="GRF40" s="927"/>
      <c r="GRG40" s="927"/>
      <c r="GRH40" s="927"/>
      <c r="GRI40" s="927"/>
      <c r="GRJ40" s="927"/>
      <c r="GRK40" s="927"/>
      <c r="GRL40" s="927"/>
      <c r="GRM40" s="927"/>
      <c r="GRN40" s="927"/>
      <c r="GRO40" s="927"/>
      <c r="GRP40" s="927"/>
      <c r="GRQ40" s="927"/>
      <c r="GRR40" s="927"/>
      <c r="GRS40" s="927"/>
      <c r="GRT40" s="927"/>
      <c r="GRU40" s="927"/>
      <c r="GRV40" s="927"/>
      <c r="GRW40" s="927"/>
      <c r="GRX40" s="927"/>
      <c r="GRY40" s="927"/>
      <c r="GRZ40" s="927"/>
      <c r="GSA40" s="927"/>
      <c r="GSB40" s="927"/>
      <c r="GSC40" s="927"/>
      <c r="GSD40" s="927"/>
      <c r="GSE40" s="927"/>
      <c r="GSF40" s="927"/>
      <c r="GSG40" s="927"/>
      <c r="GSH40" s="927"/>
      <c r="GSI40" s="927"/>
      <c r="GSJ40" s="927"/>
      <c r="GSK40" s="927"/>
      <c r="GSL40" s="927"/>
      <c r="GSM40" s="927"/>
      <c r="GSN40" s="927"/>
      <c r="GSO40" s="927"/>
      <c r="GSP40" s="927"/>
      <c r="GSQ40" s="927"/>
      <c r="GSR40" s="927"/>
      <c r="GSS40" s="927"/>
      <c r="GST40" s="927"/>
      <c r="GSU40" s="927"/>
      <c r="GSV40" s="927"/>
      <c r="GSW40" s="927"/>
      <c r="GSX40" s="927"/>
      <c r="GSY40" s="927"/>
      <c r="GSZ40" s="927"/>
      <c r="GTA40" s="927"/>
      <c r="GTB40" s="927"/>
      <c r="GTC40" s="927"/>
      <c r="GTD40" s="927"/>
      <c r="GTE40" s="927"/>
      <c r="GTF40" s="927"/>
      <c r="GTG40" s="927"/>
      <c r="GTH40" s="927"/>
      <c r="GTI40" s="927"/>
      <c r="GTJ40" s="927"/>
      <c r="GTK40" s="927"/>
      <c r="GTL40" s="927"/>
      <c r="GTM40" s="927"/>
      <c r="GTN40" s="927"/>
      <c r="GTO40" s="927"/>
      <c r="GTP40" s="927"/>
      <c r="GTQ40" s="927"/>
      <c r="GTR40" s="927"/>
      <c r="GTS40" s="927"/>
      <c r="GTT40" s="927"/>
      <c r="GTU40" s="927"/>
      <c r="GTV40" s="927"/>
      <c r="GTW40" s="927"/>
      <c r="GTX40" s="927"/>
      <c r="GTY40" s="927"/>
      <c r="GTZ40" s="927"/>
      <c r="GUA40" s="927"/>
      <c r="GUB40" s="927"/>
      <c r="GUC40" s="927"/>
      <c r="GUD40" s="927"/>
      <c r="GUE40" s="927"/>
      <c r="GUF40" s="927"/>
      <c r="GUG40" s="927"/>
      <c r="GUH40" s="927"/>
      <c r="GUI40" s="927"/>
      <c r="GUJ40" s="927"/>
      <c r="GUK40" s="927"/>
      <c r="GUL40" s="927"/>
      <c r="GUM40" s="927"/>
      <c r="GUN40" s="927"/>
      <c r="GUO40" s="927"/>
      <c r="GUP40" s="927"/>
      <c r="GUQ40" s="927"/>
      <c r="GUR40" s="927"/>
      <c r="GUS40" s="927"/>
      <c r="GUT40" s="927"/>
      <c r="GUU40" s="927"/>
      <c r="GUV40" s="927"/>
      <c r="GUW40" s="927"/>
      <c r="GUX40" s="927"/>
      <c r="GUY40" s="927"/>
      <c r="GUZ40" s="927"/>
      <c r="GVA40" s="927"/>
      <c r="GVB40" s="927"/>
      <c r="GVC40" s="927"/>
      <c r="GVD40" s="927"/>
      <c r="GVE40" s="927"/>
      <c r="GVF40" s="927"/>
      <c r="GVG40" s="927"/>
      <c r="GVH40" s="927"/>
      <c r="GVI40" s="927"/>
      <c r="GVJ40" s="927"/>
      <c r="GVK40" s="927"/>
      <c r="GVL40" s="927"/>
      <c r="GVM40" s="927"/>
      <c r="GVN40" s="927"/>
      <c r="GVO40" s="927"/>
      <c r="GVP40" s="927"/>
      <c r="GVQ40" s="927"/>
      <c r="GVR40" s="927"/>
      <c r="GVS40" s="927"/>
      <c r="GVT40" s="927"/>
      <c r="GVU40" s="927"/>
      <c r="GVV40" s="927"/>
      <c r="GVW40" s="927"/>
      <c r="GVX40" s="927"/>
      <c r="GVY40" s="927"/>
      <c r="GVZ40" s="927"/>
      <c r="GWA40" s="927"/>
      <c r="GWB40" s="927"/>
      <c r="GWC40" s="927"/>
      <c r="GWD40" s="927"/>
      <c r="GWE40" s="927"/>
      <c r="GWF40" s="927"/>
      <c r="GWG40" s="927"/>
      <c r="GWH40" s="927"/>
      <c r="GWI40" s="927"/>
      <c r="GWJ40" s="927"/>
      <c r="GWK40" s="927"/>
      <c r="GWL40" s="927"/>
      <c r="GWM40" s="927"/>
      <c r="GWN40" s="927"/>
      <c r="GWO40" s="927"/>
      <c r="GWP40" s="927"/>
      <c r="GWQ40" s="927"/>
      <c r="GWR40" s="927"/>
      <c r="GWS40" s="927"/>
      <c r="GWT40" s="927"/>
      <c r="GWU40" s="927"/>
      <c r="GWV40" s="927"/>
      <c r="GWW40" s="927"/>
      <c r="GWX40" s="927"/>
      <c r="GWY40" s="927"/>
      <c r="GWZ40" s="927"/>
      <c r="GXA40" s="927"/>
      <c r="GXB40" s="927"/>
      <c r="GXC40" s="927"/>
      <c r="GXD40" s="927"/>
      <c r="GXE40" s="927"/>
      <c r="GXF40" s="927"/>
      <c r="GXG40" s="927"/>
      <c r="GXH40" s="927"/>
      <c r="GXI40" s="927"/>
      <c r="GXJ40" s="927"/>
      <c r="GXK40" s="927"/>
      <c r="GXL40" s="927"/>
      <c r="GXM40" s="927"/>
      <c r="GXN40" s="927"/>
      <c r="GXO40" s="927"/>
      <c r="GXP40" s="927"/>
      <c r="GXQ40" s="927"/>
      <c r="GXR40" s="927"/>
      <c r="GXS40" s="927"/>
      <c r="GXT40" s="927"/>
      <c r="GXU40" s="927"/>
      <c r="GXV40" s="927"/>
      <c r="GXW40" s="927"/>
      <c r="GXX40" s="927"/>
      <c r="GXY40" s="927"/>
      <c r="GXZ40" s="927"/>
      <c r="GYA40" s="927"/>
      <c r="GYB40" s="927"/>
      <c r="GYC40" s="927"/>
      <c r="GYD40" s="927"/>
      <c r="GYE40" s="927"/>
      <c r="GYF40" s="927"/>
      <c r="GYG40" s="927"/>
      <c r="GYH40" s="927"/>
      <c r="GYI40" s="927"/>
      <c r="GYJ40" s="927"/>
      <c r="GYK40" s="927"/>
      <c r="GYL40" s="927"/>
      <c r="GYM40" s="927"/>
      <c r="GYN40" s="927"/>
      <c r="GYO40" s="927"/>
      <c r="GYP40" s="927"/>
      <c r="GYQ40" s="927"/>
      <c r="GYR40" s="927"/>
      <c r="GYS40" s="927"/>
      <c r="GYT40" s="927"/>
      <c r="GYU40" s="927"/>
      <c r="GYV40" s="927"/>
      <c r="GYW40" s="927"/>
      <c r="GYX40" s="927"/>
      <c r="GYY40" s="927"/>
      <c r="GYZ40" s="927"/>
      <c r="GZA40" s="927"/>
      <c r="GZB40" s="927"/>
      <c r="GZC40" s="927"/>
      <c r="GZD40" s="927"/>
      <c r="GZE40" s="927"/>
      <c r="GZF40" s="927"/>
      <c r="GZG40" s="927"/>
      <c r="GZH40" s="927"/>
      <c r="GZI40" s="927"/>
      <c r="GZJ40" s="927"/>
      <c r="GZK40" s="927"/>
      <c r="GZL40" s="927"/>
      <c r="GZM40" s="927"/>
      <c r="GZN40" s="927"/>
      <c r="GZO40" s="927"/>
      <c r="GZP40" s="927"/>
      <c r="GZQ40" s="927"/>
      <c r="GZR40" s="927"/>
      <c r="GZS40" s="927"/>
      <c r="GZT40" s="927"/>
      <c r="GZU40" s="927"/>
      <c r="GZV40" s="927"/>
      <c r="GZW40" s="927"/>
      <c r="GZX40" s="927"/>
      <c r="GZY40" s="927"/>
      <c r="GZZ40" s="927"/>
      <c r="HAA40" s="927"/>
      <c r="HAB40" s="927"/>
      <c r="HAC40" s="927"/>
      <c r="HAD40" s="927"/>
      <c r="HAE40" s="927"/>
      <c r="HAF40" s="927"/>
      <c r="HAG40" s="927"/>
      <c r="HAH40" s="927"/>
      <c r="HAI40" s="927"/>
      <c r="HAJ40" s="927"/>
      <c r="HAK40" s="927"/>
      <c r="HAL40" s="927"/>
      <c r="HAM40" s="927"/>
      <c r="HAN40" s="927"/>
      <c r="HAO40" s="927"/>
      <c r="HAP40" s="927"/>
      <c r="HAQ40" s="927"/>
      <c r="HAR40" s="927"/>
      <c r="HAS40" s="927"/>
      <c r="HAT40" s="927"/>
      <c r="HAU40" s="927"/>
      <c r="HAV40" s="927"/>
      <c r="HAW40" s="927"/>
      <c r="HAX40" s="927"/>
      <c r="HAY40" s="927"/>
      <c r="HAZ40" s="927"/>
      <c r="HBA40" s="927"/>
      <c r="HBB40" s="927"/>
      <c r="HBC40" s="927"/>
      <c r="HBD40" s="927"/>
      <c r="HBE40" s="927"/>
      <c r="HBF40" s="927"/>
      <c r="HBG40" s="927"/>
      <c r="HBH40" s="927"/>
      <c r="HBI40" s="927"/>
      <c r="HBJ40" s="927"/>
      <c r="HBK40" s="927"/>
      <c r="HBL40" s="927"/>
      <c r="HBM40" s="927"/>
      <c r="HBN40" s="927"/>
      <c r="HBO40" s="927"/>
      <c r="HBP40" s="927"/>
      <c r="HBQ40" s="927"/>
      <c r="HBR40" s="927"/>
      <c r="HBS40" s="927"/>
      <c r="HBT40" s="927"/>
      <c r="HBU40" s="927"/>
      <c r="HBV40" s="927"/>
      <c r="HBW40" s="927"/>
      <c r="HBX40" s="927"/>
      <c r="HBY40" s="927"/>
      <c r="HBZ40" s="927"/>
      <c r="HCA40" s="927"/>
      <c r="HCB40" s="927"/>
      <c r="HCC40" s="927"/>
      <c r="HCD40" s="927"/>
      <c r="HCE40" s="927"/>
      <c r="HCF40" s="927"/>
      <c r="HCG40" s="927"/>
      <c r="HCH40" s="927"/>
      <c r="HCI40" s="927"/>
      <c r="HCJ40" s="927"/>
      <c r="HCK40" s="927"/>
      <c r="HCL40" s="927"/>
      <c r="HCM40" s="927"/>
      <c r="HCN40" s="927"/>
      <c r="HCO40" s="927"/>
      <c r="HCP40" s="927"/>
      <c r="HCQ40" s="927"/>
      <c r="HCR40" s="927"/>
      <c r="HCS40" s="927"/>
      <c r="HCT40" s="927"/>
      <c r="HCU40" s="927"/>
      <c r="HCV40" s="927"/>
      <c r="HCW40" s="927"/>
      <c r="HCX40" s="927"/>
      <c r="HCY40" s="927"/>
      <c r="HCZ40" s="927"/>
      <c r="HDA40" s="927"/>
      <c r="HDB40" s="927"/>
      <c r="HDC40" s="927"/>
      <c r="HDD40" s="927"/>
      <c r="HDE40" s="927"/>
      <c r="HDF40" s="927"/>
      <c r="HDG40" s="927"/>
      <c r="HDH40" s="927"/>
      <c r="HDI40" s="927"/>
      <c r="HDJ40" s="927"/>
      <c r="HDK40" s="927"/>
      <c r="HDL40" s="927"/>
      <c r="HDM40" s="927"/>
      <c r="HDN40" s="927"/>
      <c r="HDO40" s="927"/>
      <c r="HDP40" s="927"/>
      <c r="HDQ40" s="927"/>
      <c r="HDR40" s="927"/>
      <c r="HDS40" s="927"/>
      <c r="HDT40" s="927"/>
      <c r="HDU40" s="927"/>
      <c r="HDV40" s="927"/>
      <c r="HDW40" s="927"/>
      <c r="HDX40" s="927"/>
      <c r="HDY40" s="927"/>
      <c r="HDZ40" s="927"/>
      <c r="HEA40" s="927"/>
      <c r="HEB40" s="927"/>
      <c r="HEC40" s="927"/>
      <c r="HED40" s="927"/>
      <c r="HEE40" s="927"/>
      <c r="HEF40" s="927"/>
      <c r="HEG40" s="927"/>
      <c r="HEH40" s="927"/>
      <c r="HEI40" s="927"/>
      <c r="HEJ40" s="927"/>
      <c r="HEK40" s="927"/>
      <c r="HEL40" s="927"/>
      <c r="HEM40" s="927"/>
      <c r="HEN40" s="927"/>
      <c r="HEO40" s="927"/>
      <c r="HEP40" s="927"/>
      <c r="HEQ40" s="927"/>
      <c r="HER40" s="927"/>
      <c r="HES40" s="927"/>
      <c r="HET40" s="927"/>
      <c r="HEU40" s="927"/>
      <c r="HEV40" s="927"/>
      <c r="HEW40" s="927"/>
      <c r="HEX40" s="927"/>
      <c r="HEY40" s="927"/>
      <c r="HEZ40" s="927"/>
      <c r="HFA40" s="927"/>
      <c r="HFB40" s="927"/>
      <c r="HFC40" s="927"/>
      <c r="HFD40" s="927"/>
      <c r="HFE40" s="927"/>
      <c r="HFF40" s="927"/>
      <c r="HFG40" s="927"/>
      <c r="HFH40" s="927"/>
      <c r="HFI40" s="927"/>
      <c r="HFJ40" s="927"/>
      <c r="HFK40" s="927"/>
      <c r="HFL40" s="927"/>
      <c r="HFM40" s="927"/>
      <c r="HFN40" s="927"/>
      <c r="HFO40" s="927"/>
      <c r="HFP40" s="927"/>
      <c r="HFQ40" s="927"/>
      <c r="HFR40" s="927"/>
      <c r="HFS40" s="927"/>
      <c r="HFT40" s="927"/>
      <c r="HFU40" s="927"/>
      <c r="HFV40" s="927"/>
      <c r="HFW40" s="927"/>
      <c r="HFX40" s="927"/>
      <c r="HFY40" s="927"/>
      <c r="HFZ40" s="927"/>
      <c r="HGA40" s="927"/>
      <c r="HGB40" s="927"/>
      <c r="HGC40" s="927"/>
      <c r="HGD40" s="927"/>
      <c r="HGE40" s="927"/>
      <c r="HGF40" s="927"/>
      <c r="HGG40" s="927"/>
      <c r="HGH40" s="927"/>
      <c r="HGI40" s="927"/>
      <c r="HGJ40" s="927"/>
      <c r="HGK40" s="927"/>
      <c r="HGL40" s="927"/>
      <c r="HGM40" s="927"/>
      <c r="HGN40" s="927"/>
      <c r="HGO40" s="927"/>
      <c r="HGP40" s="927"/>
      <c r="HGQ40" s="927"/>
      <c r="HGR40" s="927"/>
      <c r="HGS40" s="927"/>
      <c r="HGT40" s="927"/>
      <c r="HGU40" s="927"/>
      <c r="HGV40" s="927"/>
      <c r="HGW40" s="927"/>
      <c r="HGX40" s="927"/>
      <c r="HGY40" s="927"/>
      <c r="HGZ40" s="927"/>
      <c r="HHA40" s="927"/>
      <c r="HHB40" s="927"/>
      <c r="HHC40" s="927"/>
      <c r="HHD40" s="927"/>
      <c r="HHE40" s="927"/>
      <c r="HHF40" s="927"/>
      <c r="HHG40" s="927"/>
      <c r="HHH40" s="927"/>
      <c r="HHI40" s="927"/>
      <c r="HHJ40" s="927"/>
      <c r="HHK40" s="927"/>
      <c r="HHL40" s="927"/>
      <c r="HHM40" s="927"/>
      <c r="HHN40" s="927"/>
      <c r="HHO40" s="927"/>
      <c r="HHP40" s="927"/>
      <c r="HHQ40" s="927"/>
      <c r="HHR40" s="927"/>
      <c r="HHS40" s="927"/>
      <c r="HHT40" s="927"/>
      <c r="HHU40" s="927"/>
      <c r="HHV40" s="927"/>
      <c r="HHW40" s="927"/>
      <c r="HHX40" s="927"/>
      <c r="HHY40" s="927"/>
      <c r="HHZ40" s="927"/>
      <c r="HIA40" s="927"/>
      <c r="HIB40" s="927"/>
      <c r="HIC40" s="927"/>
      <c r="HID40" s="927"/>
      <c r="HIE40" s="927"/>
      <c r="HIF40" s="927"/>
      <c r="HIG40" s="927"/>
      <c r="HIH40" s="927"/>
      <c r="HII40" s="927"/>
      <c r="HIJ40" s="927"/>
      <c r="HIK40" s="927"/>
      <c r="HIL40" s="927"/>
      <c r="HIM40" s="927"/>
      <c r="HIN40" s="927"/>
      <c r="HIO40" s="927"/>
      <c r="HIP40" s="927"/>
      <c r="HIQ40" s="927"/>
      <c r="HIR40" s="927"/>
      <c r="HIS40" s="927"/>
      <c r="HIT40" s="927"/>
      <c r="HIU40" s="927"/>
      <c r="HIV40" s="927"/>
      <c r="HIW40" s="927"/>
      <c r="HIX40" s="927"/>
      <c r="HIY40" s="927"/>
      <c r="HIZ40" s="927"/>
      <c r="HJA40" s="927"/>
      <c r="HJB40" s="927"/>
      <c r="HJC40" s="927"/>
      <c r="HJD40" s="927"/>
      <c r="HJE40" s="927"/>
      <c r="HJF40" s="927"/>
      <c r="HJG40" s="927"/>
      <c r="HJH40" s="927"/>
      <c r="HJI40" s="927"/>
      <c r="HJJ40" s="927"/>
      <c r="HJK40" s="927"/>
      <c r="HJL40" s="927"/>
      <c r="HJM40" s="927"/>
      <c r="HJN40" s="927"/>
      <c r="HJO40" s="927"/>
      <c r="HJP40" s="927"/>
      <c r="HJQ40" s="927"/>
      <c r="HJR40" s="927"/>
      <c r="HJS40" s="927"/>
      <c r="HJT40" s="927"/>
      <c r="HJU40" s="927"/>
      <c r="HJV40" s="927"/>
      <c r="HJW40" s="927"/>
      <c r="HJX40" s="927"/>
      <c r="HJY40" s="927"/>
      <c r="HJZ40" s="927"/>
      <c r="HKA40" s="927"/>
      <c r="HKB40" s="927"/>
      <c r="HKC40" s="927"/>
      <c r="HKD40" s="927"/>
      <c r="HKE40" s="927"/>
      <c r="HKF40" s="927"/>
      <c r="HKG40" s="927"/>
      <c r="HKH40" s="927"/>
      <c r="HKI40" s="927"/>
      <c r="HKJ40" s="927"/>
      <c r="HKK40" s="927"/>
      <c r="HKL40" s="927"/>
      <c r="HKM40" s="927"/>
      <c r="HKN40" s="927"/>
      <c r="HKO40" s="927"/>
      <c r="HKP40" s="927"/>
      <c r="HKQ40" s="927"/>
      <c r="HKR40" s="927"/>
      <c r="HKS40" s="927"/>
      <c r="HKT40" s="927"/>
      <c r="HKU40" s="927"/>
      <c r="HKV40" s="927"/>
      <c r="HKW40" s="927"/>
      <c r="HKX40" s="927"/>
      <c r="HKY40" s="927"/>
      <c r="HKZ40" s="927"/>
      <c r="HLA40" s="927"/>
      <c r="HLB40" s="927"/>
      <c r="HLC40" s="927"/>
      <c r="HLD40" s="927"/>
      <c r="HLE40" s="927"/>
      <c r="HLF40" s="927"/>
      <c r="HLG40" s="927"/>
      <c r="HLH40" s="927"/>
      <c r="HLI40" s="927"/>
      <c r="HLJ40" s="927"/>
      <c r="HLK40" s="927"/>
      <c r="HLL40" s="927"/>
      <c r="HLM40" s="927"/>
      <c r="HLN40" s="927"/>
      <c r="HLO40" s="927"/>
      <c r="HLP40" s="927"/>
      <c r="HLQ40" s="927"/>
      <c r="HLR40" s="927"/>
      <c r="HLS40" s="927"/>
      <c r="HLT40" s="927"/>
      <c r="HLU40" s="927"/>
      <c r="HLV40" s="927"/>
      <c r="HLW40" s="927"/>
      <c r="HLX40" s="927"/>
      <c r="HLY40" s="927"/>
      <c r="HLZ40" s="927"/>
      <c r="HMA40" s="927"/>
      <c r="HMB40" s="927"/>
      <c r="HMC40" s="927"/>
      <c r="HMD40" s="927"/>
      <c r="HME40" s="927"/>
      <c r="HMF40" s="927"/>
      <c r="HMG40" s="927"/>
      <c r="HMH40" s="927"/>
      <c r="HMI40" s="927"/>
      <c r="HMJ40" s="927"/>
      <c r="HMK40" s="927"/>
      <c r="HML40" s="927"/>
      <c r="HMM40" s="927"/>
      <c r="HMN40" s="927"/>
      <c r="HMO40" s="927"/>
      <c r="HMP40" s="927"/>
      <c r="HMQ40" s="927"/>
      <c r="HMR40" s="927"/>
      <c r="HMS40" s="927"/>
      <c r="HMT40" s="927"/>
      <c r="HMU40" s="927"/>
      <c r="HMV40" s="927"/>
      <c r="HMW40" s="927"/>
      <c r="HMX40" s="927"/>
      <c r="HMY40" s="927"/>
      <c r="HMZ40" s="927"/>
      <c r="HNA40" s="927"/>
      <c r="HNB40" s="927"/>
      <c r="HNC40" s="927"/>
      <c r="HND40" s="927"/>
      <c r="HNE40" s="927"/>
      <c r="HNF40" s="927"/>
      <c r="HNG40" s="927"/>
      <c r="HNH40" s="927"/>
      <c r="HNI40" s="927"/>
      <c r="HNJ40" s="927"/>
      <c r="HNK40" s="927"/>
      <c r="HNL40" s="927"/>
      <c r="HNM40" s="927"/>
      <c r="HNN40" s="927"/>
      <c r="HNO40" s="927"/>
      <c r="HNP40" s="927"/>
      <c r="HNQ40" s="927"/>
      <c r="HNR40" s="927"/>
      <c r="HNS40" s="927"/>
      <c r="HNT40" s="927"/>
      <c r="HNU40" s="927"/>
      <c r="HNV40" s="927"/>
      <c r="HNW40" s="927"/>
      <c r="HNX40" s="927"/>
      <c r="HNY40" s="927"/>
      <c r="HNZ40" s="927"/>
      <c r="HOA40" s="927"/>
      <c r="HOB40" s="927"/>
      <c r="HOC40" s="927"/>
      <c r="HOD40" s="927"/>
      <c r="HOE40" s="927"/>
      <c r="HOF40" s="927"/>
      <c r="HOG40" s="927"/>
      <c r="HOH40" s="927"/>
      <c r="HOI40" s="927"/>
      <c r="HOJ40" s="927"/>
      <c r="HOK40" s="927"/>
      <c r="HOL40" s="927"/>
      <c r="HOM40" s="927"/>
      <c r="HON40" s="927"/>
      <c r="HOO40" s="927"/>
      <c r="HOP40" s="927"/>
      <c r="HOQ40" s="927"/>
      <c r="HOR40" s="927"/>
      <c r="HOS40" s="927"/>
      <c r="HOT40" s="927"/>
      <c r="HOU40" s="927"/>
      <c r="HOV40" s="927"/>
      <c r="HOW40" s="927"/>
      <c r="HOX40" s="927"/>
      <c r="HOY40" s="927"/>
      <c r="HOZ40" s="927"/>
      <c r="HPA40" s="927"/>
      <c r="HPB40" s="927"/>
      <c r="HPC40" s="927"/>
      <c r="HPD40" s="927"/>
      <c r="HPE40" s="927"/>
      <c r="HPF40" s="927"/>
      <c r="HPG40" s="927"/>
      <c r="HPH40" s="927"/>
      <c r="HPI40" s="927"/>
      <c r="HPJ40" s="927"/>
      <c r="HPK40" s="927"/>
      <c r="HPL40" s="927"/>
      <c r="HPM40" s="927"/>
      <c r="HPN40" s="927"/>
      <c r="HPO40" s="927"/>
      <c r="HPP40" s="927"/>
      <c r="HPQ40" s="927"/>
      <c r="HPR40" s="927"/>
      <c r="HPS40" s="927"/>
      <c r="HPT40" s="927"/>
      <c r="HPU40" s="927"/>
      <c r="HPV40" s="927"/>
      <c r="HPW40" s="927"/>
      <c r="HPX40" s="927"/>
      <c r="HPY40" s="927"/>
      <c r="HPZ40" s="927"/>
      <c r="HQA40" s="927"/>
      <c r="HQB40" s="927"/>
      <c r="HQC40" s="927"/>
      <c r="HQD40" s="927"/>
      <c r="HQE40" s="927"/>
      <c r="HQF40" s="927"/>
      <c r="HQG40" s="927"/>
      <c r="HQH40" s="927"/>
      <c r="HQI40" s="927"/>
      <c r="HQJ40" s="927"/>
      <c r="HQK40" s="927"/>
      <c r="HQL40" s="927"/>
      <c r="HQM40" s="927"/>
      <c r="HQN40" s="927"/>
      <c r="HQO40" s="927"/>
      <c r="HQP40" s="927"/>
      <c r="HQQ40" s="927"/>
      <c r="HQR40" s="927"/>
      <c r="HQS40" s="927"/>
      <c r="HQT40" s="927"/>
      <c r="HQU40" s="927"/>
      <c r="HQV40" s="927"/>
      <c r="HQW40" s="927"/>
      <c r="HQX40" s="927"/>
      <c r="HQY40" s="927"/>
      <c r="HQZ40" s="927"/>
      <c r="HRA40" s="927"/>
      <c r="HRB40" s="927"/>
      <c r="HRC40" s="927"/>
      <c r="HRD40" s="927"/>
      <c r="HRE40" s="927"/>
      <c r="HRF40" s="927"/>
      <c r="HRG40" s="927"/>
      <c r="HRH40" s="927"/>
      <c r="HRI40" s="927"/>
      <c r="HRJ40" s="927"/>
      <c r="HRK40" s="927"/>
      <c r="HRL40" s="927"/>
      <c r="HRM40" s="927"/>
      <c r="HRN40" s="927"/>
      <c r="HRO40" s="927"/>
      <c r="HRP40" s="927"/>
      <c r="HRQ40" s="927"/>
      <c r="HRR40" s="927"/>
      <c r="HRS40" s="927"/>
      <c r="HRT40" s="927"/>
      <c r="HRU40" s="927"/>
      <c r="HRV40" s="927"/>
      <c r="HRW40" s="927"/>
      <c r="HRX40" s="927"/>
      <c r="HRY40" s="927"/>
      <c r="HRZ40" s="927"/>
      <c r="HSA40" s="927"/>
      <c r="HSB40" s="927"/>
      <c r="HSC40" s="927"/>
      <c r="HSD40" s="927"/>
      <c r="HSE40" s="927"/>
      <c r="HSF40" s="927"/>
      <c r="HSG40" s="927"/>
      <c r="HSH40" s="927"/>
      <c r="HSI40" s="927"/>
      <c r="HSJ40" s="927"/>
      <c r="HSK40" s="927"/>
      <c r="HSL40" s="927"/>
      <c r="HSM40" s="927"/>
      <c r="HSN40" s="927"/>
      <c r="HSO40" s="927"/>
      <c r="HSP40" s="927"/>
      <c r="HSQ40" s="927"/>
      <c r="HSR40" s="927"/>
      <c r="HSS40" s="927"/>
      <c r="HST40" s="927"/>
      <c r="HSU40" s="927"/>
      <c r="HSV40" s="927"/>
      <c r="HSW40" s="927"/>
      <c r="HSX40" s="927"/>
      <c r="HSY40" s="927"/>
      <c r="HSZ40" s="927"/>
      <c r="HTA40" s="927"/>
      <c r="HTB40" s="927"/>
      <c r="HTC40" s="927"/>
      <c r="HTD40" s="927"/>
      <c r="HTE40" s="927"/>
      <c r="HTF40" s="927"/>
      <c r="HTG40" s="927"/>
      <c r="HTH40" s="927"/>
      <c r="HTI40" s="927"/>
      <c r="HTJ40" s="927"/>
      <c r="HTK40" s="927"/>
      <c r="HTL40" s="927"/>
      <c r="HTM40" s="927"/>
      <c r="HTN40" s="927"/>
      <c r="HTO40" s="927"/>
      <c r="HTP40" s="927"/>
      <c r="HTQ40" s="927"/>
      <c r="HTR40" s="927"/>
      <c r="HTS40" s="927"/>
      <c r="HTT40" s="927"/>
      <c r="HTU40" s="927"/>
      <c r="HTV40" s="927"/>
      <c r="HTW40" s="927"/>
      <c r="HTX40" s="927"/>
      <c r="HTY40" s="927"/>
      <c r="HTZ40" s="927"/>
      <c r="HUA40" s="927"/>
      <c r="HUB40" s="927"/>
      <c r="HUC40" s="927"/>
      <c r="HUD40" s="927"/>
      <c r="HUE40" s="927"/>
      <c r="HUF40" s="927"/>
      <c r="HUG40" s="927"/>
      <c r="HUH40" s="927"/>
      <c r="HUI40" s="927"/>
      <c r="HUJ40" s="927"/>
      <c r="HUK40" s="927"/>
      <c r="HUL40" s="927"/>
      <c r="HUM40" s="927"/>
      <c r="HUN40" s="927"/>
      <c r="HUO40" s="927"/>
      <c r="HUP40" s="927"/>
      <c r="HUQ40" s="927"/>
      <c r="HUR40" s="927"/>
      <c r="HUS40" s="927"/>
      <c r="HUT40" s="927"/>
      <c r="HUU40" s="927"/>
      <c r="HUV40" s="927"/>
      <c r="HUW40" s="927"/>
      <c r="HUX40" s="927"/>
      <c r="HUY40" s="927"/>
      <c r="HUZ40" s="927"/>
      <c r="HVA40" s="927"/>
      <c r="HVB40" s="927"/>
      <c r="HVC40" s="927"/>
      <c r="HVD40" s="927"/>
      <c r="HVE40" s="927"/>
      <c r="HVF40" s="927"/>
      <c r="HVG40" s="927"/>
      <c r="HVH40" s="927"/>
      <c r="HVI40" s="927"/>
      <c r="HVJ40" s="927"/>
      <c r="HVK40" s="927"/>
      <c r="HVL40" s="927"/>
      <c r="HVM40" s="927"/>
      <c r="HVN40" s="927"/>
      <c r="HVO40" s="927"/>
      <c r="HVP40" s="927"/>
      <c r="HVQ40" s="927"/>
      <c r="HVR40" s="927"/>
      <c r="HVS40" s="927"/>
      <c r="HVT40" s="927"/>
      <c r="HVU40" s="927"/>
      <c r="HVV40" s="927"/>
      <c r="HVW40" s="927"/>
      <c r="HVX40" s="927"/>
      <c r="HVY40" s="927"/>
      <c r="HVZ40" s="927"/>
      <c r="HWA40" s="927"/>
      <c r="HWB40" s="927"/>
      <c r="HWC40" s="927"/>
      <c r="HWD40" s="927"/>
      <c r="HWE40" s="927"/>
      <c r="HWF40" s="927"/>
      <c r="HWG40" s="927"/>
      <c r="HWH40" s="927"/>
      <c r="HWI40" s="927"/>
      <c r="HWJ40" s="927"/>
      <c r="HWK40" s="927"/>
      <c r="HWL40" s="927"/>
      <c r="HWM40" s="927"/>
      <c r="HWN40" s="927"/>
      <c r="HWO40" s="927"/>
      <c r="HWP40" s="927"/>
      <c r="HWQ40" s="927"/>
      <c r="HWR40" s="927"/>
      <c r="HWS40" s="927"/>
      <c r="HWT40" s="927"/>
      <c r="HWU40" s="927"/>
      <c r="HWV40" s="927"/>
      <c r="HWW40" s="927"/>
      <c r="HWX40" s="927"/>
      <c r="HWY40" s="927"/>
      <c r="HWZ40" s="927"/>
      <c r="HXA40" s="927"/>
      <c r="HXB40" s="927"/>
      <c r="HXC40" s="927"/>
      <c r="HXD40" s="927"/>
      <c r="HXE40" s="927"/>
      <c r="HXF40" s="927"/>
      <c r="HXG40" s="927"/>
      <c r="HXH40" s="927"/>
      <c r="HXI40" s="927"/>
      <c r="HXJ40" s="927"/>
      <c r="HXK40" s="927"/>
      <c r="HXL40" s="927"/>
      <c r="HXM40" s="927"/>
      <c r="HXN40" s="927"/>
      <c r="HXO40" s="927"/>
      <c r="HXP40" s="927"/>
      <c r="HXQ40" s="927"/>
      <c r="HXR40" s="927"/>
      <c r="HXS40" s="927"/>
      <c r="HXT40" s="927"/>
      <c r="HXU40" s="927"/>
      <c r="HXV40" s="927"/>
      <c r="HXW40" s="927"/>
      <c r="HXX40" s="927"/>
      <c r="HXY40" s="927"/>
      <c r="HXZ40" s="927"/>
      <c r="HYA40" s="927"/>
      <c r="HYB40" s="927"/>
      <c r="HYC40" s="927"/>
      <c r="HYD40" s="927"/>
      <c r="HYE40" s="927"/>
      <c r="HYF40" s="927"/>
      <c r="HYG40" s="927"/>
      <c r="HYH40" s="927"/>
      <c r="HYI40" s="927"/>
      <c r="HYJ40" s="927"/>
      <c r="HYK40" s="927"/>
      <c r="HYL40" s="927"/>
      <c r="HYM40" s="927"/>
      <c r="HYN40" s="927"/>
      <c r="HYO40" s="927"/>
      <c r="HYP40" s="927"/>
      <c r="HYQ40" s="927"/>
      <c r="HYR40" s="927"/>
      <c r="HYS40" s="927"/>
      <c r="HYT40" s="927"/>
      <c r="HYU40" s="927"/>
      <c r="HYV40" s="927"/>
      <c r="HYW40" s="927"/>
      <c r="HYX40" s="927"/>
      <c r="HYY40" s="927"/>
      <c r="HYZ40" s="927"/>
      <c r="HZA40" s="927"/>
      <c r="HZB40" s="927"/>
      <c r="HZC40" s="927"/>
      <c r="HZD40" s="927"/>
      <c r="HZE40" s="927"/>
      <c r="HZF40" s="927"/>
      <c r="HZG40" s="927"/>
      <c r="HZH40" s="927"/>
      <c r="HZI40" s="927"/>
      <c r="HZJ40" s="927"/>
      <c r="HZK40" s="927"/>
      <c r="HZL40" s="927"/>
      <c r="HZM40" s="927"/>
      <c r="HZN40" s="927"/>
      <c r="HZO40" s="927"/>
      <c r="HZP40" s="927"/>
      <c r="HZQ40" s="927"/>
      <c r="HZR40" s="927"/>
      <c r="HZS40" s="927"/>
      <c r="HZT40" s="927"/>
      <c r="HZU40" s="927"/>
      <c r="HZV40" s="927"/>
      <c r="HZW40" s="927"/>
      <c r="HZX40" s="927"/>
      <c r="HZY40" s="927"/>
      <c r="HZZ40" s="927"/>
      <c r="IAA40" s="927"/>
      <c r="IAB40" s="927"/>
      <c r="IAC40" s="927"/>
      <c r="IAD40" s="927"/>
      <c r="IAE40" s="927"/>
      <c r="IAF40" s="927"/>
      <c r="IAG40" s="927"/>
      <c r="IAH40" s="927"/>
      <c r="IAI40" s="927"/>
      <c r="IAJ40" s="927"/>
      <c r="IAK40" s="927"/>
      <c r="IAL40" s="927"/>
      <c r="IAM40" s="927"/>
      <c r="IAN40" s="927"/>
      <c r="IAO40" s="927"/>
      <c r="IAP40" s="927"/>
      <c r="IAQ40" s="927"/>
      <c r="IAR40" s="927"/>
      <c r="IAS40" s="927"/>
      <c r="IAT40" s="927"/>
      <c r="IAU40" s="927"/>
      <c r="IAV40" s="927"/>
      <c r="IAW40" s="927"/>
      <c r="IAX40" s="927"/>
      <c r="IAY40" s="927"/>
      <c r="IAZ40" s="927"/>
      <c r="IBA40" s="927"/>
      <c r="IBB40" s="927"/>
      <c r="IBC40" s="927"/>
      <c r="IBD40" s="927"/>
      <c r="IBE40" s="927"/>
      <c r="IBF40" s="927"/>
      <c r="IBG40" s="927"/>
      <c r="IBH40" s="927"/>
      <c r="IBI40" s="927"/>
      <c r="IBJ40" s="927"/>
      <c r="IBK40" s="927"/>
      <c r="IBL40" s="927"/>
      <c r="IBM40" s="927"/>
      <c r="IBN40" s="927"/>
      <c r="IBO40" s="927"/>
      <c r="IBP40" s="927"/>
      <c r="IBQ40" s="927"/>
      <c r="IBR40" s="927"/>
      <c r="IBS40" s="927"/>
      <c r="IBT40" s="927"/>
      <c r="IBU40" s="927"/>
      <c r="IBV40" s="927"/>
      <c r="IBW40" s="927"/>
      <c r="IBX40" s="927"/>
      <c r="IBY40" s="927"/>
      <c r="IBZ40" s="927"/>
      <c r="ICA40" s="927"/>
      <c r="ICB40" s="927"/>
      <c r="ICC40" s="927"/>
      <c r="ICD40" s="927"/>
      <c r="ICE40" s="927"/>
      <c r="ICF40" s="927"/>
      <c r="ICG40" s="927"/>
      <c r="ICH40" s="927"/>
      <c r="ICI40" s="927"/>
      <c r="ICJ40" s="927"/>
      <c r="ICK40" s="927"/>
      <c r="ICL40" s="927"/>
      <c r="ICM40" s="927"/>
      <c r="ICN40" s="927"/>
      <c r="ICO40" s="927"/>
      <c r="ICP40" s="927"/>
      <c r="ICQ40" s="927"/>
      <c r="ICR40" s="927"/>
      <c r="ICS40" s="927"/>
      <c r="ICT40" s="927"/>
      <c r="ICU40" s="927"/>
      <c r="ICV40" s="927"/>
      <c r="ICW40" s="927"/>
      <c r="ICX40" s="927"/>
      <c r="ICY40" s="927"/>
      <c r="ICZ40" s="927"/>
      <c r="IDA40" s="927"/>
      <c r="IDB40" s="927"/>
      <c r="IDC40" s="927"/>
      <c r="IDD40" s="927"/>
      <c r="IDE40" s="927"/>
      <c r="IDF40" s="927"/>
      <c r="IDG40" s="927"/>
      <c r="IDH40" s="927"/>
      <c r="IDI40" s="927"/>
      <c r="IDJ40" s="927"/>
      <c r="IDK40" s="927"/>
      <c r="IDL40" s="927"/>
      <c r="IDM40" s="927"/>
      <c r="IDN40" s="927"/>
      <c r="IDO40" s="927"/>
      <c r="IDP40" s="927"/>
      <c r="IDQ40" s="927"/>
      <c r="IDR40" s="927"/>
      <c r="IDS40" s="927"/>
      <c r="IDT40" s="927"/>
      <c r="IDU40" s="927"/>
      <c r="IDV40" s="927"/>
      <c r="IDW40" s="927"/>
      <c r="IDX40" s="927"/>
      <c r="IDY40" s="927"/>
      <c r="IDZ40" s="927"/>
      <c r="IEA40" s="927"/>
      <c r="IEB40" s="927"/>
      <c r="IEC40" s="927"/>
      <c r="IED40" s="927"/>
      <c r="IEE40" s="927"/>
      <c r="IEF40" s="927"/>
      <c r="IEG40" s="927"/>
      <c r="IEH40" s="927"/>
      <c r="IEI40" s="927"/>
      <c r="IEJ40" s="927"/>
      <c r="IEK40" s="927"/>
      <c r="IEL40" s="927"/>
      <c r="IEM40" s="927"/>
      <c r="IEN40" s="927"/>
      <c r="IEO40" s="927"/>
      <c r="IEP40" s="927"/>
      <c r="IEQ40" s="927"/>
      <c r="IER40" s="927"/>
      <c r="IES40" s="927"/>
      <c r="IET40" s="927"/>
      <c r="IEU40" s="927"/>
      <c r="IEV40" s="927"/>
      <c r="IEW40" s="927"/>
      <c r="IEX40" s="927"/>
      <c r="IEY40" s="927"/>
      <c r="IEZ40" s="927"/>
      <c r="IFA40" s="927"/>
      <c r="IFB40" s="927"/>
      <c r="IFC40" s="927"/>
      <c r="IFD40" s="927"/>
      <c r="IFE40" s="927"/>
      <c r="IFF40" s="927"/>
      <c r="IFG40" s="927"/>
      <c r="IFH40" s="927"/>
      <c r="IFI40" s="927"/>
      <c r="IFJ40" s="927"/>
      <c r="IFK40" s="927"/>
      <c r="IFL40" s="927"/>
      <c r="IFM40" s="927"/>
      <c r="IFN40" s="927"/>
      <c r="IFO40" s="927"/>
      <c r="IFP40" s="927"/>
      <c r="IFQ40" s="927"/>
      <c r="IFR40" s="927"/>
      <c r="IFS40" s="927"/>
      <c r="IFT40" s="927"/>
      <c r="IFU40" s="927"/>
      <c r="IFV40" s="927"/>
      <c r="IFW40" s="927"/>
      <c r="IFX40" s="927"/>
      <c r="IFY40" s="927"/>
      <c r="IFZ40" s="927"/>
      <c r="IGA40" s="927"/>
      <c r="IGB40" s="927"/>
      <c r="IGC40" s="927"/>
      <c r="IGD40" s="927"/>
      <c r="IGE40" s="927"/>
      <c r="IGF40" s="927"/>
      <c r="IGG40" s="927"/>
      <c r="IGH40" s="927"/>
      <c r="IGI40" s="927"/>
      <c r="IGJ40" s="927"/>
      <c r="IGK40" s="927"/>
      <c r="IGL40" s="927"/>
      <c r="IGM40" s="927"/>
      <c r="IGN40" s="927"/>
      <c r="IGO40" s="927"/>
      <c r="IGP40" s="927"/>
      <c r="IGQ40" s="927"/>
      <c r="IGR40" s="927"/>
      <c r="IGS40" s="927"/>
      <c r="IGT40" s="927"/>
      <c r="IGU40" s="927"/>
      <c r="IGV40" s="927"/>
      <c r="IGW40" s="927"/>
      <c r="IGX40" s="927"/>
      <c r="IGY40" s="927"/>
      <c r="IGZ40" s="927"/>
      <c r="IHA40" s="927"/>
      <c r="IHB40" s="927"/>
      <c r="IHC40" s="927"/>
      <c r="IHD40" s="927"/>
      <c r="IHE40" s="927"/>
      <c r="IHF40" s="927"/>
      <c r="IHG40" s="927"/>
      <c r="IHH40" s="927"/>
      <c r="IHI40" s="927"/>
      <c r="IHJ40" s="927"/>
      <c r="IHK40" s="927"/>
      <c r="IHL40" s="927"/>
      <c r="IHM40" s="927"/>
      <c r="IHN40" s="927"/>
      <c r="IHO40" s="927"/>
      <c r="IHP40" s="927"/>
      <c r="IHQ40" s="927"/>
      <c r="IHR40" s="927"/>
      <c r="IHS40" s="927"/>
      <c r="IHT40" s="927"/>
      <c r="IHU40" s="927"/>
      <c r="IHV40" s="927"/>
      <c r="IHW40" s="927"/>
      <c r="IHX40" s="927"/>
      <c r="IHY40" s="927"/>
      <c r="IHZ40" s="927"/>
      <c r="IIA40" s="927"/>
      <c r="IIB40" s="927"/>
      <c r="IIC40" s="927"/>
      <c r="IID40" s="927"/>
      <c r="IIE40" s="927"/>
      <c r="IIF40" s="927"/>
      <c r="IIG40" s="927"/>
      <c r="IIH40" s="927"/>
      <c r="III40" s="927"/>
      <c r="IIJ40" s="927"/>
      <c r="IIK40" s="927"/>
      <c r="IIL40" s="927"/>
      <c r="IIM40" s="927"/>
      <c r="IIN40" s="927"/>
      <c r="IIO40" s="927"/>
      <c r="IIP40" s="927"/>
      <c r="IIQ40" s="927"/>
      <c r="IIR40" s="927"/>
      <c r="IIS40" s="927"/>
      <c r="IIT40" s="927"/>
      <c r="IIU40" s="927"/>
      <c r="IIV40" s="927"/>
      <c r="IIW40" s="927"/>
      <c r="IIX40" s="927"/>
      <c r="IIY40" s="927"/>
      <c r="IIZ40" s="927"/>
      <c r="IJA40" s="927"/>
      <c r="IJB40" s="927"/>
      <c r="IJC40" s="927"/>
      <c r="IJD40" s="927"/>
      <c r="IJE40" s="927"/>
      <c r="IJF40" s="927"/>
      <c r="IJG40" s="927"/>
      <c r="IJH40" s="927"/>
      <c r="IJI40" s="927"/>
      <c r="IJJ40" s="927"/>
      <c r="IJK40" s="927"/>
      <c r="IJL40" s="927"/>
      <c r="IJM40" s="927"/>
      <c r="IJN40" s="927"/>
      <c r="IJO40" s="927"/>
      <c r="IJP40" s="927"/>
      <c r="IJQ40" s="927"/>
      <c r="IJR40" s="927"/>
      <c r="IJS40" s="927"/>
      <c r="IJT40" s="927"/>
      <c r="IJU40" s="927"/>
      <c r="IJV40" s="927"/>
      <c r="IJW40" s="927"/>
      <c r="IJX40" s="927"/>
      <c r="IJY40" s="927"/>
      <c r="IJZ40" s="927"/>
      <c r="IKA40" s="927"/>
      <c r="IKB40" s="927"/>
      <c r="IKC40" s="927"/>
      <c r="IKD40" s="927"/>
      <c r="IKE40" s="927"/>
      <c r="IKF40" s="927"/>
      <c r="IKG40" s="927"/>
      <c r="IKH40" s="927"/>
      <c r="IKI40" s="927"/>
      <c r="IKJ40" s="927"/>
      <c r="IKK40" s="927"/>
      <c r="IKL40" s="927"/>
      <c r="IKM40" s="927"/>
      <c r="IKN40" s="927"/>
      <c r="IKO40" s="927"/>
      <c r="IKP40" s="927"/>
      <c r="IKQ40" s="927"/>
      <c r="IKR40" s="927"/>
      <c r="IKS40" s="927"/>
      <c r="IKT40" s="927"/>
      <c r="IKU40" s="927"/>
      <c r="IKV40" s="927"/>
      <c r="IKW40" s="927"/>
      <c r="IKX40" s="927"/>
      <c r="IKY40" s="927"/>
      <c r="IKZ40" s="927"/>
      <c r="ILA40" s="927"/>
      <c r="ILB40" s="927"/>
      <c r="ILC40" s="927"/>
      <c r="ILD40" s="927"/>
      <c r="ILE40" s="927"/>
      <c r="ILF40" s="927"/>
      <c r="ILG40" s="927"/>
      <c r="ILH40" s="927"/>
      <c r="ILI40" s="927"/>
      <c r="ILJ40" s="927"/>
      <c r="ILK40" s="927"/>
      <c r="ILL40" s="927"/>
      <c r="ILM40" s="927"/>
      <c r="ILN40" s="927"/>
      <c r="ILO40" s="927"/>
      <c r="ILP40" s="927"/>
      <c r="ILQ40" s="927"/>
      <c r="ILR40" s="927"/>
      <c r="ILS40" s="927"/>
      <c r="ILT40" s="927"/>
      <c r="ILU40" s="927"/>
      <c r="ILV40" s="927"/>
      <c r="ILW40" s="927"/>
      <c r="ILX40" s="927"/>
      <c r="ILY40" s="927"/>
      <c r="ILZ40" s="927"/>
      <c r="IMA40" s="927"/>
      <c r="IMB40" s="927"/>
      <c r="IMC40" s="927"/>
      <c r="IMD40" s="927"/>
      <c r="IME40" s="927"/>
      <c r="IMF40" s="927"/>
      <c r="IMG40" s="927"/>
      <c r="IMH40" s="927"/>
      <c r="IMI40" s="927"/>
      <c r="IMJ40" s="927"/>
      <c r="IMK40" s="927"/>
      <c r="IML40" s="927"/>
      <c r="IMM40" s="927"/>
      <c r="IMN40" s="927"/>
      <c r="IMO40" s="927"/>
      <c r="IMP40" s="927"/>
      <c r="IMQ40" s="927"/>
      <c r="IMR40" s="927"/>
      <c r="IMS40" s="927"/>
      <c r="IMT40" s="927"/>
      <c r="IMU40" s="927"/>
      <c r="IMV40" s="927"/>
      <c r="IMW40" s="927"/>
      <c r="IMX40" s="927"/>
      <c r="IMY40" s="927"/>
      <c r="IMZ40" s="927"/>
      <c r="INA40" s="927"/>
      <c r="INB40" s="927"/>
      <c r="INC40" s="927"/>
      <c r="IND40" s="927"/>
      <c r="INE40" s="927"/>
      <c r="INF40" s="927"/>
      <c r="ING40" s="927"/>
      <c r="INH40" s="927"/>
      <c r="INI40" s="927"/>
      <c r="INJ40" s="927"/>
      <c r="INK40" s="927"/>
      <c r="INL40" s="927"/>
      <c r="INM40" s="927"/>
      <c r="INN40" s="927"/>
      <c r="INO40" s="927"/>
      <c r="INP40" s="927"/>
      <c r="INQ40" s="927"/>
      <c r="INR40" s="927"/>
      <c r="INS40" s="927"/>
      <c r="INT40" s="927"/>
      <c r="INU40" s="927"/>
      <c r="INV40" s="927"/>
      <c r="INW40" s="927"/>
      <c r="INX40" s="927"/>
      <c r="INY40" s="927"/>
      <c r="INZ40" s="927"/>
      <c r="IOA40" s="927"/>
      <c r="IOB40" s="927"/>
      <c r="IOC40" s="927"/>
      <c r="IOD40" s="927"/>
      <c r="IOE40" s="927"/>
      <c r="IOF40" s="927"/>
      <c r="IOG40" s="927"/>
      <c r="IOH40" s="927"/>
      <c r="IOI40" s="927"/>
      <c r="IOJ40" s="927"/>
      <c r="IOK40" s="927"/>
      <c r="IOL40" s="927"/>
      <c r="IOM40" s="927"/>
      <c r="ION40" s="927"/>
      <c r="IOO40" s="927"/>
      <c r="IOP40" s="927"/>
      <c r="IOQ40" s="927"/>
      <c r="IOR40" s="927"/>
      <c r="IOS40" s="927"/>
      <c r="IOT40" s="927"/>
      <c r="IOU40" s="927"/>
      <c r="IOV40" s="927"/>
      <c r="IOW40" s="927"/>
      <c r="IOX40" s="927"/>
      <c r="IOY40" s="927"/>
      <c r="IOZ40" s="927"/>
      <c r="IPA40" s="927"/>
      <c r="IPB40" s="927"/>
      <c r="IPC40" s="927"/>
      <c r="IPD40" s="927"/>
      <c r="IPE40" s="927"/>
      <c r="IPF40" s="927"/>
      <c r="IPG40" s="927"/>
      <c r="IPH40" s="927"/>
      <c r="IPI40" s="927"/>
      <c r="IPJ40" s="927"/>
      <c r="IPK40" s="927"/>
      <c r="IPL40" s="927"/>
      <c r="IPM40" s="927"/>
      <c r="IPN40" s="927"/>
      <c r="IPO40" s="927"/>
      <c r="IPP40" s="927"/>
      <c r="IPQ40" s="927"/>
      <c r="IPR40" s="927"/>
      <c r="IPS40" s="927"/>
      <c r="IPT40" s="927"/>
      <c r="IPU40" s="927"/>
      <c r="IPV40" s="927"/>
      <c r="IPW40" s="927"/>
      <c r="IPX40" s="927"/>
      <c r="IPY40" s="927"/>
      <c r="IPZ40" s="927"/>
      <c r="IQA40" s="927"/>
      <c r="IQB40" s="927"/>
      <c r="IQC40" s="927"/>
      <c r="IQD40" s="927"/>
      <c r="IQE40" s="927"/>
      <c r="IQF40" s="927"/>
      <c r="IQG40" s="927"/>
      <c r="IQH40" s="927"/>
      <c r="IQI40" s="927"/>
      <c r="IQJ40" s="927"/>
      <c r="IQK40" s="927"/>
      <c r="IQL40" s="927"/>
      <c r="IQM40" s="927"/>
      <c r="IQN40" s="927"/>
      <c r="IQO40" s="927"/>
      <c r="IQP40" s="927"/>
      <c r="IQQ40" s="927"/>
      <c r="IQR40" s="927"/>
      <c r="IQS40" s="927"/>
      <c r="IQT40" s="927"/>
      <c r="IQU40" s="927"/>
      <c r="IQV40" s="927"/>
      <c r="IQW40" s="927"/>
      <c r="IQX40" s="927"/>
      <c r="IQY40" s="927"/>
      <c r="IQZ40" s="927"/>
      <c r="IRA40" s="927"/>
      <c r="IRB40" s="927"/>
      <c r="IRC40" s="927"/>
      <c r="IRD40" s="927"/>
      <c r="IRE40" s="927"/>
      <c r="IRF40" s="927"/>
      <c r="IRG40" s="927"/>
      <c r="IRH40" s="927"/>
      <c r="IRI40" s="927"/>
      <c r="IRJ40" s="927"/>
      <c r="IRK40" s="927"/>
      <c r="IRL40" s="927"/>
      <c r="IRM40" s="927"/>
      <c r="IRN40" s="927"/>
      <c r="IRO40" s="927"/>
      <c r="IRP40" s="927"/>
      <c r="IRQ40" s="927"/>
      <c r="IRR40" s="927"/>
      <c r="IRS40" s="927"/>
      <c r="IRT40" s="927"/>
      <c r="IRU40" s="927"/>
      <c r="IRV40" s="927"/>
      <c r="IRW40" s="927"/>
      <c r="IRX40" s="927"/>
      <c r="IRY40" s="927"/>
      <c r="IRZ40" s="927"/>
      <c r="ISA40" s="927"/>
      <c r="ISB40" s="927"/>
      <c r="ISC40" s="927"/>
      <c r="ISD40" s="927"/>
      <c r="ISE40" s="927"/>
      <c r="ISF40" s="927"/>
      <c r="ISG40" s="927"/>
      <c r="ISH40" s="927"/>
      <c r="ISI40" s="927"/>
      <c r="ISJ40" s="927"/>
      <c r="ISK40" s="927"/>
      <c r="ISL40" s="927"/>
      <c r="ISM40" s="927"/>
      <c r="ISN40" s="927"/>
      <c r="ISO40" s="927"/>
      <c r="ISP40" s="927"/>
      <c r="ISQ40" s="927"/>
      <c r="ISR40" s="927"/>
      <c r="ISS40" s="927"/>
      <c r="IST40" s="927"/>
      <c r="ISU40" s="927"/>
      <c r="ISV40" s="927"/>
      <c r="ISW40" s="927"/>
      <c r="ISX40" s="927"/>
      <c r="ISY40" s="927"/>
      <c r="ISZ40" s="927"/>
      <c r="ITA40" s="927"/>
      <c r="ITB40" s="927"/>
      <c r="ITC40" s="927"/>
      <c r="ITD40" s="927"/>
      <c r="ITE40" s="927"/>
      <c r="ITF40" s="927"/>
      <c r="ITG40" s="927"/>
      <c r="ITH40" s="927"/>
      <c r="ITI40" s="927"/>
      <c r="ITJ40" s="927"/>
      <c r="ITK40" s="927"/>
      <c r="ITL40" s="927"/>
      <c r="ITM40" s="927"/>
      <c r="ITN40" s="927"/>
      <c r="ITO40" s="927"/>
      <c r="ITP40" s="927"/>
      <c r="ITQ40" s="927"/>
      <c r="ITR40" s="927"/>
      <c r="ITS40" s="927"/>
      <c r="ITT40" s="927"/>
      <c r="ITU40" s="927"/>
      <c r="ITV40" s="927"/>
      <c r="ITW40" s="927"/>
      <c r="ITX40" s="927"/>
      <c r="ITY40" s="927"/>
      <c r="ITZ40" s="927"/>
      <c r="IUA40" s="927"/>
      <c r="IUB40" s="927"/>
      <c r="IUC40" s="927"/>
      <c r="IUD40" s="927"/>
      <c r="IUE40" s="927"/>
      <c r="IUF40" s="927"/>
      <c r="IUG40" s="927"/>
      <c r="IUH40" s="927"/>
      <c r="IUI40" s="927"/>
      <c r="IUJ40" s="927"/>
      <c r="IUK40" s="927"/>
      <c r="IUL40" s="927"/>
      <c r="IUM40" s="927"/>
      <c r="IUN40" s="927"/>
      <c r="IUO40" s="927"/>
      <c r="IUP40" s="927"/>
      <c r="IUQ40" s="927"/>
      <c r="IUR40" s="927"/>
      <c r="IUS40" s="927"/>
      <c r="IUT40" s="927"/>
      <c r="IUU40" s="927"/>
      <c r="IUV40" s="927"/>
      <c r="IUW40" s="927"/>
      <c r="IUX40" s="927"/>
      <c r="IUY40" s="927"/>
      <c r="IUZ40" s="927"/>
      <c r="IVA40" s="927"/>
      <c r="IVB40" s="927"/>
      <c r="IVC40" s="927"/>
      <c r="IVD40" s="927"/>
      <c r="IVE40" s="927"/>
      <c r="IVF40" s="927"/>
      <c r="IVG40" s="927"/>
      <c r="IVH40" s="927"/>
      <c r="IVI40" s="927"/>
      <c r="IVJ40" s="927"/>
      <c r="IVK40" s="927"/>
      <c r="IVL40" s="927"/>
      <c r="IVM40" s="927"/>
      <c r="IVN40" s="927"/>
      <c r="IVO40" s="927"/>
      <c r="IVP40" s="927"/>
      <c r="IVQ40" s="927"/>
      <c r="IVR40" s="927"/>
      <c r="IVS40" s="927"/>
      <c r="IVT40" s="927"/>
      <c r="IVU40" s="927"/>
      <c r="IVV40" s="927"/>
      <c r="IVW40" s="927"/>
      <c r="IVX40" s="927"/>
      <c r="IVY40" s="927"/>
      <c r="IVZ40" s="927"/>
      <c r="IWA40" s="927"/>
      <c r="IWB40" s="927"/>
      <c r="IWC40" s="927"/>
      <c r="IWD40" s="927"/>
      <c r="IWE40" s="927"/>
      <c r="IWF40" s="927"/>
      <c r="IWG40" s="927"/>
      <c r="IWH40" s="927"/>
      <c r="IWI40" s="927"/>
      <c r="IWJ40" s="927"/>
      <c r="IWK40" s="927"/>
      <c r="IWL40" s="927"/>
      <c r="IWM40" s="927"/>
      <c r="IWN40" s="927"/>
      <c r="IWO40" s="927"/>
      <c r="IWP40" s="927"/>
      <c r="IWQ40" s="927"/>
      <c r="IWR40" s="927"/>
      <c r="IWS40" s="927"/>
      <c r="IWT40" s="927"/>
      <c r="IWU40" s="927"/>
      <c r="IWV40" s="927"/>
      <c r="IWW40" s="927"/>
      <c r="IWX40" s="927"/>
      <c r="IWY40" s="927"/>
      <c r="IWZ40" s="927"/>
      <c r="IXA40" s="927"/>
      <c r="IXB40" s="927"/>
      <c r="IXC40" s="927"/>
      <c r="IXD40" s="927"/>
      <c r="IXE40" s="927"/>
      <c r="IXF40" s="927"/>
      <c r="IXG40" s="927"/>
      <c r="IXH40" s="927"/>
      <c r="IXI40" s="927"/>
      <c r="IXJ40" s="927"/>
      <c r="IXK40" s="927"/>
      <c r="IXL40" s="927"/>
      <c r="IXM40" s="927"/>
      <c r="IXN40" s="927"/>
      <c r="IXO40" s="927"/>
      <c r="IXP40" s="927"/>
      <c r="IXQ40" s="927"/>
      <c r="IXR40" s="927"/>
      <c r="IXS40" s="927"/>
      <c r="IXT40" s="927"/>
      <c r="IXU40" s="927"/>
      <c r="IXV40" s="927"/>
      <c r="IXW40" s="927"/>
      <c r="IXX40" s="927"/>
      <c r="IXY40" s="927"/>
      <c r="IXZ40" s="927"/>
      <c r="IYA40" s="927"/>
      <c r="IYB40" s="927"/>
      <c r="IYC40" s="927"/>
      <c r="IYD40" s="927"/>
      <c r="IYE40" s="927"/>
      <c r="IYF40" s="927"/>
      <c r="IYG40" s="927"/>
      <c r="IYH40" s="927"/>
      <c r="IYI40" s="927"/>
      <c r="IYJ40" s="927"/>
      <c r="IYK40" s="927"/>
      <c r="IYL40" s="927"/>
      <c r="IYM40" s="927"/>
      <c r="IYN40" s="927"/>
      <c r="IYO40" s="927"/>
      <c r="IYP40" s="927"/>
      <c r="IYQ40" s="927"/>
      <c r="IYR40" s="927"/>
      <c r="IYS40" s="927"/>
      <c r="IYT40" s="927"/>
      <c r="IYU40" s="927"/>
      <c r="IYV40" s="927"/>
      <c r="IYW40" s="927"/>
      <c r="IYX40" s="927"/>
      <c r="IYY40" s="927"/>
      <c r="IYZ40" s="927"/>
      <c r="IZA40" s="927"/>
      <c r="IZB40" s="927"/>
      <c r="IZC40" s="927"/>
      <c r="IZD40" s="927"/>
      <c r="IZE40" s="927"/>
      <c r="IZF40" s="927"/>
      <c r="IZG40" s="927"/>
      <c r="IZH40" s="927"/>
      <c r="IZI40" s="927"/>
      <c r="IZJ40" s="927"/>
      <c r="IZK40" s="927"/>
      <c r="IZL40" s="927"/>
      <c r="IZM40" s="927"/>
      <c r="IZN40" s="927"/>
      <c r="IZO40" s="927"/>
      <c r="IZP40" s="927"/>
      <c r="IZQ40" s="927"/>
      <c r="IZR40" s="927"/>
      <c r="IZS40" s="927"/>
      <c r="IZT40" s="927"/>
      <c r="IZU40" s="927"/>
      <c r="IZV40" s="927"/>
      <c r="IZW40" s="927"/>
      <c r="IZX40" s="927"/>
      <c r="IZY40" s="927"/>
      <c r="IZZ40" s="927"/>
      <c r="JAA40" s="927"/>
      <c r="JAB40" s="927"/>
      <c r="JAC40" s="927"/>
      <c r="JAD40" s="927"/>
      <c r="JAE40" s="927"/>
      <c r="JAF40" s="927"/>
      <c r="JAG40" s="927"/>
      <c r="JAH40" s="927"/>
      <c r="JAI40" s="927"/>
      <c r="JAJ40" s="927"/>
      <c r="JAK40" s="927"/>
      <c r="JAL40" s="927"/>
      <c r="JAM40" s="927"/>
      <c r="JAN40" s="927"/>
      <c r="JAO40" s="927"/>
      <c r="JAP40" s="927"/>
      <c r="JAQ40" s="927"/>
      <c r="JAR40" s="927"/>
      <c r="JAS40" s="927"/>
      <c r="JAT40" s="927"/>
      <c r="JAU40" s="927"/>
      <c r="JAV40" s="927"/>
      <c r="JAW40" s="927"/>
      <c r="JAX40" s="927"/>
      <c r="JAY40" s="927"/>
      <c r="JAZ40" s="927"/>
      <c r="JBA40" s="927"/>
      <c r="JBB40" s="927"/>
      <c r="JBC40" s="927"/>
      <c r="JBD40" s="927"/>
      <c r="JBE40" s="927"/>
      <c r="JBF40" s="927"/>
      <c r="JBG40" s="927"/>
      <c r="JBH40" s="927"/>
      <c r="JBI40" s="927"/>
      <c r="JBJ40" s="927"/>
      <c r="JBK40" s="927"/>
      <c r="JBL40" s="927"/>
      <c r="JBM40" s="927"/>
      <c r="JBN40" s="927"/>
      <c r="JBO40" s="927"/>
      <c r="JBP40" s="927"/>
      <c r="JBQ40" s="927"/>
      <c r="JBR40" s="927"/>
      <c r="JBS40" s="927"/>
      <c r="JBT40" s="927"/>
      <c r="JBU40" s="927"/>
      <c r="JBV40" s="927"/>
      <c r="JBW40" s="927"/>
      <c r="JBX40" s="927"/>
      <c r="JBY40" s="927"/>
      <c r="JBZ40" s="927"/>
      <c r="JCA40" s="927"/>
      <c r="JCB40" s="927"/>
      <c r="JCC40" s="927"/>
      <c r="JCD40" s="927"/>
      <c r="JCE40" s="927"/>
      <c r="JCF40" s="927"/>
      <c r="JCG40" s="927"/>
      <c r="JCH40" s="927"/>
      <c r="JCI40" s="927"/>
      <c r="JCJ40" s="927"/>
      <c r="JCK40" s="927"/>
      <c r="JCL40" s="927"/>
      <c r="JCM40" s="927"/>
      <c r="JCN40" s="927"/>
      <c r="JCO40" s="927"/>
      <c r="JCP40" s="927"/>
      <c r="JCQ40" s="927"/>
      <c r="JCR40" s="927"/>
      <c r="JCS40" s="927"/>
      <c r="JCT40" s="927"/>
      <c r="JCU40" s="927"/>
      <c r="JCV40" s="927"/>
      <c r="JCW40" s="927"/>
      <c r="JCX40" s="927"/>
      <c r="JCY40" s="927"/>
      <c r="JCZ40" s="927"/>
      <c r="JDA40" s="927"/>
      <c r="JDB40" s="927"/>
      <c r="JDC40" s="927"/>
      <c r="JDD40" s="927"/>
      <c r="JDE40" s="927"/>
      <c r="JDF40" s="927"/>
      <c r="JDG40" s="927"/>
      <c r="JDH40" s="927"/>
      <c r="JDI40" s="927"/>
      <c r="JDJ40" s="927"/>
      <c r="JDK40" s="927"/>
      <c r="JDL40" s="927"/>
      <c r="JDM40" s="927"/>
      <c r="JDN40" s="927"/>
      <c r="JDO40" s="927"/>
      <c r="JDP40" s="927"/>
      <c r="JDQ40" s="927"/>
      <c r="JDR40" s="927"/>
      <c r="JDS40" s="927"/>
      <c r="JDT40" s="927"/>
      <c r="JDU40" s="927"/>
      <c r="JDV40" s="927"/>
      <c r="JDW40" s="927"/>
      <c r="JDX40" s="927"/>
      <c r="JDY40" s="927"/>
      <c r="JDZ40" s="927"/>
      <c r="JEA40" s="927"/>
      <c r="JEB40" s="927"/>
      <c r="JEC40" s="927"/>
      <c r="JED40" s="927"/>
      <c r="JEE40" s="927"/>
      <c r="JEF40" s="927"/>
      <c r="JEG40" s="927"/>
      <c r="JEH40" s="927"/>
      <c r="JEI40" s="927"/>
      <c r="JEJ40" s="927"/>
      <c r="JEK40" s="927"/>
      <c r="JEL40" s="927"/>
      <c r="JEM40" s="927"/>
      <c r="JEN40" s="927"/>
      <c r="JEO40" s="927"/>
      <c r="JEP40" s="927"/>
      <c r="JEQ40" s="927"/>
      <c r="JER40" s="927"/>
      <c r="JES40" s="927"/>
      <c r="JET40" s="927"/>
      <c r="JEU40" s="927"/>
      <c r="JEV40" s="927"/>
      <c r="JEW40" s="927"/>
      <c r="JEX40" s="927"/>
      <c r="JEY40" s="927"/>
      <c r="JEZ40" s="927"/>
      <c r="JFA40" s="927"/>
      <c r="JFB40" s="927"/>
      <c r="JFC40" s="927"/>
      <c r="JFD40" s="927"/>
      <c r="JFE40" s="927"/>
      <c r="JFF40" s="927"/>
      <c r="JFG40" s="927"/>
      <c r="JFH40" s="927"/>
      <c r="JFI40" s="927"/>
      <c r="JFJ40" s="927"/>
      <c r="JFK40" s="927"/>
      <c r="JFL40" s="927"/>
      <c r="JFM40" s="927"/>
      <c r="JFN40" s="927"/>
      <c r="JFO40" s="927"/>
      <c r="JFP40" s="927"/>
      <c r="JFQ40" s="927"/>
      <c r="JFR40" s="927"/>
      <c r="JFS40" s="927"/>
      <c r="JFT40" s="927"/>
      <c r="JFU40" s="927"/>
      <c r="JFV40" s="927"/>
      <c r="JFW40" s="927"/>
      <c r="JFX40" s="927"/>
      <c r="JFY40" s="927"/>
      <c r="JFZ40" s="927"/>
      <c r="JGA40" s="927"/>
      <c r="JGB40" s="927"/>
      <c r="JGC40" s="927"/>
      <c r="JGD40" s="927"/>
      <c r="JGE40" s="927"/>
      <c r="JGF40" s="927"/>
      <c r="JGG40" s="927"/>
      <c r="JGH40" s="927"/>
      <c r="JGI40" s="927"/>
      <c r="JGJ40" s="927"/>
      <c r="JGK40" s="927"/>
      <c r="JGL40" s="927"/>
      <c r="JGM40" s="927"/>
      <c r="JGN40" s="927"/>
      <c r="JGO40" s="927"/>
      <c r="JGP40" s="927"/>
      <c r="JGQ40" s="927"/>
      <c r="JGR40" s="927"/>
      <c r="JGS40" s="927"/>
      <c r="JGT40" s="927"/>
      <c r="JGU40" s="927"/>
      <c r="JGV40" s="927"/>
      <c r="JGW40" s="927"/>
      <c r="JGX40" s="927"/>
      <c r="JGY40" s="927"/>
      <c r="JGZ40" s="927"/>
      <c r="JHA40" s="927"/>
      <c r="JHB40" s="927"/>
      <c r="JHC40" s="927"/>
      <c r="JHD40" s="927"/>
      <c r="JHE40" s="927"/>
      <c r="JHF40" s="927"/>
      <c r="JHG40" s="927"/>
      <c r="JHH40" s="927"/>
      <c r="JHI40" s="927"/>
      <c r="JHJ40" s="927"/>
      <c r="JHK40" s="927"/>
      <c r="JHL40" s="927"/>
      <c r="JHM40" s="927"/>
      <c r="JHN40" s="927"/>
      <c r="JHO40" s="927"/>
      <c r="JHP40" s="927"/>
      <c r="JHQ40" s="927"/>
      <c r="JHR40" s="927"/>
      <c r="JHS40" s="927"/>
      <c r="JHT40" s="927"/>
      <c r="JHU40" s="927"/>
      <c r="JHV40" s="927"/>
      <c r="JHW40" s="927"/>
      <c r="JHX40" s="927"/>
      <c r="JHY40" s="927"/>
      <c r="JHZ40" s="927"/>
      <c r="JIA40" s="927"/>
      <c r="JIB40" s="927"/>
      <c r="JIC40" s="927"/>
      <c r="JID40" s="927"/>
      <c r="JIE40" s="927"/>
      <c r="JIF40" s="927"/>
      <c r="JIG40" s="927"/>
      <c r="JIH40" s="927"/>
      <c r="JII40" s="927"/>
      <c r="JIJ40" s="927"/>
      <c r="JIK40" s="927"/>
      <c r="JIL40" s="927"/>
      <c r="JIM40" s="927"/>
      <c r="JIN40" s="927"/>
      <c r="JIO40" s="927"/>
      <c r="JIP40" s="927"/>
      <c r="JIQ40" s="927"/>
      <c r="JIR40" s="927"/>
      <c r="JIS40" s="927"/>
      <c r="JIT40" s="927"/>
      <c r="JIU40" s="927"/>
      <c r="JIV40" s="927"/>
      <c r="JIW40" s="927"/>
      <c r="JIX40" s="927"/>
      <c r="JIY40" s="927"/>
      <c r="JIZ40" s="927"/>
      <c r="JJA40" s="927"/>
      <c r="JJB40" s="927"/>
      <c r="JJC40" s="927"/>
      <c r="JJD40" s="927"/>
      <c r="JJE40" s="927"/>
      <c r="JJF40" s="927"/>
      <c r="JJG40" s="927"/>
      <c r="JJH40" s="927"/>
      <c r="JJI40" s="927"/>
      <c r="JJJ40" s="927"/>
      <c r="JJK40" s="927"/>
      <c r="JJL40" s="927"/>
      <c r="JJM40" s="927"/>
      <c r="JJN40" s="927"/>
      <c r="JJO40" s="927"/>
      <c r="JJP40" s="927"/>
      <c r="JJQ40" s="927"/>
      <c r="JJR40" s="927"/>
      <c r="JJS40" s="927"/>
      <c r="JJT40" s="927"/>
      <c r="JJU40" s="927"/>
      <c r="JJV40" s="927"/>
      <c r="JJW40" s="927"/>
      <c r="JJX40" s="927"/>
      <c r="JJY40" s="927"/>
      <c r="JJZ40" s="927"/>
      <c r="JKA40" s="927"/>
      <c r="JKB40" s="927"/>
      <c r="JKC40" s="927"/>
      <c r="JKD40" s="927"/>
      <c r="JKE40" s="927"/>
      <c r="JKF40" s="927"/>
      <c r="JKG40" s="927"/>
      <c r="JKH40" s="927"/>
      <c r="JKI40" s="927"/>
      <c r="JKJ40" s="927"/>
      <c r="JKK40" s="927"/>
      <c r="JKL40" s="927"/>
      <c r="JKM40" s="927"/>
      <c r="JKN40" s="927"/>
      <c r="JKO40" s="927"/>
      <c r="JKP40" s="927"/>
      <c r="JKQ40" s="927"/>
      <c r="JKR40" s="927"/>
      <c r="JKS40" s="927"/>
      <c r="JKT40" s="927"/>
      <c r="JKU40" s="927"/>
      <c r="JKV40" s="927"/>
      <c r="JKW40" s="927"/>
      <c r="JKX40" s="927"/>
      <c r="JKY40" s="927"/>
      <c r="JKZ40" s="927"/>
      <c r="JLA40" s="927"/>
      <c r="JLB40" s="927"/>
      <c r="JLC40" s="927"/>
      <c r="JLD40" s="927"/>
      <c r="JLE40" s="927"/>
      <c r="JLF40" s="927"/>
      <c r="JLG40" s="927"/>
      <c r="JLH40" s="927"/>
      <c r="JLI40" s="927"/>
      <c r="JLJ40" s="927"/>
      <c r="JLK40" s="927"/>
      <c r="JLL40" s="927"/>
      <c r="JLM40" s="927"/>
      <c r="JLN40" s="927"/>
      <c r="JLO40" s="927"/>
      <c r="JLP40" s="927"/>
      <c r="JLQ40" s="927"/>
      <c r="JLR40" s="927"/>
      <c r="JLS40" s="927"/>
      <c r="JLT40" s="927"/>
      <c r="JLU40" s="927"/>
      <c r="JLV40" s="927"/>
      <c r="JLW40" s="927"/>
      <c r="JLX40" s="927"/>
      <c r="JLY40" s="927"/>
      <c r="JLZ40" s="927"/>
      <c r="JMA40" s="927"/>
      <c r="JMB40" s="927"/>
      <c r="JMC40" s="927"/>
      <c r="JMD40" s="927"/>
      <c r="JME40" s="927"/>
      <c r="JMF40" s="927"/>
      <c r="JMG40" s="927"/>
      <c r="JMH40" s="927"/>
      <c r="JMI40" s="927"/>
      <c r="JMJ40" s="927"/>
      <c r="JMK40" s="927"/>
      <c r="JML40" s="927"/>
      <c r="JMM40" s="927"/>
      <c r="JMN40" s="927"/>
      <c r="JMO40" s="927"/>
      <c r="JMP40" s="927"/>
      <c r="JMQ40" s="927"/>
      <c r="JMR40" s="927"/>
      <c r="JMS40" s="927"/>
      <c r="JMT40" s="927"/>
      <c r="JMU40" s="927"/>
      <c r="JMV40" s="927"/>
      <c r="JMW40" s="927"/>
      <c r="JMX40" s="927"/>
      <c r="JMY40" s="927"/>
      <c r="JMZ40" s="927"/>
      <c r="JNA40" s="927"/>
      <c r="JNB40" s="927"/>
      <c r="JNC40" s="927"/>
      <c r="JND40" s="927"/>
      <c r="JNE40" s="927"/>
      <c r="JNF40" s="927"/>
      <c r="JNG40" s="927"/>
      <c r="JNH40" s="927"/>
      <c r="JNI40" s="927"/>
      <c r="JNJ40" s="927"/>
      <c r="JNK40" s="927"/>
      <c r="JNL40" s="927"/>
      <c r="JNM40" s="927"/>
      <c r="JNN40" s="927"/>
      <c r="JNO40" s="927"/>
      <c r="JNP40" s="927"/>
      <c r="JNQ40" s="927"/>
      <c r="JNR40" s="927"/>
      <c r="JNS40" s="927"/>
      <c r="JNT40" s="927"/>
      <c r="JNU40" s="927"/>
      <c r="JNV40" s="927"/>
      <c r="JNW40" s="927"/>
      <c r="JNX40" s="927"/>
      <c r="JNY40" s="927"/>
      <c r="JNZ40" s="927"/>
      <c r="JOA40" s="927"/>
      <c r="JOB40" s="927"/>
      <c r="JOC40" s="927"/>
      <c r="JOD40" s="927"/>
      <c r="JOE40" s="927"/>
      <c r="JOF40" s="927"/>
      <c r="JOG40" s="927"/>
      <c r="JOH40" s="927"/>
      <c r="JOI40" s="927"/>
      <c r="JOJ40" s="927"/>
      <c r="JOK40" s="927"/>
      <c r="JOL40" s="927"/>
      <c r="JOM40" s="927"/>
      <c r="JON40" s="927"/>
      <c r="JOO40" s="927"/>
      <c r="JOP40" s="927"/>
      <c r="JOQ40" s="927"/>
      <c r="JOR40" s="927"/>
      <c r="JOS40" s="927"/>
      <c r="JOT40" s="927"/>
      <c r="JOU40" s="927"/>
      <c r="JOV40" s="927"/>
      <c r="JOW40" s="927"/>
      <c r="JOX40" s="927"/>
      <c r="JOY40" s="927"/>
      <c r="JOZ40" s="927"/>
      <c r="JPA40" s="927"/>
      <c r="JPB40" s="927"/>
      <c r="JPC40" s="927"/>
      <c r="JPD40" s="927"/>
      <c r="JPE40" s="927"/>
      <c r="JPF40" s="927"/>
      <c r="JPG40" s="927"/>
      <c r="JPH40" s="927"/>
      <c r="JPI40" s="927"/>
      <c r="JPJ40" s="927"/>
      <c r="JPK40" s="927"/>
      <c r="JPL40" s="927"/>
      <c r="JPM40" s="927"/>
      <c r="JPN40" s="927"/>
      <c r="JPO40" s="927"/>
      <c r="JPP40" s="927"/>
      <c r="JPQ40" s="927"/>
      <c r="JPR40" s="927"/>
      <c r="JPS40" s="927"/>
      <c r="JPT40" s="927"/>
      <c r="JPU40" s="927"/>
      <c r="JPV40" s="927"/>
      <c r="JPW40" s="927"/>
      <c r="JPX40" s="927"/>
      <c r="JPY40" s="927"/>
      <c r="JPZ40" s="927"/>
      <c r="JQA40" s="927"/>
      <c r="JQB40" s="927"/>
      <c r="JQC40" s="927"/>
      <c r="JQD40" s="927"/>
      <c r="JQE40" s="927"/>
      <c r="JQF40" s="927"/>
      <c r="JQG40" s="927"/>
      <c r="JQH40" s="927"/>
      <c r="JQI40" s="927"/>
      <c r="JQJ40" s="927"/>
      <c r="JQK40" s="927"/>
      <c r="JQL40" s="927"/>
      <c r="JQM40" s="927"/>
      <c r="JQN40" s="927"/>
      <c r="JQO40" s="927"/>
      <c r="JQP40" s="927"/>
      <c r="JQQ40" s="927"/>
      <c r="JQR40" s="927"/>
      <c r="JQS40" s="927"/>
      <c r="JQT40" s="927"/>
      <c r="JQU40" s="927"/>
      <c r="JQV40" s="927"/>
      <c r="JQW40" s="927"/>
      <c r="JQX40" s="927"/>
      <c r="JQY40" s="927"/>
      <c r="JQZ40" s="927"/>
      <c r="JRA40" s="927"/>
      <c r="JRB40" s="927"/>
      <c r="JRC40" s="927"/>
      <c r="JRD40" s="927"/>
      <c r="JRE40" s="927"/>
      <c r="JRF40" s="927"/>
      <c r="JRG40" s="927"/>
      <c r="JRH40" s="927"/>
      <c r="JRI40" s="927"/>
      <c r="JRJ40" s="927"/>
      <c r="JRK40" s="927"/>
      <c r="JRL40" s="927"/>
      <c r="JRM40" s="927"/>
      <c r="JRN40" s="927"/>
      <c r="JRO40" s="927"/>
      <c r="JRP40" s="927"/>
      <c r="JRQ40" s="927"/>
      <c r="JRR40" s="927"/>
      <c r="JRS40" s="927"/>
      <c r="JRT40" s="927"/>
      <c r="JRU40" s="927"/>
      <c r="JRV40" s="927"/>
      <c r="JRW40" s="927"/>
      <c r="JRX40" s="927"/>
      <c r="JRY40" s="927"/>
      <c r="JRZ40" s="927"/>
      <c r="JSA40" s="927"/>
      <c r="JSB40" s="927"/>
      <c r="JSC40" s="927"/>
      <c r="JSD40" s="927"/>
      <c r="JSE40" s="927"/>
      <c r="JSF40" s="927"/>
      <c r="JSG40" s="927"/>
      <c r="JSH40" s="927"/>
      <c r="JSI40" s="927"/>
      <c r="JSJ40" s="927"/>
      <c r="JSK40" s="927"/>
      <c r="JSL40" s="927"/>
      <c r="JSM40" s="927"/>
      <c r="JSN40" s="927"/>
      <c r="JSO40" s="927"/>
      <c r="JSP40" s="927"/>
      <c r="JSQ40" s="927"/>
      <c r="JSR40" s="927"/>
      <c r="JSS40" s="927"/>
      <c r="JST40" s="927"/>
      <c r="JSU40" s="927"/>
      <c r="JSV40" s="927"/>
      <c r="JSW40" s="927"/>
      <c r="JSX40" s="927"/>
      <c r="JSY40" s="927"/>
      <c r="JSZ40" s="927"/>
      <c r="JTA40" s="927"/>
      <c r="JTB40" s="927"/>
      <c r="JTC40" s="927"/>
      <c r="JTD40" s="927"/>
      <c r="JTE40" s="927"/>
      <c r="JTF40" s="927"/>
      <c r="JTG40" s="927"/>
      <c r="JTH40" s="927"/>
      <c r="JTI40" s="927"/>
      <c r="JTJ40" s="927"/>
      <c r="JTK40" s="927"/>
      <c r="JTL40" s="927"/>
      <c r="JTM40" s="927"/>
      <c r="JTN40" s="927"/>
      <c r="JTO40" s="927"/>
      <c r="JTP40" s="927"/>
      <c r="JTQ40" s="927"/>
      <c r="JTR40" s="927"/>
      <c r="JTS40" s="927"/>
      <c r="JTT40" s="927"/>
      <c r="JTU40" s="927"/>
      <c r="JTV40" s="927"/>
      <c r="JTW40" s="927"/>
      <c r="JTX40" s="927"/>
      <c r="JTY40" s="927"/>
      <c r="JTZ40" s="927"/>
      <c r="JUA40" s="927"/>
      <c r="JUB40" s="927"/>
      <c r="JUC40" s="927"/>
      <c r="JUD40" s="927"/>
      <c r="JUE40" s="927"/>
      <c r="JUF40" s="927"/>
      <c r="JUG40" s="927"/>
      <c r="JUH40" s="927"/>
      <c r="JUI40" s="927"/>
      <c r="JUJ40" s="927"/>
      <c r="JUK40" s="927"/>
      <c r="JUL40" s="927"/>
      <c r="JUM40" s="927"/>
      <c r="JUN40" s="927"/>
      <c r="JUO40" s="927"/>
      <c r="JUP40" s="927"/>
      <c r="JUQ40" s="927"/>
      <c r="JUR40" s="927"/>
      <c r="JUS40" s="927"/>
      <c r="JUT40" s="927"/>
      <c r="JUU40" s="927"/>
      <c r="JUV40" s="927"/>
      <c r="JUW40" s="927"/>
      <c r="JUX40" s="927"/>
      <c r="JUY40" s="927"/>
      <c r="JUZ40" s="927"/>
      <c r="JVA40" s="927"/>
      <c r="JVB40" s="927"/>
      <c r="JVC40" s="927"/>
      <c r="JVD40" s="927"/>
      <c r="JVE40" s="927"/>
      <c r="JVF40" s="927"/>
      <c r="JVG40" s="927"/>
      <c r="JVH40" s="927"/>
      <c r="JVI40" s="927"/>
      <c r="JVJ40" s="927"/>
      <c r="JVK40" s="927"/>
      <c r="JVL40" s="927"/>
      <c r="JVM40" s="927"/>
      <c r="JVN40" s="927"/>
      <c r="JVO40" s="927"/>
      <c r="JVP40" s="927"/>
      <c r="JVQ40" s="927"/>
      <c r="JVR40" s="927"/>
      <c r="JVS40" s="927"/>
      <c r="JVT40" s="927"/>
      <c r="JVU40" s="927"/>
      <c r="JVV40" s="927"/>
      <c r="JVW40" s="927"/>
      <c r="JVX40" s="927"/>
      <c r="JVY40" s="927"/>
      <c r="JVZ40" s="927"/>
      <c r="JWA40" s="927"/>
      <c r="JWB40" s="927"/>
      <c r="JWC40" s="927"/>
      <c r="JWD40" s="927"/>
      <c r="JWE40" s="927"/>
      <c r="JWF40" s="927"/>
      <c r="JWG40" s="927"/>
      <c r="JWH40" s="927"/>
      <c r="JWI40" s="927"/>
      <c r="JWJ40" s="927"/>
      <c r="JWK40" s="927"/>
      <c r="JWL40" s="927"/>
      <c r="JWM40" s="927"/>
      <c r="JWN40" s="927"/>
      <c r="JWO40" s="927"/>
      <c r="JWP40" s="927"/>
      <c r="JWQ40" s="927"/>
      <c r="JWR40" s="927"/>
      <c r="JWS40" s="927"/>
      <c r="JWT40" s="927"/>
      <c r="JWU40" s="927"/>
      <c r="JWV40" s="927"/>
      <c r="JWW40" s="927"/>
      <c r="JWX40" s="927"/>
      <c r="JWY40" s="927"/>
      <c r="JWZ40" s="927"/>
      <c r="JXA40" s="927"/>
      <c r="JXB40" s="927"/>
      <c r="JXC40" s="927"/>
      <c r="JXD40" s="927"/>
      <c r="JXE40" s="927"/>
      <c r="JXF40" s="927"/>
      <c r="JXG40" s="927"/>
      <c r="JXH40" s="927"/>
      <c r="JXI40" s="927"/>
      <c r="JXJ40" s="927"/>
      <c r="JXK40" s="927"/>
      <c r="JXL40" s="927"/>
      <c r="JXM40" s="927"/>
      <c r="JXN40" s="927"/>
      <c r="JXO40" s="927"/>
      <c r="JXP40" s="927"/>
      <c r="JXQ40" s="927"/>
      <c r="JXR40" s="927"/>
      <c r="JXS40" s="927"/>
      <c r="JXT40" s="927"/>
      <c r="JXU40" s="927"/>
      <c r="JXV40" s="927"/>
      <c r="JXW40" s="927"/>
      <c r="JXX40" s="927"/>
      <c r="JXY40" s="927"/>
      <c r="JXZ40" s="927"/>
      <c r="JYA40" s="927"/>
      <c r="JYB40" s="927"/>
      <c r="JYC40" s="927"/>
      <c r="JYD40" s="927"/>
      <c r="JYE40" s="927"/>
      <c r="JYF40" s="927"/>
      <c r="JYG40" s="927"/>
      <c r="JYH40" s="927"/>
      <c r="JYI40" s="927"/>
      <c r="JYJ40" s="927"/>
      <c r="JYK40" s="927"/>
      <c r="JYL40" s="927"/>
      <c r="JYM40" s="927"/>
      <c r="JYN40" s="927"/>
      <c r="JYO40" s="927"/>
      <c r="JYP40" s="927"/>
      <c r="JYQ40" s="927"/>
      <c r="JYR40" s="927"/>
      <c r="JYS40" s="927"/>
      <c r="JYT40" s="927"/>
      <c r="JYU40" s="927"/>
      <c r="JYV40" s="927"/>
      <c r="JYW40" s="927"/>
      <c r="JYX40" s="927"/>
      <c r="JYY40" s="927"/>
      <c r="JYZ40" s="927"/>
      <c r="JZA40" s="927"/>
      <c r="JZB40" s="927"/>
      <c r="JZC40" s="927"/>
      <c r="JZD40" s="927"/>
      <c r="JZE40" s="927"/>
      <c r="JZF40" s="927"/>
      <c r="JZG40" s="927"/>
      <c r="JZH40" s="927"/>
      <c r="JZI40" s="927"/>
      <c r="JZJ40" s="927"/>
      <c r="JZK40" s="927"/>
      <c r="JZL40" s="927"/>
      <c r="JZM40" s="927"/>
      <c r="JZN40" s="927"/>
      <c r="JZO40" s="927"/>
      <c r="JZP40" s="927"/>
      <c r="JZQ40" s="927"/>
      <c r="JZR40" s="927"/>
      <c r="JZS40" s="927"/>
      <c r="JZT40" s="927"/>
      <c r="JZU40" s="927"/>
      <c r="JZV40" s="927"/>
      <c r="JZW40" s="927"/>
      <c r="JZX40" s="927"/>
      <c r="JZY40" s="927"/>
      <c r="JZZ40" s="927"/>
      <c r="KAA40" s="927"/>
      <c r="KAB40" s="927"/>
      <c r="KAC40" s="927"/>
      <c r="KAD40" s="927"/>
      <c r="KAE40" s="927"/>
      <c r="KAF40" s="927"/>
      <c r="KAG40" s="927"/>
      <c r="KAH40" s="927"/>
      <c r="KAI40" s="927"/>
      <c r="KAJ40" s="927"/>
      <c r="KAK40" s="927"/>
      <c r="KAL40" s="927"/>
      <c r="KAM40" s="927"/>
      <c r="KAN40" s="927"/>
      <c r="KAO40" s="927"/>
      <c r="KAP40" s="927"/>
      <c r="KAQ40" s="927"/>
      <c r="KAR40" s="927"/>
      <c r="KAS40" s="927"/>
      <c r="KAT40" s="927"/>
      <c r="KAU40" s="927"/>
      <c r="KAV40" s="927"/>
      <c r="KAW40" s="927"/>
      <c r="KAX40" s="927"/>
      <c r="KAY40" s="927"/>
      <c r="KAZ40" s="927"/>
      <c r="KBA40" s="927"/>
      <c r="KBB40" s="927"/>
      <c r="KBC40" s="927"/>
      <c r="KBD40" s="927"/>
      <c r="KBE40" s="927"/>
      <c r="KBF40" s="927"/>
      <c r="KBG40" s="927"/>
      <c r="KBH40" s="927"/>
      <c r="KBI40" s="927"/>
      <c r="KBJ40" s="927"/>
      <c r="KBK40" s="927"/>
      <c r="KBL40" s="927"/>
      <c r="KBM40" s="927"/>
      <c r="KBN40" s="927"/>
      <c r="KBO40" s="927"/>
      <c r="KBP40" s="927"/>
      <c r="KBQ40" s="927"/>
      <c r="KBR40" s="927"/>
      <c r="KBS40" s="927"/>
      <c r="KBT40" s="927"/>
      <c r="KBU40" s="927"/>
      <c r="KBV40" s="927"/>
      <c r="KBW40" s="927"/>
      <c r="KBX40" s="927"/>
      <c r="KBY40" s="927"/>
      <c r="KBZ40" s="927"/>
      <c r="KCA40" s="927"/>
      <c r="KCB40" s="927"/>
      <c r="KCC40" s="927"/>
      <c r="KCD40" s="927"/>
      <c r="KCE40" s="927"/>
      <c r="KCF40" s="927"/>
      <c r="KCG40" s="927"/>
      <c r="KCH40" s="927"/>
      <c r="KCI40" s="927"/>
      <c r="KCJ40" s="927"/>
      <c r="KCK40" s="927"/>
      <c r="KCL40" s="927"/>
      <c r="KCM40" s="927"/>
      <c r="KCN40" s="927"/>
      <c r="KCO40" s="927"/>
      <c r="KCP40" s="927"/>
      <c r="KCQ40" s="927"/>
      <c r="KCR40" s="927"/>
      <c r="KCS40" s="927"/>
      <c r="KCT40" s="927"/>
      <c r="KCU40" s="927"/>
      <c r="KCV40" s="927"/>
      <c r="KCW40" s="927"/>
      <c r="KCX40" s="927"/>
      <c r="KCY40" s="927"/>
      <c r="KCZ40" s="927"/>
      <c r="KDA40" s="927"/>
      <c r="KDB40" s="927"/>
      <c r="KDC40" s="927"/>
      <c r="KDD40" s="927"/>
      <c r="KDE40" s="927"/>
      <c r="KDF40" s="927"/>
      <c r="KDG40" s="927"/>
      <c r="KDH40" s="927"/>
      <c r="KDI40" s="927"/>
      <c r="KDJ40" s="927"/>
      <c r="KDK40" s="927"/>
      <c r="KDL40" s="927"/>
      <c r="KDM40" s="927"/>
      <c r="KDN40" s="927"/>
      <c r="KDO40" s="927"/>
      <c r="KDP40" s="927"/>
      <c r="KDQ40" s="927"/>
      <c r="KDR40" s="927"/>
      <c r="KDS40" s="927"/>
      <c r="KDT40" s="927"/>
      <c r="KDU40" s="927"/>
      <c r="KDV40" s="927"/>
      <c r="KDW40" s="927"/>
      <c r="KDX40" s="927"/>
      <c r="KDY40" s="927"/>
      <c r="KDZ40" s="927"/>
      <c r="KEA40" s="927"/>
      <c r="KEB40" s="927"/>
      <c r="KEC40" s="927"/>
      <c r="KED40" s="927"/>
      <c r="KEE40" s="927"/>
      <c r="KEF40" s="927"/>
      <c r="KEG40" s="927"/>
      <c r="KEH40" s="927"/>
      <c r="KEI40" s="927"/>
      <c r="KEJ40" s="927"/>
      <c r="KEK40" s="927"/>
      <c r="KEL40" s="927"/>
      <c r="KEM40" s="927"/>
      <c r="KEN40" s="927"/>
      <c r="KEO40" s="927"/>
      <c r="KEP40" s="927"/>
      <c r="KEQ40" s="927"/>
      <c r="KER40" s="927"/>
      <c r="KES40" s="927"/>
      <c r="KET40" s="927"/>
      <c r="KEU40" s="927"/>
      <c r="KEV40" s="927"/>
      <c r="KEW40" s="927"/>
      <c r="KEX40" s="927"/>
      <c r="KEY40" s="927"/>
      <c r="KEZ40" s="927"/>
      <c r="KFA40" s="927"/>
      <c r="KFB40" s="927"/>
      <c r="KFC40" s="927"/>
      <c r="KFD40" s="927"/>
      <c r="KFE40" s="927"/>
      <c r="KFF40" s="927"/>
      <c r="KFG40" s="927"/>
      <c r="KFH40" s="927"/>
      <c r="KFI40" s="927"/>
      <c r="KFJ40" s="927"/>
      <c r="KFK40" s="927"/>
      <c r="KFL40" s="927"/>
      <c r="KFM40" s="927"/>
      <c r="KFN40" s="927"/>
      <c r="KFO40" s="927"/>
      <c r="KFP40" s="927"/>
      <c r="KFQ40" s="927"/>
      <c r="KFR40" s="927"/>
      <c r="KFS40" s="927"/>
      <c r="KFT40" s="927"/>
      <c r="KFU40" s="927"/>
      <c r="KFV40" s="927"/>
      <c r="KFW40" s="927"/>
      <c r="KFX40" s="927"/>
      <c r="KFY40" s="927"/>
      <c r="KFZ40" s="927"/>
      <c r="KGA40" s="927"/>
      <c r="KGB40" s="927"/>
      <c r="KGC40" s="927"/>
      <c r="KGD40" s="927"/>
      <c r="KGE40" s="927"/>
      <c r="KGF40" s="927"/>
      <c r="KGG40" s="927"/>
      <c r="KGH40" s="927"/>
      <c r="KGI40" s="927"/>
      <c r="KGJ40" s="927"/>
      <c r="KGK40" s="927"/>
      <c r="KGL40" s="927"/>
      <c r="KGM40" s="927"/>
      <c r="KGN40" s="927"/>
      <c r="KGO40" s="927"/>
      <c r="KGP40" s="927"/>
      <c r="KGQ40" s="927"/>
      <c r="KGR40" s="927"/>
      <c r="KGS40" s="927"/>
      <c r="KGT40" s="927"/>
      <c r="KGU40" s="927"/>
      <c r="KGV40" s="927"/>
      <c r="KGW40" s="927"/>
      <c r="KGX40" s="927"/>
      <c r="KGY40" s="927"/>
      <c r="KGZ40" s="927"/>
      <c r="KHA40" s="927"/>
      <c r="KHB40" s="927"/>
      <c r="KHC40" s="927"/>
      <c r="KHD40" s="927"/>
      <c r="KHE40" s="927"/>
      <c r="KHF40" s="927"/>
      <c r="KHG40" s="927"/>
      <c r="KHH40" s="927"/>
      <c r="KHI40" s="927"/>
      <c r="KHJ40" s="927"/>
      <c r="KHK40" s="927"/>
      <c r="KHL40" s="927"/>
      <c r="KHM40" s="927"/>
      <c r="KHN40" s="927"/>
      <c r="KHO40" s="927"/>
      <c r="KHP40" s="927"/>
      <c r="KHQ40" s="927"/>
      <c r="KHR40" s="927"/>
      <c r="KHS40" s="927"/>
      <c r="KHT40" s="927"/>
      <c r="KHU40" s="927"/>
      <c r="KHV40" s="927"/>
      <c r="KHW40" s="927"/>
      <c r="KHX40" s="927"/>
      <c r="KHY40" s="927"/>
      <c r="KHZ40" s="927"/>
      <c r="KIA40" s="927"/>
      <c r="KIB40" s="927"/>
      <c r="KIC40" s="927"/>
      <c r="KID40" s="927"/>
      <c r="KIE40" s="927"/>
      <c r="KIF40" s="927"/>
      <c r="KIG40" s="927"/>
      <c r="KIH40" s="927"/>
      <c r="KII40" s="927"/>
      <c r="KIJ40" s="927"/>
      <c r="KIK40" s="927"/>
      <c r="KIL40" s="927"/>
      <c r="KIM40" s="927"/>
      <c r="KIN40" s="927"/>
      <c r="KIO40" s="927"/>
      <c r="KIP40" s="927"/>
      <c r="KIQ40" s="927"/>
      <c r="KIR40" s="927"/>
      <c r="KIS40" s="927"/>
      <c r="KIT40" s="927"/>
      <c r="KIU40" s="927"/>
      <c r="KIV40" s="927"/>
      <c r="KIW40" s="927"/>
      <c r="KIX40" s="927"/>
      <c r="KIY40" s="927"/>
      <c r="KIZ40" s="927"/>
      <c r="KJA40" s="927"/>
      <c r="KJB40" s="927"/>
      <c r="KJC40" s="927"/>
      <c r="KJD40" s="927"/>
      <c r="KJE40" s="927"/>
      <c r="KJF40" s="927"/>
      <c r="KJG40" s="927"/>
      <c r="KJH40" s="927"/>
      <c r="KJI40" s="927"/>
      <c r="KJJ40" s="927"/>
      <c r="KJK40" s="927"/>
      <c r="KJL40" s="927"/>
      <c r="KJM40" s="927"/>
      <c r="KJN40" s="927"/>
      <c r="KJO40" s="927"/>
      <c r="KJP40" s="927"/>
      <c r="KJQ40" s="927"/>
      <c r="KJR40" s="927"/>
      <c r="KJS40" s="927"/>
      <c r="KJT40" s="927"/>
      <c r="KJU40" s="927"/>
      <c r="KJV40" s="927"/>
      <c r="KJW40" s="927"/>
      <c r="KJX40" s="927"/>
      <c r="KJY40" s="927"/>
      <c r="KJZ40" s="927"/>
      <c r="KKA40" s="927"/>
      <c r="KKB40" s="927"/>
      <c r="KKC40" s="927"/>
      <c r="KKD40" s="927"/>
      <c r="KKE40" s="927"/>
      <c r="KKF40" s="927"/>
      <c r="KKG40" s="927"/>
      <c r="KKH40" s="927"/>
      <c r="KKI40" s="927"/>
      <c r="KKJ40" s="927"/>
      <c r="KKK40" s="927"/>
      <c r="KKL40" s="927"/>
      <c r="KKM40" s="927"/>
      <c r="KKN40" s="927"/>
      <c r="KKO40" s="927"/>
      <c r="KKP40" s="927"/>
      <c r="KKQ40" s="927"/>
      <c r="KKR40" s="927"/>
      <c r="KKS40" s="927"/>
      <c r="KKT40" s="927"/>
      <c r="KKU40" s="927"/>
      <c r="KKV40" s="927"/>
      <c r="KKW40" s="927"/>
      <c r="KKX40" s="927"/>
      <c r="KKY40" s="927"/>
      <c r="KKZ40" s="927"/>
      <c r="KLA40" s="927"/>
      <c r="KLB40" s="927"/>
      <c r="KLC40" s="927"/>
      <c r="KLD40" s="927"/>
      <c r="KLE40" s="927"/>
      <c r="KLF40" s="927"/>
      <c r="KLG40" s="927"/>
      <c r="KLH40" s="927"/>
      <c r="KLI40" s="927"/>
      <c r="KLJ40" s="927"/>
      <c r="KLK40" s="927"/>
      <c r="KLL40" s="927"/>
      <c r="KLM40" s="927"/>
      <c r="KLN40" s="927"/>
      <c r="KLO40" s="927"/>
      <c r="KLP40" s="927"/>
      <c r="KLQ40" s="927"/>
      <c r="KLR40" s="927"/>
      <c r="KLS40" s="927"/>
      <c r="KLT40" s="927"/>
      <c r="KLU40" s="927"/>
      <c r="KLV40" s="927"/>
      <c r="KLW40" s="927"/>
      <c r="KLX40" s="927"/>
      <c r="KLY40" s="927"/>
      <c r="KLZ40" s="927"/>
      <c r="KMA40" s="927"/>
      <c r="KMB40" s="927"/>
      <c r="KMC40" s="927"/>
      <c r="KMD40" s="927"/>
      <c r="KME40" s="927"/>
      <c r="KMF40" s="927"/>
      <c r="KMG40" s="927"/>
      <c r="KMH40" s="927"/>
      <c r="KMI40" s="927"/>
      <c r="KMJ40" s="927"/>
      <c r="KMK40" s="927"/>
      <c r="KML40" s="927"/>
      <c r="KMM40" s="927"/>
      <c r="KMN40" s="927"/>
      <c r="KMO40" s="927"/>
      <c r="KMP40" s="927"/>
      <c r="KMQ40" s="927"/>
      <c r="KMR40" s="927"/>
      <c r="KMS40" s="927"/>
      <c r="KMT40" s="927"/>
      <c r="KMU40" s="927"/>
      <c r="KMV40" s="927"/>
      <c r="KMW40" s="927"/>
      <c r="KMX40" s="927"/>
      <c r="KMY40" s="927"/>
      <c r="KMZ40" s="927"/>
      <c r="KNA40" s="927"/>
      <c r="KNB40" s="927"/>
      <c r="KNC40" s="927"/>
      <c r="KND40" s="927"/>
      <c r="KNE40" s="927"/>
      <c r="KNF40" s="927"/>
      <c r="KNG40" s="927"/>
      <c r="KNH40" s="927"/>
      <c r="KNI40" s="927"/>
      <c r="KNJ40" s="927"/>
      <c r="KNK40" s="927"/>
      <c r="KNL40" s="927"/>
      <c r="KNM40" s="927"/>
      <c r="KNN40" s="927"/>
      <c r="KNO40" s="927"/>
      <c r="KNP40" s="927"/>
      <c r="KNQ40" s="927"/>
      <c r="KNR40" s="927"/>
      <c r="KNS40" s="927"/>
      <c r="KNT40" s="927"/>
      <c r="KNU40" s="927"/>
      <c r="KNV40" s="927"/>
      <c r="KNW40" s="927"/>
      <c r="KNX40" s="927"/>
      <c r="KNY40" s="927"/>
      <c r="KNZ40" s="927"/>
      <c r="KOA40" s="927"/>
      <c r="KOB40" s="927"/>
      <c r="KOC40" s="927"/>
      <c r="KOD40" s="927"/>
      <c r="KOE40" s="927"/>
      <c r="KOF40" s="927"/>
      <c r="KOG40" s="927"/>
      <c r="KOH40" s="927"/>
      <c r="KOI40" s="927"/>
      <c r="KOJ40" s="927"/>
      <c r="KOK40" s="927"/>
      <c r="KOL40" s="927"/>
      <c r="KOM40" s="927"/>
      <c r="KON40" s="927"/>
      <c r="KOO40" s="927"/>
      <c r="KOP40" s="927"/>
      <c r="KOQ40" s="927"/>
      <c r="KOR40" s="927"/>
      <c r="KOS40" s="927"/>
      <c r="KOT40" s="927"/>
      <c r="KOU40" s="927"/>
      <c r="KOV40" s="927"/>
      <c r="KOW40" s="927"/>
      <c r="KOX40" s="927"/>
      <c r="KOY40" s="927"/>
      <c r="KOZ40" s="927"/>
      <c r="KPA40" s="927"/>
      <c r="KPB40" s="927"/>
      <c r="KPC40" s="927"/>
      <c r="KPD40" s="927"/>
      <c r="KPE40" s="927"/>
      <c r="KPF40" s="927"/>
      <c r="KPG40" s="927"/>
      <c r="KPH40" s="927"/>
      <c r="KPI40" s="927"/>
      <c r="KPJ40" s="927"/>
      <c r="KPK40" s="927"/>
      <c r="KPL40" s="927"/>
      <c r="KPM40" s="927"/>
      <c r="KPN40" s="927"/>
      <c r="KPO40" s="927"/>
      <c r="KPP40" s="927"/>
      <c r="KPQ40" s="927"/>
      <c r="KPR40" s="927"/>
      <c r="KPS40" s="927"/>
      <c r="KPT40" s="927"/>
      <c r="KPU40" s="927"/>
      <c r="KPV40" s="927"/>
      <c r="KPW40" s="927"/>
      <c r="KPX40" s="927"/>
      <c r="KPY40" s="927"/>
      <c r="KPZ40" s="927"/>
      <c r="KQA40" s="927"/>
      <c r="KQB40" s="927"/>
      <c r="KQC40" s="927"/>
      <c r="KQD40" s="927"/>
      <c r="KQE40" s="927"/>
      <c r="KQF40" s="927"/>
      <c r="KQG40" s="927"/>
      <c r="KQH40" s="927"/>
      <c r="KQI40" s="927"/>
      <c r="KQJ40" s="927"/>
      <c r="KQK40" s="927"/>
      <c r="KQL40" s="927"/>
      <c r="KQM40" s="927"/>
      <c r="KQN40" s="927"/>
      <c r="KQO40" s="927"/>
      <c r="KQP40" s="927"/>
      <c r="KQQ40" s="927"/>
      <c r="KQR40" s="927"/>
      <c r="KQS40" s="927"/>
      <c r="KQT40" s="927"/>
      <c r="KQU40" s="927"/>
      <c r="KQV40" s="927"/>
      <c r="KQW40" s="927"/>
      <c r="KQX40" s="927"/>
      <c r="KQY40" s="927"/>
      <c r="KQZ40" s="927"/>
      <c r="KRA40" s="927"/>
      <c r="KRB40" s="927"/>
      <c r="KRC40" s="927"/>
      <c r="KRD40" s="927"/>
      <c r="KRE40" s="927"/>
      <c r="KRF40" s="927"/>
      <c r="KRG40" s="927"/>
      <c r="KRH40" s="927"/>
      <c r="KRI40" s="927"/>
      <c r="KRJ40" s="927"/>
      <c r="KRK40" s="927"/>
      <c r="KRL40" s="927"/>
      <c r="KRM40" s="927"/>
      <c r="KRN40" s="927"/>
      <c r="KRO40" s="927"/>
      <c r="KRP40" s="927"/>
      <c r="KRQ40" s="927"/>
      <c r="KRR40" s="927"/>
      <c r="KRS40" s="927"/>
      <c r="KRT40" s="927"/>
      <c r="KRU40" s="927"/>
      <c r="KRV40" s="927"/>
      <c r="KRW40" s="927"/>
      <c r="KRX40" s="927"/>
      <c r="KRY40" s="927"/>
      <c r="KRZ40" s="927"/>
      <c r="KSA40" s="927"/>
      <c r="KSB40" s="927"/>
      <c r="KSC40" s="927"/>
      <c r="KSD40" s="927"/>
      <c r="KSE40" s="927"/>
      <c r="KSF40" s="927"/>
      <c r="KSG40" s="927"/>
      <c r="KSH40" s="927"/>
      <c r="KSI40" s="927"/>
      <c r="KSJ40" s="927"/>
      <c r="KSK40" s="927"/>
      <c r="KSL40" s="927"/>
      <c r="KSM40" s="927"/>
      <c r="KSN40" s="927"/>
      <c r="KSO40" s="927"/>
      <c r="KSP40" s="927"/>
      <c r="KSQ40" s="927"/>
      <c r="KSR40" s="927"/>
      <c r="KSS40" s="927"/>
      <c r="KST40" s="927"/>
      <c r="KSU40" s="927"/>
      <c r="KSV40" s="927"/>
      <c r="KSW40" s="927"/>
      <c r="KSX40" s="927"/>
      <c r="KSY40" s="927"/>
      <c r="KSZ40" s="927"/>
      <c r="KTA40" s="927"/>
      <c r="KTB40" s="927"/>
      <c r="KTC40" s="927"/>
      <c r="KTD40" s="927"/>
      <c r="KTE40" s="927"/>
      <c r="KTF40" s="927"/>
      <c r="KTG40" s="927"/>
      <c r="KTH40" s="927"/>
      <c r="KTI40" s="927"/>
      <c r="KTJ40" s="927"/>
      <c r="KTK40" s="927"/>
      <c r="KTL40" s="927"/>
      <c r="KTM40" s="927"/>
      <c r="KTN40" s="927"/>
      <c r="KTO40" s="927"/>
      <c r="KTP40" s="927"/>
      <c r="KTQ40" s="927"/>
      <c r="KTR40" s="927"/>
      <c r="KTS40" s="927"/>
      <c r="KTT40" s="927"/>
      <c r="KTU40" s="927"/>
      <c r="KTV40" s="927"/>
      <c r="KTW40" s="927"/>
      <c r="KTX40" s="927"/>
      <c r="KTY40" s="927"/>
      <c r="KTZ40" s="927"/>
      <c r="KUA40" s="927"/>
      <c r="KUB40" s="927"/>
      <c r="KUC40" s="927"/>
      <c r="KUD40" s="927"/>
      <c r="KUE40" s="927"/>
      <c r="KUF40" s="927"/>
      <c r="KUG40" s="927"/>
      <c r="KUH40" s="927"/>
      <c r="KUI40" s="927"/>
      <c r="KUJ40" s="927"/>
      <c r="KUK40" s="927"/>
      <c r="KUL40" s="927"/>
      <c r="KUM40" s="927"/>
      <c r="KUN40" s="927"/>
      <c r="KUO40" s="927"/>
      <c r="KUP40" s="927"/>
      <c r="KUQ40" s="927"/>
      <c r="KUR40" s="927"/>
      <c r="KUS40" s="927"/>
      <c r="KUT40" s="927"/>
      <c r="KUU40" s="927"/>
      <c r="KUV40" s="927"/>
      <c r="KUW40" s="927"/>
      <c r="KUX40" s="927"/>
      <c r="KUY40" s="927"/>
      <c r="KUZ40" s="927"/>
      <c r="KVA40" s="927"/>
      <c r="KVB40" s="927"/>
      <c r="KVC40" s="927"/>
      <c r="KVD40" s="927"/>
      <c r="KVE40" s="927"/>
      <c r="KVF40" s="927"/>
      <c r="KVG40" s="927"/>
      <c r="KVH40" s="927"/>
      <c r="KVI40" s="927"/>
      <c r="KVJ40" s="927"/>
      <c r="KVK40" s="927"/>
      <c r="KVL40" s="927"/>
      <c r="KVM40" s="927"/>
      <c r="KVN40" s="927"/>
      <c r="KVO40" s="927"/>
      <c r="KVP40" s="927"/>
      <c r="KVQ40" s="927"/>
      <c r="KVR40" s="927"/>
      <c r="KVS40" s="927"/>
      <c r="KVT40" s="927"/>
      <c r="KVU40" s="927"/>
      <c r="KVV40" s="927"/>
      <c r="KVW40" s="927"/>
      <c r="KVX40" s="927"/>
      <c r="KVY40" s="927"/>
      <c r="KVZ40" s="927"/>
      <c r="KWA40" s="927"/>
      <c r="KWB40" s="927"/>
      <c r="KWC40" s="927"/>
      <c r="KWD40" s="927"/>
      <c r="KWE40" s="927"/>
      <c r="KWF40" s="927"/>
      <c r="KWG40" s="927"/>
      <c r="KWH40" s="927"/>
      <c r="KWI40" s="927"/>
      <c r="KWJ40" s="927"/>
      <c r="KWK40" s="927"/>
      <c r="KWL40" s="927"/>
      <c r="KWM40" s="927"/>
      <c r="KWN40" s="927"/>
      <c r="KWO40" s="927"/>
      <c r="KWP40" s="927"/>
      <c r="KWQ40" s="927"/>
      <c r="KWR40" s="927"/>
      <c r="KWS40" s="927"/>
      <c r="KWT40" s="927"/>
      <c r="KWU40" s="927"/>
      <c r="KWV40" s="927"/>
      <c r="KWW40" s="927"/>
      <c r="KWX40" s="927"/>
      <c r="KWY40" s="927"/>
      <c r="KWZ40" s="927"/>
      <c r="KXA40" s="927"/>
      <c r="KXB40" s="927"/>
      <c r="KXC40" s="927"/>
      <c r="KXD40" s="927"/>
      <c r="KXE40" s="927"/>
      <c r="KXF40" s="927"/>
      <c r="KXG40" s="927"/>
      <c r="KXH40" s="927"/>
      <c r="KXI40" s="927"/>
      <c r="KXJ40" s="927"/>
      <c r="KXK40" s="927"/>
      <c r="KXL40" s="927"/>
      <c r="KXM40" s="927"/>
      <c r="KXN40" s="927"/>
      <c r="KXO40" s="927"/>
      <c r="KXP40" s="927"/>
      <c r="KXQ40" s="927"/>
      <c r="KXR40" s="927"/>
      <c r="KXS40" s="927"/>
      <c r="KXT40" s="927"/>
      <c r="KXU40" s="927"/>
      <c r="KXV40" s="927"/>
      <c r="KXW40" s="927"/>
      <c r="KXX40" s="927"/>
      <c r="KXY40" s="927"/>
      <c r="KXZ40" s="927"/>
      <c r="KYA40" s="927"/>
      <c r="KYB40" s="927"/>
      <c r="KYC40" s="927"/>
      <c r="KYD40" s="927"/>
      <c r="KYE40" s="927"/>
      <c r="KYF40" s="927"/>
      <c r="KYG40" s="927"/>
      <c r="KYH40" s="927"/>
      <c r="KYI40" s="927"/>
      <c r="KYJ40" s="927"/>
      <c r="KYK40" s="927"/>
      <c r="KYL40" s="927"/>
      <c r="KYM40" s="927"/>
      <c r="KYN40" s="927"/>
      <c r="KYO40" s="927"/>
      <c r="KYP40" s="927"/>
      <c r="KYQ40" s="927"/>
      <c r="KYR40" s="927"/>
      <c r="KYS40" s="927"/>
      <c r="KYT40" s="927"/>
      <c r="KYU40" s="927"/>
      <c r="KYV40" s="927"/>
      <c r="KYW40" s="927"/>
      <c r="KYX40" s="927"/>
      <c r="KYY40" s="927"/>
      <c r="KYZ40" s="927"/>
      <c r="KZA40" s="927"/>
      <c r="KZB40" s="927"/>
      <c r="KZC40" s="927"/>
      <c r="KZD40" s="927"/>
      <c r="KZE40" s="927"/>
      <c r="KZF40" s="927"/>
      <c r="KZG40" s="927"/>
      <c r="KZH40" s="927"/>
      <c r="KZI40" s="927"/>
      <c r="KZJ40" s="927"/>
      <c r="KZK40" s="927"/>
      <c r="KZL40" s="927"/>
      <c r="KZM40" s="927"/>
      <c r="KZN40" s="927"/>
      <c r="KZO40" s="927"/>
      <c r="KZP40" s="927"/>
      <c r="KZQ40" s="927"/>
      <c r="KZR40" s="927"/>
      <c r="KZS40" s="927"/>
      <c r="KZT40" s="927"/>
      <c r="KZU40" s="927"/>
      <c r="KZV40" s="927"/>
      <c r="KZW40" s="927"/>
      <c r="KZX40" s="927"/>
      <c r="KZY40" s="927"/>
      <c r="KZZ40" s="927"/>
      <c r="LAA40" s="927"/>
      <c r="LAB40" s="927"/>
      <c r="LAC40" s="927"/>
      <c r="LAD40" s="927"/>
      <c r="LAE40" s="927"/>
      <c r="LAF40" s="927"/>
      <c r="LAG40" s="927"/>
      <c r="LAH40" s="927"/>
      <c r="LAI40" s="927"/>
      <c r="LAJ40" s="927"/>
      <c r="LAK40" s="927"/>
      <c r="LAL40" s="927"/>
      <c r="LAM40" s="927"/>
      <c r="LAN40" s="927"/>
      <c r="LAO40" s="927"/>
      <c r="LAP40" s="927"/>
      <c r="LAQ40" s="927"/>
      <c r="LAR40" s="927"/>
      <c r="LAS40" s="927"/>
      <c r="LAT40" s="927"/>
      <c r="LAU40" s="927"/>
      <c r="LAV40" s="927"/>
      <c r="LAW40" s="927"/>
      <c r="LAX40" s="927"/>
      <c r="LAY40" s="927"/>
      <c r="LAZ40" s="927"/>
      <c r="LBA40" s="927"/>
      <c r="LBB40" s="927"/>
      <c r="LBC40" s="927"/>
      <c r="LBD40" s="927"/>
      <c r="LBE40" s="927"/>
      <c r="LBF40" s="927"/>
      <c r="LBG40" s="927"/>
      <c r="LBH40" s="927"/>
      <c r="LBI40" s="927"/>
      <c r="LBJ40" s="927"/>
      <c r="LBK40" s="927"/>
      <c r="LBL40" s="927"/>
      <c r="LBM40" s="927"/>
      <c r="LBN40" s="927"/>
      <c r="LBO40" s="927"/>
      <c r="LBP40" s="927"/>
      <c r="LBQ40" s="927"/>
      <c r="LBR40" s="927"/>
      <c r="LBS40" s="927"/>
      <c r="LBT40" s="927"/>
      <c r="LBU40" s="927"/>
      <c r="LBV40" s="927"/>
      <c r="LBW40" s="927"/>
      <c r="LBX40" s="927"/>
      <c r="LBY40" s="927"/>
      <c r="LBZ40" s="927"/>
      <c r="LCA40" s="927"/>
      <c r="LCB40" s="927"/>
      <c r="LCC40" s="927"/>
      <c r="LCD40" s="927"/>
      <c r="LCE40" s="927"/>
      <c r="LCF40" s="927"/>
      <c r="LCG40" s="927"/>
      <c r="LCH40" s="927"/>
      <c r="LCI40" s="927"/>
      <c r="LCJ40" s="927"/>
      <c r="LCK40" s="927"/>
      <c r="LCL40" s="927"/>
      <c r="LCM40" s="927"/>
      <c r="LCN40" s="927"/>
      <c r="LCO40" s="927"/>
      <c r="LCP40" s="927"/>
      <c r="LCQ40" s="927"/>
      <c r="LCR40" s="927"/>
      <c r="LCS40" s="927"/>
      <c r="LCT40" s="927"/>
      <c r="LCU40" s="927"/>
      <c r="LCV40" s="927"/>
      <c r="LCW40" s="927"/>
      <c r="LCX40" s="927"/>
      <c r="LCY40" s="927"/>
      <c r="LCZ40" s="927"/>
      <c r="LDA40" s="927"/>
      <c r="LDB40" s="927"/>
      <c r="LDC40" s="927"/>
      <c r="LDD40" s="927"/>
      <c r="LDE40" s="927"/>
      <c r="LDF40" s="927"/>
      <c r="LDG40" s="927"/>
      <c r="LDH40" s="927"/>
      <c r="LDI40" s="927"/>
      <c r="LDJ40" s="927"/>
      <c r="LDK40" s="927"/>
      <c r="LDL40" s="927"/>
      <c r="LDM40" s="927"/>
      <c r="LDN40" s="927"/>
      <c r="LDO40" s="927"/>
      <c r="LDP40" s="927"/>
      <c r="LDQ40" s="927"/>
      <c r="LDR40" s="927"/>
      <c r="LDS40" s="927"/>
      <c r="LDT40" s="927"/>
      <c r="LDU40" s="927"/>
      <c r="LDV40" s="927"/>
      <c r="LDW40" s="927"/>
      <c r="LDX40" s="927"/>
      <c r="LDY40" s="927"/>
      <c r="LDZ40" s="927"/>
      <c r="LEA40" s="927"/>
      <c r="LEB40" s="927"/>
      <c r="LEC40" s="927"/>
      <c r="LED40" s="927"/>
      <c r="LEE40" s="927"/>
      <c r="LEF40" s="927"/>
      <c r="LEG40" s="927"/>
      <c r="LEH40" s="927"/>
      <c r="LEI40" s="927"/>
      <c r="LEJ40" s="927"/>
      <c r="LEK40" s="927"/>
      <c r="LEL40" s="927"/>
      <c r="LEM40" s="927"/>
      <c r="LEN40" s="927"/>
      <c r="LEO40" s="927"/>
      <c r="LEP40" s="927"/>
      <c r="LEQ40" s="927"/>
      <c r="LER40" s="927"/>
      <c r="LES40" s="927"/>
      <c r="LET40" s="927"/>
      <c r="LEU40" s="927"/>
      <c r="LEV40" s="927"/>
      <c r="LEW40" s="927"/>
      <c r="LEX40" s="927"/>
      <c r="LEY40" s="927"/>
      <c r="LEZ40" s="927"/>
      <c r="LFA40" s="927"/>
      <c r="LFB40" s="927"/>
      <c r="LFC40" s="927"/>
      <c r="LFD40" s="927"/>
      <c r="LFE40" s="927"/>
      <c r="LFF40" s="927"/>
      <c r="LFG40" s="927"/>
      <c r="LFH40" s="927"/>
      <c r="LFI40" s="927"/>
      <c r="LFJ40" s="927"/>
      <c r="LFK40" s="927"/>
      <c r="LFL40" s="927"/>
      <c r="LFM40" s="927"/>
      <c r="LFN40" s="927"/>
      <c r="LFO40" s="927"/>
      <c r="LFP40" s="927"/>
      <c r="LFQ40" s="927"/>
      <c r="LFR40" s="927"/>
      <c r="LFS40" s="927"/>
      <c r="LFT40" s="927"/>
      <c r="LFU40" s="927"/>
      <c r="LFV40" s="927"/>
      <c r="LFW40" s="927"/>
      <c r="LFX40" s="927"/>
      <c r="LFY40" s="927"/>
      <c r="LFZ40" s="927"/>
      <c r="LGA40" s="927"/>
      <c r="LGB40" s="927"/>
      <c r="LGC40" s="927"/>
      <c r="LGD40" s="927"/>
      <c r="LGE40" s="927"/>
      <c r="LGF40" s="927"/>
      <c r="LGG40" s="927"/>
      <c r="LGH40" s="927"/>
      <c r="LGI40" s="927"/>
      <c r="LGJ40" s="927"/>
      <c r="LGK40" s="927"/>
      <c r="LGL40" s="927"/>
      <c r="LGM40" s="927"/>
      <c r="LGN40" s="927"/>
      <c r="LGO40" s="927"/>
      <c r="LGP40" s="927"/>
      <c r="LGQ40" s="927"/>
      <c r="LGR40" s="927"/>
      <c r="LGS40" s="927"/>
      <c r="LGT40" s="927"/>
      <c r="LGU40" s="927"/>
      <c r="LGV40" s="927"/>
      <c r="LGW40" s="927"/>
      <c r="LGX40" s="927"/>
      <c r="LGY40" s="927"/>
      <c r="LGZ40" s="927"/>
      <c r="LHA40" s="927"/>
      <c r="LHB40" s="927"/>
      <c r="LHC40" s="927"/>
      <c r="LHD40" s="927"/>
      <c r="LHE40" s="927"/>
      <c r="LHF40" s="927"/>
      <c r="LHG40" s="927"/>
      <c r="LHH40" s="927"/>
      <c r="LHI40" s="927"/>
      <c r="LHJ40" s="927"/>
      <c r="LHK40" s="927"/>
      <c r="LHL40" s="927"/>
      <c r="LHM40" s="927"/>
      <c r="LHN40" s="927"/>
      <c r="LHO40" s="927"/>
      <c r="LHP40" s="927"/>
      <c r="LHQ40" s="927"/>
      <c r="LHR40" s="927"/>
      <c r="LHS40" s="927"/>
      <c r="LHT40" s="927"/>
      <c r="LHU40" s="927"/>
      <c r="LHV40" s="927"/>
      <c r="LHW40" s="927"/>
      <c r="LHX40" s="927"/>
      <c r="LHY40" s="927"/>
      <c r="LHZ40" s="927"/>
      <c r="LIA40" s="927"/>
      <c r="LIB40" s="927"/>
      <c r="LIC40" s="927"/>
      <c r="LID40" s="927"/>
      <c r="LIE40" s="927"/>
      <c r="LIF40" s="927"/>
      <c r="LIG40" s="927"/>
      <c r="LIH40" s="927"/>
      <c r="LII40" s="927"/>
      <c r="LIJ40" s="927"/>
      <c r="LIK40" s="927"/>
      <c r="LIL40" s="927"/>
      <c r="LIM40" s="927"/>
      <c r="LIN40" s="927"/>
      <c r="LIO40" s="927"/>
      <c r="LIP40" s="927"/>
      <c r="LIQ40" s="927"/>
      <c r="LIR40" s="927"/>
      <c r="LIS40" s="927"/>
      <c r="LIT40" s="927"/>
      <c r="LIU40" s="927"/>
      <c r="LIV40" s="927"/>
      <c r="LIW40" s="927"/>
      <c r="LIX40" s="927"/>
      <c r="LIY40" s="927"/>
      <c r="LIZ40" s="927"/>
      <c r="LJA40" s="927"/>
      <c r="LJB40" s="927"/>
      <c r="LJC40" s="927"/>
      <c r="LJD40" s="927"/>
      <c r="LJE40" s="927"/>
      <c r="LJF40" s="927"/>
      <c r="LJG40" s="927"/>
      <c r="LJH40" s="927"/>
      <c r="LJI40" s="927"/>
      <c r="LJJ40" s="927"/>
      <c r="LJK40" s="927"/>
      <c r="LJL40" s="927"/>
      <c r="LJM40" s="927"/>
      <c r="LJN40" s="927"/>
      <c r="LJO40" s="927"/>
      <c r="LJP40" s="927"/>
      <c r="LJQ40" s="927"/>
      <c r="LJR40" s="927"/>
      <c r="LJS40" s="927"/>
      <c r="LJT40" s="927"/>
      <c r="LJU40" s="927"/>
      <c r="LJV40" s="927"/>
      <c r="LJW40" s="927"/>
      <c r="LJX40" s="927"/>
      <c r="LJY40" s="927"/>
      <c r="LJZ40" s="927"/>
      <c r="LKA40" s="927"/>
      <c r="LKB40" s="927"/>
      <c r="LKC40" s="927"/>
      <c r="LKD40" s="927"/>
      <c r="LKE40" s="927"/>
      <c r="LKF40" s="927"/>
      <c r="LKG40" s="927"/>
      <c r="LKH40" s="927"/>
      <c r="LKI40" s="927"/>
      <c r="LKJ40" s="927"/>
      <c r="LKK40" s="927"/>
      <c r="LKL40" s="927"/>
      <c r="LKM40" s="927"/>
      <c r="LKN40" s="927"/>
      <c r="LKO40" s="927"/>
      <c r="LKP40" s="927"/>
      <c r="LKQ40" s="927"/>
      <c r="LKR40" s="927"/>
      <c r="LKS40" s="927"/>
      <c r="LKT40" s="927"/>
      <c r="LKU40" s="927"/>
      <c r="LKV40" s="927"/>
      <c r="LKW40" s="927"/>
      <c r="LKX40" s="927"/>
      <c r="LKY40" s="927"/>
      <c r="LKZ40" s="927"/>
      <c r="LLA40" s="927"/>
      <c r="LLB40" s="927"/>
      <c r="LLC40" s="927"/>
      <c r="LLD40" s="927"/>
      <c r="LLE40" s="927"/>
      <c r="LLF40" s="927"/>
      <c r="LLG40" s="927"/>
      <c r="LLH40" s="927"/>
      <c r="LLI40" s="927"/>
      <c r="LLJ40" s="927"/>
      <c r="LLK40" s="927"/>
      <c r="LLL40" s="927"/>
      <c r="LLM40" s="927"/>
      <c r="LLN40" s="927"/>
      <c r="LLO40" s="927"/>
      <c r="LLP40" s="927"/>
      <c r="LLQ40" s="927"/>
      <c r="LLR40" s="927"/>
      <c r="LLS40" s="927"/>
      <c r="LLT40" s="927"/>
      <c r="LLU40" s="927"/>
      <c r="LLV40" s="927"/>
      <c r="LLW40" s="927"/>
      <c r="LLX40" s="927"/>
      <c r="LLY40" s="927"/>
      <c r="LLZ40" s="927"/>
      <c r="LMA40" s="927"/>
      <c r="LMB40" s="927"/>
      <c r="LMC40" s="927"/>
      <c r="LMD40" s="927"/>
      <c r="LME40" s="927"/>
      <c r="LMF40" s="927"/>
      <c r="LMG40" s="927"/>
      <c r="LMH40" s="927"/>
      <c r="LMI40" s="927"/>
      <c r="LMJ40" s="927"/>
      <c r="LMK40" s="927"/>
      <c r="LML40" s="927"/>
      <c r="LMM40" s="927"/>
      <c r="LMN40" s="927"/>
      <c r="LMO40" s="927"/>
      <c r="LMP40" s="927"/>
      <c r="LMQ40" s="927"/>
      <c r="LMR40" s="927"/>
      <c r="LMS40" s="927"/>
      <c r="LMT40" s="927"/>
      <c r="LMU40" s="927"/>
      <c r="LMV40" s="927"/>
      <c r="LMW40" s="927"/>
      <c r="LMX40" s="927"/>
      <c r="LMY40" s="927"/>
      <c r="LMZ40" s="927"/>
      <c r="LNA40" s="927"/>
      <c r="LNB40" s="927"/>
      <c r="LNC40" s="927"/>
      <c r="LND40" s="927"/>
      <c r="LNE40" s="927"/>
      <c r="LNF40" s="927"/>
      <c r="LNG40" s="927"/>
      <c r="LNH40" s="927"/>
      <c r="LNI40" s="927"/>
      <c r="LNJ40" s="927"/>
      <c r="LNK40" s="927"/>
      <c r="LNL40" s="927"/>
      <c r="LNM40" s="927"/>
      <c r="LNN40" s="927"/>
      <c r="LNO40" s="927"/>
      <c r="LNP40" s="927"/>
      <c r="LNQ40" s="927"/>
      <c r="LNR40" s="927"/>
      <c r="LNS40" s="927"/>
      <c r="LNT40" s="927"/>
      <c r="LNU40" s="927"/>
      <c r="LNV40" s="927"/>
      <c r="LNW40" s="927"/>
      <c r="LNX40" s="927"/>
      <c r="LNY40" s="927"/>
      <c r="LNZ40" s="927"/>
      <c r="LOA40" s="927"/>
      <c r="LOB40" s="927"/>
      <c r="LOC40" s="927"/>
      <c r="LOD40" s="927"/>
      <c r="LOE40" s="927"/>
      <c r="LOF40" s="927"/>
      <c r="LOG40" s="927"/>
      <c r="LOH40" s="927"/>
      <c r="LOI40" s="927"/>
      <c r="LOJ40" s="927"/>
      <c r="LOK40" s="927"/>
      <c r="LOL40" s="927"/>
      <c r="LOM40" s="927"/>
      <c r="LON40" s="927"/>
      <c r="LOO40" s="927"/>
      <c r="LOP40" s="927"/>
      <c r="LOQ40" s="927"/>
      <c r="LOR40" s="927"/>
      <c r="LOS40" s="927"/>
      <c r="LOT40" s="927"/>
      <c r="LOU40" s="927"/>
      <c r="LOV40" s="927"/>
      <c r="LOW40" s="927"/>
      <c r="LOX40" s="927"/>
      <c r="LOY40" s="927"/>
      <c r="LOZ40" s="927"/>
      <c r="LPA40" s="927"/>
      <c r="LPB40" s="927"/>
      <c r="LPC40" s="927"/>
      <c r="LPD40" s="927"/>
      <c r="LPE40" s="927"/>
      <c r="LPF40" s="927"/>
      <c r="LPG40" s="927"/>
      <c r="LPH40" s="927"/>
      <c r="LPI40" s="927"/>
      <c r="LPJ40" s="927"/>
      <c r="LPK40" s="927"/>
      <c r="LPL40" s="927"/>
      <c r="LPM40" s="927"/>
      <c r="LPN40" s="927"/>
      <c r="LPO40" s="927"/>
      <c r="LPP40" s="927"/>
      <c r="LPQ40" s="927"/>
      <c r="LPR40" s="927"/>
      <c r="LPS40" s="927"/>
      <c r="LPT40" s="927"/>
      <c r="LPU40" s="927"/>
      <c r="LPV40" s="927"/>
      <c r="LPW40" s="927"/>
      <c r="LPX40" s="927"/>
      <c r="LPY40" s="927"/>
      <c r="LPZ40" s="927"/>
      <c r="LQA40" s="927"/>
      <c r="LQB40" s="927"/>
      <c r="LQC40" s="927"/>
      <c r="LQD40" s="927"/>
      <c r="LQE40" s="927"/>
      <c r="LQF40" s="927"/>
      <c r="LQG40" s="927"/>
      <c r="LQH40" s="927"/>
      <c r="LQI40" s="927"/>
      <c r="LQJ40" s="927"/>
      <c r="LQK40" s="927"/>
      <c r="LQL40" s="927"/>
      <c r="LQM40" s="927"/>
      <c r="LQN40" s="927"/>
      <c r="LQO40" s="927"/>
      <c r="LQP40" s="927"/>
      <c r="LQQ40" s="927"/>
      <c r="LQR40" s="927"/>
      <c r="LQS40" s="927"/>
      <c r="LQT40" s="927"/>
      <c r="LQU40" s="927"/>
      <c r="LQV40" s="927"/>
      <c r="LQW40" s="927"/>
      <c r="LQX40" s="927"/>
      <c r="LQY40" s="927"/>
      <c r="LQZ40" s="927"/>
      <c r="LRA40" s="927"/>
      <c r="LRB40" s="927"/>
      <c r="LRC40" s="927"/>
      <c r="LRD40" s="927"/>
      <c r="LRE40" s="927"/>
      <c r="LRF40" s="927"/>
      <c r="LRG40" s="927"/>
      <c r="LRH40" s="927"/>
      <c r="LRI40" s="927"/>
      <c r="LRJ40" s="927"/>
      <c r="LRK40" s="927"/>
      <c r="LRL40" s="927"/>
      <c r="LRM40" s="927"/>
      <c r="LRN40" s="927"/>
      <c r="LRO40" s="927"/>
      <c r="LRP40" s="927"/>
      <c r="LRQ40" s="927"/>
      <c r="LRR40" s="927"/>
      <c r="LRS40" s="927"/>
      <c r="LRT40" s="927"/>
      <c r="LRU40" s="927"/>
      <c r="LRV40" s="927"/>
      <c r="LRW40" s="927"/>
      <c r="LRX40" s="927"/>
      <c r="LRY40" s="927"/>
      <c r="LRZ40" s="927"/>
      <c r="LSA40" s="927"/>
      <c r="LSB40" s="927"/>
      <c r="LSC40" s="927"/>
      <c r="LSD40" s="927"/>
      <c r="LSE40" s="927"/>
      <c r="LSF40" s="927"/>
      <c r="LSG40" s="927"/>
      <c r="LSH40" s="927"/>
      <c r="LSI40" s="927"/>
      <c r="LSJ40" s="927"/>
      <c r="LSK40" s="927"/>
      <c r="LSL40" s="927"/>
      <c r="LSM40" s="927"/>
      <c r="LSN40" s="927"/>
      <c r="LSO40" s="927"/>
      <c r="LSP40" s="927"/>
      <c r="LSQ40" s="927"/>
      <c r="LSR40" s="927"/>
      <c r="LSS40" s="927"/>
      <c r="LST40" s="927"/>
      <c r="LSU40" s="927"/>
      <c r="LSV40" s="927"/>
      <c r="LSW40" s="927"/>
      <c r="LSX40" s="927"/>
      <c r="LSY40" s="927"/>
      <c r="LSZ40" s="927"/>
      <c r="LTA40" s="927"/>
      <c r="LTB40" s="927"/>
      <c r="LTC40" s="927"/>
      <c r="LTD40" s="927"/>
      <c r="LTE40" s="927"/>
      <c r="LTF40" s="927"/>
      <c r="LTG40" s="927"/>
      <c r="LTH40" s="927"/>
      <c r="LTI40" s="927"/>
      <c r="LTJ40" s="927"/>
      <c r="LTK40" s="927"/>
      <c r="LTL40" s="927"/>
      <c r="LTM40" s="927"/>
      <c r="LTN40" s="927"/>
      <c r="LTO40" s="927"/>
      <c r="LTP40" s="927"/>
      <c r="LTQ40" s="927"/>
      <c r="LTR40" s="927"/>
      <c r="LTS40" s="927"/>
      <c r="LTT40" s="927"/>
      <c r="LTU40" s="927"/>
      <c r="LTV40" s="927"/>
      <c r="LTW40" s="927"/>
      <c r="LTX40" s="927"/>
      <c r="LTY40" s="927"/>
      <c r="LTZ40" s="927"/>
      <c r="LUA40" s="927"/>
      <c r="LUB40" s="927"/>
      <c r="LUC40" s="927"/>
      <c r="LUD40" s="927"/>
      <c r="LUE40" s="927"/>
      <c r="LUF40" s="927"/>
      <c r="LUG40" s="927"/>
      <c r="LUH40" s="927"/>
      <c r="LUI40" s="927"/>
      <c r="LUJ40" s="927"/>
      <c r="LUK40" s="927"/>
      <c r="LUL40" s="927"/>
      <c r="LUM40" s="927"/>
      <c r="LUN40" s="927"/>
      <c r="LUO40" s="927"/>
      <c r="LUP40" s="927"/>
      <c r="LUQ40" s="927"/>
      <c r="LUR40" s="927"/>
      <c r="LUS40" s="927"/>
      <c r="LUT40" s="927"/>
      <c r="LUU40" s="927"/>
      <c r="LUV40" s="927"/>
      <c r="LUW40" s="927"/>
      <c r="LUX40" s="927"/>
      <c r="LUY40" s="927"/>
      <c r="LUZ40" s="927"/>
      <c r="LVA40" s="927"/>
      <c r="LVB40" s="927"/>
      <c r="LVC40" s="927"/>
      <c r="LVD40" s="927"/>
      <c r="LVE40" s="927"/>
      <c r="LVF40" s="927"/>
      <c r="LVG40" s="927"/>
      <c r="LVH40" s="927"/>
      <c r="LVI40" s="927"/>
      <c r="LVJ40" s="927"/>
      <c r="LVK40" s="927"/>
      <c r="LVL40" s="927"/>
      <c r="LVM40" s="927"/>
      <c r="LVN40" s="927"/>
      <c r="LVO40" s="927"/>
      <c r="LVP40" s="927"/>
      <c r="LVQ40" s="927"/>
      <c r="LVR40" s="927"/>
      <c r="LVS40" s="927"/>
      <c r="LVT40" s="927"/>
      <c r="LVU40" s="927"/>
      <c r="LVV40" s="927"/>
      <c r="LVW40" s="927"/>
      <c r="LVX40" s="927"/>
      <c r="LVY40" s="927"/>
      <c r="LVZ40" s="927"/>
      <c r="LWA40" s="927"/>
      <c r="LWB40" s="927"/>
      <c r="LWC40" s="927"/>
      <c r="LWD40" s="927"/>
      <c r="LWE40" s="927"/>
      <c r="LWF40" s="927"/>
      <c r="LWG40" s="927"/>
      <c r="LWH40" s="927"/>
      <c r="LWI40" s="927"/>
      <c r="LWJ40" s="927"/>
      <c r="LWK40" s="927"/>
      <c r="LWL40" s="927"/>
      <c r="LWM40" s="927"/>
      <c r="LWN40" s="927"/>
      <c r="LWO40" s="927"/>
      <c r="LWP40" s="927"/>
      <c r="LWQ40" s="927"/>
      <c r="LWR40" s="927"/>
      <c r="LWS40" s="927"/>
      <c r="LWT40" s="927"/>
      <c r="LWU40" s="927"/>
      <c r="LWV40" s="927"/>
      <c r="LWW40" s="927"/>
      <c r="LWX40" s="927"/>
      <c r="LWY40" s="927"/>
      <c r="LWZ40" s="927"/>
      <c r="LXA40" s="927"/>
      <c r="LXB40" s="927"/>
      <c r="LXC40" s="927"/>
      <c r="LXD40" s="927"/>
      <c r="LXE40" s="927"/>
      <c r="LXF40" s="927"/>
      <c r="LXG40" s="927"/>
      <c r="LXH40" s="927"/>
      <c r="LXI40" s="927"/>
      <c r="LXJ40" s="927"/>
      <c r="LXK40" s="927"/>
      <c r="LXL40" s="927"/>
      <c r="LXM40" s="927"/>
      <c r="LXN40" s="927"/>
      <c r="LXO40" s="927"/>
      <c r="LXP40" s="927"/>
      <c r="LXQ40" s="927"/>
      <c r="LXR40" s="927"/>
      <c r="LXS40" s="927"/>
      <c r="LXT40" s="927"/>
      <c r="LXU40" s="927"/>
      <c r="LXV40" s="927"/>
      <c r="LXW40" s="927"/>
      <c r="LXX40" s="927"/>
      <c r="LXY40" s="927"/>
      <c r="LXZ40" s="927"/>
      <c r="LYA40" s="927"/>
      <c r="LYB40" s="927"/>
      <c r="LYC40" s="927"/>
      <c r="LYD40" s="927"/>
      <c r="LYE40" s="927"/>
      <c r="LYF40" s="927"/>
      <c r="LYG40" s="927"/>
      <c r="LYH40" s="927"/>
      <c r="LYI40" s="927"/>
      <c r="LYJ40" s="927"/>
      <c r="LYK40" s="927"/>
      <c r="LYL40" s="927"/>
      <c r="LYM40" s="927"/>
      <c r="LYN40" s="927"/>
      <c r="LYO40" s="927"/>
      <c r="LYP40" s="927"/>
      <c r="LYQ40" s="927"/>
      <c r="LYR40" s="927"/>
      <c r="LYS40" s="927"/>
      <c r="LYT40" s="927"/>
      <c r="LYU40" s="927"/>
      <c r="LYV40" s="927"/>
      <c r="LYW40" s="927"/>
      <c r="LYX40" s="927"/>
      <c r="LYY40" s="927"/>
      <c r="LYZ40" s="927"/>
      <c r="LZA40" s="927"/>
      <c r="LZB40" s="927"/>
      <c r="LZC40" s="927"/>
      <c r="LZD40" s="927"/>
      <c r="LZE40" s="927"/>
      <c r="LZF40" s="927"/>
      <c r="LZG40" s="927"/>
      <c r="LZH40" s="927"/>
      <c r="LZI40" s="927"/>
      <c r="LZJ40" s="927"/>
      <c r="LZK40" s="927"/>
      <c r="LZL40" s="927"/>
      <c r="LZM40" s="927"/>
      <c r="LZN40" s="927"/>
      <c r="LZO40" s="927"/>
      <c r="LZP40" s="927"/>
      <c r="LZQ40" s="927"/>
      <c r="LZR40" s="927"/>
      <c r="LZS40" s="927"/>
      <c r="LZT40" s="927"/>
      <c r="LZU40" s="927"/>
      <c r="LZV40" s="927"/>
      <c r="LZW40" s="927"/>
      <c r="LZX40" s="927"/>
      <c r="LZY40" s="927"/>
      <c r="LZZ40" s="927"/>
      <c r="MAA40" s="927"/>
      <c r="MAB40" s="927"/>
      <c r="MAC40" s="927"/>
      <c r="MAD40" s="927"/>
      <c r="MAE40" s="927"/>
      <c r="MAF40" s="927"/>
      <c r="MAG40" s="927"/>
      <c r="MAH40" s="927"/>
      <c r="MAI40" s="927"/>
      <c r="MAJ40" s="927"/>
      <c r="MAK40" s="927"/>
      <c r="MAL40" s="927"/>
      <c r="MAM40" s="927"/>
      <c r="MAN40" s="927"/>
      <c r="MAO40" s="927"/>
      <c r="MAP40" s="927"/>
      <c r="MAQ40" s="927"/>
      <c r="MAR40" s="927"/>
      <c r="MAS40" s="927"/>
      <c r="MAT40" s="927"/>
      <c r="MAU40" s="927"/>
      <c r="MAV40" s="927"/>
      <c r="MAW40" s="927"/>
      <c r="MAX40" s="927"/>
      <c r="MAY40" s="927"/>
      <c r="MAZ40" s="927"/>
      <c r="MBA40" s="927"/>
      <c r="MBB40" s="927"/>
      <c r="MBC40" s="927"/>
      <c r="MBD40" s="927"/>
      <c r="MBE40" s="927"/>
      <c r="MBF40" s="927"/>
      <c r="MBG40" s="927"/>
      <c r="MBH40" s="927"/>
      <c r="MBI40" s="927"/>
      <c r="MBJ40" s="927"/>
      <c r="MBK40" s="927"/>
      <c r="MBL40" s="927"/>
      <c r="MBM40" s="927"/>
      <c r="MBN40" s="927"/>
      <c r="MBO40" s="927"/>
      <c r="MBP40" s="927"/>
      <c r="MBQ40" s="927"/>
      <c r="MBR40" s="927"/>
      <c r="MBS40" s="927"/>
      <c r="MBT40" s="927"/>
      <c r="MBU40" s="927"/>
      <c r="MBV40" s="927"/>
      <c r="MBW40" s="927"/>
      <c r="MBX40" s="927"/>
      <c r="MBY40" s="927"/>
      <c r="MBZ40" s="927"/>
      <c r="MCA40" s="927"/>
      <c r="MCB40" s="927"/>
      <c r="MCC40" s="927"/>
      <c r="MCD40" s="927"/>
      <c r="MCE40" s="927"/>
      <c r="MCF40" s="927"/>
      <c r="MCG40" s="927"/>
      <c r="MCH40" s="927"/>
      <c r="MCI40" s="927"/>
      <c r="MCJ40" s="927"/>
      <c r="MCK40" s="927"/>
      <c r="MCL40" s="927"/>
      <c r="MCM40" s="927"/>
      <c r="MCN40" s="927"/>
      <c r="MCO40" s="927"/>
      <c r="MCP40" s="927"/>
      <c r="MCQ40" s="927"/>
      <c r="MCR40" s="927"/>
      <c r="MCS40" s="927"/>
      <c r="MCT40" s="927"/>
      <c r="MCU40" s="927"/>
      <c r="MCV40" s="927"/>
      <c r="MCW40" s="927"/>
      <c r="MCX40" s="927"/>
      <c r="MCY40" s="927"/>
      <c r="MCZ40" s="927"/>
      <c r="MDA40" s="927"/>
      <c r="MDB40" s="927"/>
      <c r="MDC40" s="927"/>
      <c r="MDD40" s="927"/>
      <c r="MDE40" s="927"/>
      <c r="MDF40" s="927"/>
      <c r="MDG40" s="927"/>
      <c r="MDH40" s="927"/>
      <c r="MDI40" s="927"/>
      <c r="MDJ40" s="927"/>
      <c r="MDK40" s="927"/>
      <c r="MDL40" s="927"/>
      <c r="MDM40" s="927"/>
      <c r="MDN40" s="927"/>
      <c r="MDO40" s="927"/>
      <c r="MDP40" s="927"/>
      <c r="MDQ40" s="927"/>
      <c r="MDR40" s="927"/>
      <c r="MDS40" s="927"/>
      <c r="MDT40" s="927"/>
      <c r="MDU40" s="927"/>
      <c r="MDV40" s="927"/>
      <c r="MDW40" s="927"/>
      <c r="MDX40" s="927"/>
      <c r="MDY40" s="927"/>
      <c r="MDZ40" s="927"/>
      <c r="MEA40" s="927"/>
      <c r="MEB40" s="927"/>
      <c r="MEC40" s="927"/>
      <c r="MED40" s="927"/>
      <c r="MEE40" s="927"/>
      <c r="MEF40" s="927"/>
      <c r="MEG40" s="927"/>
      <c r="MEH40" s="927"/>
      <c r="MEI40" s="927"/>
      <c r="MEJ40" s="927"/>
      <c r="MEK40" s="927"/>
      <c r="MEL40" s="927"/>
      <c r="MEM40" s="927"/>
      <c r="MEN40" s="927"/>
      <c r="MEO40" s="927"/>
      <c r="MEP40" s="927"/>
      <c r="MEQ40" s="927"/>
      <c r="MER40" s="927"/>
      <c r="MES40" s="927"/>
      <c r="MET40" s="927"/>
      <c r="MEU40" s="927"/>
      <c r="MEV40" s="927"/>
      <c r="MEW40" s="927"/>
      <c r="MEX40" s="927"/>
      <c r="MEY40" s="927"/>
      <c r="MEZ40" s="927"/>
      <c r="MFA40" s="927"/>
      <c r="MFB40" s="927"/>
      <c r="MFC40" s="927"/>
      <c r="MFD40" s="927"/>
      <c r="MFE40" s="927"/>
      <c r="MFF40" s="927"/>
      <c r="MFG40" s="927"/>
      <c r="MFH40" s="927"/>
      <c r="MFI40" s="927"/>
      <c r="MFJ40" s="927"/>
      <c r="MFK40" s="927"/>
      <c r="MFL40" s="927"/>
      <c r="MFM40" s="927"/>
      <c r="MFN40" s="927"/>
      <c r="MFO40" s="927"/>
      <c r="MFP40" s="927"/>
      <c r="MFQ40" s="927"/>
      <c r="MFR40" s="927"/>
      <c r="MFS40" s="927"/>
      <c r="MFT40" s="927"/>
      <c r="MFU40" s="927"/>
      <c r="MFV40" s="927"/>
      <c r="MFW40" s="927"/>
      <c r="MFX40" s="927"/>
      <c r="MFY40" s="927"/>
      <c r="MFZ40" s="927"/>
      <c r="MGA40" s="927"/>
      <c r="MGB40" s="927"/>
      <c r="MGC40" s="927"/>
      <c r="MGD40" s="927"/>
      <c r="MGE40" s="927"/>
      <c r="MGF40" s="927"/>
      <c r="MGG40" s="927"/>
      <c r="MGH40" s="927"/>
      <c r="MGI40" s="927"/>
      <c r="MGJ40" s="927"/>
      <c r="MGK40" s="927"/>
      <c r="MGL40" s="927"/>
      <c r="MGM40" s="927"/>
      <c r="MGN40" s="927"/>
      <c r="MGO40" s="927"/>
      <c r="MGP40" s="927"/>
      <c r="MGQ40" s="927"/>
      <c r="MGR40" s="927"/>
      <c r="MGS40" s="927"/>
      <c r="MGT40" s="927"/>
      <c r="MGU40" s="927"/>
      <c r="MGV40" s="927"/>
      <c r="MGW40" s="927"/>
      <c r="MGX40" s="927"/>
      <c r="MGY40" s="927"/>
      <c r="MGZ40" s="927"/>
      <c r="MHA40" s="927"/>
      <c r="MHB40" s="927"/>
      <c r="MHC40" s="927"/>
      <c r="MHD40" s="927"/>
      <c r="MHE40" s="927"/>
      <c r="MHF40" s="927"/>
      <c r="MHG40" s="927"/>
      <c r="MHH40" s="927"/>
      <c r="MHI40" s="927"/>
      <c r="MHJ40" s="927"/>
      <c r="MHK40" s="927"/>
      <c r="MHL40" s="927"/>
      <c r="MHM40" s="927"/>
      <c r="MHN40" s="927"/>
      <c r="MHO40" s="927"/>
      <c r="MHP40" s="927"/>
      <c r="MHQ40" s="927"/>
      <c r="MHR40" s="927"/>
      <c r="MHS40" s="927"/>
      <c r="MHT40" s="927"/>
      <c r="MHU40" s="927"/>
      <c r="MHV40" s="927"/>
      <c r="MHW40" s="927"/>
      <c r="MHX40" s="927"/>
      <c r="MHY40" s="927"/>
      <c r="MHZ40" s="927"/>
      <c r="MIA40" s="927"/>
      <c r="MIB40" s="927"/>
      <c r="MIC40" s="927"/>
      <c r="MID40" s="927"/>
      <c r="MIE40" s="927"/>
      <c r="MIF40" s="927"/>
      <c r="MIG40" s="927"/>
      <c r="MIH40" s="927"/>
      <c r="MII40" s="927"/>
      <c r="MIJ40" s="927"/>
      <c r="MIK40" s="927"/>
      <c r="MIL40" s="927"/>
      <c r="MIM40" s="927"/>
      <c r="MIN40" s="927"/>
      <c r="MIO40" s="927"/>
      <c r="MIP40" s="927"/>
      <c r="MIQ40" s="927"/>
      <c r="MIR40" s="927"/>
      <c r="MIS40" s="927"/>
      <c r="MIT40" s="927"/>
      <c r="MIU40" s="927"/>
      <c r="MIV40" s="927"/>
      <c r="MIW40" s="927"/>
      <c r="MIX40" s="927"/>
      <c r="MIY40" s="927"/>
      <c r="MIZ40" s="927"/>
      <c r="MJA40" s="927"/>
      <c r="MJB40" s="927"/>
      <c r="MJC40" s="927"/>
      <c r="MJD40" s="927"/>
      <c r="MJE40" s="927"/>
      <c r="MJF40" s="927"/>
      <c r="MJG40" s="927"/>
      <c r="MJH40" s="927"/>
      <c r="MJI40" s="927"/>
      <c r="MJJ40" s="927"/>
      <c r="MJK40" s="927"/>
      <c r="MJL40" s="927"/>
      <c r="MJM40" s="927"/>
      <c r="MJN40" s="927"/>
      <c r="MJO40" s="927"/>
      <c r="MJP40" s="927"/>
      <c r="MJQ40" s="927"/>
      <c r="MJR40" s="927"/>
      <c r="MJS40" s="927"/>
      <c r="MJT40" s="927"/>
      <c r="MJU40" s="927"/>
      <c r="MJV40" s="927"/>
      <c r="MJW40" s="927"/>
      <c r="MJX40" s="927"/>
      <c r="MJY40" s="927"/>
      <c r="MJZ40" s="927"/>
      <c r="MKA40" s="927"/>
      <c r="MKB40" s="927"/>
      <c r="MKC40" s="927"/>
      <c r="MKD40" s="927"/>
      <c r="MKE40" s="927"/>
      <c r="MKF40" s="927"/>
      <c r="MKG40" s="927"/>
      <c r="MKH40" s="927"/>
      <c r="MKI40" s="927"/>
      <c r="MKJ40" s="927"/>
      <c r="MKK40" s="927"/>
      <c r="MKL40" s="927"/>
      <c r="MKM40" s="927"/>
      <c r="MKN40" s="927"/>
      <c r="MKO40" s="927"/>
      <c r="MKP40" s="927"/>
      <c r="MKQ40" s="927"/>
      <c r="MKR40" s="927"/>
      <c r="MKS40" s="927"/>
      <c r="MKT40" s="927"/>
      <c r="MKU40" s="927"/>
      <c r="MKV40" s="927"/>
      <c r="MKW40" s="927"/>
      <c r="MKX40" s="927"/>
      <c r="MKY40" s="927"/>
      <c r="MKZ40" s="927"/>
      <c r="MLA40" s="927"/>
      <c r="MLB40" s="927"/>
      <c r="MLC40" s="927"/>
      <c r="MLD40" s="927"/>
      <c r="MLE40" s="927"/>
      <c r="MLF40" s="927"/>
      <c r="MLG40" s="927"/>
      <c r="MLH40" s="927"/>
      <c r="MLI40" s="927"/>
      <c r="MLJ40" s="927"/>
      <c r="MLK40" s="927"/>
      <c r="MLL40" s="927"/>
      <c r="MLM40" s="927"/>
      <c r="MLN40" s="927"/>
      <c r="MLO40" s="927"/>
      <c r="MLP40" s="927"/>
      <c r="MLQ40" s="927"/>
      <c r="MLR40" s="927"/>
      <c r="MLS40" s="927"/>
      <c r="MLT40" s="927"/>
      <c r="MLU40" s="927"/>
      <c r="MLV40" s="927"/>
      <c r="MLW40" s="927"/>
      <c r="MLX40" s="927"/>
      <c r="MLY40" s="927"/>
      <c r="MLZ40" s="927"/>
      <c r="MMA40" s="927"/>
      <c r="MMB40" s="927"/>
      <c r="MMC40" s="927"/>
      <c r="MMD40" s="927"/>
      <c r="MME40" s="927"/>
      <c r="MMF40" s="927"/>
      <c r="MMG40" s="927"/>
      <c r="MMH40" s="927"/>
      <c r="MMI40" s="927"/>
      <c r="MMJ40" s="927"/>
      <c r="MMK40" s="927"/>
      <c r="MML40" s="927"/>
      <c r="MMM40" s="927"/>
      <c r="MMN40" s="927"/>
      <c r="MMO40" s="927"/>
      <c r="MMP40" s="927"/>
      <c r="MMQ40" s="927"/>
      <c r="MMR40" s="927"/>
      <c r="MMS40" s="927"/>
      <c r="MMT40" s="927"/>
      <c r="MMU40" s="927"/>
      <c r="MMV40" s="927"/>
      <c r="MMW40" s="927"/>
      <c r="MMX40" s="927"/>
      <c r="MMY40" s="927"/>
      <c r="MMZ40" s="927"/>
      <c r="MNA40" s="927"/>
      <c r="MNB40" s="927"/>
      <c r="MNC40" s="927"/>
      <c r="MND40" s="927"/>
      <c r="MNE40" s="927"/>
      <c r="MNF40" s="927"/>
      <c r="MNG40" s="927"/>
      <c r="MNH40" s="927"/>
      <c r="MNI40" s="927"/>
      <c r="MNJ40" s="927"/>
      <c r="MNK40" s="927"/>
      <c r="MNL40" s="927"/>
      <c r="MNM40" s="927"/>
      <c r="MNN40" s="927"/>
      <c r="MNO40" s="927"/>
      <c r="MNP40" s="927"/>
      <c r="MNQ40" s="927"/>
      <c r="MNR40" s="927"/>
      <c r="MNS40" s="927"/>
      <c r="MNT40" s="927"/>
      <c r="MNU40" s="927"/>
      <c r="MNV40" s="927"/>
      <c r="MNW40" s="927"/>
      <c r="MNX40" s="927"/>
      <c r="MNY40" s="927"/>
      <c r="MNZ40" s="927"/>
      <c r="MOA40" s="927"/>
      <c r="MOB40" s="927"/>
      <c r="MOC40" s="927"/>
      <c r="MOD40" s="927"/>
      <c r="MOE40" s="927"/>
      <c r="MOF40" s="927"/>
      <c r="MOG40" s="927"/>
      <c r="MOH40" s="927"/>
      <c r="MOI40" s="927"/>
      <c r="MOJ40" s="927"/>
      <c r="MOK40" s="927"/>
      <c r="MOL40" s="927"/>
      <c r="MOM40" s="927"/>
      <c r="MON40" s="927"/>
      <c r="MOO40" s="927"/>
      <c r="MOP40" s="927"/>
      <c r="MOQ40" s="927"/>
      <c r="MOR40" s="927"/>
      <c r="MOS40" s="927"/>
      <c r="MOT40" s="927"/>
      <c r="MOU40" s="927"/>
      <c r="MOV40" s="927"/>
      <c r="MOW40" s="927"/>
      <c r="MOX40" s="927"/>
      <c r="MOY40" s="927"/>
      <c r="MOZ40" s="927"/>
      <c r="MPA40" s="927"/>
      <c r="MPB40" s="927"/>
      <c r="MPC40" s="927"/>
      <c r="MPD40" s="927"/>
      <c r="MPE40" s="927"/>
      <c r="MPF40" s="927"/>
      <c r="MPG40" s="927"/>
      <c r="MPH40" s="927"/>
      <c r="MPI40" s="927"/>
      <c r="MPJ40" s="927"/>
      <c r="MPK40" s="927"/>
      <c r="MPL40" s="927"/>
      <c r="MPM40" s="927"/>
      <c r="MPN40" s="927"/>
      <c r="MPO40" s="927"/>
      <c r="MPP40" s="927"/>
      <c r="MPQ40" s="927"/>
      <c r="MPR40" s="927"/>
      <c r="MPS40" s="927"/>
      <c r="MPT40" s="927"/>
      <c r="MPU40" s="927"/>
      <c r="MPV40" s="927"/>
      <c r="MPW40" s="927"/>
      <c r="MPX40" s="927"/>
      <c r="MPY40" s="927"/>
      <c r="MPZ40" s="927"/>
      <c r="MQA40" s="927"/>
      <c r="MQB40" s="927"/>
      <c r="MQC40" s="927"/>
      <c r="MQD40" s="927"/>
      <c r="MQE40" s="927"/>
      <c r="MQF40" s="927"/>
      <c r="MQG40" s="927"/>
      <c r="MQH40" s="927"/>
      <c r="MQI40" s="927"/>
      <c r="MQJ40" s="927"/>
      <c r="MQK40" s="927"/>
      <c r="MQL40" s="927"/>
      <c r="MQM40" s="927"/>
      <c r="MQN40" s="927"/>
      <c r="MQO40" s="927"/>
      <c r="MQP40" s="927"/>
      <c r="MQQ40" s="927"/>
      <c r="MQR40" s="927"/>
      <c r="MQS40" s="927"/>
      <c r="MQT40" s="927"/>
      <c r="MQU40" s="927"/>
      <c r="MQV40" s="927"/>
      <c r="MQW40" s="927"/>
      <c r="MQX40" s="927"/>
      <c r="MQY40" s="927"/>
      <c r="MQZ40" s="927"/>
      <c r="MRA40" s="927"/>
      <c r="MRB40" s="927"/>
      <c r="MRC40" s="927"/>
      <c r="MRD40" s="927"/>
      <c r="MRE40" s="927"/>
      <c r="MRF40" s="927"/>
      <c r="MRG40" s="927"/>
      <c r="MRH40" s="927"/>
      <c r="MRI40" s="927"/>
      <c r="MRJ40" s="927"/>
      <c r="MRK40" s="927"/>
      <c r="MRL40" s="927"/>
      <c r="MRM40" s="927"/>
      <c r="MRN40" s="927"/>
      <c r="MRO40" s="927"/>
      <c r="MRP40" s="927"/>
      <c r="MRQ40" s="927"/>
      <c r="MRR40" s="927"/>
      <c r="MRS40" s="927"/>
      <c r="MRT40" s="927"/>
      <c r="MRU40" s="927"/>
      <c r="MRV40" s="927"/>
      <c r="MRW40" s="927"/>
      <c r="MRX40" s="927"/>
      <c r="MRY40" s="927"/>
      <c r="MRZ40" s="927"/>
      <c r="MSA40" s="927"/>
      <c r="MSB40" s="927"/>
      <c r="MSC40" s="927"/>
      <c r="MSD40" s="927"/>
      <c r="MSE40" s="927"/>
      <c r="MSF40" s="927"/>
      <c r="MSG40" s="927"/>
      <c r="MSH40" s="927"/>
      <c r="MSI40" s="927"/>
      <c r="MSJ40" s="927"/>
      <c r="MSK40" s="927"/>
      <c r="MSL40" s="927"/>
      <c r="MSM40" s="927"/>
      <c r="MSN40" s="927"/>
      <c r="MSO40" s="927"/>
      <c r="MSP40" s="927"/>
      <c r="MSQ40" s="927"/>
      <c r="MSR40" s="927"/>
      <c r="MSS40" s="927"/>
      <c r="MST40" s="927"/>
      <c r="MSU40" s="927"/>
      <c r="MSV40" s="927"/>
      <c r="MSW40" s="927"/>
      <c r="MSX40" s="927"/>
      <c r="MSY40" s="927"/>
      <c r="MSZ40" s="927"/>
      <c r="MTA40" s="927"/>
      <c r="MTB40" s="927"/>
      <c r="MTC40" s="927"/>
      <c r="MTD40" s="927"/>
      <c r="MTE40" s="927"/>
      <c r="MTF40" s="927"/>
      <c r="MTG40" s="927"/>
      <c r="MTH40" s="927"/>
      <c r="MTI40" s="927"/>
      <c r="MTJ40" s="927"/>
      <c r="MTK40" s="927"/>
      <c r="MTL40" s="927"/>
      <c r="MTM40" s="927"/>
      <c r="MTN40" s="927"/>
      <c r="MTO40" s="927"/>
      <c r="MTP40" s="927"/>
      <c r="MTQ40" s="927"/>
      <c r="MTR40" s="927"/>
      <c r="MTS40" s="927"/>
      <c r="MTT40" s="927"/>
      <c r="MTU40" s="927"/>
      <c r="MTV40" s="927"/>
      <c r="MTW40" s="927"/>
      <c r="MTX40" s="927"/>
      <c r="MTY40" s="927"/>
      <c r="MTZ40" s="927"/>
      <c r="MUA40" s="927"/>
      <c r="MUB40" s="927"/>
      <c r="MUC40" s="927"/>
      <c r="MUD40" s="927"/>
      <c r="MUE40" s="927"/>
      <c r="MUF40" s="927"/>
      <c r="MUG40" s="927"/>
      <c r="MUH40" s="927"/>
      <c r="MUI40" s="927"/>
      <c r="MUJ40" s="927"/>
      <c r="MUK40" s="927"/>
      <c r="MUL40" s="927"/>
      <c r="MUM40" s="927"/>
      <c r="MUN40" s="927"/>
      <c r="MUO40" s="927"/>
      <c r="MUP40" s="927"/>
      <c r="MUQ40" s="927"/>
      <c r="MUR40" s="927"/>
      <c r="MUS40" s="927"/>
      <c r="MUT40" s="927"/>
      <c r="MUU40" s="927"/>
      <c r="MUV40" s="927"/>
      <c r="MUW40" s="927"/>
      <c r="MUX40" s="927"/>
      <c r="MUY40" s="927"/>
      <c r="MUZ40" s="927"/>
      <c r="MVA40" s="927"/>
      <c r="MVB40" s="927"/>
      <c r="MVC40" s="927"/>
      <c r="MVD40" s="927"/>
      <c r="MVE40" s="927"/>
      <c r="MVF40" s="927"/>
      <c r="MVG40" s="927"/>
      <c r="MVH40" s="927"/>
      <c r="MVI40" s="927"/>
      <c r="MVJ40" s="927"/>
      <c r="MVK40" s="927"/>
      <c r="MVL40" s="927"/>
      <c r="MVM40" s="927"/>
      <c r="MVN40" s="927"/>
      <c r="MVO40" s="927"/>
      <c r="MVP40" s="927"/>
      <c r="MVQ40" s="927"/>
      <c r="MVR40" s="927"/>
      <c r="MVS40" s="927"/>
      <c r="MVT40" s="927"/>
      <c r="MVU40" s="927"/>
      <c r="MVV40" s="927"/>
      <c r="MVW40" s="927"/>
      <c r="MVX40" s="927"/>
      <c r="MVY40" s="927"/>
      <c r="MVZ40" s="927"/>
      <c r="MWA40" s="927"/>
      <c r="MWB40" s="927"/>
      <c r="MWC40" s="927"/>
      <c r="MWD40" s="927"/>
      <c r="MWE40" s="927"/>
      <c r="MWF40" s="927"/>
      <c r="MWG40" s="927"/>
      <c r="MWH40" s="927"/>
      <c r="MWI40" s="927"/>
      <c r="MWJ40" s="927"/>
      <c r="MWK40" s="927"/>
      <c r="MWL40" s="927"/>
      <c r="MWM40" s="927"/>
      <c r="MWN40" s="927"/>
      <c r="MWO40" s="927"/>
      <c r="MWP40" s="927"/>
      <c r="MWQ40" s="927"/>
      <c r="MWR40" s="927"/>
      <c r="MWS40" s="927"/>
      <c r="MWT40" s="927"/>
      <c r="MWU40" s="927"/>
      <c r="MWV40" s="927"/>
      <c r="MWW40" s="927"/>
      <c r="MWX40" s="927"/>
      <c r="MWY40" s="927"/>
      <c r="MWZ40" s="927"/>
      <c r="MXA40" s="927"/>
      <c r="MXB40" s="927"/>
      <c r="MXC40" s="927"/>
      <c r="MXD40" s="927"/>
      <c r="MXE40" s="927"/>
      <c r="MXF40" s="927"/>
      <c r="MXG40" s="927"/>
      <c r="MXH40" s="927"/>
      <c r="MXI40" s="927"/>
      <c r="MXJ40" s="927"/>
      <c r="MXK40" s="927"/>
      <c r="MXL40" s="927"/>
      <c r="MXM40" s="927"/>
      <c r="MXN40" s="927"/>
      <c r="MXO40" s="927"/>
      <c r="MXP40" s="927"/>
      <c r="MXQ40" s="927"/>
      <c r="MXR40" s="927"/>
      <c r="MXS40" s="927"/>
      <c r="MXT40" s="927"/>
      <c r="MXU40" s="927"/>
      <c r="MXV40" s="927"/>
      <c r="MXW40" s="927"/>
      <c r="MXX40" s="927"/>
      <c r="MXY40" s="927"/>
      <c r="MXZ40" s="927"/>
      <c r="MYA40" s="927"/>
      <c r="MYB40" s="927"/>
      <c r="MYC40" s="927"/>
      <c r="MYD40" s="927"/>
      <c r="MYE40" s="927"/>
      <c r="MYF40" s="927"/>
      <c r="MYG40" s="927"/>
      <c r="MYH40" s="927"/>
      <c r="MYI40" s="927"/>
      <c r="MYJ40" s="927"/>
      <c r="MYK40" s="927"/>
      <c r="MYL40" s="927"/>
      <c r="MYM40" s="927"/>
      <c r="MYN40" s="927"/>
      <c r="MYO40" s="927"/>
      <c r="MYP40" s="927"/>
      <c r="MYQ40" s="927"/>
      <c r="MYR40" s="927"/>
      <c r="MYS40" s="927"/>
      <c r="MYT40" s="927"/>
      <c r="MYU40" s="927"/>
      <c r="MYV40" s="927"/>
      <c r="MYW40" s="927"/>
      <c r="MYX40" s="927"/>
      <c r="MYY40" s="927"/>
      <c r="MYZ40" s="927"/>
      <c r="MZA40" s="927"/>
      <c r="MZB40" s="927"/>
      <c r="MZC40" s="927"/>
      <c r="MZD40" s="927"/>
      <c r="MZE40" s="927"/>
      <c r="MZF40" s="927"/>
      <c r="MZG40" s="927"/>
      <c r="MZH40" s="927"/>
      <c r="MZI40" s="927"/>
      <c r="MZJ40" s="927"/>
      <c r="MZK40" s="927"/>
      <c r="MZL40" s="927"/>
      <c r="MZM40" s="927"/>
      <c r="MZN40" s="927"/>
      <c r="MZO40" s="927"/>
      <c r="MZP40" s="927"/>
      <c r="MZQ40" s="927"/>
      <c r="MZR40" s="927"/>
      <c r="MZS40" s="927"/>
      <c r="MZT40" s="927"/>
      <c r="MZU40" s="927"/>
      <c r="MZV40" s="927"/>
      <c r="MZW40" s="927"/>
      <c r="MZX40" s="927"/>
      <c r="MZY40" s="927"/>
      <c r="MZZ40" s="927"/>
      <c r="NAA40" s="927"/>
      <c r="NAB40" s="927"/>
      <c r="NAC40" s="927"/>
      <c r="NAD40" s="927"/>
      <c r="NAE40" s="927"/>
      <c r="NAF40" s="927"/>
      <c r="NAG40" s="927"/>
      <c r="NAH40" s="927"/>
      <c r="NAI40" s="927"/>
      <c r="NAJ40" s="927"/>
      <c r="NAK40" s="927"/>
      <c r="NAL40" s="927"/>
      <c r="NAM40" s="927"/>
      <c r="NAN40" s="927"/>
      <c r="NAO40" s="927"/>
      <c r="NAP40" s="927"/>
      <c r="NAQ40" s="927"/>
      <c r="NAR40" s="927"/>
      <c r="NAS40" s="927"/>
      <c r="NAT40" s="927"/>
      <c r="NAU40" s="927"/>
      <c r="NAV40" s="927"/>
      <c r="NAW40" s="927"/>
      <c r="NAX40" s="927"/>
      <c r="NAY40" s="927"/>
      <c r="NAZ40" s="927"/>
      <c r="NBA40" s="927"/>
      <c r="NBB40" s="927"/>
      <c r="NBC40" s="927"/>
      <c r="NBD40" s="927"/>
      <c r="NBE40" s="927"/>
      <c r="NBF40" s="927"/>
      <c r="NBG40" s="927"/>
      <c r="NBH40" s="927"/>
      <c r="NBI40" s="927"/>
      <c r="NBJ40" s="927"/>
      <c r="NBK40" s="927"/>
      <c r="NBL40" s="927"/>
      <c r="NBM40" s="927"/>
      <c r="NBN40" s="927"/>
      <c r="NBO40" s="927"/>
      <c r="NBP40" s="927"/>
      <c r="NBQ40" s="927"/>
      <c r="NBR40" s="927"/>
      <c r="NBS40" s="927"/>
      <c r="NBT40" s="927"/>
      <c r="NBU40" s="927"/>
      <c r="NBV40" s="927"/>
      <c r="NBW40" s="927"/>
      <c r="NBX40" s="927"/>
      <c r="NBY40" s="927"/>
      <c r="NBZ40" s="927"/>
      <c r="NCA40" s="927"/>
      <c r="NCB40" s="927"/>
      <c r="NCC40" s="927"/>
      <c r="NCD40" s="927"/>
      <c r="NCE40" s="927"/>
      <c r="NCF40" s="927"/>
      <c r="NCG40" s="927"/>
      <c r="NCH40" s="927"/>
      <c r="NCI40" s="927"/>
      <c r="NCJ40" s="927"/>
      <c r="NCK40" s="927"/>
      <c r="NCL40" s="927"/>
      <c r="NCM40" s="927"/>
      <c r="NCN40" s="927"/>
      <c r="NCO40" s="927"/>
      <c r="NCP40" s="927"/>
      <c r="NCQ40" s="927"/>
      <c r="NCR40" s="927"/>
      <c r="NCS40" s="927"/>
      <c r="NCT40" s="927"/>
      <c r="NCU40" s="927"/>
      <c r="NCV40" s="927"/>
      <c r="NCW40" s="927"/>
      <c r="NCX40" s="927"/>
      <c r="NCY40" s="927"/>
      <c r="NCZ40" s="927"/>
      <c r="NDA40" s="927"/>
      <c r="NDB40" s="927"/>
      <c r="NDC40" s="927"/>
      <c r="NDD40" s="927"/>
      <c r="NDE40" s="927"/>
      <c r="NDF40" s="927"/>
      <c r="NDG40" s="927"/>
      <c r="NDH40" s="927"/>
      <c r="NDI40" s="927"/>
      <c r="NDJ40" s="927"/>
      <c r="NDK40" s="927"/>
      <c r="NDL40" s="927"/>
      <c r="NDM40" s="927"/>
      <c r="NDN40" s="927"/>
      <c r="NDO40" s="927"/>
      <c r="NDP40" s="927"/>
      <c r="NDQ40" s="927"/>
      <c r="NDR40" s="927"/>
      <c r="NDS40" s="927"/>
      <c r="NDT40" s="927"/>
      <c r="NDU40" s="927"/>
      <c r="NDV40" s="927"/>
      <c r="NDW40" s="927"/>
      <c r="NDX40" s="927"/>
      <c r="NDY40" s="927"/>
      <c r="NDZ40" s="927"/>
      <c r="NEA40" s="927"/>
      <c r="NEB40" s="927"/>
      <c r="NEC40" s="927"/>
      <c r="NED40" s="927"/>
      <c r="NEE40" s="927"/>
      <c r="NEF40" s="927"/>
      <c r="NEG40" s="927"/>
      <c r="NEH40" s="927"/>
      <c r="NEI40" s="927"/>
      <c r="NEJ40" s="927"/>
      <c r="NEK40" s="927"/>
      <c r="NEL40" s="927"/>
      <c r="NEM40" s="927"/>
      <c r="NEN40" s="927"/>
      <c r="NEO40" s="927"/>
      <c r="NEP40" s="927"/>
      <c r="NEQ40" s="927"/>
      <c r="NER40" s="927"/>
      <c r="NES40" s="927"/>
      <c r="NET40" s="927"/>
      <c r="NEU40" s="927"/>
      <c r="NEV40" s="927"/>
      <c r="NEW40" s="927"/>
      <c r="NEX40" s="927"/>
      <c r="NEY40" s="927"/>
      <c r="NEZ40" s="927"/>
      <c r="NFA40" s="927"/>
      <c r="NFB40" s="927"/>
      <c r="NFC40" s="927"/>
      <c r="NFD40" s="927"/>
      <c r="NFE40" s="927"/>
      <c r="NFF40" s="927"/>
      <c r="NFG40" s="927"/>
      <c r="NFH40" s="927"/>
      <c r="NFI40" s="927"/>
      <c r="NFJ40" s="927"/>
      <c r="NFK40" s="927"/>
      <c r="NFL40" s="927"/>
      <c r="NFM40" s="927"/>
      <c r="NFN40" s="927"/>
      <c r="NFO40" s="927"/>
      <c r="NFP40" s="927"/>
      <c r="NFQ40" s="927"/>
      <c r="NFR40" s="927"/>
      <c r="NFS40" s="927"/>
      <c r="NFT40" s="927"/>
      <c r="NFU40" s="927"/>
      <c r="NFV40" s="927"/>
      <c r="NFW40" s="927"/>
      <c r="NFX40" s="927"/>
      <c r="NFY40" s="927"/>
      <c r="NFZ40" s="927"/>
      <c r="NGA40" s="927"/>
      <c r="NGB40" s="927"/>
      <c r="NGC40" s="927"/>
      <c r="NGD40" s="927"/>
      <c r="NGE40" s="927"/>
      <c r="NGF40" s="927"/>
      <c r="NGG40" s="927"/>
      <c r="NGH40" s="927"/>
      <c r="NGI40" s="927"/>
      <c r="NGJ40" s="927"/>
      <c r="NGK40" s="927"/>
      <c r="NGL40" s="927"/>
      <c r="NGM40" s="927"/>
      <c r="NGN40" s="927"/>
      <c r="NGO40" s="927"/>
      <c r="NGP40" s="927"/>
      <c r="NGQ40" s="927"/>
      <c r="NGR40" s="927"/>
      <c r="NGS40" s="927"/>
      <c r="NGT40" s="927"/>
      <c r="NGU40" s="927"/>
      <c r="NGV40" s="927"/>
      <c r="NGW40" s="927"/>
      <c r="NGX40" s="927"/>
      <c r="NGY40" s="927"/>
      <c r="NGZ40" s="927"/>
      <c r="NHA40" s="927"/>
      <c r="NHB40" s="927"/>
      <c r="NHC40" s="927"/>
      <c r="NHD40" s="927"/>
      <c r="NHE40" s="927"/>
      <c r="NHF40" s="927"/>
      <c r="NHG40" s="927"/>
      <c r="NHH40" s="927"/>
      <c r="NHI40" s="927"/>
      <c r="NHJ40" s="927"/>
      <c r="NHK40" s="927"/>
      <c r="NHL40" s="927"/>
      <c r="NHM40" s="927"/>
      <c r="NHN40" s="927"/>
      <c r="NHO40" s="927"/>
      <c r="NHP40" s="927"/>
      <c r="NHQ40" s="927"/>
      <c r="NHR40" s="927"/>
      <c r="NHS40" s="927"/>
      <c r="NHT40" s="927"/>
      <c r="NHU40" s="927"/>
      <c r="NHV40" s="927"/>
      <c r="NHW40" s="927"/>
      <c r="NHX40" s="927"/>
      <c r="NHY40" s="927"/>
      <c r="NHZ40" s="927"/>
      <c r="NIA40" s="927"/>
      <c r="NIB40" s="927"/>
      <c r="NIC40" s="927"/>
      <c r="NID40" s="927"/>
      <c r="NIE40" s="927"/>
      <c r="NIF40" s="927"/>
      <c r="NIG40" s="927"/>
      <c r="NIH40" s="927"/>
      <c r="NII40" s="927"/>
      <c r="NIJ40" s="927"/>
      <c r="NIK40" s="927"/>
      <c r="NIL40" s="927"/>
      <c r="NIM40" s="927"/>
      <c r="NIN40" s="927"/>
      <c r="NIO40" s="927"/>
      <c r="NIP40" s="927"/>
      <c r="NIQ40" s="927"/>
      <c r="NIR40" s="927"/>
      <c r="NIS40" s="927"/>
      <c r="NIT40" s="927"/>
      <c r="NIU40" s="927"/>
      <c r="NIV40" s="927"/>
      <c r="NIW40" s="927"/>
      <c r="NIX40" s="927"/>
      <c r="NIY40" s="927"/>
      <c r="NIZ40" s="927"/>
      <c r="NJA40" s="927"/>
      <c r="NJB40" s="927"/>
      <c r="NJC40" s="927"/>
      <c r="NJD40" s="927"/>
      <c r="NJE40" s="927"/>
      <c r="NJF40" s="927"/>
      <c r="NJG40" s="927"/>
      <c r="NJH40" s="927"/>
      <c r="NJI40" s="927"/>
      <c r="NJJ40" s="927"/>
      <c r="NJK40" s="927"/>
      <c r="NJL40" s="927"/>
      <c r="NJM40" s="927"/>
      <c r="NJN40" s="927"/>
      <c r="NJO40" s="927"/>
      <c r="NJP40" s="927"/>
      <c r="NJQ40" s="927"/>
      <c r="NJR40" s="927"/>
      <c r="NJS40" s="927"/>
      <c r="NJT40" s="927"/>
      <c r="NJU40" s="927"/>
      <c r="NJV40" s="927"/>
      <c r="NJW40" s="927"/>
      <c r="NJX40" s="927"/>
      <c r="NJY40" s="927"/>
      <c r="NJZ40" s="927"/>
      <c r="NKA40" s="927"/>
      <c r="NKB40" s="927"/>
      <c r="NKC40" s="927"/>
      <c r="NKD40" s="927"/>
      <c r="NKE40" s="927"/>
      <c r="NKF40" s="927"/>
      <c r="NKG40" s="927"/>
      <c r="NKH40" s="927"/>
      <c r="NKI40" s="927"/>
      <c r="NKJ40" s="927"/>
      <c r="NKK40" s="927"/>
      <c r="NKL40" s="927"/>
      <c r="NKM40" s="927"/>
      <c r="NKN40" s="927"/>
      <c r="NKO40" s="927"/>
      <c r="NKP40" s="927"/>
      <c r="NKQ40" s="927"/>
      <c r="NKR40" s="927"/>
      <c r="NKS40" s="927"/>
      <c r="NKT40" s="927"/>
      <c r="NKU40" s="927"/>
      <c r="NKV40" s="927"/>
      <c r="NKW40" s="927"/>
      <c r="NKX40" s="927"/>
      <c r="NKY40" s="927"/>
      <c r="NKZ40" s="927"/>
      <c r="NLA40" s="927"/>
      <c r="NLB40" s="927"/>
      <c r="NLC40" s="927"/>
      <c r="NLD40" s="927"/>
      <c r="NLE40" s="927"/>
      <c r="NLF40" s="927"/>
      <c r="NLG40" s="927"/>
      <c r="NLH40" s="927"/>
      <c r="NLI40" s="927"/>
      <c r="NLJ40" s="927"/>
      <c r="NLK40" s="927"/>
      <c r="NLL40" s="927"/>
      <c r="NLM40" s="927"/>
      <c r="NLN40" s="927"/>
      <c r="NLO40" s="927"/>
      <c r="NLP40" s="927"/>
      <c r="NLQ40" s="927"/>
      <c r="NLR40" s="927"/>
      <c r="NLS40" s="927"/>
      <c r="NLT40" s="927"/>
      <c r="NLU40" s="927"/>
      <c r="NLV40" s="927"/>
      <c r="NLW40" s="927"/>
      <c r="NLX40" s="927"/>
      <c r="NLY40" s="927"/>
      <c r="NLZ40" s="927"/>
      <c r="NMA40" s="927"/>
      <c r="NMB40" s="927"/>
      <c r="NMC40" s="927"/>
      <c r="NMD40" s="927"/>
      <c r="NME40" s="927"/>
      <c r="NMF40" s="927"/>
      <c r="NMG40" s="927"/>
      <c r="NMH40" s="927"/>
      <c r="NMI40" s="927"/>
      <c r="NMJ40" s="927"/>
      <c r="NMK40" s="927"/>
      <c r="NML40" s="927"/>
      <c r="NMM40" s="927"/>
      <c r="NMN40" s="927"/>
      <c r="NMO40" s="927"/>
      <c r="NMP40" s="927"/>
      <c r="NMQ40" s="927"/>
      <c r="NMR40" s="927"/>
      <c r="NMS40" s="927"/>
      <c r="NMT40" s="927"/>
      <c r="NMU40" s="927"/>
      <c r="NMV40" s="927"/>
      <c r="NMW40" s="927"/>
      <c r="NMX40" s="927"/>
      <c r="NMY40" s="927"/>
      <c r="NMZ40" s="927"/>
      <c r="NNA40" s="927"/>
      <c r="NNB40" s="927"/>
      <c r="NNC40" s="927"/>
      <c r="NND40" s="927"/>
      <c r="NNE40" s="927"/>
      <c r="NNF40" s="927"/>
      <c r="NNG40" s="927"/>
      <c r="NNH40" s="927"/>
      <c r="NNI40" s="927"/>
      <c r="NNJ40" s="927"/>
      <c r="NNK40" s="927"/>
      <c r="NNL40" s="927"/>
      <c r="NNM40" s="927"/>
      <c r="NNN40" s="927"/>
      <c r="NNO40" s="927"/>
      <c r="NNP40" s="927"/>
      <c r="NNQ40" s="927"/>
      <c r="NNR40" s="927"/>
      <c r="NNS40" s="927"/>
      <c r="NNT40" s="927"/>
      <c r="NNU40" s="927"/>
      <c r="NNV40" s="927"/>
      <c r="NNW40" s="927"/>
      <c r="NNX40" s="927"/>
      <c r="NNY40" s="927"/>
      <c r="NNZ40" s="927"/>
      <c r="NOA40" s="927"/>
      <c r="NOB40" s="927"/>
      <c r="NOC40" s="927"/>
      <c r="NOD40" s="927"/>
      <c r="NOE40" s="927"/>
      <c r="NOF40" s="927"/>
      <c r="NOG40" s="927"/>
      <c r="NOH40" s="927"/>
      <c r="NOI40" s="927"/>
      <c r="NOJ40" s="927"/>
      <c r="NOK40" s="927"/>
      <c r="NOL40" s="927"/>
      <c r="NOM40" s="927"/>
      <c r="NON40" s="927"/>
      <c r="NOO40" s="927"/>
      <c r="NOP40" s="927"/>
      <c r="NOQ40" s="927"/>
      <c r="NOR40" s="927"/>
      <c r="NOS40" s="927"/>
      <c r="NOT40" s="927"/>
      <c r="NOU40" s="927"/>
      <c r="NOV40" s="927"/>
      <c r="NOW40" s="927"/>
      <c r="NOX40" s="927"/>
      <c r="NOY40" s="927"/>
      <c r="NOZ40" s="927"/>
      <c r="NPA40" s="927"/>
      <c r="NPB40" s="927"/>
      <c r="NPC40" s="927"/>
      <c r="NPD40" s="927"/>
      <c r="NPE40" s="927"/>
      <c r="NPF40" s="927"/>
      <c r="NPG40" s="927"/>
      <c r="NPH40" s="927"/>
      <c r="NPI40" s="927"/>
      <c r="NPJ40" s="927"/>
      <c r="NPK40" s="927"/>
      <c r="NPL40" s="927"/>
      <c r="NPM40" s="927"/>
      <c r="NPN40" s="927"/>
      <c r="NPO40" s="927"/>
      <c r="NPP40" s="927"/>
      <c r="NPQ40" s="927"/>
      <c r="NPR40" s="927"/>
      <c r="NPS40" s="927"/>
      <c r="NPT40" s="927"/>
      <c r="NPU40" s="927"/>
      <c r="NPV40" s="927"/>
      <c r="NPW40" s="927"/>
      <c r="NPX40" s="927"/>
      <c r="NPY40" s="927"/>
      <c r="NPZ40" s="927"/>
      <c r="NQA40" s="927"/>
      <c r="NQB40" s="927"/>
      <c r="NQC40" s="927"/>
      <c r="NQD40" s="927"/>
      <c r="NQE40" s="927"/>
      <c r="NQF40" s="927"/>
      <c r="NQG40" s="927"/>
      <c r="NQH40" s="927"/>
      <c r="NQI40" s="927"/>
      <c r="NQJ40" s="927"/>
      <c r="NQK40" s="927"/>
      <c r="NQL40" s="927"/>
      <c r="NQM40" s="927"/>
      <c r="NQN40" s="927"/>
      <c r="NQO40" s="927"/>
      <c r="NQP40" s="927"/>
      <c r="NQQ40" s="927"/>
      <c r="NQR40" s="927"/>
      <c r="NQS40" s="927"/>
      <c r="NQT40" s="927"/>
      <c r="NQU40" s="927"/>
      <c r="NQV40" s="927"/>
      <c r="NQW40" s="927"/>
      <c r="NQX40" s="927"/>
      <c r="NQY40" s="927"/>
      <c r="NQZ40" s="927"/>
      <c r="NRA40" s="927"/>
      <c r="NRB40" s="927"/>
      <c r="NRC40" s="927"/>
      <c r="NRD40" s="927"/>
      <c r="NRE40" s="927"/>
      <c r="NRF40" s="927"/>
      <c r="NRG40" s="927"/>
      <c r="NRH40" s="927"/>
      <c r="NRI40" s="927"/>
      <c r="NRJ40" s="927"/>
      <c r="NRK40" s="927"/>
      <c r="NRL40" s="927"/>
      <c r="NRM40" s="927"/>
      <c r="NRN40" s="927"/>
      <c r="NRO40" s="927"/>
      <c r="NRP40" s="927"/>
      <c r="NRQ40" s="927"/>
      <c r="NRR40" s="927"/>
      <c r="NRS40" s="927"/>
      <c r="NRT40" s="927"/>
      <c r="NRU40" s="927"/>
      <c r="NRV40" s="927"/>
      <c r="NRW40" s="927"/>
      <c r="NRX40" s="927"/>
      <c r="NRY40" s="927"/>
      <c r="NRZ40" s="927"/>
      <c r="NSA40" s="927"/>
      <c r="NSB40" s="927"/>
      <c r="NSC40" s="927"/>
      <c r="NSD40" s="927"/>
      <c r="NSE40" s="927"/>
      <c r="NSF40" s="927"/>
      <c r="NSG40" s="927"/>
      <c r="NSH40" s="927"/>
      <c r="NSI40" s="927"/>
      <c r="NSJ40" s="927"/>
      <c r="NSK40" s="927"/>
      <c r="NSL40" s="927"/>
      <c r="NSM40" s="927"/>
      <c r="NSN40" s="927"/>
      <c r="NSO40" s="927"/>
      <c r="NSP40" s="927"/>
      <c r="NSQ40" s="927"/>
      <c r="NSR40" s="927"/>
      <c r="NSS40" s="927"/>
      <c r="NST40" s="927"/>
      <c r="NSU40" s="927"/>
      <c r="NSV40" s="927"/>
      <c r="NSW40" s="927"/>
      <c r="NSX40" s="927"/>
      <c r="NSY40" s="927"/>
      <c r="NSZ40" s="927"/>
      <c r="NTA40" s="927"/>
      <c r="NTB40" s="927"/>
      <c r="NTC40" s="927"/>
      <c r="NTD40" s="927"/>
      <c r="NTE40" s="927"/>
      <c r="NTF40" s="927"/>
      <c r="NTG40" s="927"/>
      <c r="NTH40" s="927"/>
      <c r="NTI40" s="927"/>
      <c r="NTJ40" s="927"/>
      <c r="NTK40" s="927"/>
      <c r="NTL40" s="927"/>
      <c r="NTM40" s="927"/>
      <c r="NTN40" s="927"/>
      <c r="NTO40" s="927"/>
      <c r="NTP40" s="927"/>
      <c r="NTQ40" s="927"/>
      <c r="NTR40" s="927"/>
      <c r="NTS40" s="927"/>
      <c r="NTT40" s="927"/>
      <c r="NTU40" s="927"/>
      <c r="NTV40" s="927"/>
      <c r="NTW40" s="927"/>
      <c r="NTX40" s="927"/>
      <c r="NTY40" s="927"/>
      <c r="NTZ40" s="927"/>
      <c r="NUA40" s="927"/>
      <c r="NUB40" s="927"/>
      <c r="NUC40" s="927"/>
      <c r="NUD40" s="927"/>
      <c r="NUE40" s="927"/>
      <c r="NUF40" s="927"/>
      <c r="NUG40" s="927"/>
      <c r="NUH40" s="927"/>
      <c r="NUI40" s="927"/>
      <c r="NUJ40" s="927"/>
      <c r="NUK40" s="927"/>
      <c r="NUL40" s="927"/>
      <c r="NUM40" s="927"/>
      <c r="NUN40" s="927"/>
      <c r="NUO40" s="927"/>
      <c r="NUP40" s="927"/>
      <c r="NUQ40" s="927"/>
      <c r="NUR40" s="927"/>
      <c r="NUS40" s="927"/>
      <c r="NUT40" s="927"/>
      <c r="NUU40" s="927"/>
      <c r="NUV40" s="927"/>
      <c r="NUW40" s="927"/>
      <c r="NUX40" s="927"/>
      <c r="NUY40" s="927"/>
      <c r="NUZ40" s="927"/>
      <c r="NVA40" s="927"/>
      <c r="NVB40" s="927"/>
      <c r="NVC40" s="927"/>
      <c r="NVD40" s="927"/>
      <c r="NVE40" s="927"/>
      <c r="NVF40" s="927"/>
      <c r="NVG40" s="927"/>
      <c r="NVH40" s="927"/>
      <c r="NVI40" s="927"/>
      <c r="NVJ40" s="927"/>
      <c r="NVK40" s="927"/>
      <c r="NVL40" s="927"/>
      <c r="NVM40" s="927"/>
      <c r="NVN40" s="927"/>
      <c r="NVO40" s="927"/>
      <c r="NVP40" s="927"/>
      <c r="NVQ40" s="927"/>
      <c r="NVR40" s="927"/>
      <c r="NVS40" s="927"/>
      <c r="NVT40" s="927"/>
      <c r="NVU40" s="927"/>
      <c r="NVV40" s="927"/>
      <c r="NVW40" s="927"/>
      <c r="NVX40" s="927"/>
      <c r="NVY40" s="927"/>
      <c r="NVZ40" s="927"/>
      <c r="NWA40" s="927"/>
      <c r="NWB40" s="927"/>
      <c r="NWC40" s="927"/>
      <c r="NWD40" s="927"/>
      <c r="NWE40" s="927"/>
      <c r="NWF40" s="927"/>
      <c r="NWG40" s="927"/>
      <c r="NWH40" s="927"/>
      <c r="NWI40" s="927"/>
      <c r="NWJ40" s="927"/>
      <c r="NWK40" s="927"/>
      <c r="NWL40" s="927"/>
      <c r="NWM40" s="927"/>
      <c r="NWN40" s="927"/>
      <c r="NWO40" s="927"/>
      <c r="NWP40" s="927"/>
      <c r="NWQ40" s="927"/>
      <c r="NWR40" s="927"/>
      <c r="NWS40" s="927"/>
      <c r="NWT40" s="927"/>
      <c r="NWU40" s="927"/>
      <c r="NWV40" s="927"/>
      <c r="NWW40" s="927"/>
      <c r="NWX40" s="927"/>
      <c r="NWY40" s="927"/>
      <c r="NWZ40" s="927"/>
      <c r="NXA40" s="927"/>
      <c r="NXB40" s="927"/>
      <c r="NXC40" s="927"/>
      <c r="NXD40" s="927"/>
      <c r="NXE40" s="927"/>
      <c r="NXF40" s="927"/>
      <c r="NXG40" s="927"/>
      <c r="NXH40" s="927"/>
      <c r="NXI40" s="927"/>
      <c r="NXJ40" s="927"/>
      <c r="NXK40" s="927"/>
      <c r="NXL40" s="927"/>
      <c r="NXM40" s="927"/>
      <c r="NXN40" s="927"/>
      <c r="NXO40" s="927"/>
      <c r="NXP40" s="927"/>
      <c r="NXQ40" s="927"/>
      <c r="NXR40" s="927"/>
      <c r="NXS40" s="927"/>
      <c r="NXT40" s="927"/>
      <c r="NXU40" s="927"/>
      <c r="NXV40" s="927"/>
      <c r="NXW40" s="927"/>
      <c r="NXX40" s="927"/>
      <c r="NXY40" s="927"/>
      <c r="NXZ40" s="927"/>
      <c r="NYA40" s="927"/>
      <c r="NYB40" s="927"/>
      <c r="NYC40" s="927"/>
      <c r="NYD40" s="927"/>
      <c r="NYE40" s="927"/>
      <c r="NYF40" s="927"/>
      <c r="NYG40" s="927"/>
      <c r="NYH40" s="927"/>
      <c r="NYI40" s="927"/>
      <c r="NYJ40" s="927"/>
      <c r="NYK40" s="927"/>
      <c r="NYL40" s="927"/>
      <c r="NYM40" s="927"/>
      <c r="NYN40" s="927"/>
      <c r="NYO40" s="927"/>
      <c r="NYP40" s="927"/>
      <c r="NYQ40" s="927"/>
      <c r="NYR40" s="927"/>
      <c r="NYS40" s="927"/>
      <c r="NYT40" s="927"/>
      <c r="NYU40" s="927"/>
      <c r="NYV40" s="927"/>
      <c r="NYW40" s="927"/>
      <c r="NYX40" s="927"/>
      <c r="NYY40" s="927"/>
      <c r="NYZ40" s="927"/>
      <c r="NZA40" s="927"/>
      <c r="NZB40" s="927"/>
      <c r="NZC40" s="927"/>
      <c r="NZD40" s="927"/>
      <c r="NZE40" s="927"/>
      <c r="NZF40" s="927"/>
      <c r="NZG40" s="927"/>
      <c r="NZH40" s="927"/>
      <c r="NZI40" s="927"/>
      <c r="NZJ40" s="927"/>
      <c r="NZK40" s="927"/>
      <c r="NZL40" s="927"/>
      <c r="NZM40" s="927"/>
      <c r="NZN40" s="927"/>
      <c r="NZO40" s="927"/>
      <c r="NZP40" s="927"/>
      <c r="NZQ40" s="927"/>
      <c r="NZR40" s="927"/>
      <c r="NZS40" s="927"/>
      <c r="NZT40" s="927"/>
      <c r="NZU40" s="927"/>
      <c r="NZV40" s="927"/>
      <c r="NZW40" s="927"/>
      <c r="NZX40" s="927"/>
      <c r="NZY40" s="927"/>
      <c r="NZZ40" s="927"/>
      <c r="OAA40" s="927"/>
      <c r="OAB40" s="927"/>
      <c r="OAC40" s="927"/>
      <c r="OAD40" s="927"/>
      <c r="OAE40" s="927"/>
      <c r="OAF40" s="927"/>
      <c r="OAG40" s="927"/>
      <c r="OAH40" s="927"/>
      <c r="OAI40" s="927"/>
      <c r="OAJ40" s="927"/>
      <c r="OAK40" s="927"/>
      <c r="OAL40" s="927"/>
      <c r="OAM40" s="927"/>
      <c r="OAN40" s="927"/>
      <c r="OAO40" s="927"/>
      <c r="OAP40" s="927"/>
      <c r="OAQ40" s="927"/>
      <c r="OAR40" s="927"/>
      <c r="OAS40" s="927"/>
      <c r="OAT40" s="927"/>
      <c r="OAU40" s="927"/>
      <c r="OAV40" s="927"/>
      <c r="OAW40" s="927"/>
      <c r="OAX40" s="927"/>
      <c r="OAY40" s="927"/>
      <c r="OAZ40" s="927"/>
      <c r="OBA40" s="927"/>
      <c r="OBB40" s="927"/>
      <c r="OBC40" s="927"/>
      <c r="OBD40" s="927"/>
      <c r="OBE40" s="927"/>
      <c r="OBF40" s="927"/>
      <c r="OBG40" s="927"/>
      <c r="OBH40" s="927"/>
      <c r="OBI40" s="927"/>
      <c r="OBJ40" s="927"/>
      <c r="OBK40" s="927"/>
      <c r="OBL40" s="927"/>
      <c r="OBM40" s="927"/>
      <c r="OBN40" s="927"/>
      <c r="OBO40" s="927"/>
      <c r="OBP40" s="927"/>
      <c r="OBQ40" s="927"/>
      <c r="OBR40" s="927"/>
      <c r="OBS40" s="927"/>
      <c r="OBT40" s="927"/>
      <c r="OBU40" s="927"/>
      <c r="OBV40" s="927"/>
      <c r="OBW40" s="927"/>
      <c r="OBX40" s="927"/>
      <c r="OBY40" s="927"/>
      <c r="OBZ40" s="927"/>
      <c r="OCA40" s="927"/>
      <c r="OCB40" s="927"/>
      <c r="OCC40" s="927"/>
      <c r="OCD40" s="927"/>
      <c r="OCE40" s="927"/>
      <c r="OCF40" s="927"/>
      <c r="OCG40" s="927"/>
      <c r="OCH40" s="927"/>
      <c r="OCI40" s="927"/>
      <c r="OCJ40" s="927"/>
      <c r="OCK40" s="927"/>
      <c r="OCL40" s="927"/>
      <c r="OCM40" s="927"/>
      <c r="OCN40" s="927"/>
      <c r="OCO40" s="927"/>
      <c r="OCP40" s="927"/>
      <c r="OCQ40" s="927"/>
      <c r="OCR40" s="927"/>
      <c r="OCS40" s="927"/>
      <c r="OCT40" s="927"/>
      <c r="OCU40" s="927"/>
      <c r="OCV40" s="927"/>
      <c r="OCW40" s="927"/>
      <c r="OCX40" s="927"/>
      <c r="OCY40" s="927"/>
      <c r="OCZ40" s="927"/>
      <c r="ODA40" s="927"/>
      <c r="ODB40" s="927"/>
      <c r="ODC40" s="927"/>
      <c r="ODD40" s="927"/>
      <c r="ODE40" s="927"/>
      <c r="ODF40" s="927"/>
      <c r="ODG40" s="927"/>
      <c r="ODH40" s="927"/>
      <c r="ODI40" s="927"/>
      <c r="ODJ40" s="927"/>
      <c r="ODK40" s="927"/>
      <c r="ODL40" s="927"/>
      <c r="ODM40" s="927"/>
      <c r="ODN40" s="927"/>
      <c r="ODO40" s="927"/>
      <c r="ODP40" s="927"/>
      <c r="ODQ40" s="927"/>
      <c r="ODR40" s="927"/>
      <c r="ODS40" s="927"/>
      <c r="ODT40" s="927"/>
      <c r="ODU40" s="927"/>
      <c r="ODV40" s="927"/>
      <c r="ODW40" s="927"/>
      <c r="ODX40" s="927"/>
      <c r="ODY40" s="927"/>
      <c r="ODZ40" s="927"/>
      <c r="OEA40" s="927"/>
      <c r="OEB40" s="927"/>
      <c r="OEC40" s="927"/>
      <c r="OED40" s="927"/>
      <c r="OEE40" s="927"/>
      <c r="OEF40" s="927"/>
      <c r="OEG40" s="927"/>
      <c r="OEH40" s="927"/>
      <c r="OEI40" s="927"/>
      <c r="OEJ40" s="927"/>
      <c r="OEK40" s="927"/>
      <c r="OEL40" s="927"/>
      <c r="OEM40" s="927"/>
      <c r="OEN40" s="927"/>
      <c r="OEO40" s="927"/>
      <c r="OEP40" s="927"/>
      <c r="OEQ40" s="927"/>
      <c r="OER40" s="927"/>
      <c r="OES40" s="927"/>
      <c r="OET40" s="927"/>
      <c r="OEU40" s="927"/>
      <c r="OEV40" s="927"/>
      <c r="OEW40" s="927"/>
      <c r="OEX40" s="927"/>
      <c r="OEY40" s="927"/>
      <c r="OEZ40" s="927"/>
      <c r="OFA40" s="927"/>
      <c r="OFB40" s="927"/>
      <c r="OFC40" s="927"/>
      <c r="OFD40" s="927"/>
      <c r="OFE40" s="927"/>
      <c r="OFF40" s="927"/>
      <c r="OFG40" s="927"/>
      <c r="OFH40" s="927"/>
      <c r="OFI40" s="927"/>
      <c r="OFJ40" s="927"/>
      <c r="OFK40" s="927"/>
      <c r="OFL40" s="927"/>
      <c r="OFM40" s="927"/>
      <c r="OFN40" s="927"/>
      <c r="OFO40" s="927"/>
      <c r="OFP40" s="927"/>
      <c r="OFQ40" s="927"/>
      <c r="OFR40" s="927"/>
      <c r="OFS40" s="927"/>
      <c r="OFT40" s="927"/>
      <c r="OFU40" s="927"/>
      <c r="OFV40" s="927"/>
      <c r="OFW40" s="927"/>
      <c r="OFX40" s="927"/>
      <c r="OFY40" s="927"/>
      <c r="OFZ40" s="927"/>
      <c r="OGA40" s="927"/>
      <c r="OGB40" s="927"/>
      <c r="OGC40" s="927"/>
      <c r="OGD40" s="927"/>
      <c r="OGE40" s="927"/>
      <c r="OGF40" s="927"/>
      <c r="OGG40" s="927"/>
      <c r="OGH40" s="927"/>
      <c r="OGI40" s="927"/>
      <c r="OGJ40" s="927"/>
      <c r="OGK40" s="927"/>
      <c r="OGL40" s="927"/>
      <c r="OGM40" s="927"/>
      <c r="OGN40" s="927"/>
      <c r="OGO40" s="927"/>
      <c r="OGP40" s="927"/>
      <c r="OGQ40" s="927"/>
      <c r="OGR40" s="927"/>
      <c r="OGS40" s="927"/>
      <c r="OGT40" s="927"/>
      <c r="OGU40" s="927"/>
      <c r="OGV40" s="927"/>
      <c r="OGW40" s="927"/>
      <c r="OGX40" s="927"/>
      <c r="OGY40" s="927"/>
      <c r="OGZ40" s="927"/>
      <c r="OHA40" s="927"/>
      <c r="OHB40" s="927"/>
      <c r="OHC40" s="927"/>
      <c r="OHD40" s="927"/>
      <c r="OHE40" s="927"/>
      <c r="OHF40" s="927"/>
      <c r="OHG40" s="927"/>
      <c r="OHH40" s="927"/>
      <c r="OHI40" s="927"/>
      <c r="OHJ40" s="927"/>
      <c r="OHK40" s="927"/>
      <c r="OHL40" s="927"/>
      <c r="OHM40" s="927"/>
      <c r="OHN40" s="927"/>
      <c r="OHO40" s="927"/>
      <c r="OHP40" s="927"/>
      <c r="OHQ40" s="927"/>
      <c r="OHR40" s="927"/>
      <c r="OHS40" s="927"/>
      <c r="OHT40" s="927"/>
      <c r="OHU40" s="927"/>
      <c r="OHV40" s="927"/>
      <c r="OHW40" s="927"/>
      <c r="OHX40" s="927"/>
      <c r="OHY40" s="927"/>
      <c r="OHZ40" s="927"/>
      <c r="OIA40" s="927"/>
      <c r="OIB40" s="927"/>
      <c r="OIC40" s="927"/>
      <c r="OID40" s="927"/>
      <c r="OIE40" s="927"/>
      <c r="OIF40" s="927"/>
      <c r="OIG40" s="927"/>
      <c r="OIH40" s="927"/>
      <c r="OII40" s="927"/>
      <c r="OIJ40" s="927"/>
      <c r="OIK40" s="927"/>
      <c r="OIL40" s="927"/>
      <c r="OIM40" s="927"/>
      <c r="OIN40" s="927"/>
      <c r="OIO40" s="927"/>
      <c r="OIP40" s="927"/>
      <c r="OIQ40" s="927"/>
      <c r="OIR40" s="927"/>
      <c r="OIS40" s="927"/>
      <c r="OIT40" s="927"/>
      <c r="OIU40" s="927"/>
      <c r="OIV40" s="927"/>
      <c r="OIW40" s="927"/>
      <c r="OIX40" s="927"/>
      <c r="OIY40" s="927"/>
      <c r="OIZ40" s="927"/>
      <c r="OJA40" s="927"/>
      <c r="OJB40" s="927"/>
      <c r="OJC40" s="927"/>
      <c r="OJD40" s="927"/>
      <c r="OJE40" s="927"/>
      <c r="OJF40" s="927"/>
      <c r="OJG40" s="927"/>
      <c r="OJH40" s="927"/>
      <c r="OJI40" s="927"/>
      <c r="OJJ40" s="927"/>
      <c r="OJK40" s="927"/>
      <c r="OJL40" s="927"/>
      <c r="OJM40" s="927"/>
      <c r="OJN40" s="927"/>
      <c r="OJO40" s="927"/>
      <c r="OJP40" s="927"/>
      <c r="OJQ40" s="927"/>
      <c r="OJR40" s="927"/>
      <c r="OJS40" s="927"/>
      <c r="OJT40" s="927"/>
      <c r="OJU40" s="927"/>
      <c r="OJV40" s="927"/>
      <c r="OJW40" s="927"/>
      <c r="OJX40" s="927"/>
      <c r="OJY40" s="927"/>
      <c r="OJZ40" s="927"/>
      <c r="OKA40" s="927"/>
      <c r="OKB40" s="927"/>
      <c r="OKC40" s="927"/>
      <c r="OKD40" s="927"/>
      <c r="OKE40" s="927"/>
      <c r="OKF40" s="927"/>
      <c r="OKG40" s="927"/>
      <c r="OKH40" s="927"/>
      <c r="OKI40" s="927"/>
      <c r="OKJ40" s="927"/>
      <c r="OKK40" s="927"/>
      <c r="OKL40" s="927"/>
      <c r="OKM40" s="927"/>
      <c r="OKN40" s="927"/>
      <c r="OKO40" s="927"/>
      <c r="OKP40" s="927"/>
      <c r="OKQ40" s="927"/>
      <c r="OKR40" s="927"/>
      <c r="OKS40" s="927"/>
      <c r="OKT40" s="927"/>
      <c r="OKU40" s="927"/>
      <c r="OKV40" s="927"/>
      <c r="OKW40" s="927"/>
      <c r="OKX40" s="927"/>
      <c r="OKY40" s="927"/>
      <c r="OKZ40" s="927"/>
      <c r="OLA40" s="927"/>
      <c r="OLB40" s="927"/>
      <c r="OLC40" s="927"/>
      <c r="OLD40" s="927"/>
      <c r="OLE40" s="927"/>
      <c r="OLF40" s="927"/>
      <c r="OLG40" s="927"/>
      <c r="OLH40" s="927"/>
      <c r="OLI40" s="927"/>
      <c r="OLJ40" s="927"/>
      <c r="OLK40" s="927"/>
      <c r="OLL40" s="927"/>
      <c r="OLM40" s="927"/>
      <c r="OLN40" s="927"/>
      <c r="OLO40" s="927"/>
      <c r="OLP40" s="927"/>
      <c r="OLQ40" s="927"/>
      <c r="OLR40" s="927"/>
      <c r="OLS40" s="927"/>
      <c r="OLT40" s="927"/>
      <c r="OLU40" s="927"/>
      <c r="OLV40" s="927"/>
      <c r="OLW40" s="927"/>
      <c r="OLX40" s="927"/>
      <c r="OLY40" s="927"/>
      <c r="OLZ40" s="927"/>
      <c r="OMA40" s="927"/>
      <c r="OMB40" s="927"/>
      <c r="OMC40" s="927"/>
      <c r="OMD40" s="927"/>
      <c r="OME40" s="927"/>
      <c r="OMF40" s="927"/>
      <c r="OMG40" s="927"/>
      <c r="OMH40" s="927"/>
      <c r="OMI40" s="927"/>
      <c r="OMJ40" s="927"/>
      <c r="OMK40" s="927"/>
      <c r="OML40" s="927"/>
      <c r="OMM40" s="927"/>
      <c r="OMN40" s="927"/>
      <c r="OMO40" s="927"/>
      <c r="OMP40" s="927"/>
      <c r="OMQ40" s="927"/>
      <c r="OMR40" s="927"/>
      <c r="OMS40" s="927"/>
      <c r="OMT40" s="927"/>
      <c r="OMU40" s="927"/>
      <c r="OMV40" s="927"/>
      <c r="OMW40" s="927"/>
      <c r="OMX40" s="927"/>
      <c r="OMY40" s="927"/>
      <c r="OMZ40" s="927"/>
      <c r="ONA40" s="927"/>
      <c r="ONB40" s="927"/>
      <c r="ONC40" s="927"/>
      <c r="OND40" s="927"/>
      <c r="ONE40" s="927"/>
      <c r="ONF40" s="927"/>
      <c r="ONG40" s="927"/>
      <c r="ONH40" s="927"/>
      <c r="ONI40" s="927"/>
      <c r="ONJ40" s="927"/>
      <c r="ONK40" s="927"/>
      <c r="ONL40" s="927"/>
      <c r="ONM40" s="927"/>
      <c r="ONN40" s="927"/>
      <c r="ONO40" s="927"/>
      <c r="ONP40" s="927"/>
      <c r="ONQ40" s="927"/>
      <c r="ONR40" s="927"/>
      <c r="ONS40" s="927"/>
      <c r="ONT40" s="927"/>
      <c r="ONU40" s="927"/>
      <c r="ONV40" s="927"/>
      <c r="ONW40" s="927"/>
      <c r="ONX40" s="927"/>
      <c r="ONY40" s="927"/>
      <c r="ONZ40" s="927"/>
      <c r="OOA40" s="927"/>
      <c r="OOB40" s="927"/>
      <c r="OOC40" s="927"/>
      <c r="OOD40" s="927"/>
      <c r="OOE40" s="927"/>
      <c r="OOF40" s="927"/>
      <c r="OOG40" s="927"/>
      <c r="OOH40" s="927"/>
      <c r="OOI40" s="927"/>
      <c r="OOJ40" s="927"/>
      <c r="OOK40" s="927"/>
      <c r="OOL40" s="927"/>
      <c r="OOM40" s="927"/>
      <c r="OON40" s="927"/>
      <c r="OOO40" s="927"/>
      <c r="OOP40" s="927"/>
      <c r="OOQ40" s="927"/>
      <c r="OOR40" s="927"/>
      <c r="OOS40" s="927"/>
      <c r="OOT40" s="927"/>
      <c r="OOU40" s="927"/>
      <c r="OOV40" s="927"/>
      <c r="OOW40" s="927"/>
      <c r="OOX40" s="927"/>
      <c r="OOY40" s="927"/>
      <c r="OOZ40" s="927"/>
      <c r="OPA40" s="927"/>
      <c r="OPB40" s="927"/>
      <c r="OPC40" s="927"/>
      <c r="OPD40" s="927"/>
      <c r="OPE40" s="927"/>
      <c r="OPF40" s="927"/>
      <c r="OPG40" s="927"/>
      <c r="OPH40" s="927"/>
      <c r="OPI40" s="927"/>
      <c r="OPJ40" s="927"/>
      <c r="OPK40" s="927"/>
      <c r="OPL40" s="927"/>
      <c r="OPM40" s="927"/>
      <c r="OPN40" s="927"/>
      <c r="OPO40" s="927"/>
      <c r="OPP40" s="927"/>
      <c r="OPQ40" s="927"/>
      <c r="OPR40" s="927"/>
      <c r="OPS40" s="927"/>
      <c r="OPT40" s="927"/>
      <c r="OPU40" s="927"/>
      <c r="OPV40" s="927"/>
      <c r="OPW40" s="927"/>
      <c r="OPX40" s="927"/>
      <c r="OPY40" s="927"/>
      <c r="OPZ40" s="927"/>
      <c r="OQA40" s="927"/>
      <c r="OQB40" s="927"/>
      <c r="OQC40" s="927"/>
      <c r="OQD40" s="927"/>
      <c r="OQE40" s="927"/>
      <c r="OQF40" s="927"/>
      <c r="OQG40" s="927"/>
      <c r="OQH40" s="927"/>
      <c r="OQI40" s="927"/>
      <c r="OQJ40" s="927"/>
      <c r="OQK40" s="927"/>
      <c r="OQL40" s="927"/>
      <c r="OQM40" s="927"/>
      <c r="OQN40" s="927"/>
      <c r="OQO40" s="927"/>
      <c r="OQP40" s="927"/>
      <c r="OQQ40" s="927"/>
      <c r="OQR40" s="927"/>
      <c r="OQS40" s="927"/>
      <c r="OQT40" s="927"/>
      <c r="OQU40" s="927"/>
      <c r="OQV40" s="927"/>
      <c r="OQW40" s="927"/>
      <c r="OQX40" s="927"/>
      <c r="OQY40" s="927"/>
      <c r="OQZ40" s="927"/>
      <c r="ORA40" s="927"/>
      <c r="ORB40" s="927"/>
      <c r="ORC40" s="927"/>
      <c r="ORD40" s="927"/>
      <c r="ORE40" s="927"/>
      <c r="ORF40" s="927"/>
      <c r="ORG40" s="927"/>
      <c r="ORH40" s="927"/>
      <c r="ORI40" s="927"/>
      <c r="ORJ40" s="927"/>
      <c r="ORK40" s="927"/>
      <c r="ORL40" s="927"/>
      <c r="ORM40" s="927"/>
      <c r="ORN40" s="927"/>
      <c r="ORO40" s="927"/>
      <c r="ORP40" s="927"/>
      <c r="ORQ40" s="927"/>
      <c r="ORR40" s="927"/>
      <c r="ORS40" s="927"/>
      <c r="ORT40" s="927"/>
      <c r="ORU40" s="927"/>
      <c r="ORV40" s="927"/>
      <c r="ORW40" s="927"/>
      <c r="ORX40" s="927"/>
      <c r="ORY40" s="927"/>
      <c r="ORZ40" s="927"/>
      <c r="OSA40" s="927"/>
      <c r="OSB40" s="927"/>
      <c r="OSC40" s="927"/>
      <c r="OSD40" s="927"/>
      <c r="OSE40" s="927"/>
      <c r="OSF40" s="927"/>
      <c r="OSG40" s="927"/>
      <c r="OSH40" s="927"/>
      <c r="OSI40" s="927"/>
      <c r="OSJ40" s="927"/>
      <c r="OSK40" s="927"/>
      <c r="OSL40" s="927"/>
      <c r="OSM40" s="927"/>
      <c r="OSN40" s="927"/>
      <c r="OSO40" s="927"/>
      <c r="OSP40" s="927"/>
      <c r="OSQ40" s="927"/>
      <c r="OSR40" s="927"/>
      <c r="OSS40" s="927"/>
      <c r="OST40" s="927"/>
      <c r="OSU40" s="927"/>
      <c r="OSV40" s="927"/>
      <c r="OSW40" s="927"/>
      <c r="OSX40" s="927"/>
      <c r="OSY40" s="927"/>
      <c r="OSZ40" s="927"/>
      <c r="OTA40" s="927"/>
      <c r="OTB40" s="927"/>
      <c r="OTC40" s="927"/>
      <c r="OTD40" s="927"/>
      <c r="OTE40" s="927"/>
      <c r="OTF40" s="927"/>
      <c r="OTG40" s="927"/>
      <c r="OTH40" s="927"/>
      <c r="OTI40" s="927"/>
      <c r="OTJ40" s="927"/>
      <c r="OTK40" s="927"/>
      <c r="OTL40" s="927"/>
      <c r="OTM40" s="927"/>
      <c r="OTN40" s="927"/>
      <c r="OTO40" s="927"/>
      <c r="OTP40" s="927"/>
      <c r="OTQ40" s="927"/>
      <c r="OTR40" s="927"/>
      <c r="OTS40" s="927"/>
      <c r="OTT40" s="927"/>
      <c r="OTU40" s="927"/>
      <c r="OTV40" s="927"/>
      <c r="OTW40" s="927"/>
      <c r="OTX40" s="927"/>
      <c r="OTY40" s="927"/>
      <c r="OTZ40" s="927"/>
      <c r="OUA40" s="927"/>
      <c r="OUB40" s="927"/>
      <c r="OUC40" s="927"/>
      <c r="OUD40" s="927"/>
      <c r="OUE40" s="927"/>
      <c r="OUF40" s="927"/>
      <c r="OUG40" s="927"/>
      <c r="OUH40" s="927"/>
      <c r="OUI40" s="927"/>
      <c r="OUJ40" s="927"/>
      <c r="OUK40" s="927"/>
      <c r="OUL40" s="927"/>
      <c r="OUM40" s="927"/>
      <c r="OUN40" s="927"/>
      <c r="OUO40" s="927"/>
      <c r="OUP40" s="927"/>
      <c r="OUQ40" s="927"/>
      <c r="OUR40" s="927"/>
      <c r="OUS40" s="927"/>
      <c r="OUT40" s="927"/>
      <c r="OUU40" s="927"/>
      <c r="OUV40" s="927"/>
      <c r="OUW40" s="927"/>
      <c r="OUX40" s="927"/>
      <c r="OUY40" s="927"/>
      <c r="OUZ40" s="927"/>
      <c r="OVA40" s="927"/>
      <c r="OVB40" s="927"/>
      <c r="OVC40" s="927"/>
      <c r="OVD40" s="927"/>
      <c r="OVE40" s="927"/>
      <c r="OVF40" s="927"/>
      <c r="OVG40" s="927"/>
      <c r="OVH40" s="927"/>
      <c r="OVI40" s="927"/>
      <c r="OVJ40" s="927"/>
      <c r="OVK40" s="927"/>
      <c r="OVL40" s="927"/>
      <c r="OVM40" s="927"/>
      <c r="OVN40" s="927"/>
      <c r="OVO40" s="927"/>
      <c r="OVP40" s="927"/>
      <c r="OVQ40" s="927"/>
      <c r="OVR40" s="927"/>
      <c r="OVS40" s="927"/>
      <c r="OVT40" s="927"/>
      <c r="OVU40" s="927"/>
      <c r="OVV40" s="927"/>
      <c r="OVW40" s="927"/>
      <c r="OVX40" s="927"/>
      <c r="OVY40" s="927"/>
      <c r="OVZ40" s="927"/>
      <c r="OWA40" s="927"/>
      <c r="OWB40" s="927"/>
      <c r="OWC40" s="927"/>
      <c r="OWD40" s="927"/>
      <c r="OWE40" s="927"/>
      <c r="OWF40" s="927"/>
      <c r="OWG40" s="927"/>
      <c r="OWH40" s="927"/>
      <c r="OWI40" s="927"/>
      <c r="OWJ40" s="927"/>
      <c r="OWK40" s="927"/>
      <c r="OWL40" s="927"/>
      <c r="OWM40" s="927"/>
      <c r="OWN40" s="927"/>
      <c r="OWO40" s="927"/>
      <c r="OWP40" s="927"/>
      <c r="OWQ40" s="927"/>
      <c r="OWR40" s="927"/>
      <c r="OWS40" s="927"/>
      <c r="OWT40" s="927"/>
      <c r="OWU40" s="927"/>
      <c r="OWV40" s="927"/>
      <c r="OWW40" s="927"/>
      <c r="OWX40" s="927"/>
      <c r="OWY40" s="927"/>
      <c r="OWZ40" s="927"/>
      <c r="OXA40" s="927"/>
      <c r="OXB40" s="927"/>
      <c r="OXC40" s="927"/>
      <c r="OXD40" s="927"/>
      <c r="OXE40" s="927"/>
      <c r="OXF40" s="927"/>
      <c r="OXG40" s="927"/>
      <c r="OXH40" s="927"/>
      <c r="OXI40" s="927"/>
      <c r="OXJ40" s="927"/>
      <c r="OXK40" s="927"/>
      <c r="OXL40" s="927"/>
      <c r="OXM40" s="927"/>
      <c r="OXN40" s="927"/>
      <c r="OXO40" s="927"/>
      <c r="OXP40" s="927"/>
      <c r="OXQ40" s="927"/>
      <c r="OXR40" s="927"/>
      <c r="OXS40" s="927"/>
      <c r="OXT40" s="927"/>
      <c r="OXU40" s="927"/>
      <c r="OXV40" s="927"/>
      <c r="OXW40" s="927"/>
      <c r="OXX40" s="927"/>
      <c r="OXY40" s="927"/>
      <c r="OXZ40" s="927"/>
      <c r="OYA40" s="927"/>
      <c r="OYB40" s="927"/>
      <c r="OYC40" s="927"/>
      <c r="OYD40" s="927"/>
      <c r="OYE40" s="927"/>
      <c r="OYF40" s="927"/>
      <c r="OYG40" s="927"/>
      <c r="OYH40" s="927"/>
      <c r="OYI40" s="927"/>
      <c r="OYJ40" s="927"/>
      <c r="OYK40" s="927"/>
      <c r="OYL40" s="927"/>
      <c r="OYM40" s="927"/>
      <c r="OYN40" s="927"/>
      <c r="OYO40" s="927"/>
      <c r="OYP40" s="927"/>
      <c r="OYQ40" s="927"/>
      <c r="OYR40" s="927"/>
      <c r="OYS40" s="927"/>
      <c r="OYT40" s="927"/>
      <c r="OYU40" s="927"/>
      <c r="OYV40" s="927"/>
      <c r="OYW40" s="927"/>
      <c r="OYX40" s="927"/>
      <c r="OYY40" s="927"/>
      <c r="OYZ40" s="927"/>
      <c r="OZA40" s="927"/>
      <c r="OZB40" s="927"/>
      <c r="OZC40" s="927"/>
      <c r="OZD40" s="927"/>
      <c r="OZE40" s="927"/>
      <c r="OZF40" s="927"/>
      <c r="OZG40" s="927"/>
      <c r="OZH40" s="927"/>
      <c r="OZI40" s="927"/>
      <c r="OZJ40" s="927"/>
      <c r="OZK40" s="927"/>
      <c r="OZL40" s="927"/>
      <c r="OZM40" s="927"/>
      <c r="OZN40" s="927"/>
      <c r="OZO40" s="927"/>
      <c r="OZP40" s="927"/>
      <c r="OZQ40" s="927"/>
      <c r="OZR40" s="927"/>
      <c r="OZS40" s="927"/>
      <c r="OZT40" s="927"/>
      <c r="OZU40" s="927"/>
      <c r="OZV40" s="927"/>
      <c r="OZW40" s="927"/>
      <c r="OZX40" s="927"/>
      <c r="OZY40" s="927"/>
      <c r="OZZ40" s="927"/>
      <c r="PAA40" s="927"/>
      <c r="PAB40" s="927"/>
      <c r="PAC40" s="927"/>
      <c r="PAD40" s="927"/>
      <c r="PAE40" s="927"/>
      <c r="PAF40" s="927"/>
      <c r="PAG40" s="927"/>
      <c r="PAH40" s="927"/>
      <c r="PAI40" s="927"/>
      <c r="PAJ40" s="927"/>
      <c r="PAK40" s="927"/>
      <c r="PAL40" s="927"/>
      <c r="PAM40" s="927"/>
      <c r="PAN40" s="927"/>
      <c r="PAO40" s="927"/>
      <c r="PAP40" s="927"/>
      <c r="PAQ40" s="927"/>
      <c r="PAR40" s="927"/>
      <c r="PAS40" s="927"/>
      <c r="PAT40" s="927"/>
      <c r="PAU40" s="927"/>
      <c r="PAV40" s="927"/>
      <c r="PAW40" s="927"/>
      <c r="PAX40" s="927"/>
      <c r="PAY40" s="927"/>
      <c r="PAZ40" s="927"/>
      <c r="PBA40" s="927"/>
      <c r="PBB40" s="927"/>
      <c r="PBC40" s="927"/>
      <c r="PBD40" s="927"/>
      <c r="PBE40" s="927"/>
      <c r="PBF40" s="927"/>
      <c r="PBG40" s="927"/>
      <c r="PBH40" s="927"/>
      <c r="PBI40" s="927"/>
      <c r="PBJ40" s="927"/>
      <c r="PBK40" s="927"/>
      <c r="PBL40" s="927"/>
      <c r="PBM40" s="927"/>
      <c r="PBN40" s="927"/>
      <c r="PBO40" s="927"/>
      <c r="PBP40" s="927"/>
      <c r="PBQ40" s="927"/>
      <c r="PBR40" s="927"/>
      <c r="PBS40" s="927"/>
      <c r="PBT40" s="927"/>
      <c r="PBU40" s="927"/>
      <c r="PBV40" s="927"/>
      <c r="PBW40" s="927"/>
      <c r="PBX40" s="927"/>
      <c r="PBY40" s="927"/>
      <c r="PBZ40" s="927"/>
      <c r="PCA40" s="927"/>
      <c r="PCB40" s="927"/>
      <c r="PCC40" s="927"/>
      <c r="PCD40" s="927"/>
      <c r="PCE40" s="927"/>
      <c r="PCF40" s="927"/>
      <c r="PCG40" s="927"/>
      <c r="PCH40" s="927"/>
      <c r="PCI40" s="927"/>
      <c r="PCJ40" s="927"/>
      <c r="PCK40" s="927"/>
      <c r="PCL40" s="927"/>
      <c r="PCM40" s="927"/>
      <c r="PCN40" s="927"/>
      <c r="PCO40" s="927"/>
      <c r="PCP40" s="927"/>
      <c r="PCQ40" s="927"/>
      <c r="PCR40" s="927"/>
      <c r="PCS40" s="927"/>
      <c r="PCT40" s="927"/>
      <c r="PCU40" s="927"/>
      <c r="PCV40" s="927"/>
      <c r="PCW40" s="927"/>
      <c r="PCX40" s="927"/>
      <c r="PCY40" s="927"/>
      <c r="PCZ40" s="927"/>
      <c r="PDA40" s="927"/>
      <c r="PDB40" s="927"/>
      <c r="PDC40" s="927"/>
      <c r="PDD40" s="927"/>
      <c r="PDE40" s="927"/>
      <c r="PDF40" s="927"/>
      <c r="PDG40" s="927"/>
      <c r="PDH40" s="927"/>
      <c r="PDI40" s="927"/>
      <c r="PDJ40" s="927"/>
      <c r="PDK40" s="927"/>
      <c r="PDL40" s="927"/>
      <c r="PDM40" s="927"/>
      <c r="PDN40" s="927"/>
      <c r="PDO40" s="927"/>
      <c r="PDP40" s="927"/>
      <c r="PDQ40" s="927"/>
      <c r="PDR40" s="927"/>
      <c r="PDS40" s="927"/>
      <c r="PDT40" s="927"/>
      <c r="PDU40" s="927"/>
      <c r="PDV40" s="927"/>
      <c r="PDW40" s="927"/>
      <c r="PDX40" s="927"/>
      <c r="PDY40" s="927"/>
      <c r="PDZ40" s="927"/>
      <c r="PEA40" s="927"/>
      <c r="PEB40" s="927"/>
      <c r="PEC40" s="927"/>
      <c r="PED40" s="927"/>
      <c r="PEE40" s="927"/>
      <c r="PEF40" s="927"/>
      <c r="PEG40" s="927"/>
      <c r="PEH40" s="927"/>
      <c r="PEI40" s="927"/>
      <c r="PEJ40" s="927"/>
      <c r="PEK40" s="927"/>
      <c r="PEL40" s="927"/>
      <c r="PEM40" s="927"/>
      <c r="PEN40" s="927"/>
      <c r="PEO40" s="927"/>
      <c r="PEP40" s="927"/>
      <c r="PEQ40" s="927"/>
      <c r="PER40" s="927"/>
      <c r="PES40" s="927"/>
      <c r="PET40" s="927"/>
      <c r="PEU40" s="927"/>
      <c r="PEV40" s="927"/>
      <c r="PEW40" s="927"/>
      <c r="PEX40" s="927"/>
      <c r="PEY40" s="927"/>
      <c r="PEZ40" s="927"/>
      <c r="PFA40" s="927"/>
      <c r="PFB40" s="927"/>
      <c r="PFC40" s="927"/>
      <c r="PFD40" s="927"/>
      <c r="PFE40" s="927"/>
      <c r="PFF40" s="927"/>
      <c r="PFG40" s="927"/>
      <c r="PFH40" s="927"/>
      <c r="PFI40" s="927"/>
      <c r="PFJ40" s="927"/>
      <c r="PFK40" s="927"/>
      <c r="PFL40" s="927"/>
      <c r="PFM40" s="927"/>
      <c r="PFN40" s="927"/>
      <c r="PFO40" s="927"/>
      <c r="PFP40" s="927"/>
      <c r="PFQ40" s="927"/>
      <c r="PFR40" s="927"/>
      <c r="PFS40" s="927"/>
      <c r="PFT40" s="927"/>
      <c r="PFU40" s="927"/>
      <c r="PFV40" s="927"/>
      <c r="PFW40" s="927"/>
      <c r="PFX40" s="927"/>
      <c r="PFY40" s="927"/>
      <c r="PFZ40" s="927"/>
      <c r="PGA40" s="927"/>
      <c r="PGB40" s="927"/>
      <c r="PGC40" s="927"/>
      <c r="PGD40" s="927"/>
      <c r="PGE40" s="927"/>
      <c r="PGF40" s="927"/>
      <c r="PGG40" s="927"/>
      <c r="PGH40" s="927"/>
      <c r="PGI40" s="927"/>
      <c r="PGJ40" s="927"/>
      <c r="PGK40" s="927"/>
      <c r="PGL40" s="927"/>
      <c r="PGM40" s="927"/>
      <c r="PGN40" s="927"/>
      <c r="PGO40" s="927"/>
      <c r="PGP40" s="927"/>
      <c r="PGQ40" s="927"/>
      <c r="PGR40" s="927"/>
      <c r="PGS40" s="927"/>
      <c r="PGT40" s="927"/>
      <c r="PGU40" s="927"/>
      <c r="PGV40" s="927"/>
      <c r="PGW40" s="927"/>
      <c r="PGX40" s="927"/>
      <c r="PGY40" s="927"/>
      <c r="PGZ40" s="927"/>
      <c r="PHA40" s="927"/>
      <c r="PHB40" s="927"/>
      <c r="PHC40" s="927"/>
      <c r="PHD40" s="927"/>
      <c r="PHE40" s="927"/>
      <c r="PHF40" s="927"/>
      <c r="PHG40" s="927"/>
      <c r="PHH40" s="927"/>
      <c r="PHI40" s="927"/>
      <c r="PHJ40" s="927"/>
      <c r="PHK40" s="927"/>
      <c r="PHL40" s="927"/>
      <c r="PHM40" s="927"/>
      <c r="PHN40" s="927"/>
      <c r="PHO40" s="927"/>
      <c r="PHP40" s="927"/>
      <c r="PHQ40" s="927"/>
      <c r="PHR40" s="927"/>
      <c r="PHS40" s="927"/>
      <c r="PHT40" s="927"/>
      <c r="PHU40" s="927"/>
      <c r="PHV40" s="927"/>
      <c r="PHW40" s="927"/>
      <c r="PHX40" s="927"/>
      <c r="PHY40" s="927"/>
      <c r="PHZ40" s="927"/>
      <c r="PIA40" s="927"/>
      <c r="PIB40" s="927"/>
      <c r="PIC40" s="927"/>
      <c r="PID40" s="927"/>
      <c r="PIE40" s="927"/>
      <c r="PIF40" s="927"/>
      <c r="PIG40" s="927"/>
      <c r="PIH40" s="927"/>
      <c r="PII40" s="927"/>
      <c r="PIJ40" s="927"/>
      <c r="PIK40" s="927"/>
      <c r="PIL40" s="927"/>
      <c r="PIM40" s="927"/>
      <c r="PIN40" s="927"/>
      <c r="PIO40" s="927"/>
      <c r="PIP40" s="927"/>
      <c r="PIQ40" s="927"/>
      <c r="PIR40" s="927"/>
      <c r="PIS40" s="927"/>
      <c r="PIT40" s="927"/>
      <c r="PIU40" s="927"/>
      <c r="PIV40" s="927"/>
      <c r="PIW40" s="927"/>
      <c r="PIX40" s="927"/>
      <c r="PIY40" s="927"/>
      <c r="PIZ40" s="927"/>
      <c r="PJA40" s="927"/>
      <c r="PJB40" s="927"/>
      <c r="PJC40" s="927"/>
      <c r="PJD40" s="927"/>
      <c r="PJE40" s="927"/>
      <c r="PJF40" s="927"/>
      <c r="PJG40" s="927"/>
      <c r="PJH40" s="927"/>
      <c r="PJI40" s="927"/>
      <c r="PJJ40" s="927"/>
      <c r="PJK40" s="927"/>
      <c r="PJL40" s="927"/>
      <c r="PJM40" s="927"/>
      <c r="PJN40" s="927"/>
      <c r="PJO40" s="927"/>
      <c r="PJP40" s="927"/>
      <c r="PJQ40" s="927"/>
      <c r="PJR40" s="927"/>
      <c r="PJS40" s="927"/>
      <c r="PJT40" s="927"/>
      <c r="PJU40" s="927"/>
      <c r="PJV40" s="927"/>
      <c r="PJW40" s="927"/>
      <c r="PJX40" s="927"/>
      <c r="PJY40" s="927"/>
      <c r="PJZ40" s="927"/>
      <c r="PKA40" s="927"/>
      <c r="PKB40" s="927"/>
      <c r="PKC40" s="927"/>
      <c r="PKD40" s="927"/>
      <c r="PKE40" s="927"/>
      <c r="PKF40" s="927"/>
      <c r="PKG40" s="927"/>
      <c r="PKH40" s="927"/>
      <c r="PKI40" s="927"/>
      <c r="PKJ40" s="927"/>
      <c r="PKK40" s="927"/>
      <c r="PKL40" s="927"/>
      <c r="PKM40" s="927"/>
      <c r="PKN40" s="927"/>
      <c r="PKO40" s="927"/>
      <c r="PKP40" s="927"/>
      <c r="PKQ40" s="927"/>
      <c r="PKR40" s="927"/>
      <c r="PKS40" s="927"/>
      <c r="PKT40" s="927"/>
      <c r="PKU40" s="927"/>
      <c r="PKV40" s="927"/>
      <c r="PKW40" s="927"/>
      <c r="PKX40" s="927"/>
      <c r="PKY40" s="927"/>
      <c r="PKZ40" s="927"/>
      <c r="PLA40" s="927"/>
      <c r="PLB40" s="927"/>
      <c r="PLC40" s="927"/>
      <c r="PLD40" s="927"/>
      <c r="PLE40" s="927"/>
      <c r="PLF40" s="927"/>
      <c r="PLG40" s="927"/>
      <c r="PLH40" s="927"/>
      <c r="PLI40" s="927"/>
      <c r="PLJ40" s="927"/>
      <c r="PLK40" s="927"/>
      <c r="PLL40" s="927"/>
      <c r="PLM40" s="927"/>
      <c r="PLN40" s="927"/>
      <c r="PLO40" s="927"/>
      <c r="PLP40" s="927"/>
      <c r="PLQ40" s="927"/>
      <c r="PLR40" s="927"/>
      <c r="PLS40" s="927"/>
      <c r="PLT40" s="927"/>
      <c r="PLU40" s="927"/>
      <c r="PLV40" s="927"/>
      <c r="PLW40" s="927"/>
      <c r="PLX40" s="927"/>
      <c r="PLY40" s="927"/>
      <c r="PLZ40" s="927"/>
      <c r="PMA40" s="927"/>
      <c r="PMB40" s="927"/>
      <c r="PMC40" s="927"/>
      <c r="PMD40" s="927"/>
      <c r="PME40" s="927"/>
      <c r="PMF40" s="927"/>
      <c r="PMG40" s="927"/>
      <c r="PMH40" s="927"/>
      <c r="PMI40" s="927"/>
      <c r="PMJ40" s="927"/>
      <c r="PMK40" s="927"/>
      <c r="PML40" s="927"/>
      <c r="PMM40" s="927"/>
      <c r="PMN40" s="927"/>
      <c r="PMO40" s="927"/>
      <c r="PMP40" s="927"/>
      <c r="PMQ40" s="927"/>
      <c r="PMR40" s="927"/>
      <c r="PMS40" s="927"/>
      <c r="PMT40" s="927"/>
      <c r="PMU40" s="927"/>
      <c r="PMV40" s="927"/>
      <c r="PMW40" s="927"/>
      <c r="PMX40" s="927"/>
      <c r="PMY40" s="927"/>
      <c r="PMZ40" s="927"/>
      <c r="PNA40" s="927"/>
      <c r="PNB40" s="927"/>
      <c r="PNC40" s="927"/>
      <c r="PND40" s="927"/>
      <c r="PNE40" s="927"/>
      <c r="PNF40" s="927"/>
      <c r="PNG40" s="927"/>
      <c r="PNH40" s="927"/>
      <c r="PNI40" s="927"/>
      <c r="PNJ40" s="927"/>
      <c r="PNK40" s="927"/>
      <c r="PNL40" s="927"/>
      <c r="PNM40" s="927"/>
      <c r="PNN40" s="927"/>
      <c r="PNO40" s="927"/>
      <c r="PNP40" s="927"/>
      <c r="PNQ40" s="927"/>
      <c r="PNR40" s="927"/>
      <c r="PNS40" s="927"/>
      <c r="PNT40" s="927"/>
      <c r="PNU40" s="927"/>
      <c r="PNV40" s="927"/>
      <c r="PNW40" s="927"/>
      <c r="PNX40" s="927"/>
      <c r="PNY40" s="927"/>
      <c r="PNZ40" s="927"/>
      <c r="POA40" s="927"/>
      <c r="POB40" s="927"/>
      <c r="POC40" s="927"/>
      <c r="POD40" s="927"/>
      <c r="POE40" s="927"/>
      <c r="POF40" s="927"/>
      <c r="POG40" s="927"/>
      <c r="POH40" s="927"/>
      <c r="POI40" s="927"/>
      <c r="POJ40" s="927"/>
      <c r="POK40" s="927"/>
      <c r="POL40" s="927"/>
      <c r="POM40" s="927"/>
      <c r="PON40" s="927"/>
      <c r="POO40" s="927"/>
      <c r="POP40" s="927"/>
      <c r="POQ40" s="927"/>
      <c r="POR40" s="927"/>
      <c r="POS40" s="927"/>
      <c r="POT40" s="927"/>
      <c r="POU40" s="927"/>
      <c r="POV40" s="927"/>
      <c r="POW40" s="927"/>
      <c r="POX40" s="927"/>
      <c r="POY40" s="927"/>
      <c r="POZ40" s="927"/>
      <c r="PPA40" s="927"/>
      <c r="PPB40" s="927"/>
      <c r="PPC40" s="927"/>
      <c r="PPD40" s="927"/>
      <c r="PPE40" s="927"/>
      <c r="PPF40" s="927"/>
      <c r="PPG40" s="927"/>
      <c r="PPH40" s="927"/>
      <c r="PPI40" s="927"/>
      <c r="PPJ40" s="927"/>
      <c r="PPK40" s="927"/>
      <c r="PPL40" s="927"/>
      <c r="PPM40" s="927"/>
      <c r="PPN40" s="927"/>
      <c r="PPO40" s="927"/>
      <c r="PPP40" s="927"/>
      <c r="PPQ40" s="927"/>
      <c r="PPR40" s="927"/>
      <c r="PPS40" s="927"/>
      <c r="PPT40" s="927"/>
      <c r="PPU40" s="927"/>
      <c r="PPV40" s="927"/>
      <c r="PPW40" s="927"/>
      <c r="PPX40" s="927"/>
      <c r="PPY40" s="927"/>
      <c r="PPZ40" s="927"/>
      <c r="PQA40" s="927"/>
      <c r="PQB40" s="927"/>
      <c r="PQC40" s="927"/>
      <c r="PQD40" s="927"/>
      <c r="PQE40" s="927"/>
      <c r="PQF40" s="927"/>
      <c r="PQG40" s="927"/>
      <c r="PQH40" s="927"/>
      <c r="PQI40" s="927"/>
      <c r="PQJ40" s="927"/>
      <c r="PQK40" s="927"/>
      <c r="PQL40" s="927"/>
      <c r="PQM40" s="927"/>
      <c r="PQN40" s="927"/>
      <c r="PQO40" s="927"/>
      <c r="PQP40" s="927"/>
      <c r="PQQ40" s="927"/>
      <c r="PQR40" s="927"/>
      <c r="PQS40" s="927"/>
      <c r="PQT40" s="927"/>
      <c r="PQU40" s="927"/>
      <c r="PQV40" s="927"/>
      <c r="PQW40" s="927"/>
      <c r="PQX40" s="927"/>
      <c r="PQY40" s="927"/>
      <c r="PQZ40" s="927"/>
      <c r="PRA40" s="927"/>
      <c r="PRB40" s="927"/>
      <c r="PRC40" s="927"/>
      <c r="PRD40" s="927"/>
      <c r="PRE40" s="927"/>
      <c r="PRF40" s="927"/>
      <c r="PRG40" s="927"/>
      <c r="PRH40" s="927"/>
      <c r="PRI40" s="927"/>
      <c r="PRJ40" s="927"/>
      <c r="PRK40" s="927"/>
      <c r="PRL40" s="927"/>
      <c r="PRM40" s="927"/>
      <c r="PRN40" s="927"/>
      <c r="PRO40" s="927"/>
      <c r="PRP40" s="927"/>
      <c r="PRQ40" s="927"/>
      <c r="PRR40" s="927"/>
      <c r="PRS40" s="927"/>
      <c r="PRT40" s="927"/>
      <c r="PRU40" s="927"/>
      <c r="PRV40" s="927"/>
      <c r="PRW40" s="927"/>
      <c r="PRX40" s="927"/>
      <c r="PRY40" s="927"/>
      <c r="PRZ40" s="927"/>
      <c r="PSA40" s="927"/>
      <c r="PSB40" s="927"/>
      <c r="PSC40" s="927"/>
      <c r="PSD40" s="927"/>
      <c r="PSE40" s="927"/>
      <c r="PSF40" s="927"/>
      <c r="PSG40" s="927"/>
      <c r="PSH40" s="927"/>
      <c r="PSI40" s="927"/>
      <c r="PSJ40" s="927"/>
      <c r="PSK40" s="927"/>
      <c r="PSL40" s="927"/>
      <c r="PSM40" s="927"/>
      <c r="PSN40" s="927"/>
      <c r="PSO40" s="927"/>
      <c r="PSP40" s="927"/>
      <c r="PSQ40" s="927"/>
      <c r="PSR40" s="927"/>
      <c r="PSS40" s="927"/>
      <c r="PST40" s="927"/>
      <c r="PSU40" s="927"/>
      <c r="PSV40" s="927"/>
      <c r="PSW40" s="927"/>
      <c r="PSX40" s="927"/>
      <c r="PSY40" s="927"/>
      <c r="PSZ40" s="927"/>
      <c r="PTA40" s="927"/>
      <c r="PTB40" s="927"/>
      <c r="PTC40" s="927"/>
      <c r="PTD40" s="927"/>
      <c r="PTE40" s="927"/>
      <c r="PTF40" s="927"/>
      <c r="PTG40" s="927"/>
      <c r="PTH40" s="927"/>
      <c r="PTI40" s="927"/>
      <c r="PTJ40" s="927"/>
      <c r="PTK40" s="927"/>
      <c r="PTL40" s="927"/>
      <c r="PTM40" s="927"/>
      <c r="PTN40" s="927"/>
      <c r="PTO40" s="927"/>
      <c r="PTP40" s="927"/>
      <c r="PTQ40" s="927"/>
      <c r="PTR40" s="927"/>
      <c r="PTS40" s="927"/>
      <c r="PTT40" s="927"/>
      <c r="PTU40" s="927"/>
      <c r="PTV40" s="927"/>
      <c r="PTW40" s="927"/>
      <c r="PTX40" s="927"/>
      <c r="PTY40" s="927"/>
      <c r="PTZ40" s="927"/>
      <c r="PUA40" s="927"/>
      <c r="PUB40" s="927"/>
      <c r="PUC40" s="927"/>
      <c r="PUD40" s="927"/>
      <c r="PUE40" s="927"/>
      <c r="PUF40" s="927"/>
      <c r="PUG40" s="927"/>
      <c r="PUH40" s="927"/>
      <c r="PUI40" s="927"/>
      <c r="PUJ40" s="927"/>
      <c r="PUK40" s="927"/>
      <c r="PUL40" s="927"/>
      <c r="PUM40" s="927"/>
      <c r="PUN40" s="927"/>
      <c r="PUO40" s="927"/>
      <c r="PUP40" s="927"/>
      <c r="PUQ40" s="927"/>
      <c r="PUR40" s="927"/>
      <c r="PUS40" s="927"/>
      <c r="PUT40" s="927"/>
      <c r="PUU40" s="927"/>
      <c r="PUV40" s="927"/>
      <c r="PUW40" s="927"/>
      <c r="PUX40" s="927"/>
      <c r="PUY40" s="927"/>
      <c r="PUZ40" s="927"/>
      <c r="PVA40" s="927"/>
      <c r="PVB40" s="927"/>
      <c r="PVC40" s="927"/>
      <c r="PVD40" s="927"/>
      <c r="PVE40" s="927"/>
      <c r="PVF40" s="927"/>
      <c r="PVG40" s="927"/>
      <c r="PVH40" s="927"/>
      <c r="PVI40" s="927"/>
      <c r="PVJ40" s="927"/>
      <c r="PVK40" s="927"/>
      <c r="PVL40" s="927"/>
      <c r="PVM40" s="927"/>
      <c r="PVN40" s="927"/>
      <c r="PVO40" s="927"/>
      <c r="PVP40" s="927"/>
      <c r="PVQ40" s="927"/>
      <c r="PVR40" s="927"/>
      <c r="PVS40" s="927"/>
      <c r="PVT40" s="927"/>
      <c r="PVU40" s="927"/>
      <c r="PVV40" s="927"/>
      <c r="PVW40" s="927"/>
      <c r="PVX40" s="927"/>
      <c r="PVY40" s="927"/>
      <c r="PVZ40" s="927"/>
      <c r="PWA40" s="927"/>
      <c r="PWB40" s="927"/>
      <c r="PWC40" s="927"/>
      <c r="PWD40" s="927"/>
      <c r="PWE40" s="927"/>
      <c r="PWF40" s="927"/>
      <c r="PWG40" s="927"/>
      <c r="PWH40" s="927"/>
      <c r="PWI40" s="927"/>
      <c r="PWJ40" s="927"/>
      <c r="PWK40" s="927"/>
      <c r="PWL40" s="927"/>
      <c r="PWM40" s="927"/>
      <c r="PWN40" s="927"/>
      <c r="PWO40" s="927"/>
      <c r="PWP40" s="927"/>
      <c r="PWQ40" s="927"/>
      <c r="PWR40" s="927"/>
      <c r="PWS40" s="927"/>
      <c r="PWT40" s="927"/>
      <c r="PWU40" s="927"/>
      <c r="PWV40" s="927"/>
      <c r="PWW40" s="927"/>
      <c r="PWX40" s="927"/>
      <c r="PWY40" s="927"/>
      <c r="PWZ40" s="927"/>
      <c r="PXA40" s="927"/>
      <c r="PXB40" s="927"/>
      <c r="PXC40" s="927"/>
      <c r="PXD40" s="927"/>
      <c r="PXE40" s="927"/>
      <c r="PXF40" s="927"/>
      <c r="PXG40" s="927"/>
      <c r="PXH40" s="927"/>
      <c r="PXI40" s="927"/>
      <c r="PXJ40" s="927"/>
      <c r="PXK40" s="927"/>
      <c r="PXL40" s="927"/>
      <c r="PXM40" s="927"/>
      <c r="PXN40" s="927"/>
      <c r="PXO40" s="927"/>
      <c r="PXP40" s="927"/>
      <c r="PXQ40" s="927"/>
      <c r="PXR40" s="927"/>
      <c r="PXS40" s="927"/>
      <c r="PXT40" s="927"/>
      <c r="PXU40" s="927"/>
      <c r="PXV40" s="927"/>
      <c r="PXW40" s="927"/>
      <c r="PXX40" s="927"/>
      <c r="PXY40" s="927"/>
      <c r="PXZ40" s="927"/>
      <c r="PYA40" s="927"/>
      <c r="PYB40" s="927"/>
      <c r="PYC40" s="927"/>
      <c r="PYD40" s="927"/>
      <c r="PYE40" s="927"/>
      <c r="PYF40" s="927"/>
      <c r="PYG40" s="927"/>
      <c r="PYH40" s="927"/>
      <c r="PYI40" s="927"/>
      <c r="PYJ40" s="927"/>
      <c r="PYK40" s="927"/>
      <c r="PYL40" s="927"/>
      <c r="PYM40" s="927"/>
      <c r="PYN40" s="927"/>
      <c r="PYO40" s="927"/>
      <c r="PYP40" s="927"/>
      <c r="PYQ40" s="927"/>
      <c r="PYR40" s="927"/>
      <c r="PYS40" s="927"/>
      <c r="PYT40" s="927"/>
      <c r="PYU40" s="927"/>
      <c r="PYV40" s="927"/>
      <c r="PYW40" s="927"/>
      <c r="PYX40" s="927"/>
      <c r="PYY40" s="927"/>
      <c r="PYZ40" s="927"/>
      <c r="PZA40" s="927"/>
      <c r="PZB40" s="927"/>
      <c r="PZC40" s="927"/>
      <c r="PZD40" s="927"/>
      <c r="PZE40" s="927"/>
      <c r="PZF40" s="927"/>
      <c r="PZG40" s="927"/>
      <c r="PZH40" s="927"/>
      <c r="PZI40" s="927"/>
      <c r="PZJ40" s="927"/>
      <c r="PZK40" s="927"/>
      <c r="PZL40" s="927"/>
      <c r="PZM40" s="927"/>
      <c r="PZN40" s="927"/>
      <c r="PZO40" s="927"/>
      <c r="PZP40" s="927"/>
      <c r="PZQ40" s="927"/>
      <c r="PZR40" s="927"/>
      <c r="PZS40" s="927"/>
      <c r="PZT40" s="927"/>
      <c r="PZU40" s="927"/>
      <c r="PZV40" s="927"/>
      <c r="PZW40" s="927"/>
      <c r="PZX40" s="927"/>
      <c r="PZY40" s="927"/>
      <c r="PZZ40" s="927"/>
      <c r="QAA40" s="927"/>
      <c r="QAB40" s="927"/>
      <c r="QAC40" s="927"/>
      <c r="QAD40" s="927"/>
      <c r="QAE40" s="927"/>
      <c r="QAF40" s="927"/>
      <c r="QAG40" s="927"/>
      <c r="QAH40" s="927"/>
      <c r="QAI40" s="927"/>
      <c r="QAJ40" s="927"/>
      <c r="QAK40" s="927"/>
      <c r="QAL40" s="927"/>
      <c r="QAM40" s="927"/>
      <c r="QAN40" s="927"/>
      <c r="QAO40" s="927"/>
      <c r="QAP40" s="927"/>
      <c r="QAQ40" s="927"/>
      <c r="QAR40" s="927"/>
      <c r="QAS40" s="927"/>
      <c r="QAT40" s="927"/>
      <c r="QAU40" s="927"/>
      <c r="QAV40" s="927"/>
      <c r="QAW40" s="927"/>
      <c r="QAX40" s="927"/>
      <c r="QAY40" s="927"/>
      <c r="QAZ40" s="927"/>
      <c r="QBA40" s="927"/>
      <c r="QBB40" s="927"/>
      <c r="QBC40" s="927"/>
      <c r="QBD40" s="927"/>
      <c r="QBE40" s="927"/>
      <c r="QBF40" s="927"/>
      <c r="QBG40" s="927"/>
      <c r="QBH40" s="927"/>
      <c r="QBI40" s="927"/>
      <c r="QBJ40" s="927"/>
      <c r="QBK40" s="927"/>
      <c r="QBL40" s="927"/>
      <c r="QBM40" s="927"/>
      <c r="QBN40" s="927"/>
      <c r="QBO40" s="927"/>
      <c r="QBP40" s="927"/>
      <c r="QBQ40" s="927"/>
      <c r="QBR40" s="927"/>
      <c r="QBS40" s="927"/>
      <c r="QBT40" s="927"/>
      <c r="QBU40" s="927"/>
      <c r="QBV40" s="927"/>
      <c r="QBW40" s="927"/>
      <c r="QBX40" s="927"/>
      <c r="QBY40" s="927"/>
      <c r="QBZ40" s="927"/>
      <c r="QCA40" s="927"/>
      <c r="QCB40" s="927"/>
      <c r="QCC40" s="927"/>
      <c r="QCD40" s="927"/>
      <c r="QCE40" s="927"/>
      <c r="QCF40" s="927"/>
      <c r="QCG40" s="927"/>
      <c r="QCH40" s="927"/>
      <c r="QCI40" s="927"/>
      <c r="QCJ40" s="927"/>
      <c r="QCK40" s="927"/>
      <c r="QCL40" s="927"/>
      <c r="QCM40" s="927"/>
      <c r="QCN40" s="927"/>
      <c r="QCO40" s="927"/>
      <c r="QCP40" s="927"/>
      <c r="QCQ40" s="927"/>
      <c r="QCR40" s="927"/>
      <c r="QCS40" s="927"/>
      <c r="QCT40" s="927"/>
      <c r="QCU40" s="927"/>
      <c r="QCV40" s="927"/>
      <c r="QCW40" s="927"/>
      <c r="QCX40" s="927"/>
      <c r="QCY40" s="927"/>
      <c r="QCZ40" s="927"/>
      <c r="QDA40" s="927"/>
      <c r="QDB40" s="927"/>
      <c r="QDC40" s="927"/>
      <c r="QDD40" s="927"/>
      <c r="QDE40" s="927"/>
      <c r="QDF40" s="927"/>
      <c r="QDG40" s="927"/>
      <c r="QDH40" s="927"/>
      <c r="QDI40" s="927"/>
      <c r="QDJ40" s="927"/>
      <c r="QDK40" s="927"/>
      <c r="QDL40" s="927"/>
      <c r="QDM40" s="927"/>
      <c r="QDN40" s="927"/>
      <c r="QDO40" s="927"/>
      <c r="QDP40" s="927"/>
      <c r="QDQ40" s="927"/>
      <c r="QDR40" s="927"/>
      <c r="QDS40" s="927"/>
      <c r="QDT40" s="927"/>
      <c r="QDU40" s="927"/>
      <c r="QDV40" s="927"/>
      <c r="QDW40" s="927"/>
      <c r="QDX40" s="927"/>
      <c r="QDY40" s="927"/>
      <c r="QDZ40" s="927"/>
      <c r="QEA40" s="927"/>
      <c r="QEB40" s="927"/>
      <c r="QEC40" s="927"/>
      <c r="QED40" s="927"/>
      <c r="QEE40" s="927"/>
      <c r="QEF40" s="927"/>
      <c r="QEG40" s="927"/>
      <c r="QEH40" s="927"/>
      <c r="QEI40" s="927"/>
      <c r="QEJ40" s="927"/>
      <c r="QEK40" s="927"/>
      <c r="QEL40" s="927"/>
      <c r="QEM40" s="927"/>
      <c r="QEN40" s="927"/>
      <c r="QEO40" s="927"/>
      <c r="QEP40" s="927"/>
      <c r="QEQ40" s="927"/>
      <c r="QER40" s="927"/>
      <c r="QES40" s="927"/>
      <c r="QET40" s="927"/>
      <c r="QEU40" s="927"/>
      <c r="QEV40" s="927"/>
      <c r="QEW40" s="927"/>
      <c r="QEX40" s="927"/>
      <c r="QEY40" s="927"/>
      <c r="QEZ40" s="927"/>
      <c r="QFA40" s="927"/>
      <c r="QFB40" s="927"/>
      <c r="QFC40" s="927"/>
      <c r="QFD40" s="927"/>
      <c r="QFE40" s="927"/>
      <c r="QFF40" s="927"/>
      <c r="QFG40" s="927"/>
      <c r="QFH40" s="927"/>
      <c r="QFI40" s="927"/>
      <c r="QFJ40" s="927"/>
      <c r="QFK40" s="927"/>
      <c r="QFL40" s="927"/>
      <c r="QFM40" s="927"/>
      <c r="QFN40" s="927"/>
      <c r="QFO40" s="927"/>
      <c r="QFP40" s="927"/>
      <c r="QFQ40" s="927"/>
      <c r="QFR40" s="927"/>
      <c r="QFS40" s="927"/>
      <c r="QFT40" s="927"/>
      <c r="QFU40" s="927"/>
      <c r="QFV40" s="927"/>
      <c r="QFW40" s="927"/>
      <c r="QFX40" s="927"/>
      <c r="QFY40" s="927"/>
      <c r="QFZ40" s="927"/>
      <c r="QGA40" s="927"/>
      <c r="QGB40" s="927"/>
      <c r="QGC40" s="927"/>
      <c r="QGD40" s="927"/>
      <c r="QGE40" s="927"/>
      <c r="QGF40" s="927"/>
      <c r="QGG40" s="927"/>
      <c r="QGH40" s="927"/>
      <c r="QGI40" s="927"/>
      <c r="QGJ40" s="927"/>
      <c r="QGK40" s="927"/>
      <c r="QGL40" s="927"/>
      <c r="QGM40" s="927"/>
      <c r="QGN40" s="927"/>
      <c r="QGO40" s="927"/>
      <c r="QGP40" s="927"/>
      <c r="QGQ40" s="927"/>
      <c r="QGR40" s="927"/>
      <c r="QGS40" s="927"/>
      <c r="QGT40" s="927"/>
      <c r="QGU40" s="927"/>
      <c r="QGV40" s="927"/>
      <c r="QGW40" s="927"/>
      <c r="QGX40" s="927"/>
      <c r="QGY40" s="927"/>
      <c r="QGZ40" s="927"/>
      <c r="QHA40" s="927"/>
      <c r="QHB40" s="927"/>
      <c r="QHC40" s="927"/>
      <c r="QHD40" s="927"/>
      <c r="QHE40" s="927"/>
      <c r="QHF40" s="927"/>
      <c r="QHG40" s="927"/>
      <c r="QHH40" s="927"/>
      <c r="QHI40" s="927"/>
      <c r="QHJ40" s="927"/>
      <c r="QHK40" s="927"/>
      <c r="QHL40" s="927"/>
      <c r="QHM40" s="927"/>
      <c r="QHN40" s="927"/>
      <c r="QHO40" s="927"/>
      <c r="QHP40" s="927"/>
      <c r="QHQ40" s="927"/>
      <c r="QHR40" s="927"/>
      <c r="QHS40" s="927"/>
      <c r="QHT40" s="927"/>
      <c r="QHU40" s="927"/>
      <c r="QHV40" s="927"/>
      <c r="QHW40" s="927"/>
      <c r="QHX40" s="927"/>
      <c r="QHY40" s="927"/>
      <c r="QHZ40" s="927"/>
      <c r="QIA40" s="927"/>
      <c r="QIB40" s="927"/>
      <c r="QIC40" s="927"/>
      <c r="QID40" s="927"/>
      <c r="QIE40" s="927"/>
      <c r="QIF40" s="927"/>
      <c r="QIG40" s="927"/>
      <c r="QIH40" s="927"/>
      <c r="QII40" s="927"/>
      <c r="QIJ40" s="927"/>
      <c r="QIK40" s="927"/>
      <c r="QIL40" s="927"/>
      <c r="QIM40" s="927"/>
      <c r="QIN40" s="927"/>
      <c r="QIO40" s="927"/>
      <c r="QIP40" s="927"/>
      <c r="QIQ40" s="927"/>
      <c r="QIR40" s="927"/>
      <c r="QIS40" s="927"/>
      <c r="QIT40" s="927"/>
      <c r="QIU40" s="927"/>
      <c r="QIV40" s="927"/>
      <c r="QIW40" s="927"/>
      <c r="QIX40" s="927"/>
      <c r="QIY40" s="927"/>
      <c r="QIZ40" s="927"/>
      <c r="QJA40" s="927"/>
      <c r="QJB40" s="927"/>
      <c r="QJC40" s="927"/>
      <c r="QJD40" s="927"/>
      <c r="QJE40" s="927"/>
      <c r="QJF40" s="927"/>
      <c r="QJG40" s="927"/>
      <c r="QJH40" s="927"/>
      <c r="QJI40" s="927"/>
      <c r="QJJ40" s="927"/>
      <c r="QJK40" s="927"/>
      <c r="QJL40" s="927"/>
      <c r="QJM40" s="927"/>
      <c r="QJN40" s="927"/>
      <c r="QJO40" s="927"/>
      <c r="QJP40" s="927"/>
      <c r="QJQ40" s="927"/>
      <c r="QJR40" s="927"/>
      <c r="QJS40" s="927"/>
      <c r="QJT40" s="927"/>
      <c r="QJU40" s="927"/>
      <c r="QJV40" s="927"/>
      <c r="QJW40" s="927"/>
      <c r="QJX40" s="927"/>
      <c r="QJY40" s="927"/>
      <c r="QJZ40" s="927"/>
      <c r="QKA40" s="927"/>
      <c r="QKB40" s="927"/>
      <c r="QKC40" s="927"/>
      <c r="QKD40" s="927"/>
      <c r="QKE40" s="927"/>
      <c r="QKF40" s="927"/>
      <c r="QKG40" s="927"/>
      <c r="QKH40" s="927"/>
      <c r="QKI40" s="927"/>
      <c r="QKJ40" s="927"/>
      <c r="QKK40" s="927"/>
      <c r="QKL40" s="927"/>
      <c r="QKM40" s="927"/>
      <c r="QKN40" s="927"/>
      <c r="QKO40" s="927"/>
      <c r="QKP40" s="927"/>
      <c r="QKQ40" s="927"/>
      <c r="QKR40" s="927"/>
      <c r="QKS40" s="927"/>
      <c r="QKT40" s="927"/>
      <c r="QKU40" s="927"/>
      <c r="QKV40" s="927"/>
      <c r="QKW40" s="927"/>
      <c r="QKX40" s="927"/>
      <c r="QKY40" s="927"/>
      <c r="QKZ40" s="927"/>
      <c r="QLA40" s="927"/>
      <c r="QLB40" s="927"/>
      <c r="QLC40" s="927"/>
      <c r="QLD40" s="927"/>
      <c r="QLE40" s="927"/>
      <c r="QLF40" s="927"/>
      <c r="QLG40" s="927"/>
      <c r="QLH40" s="927"/>
      <c r="QLI40" s="927"/>
      <c r="QLJ40" s="927"/>
      <c r="QLK40" s="927"/>
      <c r="QLL40" s="927"/>
      <c r="QLM40" s="927"/>
      <c r="QLN40" s="927"/>
      <c r="QLO40" s="927"/>
      <c r="QLP40" s="927"/>
      <c r="QLQ40" s="927"/>
      <c r="QLR40" s="927"/>
      <c r="QLS40" s="927"/>
      <c r="QLT40" s="927"/>
      <c r="QLU40" s="927"/>
      <c r="QLV40" s="927"/>
      <c r="QLW40" s="927"/>
      <c r="QLX40" s="927"/>
      <c r="QLY40" s="927"/>
      <c r="QLZ40" s="927"/>
      <c r="QMA40" s="927"/>
      <c r="QMB40" s="927"/>
      <c r="QMC40" s="927"/>
      <c r="QMD40" s="927"/>
      <c r="QME40" s="927"/>
      <c r="QMF40" s="927"/>
      <c r="QMG40" s="927"/>
      <c r="QMH40" s="927"/>
      <c r="QMI40" s="927"/>
      <c r="QMJ40" s="927"/>
      <c r="QMK40" s="927"/>
      <c r="QML40" s="927"/>
      <c r="QMM40" s="927"/>
      <c r="QMN40" s="927"/>
      <c r="QMO40" s="927"/>
      <c r="QMP40" s="927"/>
      <c r="QMQ40" s="927"/>
      <c r="QMR40" s="927"/>
      <c r="QMS40" s="927"/>
      <c r="QMT40" s="927"/>
      <c r="QMU40" s="927"/>
      <c r="QMV40" s="927"/>
      <c r="QMW40" s="927"/>
      <c r="QMX40" s="927"/>
      <c r="QMY40" s="927"/>
      <c r="QMZ40" s="927"/>
      <c r="QNA40" s="927"/>
      <c r="QNB40" s="927"/>
      <c r="QNC40" s="927"/>
      <c r="QND40" s="927"/>
      <c r="QNE40" s="927"/>
      <c r="QNF40" s="927"/>
      <c r="QNG40" s="927"/>
      <c r="QNH40" s="927"/>
      <c r="QNI40" s="927"/>
      <c r="QNJ40" s="927"/>
      <c r="QNK40" s="927"/>
      <c r="QNL40" s="927"/>
      <c r="QNM40" s="927"/>
      <c r="QNN40" s="927"/>
      <c r="QNO40" s="927"/>
      <c r="QNP40" s="927"/>
      <c r="QNQ40" s="927"/>
      <c r="QNR40" s="927"/>
      <c r="QNS40" s="927"/>
      <c r="QNT40" s="927"/>
      <c r="QNU40" s="927"/>
      <c r="QNV40" s="927"/>
      <c r="QNW40" s="927"/>
      <c r="QNX40" s="927"/>
      <c r="QNY40" s="927"/>
      <c r="QNZ40" s="927"/>
      <c r="QOA40" s="927"/>
      <c r="QOB40" s="927"/>
      <c r="QOC40" s="927"/>
      <c r="QOD40" s="927"/>
      <c r="QOE40" s="927"/>
      <c r="QOF40" s="927"/>
      <c r="QOG40" s="927"/>
      <c r="QOH40" s="927"/>
      <c r="QOI40" s="927"/>
      <c r="QOJ40" s="927"/>
      <c r="QOK40" s="927"/>
      <c r="QOL40" s="927"/>
      <c r="QOM40" s="927"/>
      <c r="QON40" s="927"/>
      <c r="QOO40" s="927"/>
      <c r="QOP40" s="927"/>
      <c r="QOQ40" s="927"/>
      <c r="QOR40" s="927"/>
      <c r="QOS40" s="927"/>
      <c r="QOT40" s="927"/>
      <c r="QOU40" s="927"/>
      <c r="QOV40" s="927"/>
      <c r="QOW40" s="927"/>
      <c r="QOX40" s="927"/>
      <c r="QOY40" s="927"/>
      <c r="QOZ40" s="927"/>
      <c r="QPA40" s="927"/>
      <c r="QPB40" s="927"/>
      <c r="QPC40" s="927"/>
      <c r="QPD40" s="927"/>
      <c r="QPE40" s="927"/>
      <c r="QPF40" s="927"/>
      <c r="QPG40" s="927"/>
      <c r="QPH40" s="927"/>
      <c r="QPI40" s="927"/>
      <c r="QPJ40" s="927"/>
      <c r="QPK40" s="927"/>
      <c r="QPL40" s="927"/>
      <c r="QPM40" s="927"/>
      <c r="QPN40" s="927"/>
      <c r="QPO40" s="927"/>
      <c r="QPP40" s="927"/>
      <c r="QPQ40" s="927"/>
      <c r="QPR40" s="927"/>
      <c r="QPS40" s="927"/>
      <c r="QPT40" s="927"/>
      <c r="QPU40" s="927"/>
      <c r="QPV40" s="927"/>
      <c r="QPW40" s="927"/>
      <c r="QPX40" s="927"/>
      <c r="QPY40" s="927"/>
      <c r="QPZ40" s="927"/>
      <c r="QQA40" s="927"/>
      <c r="QQB40" s="927"/>
      <c r="QQC40" s="927"/>
      <c r="QQD40" s="927"/>
      <c r="QQE40" s="927"/>
      <c r="QQF40" s="927"/>
      <c r="QQG40" s="927"/>
      <c r="QQH40" s="927"/>
      <c r="QQI40" s="927"/>
      <c r="QQJ40" s="927"/>
      <c r="QQK40" s="927"/>
      <c r="QQL40" s="927"/>
      <c r="QQM40" s="927"/>
      <c r="QQN40" s="927"/>
      <c r="QQO40" s="927"/>
      <c r="QQP40" s="927"/>
      <c r="QQQ40" s="927"/>
      <c r="QQR40" s="927"/>
      <c r="QQS40" s="927"/>
      <c r="QQT40" s="927"/>
      <c r="QQU40" s="927"/>
      <c r="QQV40" s="927"/>
      <c r="QQW40" s="927"/>
      <c r="QQX40" s="927"/>
      <c r="QQY40" s="927"/>
      <c r="QQZ40" s="927"/>
      <c r="QRA40" s="927"/>
      <c r="QRB40" s="927"/>
      <c r="QRC40" s="927"/>
      <c r="QRD40" s="927"/>
      <c r="QRE40" s="927"/>
      <c r="QRF40" s="927"/>
      <c r="QRG40" s="927"/>
      <c r="QRH40" s="927"/>
      <c r="QRI40" s="927"/>
      <c r="QRJ40" s="927"/>
      <c r="QRK40" s="927"/>
      <c r="QRL40" s="927"/>
      <c r="QRM40" s="927"/>
      <c r="QRN40" s="927"/>
      <c r="QRO40" s="927"/>
      <c r="QRP40" s="927"/>
      <c r="QRQ40" s="927"/>
      <c r="QRR40" s="927"/>
      <c r="QRS40" s="927"/>
      <c r="QRT40" s="927"/>
      <c r="QRU40" s="927"/>
      <c r="QRV40" s="927"/>
      <c r="QRW40" s="927"/>
      <c r="QRX40" s="927"/>
      <c r="QRY40" s="927"/>
      <c r="QRZ40" s="927"/>
      <c r="QSA40" s="927"/>
      <c r="QSB40" s="927"/>
      <c r="QSC40" s="927"/>
      <c r="QSD40" s="927"/>
      <c r="QSE40" s="927"/>
      <c r="QSF40" s="927"/>
      <c r="QSG40" s="927"/>
      <c r="QSH40" s="927"/>
      <c r="QSI40" s="927"/>
      <c r="QSJ40" s="927"/>
      <c r="QSK40" s="927"/>
      <c r="QSL40" s="927"/>
      <c r="QSM40" s="927"/>
      <c r="QSN40" s="927"/>
      <c r="QSO40" s="927"/>
      <c r="QSP40" s="927"/>
      <c r="QSQ40" s="927"/>
      <c r="QSR40" s="927"/>
      <c r="QSS40" s="927"/>
      <c r="QST40" s="927"/>
      <c r="QSU40" s="927"/>
      <c r="QSV40" s="927"/>
      <c r="QSW40" s="927"/>
      <c r="QSX40" s="927"/>
      <c r="QSY40" s="927"/>
      <c r="QSZ40" s="927"/>
      <c r="QTA40" s="927"/>
      <c r="QTB40" s="927"/>
      <c r="QTC40" s="927"/>
      <c r="QTD40" s="927"/>
      <c r="QTE40" s="927"/>
      <c r="QTF40" s="927"/>
      <c r="QTG40" s="927"/>
      <c r="QTH40" s="927"/>
      <c r="QTI40" s="927"/>
      <c r="QTJ40" s="927"/>
      <c r="QTK40" s="927"/>
      <c r="QTL40" s="927"/>
      <c r="QTM40" s="927"/>
      <c r="QTN40" s="927"/>
      <c r="QTO40" s="927"/>
      <c r="QTP40" s="927"/>
      <c r="QTQ40" s="927"/>
      <c r="QTR40" s="927"/>
      <c r="QTS40" s="927"/>
      <c r="QTT40" s="927"/>
      <c r="QTU40" s="927"/>
      <c r="QTV40" s="927"/>
      <c r="QTW40" s="927"/>
      <c r="QTX40" s="927"/>
      <c r="QTY40" s="927"/>
      <c r="QTZ40" s="927"/>
      <c r="QUA40" s="927"/>
      <c r="QUB40" s="927"/>
      <c r="QUC40" s="927"/>
      <c r="QUD40" s="927"/>
      <c r="QUE40" s="927"/>
      <c r="QUF40" s="927"/>
      <c r="QUG40" s="927"/>
      <c r="QUH40" s="927"/>
      <c r="QUI40" s="927"/>
      <c r="QUJ40" s="927"/>
      <c r="QUK40" s="927"/>
      <c r="QUL40" s="927"/>
      <c r="QUM40" s="927"/>
      <c r="QUN40" s="927"/>
      <c r="QUO40" s="927"/>
      <c r="QUP40" s="927"/>
      <c r="QUQ40" s="927"/>
      <c r="QUR40" s="927"/>
      <c r="QUS40" s="927"/>
      <c r="QUT40" s="927"/>
      <c r="QUU40" s="927"/>
      <c r="QUV40" s="927"/>
      <c r="QUW40" s="927"/>
      <c r="QUX40" s="927"/>
      <c r="QUY40" s="927"/>
      <c r="QUZ40" s="927"/>
      <c r="QVA40" s="927"/>
      <c r="QVB40" s="927"/>
      <c r="QVC40" s="927"/>
      <c r="QVD40" s="927"/>
      <c r="QVE40" s="927"/>
      <c r="QVF40" s="927"/>
      <c r="QVG40" s="927"/>
      <c r="QVH40" s="927"/>
      <c r="QVI40" s="927"/>
      <c r="QVJ40" s="927"/>
      <c r="QVK40" s="927"/>
      <c r="QVL40" s="927"/>
      <c r="QVM40" s="927"/>
      <c r="QVN40" s="927"/>
      <c r="QVO40" s="927"/>
      <c r="QVP40" s="927"/>
      <c r="QVQ40" s="927"/>
      <c r="QVR40" s="927"/>
      <c r="QVS40" s="927"/>
      <c r="QVT40" s="927"/>
      <c r="QVU40" s="927"/>
      <c r="QVV40" s="927"/>
      <c r="QVW40" s="927"/>
      <c r="QVX40" s="927"/>
      <c r="QVY40" s="927"/>
      <c r="QVZ40" s="927"/>
      <c r="QWA40" s="927"/>
      <c r="QWB40" s="927"/>
      <c r="QWC40" s="927"/>
      <c r="QWD40" s="927"/>
      <c r="QWE40" s="927"/>
      <c r="QWF40" s="927"/>
      <c r="QWG40" s="927"/>
      <c r="QWH40" s="927"/>
      <c r="QWI40" s="927"/>
      <c r="QWJ40" s="927"/>
      <c r="QWK40" s="927"/>
      <c r="QWL40" s="927"/>
      <c r="QWM40" s="927"/>
      <c r="QWN40" s="927"/>
      <c r="QWO40" s="927"/>
      <c r="QWP40" s="927"/>
      <c r="QWQ40" s="927"/>
      <c r="QWR40" s="927"/>
      <c r="QWS40" s="927"/>
      <c r="QWT40" s="927"/>
      <c r="QWU40" s="927"/>
      <c r="QWV40" s="927"/>
      <c r="QWW40" s="927"/>
      <c r="QWX40" s="927"/>
      <c r="QWY40" s="927"/>
      <c r="QWZ40" s="927"/>
      <c r="QXA40" s="927"/>
      <c r="QXB40" s="927"/>
      <c r="QXC40" s="927"/>
      <c r="QXD40" s="927"/>
      <c r="QXE40" s="927"/>
      <c r="QXF40" s="927"/>
      <c r="QXG40" s="927"/>
      <c r="QXH40" s="927"/>
      <c r="QXI40" s="927"/>
      <c r="QXJ40" s="927"/>
      <c r="QXK40" s="927"/>
      <c r="QXL40" s="927"/>
      <c r="QXM40" s="927"/>
      <c r="QXN40" s="927"/>
      <c r="QXO40" s="927"/>
      <c r="QXP40" s="927"/>
      <c r="QXQ40" s="927"/>
      <c r="QXR40" s="927"/>
      <c r="QXS40" s="927"/>
      <c r="QXT40" s="927"/>
      <c r="QXU40" s="927"/>
      <c r="QXV40" s="927"/>
      <c r="QXW40" s="927"/>
      <c r="QXX40" s="927"/>
      <c r="QXY40" s="927"/>
      <c r="QXZ40" s="927"/>
      <c r="QYA40" s="927"/>
      <c r="QYB40" s="927"/>
      <c r="QYC40" s="927"/>
      <c r="QYD40" s="927"/>
      <c r="QYE40" s="927"/>
      <c r="QYF40" s="927"/>
      <c r="QYG40" s="927"/>
      <c r="QYH40" s="927"/>
      <c r="QYI40" s="927"/>
      <c r="QYJ40" s="927"/>
      <c r="QYK40" s="927"/>
      <c r="QYL40" s="927"/>
      <c r="QYM40" s="927"/>
      <c r="QYN40" s="927"/>
      <c r="QYO40" s="927"/>
      <c r="QYP40" s="927"/>
      <c r="QYQ40" s="927"/>
      <c r="QYR40" s="927"/>
      <c r="QYS40" s="927"/>
      <c r="QYT40" s="927"/>
      <c r="QYU40" s="927"/>
      <c r="QYV40" s="927"/>
      <c r="QYW40" s="927"/>
      <c r="QYX40" s="927"/>
      <c r="QYY40" s="927"/>
      <c r="QYZ40" s="927"/>
      <c r="QZA40" s="927"/>
      <c r="QZB40" s="927"/>
      <c r="QZC40" s="927"/>
      <c r="QZD40" s="927"/>
      <c r="QZE40" s="927"/>
      <c r="QZF40" s="927"/>
      <c r="QZG40" s="927"/>
      <c r="QZH40" s="927"/>
      <c r="QZI40" s="927"/>
      <c r="QZJ40" s="927"/>
      <c r="QZK40" s="927"/>
      <c r="QZL40" s="927"/>
      <c r="QZM40" s="927"/>
      <c r="QZN40" s="927"/>
      <c r="QZO40" s="927"/>
      <c r="QZP40" s="927"/>
      <c r="QZQ40" s="927"/>
      <c r="QZR40" s="927"/>
      <c r="QZS40" s="927"/>
      <c r="QZT40" s="927"/>
      <c r="QZU40" s="927"/>
      <c r="QZV40" s="927"/>
      <c r="QZW40" s="927"/>
      <c r="QZX40" s="927"/>
      <c r="QZY40" s="927"/>
      <c r="QZZ40" s="927"/>
      <c r="RAA40" s="927"/>
      <c r="RAB40" s="927"/>
      <c r="RAC40" s="927"/>
      <c r="RAD40" s="927"/>
      <c r="RAE40" s="927"/>
      <c r="RAF40" s="927"/>
      <c r="RAG40" s="927"/>
      <c r="RAH40" s="927"/>
      <c r="RAI40" s="927"/>
      <c r="RAJ40" s="927"/>
      <c r="RAK40" s="927"/>
      <c r="RAL40" s="927"/>
      <c r="RAM40" s="927"/>
      <c r="RAN40" s="927"/>
      <c r="RAO40" s="927"/>
      <c r="RAP40" s="927"/>
      <c r="RAQ40" s="927"/>
      <c r="RAR40" s="927"/>
      <c r="RAS40" s="927"/>
      <c r="RAT40" s="927"/>
      <c r="RAU40" s="927"/>
      <c r="RAV40" s="927"/>
      <c r="RAW40" s="927"/>
      <c r="RAX40" s="927"/>
      <c r="RAY40" s="927"/>
      <c r="RAZ40" s="927"/>
      <c r="RBA40" s="927"/>
      <c r="RBB40" s="927"/>
      <c r="RBC40" s="927"/>
      <c r="RBD40" s="927"/>
      <c r="RBE40" s="927"/>
      <c r="RBF40" s="927"/>
      <c r="RBG40" s="927"/>
      <c r="RBH40" s="927"/>
      <c r="RBI40" s="927"/>
      <c r="RBJ40" s="927"/>
      <c r="RBK40" s="927"/>
      <c r="RBL40" s="927"/>
      <c r="RBM40" s="927"/>
      <c r="RBN40" s="927"/>
      <c r="RBO40" s="927"/>
      <c r="RBP40" s="927"/>
      <c r="RBQ40" s="927"/>
      <c r="RBR40" s="927"/>
      <c r="RBS40" s="927"/>
      <c r="RBT40" s="927"/>
      <c r="RBU40" s="927"/>
      <c r="RBV40" s="927"/>
      <c r="RBW40" s="927"/>
      <c r="RBX40" s="927"/>
      <c r="RBY40" s="927"/>
      <c r="RBZ40" s="927"/>
      <c r="RCA40" s="927"/>
      <c r="RCB40" s="927"/>
      <c r="RCC40" s="927"/>
      <c r="RCD40" s="927"/>
      <c r="RCE40" s="927"/>
      <c r="RCF40" s="927"/>
      <c r="RCG40" s="927"/>
      <c r="RCH40" s="927"/>
      <c r="RCI40" s="927"/>
      <c r="RCJ40" s="927"/>
      <c r="RCK40" s="927"/>
      <c r="RCL40" s="927"/>
      <c r="RCM40" s="927"/>
      <c r="RCN40" s="927"/>
      <c r="RCO40" s="927"/>
      <c r="RCP40" s="927"/>
      <c r="RCQ40" s="927"/>
      <c r="RCR40" s="927"/>
      <c r="RCS40" s="927"/>
      <c r="RCT40" s="927"/>
      <c r="RCU40" s="927"/>
      <c r="RCV40" s="927"/>
      <c r="RCW40" s="927"/>
      <c r="RCX40" s="927"/>
      <c r="RCY40" s="927"/>
      <c r="RCZ40" s="927"/>
      <c r="RDA40" s="927"/>
      <c r="RDB40" s="927"/>
      <c r="RDC40" s="927"/>
      <c r="RDD40" s="927"/>
      <c r="RDE40" s="927"/>
      <c r="RDF40" s="927"/>
      <c r="RDG40" s="927"/>
      <c r="RDH40" s="927"/>
      <c r="RDI40" s="927"/>
      <c r="RDJ40" s="927"/>
      <c r="RDK40" s="927"/>
      <c r="RDL40" s="927"/>
      <c r="RDM40" s="927"/>
      <c r="RDN40" s="927"/>
      <c r="RDO40" s="927"/>
      <c r="RDP40" s="927"/>
      <c r="RDQ40" s="927"/>
      <c r="RDR40" s="927"/>
      <c r="RDS40" s="927"/>
      <c r="RDT40" s="927"/>
      <c r="RDU40" s="927"/>
      <c r="RDV40" s="927"/>
      <c r="RDW40" s="927"/>
      <c r="RDX40" s="927"/>
      <c r="RDY40" s="927"/>
      <c r="RDZ40" s="927"/>
      <c r="REA40" s="927"/>
      <c r="REB40" s="927"/>
      <c r="REC40" s="927"/>
      <c r="RED40" s="927"/>
      <c r="REE40" s="927"/>
      <c r="REF40" s="927"/>
      <c r="REG40" s="927"/>
      <c r="REH40" s="927"/>
      <c r="REI40" s="927"/>
      <c r="REJ40" s="927"/>
      <c r="REK40" s="927"/>
      <c r="REL40" s="927"/>
      <c r="REM40" s="927"/>
      <c r="REN40" s="927"/>
      <c r="REO40" s="927"/>
      <c r="REP40" s="927"/>
      <c r="REQ40" s="927"/>
      <c r="RER40" s="927"/>
      <c r="RES40" s="927"/>
      <c r="RET40" s="927"/>
      <c r="REU40" s="927"/>
      <c r="REV40" s="927"/>
      <c r="REW40" s="927"/>
      <c r="REX40" s="927"/>
      <c r="REY40" s="927"/>
      <c r="REZ40" s="927"/>
      <c r="RFA40" s="927"/>
      <c r="RFB40" s="927"/>
      <c r="RFC40" s="927"/>
      <c r="RFD40" s="927"/>
      <c r="RFE40" s="927"/>
      <c r="RFF40" s="927"/>
      <c r="RFG40" s="927"/>
      <c r="RFH40" s="927"/>
      <c r="RFI40" s="927"/>
      <c r="RFJ40" s="927"/>
      <c r="RFK40" s="927"/>
      <c r="RFL40" s="927"/>
      <c r="RFM40" s="927"/>
      <c r="RFN40" s="927"/>
      <c r="RFO40" s="927"/>
      <c r="RFP40" s="927"/>
      <c r="RFQ40" s="927"/>
      <c r="RFR40" s="927"/>
      <c r="RFS40" s="927"/>
      <c r="RFT40" s="927"/>
      <c r="RFU40" s="927"/>
      <c r="RFV40" s="927"/>
      <c r="RFW40" s="927"/>
      <c r="RFX40" s="927"/>
      <c r="RFY40" s="927"/>
      <c r="RFZ40" s="927"/>
      <c r="RGA40" s="927"/>
      <c r="RGB40" s="927"/>
      <c r="RGC40" s="927"/>
      <c r="RGD40" s="927"/>
      <c r="RGE40" s="927"/>
      <c r="RGF40" s="927"/>
      <c r="RGG40" s="927"/>
      <c r="RGH40" s="927"/>
      <c r="RGI40" s="927"/>
      <c r="RGJ40" s="927"/>
      <c r="RGK40" s="927"/>
      <c r="RGL40" s="927"/>
      <c r="RGM40" s="927"/>
      <c r="RGN40" s="927"/>
      <c r="RGO40" s="927"/>
      <c r="RGP40" s="927"/>
      <c r="RGQ40" s="927"/>
      <c r="RGR40" s="927"/>
      <c r="RGS40" s="927"/>
      <c r="RGT40" s="927"/>
      <c r="RGU40" s="927"/>
      <c r="RGV40" s="927"/>
      <c r="RGW40" s="927"/>
      <c r="RGX40" s="927"/>
      <c r="RGY40" s="927"/>
      <c r="RGZ40" s="927"/>
      <c r="RHA40" s="927"/>
      <c r="RHB40" s="927"/>
      <c r="RHC40" s="927"/>
      <c r="RHD40" s="927"/>
      <c r="RHE40" s="927"/>
      <c r="RHF40" s="927"/>
      <c r="RHG40" s="927"/>
      <c r="RHH40" s="927"/>
      <c r="RHI40" s="927"/>
      <c r="RHJ40" s="927"/>
      <c r="RHK40" s="927"/>
      <c r="RHL40" s="927"/>
      <c r="RHM40" s="927"/>
      <c r="RHN40" s="927"/>
      <c r="RHO40" s="927"/>
      <c r="RHP40" s="927"/>
      <c r="RHQ40" s="927"/>
      <c r="RHR40" s="927"/>
      <c r="RHS40" s="927"/>
      <c r="RHT40" s="927"/>
      <c r="RHU40" s="927"/>
      <c r="RHV40" s="927"/>
      <c r="RHW40" s="927"/>
      <c r="RHX40" s="927"/>
      <c r="RHY40" s="927"/>
      <c r="RHZ40" s="927"/>
      <c r="RIA40" s="927"/>
      <c r="RIB40" s="927"/>
      <c r="RIC40" s="927"/>
      <c r="RID40" s="927"/>
      <c r="RIE40" s="927"/>
      <c r="RIF40" s="927"/>
      <c r="RIG40" s="927"/>
      <c r="RIH40" s="927"/>
      <c r="RII40" s="927"/>
      <c r="RIJ40" s="927"/>
      <c r="RIK40" s="927"/>
      <c r="RIL40" s="927"/>
      <c r="RIM40" s="927"/>
      <c r="RIN40" s="927"/>
      <c r="RIO40" s="927"/>
      <c r="RIP40" s="927"/>
      <c r="RIQ40" s="927"/>
      <c r="RIR40" s="927"/>
      <c r="RIS40" s="927"/>
      <c r="RIT40" s="927"/>
      <c r="RIU40" s="927"/>
      <c r="RIV40" s="927"/>
      <c r="RIW40" s="927"/>
      <c r="RIX40" s="927"/>
      <c r="RIY40" s="927"/>
      <c r="RIZ40" s="927"/>
      <c r="RJA40" s="927"/>
      <c r="RJB40" s="927"/>
      <c r="RJC40" s="927"/>
      <c r="RJD40" s="927"/>
      <c r="RJE40" s="927"/>
      <c r="RJF40" s="927"/>
      <c r="RJG40" s="927"/>
      <c r="RJH40" s="927"/>
      <c r="RJI40" s="927"/>
      <c r="RJJ40" s="927"/>
      <c r="RJK40" s="927"/>
      <c r="RJL40" s="927"/>
      <c r="RJM40" s="927"/>
      <c r="RJN40" s="927"/>
      <c r="RJO40" s="927"/>
      <c r="RJP40" s="927"/>
      <c r="RJQ40" s="927"/>
      <c r="RJR40" s="927"/>
      <c r="RJS40" s="927"/>
      <c r="RJT40" s="927"/>
      <c r="RJU40" s="927"/>
      <c r="RJV40" s="927"/>
      <c r="RJW40" s="927"/>
      <c r="RJX40" s="927"/>
      <c r="RJY40" s="927"/>
      <c r="RJZ40" s="927"/>
      <c r="RKA40" s="927"/>
      <c r="RKB40" s="927"/>
      <c r="RKC40" s="927"/>
      <c r="RKD40" s="927"/>
      <c r="RKE40" s="927"/>
      <c r="RKF40" s="927"/>
      <c r="RKG40" s="927"/>
      <c r="RKH40" s="927"/>
      <c r="RKI40" s="927"/>
      <c r="RKJ40" s="927"/>
      <c r="RKK40" s="927"/>
      <c r="RKL40" s="927"/>
      <c r="RKM40" s="927"/>
      <c r="RKN40" s="927"/>
      <c r="RKO40" s="927"/>
      <c r="RKP40" s="927"/>
      <c r="RKQ40" s="927"/>
      <c r="RKR40" s="927"/>
      <c r="RKS40" s="927"/>
      <c r="RKT40" s="927"/>
      <c r="RKU40" s="927"/>
      <c r="RKV40" s="927"/>
      <c r="RKW40" s="927"/>
      <c r="RKX40" s="927"/>
      <c r="RKY40" s="927"/>
      <c r="RKZ40" s="927"/>
      <c r="RLA40" s="927"/>
      <c r="RLB40" s="927"/>
      <c r="RLC40" s="927"/>
      <c r="RLD40" s="927"/>
      <c r="RLE40" s="927"/>
      <c r="RLF40" s="927"/>
      <c r="RLG40" s="927"/>
      <c r="RLH40" s="927"/>
      <c r="RLI40" s="927"/>
      <c r="RLJ40" s="927"/>
      <c r="RLK40" s="927"/>
      <c r="RLL40" s="927"/>
      <c r="RLM40" s="927"/>
      <c r="RLN40" s="927"/>
      <c r="RLO40" s="927"/>
      <c r="RLP40" s="927"/>
      <c r="RLQ40" s="927"/>
      <c r="RLR40" s="927"/>
      <c r="RLS40" s="927"/>
      <c r="RLT40" s="927"/>
      <c r="RLU40" s="927"/>
      <c r="RLV40" s="927"/>
      <c r="RLW40" s="927"/>
      <c r="RLX40" s="927"/>
      <c r="RLY40" s="927"/>
      <c r="RLZ40" s="927"/>
      <c r="RMA40" s="927"/>
      <c r="RMB40" s="927"/>
      <c r="RMC40" s="927"/>
      <c r="RMD40" s="927"/>
      <c r="RME40" s="927"/>
      <c r="RMF40" s="927"/>
      <c r="RMG40" s="927"/>
      <c r="RMH40" s="927"/>
      <c r="RMI40" s="927"/>
      <c r="RMJ40" s="927"/>
      <c r="RMK40" s="927"/>
      <c r="RML40" s="927"/>
      <c r="RMM40" s="927"/>
      <c r="RMN40" s="927"/>
      <c r="RMO40" s="927"/>
      <c r="RMP40" s="927"/>
      <c r="RMQ40" s="927"/>
      <c r="RMR40" s="927"/>
      <c r="RMS40" s="927"/>
      <c r="RMT40" s="927"/>
      <c r="RMU40" s="927"/>
      <c r="RMV40" s="927"/>
      <c r="RMW40" s="927"/>
      <c r="RMX40" s="927"/>
      <c r="RMY40" s="927"/>
      <c r="RMZ40" s="927"/>
      <c r="RNA40" s="927"/>
      <c r="RNB40" s="927"/>
      <c r="RNC40" s="927"/>
      <c r="RND40" s="927"/>
      <c r="RNE40" s="927"/>
      <c r="RNF40" s="927"/>
      <c r="RNG40" s="927"/>
      <c r="RNH40" s="927"/>
      <c r="RNI40" s="927"/>
      <c r="RNJ40" s="927"/>
      <c r="RNK40" s="927"/>
      <c r="RNL40" s="927"/>
      <c r="RNM40" s="927"/>
      <c r="RNN40" s="927"/>
      <c r="RNO40" s="927"/>
      <c r="RNP40" s="927"/>
      <c r="RNQ40" s="927"/>
      <c r="RNR40" s="927"/>
      <c r="RNS40" s="927"/>
      <c r="RNT40" s="927"/>
      <c r="RNU40" s="927"/>
      <c r="RNV40" s="927"/>
      <c r="RNW40" s="927"/>
      <c r="RNX40" s="927"/>
      <c r="RNY40" s="927"/>
      <c r="RNZ40" s="927"/>
      <c r="ROA40" s="927"/>
      <c r="ROB40" s="927"/>
      <c r="ROC40" s="927"/>
      <c r="ROD40" s="927"/>
      <c r="ROE40" s="927"/>
      <c r="ROF40" s="927"/>
      <c r="ROG40" s="927"/>
      <c r="ROH40" s="927"/>
      <c r="ROI40" s="927"/>
      <c r="ROJ40" s="927"/>
      <c r="ROK40" s="927"/>
      <c r="ROL40" s="927"/>
      <c r="ROM40" s="927"/>
      <c r="RON40" s="927"/>
      <c r="ROO40" s="927"/>
      <c r="ROP40" s="927"/>
      <c r="ROQ40" s="927"/>
      <c r="ROR40" s="927"/>
      <c r="ROS40" s="927"/>
      <c r="ROT40" s="927"/>
      <c r="ROU40" s="927"/>
      <c r="ROV40" s="927"/>
      <c r="ROW40" s="927"/>
      <c r="ROX40" s="927"/>
      <c r="ROY40" s="927"/>
      <c r="ROZ40" s="927"/>
      <c r="RPA40" s="927"/>
      <c r="RPB40" s="927"/>
      <c r="RPC40" s="927"/>
      <c r="RPD40" s="927"/>
      <c r="RPE40" s="927"/>
      <c r="RPF40" s="927"/>
      <c r="RPG40" s="927"/>
      <c r="RPH40" s="927"/>
      <c r="RPI40" s="927"/>
      <c r="RPJ40" s="927"/>
      <c r="RPK40" s="927"/>
      <c r="RPL40" s="927"/>
      <c r="RPM40" s="927"/>
      <c r="RPN40" s="927"/>
      <c r="RPO40" s="927"/>
      <c r="RPP40" s="927"/>
      <c r="RPQ40" s="927"/>
      <c r="RPR40" s="927"/>
      <c r="RPS40" s="927"/>
      <c r="RPT40" s="927"/>
      <c r="RPU40" s="927"/>
      <c r="RPV40" s="927"/>
      <c r="RPW40" s="927"/>
      <c r="RPX40" s="927"/>
      <c r="RPY40" s="927"/>
      <c r="RPZ40" s="927"/>
      <c r="RQA40" s="927"/>
      <c r="RQB40" s="927"/>
      <c r="RQC40" s="927"/>
      <c r="RQD40" s="927"/>
      <c r="RQE40" s="927"/>
      <c r="RQF40" s="927"/>
      <c r="RQG40" s="927"/>
      <c r="RQH40" s="927"/>
      <c r="RQI40" s="927"/>
      <c r="RQJ40" s="927"/>
      <c r="RQK40" s="927"/>
      <c r="RQL40" s="927"/>
      <c r="RQM40" s="927"/>
      <c r="RQN40" s="927"/>
      <c r="RQO40" s="927"/>
      <c r="RQP40" s="927"/>
      <c r="RQQ40" s="927"/>
      <c r="RQR40" s="927"/>
      <c r="RQS40" s="927"/>
      <c r="RQT40" s="927"/>
      <c r="RQU40" s="927"/>
      <c r="RQV40" s="927"/>
      <c r="RQW40" s="927"/>
      <c r="RQX40" s="927"/>
      <c r="RQY40" s="927"/>
      <c r="RQZ40" s="927"/>
      <c r="RRA40" s="927"/>
      <c r="RRB40" s="927"/>
      <c r="RRC40" s="927"/>
      <c r="RRD40" s="927"/>
      <c r="RRE40" s="927"/>
      <c r="RRF40" s="927"/>
      <c r="RRG40" s="927"/>
      <c r="RRH40" s="927"/>
      <c r="RRI40" s="927"/>
      <c r="RRJ40" s="927"/>
      <c r="RRK40" s="927"/>
      <c r="RRL40" s="927"/>
      <c r="RRM40" s="927"/>
      <c r="RRN40" s="927"/>
      <c r="RRO40" s="927"/>
      <c r="RRP40" s="927"/>
      <c r="RRQ40" s="927"/>
      <c r="RRR40" s="927"/>
      <c r="RRS40" s="927"/>
      <c r="RRT40" s="927"/>
      <c r="RRU40" s="927"/>
      <c r="RRV40" s="927"/>
      <c r="RRW40" s="927"/>
      <c r="RRX40" s="927"/>
      <c r="RRY40" s="927"/>
      <c r="RRZ40" s="927"/>
      <c r="RSA40" s="927"/>
      <c r="RSB40" s="927"/>
      <c r="RSC40" s="927"/>
      <c r="RSD40" s="927"/>
      <c r="RSE40" s="927"/>
      <c r="RSF40" s="927"/>
      <c r="RSG40" s="927"/>
      <c r="RSH40" s="927"/>
      <c r="RSI40" s="927"/>
      <c r="RSJ40" s="927"/>
      <c r="RSK40" s="927"/>
      <c r="RSL40" s="927"/>
      <c r="RSM40" s="927"/>
      <c r="RSN40" s="927"/>
      <c r="RSO40" s="927"/>
      <c r="RSP40" s="927"/>
      <c r="RSQ40" s="927"/>
      <c r="RSR40" s="927"/>
      <c r="RSS40" s="927"/>
      <c r="RST40" s="927"/>
      <c r="RSU40" s="927"/>
      <c r="RSV40" s="927"/>
      <c r="RSW40" s="927"/>
      <c r="RSX40" s="927"/>
      <c r="RSY40" s="927"/>
      <c r="RSZ40" s="927"/>
      <c r="RTA40" s="927"/>
      <c r="RTB40" s="927"/>
      <c r="RTC40" s="927"/>
      <c r="RTD40" s="927"/>
      <c r="RTE40" s="927"/>
      <c r="RTF40" s="927"/>
      <c r="RTG40" s="927"/>
      <c r="RTH40" s="927"/>
      <c r="RTI40" s="927"/>
      <c r="RTJ40" s="927"/>
      <c r="RTK40" s="927"/>
      <c r="RTL40" s="927"/>
      <c r="RTM40" s="927"/>
      <c r="RTN40" s="927"/>
      <c r="RTO40" s="927"/>
      <c r="RTP40" s="927"/>
      <c r="RTQ40" s="927"/>
      <c r="RTR40" s="927"/>
      <c r="RTS40" s="927"/>
      <c r="RTT40" s="927"/>
      <c r="RTU40" s="927"/>
      <c r="RTV40" s="927"/>
      <c r="RTW40" s="927"/>
      <c r="RTX40" s="927"/>
      <c r="RTY40" s="927"/>
      <c r="RTZ40" s="927"/>
      <c r="RUA40" s="927"/>
      <c r="RUB40" s="927"/>
      <c r="RUC40" s="927"/>
      <c r="RUD40" s="927"/>
      <c r="RUE40" s="927"/>
      <c r="RUF40" s="927"/>
      <c r="RUG40" s="927"/>
      <c r="RUH40" s="927"/>
      <c r="RUI40" s="927"/>
      <c r="RUJ40" s="927"/>
      <c r="RUK40" s="927"/>
      <c r="RUL40" s="927"/>
      <c r="RUM40" s="927"/>
      <c r="RUN40" s="927"/>
      <c r="RUO40" s="927"/>
      <c r="RUP40" s="927"/>
      <c r="RUQ40" s="927"/>
      <c r="RUR40" s="927"/>
      <c r="RUS40" s="927"/>
      <c r="RUT40" s="927"/>
      <c r="RUU40" s="927"/>
      <c r="RUV40" s="927"/>
      <c r="RUW40" s="927"/>
      <c r="RUX40" s="927"/>
      <c r="RUY40" s="927"/>
      <c r="RUZ40" s="927"/>
      <c r="RVA40" s="927"/>
      <c r="RVB40" s="927"/>
      <c r="RVC40" s="927"/>
      <c r="RVD40" s="927"/>
      <c r="RVE40" s="927"/>
      <c r="RVF40" s="927"/>
      <c r="RVG40" s="927"/>
      <c r="RVH40" s="927"/>
      <c r="RVI40" s="927"/>
      <c r="RVJ40" s="927"/>
      <c r="RVK40" s="927"/>
      <c r="RVL40" s="927"/>
      <c r="RVM40" s="927"/>
      <c r="RVN40" s="927"/>
      <c r="RVO40" s="927"/>
      <c r="RVP40" s="927"/>
      <c r="RVQ40" s="927"/>
      <c r="RVR40" s="927"/>
      <c r="RVS40" s="927"/>
      <c r="RVT40" s="927"/>
      <c r="RVU40" s="927"/>
      <c r="RVV40" s="927"/>
      <c r="RVW40" s="927"/>
      <c r="RVX40" s="927"/>
      <c r="RVY40" s="927"/>
      <c r="RVZ40" s="927"/>
      <c r="RWA40" s="927"/>
      <c r="RWB40" s="927"/>
      <c r="RWC40" s="927"/>
      <c r="RWD40" s="927"/>
      <c r="RWE40" s="927"/>
      <c r="RWF40" s="927"/>
      <c r="RWG40" s="927"/>
      <c r="RWH40" s="927"/>
      <c r="RWI40" s="927"/>
      <c r="RWJ40" s="927"/>
      <c r="RWK40" s="927"/>
      <c r="RWL40" s="927"/>
      <c r="RWM40" s="927"/>
      <c r="RWN40" s="927"/>
      <c r="RWO40" s="927"/>
      <c r="RWP40" s="927"/>
      <c r="RWQ40" s="927"/>
      <c r="RWR40" s="927"/>
      <c r="RWS40" s="927"/>
      <c r="RWT40" s="927"/>
      <c r="RWU40" s="927"/>
      <c r="RWV40" s="927"/>
      <c r="RWW40" s="927"/>
      <c r="RWX40" s="927"/>
      <c r="RWY40" s="927"/>
      <c r="RWZ40" s="927"/>
      <c r="RXA40" s="927"/>
      <c r="RXB40" s="927"/>
      <c r="RXC40" s="927"/>
      <c r="RXD40" s="927"/>
      <c r="RXE40" s="927"/>
      <c r="RXF40" s="927"/>
      <c r="RXG40" s="927"/>
      <c r="RXH40" s="927"/>
      <c r="RXI40" s="927"/>
      <c r="RXJ40" s="927"/>
      <c r="RXK40" s="927"/>
      <c r="RXL40" s="927"/>
      <c r="RXM40" s="927"/>
      <c r="RXN40" s="927"/>
      <c r="RXO40" s="927"/>
      <c r="RXP40" s="927"/>
      <c r="RXQ40" s="927"/>
      <c r="RXR40" s="927"/>
      <c r="RXS40" s="927"/>
      <c r="RXT40" s="927"/>
      <c r="RXU40" s="927"/>
      <c r="RXV40" s="927"/>
      <c r="RXW40" s="927"/>
      <c r="RXX40" s="927"/>
      <c r="RXY40" s="927"/>
      <c r="RXZ40" s="927"/>
      <c r="RYA40" s="927"/>
      <c r="RYB40" s="927"/>
      <c r="RYC40" s="927"/>
      <c r="RYD40" s="927"/>
      <c r="RYE40" s="927"/>
      <c r="RYF40" s="927"/>
      <c r="RYG40" s="927"/>
      <c r="RYH40" s="927"/>
      <c r="RYI40" s="927"/>
      <c r="RYJ40" s="927"/>
      <c r="RYK40" s="927"/>
      <c r="RYL40" s="927"/>
      <c r="RYM40" s="927"/>
      <c r="RYN40" s="927"/>
      <c r="RYO40" s="927"/>
      <c r="RYP40" s="927"/>
      <c r="RYQ40" s="927"/>
      <c r="RYR40" s="927"/>
      <c r="RYS40" s="927"/>
      <c r="RYT40" s="927"/>
      <c r="RYU40" s="927"/>
      <c r="RYV40" s="927"/>
      <c r="RYW40" s="927"/>
      <c r="RYX40" s="927"/>
      <c r="RYY40" s="927"/>
      <c r="RYZ40" s="927"/>
      <c r="RZA40" s="927"/>
      <c r="RZB40" s="927"/>
      <c r="RZC40" s="927"/>
      <c r="RZD40" s="927"/>
      <c r="RZE40" s="927"/>
      <c r="RZF40" s="927"/>
      <c r="RZG40" s="927"/>
      <c r="RZH40" s="927"/>
      <c r="RZI40" s="927"/>
      <c r="RZJ40" s="927"/>
      <c r="RZK40" s="927"/>
      <c r="RZL40" s="927"/>
      <c r="RZM40" s="927"/>
      <c r="RZN40" s="927"/>
      <c r="RZO40" s="927"/>
      <c r="RZP40" s="927"/>
      <c r="RZQ40" s="927"/>
      <c r="RZR40" s="927"/>
      <c r="RZS40" s="927"/>
      <c r="RZT40" s="927"/>
      <c r="RZU40" s="927"/>
      <c r="RZV40" s="927"/>
      <c r="RZW40" s="927"/>
      <c r="RZX40" s="927"/>
      <c r="RZY40" s="927"/>
      <c r="RZZ40" s="927"/>
      <c r="SAA40" s="927"/>
      <c r="SAB40" s="927"/>
      <c r="SAC40" s="927"/>
      <c r="SAD40" s="927"/>
      <c r="SAE40" s="927"/>
      <c r="SAF40" s="927"/>
      <c r="SAG40" s="927"/>
      <c r="SAH40" s="927"/>
      <c r="SAI40" s="927"/>
      <c r="SAJ40" s="927"/>
      <c r="SAK40" s="927"/>
      <c r="SAL40" s="927"/>
      <c r="SAM40" s="927"/>
      <c r="SAN40" s="927"/>
      <c r="SAO40" s="927"/>
      <c r="SAP40" s="927"/>
      <c r="SAQ40" s="927"/>
      <c r="SAR40" s="927"/>
      <c r="SAS40" s="927"/>
      <c r="SAT40" s="927"/>
      <c r="SAU40" s="927"/>
      <c r="SAV40" s="927"/>
      <c r="SAW40" s="927"/>
      <c r="SAX40" s="927"/>
      <c r="SAY40" s="927"/>
      <c r="SAZ40" s="927"/>
      <c r="SBA40" s="927"/>
      <c r="SBB40" s="927"/>
      <c r="SBC40" s="927"/>
      <c r="SBD40" s="927"/>
      <c r="SBE40" s="927"/>
      <c r="SBF40" s="927"/>
      <c r="SBG40" s="927"/>
      <c r="SBH40" s="927"/>
      <c r="SBI40" s="927"/>
      <c r="SBJ40" s="927"/>
      <c r="SBK40" s="927"/>
      <c r="SBL40" s="927"/>
      <c r="SBM40" s="927"/>
      <c r="SBN40" s="927"/>
      <c r="SBO40" s="927"/>
      <c r="SBP40" s="927"/>
      <c r="SBQ40" s="927"/>
      <c r="SBR40" s="927"/>
      <c r="SBS40" s="927"/>
      <c r="SBT40" s="927"/>
      <c r="SBU40" s="927"/>
      <c r="SBV40" s="927"/>
      <c r="SBW40" s="927"/>
      <c r="SBX40" s="927"/>
      <c r="SBY40" s="927"/>
      <c r="SBZ40" s="927"/>
      <c r="SCA40" s="927"/>
      <c r="SCB40" s="927"/>
      <c r="SCC40" s="927"/>
      <c r="SCD40" s="927"/>
      <c r="SCE40" s="927"/>
      <c r="SCF40" s="927"/>
      <c r="SCG40" s="927"/>
      <c r="SCH40" s="927"/>
      <c r="SCI40" s="927"/>
      <c r="SCJ40" s="927"/>
      <c r="SCK40" s="927"/>
      <c r="SCL40" s="927"/>
      <c r="SCM40" s="927"/>
      <c r="SCN40" s="927"/>
      <c r="SCO40" s="927"/>
      <c r="SCP40" s="927"/>
      <c r="SCQ40" s="927"/>
      <c r="SCR40" s="927"/>
      <c r="SCS40" s="927"/>
      <c r="SCT40" s="927"/>
      <c r="SCU40" s="927"/>
      <c r="SCV40" s="927"/>
      <c r="SCW40" s="927"/>
      <c r="SCX40" s="927"/>
      <c r="SCY40" s="927"/>
      <c r="SCZ40" s="927"/>
      <c r="SDA40" s="927"/>
      <c r="SDB40" s="927"/>
      <c r="SDC40" s="927"/>
      <c r="SDD40" s="927"/>
      <c r="SDE40" s="927"/>
      <c r="SDF40" s="927"/>
      <c r="SDG40" s="927"/>
      <c r="SDH40" s="927"/>
      <c r="SDI40" s="927"/>
      <c r="SDJ40" s="927"/>
      <c r="SDK40" s="927"/>
      <c r="SDL40" s="927"/>
      <c r="SDM40" s="927"/>
      <c r="SDN40" s="927"/>
      <c r="SDO40" s="927"/>
      <c r="SDP40" s="927"/>
      <c r="SDQ40" s="927"/>
      <c r="SDR40" s="927"/>
      <c r="SDS40" s="927"/>
      <c r="SDT40" s="927"/>
      <c r="SDU40" s="927"/>
      <c r="SDV40" s="927"/>
      <c r="SDW40" s="927"/>
      <c r="SDX40" s="927"/>
      <c r="SDY40" s="927"/>
      <c r="SDZ40" s="927"/>
      <c r="SEA40" s="927"/>
      <c r="SEB40" s="927"/>
      <c r="SEC40" s="927"/>
      <c r="SED40" s="927"/>
      <c r="SEE40" s="927"/>
      <c r="SEF40" s="927"/>
      <c r="SEG40" s="927"/>
      <c r="SEH40" s="927"/>
      <c r="SEI40" s="927"/>
      <c r="SEJ40" s="927"/>
      <c r="SEK40" s="927"/>
      <c r="SEL40" s="927"/>
      <c r="SEM40" s="927"/>
      <c r="SEN40" s="927"/>
      <c r="SEO40" s="927"/>
      <c r="SEP40" s="927"/>
      <c r="SEQ40" s="927"/>
      <c r="SER40" s="927"/>
      <c r="SES40" s="927"/>
      <c r="SET40" s="927"/>
      <c r="SEU40" s="927"/>
      <c r="SEV40" s="927"/>
      <c r="SEW40" s="927"/>
      <c r="SEX40" s="927"/>
      <c r="SEY40" s="927"/>
      <c r="SEZ40" s="927"/>
      <c r="SFA40" s="927"/>
      <c r="SFB40" s="927"/>
      <c r="SFC40" s="927"/>
      <c r="SFD40" s="927"/>
      <c r="SFE40" s="927"/>
      <c r="SFF40" s="927"/>
      <c r="SFG40" s="927"/>
      <c r="SFH40" s="927"/>
      <c r="SFI40" s="927"/>
      <c r="SFJ40" s="927"/>
      <c r="SFK40" s="927"/>
      <c r="SFL40" s="927"/>
      <c r="SFM40" s="927"/>
      <c r="SFN40" s="927"/>
      <c r="SFO40" s="927"/>
      <c r="SFP40" s="927"/>
      <c r="SFQ40" s="927"/>
      <c r="SFR40" s="927"/>
      <c r="SFS40" s="927"/>
      <c r="SFT40" s="927"/>
      <c r="SFU40" s="927"/>
      <c r="SFV40" s="927"/>
      <c r="SFW40" s="927"/>
      <c r="SFX40" s="927"/>
      <c r="SFY40" s="927"/>
      <c r="SFZ40" s="927"/>
      <c r="SGA40" s="927"/>
      <c r="SGB40" s="927"/>
      <c r="SGC40" s="927"/>
      <c r="SGD40" s="927"/>
      <c r="SGE40" s="927"/>
      <c r="SGF40" s="927"/>
      <c r="SGG40" s="927"/>
      <c r="SGH40" s="927"/>
      <c r="SGI40" s="927"/>
      <c r="SGJ40" s="927"/>
      <c r="SGK40" s="927"/>
      <c r="SGL40" s="927"/>
      <c r="SGM40" s="927"/>
      <c r="SGN40" s="927"/>
      <c r="SGO40" s="927"/>
      <c r="SGP40" s="927"/>
      <c r="SGQ40" s="927"/>
      <c r="SGR40" s="927"/>
      <c r="SGS40" s="927"/>
      <c r="SGT40" s="927"/>
      <c r="SGU40" s="927"/>
      <c r="SGV40" s="927"/>
      <c r="SGW40" s="927"/>
      <c r="SGX40" s="927"/>
      <c r="SGY40" s="927"/>
      <c r="SGZ40" s="927"/>
      <c r="SHA40" s="927"/>
      <c r="SHB40" s="927"/>
      <c r="SHC40" s="927"/>
      <c r="SHD40" s="927"/>
      <c r="SHE40" s="927"/>
      <c r="SHF40" s="927"/>
      <c r="SHG40" s="927"/>
      <c r="SHH40" s="927"/>
      <c r="SHI40" s="927"/>
      <c r="SHJ40" s="927"/>
      <c r="SHK40" s="927"/>
      <c r="SHL40" s="927"/>
      <c r="SHM40" s="927"/>
      <c r="SHN40" s="927"/>
      <c r="SHO40" s="927"/>
      <c r="SHP40" s="927"/>
      <c r="SHQ40" s="927"/>
      <c r="SHR40" s="927"/>
      <c r="SHS40" s="927"/>
      <c r="SHT40" s="927"/>
      <c r="SHU40" s="927"/>
      <c r="SHV40" s="927"/>
      <c r="SHW40" s="927"/>
      <c r="SHX40" s="927"/>
      <c r="SHY40" s="927"/>
      <c r="SHZ40" s="927"/>
      <c r="SIA40" s="927"/>
      <c r="SIB40" s="927"/>
      <c r="SIC40" s="927"/>
      <c r="SID40" s="927"/>
      <c r="SIE40" s="927"/>
      <c r="SIF40" s="927"/>
      <c r="SIG40" s="927"/>
      <c r="SIH40" s="927"/>
      <c r="SII40" s="927"/>
      <c r="SIJ40" s="927"/>
      <c r="SIK40" s="927"/>
      <c r="SIL40" s="927"/>
      <c r="SIM40" s="927"/>
      <c r="SIN40" s="927"/>
      <c r="SIO40" s="927"/>
      <c r="SIP40" s="927"/>
      <c r="SIQ40" s="927"/>
      <c r="SIR40" s="927"/>
      <c r="SIS40" s="927"/>
      <c r="SIT40" s="927"/>
      <c r="SIU40" s="927"/>
      <c r="SIV40" s="927"/>
      <c r="SIW40" s="927"/>
      <c r="SIX40" s="927"/>
      <c r="SIY40" s="927"/>
      <c r="SIZ40" s="927"/>
      <c r="SJA40" s="927"/>
      <c r="SJB40" s="927"/>
      <c r="SJC40" s="927"/>
      <c r="SJD40" s="927"/>
      <c r="SJE40" s="927"/>
      <c r="SJF40" s="927"/>
      <c r="SJG40" s="927"/>
      <c r="SJH40" s="927"/>
      <c r="SJI40" s="927"/>
      <c r="SJJ40" s="927"/>
      <c r="SJK40" s="927"/>
      <c r="SJL40" s="927"/>
      <c r="SJM40" s="927"/>
      <c r="SJN40" s="927"/>
      <c r="SJO40" s="927"/>
      <c r="SJP40" s="927"/>
      <c r="SJQ40" s="927"/>
      <c r="SJR40" s="927"/>
      <c r="SJS40" s="927"/>
      <c r="SJT40" s="927"/>
      <c r="SJU40" s="927"/>
      <c r="SJV40" s="927"/>
      <c r="SJW40" s="927"/>
      <c r="SJX40" s="927"/>
      <c r="SJY40" s="927"/>
      <c r="SJZ40" s="927"/>
      <c r="SKA40" s="927"/>
      <c r="SKB40" s="927"/>
      <c r="SKC40" s="927"/>
      <c r="SKD40" s="927"/>
      <c r="SKE40" s="927"/>
      <c r="SKF40" s="927"/>
      <c r="SKG40" s="927"/>
      <c r="SKH40" s="927"/>
      <c r="SKI40" s="927"/>
      <c r="SKJ40" s="927"/>
      <c r="SKK40" s="927"/>
      <c r="SKL40" s="927"/>
      <c r="SKM40" s="927"/>
      <c r="SKN40" s="927"/>
      <c r="SKO40" s="927"/>
      <c r="SKP40" s="927"/>
      <c r="SKQ40" s="927"/>
      <c r="SKR40" s="927"/>
      <c r="SKS40" s="927"/>
      <c r="SKT40" s="927"/>
      <c r="SKU40" s="927"/>
      <c r="SKV40" s="927"/>
      <c r="SKW40" s="927"/>
      <c r="SKX40" s="927"/>
      <c r="SKY40" s="927"/>
      <c r="SKZ40" s="927"/>
      <c r="SLA40" s="927"/>
      <c r="SLB40" s="927"/>
      <c r="SLC40" s="927"/>
      <c r="SLD40" s="927"/>
      <c r="SLE40" s="927"/>
      <c r="SLF40" s="927"/>
      <c r="SLG40" s="927"/>
      <c r="SLH40" s="927"/>
      <c r="SLI40" s="927"/>
      <c r="SLJ40" s="927"/>
      <c r="SLK40" s="927"/>
      <c r="SLL40" s="927"/>
      <c r="SLM40" s="927"/>
      <c r="SLN40" s="927"/>
      <c r="SLO40" s="927"/>
      <c r="SLP40" s="927"/>
      <c r="SLQ40" s="927"/>
      <c r="SLR40" s="927"/>
      <c r="SLS40" s="927"/>
      <c r="SLT40" s="927"/>
      <c r="SLU40" s="927"/>
      <c r="SLV40" s="927"/>
      <c r="SLW40" s="927"/>
      <c r="SLX40" s="927"/>
      <c r="SLY40" s="927"/>
      <c r="SLZ40" s="927"/>
      <c r="SMA40" s="927"/>
      <c r="SMB40" s="927"/>
      <c r="SMC40" s="927"/>
      <c r="SMD40" s="927"/>
      <c r="SME40" s="927"/>
      <c r="SMF40" s="927"/>
      <c r="SMG40" s="927"/>
      <c r="SMH40" s="927"/>
      <c r="SMI40" s="927"/>
      <c r="SMJ40" s="927"/>
      <c r="SMK40" s="927"/>
      <c r="SML40" s="927"/>
      <c r="SMM40" s="927"/>
      <c r="SMN40" s="927"/>
      <c r="SMO40" s="927"/>
      <c r="SMP40" s="927"/>
      <c r="SMQ40" s="927"/>
      <c r="SMR40" s="927"/>
      <c r="SMS40" s="927"/>
      <c r="SMT40" s="927"/>
      <c r="SMU40" s="927"/>
      <c r="SMV40" s="927"/>
      <c r="SMW40" s="927"/>
      <c r="SMX40" s="927"/>
      <c r="SMY40" s="927"/>
      <c r="SMZ40" s="927"/>
      <c r="SNA40" s="927"/>
      <c r="SNB40" s="927"/>
      <c r="SNC40" s="927"/>
      <c r="SND40" s="927"/>
      <c r="SNE40" s="927"/>
      <c r="SNF40" s="927"/>
      <c r="SNG40" s="927"/>
      <c r="SNH40" s="927"/>
      <c r="SNI40" s="927"/>
      <c r="SNJ40" s="927"/>
      <c r="SNK40" s="927"/>
      <c r="SNL40" s="927"/>
      <c r="SNM40" s="927"/>
      <c r="SNN40" s="927"/>
      <c r="SNO40" s="927"/>
      <c r="SNP40" s="927"/>
      <c r="SNQ40" s="927"/>
      <c r="SNR40" s="927"/>
      <c r="SNS40" s="927"/>
      <c r="SNT40" s="927"/>
      <c r="SNU40" s="927"/>
      <c r="SNV40" s="927"/>
      <c r="SNW40" s="927"/>
      <c r="SNX40" s="927"/>
      <c r="SNY40" s="927"/>
      <c r="SNZ40" s="927"/>
      <c r="SOA40" s="927"/>
      <c r="SOB40" s="927"/>
      <c r="SOC40" s="927"/>
      <c r="SOD40" s="927"/>
      <c r="SOE40" s="927"/>
      <c r="SOF40" s="927"/>
      <c r="SOG40" s="927"/>
      <c r="SOH40" s="927"/>
      <c r="SOI40" s="927"/>
      <c r="SOJ40" s="927"/>
      <c r="SOK40" s="927"/>
      <c r="SOL40" s="927"/>
      <c r="SOM40" s="927"/>
      <c r="SON40" s="927"/>
      <c r="SOO40" s="927"/>
      <c r="SOP40" s="927"/>
      <c r="SOQ40" s="927"/>
      <c r="SOR40" s="927"/>
      <c r="SOS40" s="927"/>
      <c r="SOT40" s="927"/>
      <c r="SOU40" s="927"/>
      <c r="SOV40" s="927"/>
      <c r="SOW40" s="927"/>
      <c r="SOX40" s="927"/>
      <c r="SOY40" s="927"/>
      <c r="SOZ40" s="927"/>
      <c r="SPA40" s="927"/>
      <c r="SPB40" s="927"/>
      <c r="SPC40" s="927"/>
      <c r="SPD40" s="927"/>
      <c r="SPE40" s="927"/>
      <c r="SPF40" s="927"/>
      <c r="SPG40" s="927"/>
      <c r="SPH40" s="927"/>
      <c r="SPI40" s="927"/>
      <c r="SPJ40" s="927"/>
      <c r="SPK40" s="927"/>
      <c r="SPL40" s="927"/>
      <c r="SPM40" s="927"/>
      <c r="SPN40" s="927"/>
      <c r="SPO40" s="927"/>
      <c r="SPP40" s="927"/>
      <c r="SPQ40" s="927"/>
      <c r="SPR40" s="927"/>
      <c r="SPS40" s="927"/>
      <c r="SPT40" s="927"/>
      <c r="SPU40" s="927"/>
      <c r="SPV40" s="927"/>
      <c r="SPW40" s="927"/>
      <c r="SPX40" s="927"/>
      <c r="SPY40" s="927"/>
      <c r="SPZ40" s="927"/>
      <c r="SQA40" s="927"/>
      <c r="SQB40" s="927"/>
      <c r="SQC40" s="927"/>
      <c r="SQD40" s="927"/>
      <c r="SQE40" s="927"/>
      <c r="SQF40" s="927"/>
      <c r="SQG40" s="927"/>
      <c r="SQH40" s="927"/>
      <c r="SQI40" s="927"/>
      <c r="SQJ40" s="927"/>
      <c r="SQK40" s="927"/>
      <c r="SQL40" s="927"/>
      <c r="SQM40" s="927"/>
      <c r="SQN40" s="927"/>
      <c r="SQO40" s="927"/>
      <c r="SQP40" s="927"/>
      <c r="SQQ40" s="927"/>
      <c r="SQR40" s="927"/>
      <c r="SQS40" s="927"/>
      <c r="SQT40" s="927"/>
      <c r="SQU40" s="927"/>
      <c r="SQV40" s="927"/>
      <c r="SQW40" s="927"/>
      <c r="SQX40" s="927"/>
      <c r="SQY40" s="927"/>
      <c r="SQZ40" s="927"/>
      <c r="SRA40" s="927"/>
      <c r="SRB40" s="927"/>
      <c r="SRC40" s="927"/>
      <c r="SRD40" s="927"/>
      <c r="SRE40" s="927"/>
      <c r="SRF40" s="927"/>
      <c r="SRG40" s="927"/>
      <c r="SRH40" s="927"/>
      <c r="SRI40" s="927"/>
      <c r="SRJ40" s="927"/>
      <c r="SRK40" s="927"/>
      <c r="SRL40" s="927"/>
      <c r="SRM40" s="927"/>
      <c r="SRN40" s="927"/>
      <c r="SRO40" s="927"/>
      <c r="SRP40" s="927"/>
      <c r="SRQ40" s="927"/>
      <c r="SRR40" s="927"/>
      <c r="SRS40" s="927"/>
      <c r="SRT40" s="927"/>
      <c r="SRU40" s="927"/>
      <c r="SRV40" s="927"/>
      <c r="SRW40" s="927"/>
      <c r="SRX40" s="927"/>
      <c r="SRY40" s="927"/>
      <c r="SRZ40" s="927"/>
      <c r="SSA40" s="927"/>
      <c r="SSB40" s="927"/>
      <c r="SSC40" s="927"/>
      <c r="SSD40" s="927"/>
      <c r="SSE40" s="927"/>
      <c r="SSF40" s="927"/>
      <c r="SSG40" s="927"/>
      <c r="SSH40" s="927"/>
      <c r="SSI40" s="927"/>
      <c r="SSJ40" s="927"/>
      <c r="SSK40" s="927"/>
      <c r="SSL40" s="927"/>
      <c r="SSM40" s="927"/>
      <c r="SSN40" s="927"/>
      <c r="SSO40" s="927"/>
      <c r="SSP40" s="927"/>
      <c r="SSQ40" s="927"/>
      <c r="SSR40" s="927"/>
      <c r="SSS40" s="927"/>
      <c r="SST40" s="927"/>
      <c r="SSU40" s="927"/>
      <c r="SSV40" s="927"/>
      <c r="SSW40" s="927"/>
      <c r="SSX40" s="927"/>
      <c r="SSY40" s="927"/>
      <c r="SSZ40" s="927"/>
      <c r="STA40" s="927"/>
      <c r="STB40" s="927"/>
      <c r="STC40" s="927"/>
      <c r="STD40" s="927"/>
      <c r="STE40" s="927"/>
      <c r="STF40" s="927"/>
      <c r="STG40" s="927"/>
      <c r="STH40" s="927"/>
      <c r="STI40" s="927"/>
      <c r="STJ40" s="927"/>
      <c r="STK40" s="927"/>
      <c r="STL40" s="927"/>
      <c r="STM40" s="927"/>
      <c r="STN40" s="927"/>
      <c r="STO40" s="927"/>
      <c r="STP40" s="927"/>
      <c r="STQ40" s="927"/>
      <c r="STR40" s="927"/>
      <c r="STS40" s="927"/>
      <c r="STT40" s="927"/>
      <c r="STU40" s="927"/>
      <c r="STV40" s="927"/>
      <c r="STW40" s="927"/>
      <c r="STX40" s="927"/>
      <c r="STY40" s="927"/>
      <c r="STZ40" s="927"/>
      <c r="SUA40" s="927"/>
      <c r="SUB40" s="927"/>
      <c r="SUC40" s="927"/>
      <c r="SUD40" s="927"/>
      <c r="SUE40" s="927"/>
      <c r="SUF40" s="927"/>
      <c r="SUG40" s="927"/>
      <c r="SUH40" s="927"/>
      <c r="SUI40" s="927"/>
      <c r="SUJ40" s="927"/>
      <c r="SUK40" s="927"/>
      <c r="SUL40" s="927"/>
      <c r="SUM40" s="927"/>
      <c r="SUN40" s="927"/>
      <c r="SUO40" s="927"/>
      <c r="SUP40" s="927"/>
      <c r="SUQ40" s="927"/>
      <c r="SUR40" s="927"/>
      <c r="SUS40" s="927"/>
      <c r="SUT40" s="927"/>
      <c r="SUU40" s="927"/>
      <c r="SUV40" s="927"/>
      <c r="SUW40" s="927"/>
      <c r="SUX40" s="927"/>
      <c r="SUY40" s="927"/>
      <c r="SUZ40" s="927"/>
      <c r="SVA40" s="927"/>
      <c r="SVB40" s="927"/>
      <c r="SVC40" s="927"/>
      <c r="SVD40" s="927"/>
      <c r="SVE40" s="927"/>
      <c r="SVF40" s="927"/>
      <c r="SVG40" s="927"/>
      <c r="SVH40" s="927"/>
      <c r="SVI40" s="927"/>
      <c r="SVJ40" s="927"/>
      <c r="SVK40" s="927"/>
      <c r="SVL40" s="927"/>
      <c r="SVM40" s="927"/>
      <c r="SVN40" s="927"/>
      <c r="SVO40" s="927"/>
      <c r="SVP40" s="927"/>
      <c r="SVQ40" s="927"/>
      <c r="SVR40" s="927"/>
      <c r="SVS40" s="927"/>
      <c r="SVT40" s="927"/>
      <c r="SVU40" s="927"/>
      <c r="SVV40" s="927"/>
      <c r="SVW40" s="927"/>
      <c r="SVX40" s="927"/>
      <c r="SVY40" s="927"/>
      <c r="SVZ40" s="927"/>
      <c r="SWA40" s="927"/>
      <c r="SWB40" s="927"/>
      <c r="SWC40" s="927"/>
      <c r="SWD40" s="927"/>
      <c r="SWE40" s="927"/>
      <c r="SWF40" s="927"/>
      <c r="SWG40" s="927"/>
      <c r="SWH40" s="927"/>
      <c r="SWI40" s="927"/>
      <c r="SWJ40" s="927"/>
      <c r="SWK40" s="927"/>
      <c r="SWL40" s="927"/>
      <c r="SWM40" s="927"/>
      <c r="SWN40" s="927"/>
      <c r="SWO40" s="927"/>
      <c r="SWP40" s="927"/>
      <c r="SWQ40" s="927"/>
      <c r="SWR40" s="927"/>
      <c r="SWS40" s="927"/>
      <c r="SWT40" s="927"/>
      <c r="SWU40" s="927"/>
      <c r="SWV40" s="927"/>
      <c r="SWW40" s="927"/>
      <c r="SWX40" s="927"/>
      <c r="SWY40" s="927"/>
      <c r="SWZ40" s="927"/>
      <c r="SXA40" s="927"/>
      <c r="SXB40" s="927"/>
      <c r="SXC40" s="927"/>
      <c r="SXD40" s="927"/>
      <c r="SXE40" s="927"/>
      <c r="SXF40" s="927"/>
      <c r="SXG40" s="927"/>
      <c r="SXH40" s="927"/>
      <c r="SXI40" s="927"/>
      <c r="SXJ40" s="927"/>
      <c r="SXK40" s="927"/>
      <c r="SXL40" s="927"/>
      <c r="SXM40" s="927"/>
      <c r="SXN40" s="927"/>
      <c r="SXO40" s="927"/>
      <c r="SXP40" s="927"/>
      <c r="SXQ40" s="927"/>
      <c r="SXR40" s="927"/>
      <c r="SXS40" s="927"/>
      <c r="SXT40" s="927"/>
      <c r="SXU40" s="927"/>
      <c r="SXV40" s="927"/>
      <c r="SXW40" s="927"/>
      <c r="SXX40" s="927"/>
      <c r="SXY40" s="927"/>
      <c r="SXZ40" s="927"/>
      <c r="SYA40" s="927"/>
      <c r="SYB40" s="927"/>
      <c r="SYC40" s="927"/>
      <c r="SYD40" s="927"/>
      <c r="SYE40" s="927"/>
      <c r="SYF40" s="927"/>
      <c r="SYG40" s="927"/>
      <c r="SYH40" s="927"/>
      <c r="SYI40" s="927"/>
      <c r="SYJ40" s="927"/>
      <c r="SYK40" s="927"/>
      <c r="SYL40" s="927"/>
      <c r="SYM40" s="927"/>
      <c r="SYN40" s="927"/>
      <c r="SYO40" s="927"/>
      <c r="SYP40" s="927"/>
      <c r="SYQ40" s="927"/>
      <c r="SYR40" s="927"/>
      <c r="SYS40" s="927"/>
      <c r="SYT40" s="927"/>
      <c r="SYU40" s="927"/>
      <c r="SYV40" s="927"/>
      <c r="SYW40" s="927"/>
      <c r="SYX40" s="927"/>
      <c r="SYY40" s="927"/>
      <c r="SYZ40" s="927"/>
      <c r="SZA40" s="927"/>
      <c r="SZB40" s="927"/>
      <c r="SZC40" s="927"/>
      <c r="SZD40" s="927"/>
      <c r="SZE40" s="927"/>
      <c r="SZF40" s="927"/>
      <c r="SZG40" s="927"/>
      <c r="SZH40" s="927"/>
      <c r="SZI40" s="927"/>
      <c r="SZJ40" s="927"/>
      <c r="SZK40" s="927"/>
      <c r="SZL40" s="927"/>
      <c r="SZM40" s="927"/>
      <c r="SZN40" s="927"/>
      <c r="SZO40" s="927"/>
      <c r="SZP40" s="927"/>
      <c r="SZQ40" s="927"/>
      <c r="SZR40" s="927"/>
      <c r="SZS40" s="927"/>
      <c r="SZT40" s="927"/>
      <c r="SZU40" s="927"/>
      <c r="SZV40" s="927"/>
      <c r="SZW40" s="927"/>
      <c r="SZX40" s="927"/>
      <c r="SZY40" s="927"/>
      <c r="SZZ40" s="927"/>
      <c r="TAA40" s="927"/>
      <c r="TAB40" s="927"/>
      <c r="TAC40" s="927"/>
      <c r="TAD40" s="927"/>
      <c r="TAE40" s="927"/>
      <c r="TAF40" s="927"/>
      <c r="TAG40" s="927"/>
      <c r="TAH40" s="927"/>
      <c r="TAI40" s="927"/>
      <c r="TAJ40" s="927"/>
      <c r="TAK40" s="927"/>
      <c r="TAL40" s="927"/>
      <c r="TAM40" s="927"/>
      <c r="TAN40" s="927"/>
      <c r="TAO40" s="927"/>
      <c r="TAP40" s="927"/>
      <c r="TAQ40" s="927"/>
      <c r="TAR40" s="927"/>
      <c r="TAS40" s="927"/>
      <c r="TAT40" s="927"/>
      <c r="TAU40" s="927"/>
      <c r="TAV40" s="927"/>
      <c r="TAW40" s="927"/>
      <c r="TAX40" s="927"/>
      <c r="TAY40" s="927"/>
      <c r="TAZ40" s="927"/>
      <c r="TBA40" s="927"/>
      <c r="TBB40" s="927"/>
      <c r="TBC40" s="927"/>
      <c r="TBD40" s="927"/>
      <c r="TBE40" s="927"/>
      <c r="TBF40" s="927"/>
      <c r="TBG40" s="927"/>
      <c r="TBH40" s="927"/>
      <c r="TBI40" s="927"/>
      <c r="TBJ40" s="927"/>
      <c r="TBK40" s="927"/>
      <c r="TBL40" s="927"/>
      <c r="TBM40" s="927"/>
      <c r="TBN40" s="927"/>
      <c r="TBO40" s="927"/>
      <c r="TBP40" s="927"/>
      <c r="TBQ40" s="927"/>
      <c r="TBR40" s="927"/>
      <c r="TBS40" s="927"/>
      <c r="TBT40" s="927"/>
      <c r="TBU40" s="927"/>
      <c r="TBV40" s="927"/>
      <c r="TBW40" s="927"/>
      <c r="TBX40" s="927"/>
      <c r="TBY40" s="927"/>
      <c r="TBZ40" s="927"/>
      <c r="TCA40" s="927"/>
      <c r="TCB40" s="927"/>
      <c r="TCC40" s="927"/>
      <c r="TCD40" s="927"/>
      <c r="TCE40" s="927"/>
      <c r="TCF40" s="927"/>
      <c r="TCG40" s="927"/>
      <c r="TCH40" s="927"/>
      <c r="TCI40" s="927"/>
      <c r="TCJ40" s="927"/>
      <c r="TCK40" s="927"/>
      <c r="TCL40" s="927"/>
      <c r="TCM40" s="927"/>
      <c r="TCN40" s="927"/>
      <c r="TCO40" s="927"/>
      <c r="TCP40" s="927"/>
      <c r="TCQ40" s="927"/>
      <c r="TCR40" s="927"/>
      <c r="TCS40" s="927"/>
      <c r="TCT40" s="927"/>
      <c r="TCU40" s="927"/>
      <c r="TCV40" s="927"/>
      <c r="TCW40" s="927"/>
      <c r="TCX40" s="927"/>
      <c r="TCY40" s="927"/>
      <c r="TCZ40" s="927"/>
      <c r="TDA40" s="927"/>
      <c r="TDB40" s="927"/>
      <c r="TDC40" s="927"/>
      <c r="TDD40" s="927"/>
      <c r="TDE40" s="927"/>
      <c r="TDF40" s="927"/>
      <c r="TDG40" s="927"/>
      <c r="TDH40" s="927"/>
      <c r="TDI40" s="927"/>
      <c r="TDJ40" s="927"/>
      <c r="TDK40" s="927"/>
      <c r="TDL40" s="927"/>
      <c r="TDM40" s="927"/>
      <c r="TDN40" s="927"/>
      <c r="TDO40" s="927"/>
      <c r="TDP40" s="927"/>
      <c r="TDQ40" s="927"/>
      <c r="TDR40" s="927"/>
      <c r="TDS40" s="927"/>
      <c r="TDT40" s="927"/>
      <c r="TDU40" s="927"/>
      <c r="TDV40" s="927"/>
      <c r="TDW40" s="927"/>
      <c r="TDX40" s="927"/>
      <c r="TDY40" s="927"/>
      <c r="TDZ40" s="927"/>
      <c r="TEA40" s="927"/>
      <c r="TEB40" s="927"/>
      <c r="TEC40" s="927"/>
      <c r="TED40" s="927"/>
      <c r="TEE40" s="927"/>
      <c r="TEF40" s="927"/>
      <c r="TEG40" s="927"/>
      <c r="TEH40" s="927"/>
      <c r="TEI40" s="927"/>
      <c r="TEJ40" s="927"/>
      <c r="TEK40" s="927"/>
      <c r="TEL40" s="927"/>
      <c r="TEM40" s="927"/>
      <c r="TEN40" s="927"/>
      <c r="TEO40" s="927"/>
      <c r="TEP40" s="927"/>
      <c r="TEQ40" s="927"/>
      <c r="TER40" s="927"/>
      <c r="TES40" s="927"/>
      <c r="TET40" s="927"/>
      <c r="TEU40" s="927"/>
      <c r="TEV40" s="927"/>
      <c r="TEW40" s="927"/>
      <c r="TEX40" s="927"/>
      <c r="TEY40" s="927"/>
      <c r="TEZ40" s="927"/>
      <c r="TFA40" s="927"/>
      <c r="TFB40" s="927"/>
      <c r="TFC40" s="927"/>
      <c r="TFD40" s="927"/>
      <c r="TFE40" s="927"/>
      <c r="TFF40" s="927"/>
      <c r="TFG40" s="927"/>
      <c r="TFH40" s="927"/>
      <c r="TFI40" s="927"/>
      <c r="TFJ40" s="927"/>
      <c r="TFK40" s="927"/>
      <c r="TFL40" s="927"/>
      <c r="TFM40" s="927"/>
      <c r="TFN40" s="927"/>
      <c r="TFO40" s="927"/>
      <c r="TFP40" s="927"/>
      <c r="TFQ40" s="927"/>
      <c r="TFR40" s="927"/>
      <c r="TFS40" s="927"/>
      <c r="TFT40" s="927"/>
      <c r="TFU40" s="927"/>
      <c r="TFV40" s="927"/>
      <c r="TFW40" s="927"/>
      <c r="TFX40" s="927"/>
      <c r="TFY40" s="927"/>
      <c r="TFZ40" s="927"/>
      <c r="TGA40" s="927"/>
      <c r="TGB40" s="927"/>
      <c r="TGC40" s="927"/>
      <c r="TGD40" s="927"/>
      <c r="TGE40" s="927"/>
      <c r="TGF40" s="927"/>
      <c r="TGG40" s="927"/>
      <c r="TGH40" s="927"/>
      <c r="TGI40" s="927"/>
      <c r="TGJ40" s="927"/>
      <c r="TGK40" s="927"/>
      <c r="TGL40" s="927"/>
      <c r="TGM40" s="927"/>
      <c r="TGN40" s="927"/>
      <c r="TGO40" s="927"/>
      <c r="TGP40" s="927"/>
      <c r="TGQ40" s="927"/>
      <c r="TGR40" s="927"/>
      <c r="TGS40" s="927"/>
      <c r="TGT40" s="927"/>
      <c r="TGU40" s="927"/>
      <c r="TGV40" s="927"/>
      <c r="TGW40" s="927"/>
      <c r="TGX40" s="927"/>
      <c r="TGY40" s="927"/>
      <c r="TGZ40" s="927"/>
      <c r="THA40" s="927"/>
      <c r="THB40" s="927"/>
      <c r="THC40" s="927"/>
      <c r="THD40" s="927"/>
      <c r="THE40" s="927"/>
      <c r="THF40" s="927"/>
      <c r="THG40" s="927"/>
      <c r="THH40" s="927"/>
      <c r="THI40" s="927"/>
      <c r="THJ40" s="927"/>
      <c r="THK40" s="927"/>
      <c r="THL40" s="927"/>
      <c r="THM40" s="927"/>
      <c r="THN40" s="927"/>
      <c r="THO40" s="927"/>
      <c r="THP40" s="927"/>
      <c r="THQ40" s="927"/>
      <c r="THR40" s="927"/>
      <c r="THS40" s="927"/>
      <c r="THT40" s="927"/>
      <c r="THU40" s="927"/>
      <c r="THV40" s="927"/>
      <c r="THW40" s="927"/>
      <c r="THX40" s="927"/>
      <c r="THY40" s="927"/>
      <c r="THZ40" s="927"/>
      <c r="TIA40" s="927"/>
      <c r="TIB40" s="927"/>
      <c r="TIC40" s="927"/>
      <c r="TID40" s="927"/>
      <c r="TIE40" s="927"/>
      <c r="TIF40" s="927"/>
      <c r="TIG40" s="927"/>
      <c r="TIH40" s="927"/>
      <c r="TII40" s="927"/>
      <c r="TIJ40" s="927"/>
      <c r="TIK40" s="927"/>
      <c r="TIL40" s="927"/>
      <c r="TIM40" s="927"/>
      <c r="TIN40" s="927"/>
      <c r="TIO40" s="927"/>
      <c r="TIP40" s="927"/>
      <c r="TIQ40" s="927"/>
      <c r="TIR40" s="927"/>
      <c r="TIS40" s="927"/>
      <c r="TIT40" s="927"/>
      <c r="TIU40" s="927"/>
      <c r="TIV40" s="927"/>
      <c r="TIW40" s="927"/>
      <c r="TIX40" s="927"/>
      <c r="TIY40" s="927"/>
      <c r="TIZ40" s="927"/>
      <c r="TJA40" s="927"/>
      <c r="TJB40" s="927"/>
      <c r="TJC40" s="927"/>
      <c r="TJD40" s="927"/>
      <c r="TJE40" s="927"/>
      <c r="TJF40" s="927"/>
      <c r="TJG40" s="927"/>
      <c r="TJH40" s="927"/>
      <c r="TJI40" s="927"/>
      <c r="TJJ40" s="927"/>
      <c r="TJK40" s="927"/>
      <c r="TJL40" s="927"/>
      <c r="TJM40" s="927"/>
      <c r="TJN40" s="927"/>
      <c r="TJO40" s="927"/>
      <c r="TJP40" s="927"/>
      <c r="TJQ40" s="927"/>
      <c r="TJR40" s="927"/>
      <c r="TJS40" s="927"/>
      <c r="TJT40" s="927"/>
      <c r="TJU40" s="927"/>
      <c r="TJV40" s="927"/>
      <c r="TJW40" s="927"/>
      <c r="TJX40" s="927"/>
      <c r="TJY40" s="927"/>
      <c r="TJZ40" s="927"/>
      <c r="TKA40" s="927"/>
      <c r="TKB40" s="927"/>
      <c r="TKC40" s="927"/>
      <c r="TKD40" s="927"/>
      <c r="TKE40" s="927"/>
      <c r="TKF40" s="927"/>
      <c r="TKG40" s="927"/>
      <c r="TKH40" s="927"/>
      <c r="TKI40" s="927"/>
      <c r="TKJ40" s="927"/>
      <c r="TKK40" s="927"/>
      <c r="TKL40" s="927"/>
      <c r="TKM40" s="927"/>
      <c r="TKN40" s="927"/>
      <c r="TKO40" s="927"/>
      <c r="TKP40" s="927"/>
      <c r="TKQ40" s="927"/>
      <c r="TKR40" s="927"/>
      <c r="TKS40" s="927"/>
      <c r="TKT40" s="927"/>
      <c r="TKU40" s="927"/>
      <c r="TKV40" s="927"/>
      <c r="TKW40" s="927"/>
      <c r="TKX40" s="927"/>
      <c r="TKY40" s="927"/>
      <c r="TKZ40" s="927"/>
      <c r="TLA40" s="927"/>
      <c r="TLB40" s="927"/>
      <c r="TLC40" s="927"/>
      <c r="TLD40" s="927"/>
      <c r="TLE40" s="927"/>
      <c r="TLF40" s="927"/>
      <c r="TLG40" s="927"/>
      <c r="TLH40" s="927"/>
      <c r="TLI40" s="927"/>
      <c r="TLJ40" s="927"/>
      <c r="TLK40" s="927"/>
      <c r="TLL40" s="927"/>
      <c r="TLM40" s="927"/>
      <c r="TLN40" s="927"/>
      <c r="TLO40" s="927"/>
      <c r="TLP40" s="927"/>
      <c r="TLQ40" s="927"/>
      <c r="TLR40" s="927"/>
      <c r="TLS40" s="927"/>
      <c r="TLT40" s="927"/>
      <c r="TLU40" s="927"/>
      <c r="TLV40" s="927"/>
      <c r="TLW40" s="927"/>
      <c r="TLX40" s="927"/>
      <c r="TLY40" s="927"/>
      <c r="TLZ40" s="927"/>
      <c r="TMA40" s="927"/>
      <c r="TMB40" s="927"/>
      <c r="TMC40" s="927"/>
      <c r="TMD40" s="927"/>
      <c r="TME40" s="927"/>
      <c r="TMF40" s="927"/>
      <c r="TMG40" s="927"/>
      <c r="TMH40" s="927"/>
      <c r="TMI40" s="927"/>
      <c r="TMJ40" s="927"/>
      <c r="TMK40" s="927"/>
      <c r="TML40" s="927"/>
      <c r="TMM40" s="927"/>
      <c r="TMN40" s="927"/>
      <c r="TMO40" s="927"/>
      <c r="TMP40" s="927"/>
      <c r="TMQ40" s="927"/>
      <c r="TMR40" s="927"/>
      <c r="TMS40" s="927"/>
      <c r="TMT40" s="927"/>
      <c r="TMU40" s="927"/>
      <c r="TMV40" s="927"/>
      <c r="TMW40" s="927"/>
      <c r="TMX40" s="927"/>
      <c r="TMY40" s="927"/>
      <c r="TMZ40" s="927"/>
      <c r="TNA40" s="927"/>
      <c r="TNB40" s="927"/>
      <c r="TNC40" s="927"/>
      <c r="TND40" s="927"/>
      <c r="TNE40" s="927"/>
      <c r="TNF40" s="927"/>
      <c r="TNG40" s="927"/>
      <c r="TNH40" s="927"/>
      <c r="TNI40" s="927"/>
      <c r="TNJ40" s="927"/>
      <c r="TNK40" s="927"/>
      <c r="TNL40" s="927"/>
      <c r="TNM40" s="927"/>
      <c r="TNN40" s="927"/>
      <c r="TNO40" s="927"/>
      <c r="TNP40" s="927"/>
      <c r="TNQ40" s="927"/>
      <c r="TNR40" s="927"/>
      <c r="TNS40" s="927"/>
      <c r="TNT40" s="927"/>
      <c r="TNU40" s="927"/>
      <c r="TNV40" s="927"/>
      <c r="TNW40" s="927"/>
      <c r="TNX40" s="927"/>
      <c r="TNY40" s="927"/>
      <c r="TNZ40" s="927"/>
      <c r="TOA40" s="927"/>
      <c r="TOB40" s="927"/>
      <c r="TOC40" s="927"/>
      <c r="TOD40" s="927"/>
      <c r="TOE40" s="927"/>
      <c r="TOF40" s="927"/>
      <c r="TOG40" s="927"/>
      <c r="TOH40" s="927"/>
      <c r="TOI40" s="927"/>
      <c r="TOJ40" s="927"/>
      <c r="TOK40" s="927"/>
      <c r="TOL40" s="927"/>
      <c r="TOM40" s="927"/>
      <c r="TON40" s="927"/>
      <c r="TOO40" s="927"/>
      <c r="TOP40" s="927"/>
      <c r="TOQ40" s="927"/>
      <c r="TOR40" s="927"/>
      <c r="TOS40" s="927"/>
      <c r="TOT40" s="927"/>
      <c r="TOU40" s="927"/>
      <c r="TOV40" s="927"/>
      <c r="TOW40" s="927"/>
      <c r="TOX40" s="927"/>
      <c r="TOY40" s="927"/>
      <c r="TOZ40" s="927"/>
      <c r="TPA40" s="927"/>
      <c r="TPB40" s="927"/>
      <c r="TPC40" s="927"/>
      <c r="TPD40" s="927"/>
      <c r="TPE40" s="927"/>
      <c r="TPF40" s="927"/>
      <c r="TPG40" s="927"/>
      <c r="TPH40" s="927"/>
      <c r="TPI40" s="927"/>
      <c r="TPJ40" s="927"/>
      <c r="TPK40" s="927"/>
      <c r="TPL40" s="927"/>
      <c r="TPM40" s="927"/>
      <c r="TPN40" s="927"/>
      <c r="TPO40" s="927"/>
      <c r="TPP40" s="927"/>
      <c r="TPQ40" s="927"/>
      <c r="TPR40" s="927"/>
      <c r="TPS40" s="927"/>
      <c r="TPT40" s="927"/>
      <c r="TPU40" s="927"/>
      <c r="TPV40" s="927"/>
      <c r="TPW40" s="927"/>
      <c r="TPX40" s="927"/>
      <c r="TPY40" s="927"/>
      <c r="TPZ40" s="927"/>
      <c r="TQA40" s="927"/>
      <c r="TQB40" s="927"/>
      <c r="TQC40" s="927"/>
      <c r="TQD40" s="927"/>
      <c r="TQE40" s="927"/>
      <c r="TQF40" s="927"/>
      <c r="TQG40" s="927"/>
      <c r="TQH40" s="927"/>
      <c r="TQI40" s="927"/>
      <c r="TQJ40" s="927"/>
      <c r="TQK40" s="927"/>
      <c r="TQL40" s="927"/>
      <c r="TQM40" s="927"/>
      <c r="TQN40" s="927"/>
      <c r="TQO40" s="927"/>
      <c r="TQP40" s="927"/>
      <c r="TQQ40" s="927"/>
      <c r="TQR40" s="927"/>
      <c r="TQS40" s="927"/>
      <c r="TQT40" s="927"/>
      <c r="TQU40" s="927"/>
      <c r="TQV40" s="927"/>
      <c r="TQW40" s="927"/>
      <c r="TQX40" s="927"/>
      <c r="TQY40" s="927"/>
      <c r="TQZ40" s="927"/>
      <c r="TRA40" s="927"/>
      <c r="TRB40" s="927"/>
      <c r="TRC40" s="927"/>
      <c r="TRD40" s="927"/>
      <c r="TRE40" s="927"/>
      <c r="TRF40" s="927"/>
      <c r="TRG40" s="927"/>
      <c r="TRH40" s="927"/>
      <c r="TRI40" s="927"/>
      <c r="TRJ40" s="927"/>
      <c r="TRK40" s="927"/>
      <c r="TRL40" s="927"/>
      <c r="TRM40" s="927"/>
      <c r="TRN40" s="927"/>
      <c r="TRO40" s="927"/>
      <c r="TRP40" s="927"/>
      <c r="TRQ40" s="927"/>
      <c r="TRR40" s="927"/>
      <c r="TRS40" s="927"/>
      <c r="TRT40" s="927"/>
      <c r="TRU40" s="927"/>
      <c r="TRV40" s="927"/>
      <c r="TRW40" s="927"/>
      <c r="TRX40" s="927"/>
      <c r="TRY40" s="927"/>
      <c r="TRZ40" s="927"/>
      <c r="TSA40" s="927"/>
      <c r="TSB40" s="927"/>
      <c r="TSC40" s="927"/>
      <c r="TSD40" s="927"/>
      <c r="TSE40" s="927"/>
      <c r="TSF40" s="927"/>
      <c r="TSG40" s="927"/>
      <c r="TSH40" s="927"/>
      <c r="TSI40" s="927"/>
      <c r="TSJ40" s="927"/>
      <c r="TSK40" s="927"/>
      <c r="TSL40" s="927"/>
      <c r="TSM40" s="927"/>
      <c r="TSN40" s="927"/>
      <c r="TSO40" s="927"/>
      <c r="TSP40" s="927"/>
      <c r="TSQ40" s="927"/>
      <c r="TSR40" s="927"/>
      <c r="TSS40" s="927"/>
      <c r="TST40" s="927"/>
      <c r="TSU40" s="927"/>
      <c r="TSV40" s="927"/>
      <c r="TSW40" s="927"/>
      <c r="TSX40" s="927"/>
      <c r="TSY40" s="927"/>
      <c r="TSZ40" s="927"/>
      <c r="TTA40" s="927"/>
      <c r="TTB40" s="927"/>
      <c r="TTC40" s="927"/>
      <c r="TTD40" s="927"/>
      <c r="TTE40" s="927"/>
      <c r="TTF40" s="927"/>
      <c r="TTG40" s="927"/>
      <c r="TTH40" s="927"/>
      <c r="TTI40" s="927"/>
      <c r="TTJ40" s="927"/>
      <c r="TTK40" s="927"/>
      <c r="TTL40" s="927"/>
      <c r="TTM40" s="927"/>
      <c r="TTN40" s="927"/>
      <c r="TTO40" s="927"/>
      <c r="TTP40" s="927"/>
      <c r="TTQ40" s="927"/>
      <c r="TTR40" s="927"/>
      <c r="TTS40" s="927"/>
      <c r="TTT40" s="927"/>
      <c r="TTU40" s="927"/>
      <c r="TTV40" s="927"/>
      <c r="TTW40" s="927"/>
      <c r="TTX40" s="927"/>
      <c r="TTY40" s="927"/>
      <c r="TTZ40" s="927"/>
      <c r="TUA40" s="927"/>
      <c r="TUB40" s="927"/>
      <c r="TUC40" s="927"/>
      <c r="TUD40" s="927"/>
      <c r="TUE40" s="927"/>
      <c r="TUF40" s="927"/>
      <c r="TUG40" s="927"/>
      <c r="TUH40" s="927"/>
      <c r="TUI40" s="927"/>
      <c r="TUJ40" s="927"/>
      <c r="TUK40" s="927"/>
      <c r="TUL40" s="927"/>
      <c r="TUM40" s="927"/>
      <c r="TUN40" s="927"/>
      <c r="TUO40" s="927"/>
      <c r="TUP40" s="927"/>
      <c r="TUQ40" s="927"/>
      <c r="TUR40" s="927"/>
      <c r="TUS40" s="927"/>
      <c r="TUT40" s="927"/>
      <c r="TUU40" s="927"/>
      <c r="TUV40" s="927"/>
      <c r="TUW40" s="927"/>
      <c r="TUX40" s="927"/>
      <c r="TUY40" s="927"/>
      <c r="TUZ40" s="927"/>
      <c r="TVA40" s="927"/>
      <c r="TVB40" s="927"/>
      <c r="TVC40" s="927"/>
      <c r="TVD40" s="927"/>
      <c r="TVE40" s="927"/>
      <c r="TVF40" s="927"/>
      <c r="TVG40" s="927"/>
      <c r="TVH40" s="927"/>
      <c r="TVI40" s="927"/>
      <c r="TVJ40" s="927"/>
      <c r="TVK40" s="927"/>
      <c r="TVL40" s="927"/>
      <c r="TVM40" s="927"/>
      <c r="TVN40" s="927"/>
      <c r="TVO40" s="927"/>
      <c r="TVP40" s="927"/>
      <c r="TVQ40" s="927"/>
      <c r="TVR40" s="927"/>
      <c r="TVS40" s="927"/>
      <c r="TVT40" s="927"/>
      <c r="TVU40" s="927"/>
      <c r="TVV40" s="927"/>
      <c r="TVW40" s="927"/>
      <c r="TVX40" s="927"/>
      <c r="TVY40" s="927"/>
      <c r="TVZ40" s="927"/>
      <c r="TWA40" s="927"/>
      <c r="TWB40" s="927"/>
      <c r="TWC40" s="927"/>
      <c r="TWD40" s="927"/>
      <c r="TWE40" s="927"/>
      <c r="TWF40" s="927"/>
      <c r="TWG40" s="927"/>
      <c r="TWH40" s="927"/>
      <c r="TWI40" s="927"/>
      <c r="TWJ40" s="927"/>
      <c r="TWK40" s="927"/>
      <c r="TWL40" s="927"/>
      <c r="TWM40" s="927"/>
      <c r="TWN40" s="927"/>
      <c r="TWO40" s="927"/>
      <c r="TWP40" s="927"/>
      <c r="TWQ40" s="927"/>
      <c r="TWR40" s="927"/>
      <c r="TWS40" s="927"/>
      <c r="TWT40" s="927"/>
      <c r="TWU40" s="927"/>
      <c r="TWV40" s="927"/>
      <c r="TWW40" s="927"/>
      <c r="TWX40" s="927"/>
      <c r="TWY40" s="927"/>
      <c r="TWZ40" s="927"/>
      <c r="TXA40" s="927"/>
      <c r="TXB40" s="927"/>
      <c r="TXC40" s="927"/>
      <c r="TXD40" s="927"/>
      <c r="TXE40" s="927"/>
      <c r="TXF40" s="927"/>
      <c r="TXG40" s="927"/>
      <c r="TXH40" s="927"/>
      <c r="TXI40" s="927"/>
      <c r="TXJ40" s="927"/>
      <c r="TXK40" s="927"/>
      <c r="TXL40" s="927"/>
      <c r="TXM40" s="927"/>
      <c r="TXN40" s="927"/>
      <c r="TXO40" s="927"/>
      <c r="TXP40" s="927"/>
      <c r="TXQ40" s="927"/>
      <c r="TXR40" s="927"/>
      <c r="TXS40" s="927"/>
      <c r="TXT40" s="927"/>
      <c r="TXU40" s="927"/>
      <c r="TXV40" s="927"/>
      <c r="TXW40" s="927"/>
      <c r="TXX40" s="927"/>
      <c r="TXY40" s="927"/>
      <c r="TXZ40" s="927"/>
      <c r="TYA40" s="927"/>
      <c r="TYB40" s="927"/>
      <c r="TYC40" s="927"/>
      <c r="TYD40" s="927"/>
      <c r="TYE40" s="927"/>
      <c r="TYF40" s="927"/>
      <c r="TYG40" s="927"/>
      <c r="TYH40" s="927"/>
      <c r="TYI40" s="927"/>
      <c r="TYJ40" s="927"/>
      <c r="TYK40" s="927"/>
      <c r="TYL40" s="927"/>
      <c r="TYM40" s="927"/>
      <c r="TYN40" s="927"/>
      <c r="TYO40" s="927"/>
      <c r="TYP40" s="927"/>
      <c r="TYQ40" s="927"/>
      <c r="TYR40" s="927"/>
      <c r="TYS40" s="927"/>
      <c r="TYT40" s="927"/>
      <c r="TYU40" s="927"/>
      <c r="TYV40" s="927"/>
      <c r="TYW40" s="927"/>
      <c r="TYX40" s="927"/>
      <c r="TYY40" s="927"/>
      <c r="TYZ40" s="927"/>
      <c r="TZA40" s="927"/>
      <c r="TZB40" s="927"/>
      <c r="TZC40" s="927"/>
      <c r="TZD40" s="927"/>
      <c r="TZE40" s="927"/>
      <c r="TZF40" s="927"/>
      <c r="TZG40" s="927"/>
      <c r="TZH40" s="927"/>
      <c r="TZI40" s="927"/>
      <c r="TZJ40" s="927"/>
      <c r="TZK40" s="927"/>
      <c r="TZL40" s="927"/>
      <c r="TZM40" s="927"/>
      <c r="TZN40" s="927"/>
      <c r="TZO40" s="927"/>
      <c r="TZP40" s="927"/>
      <c r="TZQ40" s="927"/>
      <c r="TZR40" s="927"/>
      <c r="TZS40" s="927"/>
      <c r="TZT40" s="927"/>
      <c r="TZU40" s="927"/>
      <c r="TZV40" s="927"/>
      <c r="TZW40" s="927"/>
      <c r="TZX40" s="927"/>
      <c r="TZY40" s="927"/>
      <c r="TZZ40" s="927"/>
      <c r="UAA40" s="927"/>
      <c r="UAB40" s="927"/>
      <c r="UAC40" s="927"/>
      <c r="UAD40" s="927"/>
      <c r="UAE40" s="927"/>
      <c r="UAF40" s="927"/>
      <c r="UAG40" s="927"/>
      <c r="UAH40" s="927"/>
      <c r="UAI40" s="927"/>
      <c r="UAJ40" s="927"/>
      <c r="UAK40" s="927"/>
      <c r="UAL40" s="927"/>
      <c r="UAM40" s="927"/>
      <c r="UAN40" s="927"/>
      <c r="UAO40" s="927"/>
      <c r="UAP40" s="927"/>
      <c r="UAQ40" s="927"/>
      <c r="UAR40" s="927"/>
      <c r="UAS40" s="927"/>
      <c r="UAT40" s="927"/>
      <c r="UAU40" s="927"/>
      <c r="UAV40" s="927"/>
      <c r="UAW40" s="927"/>
      <c r="UAX40" s="927"/>
      <c r="UAY40" s="927"/>
      <c r="UAZ40" s="927"/>
      <c r="UBA40" s="927"/>
      <c r="UBB40" s="927"/>
      <c r="UBC40" s="927"/>
      <c r="UBD40" s="927"/>
      <c r="UBE40" s="927"/>
      <c r="UBF40" s="927"/>
      <c r="UBG40" s="927"/>
      <c r="UBH40" s="927"/>
      <c r="UBI40" s="927"/>
      <c r="UBJ40" s="927"/>
      <c r="UBK40" s="927"/>
      <c r="UBL40" s="927"/>
      <c r="UBM40" s="927"/>
      <c r="UBN40" s="927"/>
      <c r="UBO40" s="927"/>
      <c r="UBP40" s="927"/>
      <c r="UBQ40" s="927"/>
      <c r="UBR40" s="927"/>
      <c r="UBS40" s="927"/>
      <c r="UBT40" s="927"/>
      <c r="UBU40" s="927"/>
      <c r="UBV40" s="927"/>
      <c r="UBW40" s="927"/>
      <c r="UBX40" s="927"/>
      <c r="UBY40" s="927"/>
      <c r="UBZ40" s="927"/>
      <c r="UCA40" s="927"/>
      <c r="UCB40" s="927"/>
      <c r="UCC40" s="927"/>
      <c r="UCD40" s="927"/>
      <c r="UCE40" s="927"/>
      <c r="UCF40" s="927"/>
      <c r="UCG40" s="927"/>
      <c r="UCH40" s="927"/>
      <c r="UCI40" s="927"/>
      <c r="UCJ40" s="927"/>
      <c r="UCK40" s="927"/>
      <c r="UCL40" s="927"/>
      <c r="UCM40" s="927"/>
      <c r="UCN40" s="927"/>
      <c r="UCO40" s="927"/>
      <c r="UCP40" s="927"/>
      <c r="UCQ40" s="927"/>
      <c r="UCR40" s="927"/>
      <c r="UCS40" s="927"/>
      <c r="UCT40" s="927"/>
      <c r="UCU40" s="927"/>
      <c r="UCV40" s="927"/>
      <c r="UCW40" s="927"/>
      <c r="UCX40" s="927"/>
      <c r="UCY40" s="927"/>
      <c r="UCZ40" s="927"/>
      <c r="UDA40" s="927"/>
      <c r="UDB40" s="927"/>
      <c r="UDC40" s="927"/>
      <c r="UDD40" s="927"/>
      <c r="UDE40" s="927"/>
      <c r="UDF40" s="927"/>
      <c r="UDG40" s="927"/>
      <c r="UDH40" s="927"/>
      <c r="UDI40" s="927"/>
      <c r="UDJ40" s="927"/>
      <c r="UDK40" s="927"/>
      <c r="UDL40" s="927"/>
      <c r="UDM40" s="927"/>
      <c r="UDN40" s="927"/>
      <c r="UDO40" s="927"/>
      <c r="UDP40" s="927"/>
      <c r="UDQ40" s="927"/>
      <c r="UDR40" s="927"/>
      <c r="UDS40" s="927"/>
      <c r="UDT40" s="927"/>
      <c r="UDU40" s="927"/>
      <c r="UDV40" s="927"/>
      <c r="UDW40" s="927"/>
      <c r="UDX40" s="927"/>
      <c r="UDY40" s="927"/>
      <c r="UDZ40" s="927"/>
      <c r="UEA40" s="927"/>
      <c r="UEB40" s="927"/>
      <c r="UEC40" s="927"/>
      <c r="UED40" s="927"/>
      <c r="UEE40" s="927"/>
      <c r="UEF40" s="927"/>
      <c r="UEG40" s="927"/>
      <c r="UEH40" s="927"/>
      <c r="UEI40" s="927"/>
      <c r="UEJ40" s="927"/>
      <c r="UEK40" s="927"/>
      <c r="UEL40" s="927"/>
      <c r="UEM40" s="927"/>
      <c r="UEN40" s="927"/>
      <c r="UEO40" s="927"/>
      <c r="UEP40" s="927"/>
      <c r="UEQ40" s="927"/>
      <c r="UER40" s="927"/>
      <c r="UES40" s="927"/>
      <c r="UET40" s="927"/>
      <c r="UEU40" s="927"/>
      <c r="UEV40" s="927"/>
      <c r="UEW40" s="927"/>
      <c r="UEX40" s="927"/>
      <c r="UEY40" s="927"/>
      <c r="UEZ40" s="927"/>
      <c r="UFA40" s="927"/>
      <c r="UFB40" s="927"/>
      <c r="UFC40" s="927"/>
      <c r="UFD40" s="927"/>
      <c r="UFE40" s="927"/>
      <c r="UFF40" s="927"/>
      <c r="UFG40" s="927"/>
      <c r="UFH40" s="927"/>
      <c r="UFI40" s="927"/>
      <c r="UFJ40" s="927"/>
      <c r="UFK40" s="927"/>
      <c r="UFL40" s="927"/>
      <c r="UFM40" s="927"/>
      <c r="UFN40" s="927"/>
      <c r="UFO40" s="927"/>
      <c r="UFP40" s="927"/>
      <c r="UFQ40" s="927"/>
      <c r="UFR40" s="927"/>
      <c r="UFS40" s="927"/>
      <c r="UFT40" s="927"/>
      <c r="UFU40" s="927"/>
      <c r="UFV40" s="927"/>
      <c r="UFW40" s="927"/>
      <c r="UFX40" s="927"/>
      <c r="UFY40" s="927"/>
      <c r="UFZ40" s="927"/>
      <c r="UGA40" s="927"/>
      <c r="UGB40" s="927"/>
      <c r="UGC40" s="927"/>
      <c r="UGD40" s="927"/>
      <c r="UGE40" s="927"/>
      <c r="UGF40" s="927"/>
      <c r="UGG40" s="927"/>
      <c r="UGH40" s="927"/>
      <c r="UGI40" s="927"/>
      <c r="UGJ40" s="927"/>
      <c r="UGK40" s="927"/>
      <c r="UGL40" s="927"/>
      <c r="UGM40" s="927"/>
      <c r="UGN40" s="927"/>
      <c r="UGO40" s="927"/>
      <c r="UGP40" s="927"/>
      <c r="UGQ40" s="927"/>
      <c r="UGR40" s="927"/>
      <c r="UGS40" s="927"/>
      <c r="UGT40" s="927"/>
      <c r="UGU40" s="927"/>
      <c r="UGV40" s="927"/>
      <c r="UGW40" s="927"/>
      <c r="UGX40" s="927"/>
      <c r="UGY40" s="927"/>
      <c r="UGZ40" s="927"/>
      <c r="UHA40" s="927"/>
      <c r="UHB40" s="927"/>
      <c r="UHC40" s="927"/>
      <c r="UHD40" s="927"/>
      <c r="UHE40" s="927"/>
      <c r="UHF40" s="927"/>
      <c r="UHG40" s="927"/>
      <c r="UHH40" s="927"/>
      <c r="UHI40" s="927"/>
      <c r="UHJ40" s="927"/>
      <c r="UHK40" s="927"/>
      <c r="UHL40" s="927"/>
      <c r="UHM40" s="927"/>
      <c r="UHN40" s="927"/>
      <c r="UHO40" s="927"/>
      <c r="UHP40" s="927"/>
      <c r="UHQ40" s="927"/>
      <c r="UHR40" s="927"/>
      <c r="UHS40" s="927"/>
      <c r="UHT40" s="927"/>
      <c r="UHU40" s="927"/>
      <c r="UHV40" s="927"/>
      <c r="UHW40" s="927"/>
      <c r="UHX40" s="927"/>
      <c r="UHY40" s="927"/>
      <c r="UHZ40" s="927"/>
      <c r="UIA40" s="927"/>
      <c r="UIB40" s="927"/>
      <c r="UIC40" s="927"/>
      <c r="UID40" s="927"/>
      <c r="UIE40" s="927"/>
      <c r="UIF40" s="927"/>
      <c r="UIG40" s="927"/>
      <c r="UIH40" s="927"/>
      <c r="UII40" s="927"/>
      <c r="UIJ40" s="927"/>
      <c r="UIK40" s="927"/>
      <c r="UIL40" s="927"/>
      <c r="UIM40" s="927"/>
      <c r="UIN40" s="927"/>
      <c r="UIO40" s="927"/>
      <c r="UIP40" s="927"/>
      <c r="UIQ40" s="927"/>
      <c r="UIR40" s="927"/>
      <c r="UIS40" s="927"/>
      <c r="UIT40" s="927"/>
      <c r="UIU40" s="927"/>
      <c r="UIV40" s="927"/>
      <c r="UIW40" s="927"/>
      <c r="UIX40" s="927"/>
      <c r="UIY40" s="927"/>
      <c r="UIZ40" s="927"/>
      <c r="UJA40" s="927"/>
      <c r="UJB40" s="927"/>
      <c r="UJC40" s="927"/>
      <c r="UJD40" s="927"/>
      <c r="UJE40" s="927"/>
      <c r="UJF40" s="927"/>
      <c r="UJG40" s="927"/>
      <c r="UJH40" s="927"/>
      <c r="UJI40" s="927"/>
      <c r="UJJ40" s="927"/>
      <c r="UJK40" s="927"/>
      <c r="UJL40" s="927"/>
      <c r="UJM40" s="927"/>
      <c r="UJN40" s="927"/>
      <c r="UJO40" s="927"/>
      <c r="UJP40" s="927"/>
      <c r="UJQ40" s="927"/>
      <c r="UJR40" s="927"/>
      <c r="UJS40" s="927"/>
      <c r="UJT40" s="927"/>
      <c r="UJU40" s="927"/>
      <c r="UJV40" s="927"/>
      <c r="UJW40" s="927"/>
      <c r="UJX40" s="927"/>
      <c r="UJY40" s="927"/>
      <c r="UJZ40" s="927"/>
      <c r="UKA40" s="927"/>
      <c r="UKB40" s="927"/>
      <c r="UKC40" s="927"/>
      <c r="UKD40" s="927"/>
      <c r="UKE40" s="927"/>
      <c r="UKF40" s="927"/>
      <c r="UKG40" s="927"/>
      <c r="UKH40" s="927"/>
      <c r="UKI40" s="927"/>
      <c r="UKJ40" s="927"/>
      <c r="UKK40" s="927"/>
      <c r="UKL40" s="927"/>
      <c r="UKM40" s="927"/>
      <c r="UKN40" s="927"/>
      <c r="UKO40" s="927"/>
      <c r="UKP40" s="927"/>
      <c r="UKQ40" s="927"/>
      <c r="UKR40" s="927"/>
      <c r="UKS40" s="927"/>
      <c r="UKT40" s="927"/>
      <c r="UKU40" s="927"/>
      <c r="UKV40" s="927"/>
      <c r="UKW40" s="927"/>
      <c r="UKX40" s="927"/>
      <c r="UKY40" s="927"/>
      <c r="UKZ40" s="927"/>
      <c r="ULA40" s="927"/>
      <c r="ULB40" s="927"/>
      <c r="ULC40" s="927"/>
      <c r="ULD40" s="927"/>
      <c r="ULE40" s="927"/>
      <c r="ULF40" s="927"/>
      <c r="ULG40" s="927"/>
      <c r="ULH40" s="927"/>
      <c r="ULI40" s="927"/>
      <c r="ULJ40" s="927"/>
      <c r="ULK40" s="927"/>
      <c r="ULL40" s="927"/>
      <c r="ULM40" s="927"/>
      <c r="ULN40" s="927"/>
      <c r="ULO40" s="927"/>
      <c r="ULP40" s="927"/>
      <c r="ULQ40" s="927"/>
      <c r="ULR40" s="927"/>
      <c r="ULS40" s="927"/>
      <c r="ULT40" s="927"/>
      <c r="ULU40" s="927"/>
      <c r="ULV40" s="927"/>
      <c r="ULW40" s="927"/>
      <c r="ULX40" s="927"/>
      <c r="ULY40" s="927"/>
      <c r="ULZ40" s="927"/>
      <c r="UMA40" s="927"/>
      <c r="UMB40" s="927"/>
      <c r="UMC40" s="927"/>
      <c r="UMD40" s="927"/>
      <c r="UME40" s="927"/>
      <c r="UMF40" s="927"/>
      <c r="UMG40" s="927"/>
      <c r="UMH40" s="927"/>
      <c r="UMI40" s="927"/>
      <c r="UMJ40" s="927"/>
      <c r="UMK40" s="927"/>
      <c r="UML40" s="927"/>
      <c r="UMM40" s="927"/>
      <c r="UMN40" s="927"/>
      <c r="UMO40" s="927"/>
      <c r="UMP40" s="927"/>
      <c r="UMQ40" s="927"/>
      <c r="UMR40" s="927"/>
      <c r="UMS40" s="927"/>
      <c r="UMT40" s="927"/>
      <c r="UMU40" s="927"/>
      <c r="UMV40" s="927"/>
      <c r="UMW40" s="927"/>
      <c r="UMX40" s="927"/>
      <c r="UMY40" s="927"/>
      <c r="UMZ40" s="927"/>
      <c r="UNA40" s="927"/>
      <c r="UNB40" s="927"/>
      <c r="UNC40" s="927"/>
      <c r="UND40" s="927"/>
      <c r="UNE40" s="927"/>
      <c r="UNF40" s="927"/>
      <c r="UNG40" s="927"/>
      <c r="UNH40" s="927"/>
      <c r="UNI40" s="927"/>
      <c r="UNJ40" s="927"/>
      <c r="UNK40" s="927"/>
      <c r="UNL40" s="927"/>
      <c r="UNM40" s="927"/>
      <c r="UNN40" s="927"/>
      <c r="UNO40" s="927"/>
      <c r="UNP40" s="927"/>
      <c r="UNQ40" s="927"/>
      <c r="UNR40" s="927"/>
      <c r="UNS40" s="927"/>
      <c r="UNT40" s="927"/>
      <c r="UNU40" s="927"/>
      <c r="UNV40" s="927"/>
      <c r="UNW40" s="927"/>
      <c r="UNX40" s="927"/>
      <c r="UNY40" s="927"/>
      <c r="UNZ40" s="927"/>
      <c r="UOA40" s="927"/>
      <c r="UOB40" s="927"/>
      <c r="UOC40" s="927"/>
      <c r="UOD40" s="927"/>
      <c r="UOE40" s="927"/>
      <c r="UOF40" s="927"/>
      <c r="UOG40" s="927"/>
      <c r="UOH40" s="927"/>
      <c r="UOI40" s="927"/>
      <c r="UOJ40" s="927"/>
      <c r="UOK40" s="927"/>
      <c r="UOL40" s="927"/>
      <c r="UOM40" s="927"/>
      <c r="UON40" s="927"/>
      <c r="UOO40" s="927"/>
      <c r="UOP40" s="927"/>
      <c r="UOQ40" s="927"/>
      <c r="UOR40" s="927"/>
      <c r="UOS40" s="927"/>
      <c r="UOT40" s="927"/>
      <c r="UOU40" s="927"/>
      <c r="UOV40" s="927"/>
      <c r="UOW40" s="927"/>
      <c r="UOX40" s="927"/>
      <c r="UOY40" s="927"/>
      <c r="UOZ40" s="927"/>
      <c r="UPA40" s="927"/>
      <c r="UPB40" s="927"/>
      <c r="UPC40" s="927"/>
      <c r="UPD40" s="927"/>
      <c r="UPE40" s="927"/>
      <c r="UPF40" s="927"/>
      <c r="UPG40" s="927"/>
      <c r="UPH40" s="927"/>
      <c r="UPI40" s="927"/>
      <c r="UPJ40" s="927"/>
      <c r="UPK40" s="927"/>
      <c r="UPL40" s="927"/>
      <c r="UPM40" s="927"/>
      <c r="UPN40" s="927"/>
      <c r="UPO40" s="927"/>
      <c r="UPP40" s="927"/>
      <c r="UPQ40" s="927"/>
      <c r="UPR40" s="927"/>
      <c r="UPS40" s="927"/>
      <c r="UPT40" s="927"/>
      <c r="UPU40" s="927"/>
      <c r="UPV40" s="927"/>
      <c r="UPW40" s="927"/>
      <c r="UPX40" s="927"/>
      <c r="UPY40" s="927"/>
      <c r="UPZ40" s="927"/>
      <c r="UQA40" s="927"/>
      <c r="UQB40" s="927"/>
      <c r="UQC40" s="927"/>
      <c r="UQD40" s="927"/>
      <c r="UQE40" s="927"/>
      <c r="UQF40" s="927"/>
      <c r="UQG40" s="927"/>
      <c r="UQH40" s="927"/>
      <c r="UQI40" s="927"/>
      <c r="UQJ40" s="927"/>
      <c r="UQK40" s="927"/>
      <c r="UQL40" s="927"/>
      <c r="UQM40" s="927"/>
      <c r="UQN40" s="927"/>
      <c r="UQO40" s="927"/>
      <c r="UQP40" s="927"/>
      <c r="UQQ40" s="927"/>
      <c r="UQR40" s="927"/>
      <c r="UQS40" s="927"/>
      <c r="UQT40" s="927"/>
      <c r="UQU40" s="927"/>
      <c r="UQV40" s="927"/>
      <c r="UQW40" s="927"/>
      <c r="UQX40" s="927"/>
      <c r="UQY40" s="927"/>
      <c r="UQZ40" s="927"/>
      <c r="URA40" s="927"/>
      <c r="URB40" s="927"/>
      <c r="URC40" s="927"/>
      <c r="URD40" s="927"/>
      <c r="URE40" s="927"/>
      <c r="URF40" s="927"/>
      <c r="URG40" s="927"/>
      <c r="URH40" s="927"/>
      <c r="URI40" s="927"/>
      <c r="URJ40" s="927"/>
      <c r="URK40" s="927"/>
      <c r="URL40" s="927"/>
      <c r="URM40" s="927"/>
      <c r="URN40" s="927"/>
      <c r="URO40" s="927"/>
      <c r="URP40" s="927"/>
      <c r="URQ40" s="927"/>
      <c r="URR40" s="927"/>
      <c r="URS40" s="927"/>
      <c r="URT40" s="927"/>
      <c r="URU40" s="927"/>
      <c r="URV40" s="927"/>
      <c r="URW40" s="927"/>
      <c r="URX40" s="927"/>
      <c r="URY40" s="927"/>
      <c r="URZ40" s="927"/>
      <c r="USA40" s="927"/>
      <c r="USB40" s="927"/>
      <c r="USC40" s="927"/>
      <c r="USD40" s="927"/>
      <c r="USE40" s="927"/>
      <c r="USF40" s="927"/>
      <c r="USG40" s="927"/>
      <c r="USH40" s="927"/>
      <c r="USI40" s="927"/>
      <c r="USJ40" s="927"/>
      <c r="USK40" s="927"/>
      <c r="USL40" s="927"/>
      <c r="USM40" s="927"/>
      <c r="USN40" s="927"/>
      <c r="USO40" s="927"/>
      <c r="USP40" s="927"/>
      <c r="USQ40" s="927"/>
      <c r="USR40" s="927"/>
      <c r="USS40" s="927"/>
      <c r="UST40" s="927"/>
      <c r="USU40" s="927"/>
      <c r="USV40" s="927"/>
      <c r="USW40" s="927"/>
      <c r="USX40" s="927"/>
      <c r="USY40" s="927"/>
      <c r="USZ40" s="927"/>
      <c r="UTA40" s="927"/>
      <c r="UTB40" s="927"/>
      <c r="UTC40" s="927"/>
      <c r="UTD40" s="927"/>
      <c r="UTE40" s="927"/>
      <c r="UTF40" s="927"/>
      <c r="UTG40" s="927"/>
      <c r="UTH40" s="927"/>
      <c r="UTI40" s="927"/>
      <c r="UTJ40" s="927"/>
      <c r="UTK40" s="927"/>
      <c r="UTL40" s="927"/>
      <c r="UTM40" s="927"/>
      <c r="UTN40" s="927"/>
      <c r="UTO40" s="927"/>
      <c r="UTP40" s="927"/>
      <c r="UTQ40" s="927"/>
      <c r="UTR40" s="927"/>
      <c r="UTS40" s="927"/>
      <c r="UTT40" s="927"/>
      <c r="UTU40" s="927"/>
      <c r="UTV40" s="927"/>
      <c r="UTW40" s="927"/>
      <c r="UTX40" s="927"/>
      <c r="UTY40" s="927"/>
      <c r="UTZ40" s="927"/>
      <c r="UUA40" s="927"/>
      <c r="UUB40" s="927"/>
      <c r="UUC40" s="927"/>
      <c r="UUD40" s="927"/>
      <c r="UUE40" s="927"/>
      <c r="UUF40" s="927"/>
      <c r="UUG40" s="927"/>
      <c r="UUH40" s="927"/>
      <c r="UUI40" s="927"/>
      <c r="UUJ40" s="927"/>
      <c r="UUK40" s="927"/>
      <c r="UUL40" s="927"/>
      <c r="UUM40" s="927"/>
      <c r="UUN40" s="927"/>
      <c r="UUO40" s="927"/>
      <c r="UUP40" s="927"/>
      <c r="UUQ40" s="927"/>
      <c r="UUR40" s="927"/>
      <c r="UUS40" s="927"/>
      <c r="UUT40" s="927"/>
      <c r="UUU40" s="927"/>
      <c r="UUV40" s="927"/>
      <c r="UUW40" s="927"/>
      <c r="UUX40" s="927"/>
      <c r="UUY40" s="927"/>
      <c r="UUZ40" s="927"/>
      <c r="UVA40" s="927"/>
      <c r="UVB40" s="927"/>
      <c r="UVC40" s="927"/>
      <c r="UVD40" s="927"/>
      <c r="UVE40" s="927"/>
      <c r="UVF40" s="927"/>
      <c r="UVG40" s="927"/>
      <c r="UVH40" s="927"/>
      <c r="UVI40" s="927"/>
      <c r="UVJ40" s="927"/>
      <c r="UVK40" s="927"/>
      <c r="UVL40" s="927"/>
      <c r="UVM40" s="927"/>
      <c r="UVN40" s="927"/>
      <c r="UVO40" s="927"/>
      <c r="UVP40" s="927"/>
      <c r="UVQ40" s="927"/>
      <c r="UVR40" s="927"/>
      <c r="UVS40" s="927"/>
      <c r="UVT40" s="927"/>
      <c r="UVU40" s="927"/>
      <c r="UVV40" s="927"/>
      <c r="UVW40" s="927"/>
      <c r="UVX40" s="927"/>
      <c r="UVY40" s="927"/>
      <c r="UVZ40" s="927"/>
      <c r="UWA40" s="927"/>
      <c r="UWB40" s="927"/>
      <c r="UWC40" s="927"/>
      <c r="UWD40" s="927"/>
      <c r="UWE40" s="927"/>
      <c r="UWF40" s="927"/>
      <c r="UWG40" s="927"/>
      <c r="UWH40" s="927"/>
      <c r="UWI40" s="927"/>
      <c r="UWJ40" s="927"/>
      <c r="UWK40" s="927"/>
      <c r="UWL40" s="927"/>
      <c r="UWM40" s="927"/>
      <c r="UWN40" s="927"/>
      <c r="UWO40" s="927"/>
      <c r="UWP40" s="927"/>
      <c r="UWQ40" s="927"/>
      <c r="UWR40" s="927"/>
      <c r="UWS40" s="927"/>
      <c r="UWT40" s="927"/>
      <c r="UWU40" s="927"/>
      <c r="UWV40" s="927"/>
      <c r="UWW40" s="927"/>
      <c r="UWX40" s="927"/>
      <c r="UWY40" s="927"/>
      <c r="UWZ40" s="927"/>
      <c r="UXA40" s="927"/>
      <c r="UXB40" s="927"/>
      <c r="UXC40" s="927"/>
      <c r="UXD40" s="927"/>
      <c r="UXE40" s="927"/>
      <c r="UXF40" s="927"/>
      <c r="UXG40" s="927"/>
      <c r="UXH40" s="927"/>
      <c r="UXI40" s="927"/>
      <c r="UXJ40" s="927"/>
      <c r="UXK40" s="927"/>
      <c r="UXL40" s="927"/>
      <c r="UXM40" s="927"/>
      <c r="UXN40" s="927"/>
      <c r="UXO40" s="927"/>
      <c r="UXP40" s="927"/>
      <c r="UXQ40" s="927"/>
      <c r="UXR40" s="927"/>
      <c r="UXS40" s="927"/>
      <c r="UXT40" s="927"/>
      <c r="UXU40" s="927"/>
      <c r="UXV40" s="927"/>
      <c r="UXW40" s="927"/>
      <c r="UXX40" s="927"/>
      <c r="UXY40" s="927"/>
      <c r="UXZ40" s="927"/>
      <c r="UYA40" s="927"/>
      <c r="UYB40" s="927"/>
      <c r="UYC40" s="927"/>
      <c r="UYD40" s="927"/>
      <c r="UYE40" s="927"/>
      <c r="UYF40" s="927"/>
      <c r="UYG40" s="927"/>
      <c r="UYH40" s="927"/>
      <c r="UYI40" s="927"/>
      <c r="UYJ40" s="927"/>
      <c r="UYK40" s="927"/>
      <c r="UYL40" s="927"/>
      <c r="UYM40" s="927"/>
      <c r="UYN40" s="927"/>
      <c r="UYO40" s="927"/>
      <c r="UYP40" s="927"/>
      <c r="UYQ40" s="927"/>
      <c r="UYR40" s="927"/>
      <c r="UYS40" s="927"/>
      <c r="UYT40" s="927"/>
      <c r="UYU40" s="927"/>
      <c r="UYV40" s="927"/>
      <c r="UYW40" s="927"/>
      <c r="UYX40" s="927"/>
      <c r="UYY40" s="927"/>
      <c r="UYZ40" s="927"/>
      <c r="UZA40" s="927"/>
      <c r="UZB40" s="927"/>
      <c r="UZC40" s="927"/>
      <c r="UZD40" s="927"/>
      <c r="UZE40" s="927"/>
      <c r="UZF40" s="927"/>
      <c r="UZG40" s="927"/>
      <c r="UZH40" s="927"/>
      <c r="UZI40" s="927"/>
      <c r="UZJ40" s="927"/>
      <c r="UZK40" s="927"/>
      <c r="UZL40" s="927"/>
      <c r="UZM40" s="927"/>
      <c r="UZN40" s="927"/>
      <c r="UZO40" s="927"/>
      <c r="UZP40" s="927"/>
      <c r="UZQ40" s="927"/>
      <c r="UZR40" s="927"/>
      <c r="UZS40" s="927"/>
      <c r="UZT40" s="927"/>
      <c r="UZU40" s="927"/>
      <c r="UZV40" s="927"/>
      <c r="UZW40" s="927"/>
      <c r="UZX40" s="927"/>
      <c r="UZY40" s="927"/>
      <c r="UZZ40" s="927"/>
      <c r="VAA40" s="927"/>
      <c r="VAB40" s="927"/>
      <c r="VAC40" s="927"/>
      <c r="VAD40" s="927"/>
      <c r="VAE40" s="927"/>
      <c r="VAF40" s="927"/>
      <c r="VAG40" s="927"/>
      <c r="VAH40" s="927"/>
      <c r="VAI40" s="927"/>
      <c r="VAJ40" s="927"/>
      <c r="VAK40" s="927"/>
      <c r="VAL40" s="927"/>
      <c r="VAM40" s="927"/>
      <c r="VAN40" s="927"/>
      <c r="VAO40" s="927"/>
      <c r="VAP40" s="927"/>
      <c r="VAQ40" s="927"/>
      <c r="VAR40" s="927"/>
      <c r="VAS40" s="927"/>
      <c r="VAT40" s="927"/>
      <c r="VAU40" s="927"/>
      <c r="VAV40" s="927"/>
      <c r="VAW40" s="927"/>
      <c r="VAX40" s="927"/>
      <c r="VAY40" s="927"/>
      <c r="VAZ40" s="927"/>
      <c r="VBA40" s="927"/>
      <c r="VBB40" s="927"/>
      <c r="VBC40" s="927"/>
      <c r="VBD40" s="927"/>
      <c r="VBE40" s="927"/>
      <c r="VBF40" s="927"/>
      <c r="VBG40" s="927"/>
      <c r="VBH40" s="927"/>
      <c r="VBI40" s="927"/>
      <c r="VBJ40" s="927"/>
      <c r="VBK40" s="927"/>
      <c r="VBL40" s="927"/>
      <c r="VBM40" s="927"/>
      <c r="VBN40" s="927"/>
      <c r="VBO40" s="927"/>
      <c r="VBP40" s="927"/>
      <c r="VBQ40" s="927"/>
      <c r="VBR40" s="927"/>
      <c r="VBS40" s="927"/>
      <c r="VBT40" s="927"/>
      <c r="VBU40" s="927"/>
      <c r="VBV40" s="927"/>
      <c r="VBW40" s="927"/>
      <c r="VBX40" s="927"/>
      <c r="VBY40" s="927"/>
      <c r="VBZ40" s="927"/>
      <c r="VCA40" s="927"/>
      <c r="VCB40" s="927"/>
      <c r="VCC40" s="927"/>
      <c r="VCD40" s="927"/>
      <c r="VCE40" s="927"/>
      <c r="VCF40" s="927"/>
      <c r="VCG40" s="927"/>
      <c r="VCH40" s="927"/>
      <c r="VCI40" s="927"/>
      <c r="VCJ40" s="927"/>
      <c r="VCK40" s="927"/>
      <c r="VCL40" s="927"/>
      <c r="VCM40" s="927"/>
      <c r="VCN40" s="927"/>
      <c r="VCO40" s="927"/>
      <c r="VCP40" s="927"/>
      <c r="VCQ40" s="927"/>
      <c r="VCR40" s="927"/>
      <c r="VCS40" s="927"/>
      <c r="VCT40" s="927"/>
      <c r="VCU40" s="927"/>
      <c r="VCV40" s="927"/>
      <c r="VCW40" s="927"/>
      <c r="VCX40" s="927"/>
      <c r="VCY40" s="927"/>
      <c r="VCZ40" s="927"/>
      <c r="VDA40" s="927"/>
      <c r="VDB40" s="927"/>
      <c r="VDC40" s="927"/>
      <c r="VDD40" s="927"/>
      <c r="VDE40" s="927"/>
      <c r="VDF40" s="927"/>
      <c r="VDG40" s="927"/>
      <c r="VDH40" s="927"/>
      <c r="VDI40" s="927"/>
      <c r="VDJ40" s="927"/>
      <c r="VDK40" s="927"/>
      <c r="VDL40" s="927"/>
      <c r="VDM40" s="927"/>
      <c r="VDN40" s="927"/>
      <c r="VDO40" s="927"/>
      <c r="VDP40" s="927"/>
      <c r="VDQ40" s="927"/>
      <c r="VDR40" s="927"/>
      <c r="VDS40" s="927"/>
      <c r="VDT40" s="927"/>
      <c r="VDU40" s="927"/>
      <c r="VDV40" s="927"/>
      <c r="VDW40" s="927"/>
      <c r="VDX40" s="927"/>
      <c r="VDY40" s="927"/>
      <c r="VDZ40" s="927"/>
      <c r="VEA40" s="927"/>
      <c r="VEB40" s="927"/>
      <c r="VEC40" s="927"/>
      <c r="VED40" s="927"/>
      <c r="VEE40" s="927"/>
      <c r="VEF40" s="927"/>
      <c r="VEG40" s="927"/>
      <c r="VEH40" s="927"/>
      <c r="VEI40" s="927"/>
      <c r="VEJ40" s="927"/>
      <c r="VEK40" s="927"/>
      <c r="VEL40" s="927"/>
      <c r="VEM40" s="927"/>
      <c r="VEN40" s="927"/>
      <c r="VEO40" s="927"/>
      <c r="VEP40" s="927"/>
      <c r="VEQ40" s="927"/>
      <c r="VER40" s="927"/>
      <c r="VES40" s="927"/>
      <c r="VET40" s="927"/>
      <c r="VEU40" s="927"/>
      <c r="VEV40" s="927"/>
      <c r="VEW40" s="927"/>
      <c r="VEX40" s="927"/>
      <c r="VEY40" s="927"/>
      <c r="VEZ40" s="927"/>
      <c r="VFA40" s="927"/>
      <c r="VFB40" s="927"/>
      <c r="VFC40" s="927"/>
      <c r="VFD40" s="927"/>
      <c r="VFE40" s="927"/>
      <c r="VFF40" s="927"/>
      <c r="VFG40" s="927"/>
      <c r="VFH40" s="927"/>
      <c r="VFI40" s="927"/>
      <c r="VFJ40" s="927"/>
      <c r="VFK40" s="927"/>
      <c r="VFL40" s="927"/>
      <c r="VFM40" s="927"/>
      <c r="VFN40" s="927"/>
      <c r="VFO40" s="927"/>
      <c r="VFP40" s="927"/>
      <c r="VFQ40" s="927"/>
      <c r="VFR40" s="927"/>
      <c r="VFS40" s="927"/>
      <c r="VFT40" s="927"/>
      <c r="VFU40" s="927"/>
      <c r="VFV40" s="927"/>
      <c r="VFW40" s="927"/>
      <c r="VFX40" s="927"/>
      <c r="VFY40" s="927"/>
      <c r="VFZ40" s="927"/>
      <c r="VGA40" s="927"/>
      <c r="VGB40" s="927"/>
      <c r="VGC40" s="927"/>
      <c r="VGD40" s="927"/>
      <c r="VGE40" s="927"/>
      <c r="VGF40" s="927"/>
      <c r="VGG40" s="927"/>
      <c r="VGH40" s="927"/>
      <c r="VGI40" s="927"/>
      <c r="VGJ40" s="927"/>
      <c r="VGK40" s="927"/>
      <c r="VGL40" s="927"/>
      <c r="VGM40" s="927"/>
      <c r="VGN40" s="927"/>
      <c r="VGO40" s="927"/>
      <c r="VGP40" s="927"/>
      <c r="VGQ40" s="927"/>
      <c r="VGR40" s="927"/>
      <c r="VGS40" s="927"/>
      <c r="VGT40" s="927"/>
      <c r="VGU40" s="927"/>
      <c r="VGV40" s="927"/>
      <c r="VGW40" s="927"/>
      <c r="VGX40" s="927"/>
      <c r="VGY40" s="927"/>
      <c r="VGZ40" s="927"/>
      <c r="VHA40" s="927"/>
      <c r="VHB40" s="927"/>
      <c r="VHC40" s="927"/>
      <c r="VHD40" s="927"/>
      <c r="VHE40" s="927"/>
      <c r="VHF40" s="927"/>
      <c r="VHG40" s="927"/>
      <c r="VHH40" s="927"/>
      <c r="VHI40" s="927"/>
      <c r="VHJ40" s="927"/>
      <c r="VHK40" s="927"/>
      <c r="VHL40" s="927"/>
      <c r="VHM40" s="927"/>
      <c r="VHN40" s="927"/>
      <c r="VHO40" s="927"/>
      <c r="VHP40" s="927"/>
      <c r="VHQ40" s="927"/>
      <c r="VHR40" s="927"/>
      <c r="VHS40" s="927"/>
      <c r="VHT40" s="927"/>
      <c r="VHU40" s="927"/>
      <c r="VHV40" s="927"/>
      <c r="VHW40" s="927"/>
      <c r="VHX40" s="927"/>
      <c r="VHY40" s="927"/>
      <c r="VHZ40" s="927"/>
      <c r="VIA40" s="927"/>
      <c r="VIB40" s="927"/>
      <c r="VIC40" s="927"/>
      <c r="VID40" s="927"/>
      <c r="VIE40" s="927"/>
      <c r="VIF40" s="927"/>
      <c r="VIG40" s="927"/>
      <c r="VIH40" s="927"/>
      <c r="VII40" s="927"/>
      <c r="VIJ40" s="927"/>
      <c r="VIK40" s="927"/>
      <c r="VIL40" s="927"/>
      <c r="VIM40" s="927"/>
      <c r="VIN40" s="927"/>
      <c r="VIO40" s="927"/>
      <c r="VIP40" s="927"/>
      <c r="VIQ40" s="927"/>
      <c r="VIR40" s="927"/>
      <c r="VIS40" s="927"/>
      <c r="VIT40" s="927"/>
      <c r="VIU40" s="927"/>
      <c r="VIV40" s="927"/>
      <c r="VIW40" s="927"/>
      <c r="VIX40" s="927"/>
      <c r="VIY40" s="927"/>
      <c r="VIZ40" s="927"/>
      <c r="VJA40" s="927"/>
      <c r="VJB40" s="927"/>
      <c r="VJC40" s="927"/>
      <c r="VJD40" s="927"/>
      <c r="VJE40" s="927"/>
      <c r="VJF40" s="927"/>
      <c r="VJG40" s="927"/>
      <c r="VJH40" s="927"/>
      <c r="VJI40" s="927"/>
      <c r="VJJ40" s="927"/>
      <c r="VJK40" s="927"/>
      <c r="VJL40" s="927"/>
      <c r="VJM40" s="927"/>
      <c r="VJN40" s="927"/>
      <c r="VJO40" s="927"/>
      <c r="VJP40" s="927"/>
      <c r="VJQ40" s="927"/>
      <c r="VJR40" s="927"/>
      <c r="VJS40" s="927"/>
      <c r="VJT40" s="927"/>
      <c r="VJU40" s="927"/>
      <c r="VJV40" s="927"/>
      <c r="VJW40" s="927"/>
      <c r="VJX40" s="927"/>
      <c r="VJY40" s="927"/>
      <c r="VJZ40" s="927"/>
      <c r="VKA40" s="927"/>
      <c r="VKB40" s="927"/>
      <c r="VKC40" s="927"/>
      <c r="VKD40" s="927"/>
      <c r="VKE40" s="927"/>
      <c r="VKF40" s="927"/>
      <c r="VKG40" s="927"/>
      <c r="VKH40" s="927"/>
      <c r="VKI40" s="927"/>
      <c r="VKJ40" s="927"/>
      <c r="VKK40" s="927"/>
      <c r="VKL40" s="927"/>
      <c r="VKM40" s="927"/>
      <c r="VKN40" s="927"/>
      <c r="VKO40" s="927"/>
      <c r="VKP40" s="927"/>
      <c r="VKQ40" s="927"/>
      <c r="VKR40" s="927"/>
      <c r="VKS40" s="927"/>
      <c r="VKT40" s="927"/>
      <c r="VKU40" s="927"/>
      <c r="VKV40" s="927"/>
      <c r="VKW40" s="927"/>
      <c r="VKX40" s="927"/>
      <c r="VKY40" s="927"/>
      <c r="VKZ40" s="927"/>
      <c r="VLA40" s="927"/>
      <c r="VLB40" s="927"/>
      <c r="VLC40" s="927"/>
      <c r="VLD40" s="927"/>
      <c r="VLE40" s="927"/>
      <c r="VLF40" s="927"/>
      <c r="VLG40" s="927"/>
      <c r="VLH40" s="927"/>
      <c r="VLI40" s="927"/>
      <c r="VLJ40" s="927"/>
      <c r="VLK40" s="927"/>
      <c r="VLL40" s="927"/>
      <c r="VLM40" s="927"/>
      <c r="VLN40" s="927"/>
      <c r="VLO40" s="927"/>
      <c r="VLP40" s="927"/>
      <c r="VLQ40" s="927"/>
      <c r="VLR40" s="927"/>
      <c r="VLS40" s="927"/>
      <c r="VLT40" s="927"/>
      <c r="VLU40" s="927"/>
      <c r="VLV40" s="927"/>
      <c r="VLW40" s="927"/>
      <c r="VLX40" s="927"/>
      <c r="VLY40" s="927"/>
      <c r="VLZ40" s="927"/>
      <c r="VMA40" s="927"/>
      <c r="VMB40" s="927"/>
      <c r="VMC40" s="927"/>
      <c r="VMD40" s="927"/>
      <c r="VME40" s="927"/>
      <c r="VMF40" s="927"/>
      <c r="VMG40" s="927"/>
      <c r="VMH40" s="927"/>
      <c r="VMI40" s="927"/>
      <c r="VMJ40" s="927"/>
      <c r="VMK40" s="927"/>
      <c r="VML40" s="927"/>
      <c r="VMM40" s="927"/>
      <c r="VMN40" s="927"/>
      <c r="VMO40" s="927"/>
      <c r="VMP40" s="927"/>
      <c r="VMQ40" s="927"/>
      <c r="VMR40" s="927"/>
      <c r="VMS40" s="927"/>
      <c r="VMT40" s="927"/>
      <c r="VMU40" s="927"/>
      <c r="VMV40" s="927"/>
      <c r="VMW40" s="927"/>
      <c r="VMX40" s="927"/>
      <c r="VMY40" s="927"/>
      <c r="VMZ40" s="927"/>
      <c r="VNA40" s="927"/>
      <c r="VNB40" s="927"/>
      <c r="VNC40" s="927"/>
      <c r="VND40" s="927"/>
      <c r="VNE40" s="927"/>
      <c r="VNF40" s="927"/>
      <c r="VNG40" s="927"/>
      <c r="VNH40" s="927"/>
      <c r="VNI40" s="927"/>
      <c r="VNJ40" s="927"/>
      <c r="VNK40" s="927"/>
      <c r="VNL40" s="927"/>
      <c r="VNM40" s="927"/>
      <c r="VNN40" s="927"/>
      <c r="VNO40" s="927"/>
      <c r="VNP40" s="927"/>
      <c r="VNQ40" s="927"/>
      <c r="VNR40" s="927"/>
      <c r="VNS40" s="927"/>
      <c r="VNT40" s="927"/>
      <c r="VNU40" s="927"/>
      <c r="VNV40" s="927"/>
      <c r="VNW40" s="927"/>
      <c r="VNX40" s="927"/>
      <c r="VNY40" s="927"/>
      <c r="VNZ40" s="927"/>
      <c r="VOA40" s="927"/>
      <c r="VOB40" s="927"/>
      <c r="VOC40" s="927"/>
      <c r="VOD40" s="927"/>
      <c r="VOE40" s="927"/>
      <c r="VOF40" s="927"/>
      <c r="VOG40" s="927"/>
      <c r="VOH40" s="927"/>
      <c r="VOI40" s="927"/>
      <c r="VOJ40" s="927"/>
      <c r="VOK40" s="927"/>
      <c r="VOL40" s="927"/>
      <c r="VOM40" s="927"/>
      <c r="VON40" s="927"/>
      <c r="VOO40" s="927"/>
      <c r="VOP40" s="927"/>
      <c r="VOQ40" s="927"/>
      <c r="VOR40" s="927"/>
      <c r="VOS40" s="927"/>
      <c r="VOT40" s="927"/>
      <c r="VOU40" s="927"/>
      <c r="VOV40" s="927"/>
      <c r="VOW40" s="927"/>
      <c r="VOX40" s="927"/>
      <c r="VOY40" s="927"/>
      <c r="VOZ40" s="927"/>
      <c r="VPA40" s="927"/>
      <c r="VPB40" s="927"/>
      <c r="VPC40" s="927"/>
      <c r="VPD40" s="927"/>
      <c r="VPE40" s="927"/>
      <c r="VPF40" s="927"/>
      <c r="VPG40" s="927"/>
      <c r="VPH40" s="927"/>
      <c r="VPI40" s="927"/>
      <c r="VPJ40" s="927"/>
      <c r="VPK40" s="927"/>
      <c r="VPL40" s="927"/>
      <c r="VPM40" s="927"/>
      <c r="VPN40" s="927"/>
      <c r="VPO40" s="927"/>
      <c r="VPP40" s="927"/>
      <c r="VPQ40" s="927"/>
      <c r="VPR40" s="927"/>
      <c r="VPS40" s="927"/>
      <c r="VPT40" s="927"/>
      <c r="VPU40" s="927"/>
      <c r="VPV40" s="927"/>
      <c r="VPW40" s="927"/>
      <c r="VPX40" s="927"/>
      <c r="VPY40" s="927"/>
      <c r="VPZ40" s="927"/>
      <c r="VQA40" s="927"/>
      <c r="VQB40" s="927"/>
      <c r="VQC40" s="927"/>
      <c r="VQD40" s="927"/>
      <c r="VQE40" s="927"/>
      <c r="VQF40" s="927"/>
      <c r="VQG40" s="927"/>
      <c r="VQH40" s="927"/>
      <c r="VQI40" s="927"/>
      <c r="VQJ40" s="927"/>
      <c r="VQK40" s="927"/>
      <c r="VQL40" s="927"/>
      <c r="VQM40" s="927"/>
      <c r="VQN40" s="927"/>
      <c r="VQO40" s="927"/>
      <c r="VQP40" s="927"/>
      <c r="VQQ40" s="927"/>
      <c r="VQR40" s="927"/>
      <c r="VQS40" s="927"/>
      <c r="VQT40" s="927"/>
      <c r="VQU40" s="927"/>
      <c r="VQV40" s="927"/>
      <c r="VQW40" s="927"/>
      <c r="VQX40" s="927"/>
      <c r="VQY40" s="927"/>
      <c r="VQZ40" s="927"/>
      <c r="VRA40" s="927"/>
      <c r="VRB40" s="927"/>
      <c r="VRC40" s="927"/>
      <c r="VRD40" s="927"/>
      <c r="VRE40" s="927"/>
      <c r="VRF40" s="927"/>
      <c r="VRG40" s="927"/>
      <c r="VRH40" s="927"/>
      <c r="VRI40" s="927"/>
      <c r="VRJ40" s="927"/>
      <c r="VRK40" s="927"/>
      <c r="VRL40" s="927"/>
      <c r="VRM40" s="927"/>
      <c r="VRN40" s="927"/>
      <c r="VRO40" s="927"/>
      <c r="VRP40" s="927"/>
      <c r="VRQ40" s="927"/>
      <c r="VRR40" s="927"/>
      <c r="VRS40" s="927"/>
      <c r="VRT40" s="927"/>
      <c r="VRU40" s="927"/>
      <c r="VRV40" s="927"/>
      <c r="VRW40" s="927"/>
      <c r="VRX40" s="927"/>
      <c r="VRY40" s="927"/>
      <c r="VRZ40" s="927"/>
      <c r="VSA40" s="927"/>
      <c r="VSB40" s="927"/>
      <c r="VSC40" s="927"/>
      <c r="VSD40" s="927"/>
      <c r="VSE40" s="927"/>
      <c r="VSF40" s="927"/>
      <c r="VSG40" s="927"/>
      <c r="VSH40" s="927"/>
      <c r="VSI40" s="927"/>
      <c r="VSJ40" s="927"/>
      <c r="VSK40" s="927"/>
      <c r="VSL40" s="927"/>
      <c r="VSM40" s="927"/>
      <c r="VSN40" s="927"/>
      <c r="VSO40" s="927"/>
      <c r="VSP40" s="927"/>
      <c r="VSQ40" s="927"/>
      <c r="VSR40" s="927"/>
      <c r="VSS40" s="927"/>
      <c r="VST40" s="927"/>
      <c r="VSU40" s="927"/>
      <c r="VSV40" s="927"/>
      <c r="VSW40" s="927"/>
      <c r="VSX40" s="927"/>
      <c r="VSY40" s="927"/>
      <c r="VSZ40" s="927"/>
      <c r="VTA40" s="927"/>
      <c r="VTB40" s="927"/>
      <c r="VTC40" s="927"/>
      <c r="VTD40" s="927"/>
      <c r="VTE40" s="927"/>
      <c r="VTF40" s="927"/>
      <c r="VTG40" s="927"/>
      <c r="VTH40" s="927"/>
      <c r="VTI40" s="927"/>
      <c r="VTJ40" s="927"/>
      <c r="VTK40" s="927"/>
      <c r="VTL40" s="927"/>
      <c r="VTM40" s="927"/>
      <c r="VTN40" s="927"/>
      <c r="VTO40" s="927"/>
      <c r="VTP40" s="927"/>
      <c r="VTQ40" s="927"/>
      <c r="VTR40" s="927"/>
      <c r="VTS40" s="927"/>
      <c r="VTT40" s="927"/>
      <c r="VTU40" s="927"/>
      <c r="VTV40" s="927"/>
      <c r="VTW40" s="927"/>
      <c r="VTX40" s="927"/>
      <c r="VTY40" s="927"/>
      <c r="VTZ40" s="927"/>
      <c r="VUA40" s="927"/>
      <c r="VUB40" s="927"/>
      <c r="VUC40" s="927"/>
      <c r="VUD40" s="927"/>
      <c r="VUE40" s="927"/>
      <c r="VUF40" s="927"/>
      <c r="VUG40" s="927"/>
      <c r="VUH40" s="927"/>
      <c r="VUI40" s="927"/>
      <c r="VUJ40" s="927"/>
      <c r="VUK40" s="927"/>
      <c r="VUL40" s="927"/>
      <c r="VUM40" s="927"/>
      <c r="VUN40" s="927"/>
      <c r="VUO40" s="927"/>
      <c r="VUP40" s="927"/>
      <c r="VUQ40" s="927"/>
      <c r="VUR40" s="927"/>
      <c r="VUS40" s="927"/>
      <c r="VUT40" s="927"/>
      <c r="VUU40" s="927"/>
      <c r="VUV40" s="927"/>
      <c r="VUW40" s="927"/>
      <c r="VUX40" s="927"/>
      <c r="VUY40" s="927"/>
      <c r="VUZ40" s="927"/>
      <c r="VVA40" s="927"/>
      <c r="VVB40" s="927"/>
      <c r="VVC40" s="927"/>
      <c r="VVD40" s="927"/>
      <c r="VVE40" s="927"/>
      <c r="VVF40" s="927"/>
      <c r="VVG40" s="927"/>
      <c r="VVH40" s="927"/>
      <c r="VVI40" s="927"/>
      <c r="VVJ40" s="927"/>
      <c r="VVK40" s="927"/>
      <c r="VVL40" s="927"/>
      <c r="VVM40" s="927"/>
      <c r="VVN40" s="927"/>
      <c r="VVO40" s="927"/>
      <c r="VVP40" s="927"/>
      <c r="VVQ40" s="927"/>
      <c r="VVR40" s="927"/>
      <c r="VVS40" s="927"/>
      <c r="VVT40" s="927"/>
      <c r="VVU40" s="927"/>
      <c r="VVV40" s="927"/>
      <c r="VVW40" s="927"/>
      <c r="VVX40" s="927"/>
      <c r="VVY40" s="927"/>
      <c r="VVZ40" s="927"/>
      <c r="VWA40" s="927"/>
      <c r="VWB40" s="927"/>
      <c r="VWC40" s="927"/>
      <c r="VWD40" s="927"/>
      <c r="VWE40" s="927"/>
      <c r="VWF40" s="927"/>
      <c r="VWG40" s="927"/>
      <c r="VWH40" s="927"/>
      <c r="VWI40" s="927"/>
      <c r="VWJ40" s="927"/>
      <c r="VWK40" s="927"/>
      <c r="VWL40" s="927"/>
      <c r="VWM40" s="927"/>
      <c r="VWN40" s="927"/>
      <c r="VWO40" s="927"/>
      <c r="VWP40" s="927"/>
      <c r="VWQ40" s="927"/>
      <c r="VWR40" s="927"/>
      <c r="VWS40" s="927"/>
      <c r="VWT40" s="927"/>
      <c r="VWU40" s="927"/>
      <c r="VWV40" s="927"/>
      <c r="VWW40" s="927"/>
      <c r="VWX40" s="927"/>
      <c r="VWY40" s="927"/>
      <c r="VWZ40" s="927"/>
      <c r="VXA40" s="927"/>
      <c r="VXB40" s="927"/>
      <c r="VXC40" s="927"/>
      <c r="VXD40" s="927"/>
      <c r="VXE40" s="927"/>
      <c r="VXF40" s="927"/>
      <c r="VXG40" s="927"/>
      <c r="VXH40" s="927"/>
      <c r="VXI40" s="927"/>
      <c r="VXJ40" s="927"/>
      <c r="VXK40" s="927"/>
      <c r="VXL40" s="927"/>
      <c r="VXM40" s="927"/>
      <c r="VXN40" s="927"/>
      <c r="VXO40" s="927"/>
      <c r="VXP40" s="927"/>
      <c r="VXQ40" s="927"/>
      <c r="VXR40" s="927"/>
      <c r="VXS40" s="927"/>
      <c r="VXT40" s="927"/>
      <c r="VXU40" s="927"/>
      <c r="VXV40" s="927"/>
      <c r="VXW40" s="927"/>
      <c r="VXX40" s="927"/>
      <c r="VXY40" s="927"/>
      <c r="VXZ40" s="927"/>
      <c r="VYA40" s="927"/>
      <c r="VYB40" s="927"/>
      <c r="VYC40" s="927"/>
      <c r="VYD40" s="927"/>
      <c r="VYE40" s="927"/>
      <c r="VYF40" s="927"/>
      <c r="VYG40" s="927"/>
      <c r="VYH40" s="927"/>
      <c r="VYI40" s="927"/>
      <c r="VYJ40" s="927"/>
      <c r="VYK40" s="927"/>
      <c r="VYL40" s="927"/>
      <c r="VYM40" s="927"/>
      <c r="VYN40" s="927"/>
      <c r="VYO40" s="927"/>
      <c r="VYP40" s="927"/>
      <c r="VYQ40" s="927"/>
      <c r="VYR40" s="927"/>
      <c r="VYS40" s="927"/>
      <c r="VYT40" s="927"/>
      <c r="VYU40" s="927"/>
      <c r="VYV40" s="927"/>
      <c r="VYW40" s="927"/>
      <c r="VYX40" s="927"/>
      <c r="VYY40" s="927"/>
      <c r="VYZ40" s="927"/>
      <c r="VZA40" s="927"/>
      <c r="VZB40" s="927"/>
      <c r="VZC40" s="927"/>
      <c r="VZD40" s="927"/>
      <c r="VZE40" s="927"/>
      <c r="VZF40" s="927"/>
      <c r="VZG40" s="927"/>
      <c r="VZH40" s="927"/>
      <c r="VZI40" s="927"/>
      <c r="VZJ40" s="927"/>
      <c r="VZK40" s="927"/>
      <c r="VZL40" s="927"/>
      <c r="VZM40" s="927"/>
      <c r="VZN40" s="927"/>
      <c r="VZO40" s="927"/>
      <c r="VZP40" s="927"/>
      <c r="VZQ40" s="927"/>
      <c r="VZR40" s="927"/>
      <c r="VZS40" s="927"/>
      <c r="VZT40" s="927"/>
      <c r="VZU40" s="927"/>
      <c r="VZV40" s="927"/>
      <c r="VZW40" s="927"/>
      <c r="VZX40" s="927"/>
      <c r="VZY40" s="927"/>
      <c r="VZZ40" s="927"/>
      <c r="WAA40" s="927"/>
      <c r="WAB40" s="927"/>
      <c r="WAC40" s="927"/>
      <c r="WAD40" s="927"/>
      <c r="WAE40" s="927"/>
      <c r="WAF40" s="927"/>
      <c r="WAG40" s="927"/>
      <c r="WAH40" s="927"/>
      <c r="WAI40" s="927"/>
      <c r="WAJ40" s="927"/>
      <c r="WAK40" s="927"/>
      <c r="WAL40" s="927"/>
      <c r="WAM40" s="927"/>
      <c r="WAN40" s="927"/>
      <c r="WAO40" s="927"/>
      <c r="WAP40" s="927"/>
      <c r="WAQ40" s="927"/>
      <c r="WAR40" s="927"/>
      <c r="WAS40" s="927"/>
      <c r="WAT40" s="927"/>
      <c r="WAU40" s="927"/>
      <c r="WAV40" s="927"/>
      <c r="WAW40" s="927"/>
      <c r="WAX40" s="927"/>
      <c r="WAY40" s="927"/>
      <c r="WAZ40" s="927"/>
      <c r="WBA40" s="927"/>
      <c r="WBB40" s="927"/>
      <c r="WBC40" s="927"/>
      <c r="WBD40" s="927"/>
      <c r="WBE40" s="927"/>
      <c r="WBF40" s="927"/>
      <c r="WBG40" s="927"/>
      <c r="WBH40" s="927"/>
      <c r="WBI40" s="927"/>
      <c r="WBJ40" s="927"/>
      <c r="WBK40" s="927"/>
      <c r="WBL40" s="927"/>
      <c r="WBM40" s="927"/>
      <c r="WBN40" s="927"/>
      <c r="WBO40" s="927"/>
      <c r="WBP40" s="927"/>
      <c r="WBQ40" s="927"/>
      <c r="WBR40" s="927"/>
      <c r="WBS40" s="927"/>
      <c r="WBT40" s="927"/>
      <c r="WBU40" s="927"/>
      <c r="WBV40" s="927"/>
      <c r="WBW40" s="927"/>
      <c r="WBX40" s="927"/>
      <c r="WBY40" s="927"/>
      <c r="WBZ40" s="927"/>
      <c r="WCA40" s="927"/>
      <c r="WCB40" s="927"/>
      <c r="WCC40" s="927"/>
      <c r="WCD40" s="927"/>
      <c r="WCE40" s="927"/>
      <c r="WCF40" s="927"/>
      <c r="WCG40" s="927"/>
      <c r="WCH40" s="927"/>
      <c r="WCI40" s="927"/>
      <c r="WCJ40" s="927"/>
      <c r="WCK40" s="927"/>
      <c r="WCL40" s="927"/>
      <c r="WCM40" s="927"/>
      <c r="WCN40" s="927"/>
      <c r="WCO40" s="927"/>
      <c r="WCP40" s="927"/>
      <c r="WCQ40" s="927"/>
      <c r="WCR40" s="927"/>
      <c r="WCS40" s="927"/>
      <c r="WCT40" s="927"/>
      <c r="WCU40" s="927"/>
      <c r="WCV40" s="927"/>
      <c r="WCW40" s="927"/>
      <c r="WCX40" s="927"/>
      <c r="WCY40" s="927"/>
      <c r="WCZ40" s="927"/>
      <c r="WDA40" s="927"/>
      <c r="WDB40" s="927"/>
      <c r="WDC40" s="927"/>
      <c r="WDD40" s="927"/>
      <c r="WDE40" s="927"/>
      <c r="WDF40" s="927"/>
      <c r="WDG40" s="927"/>
      <c r="WDH40" s="927"/>
      <c r="WDI40" s="927"/>
      <c r="WDJ40" s="927"/>
      <c r="WDK40" s="927"/>
      <c r="WDL40" s="927"/>
      <c r="WDM40" s="927"/>
      <c r="WDN40" s="927"/>
      <c r="WDO40" s="927"/>
      <c r="WDP40" s="927"/>
      <c r="WDQ40" s="927"/>
      <c r="WDR40" s="927"/>
      <c r="WDS40" s="927"/>
      <c r="WDT40" s="927"/>
      <c r="WDU40" s="927"/>
      <c r="WDV40" s="927"/>
      <c r="WDW40" s="927"/>
      <c r="WDX40" s="927"/>
      <c r="WDY40" s="927"/>
      <c r="WDZ40" s="927"/>
      <c r="WEA40" s="927"/>
      <c r="WEB40" s="927"/>
      <c r="WEC40" s="927"/>
      <c r="WED40" s="927"/>
      <c r="WEE40" s="927"/>
      <c r="WEF40" s="927"/>
      <c r="WEG40" s="927"/>
      <c r="WEH40" s="927"/>
      <c r="WEI40" s="927"/>
      <c r="WEJ40" s="927"/>
      <c r="WEK40" s="927"/>
      <c r="WEL40" s="927"/>
      <c r="WEM40" s="927"/>
      <c r="WEN40" s="927"/>
      <c r="WEO40" s="927"/>
      <c r="WEP40" s="927"/>
      <c r="WEQ40" s="927"/>
      <c r="WER40" s="927"/>
      <c r="WES40" s="927"/>
      <c r="WET40" s="927"/>
      <c r="WEU40" s="927"/>
      <c r="WEV40" s="927"/>
      <c r="WEW40" s="927"/>
      <c r="WEX40" s="927"/>
      <c r="WEY40" s="927"/>
      <c r="WEZ40" s="927"/>
      <c r="WFA40" s="927"/>
      <c r="WFB40" s="927"/>
      <c r="WFC40" s="927"/>
      <c r="WFD40" s="927"/>
      <c r="WFE40" s="927"/>
      <c r="WFF40" s="927"/>
      <c r="WFG40" s="927"/>
      <c r="WFH40" s="927"/>
      <c r="WFI40" s="927"/>
      <c r="WFJ40" s="927"/>
      <c r="WFK40" s="927"/>
      <c r="WFL40" s="927"/>
      <c r="WFM40" s="927"/>
      <c r="WFN40" s="927"/>
      <c r="WFO40" s="927"/>
      <c r="WFP40" s="927"/>
      <c r="WFQ40" s="927"/>
      <c r="WFR40" s="927"/>
      <c r="WFS40" s="927"/>
      <c r="WFT40" s="927"/>
      <c r="WFU40" s="927"/>
      <c r="WFV40" s="927"/>
      <c r="WFW40" s="927"/>
      <c r="WFX40" s="927"/>
      <c r="WFY40" s="927"/>
      <c r="WFZ40" s="927"/>
      <c r="WGA40" s="927"/>
      <c r="WGB40" s="927"/>
      <c r="WGC40" s="927"/>
      <c r="WGD40" s="927"/>
      <c r="WGE40" s="927"/>
      <c r="WGF40" s="927"/>
      <c r="WGG40" s="927"/>
      <c r="WGH40" s="927"/>
      <c r="WGI40" s="927"/>
      <c r="WGJ40" s="927"/>
      <c r="WGK40" s="927"/>
      <c r="WGL40" s="927"/>
      <c r="WGM40" s="927"/>
      <c r="WGN40" s="927"/>
      <c r="WGO40" s="927"/>
      <c r="WGP40" s="927"/>
      <c r="WGQ40" s="927"/>
      <c r="WGR40" s="927"/>
      <c r="WGS40" s="927"/>
      <c r="WGT40" s="927"/>
      <c r="WGU40" s="927"/>
      <c r="WGV40" s="927"/>
      <c r="WGW40" s="927"/>
      <c r="WGX40" s="927"/>
      <c r="WGY40" s="927"/>
      <c r="WGZ40" s="927"/>
      <c r="WHA40" s="927"/>
      <c r="WHB40" s="927"/>
      <c r="WHC40" s="927"/>
      <c r="WHD40" s="927"/>
      <c r="WHE40" s="927"/>
      <c r="WHF40" s="927"/>
      <c r="WHG40" s="927"/>
      <c r="WHH40" s="927"/>
      <c r="WHI40" s="927"/>
      <c r="WHJ40" s="927"/>
      <c r="WHK40" s="927"/>
      <c r="WHL40" s="927"/>
      <c r="WHM40" s="927"/>
      <c r="WHN40" s="927"/>
      <c r="WHO40" s="927"/>
      <c r="WHP40" s="927"/>
      <c r="WHQ40" s="927"/>
      <c r="WHR40" s="927"/>
      <c r="WHS40" s="927"/>
      <c r="WHT40" s="927"/>
      <c r="WHU40" s="927"/>
      <c r="WHV40" s="927"/>
      <c r="WHW40" s="927"/>
      <c r="WHX40" s="927"/>
      <c r="WHY40" s="927"/>
      <c r="WHZ40" s="927"/>
      <c r="WIA40" s="927"/>
      <c r="WIB40" s="927"/>
      <c r="WIC40" s="927"/>
      <c r="WID40" s="927"/>
      <c r="WIE40" s="927"/>
      <c r="WIF40" s="927"/>
      <c r="WIG40" s="927"/>
      <c r="WIH40" s="927"/>
      <c r="WII40" s="927"/>
      <c r="WIJ40" s="927"/>
      <c r="WIK40" s="927"/>
      <c r="WIL40" s="927"/>
      <c r="WIM40" s="927"/>
      <c r="WIN40" s="927"/>
      <c r="WIO40" s="927"/>
      <c r="WIP40" s="927"/>
      <c r="WIQ40" s="927"/>
      <c r="WIR40" s="927"/>
      <c r="WIS40" s="927"/>
      <c r="WIT40" s="927"/>
      <c r="WIU40" s="927"/>
      <c r="WIV40" s="927"/>
      <c r="WIW40" s="927"/>
      <c r="WIX40" s="927"/>
      <c r="WIY40" s="927"/>
      <c r="WIZ40" s="927"/>
      <c r="WJA40" s="927"/>
      <c r="WJB40" s="927"/>
      <c r="WJC40" s="927"/>
      <c r="WJD40" s="927"/>
      <c r="WJE40" s="927"/>
      <c r="WJF40" s="927"/>
      <c r="WJG40" s="927"/>
      <c r="WJH40" s="927"/>
      <c r="WJI40" s="927"/>
      <c r="WJJ40" s="927"/>
      <c r="WJK40" s="927"/>
      <c r="WJL40" s="927"/>
      <c r="WJM40" s="927"/>
      <c r="WJN40" s="927"/>
      <c r="WJO40" s="927"/>
      <c r="WJP40" s="927"/>
      <c r="WJQ40" s="927"/>
      <c r="WJR40" s="927"/>
      <c r="WJS40" s="927"/>
      <c r="WJT40" s="927"/>
      <c r="WJU40" s="927"/>
      <c r="WJV40" s="927"/>
      <c r="WJW40" s="927"/>
      <c r="WJX40" s="927"/>
      <c r="WJY40" s="927"/>
      <c r="WJZ40" s="927"/>
      <c r="WKA40" s="927"/>
      <c r="WKB40" s="927"/>
      <c r="WKC40" s="927"/>
      <c r="WKD40" s="927"/>
      <c r="WKE40" s="927"/>
      <c r="WKF40" s="927"/>
      <c r="WKG40" s="927"/>
      <c r="WKH40" s="927"/>
      <c r="WKI40" s="927"/>
      <c r="WKJ40" s="927"/>
      <c r="WKK40" s="927"/>
      <c r="WKL40" s="927"/>
      <c r="WKM40" s="927"/>
      <c r="WKN40" s="927"/>
      <c r="WKO40" s="927"/>
      <c r="WKP40" s="927"/>
      <c r="WKQ40" s="927"/>
      <c r="WKR40" s="927"/>
      <c r="WKS40" s="927"/>
      <c r="WKT40" s="927"/>
      <c r="WKU40" s="927"/>
      <c r="WKV40" s="927"/>
      <c r="WKW40" s="927"/>
      <c r="WKX40" s="927"/>
      <c r="WKY40" s="927"/>
      <c r="WKZ40" s="927"/>
      <c r="WLA40" s="927"/>
      <c r="WLB40" s="927"/>
      <c r="WLC40" s="927"/>
      <c r="WLD40" s="927"/>
      <c r="WLE40" s="927"/>
      <c r="WLF40" s="927"/>
      <c r="WLG40" s="927"/>
      <c r="WLH40" s="927"/>
      <c r="WLI40" s="927"/>
      <c r="WLJ40" s="927"/>
      <c r="WLK40" s="927"/>
      <c r="WLL40" s="927"/>
      <c r="WLM40" s="927"/>
      <c r="WLN40" s="927"/>
      <c r="WLO40" s="927"/>
      <c r="WLP40" s="927"/>
      <c r="WLQ40" s="927"/>
      <c r="WLR40" s="927"/>
      <c r="WLS40" s="927"/>
      <c r="WLT40" s="927"/>
      <c r="WLU40" s="927"/>
      <c r="WLV40" s="927"/>
      <c r="WLW40" s="927"/>
      <c r="WLX40" s="927"/>
      <c r="WLY40" s="927"/>
      <c r="WLZ40" s="927"/>
      <c r="WMA40" s="927"/>
      <c r="WMB40" s="927"/>
      <c r="WMC40" s="927"/>
      <c r="WMD40" s="927"/>
      <c r="WME40" s="927"/>
      <c r="WMF40" s="927"/>
      <c r="WMG40" s="927"/>
      <c r="WMH40" s="927"/>
      <c r="WMI40" s="927"/>
      <c r="WMJ40" s="927"/>
      <c r="WMK40" s="927"/>
      <c r="WML40" s="927"/>
      <c r="WMM40" s="927"/>
      <c r="WMN40" s="927"/>
      <c r="WMO40" s="927"/>
      <c r="WMP40" s="927"/>
      <c r="WMQ40" s="927"/>
      <c r="WMR40" s="927"/>
      <c r="WMS40" s="927"/>
      <c r="WMT40" s="927"/>
      <c r="WMU40" s="927"/>
      <c r="WMV40" s="927"/>
      <c r="WMW40" s="927"/>
      <c r="WMX40" s="927"/>
      <c r="WMY40" s="927"/>
      <c r="WMZ40" s="927"/>
      <c r="WNA40" s="927"/>
      <c r="WNB40" s="927"/>
      <c r="WNC40" s="927"/>
      <c r="WND40" s="927"/>
      <c r="WNE40" s="927"/>
      <c r="WNF40" s="927"/>
      <c r="WNG40" s="927"/>
      <c r="WNH40" s="927"/>
      <c r="WNI40" s="927"/>
      <c r="WNJ40" s="927"/>
      <c r="WNK40" s="927"/>
      <c r="WNL40" s="927"/>
      <c r="WNM40" s="927"/>
      <c r="WNN40" s="927"/>
      <c r="WNO40" s="927"/>
      <c r="WNP40" s="927"/>
      <c r="WNQ40" s="927"/>
      <c r="WNR40" s="927"/>
      <c r="WNS40" s="927"/>
      <c r="WNT40" s="927"/>
      <c r="WNU40" s="927"/>
      <c r="WNV40" s="927"/>
      <c r="WNW40" s="927"/>
      <c r="WNX40" s="927"/>
      <c r="WNY40" s="927"/>
      <c r="WNZ40" s="927"/>
      <c r="WOA40" s="927"/>
      <c r="WOB40" s="927"/>
      <c r="WOC40" s="927"/>
      <c r="WOD40" s="927"/>
      <c r="WOE40" s="927"/>
      <c r="WOF40" s="927"/>
      <c r="WOG40" s="927"/>
      <c r="WOH40" s="927"/>
      <c r="WOI40" s="927"/>
      <c r="WOJ40" s="927"/>
      <c r="WOK40" s="927"/>
      <c r="WOL40" s="927"/>
      <c r="WOM40" s="927"/>
      <c r="WON40" s="927"/>
      <c r="WOO40" s="927"/>
      <c r="WOP40" s="927"/>
      <c r="WOQ40" s="927"/>
      <c r="WOR40" s="927"/>
      <c r="WOS40" s="927"/>
      <c r="WOT40" s="927"/>
      <c r="WOU40" s="927"/>
      <c r="WOV40" s="927"/>
      <c r="WOW40" s="927"/>
      <c r="WOX40" s="927"/>
      <c r="WOY40" s="927"/>
      <c r="WOZ40" s="927"/>
      <c r="WPA40" s="927"/>
      <c r="WPB40" s="927"/>
      <c r="WPC40" s="927"/>
      <c r="WPD40" s="927"/>
      <c r="WPE40" s="927"/>
      <c r="WPF40" s="927"/>
      <c r="WPG40" s="927"/>
      <c r="WPH40" s="927"/>
      <c r="WPI40" s="927"/>
      <c r="WPJ40" s="927"/>
      <c r="WPK40" s="927"/>
      <c r="WPL40" s="927"/>
      <c r="WPM40" s="927"/>
      <c r="WPN40" s="927"/>
      <c r="WPO40" s="927"/>
      <c r="WPP40" s="927"/>
      <c r="WPQ40" s="927"/>
      <c r="WPR40" s="927"/>
      <c r="WPS40" s="927"/>
      <c r="WPT40" s="927"/>
      <c r="WPU40" s="927"/>
      <c r="WPV40" s="927"/>
      <c r="WPW40" s="927"/>
      <c r="WPX40" s="927"/>
      <c r="WPY40" s="927"/>
      <c r="WPZ40" s="927"/>
      <c r="WQA40" s="927"/>
      <c r="WQB40" s="927"/>
      <c r="WQC40" s="927"/>
      <c r="WQD40" s="927"/>
      <c r="WQE40" s="927"/>
      <c r="WQF40" s="927"/>
      <c r="WQG40" s="927"/>
      <c r="WQH40" s="927"/>
      <c r="WQI40" s="927"/>
      <c r="WQJ40" s="927"/>
      <c r="WQK40" s="927"/>
      <c r="WQL40" s="927"/>
      <c r="WQM40" s="927"/>
      <c r="WQN40" s="927"/>
      <c r="WQO40" s="927"/>
      <c r="WQP40" s="927"/>
      <c r="WQQ40" s="927"/>
      <c r="WQR40" s="927"/>
      <c r="WQS40" s="927"/>
      <c r="WQT40" s="927"/>
      <c r="WQU40" s="927"/>
      <c r="WQV40" s="927"/>
      <c r="WQW40" s="927"/>
      <c r="WQX40" s="927"/>
      <c r="WQY40" s="927"/>
      <c r="WQZ40" s="927"/>
      <c r="WRA40" s="927"/>
      <c r="WRB40" s="927"/>
      <c r="WRC40" s="927"/>
      <c r="WRD40" s="927"/>
      <c r="WRE40" s="927"/>
      <c r="WRF40" s="927"/>
      <c r="WRG40" s="927"/>
      <c r="WRH40" s="927"/>
      <c r="WRI40" s="927"/>
      <c r="WRJ40" s="927"/>
      <c r="WRK40" s="927"/>
      <c r="WRL40" s="927"/>
      <c r="WRM40" s="927"/>
      <c r="WRN40" s="927"/>
      <c r="WRO40" s="927"/>
      <c r="WRP40" s="927"/>
      <c r="WRQ40" s="927"/>
      <c r="WRR40" s="927"/>
      <c r="WRS40" s="927"/>
      <c r="WRT40" s="927"/>
      <c r="WRU40" s="927"/>
      <c r="WRV40" s="927"/>
      <c r="WRW40" s="927"/>
      <c r="WRX40" s="927"/>
      <c r="WRY40" s="927"/>
      <c r="WRZ40" s="927"/>
      <c r="WSA40" s="927"/>
      <c r="WSB40" s="927"/>
      <c r="WSC40" s="927"/>
      <c r="WSD40" s="927"/>
      <c r="WSE40" s="927"/>
      <c r="WSF40" s="927"/>
      <c r="WSG40" s="927"/>
      <c r="WSH40" s="927"/>
      <c r="WSI40" s="927"/>
      <c r="WSJ40" s="927"/>
      <c r="WSK40" s="927"/>
      <c r="WSL40" s="927"/>
      <c r="WSM40" s="927"/>
      <c r="WSN40" s="927"/>
      <c r="WSO40" s="927"/>
      <c r="WSP40" s="927"/>
      <c r="WSQ40" s="927"/>
      <c r="WSR40" s="927"/>
      <c r="WSS40" s="927"/>
      <c r="WST40" s="927"/>
      <c r="WSU40" s="927"/>
      <c r="WSV40" s="927"/>
      <c r="WSW40" s="927"/>
      <c r="WSX40" s="927"/>
      <c r="WSY40" s="927"/>
      <c r="WSZ40" s="927"/>
      <c r="WTA40" s="927"/>
      <c r="WTB40" s="927"/>
      <c r="WTC40" s="927"/>
      <c r="WTD40" s="927"/>
      <c r="WTE40" s="927"/>
      <c r="WTF40" s="927"/>
      <c r="WTG40" s="927"/>
      <c r="WTH40" s="927"/>
      <c r="WTI40" s="927"/>
      <c r="WTJ40" s="927"/>
      <c r="WTK40" s="927"/>
      <c r="WTL40" s="927"/>
      <c r="WTM40" s="927"/>
      <c r="WTN40" s="927"/>
      <c r="WTO40" s="927"/>
      <c r="WTP40" s="927"/>
      <c r="WTQ40" s="927"/>
      <c r="WTR40" s="927"/>
      <c r="WTS40" s="927"/>
      <c r="WTT40" s="927"/>
      <c r="WTU40" s="927"/>
      <c r="WTV40" s="927"/>
      <c r="WTW40" s="927"/>
      <c r="WTX40" s="927"/>
      <c r="WTY40" s="927"/>
      <c r="WTZ40" s="927"/>
      <c r="WUA40" s="927"/>
      <c r="WUB40" s="927"/>
      <c r="WUC40" s="927"/>
      <c r="WUD40" s="927"/>
      <c r="WUE40" s="927"/>
      <c r="WUF40" s="927"/>
      <c r="WUG40" s="927"/>
      <c r="WUH40" s="927"/>
      <c r="WUI40" s="927"/>
      <c r="WUJ40" s="927"/>
      <c r="WUK40" s="927"/>
      <c r="WUL40" s="927"/>
      <c r="WUM40" s="927"/>
      <c r="WUN40" s="927"/>
      <c r="WUO40" s="927"/>
      <c r="WUP40" s="927"/>
      <c r="WUQ40" s="927"/>
      <c r="WUR40" s="927"/>
      <c r="WUS40" s="927"/>
      <c r="WUT40" s="927"/>
      <c r="WUU40" s="927"/>
      <c r="WUV40" s="927"/>
      <c r="WUW40" s="927"/>
      <c r="WUX40" s="927"/>
      <c r="WUY40" s="927"/>
      <c r="WUZ40" s="927"/>
      <c r="WVA40" s="927"/>
      <c r="WVB40" s="927"/>
      <c r="WVC40" s="927"/>
      <c r="WVD40" s="927"/>
      <c r="WVE40" s="927"/>
      <c r="WVF40" s="927"/>
      <c r="WVG40" s="927"/>
      <c r="WVH40" s="927"/>
      <c r="WVI40" s="927"/>
      <c r="WVJ40" s="927"/>
      <c r="WVK40" s="927"/>
      <c r="WVL40" s="927"/>
      <c r="WVM40" s="927"/>
      <c r="WVN40" s="927"/>
      <c r="WVO40" s="927"/>
      <c r="WVP40" s="927"/>
      <c r="WVQ40" s="927"/>
      <c r="WVR40" s="927"/>
      <c r="WVS40" s="927"/>
      <c r="WVT40" s="927"/>
      <c r="WVU40" s="927"/>
      <c r="WVV40" s="927"/>
      <c r="WVW40" s="927"/>
      <c r="WVX40" s="927"/>
      <c r="WVY40" s="927"/>
      <c r="WVZ40" s="927"/>
      <c r="WWA40" s="927"/>
      <c r="WWB40" s="927"/>
      <c r="WWC40" s="927"/>
      <c r="WWD40" s="927"/>
      <c r="WWE40" s="927"/>
      <c r="WWF40" s="927"/>
      <c r="WWG40" s="927"/>
      <c r="WWH40" s="927"/>
      <c r="WWI40" s="927"/>
      <c r="WWJ40" s="927"/>
      <c r="WWK40" s="927"/>
      <c r="WWL40" s="927"/>
      <c r="WWM40" s="927"/>
      <c r="WWN40" s="927"/>
      <c r="WWO40" s="927"/>
      <c r="WWP40" s="927"/>
      <c r="WWQ40" s="927"/>
      <c r="WWR40" s="927"/>
      <c r="WWS40" s="927"/>
      <c r="WWT40" s="927"/>
      <c r="WWU40" s="927"/>
      <c r="WWV40" s="927"/>
      <c r="WWW40" s="927"/>
      <c r="WWX40" s="927"/>
      <c r="WWY40" s="927"/>
      <c r="WWZ40" s="927"/>
      <c r="WXA40" s="927"/>
      <c r="WXB40" s="927"/>
      <c r="WXC40" s="927"/>
      <c r="WXD40" s="927"/>
      <c r="WXE40" s="927"/>
      <c r="WXF40" s="927"/>
      <c r="WXG40" s="927"/>
      <c r="WXH40" s="927"/>
      <c r="WXI40" s="927"/>
      <c r="WXJ40" s="927"/>
      <c r="WXK40" s="927"/>
      <c r="WXL40" s="927"/>
      <c r="WXM40" s="927"/>
      <c r="WXN40" s="927"/>
      <c r="WXO40" s="927"/>
      <c r="WXP40" s="927"/>
      <c r="WXQ40" s="927"/>
      <c r="WXR40" s="927"/>
      <c r="WXS40" s="927"/>
      <c r="WXT40" s="927"/>
      <c r="WXU40" s="927"/>
      <c r="WXV40" s="927"/>
      <c r="WXW40" s="927"/>
      <c r="WXX40" s="927"/>
      <c r="WXY40" s="927"/>
      <c r="WXZ40" s="927"/>
      <c r="WYA40" s="927"/>
      <c r="WYB40" s="927"/>
      <c r="WYC40" s="927"/>
      <c r="WYD40" s="927"/>
      <c r="WYE40" s="927"/>
      <c r="WYF40" s="927"/>
      <c r="WYG40" s="927"/>
      <c r="WYH40" s="927"/>
      <c r="WYI40" s="927"/>
      <c r="WYJ40" s="927"/>
      <c r="WYK40" s="927"/>
      <c r="WYL40" s="927"/>
      <c r="WYM40" s="927"/>
      <c r="WYN40" s="927"/>
      <c r="WYO40" s="927"/>
      <c r="WYP40" s="927"/>
      <c r="WYQ40" s="927"/>
      <c r="WYR40" s="927"/>
      <c r="WYS40" s="927"/>
      <c r="WYT40" s="927"/>
      <c r="WYU40" s="927"/>
      <c r="WYV40" s="927"/>
      <c r="WYW40" s="927"/>
      <c r="WYX40" s="927"/>
      <c r="WYY40" s="927"/>
      <c r="WYZ40" s="927"/>
      <c r="WZA40" s="927"/>
      <c r="WZB40" s="927"/>
      <c r="WZC40" s="927"/>
      <c r="WZD40" s="927"/>
      <c r="WZE40" s="927"/>
      <c r="WZF40" s="927"/>
      <c r="WZG40" s="927"/>
      <c r="WZH40" s="927"/>
      <c r="WZI40" s="927"/>
      <c r="WZJ40" s="927"/>
      <c r="WZK40" s="927"/>
      <c r="WZL40" s="927"/>
      <c r="WZM40" s="927"/>
      <c r="WZN40" s="927"/>
      <c r="WZO40" s="927"/>
      <c r="WZP40" s="927"/>
      <c r="WZQ40" s="927"/>
      <c r="WZR40" s="927"/>
      <c r="WZS40" s="927"/>
      <c r="WZT40" s="927"/>
      <c r="WZU40" s="927"/>
      <c r="WZV40" s="927"/>
      <c r="WZW40" s="927"/>
      <c r="WZX40" s="927"/>
      <c r="WZY40" s="927"/>
      <c r="WZZ40" s="927"/>
      <c r="XAA40" s="927"/>
      <c r="XAB40" s="927"/>
      <c r="XAC40" s="927"/>
      <c r="XAD40" s="927"/>
      <c r="XAE40" s="927"/>
      <c r="XAF40" s="927"/>
      <c r="XAG40" s="927"/>
      <c r="XAH40" s="927"/>
      <c r="XAI40" s="927"/>
      <c r="XAJ40" s="927"/>
      <c r="XAK40" s="927"/>
      <c r="XAL40" s="927"/>
      <c r="XAM40" s="927"/>
      <c r="XAN40" s="927"/>
      <c r="XAO40" s="927"/>
      <c r="XAP40" s="927"/>
      <c r="XAQ40" s="927"/>
      <c r="XAR40" s="927"/>
      <c r="XAS40" s="927"/>
      <c r="XAT40" s="927"/>
      <c r="XAU40" s="927"/>
      <c r="XAV40" s="927"/>
      <c r="XAW40" s="927"/>
      <c r="XAX40" s="927"/>
      <c r="XAY40" s="927"/>
      <c r="XAZ40" s="927"/>
      <c r="XBA40" s="927"/>
      <c r="XBB40" s="927"/>
      <c r="XBC40" s="927"/>
      <c r="XBD40" s="927"/>
      <c r="XBE40" s="927"/>
      <c r="XBF40" s="927"/>
      <c r="XBG40" s="927"/>
      <c r="XBH40" s="927"/>
      <c r="XBI40" s="927"/>
      <c r="XBJ40" s="927"/>
      <c r="XBK40" s="927"/>
      <c r="XBL40" s="927"/>
      <c r="XBM40" s="927"/>
      <c r="XBN40" s="927"/>
      <c r="XBO40" s="927"/>
      <c r="XBP40" s="927"/>
      <c r="XBQ40" s="927"/>
      <c r="XBR40" s="927"/>
      <c r="XBS40" s="927"/>
      <c r="XBT40" s="927"/>
      <c r="XBU40" s="927"/>
      <c r="XBV40" s="927"/>
      <c r="XBW40" s="927"/>
      <c r="XBX40" s="927"/>
      <c r="XBY40" s="927"/>
      <c r="XBZ40" s="927"/>
      <c r="XCA40" s="927"/>
      <c r="XCB40" s="927"/>
      <c r="XCC40" s="927"/>
      <c r="XCD40" s="927"/>
      <c r="XCE40" s="927"/>
      <c r="XCF40" s="927"/>
      <c r="XCG40" s="927"/>
      <c r="XCH40" s="927"/>
      <c r="XCI40" s="927"/>
      <c r="XCJ40" s="927"/>
      <c r="XCK40" s="927"/>
      <c r="XCL40" s="927"/>
      <c r="XCM40" s="927"/>
      <c r="XCN40" s="927"/>
      <c r="XCO40" s="927"/>
      <c r="XCP40" s="927"/>
      <c r="XCQ40" s="927"/>
      <c r="XCR40" s="927"/>
      <c r="XCS40" s="927"/>
      <c r="XCT40" s="927"/>
      <c r="XCU40" s="927"/>
      <c r="XCV40" s="927"/>
      <c r="XCW40" s="927"/>
      <c r="XCX40" s="927"/>
      <c r="XCY40" s="927"/>
      <c r="XCZ40" s="927"/>
      <c r="XDA40" s="927"/>
      <c r="XDB40" s="927"/>
      <c r="XDC40" s="927"/>
      <c r="XDD40" s="927"/>
      <c r="XDE40" s="927"/>
      <c r="XDF40" s="927"/>
      <c r="XDG40" s="927"/>
      <c r="XDH40" s="927"/>
      <c r="XDI40" s="927"/>
      <c r="XDJ40" s="927"/>
      <c r="XDK40" s="927"/>
      <c r="XDL40" s="927"/>
      <c r="XDM40" s="927"/>
      <c r="XDN40" s="927"/>
      <c r="XDO40" s="927"/>
      <c r="XDP40" s="927"/>
      <c r="XDQ40" s="927"/>
      <c r="XDR40" s="927"/>
      <c r="XDS40" s="927"/>
      <c r="XDT40" s="927"/>
      <c r="XDU40" s="927"/>
      <c r="XDV40" s="927"/>
      <c r="XDW40" s="927"/>
      <c r="XDX40" s="927"/>
      <c r="XDY40" s="927"/>
      <c r="XDZ40" s="927"/>
      <c r="XEA40" s="927"/>
      <c r="XEB40" s="927"/>
      <c r="XEC40" s="927"/>
      <c r="XED40" s="927"/>
      <c r="XEE40" s="927"/>
      <c r="XEF40" s="927"/>
      <c r="XEG40" s="927"/>
      <c r="XEH40" s="927"/>
      <c r="XEI40" s="927"/>
      <c r="XEJ40" s="927"/>
      <c r="XEK40" s="927"/>
      <c r="XEL40" s="927"/>
      <c r="XEM40" s="927"/>
      <c r="XEN40" s="927"/>
      <c r="XEO40" s="927"/>
      <c r="XEP40" s="927"/>
      <c r="XEQ40" s="927"/>
      <c r="XER40" s="927"/>
      <c r="XES40" s="927"/>
      <c r="XET40" s="927"/>
      <c r="XEU40" s="927"/>
      <c r="XEV40" s="927"/>
      <c r="XEW40" s="927"/>
      <c r="XEX40" s="927"/>
      <c r="XEY40" s="927"/>
      <c r="XEZ40" s="927"/>
      <c r="XFA40" s="947"/>
      <c r="XFB40" s="947"/>
      <c r="XFC40" s="947"/>
      <c r="XFD40" s="947"/>
    </row>
    <row r="41" spans="1:16384" s="12" customFormat="1" ht="25.35" customHeight="1">
      <c r="A41" s="946" t="s">
        <v>524</v>
      </c>
      <c r="B41" s="946"/>
      <c r="C41" s="946"/>
      <c r="D41" s="946"/>
      <c r="E41" s="946"/>
      <c r="F41" s="946"/>
      <c r="G41" s="946"/>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691"/>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1"/>
      <c r="BU41" s="691"/>
      <c r="BV41" s="691"/>
      <c r="BW41" s="691"/>
      <c r="BX41" s="691"/>
      <c r="BY41" s="691"/>
      <c r="BZ41" s="691"/>
      <c r="CA41" s="691"/>
      <c r="CB41" s="691"/>
      <c r="CC41" s="691"/>
      <c r="CD41" s="691"/>
      <c r="CE41" s="691"/>
      <c r="CF41" s="691"/>
      <c r="CG41" s="691"/>
      <c r="CH41" s="691"/>
      <c r="CI41" s="691"/>
      <c r="CJ41" s="691"/>
      <c r="CK41" s="691"/>
      <c r="CL41" s="691"/>
      <c r="CM41" s="691"/>
      <c r="CN41" s="691"/>
      <c r="CO41" s="691"/>
      <c r="CP41" s="691"/>
      <c r="CQ41" s="691"/>
      <c r="CR41" s="691"/>
      <c r="CS41" s="691"/>
      <c r="CT41" s="691"/>
      <c r="CU41" s="691"/>
      <c r="CV41" s="691"/>
      <c r="CW41" s="691"/>
      <c r="CX41" s="691"/>
      <c r="CY41" s="691"/>
      <c r="CZ41" s="691"/>
      <c r="DA41" s="691"/>
      <c r="DB41" s="691"/>
      <c r="DC41" s="691"/>
      <c r="DD41" s="691"/>
      <c r="DE41" s="691"/>
      <c r="DF41" s="691"/>
      <c r="DG41" s="691"/>
      <c r="DH41" s="691"/>
      <c r="DI41" s="691"/>
      <c r="DJ41" s="691"/>
      <c r="DK41" s="691"/>
      <c r="DL41" s="691"/>
      <c r="DM41" s="691"/>
      <c r="DN41" s="691"/>
      <c r="DO41" s="691"/>
      <c r="DP41" s="691"/>
      <c r="DQ41" s="691"/>
      <c r="DR41" s="691"/>
      <c r="DS41" s="691"/>
      <c r="DT41" s="691"/>
      <c r="DU41" s="691"/>
      <c r="DV41" s="691"/>
      <c r="DW41" s="691"/>
      <c r="DX41" s="691"/>
      <c r="DY41" s="691"/>
      <c r="DZ41" s="691"/>
      <c r="EA41" s="691"/>
      <c r="EB41" s="691"/>
      <c r="EC41" s="691"/>
      <c r="ED41" s="691"/>
      <c r="EE41" s="691"/>
      <c r="EF41" s="691"/>
      <c r="EG41" s="691"/>
      <c r="EH41" s="691"/>
      <c r="EI41" s="691"/>
      <c r="EJ41" s="691"/>
      <c r="EK41" s="691"/>
      <c r="EL41" s="691"/>
      <c r="EM41" s="691"/>
      <c r="EN41" s="691"/>
      <c r="EO41" s="691"/>
      <c r="EP41" s="691"/>
      <c r="EQ41" s="691"/>
      <c r="ER41" s="691"/>
      <c r="ES41" s="691"/>
      <c r="ET41" s="691"/>
      <c r="EU41" s="691"/>
      <c r="EV41" s="691"/>
      <c r="EW41" s="691"/>
      <c r="EX41" s="691"/>
      <c r="EY41" s="691"/>
      <c r="EZ41" s="691"/>
      <c r="FA41" s="691"/>
      <c r="FB41" s="691"/>
      <c r="FC41" s="691"/>
      <c r="FD41" s="691"/>
      <c r="FE41" s="691"/>
      <c r="FF41" s="691"/>
      <c r="FG41" s="691"/>
      <c r="FH41" s="691"/>
      <c r="FI41" s="691"/>
      <c r="FJ41" s="691"/>
      <c r="FK41" s="691"/>
      <c r="FL41" s="691"/>
      <c r="FM41" s="691"/>
      <c r="FN41" s="691"/>
      <c r="FO41" s="691"/>
      <c r="FP41" s="691"/>
      <c r="FQ41" s="691"/>
      <c r="FR41" s="691"/>
      <c r="FS41" s="691"/>
      <c r="FT41" s="691"/>
      <c r="FU41" s="691"/>
      <c r="FV41" s="691"/>
      <c r="FW41" s="691"/>
      <c r="FX41" s="691"/>
      <c r="FY41" s="691"/>
      <c r="FZ41" s="691"/>
      <c r="GA41" s="691"/>
      <c r="GB41" s="691"/>
      <c r="GC41" s="691"/>
      <c r="GD41" s="691"/>
      <c r="GE41" s="691"/>
      <c r="GF41" s="691"/>
      <c r="GG41" s="691"/>
      <c r="GH41" s="691"/>
      <c r="GI41" s="691"/>
      <c r="GJ41" s="691"/>
      <c r="GK41" s="691"/>
      <c r="GL41" s="691"/>
      <c r="GM41" s="691"/>
      <c r="GN41" s="691"/>
      <c r="GO41" s="691"/>
      <c r="GP41" s="691"/>
      <c r="GQ41" s="691"/>
      <c r="GR41" s="691"/>
      <c r="GS41" s="691"/>
      <c r="GT41" s="691"/>
      <c r="GU41" s="691"/>
      <c r="GV41" s="691"/>
      <c r="GW41" s="691"/>
      <c r="GX41" s="691"/>
      <c r="GY41" s="691"/>
      <c r="GZ41" s="691"/>
      <c r="HA41" s="691"/>
      <c r="HB41" s="691"/>
      <c r="HC41" s="691"/>
      <c r="HD41" s="691"/>
      <c r="HE41" s="691"/>
      <c r="HF41" s="691"/>
      <c r="HG41" s="691"/>
      <c r="HH41" s="691"/>
      <c r="HI41" s="691"/>
      <c r="HJ41" s="691"/>
      <c r="HK41" s="691"/>
      <c r="HL41" s="691"/>
      <c r="HM41" s="691"/>
      <c r="HN41" s="691"/>
      <c r="HO41" s="691"/>
      <c r="HP41" s="691"/>
      <c r="HQ41" s="691"/>
      <c r="HR41" s="691"/>
      <c r="HS41" s="691"/>
      <c r="HT41" s="691"/>
      <c r="HU41" s="691"/>
      <c r="HV41" s="691"/>
      <c r="HW41" s="691"/>
      <c r="HX41" s="691"/>
      <c r="HY41" s="691"/>
      <c r="HZ41" s="691"/>
      <c r="IA41" s="691"/>
      <c r="IB41" s="691"/>
      <c r="IC41" s="691"/>
      <c r="ID41" s="691"/>
      <c r="IE41" s="691"/>
      <c r="IF41" s="691"/>
      <c r="IG41" s="691"/>
      <c r="IH41" s="691"/>
      <c r="II41" s="691"/>
      <c r="IJ41" s="691"/>
      <c r="IK41" s="691"/>
      <c r="IL41" s="691"/>
      <c r="IM41" s="691"/>
      <c r="IN41" s="691"/>
      <c r="IO41" s="691"/>
      <c r="IP41" s="691"/>
      <c r="IQ41" s="691"/>
      <c r="IR41" s="691"/>
      <c r="IS41" s="691"/>
      <c r="IT41" s="691"/>
      <c r="IU41" s="691"/>
      <c r="IV41" s="691"/>
      <c r="IW41" s="691"/>
      <c r="IX41" s="691"/>
      <c r="IY41" s="691"/>
      <c r="IZ41" s="691"/>
      <c r="JA41" s="691"/>
      <c r="JB41" s="691"/>
      <c r="JC41" s="691"/>
      <c r="JD41" s="691"/>
      <c r="JE41" s="691"/>
      <c r="JF41" s="691"/>
      <c r="JG41" s="691"/>
      <c r="JH41" s="691"/>
      <c r="JI41" s="691"/>
      <c r="JJ41" s="691"/>
      <c r="JK41" s="691"/>
      <c r="JL41" s="691"/>
      <c r="JM41" s="691"/>
      <c r="JN41" s="691"/>
      <c r="JO41" s="691"/>
      <c r="JP41" s="691"/>
      <c r="JQ41" s="691"/>
      <c r="JR41" s="691"/>
      <c r="JS41" s="691"/>
      <c r="JT41" s="691"/>
      <c r="JU41" s="691"/>
      <c r="JV41" s="691"/>
      <c r="JW41" s="691"/>
      <c r="JX41" s="691"/>
      <c r="JY41" s="691"/>
      <c r="JZ41" s="691"/>
      <c r="KA41" s="691"/>
      <c r="KB41" s="691"/>
      <c r="KC41" s="691"/>
      <c r="KD41" s="691"/>
      <c r="KE41" s="691"/>
      <c r="KF41" s="691"/>
      <c r="KG41" s="691"/>
      <c r="KH41" s="691"/>
      <c r="KI41" s="691"/>
      <c r="KJ41" s="691"/>
      <c r="KK41" s="691"/>
      <c r="KL41" s="691"/>
      <c r="KM41" s="691"/>
      <c r="KN41" s="691"/>
      <c r="KO41" s="691"/>
      <c r="KP41" s="691"/>
      <c r="KQ41" s="691"/>
      <c r="KR41" s="691"/>
      <c r="KS41" s="691"/>
      <c r="KT41" s="691"/>
      <c r="KU41" s="691"/>
      <c r="KV41" s="691"/>
      <c r="KW41" s="691"/>
      <c r="KX41" s="691"/>
      <c r="KY41" s="691"/>
      <c r="KZ41" s="691"/>
      <c r="LA41" s="691"/>
      <c r="LB41" s="691"/>
      <c r="LC41" s="691"/>
      <c r="LD41" s="691"/>
      <c r="LE41" s="691"/>
      <c r="LF41" s="691"/>
      <c r="LG41" s="691"/>
      <c r="LH41" s="691"/>
      <c r="LI41" s="691"/>
      <c r="LJ41" s="691"/>
      <c r="LK41" s="691"/>
      <c r="LL41" s="691"/>
      <c r="LM41" s="691"/>
      <c r="LN41" s="691"/>
      <c r="LO41" s="691"/>
      <c r="LP41" s="691"/>
      <c r="LQ41" s="691"/>
      <c r="LR41" s="691"/>
      <c r="LS41" s="691"/>
      <c r="LT41" s="691"/>
      <c r="LU41" s="691"/>
      <c r="LV41" s="691"/>
      <c r="LW41" s="691"/>
      <c r="LX41" s="691"/>
      <c r="LY41" s="691"/>
      <c r="LZ41" s="691"/>
      <c r="MA41" s="691"/>
      <c r="MB41" s="691"/>
      <c r="MC41" s="691"/>
      <c r="MD41" s="691"/>
      <c r="ME41" s="691"/>
      <c r="MF41" s="691"/>
      <c r="MG41" s="691"/>
      <c r="MH41" s="691"/>
      <c r="MI41" s="691"/>
      <c r="MJ41" s="691"/>
      <c r="MK41" s="691"/>
      <c r="ML41" s="691"/>
      <c r="MM41" s="691"/>
      <c r="MN41" s="691"/>
      <c r="MO41" s="691"/>
      <c r="MP41" s="691"/>
      <c r="MQ41" s="691"/>
      <c r="MR41" s="691"/>
      <c r="MS41" s="691"/>
      <c r="MT41" s="691"/>
      <c r="MU41" s="691"/>
      <c r="MV41" s="691"/>
      <c r="MW41" s="691"/>
      <c r="MX41" s="691"/>
      <c r="MY41" s="691"/>
      <c r="MZ41" s="691"/>
      <c r="NA41" s="691"/>
      <c r="NB41" s="691"/>
      <c r="NC41" s="691"/>
      <c r="ND41" s="691"/>
      <c r="NE41" s="691"/>
      <c r="NF41" s="691"/>
      <c r="NG41" s="691"/>
      <c r="NH41" s="691"/>
      <c r="NI41" s="691"/>
      <c r="NJ41" s="691"/>
      <c r="NK41" s="691"/>
      <c r="NL41" s="691"/>
      <c r="NM41" s="691"/>
      <c r="NN41" s="691"/>
      <c r="NO41" s="691"/>
      <c r="NP41" s="691"/>
      <c r="NQ41" s="691"/>
      <c r="NR41" s="691"/>
      <c r="NS41" s="691"/>
      <c r="NT41" s="691"/>
      <c r="NU41" s="691"/>
      <c r="NV41" s="691"/>
      <c r="NW41" s="691"/>
      <c r="NX41" s="691"/>
      <c r="NY41" s="691"/>
      <c r="NZ41" s="691"/>
      <c r="OA41" s="691"/>
      <c r="OB41" s="691"/>
      <c r="OC41" s="691"/>
      <c r="OD41" s="691"/>
      <c r="OE41" s="691"/>
      <c r="OF41" s="691"/>
      <c r="OG41" s="691"/>
      <c r="OH41" s="691"/>
      <c r="OI41" s="691"/>
      <c r="OJ41" s="691"/>
      <c r="OK41" s="691"/>
      <c r="OL41" s="691"/>
      <c r="OM41" s="691"/>
      <c r="ON41" s="691"/>
      <c r="OO41" s="691"/>
      <c r="OP41" s="691"/>
      <c r="OQ41" s="691"/>
      <c r="OR41" s="691"/>
      <c r="OS41" s="691"/>
      <c r="OT41" s="691"/>
      <c r="OU41" s="691"/>
      <c r="OV41" s="691"/>
      <c r="OW41" s="691"/>
      <c r="OX41" s="691"/>
      <c r="OY41" s="691"/>
      <c r="OZ41" s="691"/>
      <c r="PA41" s="691"/>
      <c r="PB41" s="691"/>
      <c r="PC41" s="691"/>
      <c r="PD41" s="691"/>
      <c r="PE41" s="691"/>
      <c r="PF41" s="691"/>
      <c r="PG41" s="691"/>
      <c r="PH41" s="691"/>
      <c r="PI41" s="691"/>
      <c r="PJ41" s="691"/>
      <c r="PK41" s="691"/>
      <c r="PL41" s="691"/>
      <c r="PM41" s="691"/>
      <c r="PN41" s="691"/>
      <c r="PO41" s="691"/>
      <c r="PP41" s="691"/>
      <c r="PQ41" s="691"/>
      <c r="PR41" s="691"/>
      <c r="PS41" s="691"/>
      <c r="PT41" s="691"/>
      <c r="PU41" s="691"/>
      <c r="PV41" s="691"/>
      <c r="PW41" s="691"/>
      <c r="PX41" s="691"/>
      <c r="PY41" s="691"/>
      <c r="PZ41" s="691"/>
      <c r="QA41" s="691"/>
      <c r="QB41" s="691"/>
      <c r="QC41" s="691"/>
      <c r="QD41" s="691"/>
      <c r="QE41" s="691"/>
      <c r="QF41" s="691"/>
      <c r="QG41" s="691"/>
      <c r="QH41" s="691"/>
      <c r="QI41" s="691"/>
      <c r="QJ41" s="691"/>
      <c r="QK41" s="691"/>
      <c r="QL41" s="691"/>
      <c r="QM41" s="691"/>
      <c r="QN41" s="691"/>
      <c r="QO41" s="691"/>
      <c r="QP41" s="691"/>
      <c r="QQ41" s="691"/>
      <c r="QR41" s="691"/>
      <c r="QS41" s="691"/>
      <c r="QT41" s="691"/>
      <c r="QU41" s="691"/>
      <c r="QV41" s="691"/>
      <c r="QW41" s="691"/>
      <c r="QX41" s="691"/>
      <c r="QY41" s="691"/>
      <c r="QZ41" s="691"/>
      <c r="RA41" s="691"/>
      <c r="RB41" s="691"/>
      <c r="RC41" s="691"/>
      <c r="RD41" s="691"/>
      <c r="RE41" s="691"/>
      <c r="RF41" s="691"/>
      <c r="RG41" s="691"/>
      <c r="RH41" s="691"/>
      <c r="RI41" s="691"/>
      <c r="RJ41" s="691"/>
      <c r="RK41" s="691"/>
      <c r="RL41" s="691"/>
      <c r="RM41" s="691"/>
      <c r="RN41" s="691"/>
      <c r="RO41" s="691"/>
      <c r="RP41" s="691"/>
      <c r="RQ41" s="691"/>
      <c r="RR41" s="691"/>
      <c r="RS41" s="691"/>
      <c r="RT41" s="691"/>
      <c r="RU41" s="691"/>
      <c r="RV41" s="691"/>
      <c r="RW41" s="691"/>
      <c r="RX41" s="691"/>
      <c r="RY41" s="691"/>
      <c r="RZ41" s="691"/>
      <c r="SA41" s="691"/>
      <c r="SB41" s="691"/>
      <c r="SC41" s="691"/>
      <c r="SD41" s="691"/>
      <c r="SE41" s="691"/>
      <c r="SF41" s="691"/>
      <c r="SG41" s="691"/>
      <c r="SH41" s="691"/>
      <c r="SI41" s="691"/>
      <c r="SJ41" s="691"/>
      <c r="SK41" s="691"/>
      <c r="SL41" s="691"/>
      <c r="SM41" s="691"/>
      <c r="SN41" s="691"/>
      <c r="SO41" s="691"/>
      <c r="SP41" s="691"/>
      <c r="SQ41" s="691"/>
      <c r="SR41" s="691"/>
      <c r="SS41" s="691"/>
      <c r="ST41" s="691"/>
      <c r="SU41" s="691"/>
      <c r="SV41" s="691"/>
      <c r="SW41" s="691"/>
      <c r="SX41" s="691"/>
      <c r="SY41" s="691"/>
      <c r="SZ41" s="691"/>
      <c r="TA41" s="691"/>
      <c r="TB41" s="691"/>
      <c r="TC41" s="691"/>
      <c r="TD41" s="691"/>
      <c r="TE41" s="691"/>
      <c r="TF41" s="691"/>
      <c r="TG41" s="691"/>
      <c r="TH41" s="691"/>
      <c r="TI41" s="691"/>
      <c r="TJ41" s="691"/>
      <c r="TK41" s="691"/>
      <c r="TL41" s="691"/>
      <c r="TM41" s="691"/>
      <c r="TN41" s="691"/>
      <c r="TO41" s="691"/>
      <c r="TP41" s="691"/>
      <c r="TQ41" s="691"/>
      <c r="TR41" s="691"/>
      <c r="TS41" s="691"/>
      <c r="TT41" s="691"/>
      <c r="TU41" s="691"/>
      <c r="TV41" s="691"/>
      <c r="TW41" s="691"/>
      <c r="TX41" s="691"/>
      <c r="TY41" s="691"/>
      <c r="TZ41" s="691"/>
      <c r="UA41" s="691"/>
      <c r="UB41" s="691"/>
      <c r="UC41" s="691"/>
      <c r="UD41" s="691"/>
      <c r="UE41" s="691"/>
      <c r="UF41" s="691"/>
      <c r="UG41" s="691"/>
      <c r="UH41" s="691"/>
      <c r="UI41" s="691"/>
      <c r="UJ41" s="691"/>
      <c r="UK41" s="691"/>
      <c r="UL41" s="691"/>
      <c r="UM41" s="691"/>
      <c r="UN41" s="691"/>
      <c r="UO41" s="691"/>
      <c r="UP41" s="691"/>
      <c r="UQ41" s="691"/>
      <c r="UR41" s="691"/>
      <c r="US41" s="691"/>
      <c r="UT41" s="691"/>
      <c r="UU41" s="691"/>
      <c r="UV41" s="691"/>
      <c r="UW41" s="691"/>
      <c r="UX41" s="691"/>
      <c r="UY41" s="691"/>
      <c r="UZ41" s="691"/>
      <c r="VA41" s="691"/>
      <c r="VB41" s="691"/>
      <c r="VC41" s="691"/>
      <c r="VD41" s="691"/>
      <c r="VE41" s="691"/>
      <c r="VF41" s="691"/>
      <c r="VG41" s="691"/>
      <c r="VH41" s="691"/>
      <c r="VI41" s="691"/>
      <c r="VJ41" s="691"/>
      <c r="VK41" s="691"/>
      <c r="VL41" s="691"/>
      <c r="VM41" s="691"/>
      <c r="VN41" s="691"/>
      <c r="VO41" s="691"/>
      <c r="VP41" s="691"/>
      <c r="VQ41" s="691"/>
      <c r="VR41" s="691"/>
      <c r="VS41" s="691"/>
      <c r="VT41" s="691"/>
      <c r="VU41" s="691"/>
      <c r="VV41" s="691"/>
      <c r="VW41" s="691"/>
      <c r="VX41" s="691"/>
      <c r="VY41" s="691"/>
      <c r="VZ41" s="691"/>
      <c r="WA41" s="691"/>
      <c r="WB41" s="691"/>
      <c r="WC41" s="691"/>
      <c r="WD41" s="691"/>
      <c r="WE41" s="691"/>
      <c r="WF41" s="691"/>
      <c r="WG41" s="691"/>
      <c r="WH41" s="691"/>
      <c r="WI41" s="691"/>
      <c r="WJ41" s="691"/>
      <c r="WK41" s="691"/>
      <c r="WL41" s="691"/>
      <c r="WM41" s="691"/>
      <c r="WN41" s="691"/>
      <c r="WO41" s="691"/>
      <c r="WP41" s="691"/>
      <c r="WQ41" s="691"/>
      <c r="WR41" s="691"/>
      <c r="WS41" s="691"/>
      <c r="WT41" s="691"/>
      <c r="WU41" s="691"/>
      <c r="WV41" s="691"/>
      <c r="WW41" s="691"/>
      <c r="WX41" s="691"/>
      <c r="WY41" s="691"/>
      <c r="WZ41" s="691"/>
      <c r="XA41" s="691"/>
      <c r="XB41" s="691"/>
      <c r="XC41" s="691"/>
      <c r="XD41" s="691"/>
      <c r="XE41" s="691"/>
      <c r="XF41" s="691"/>
      <c r="XG41" s="691"/>
      <c r="XH41" s="691"/>
      <c r="XI41" s="691"/>
      <c r="XJ41" s="691"/>
      <c r="XK41" s="691"/>
      <c r="XL41" s="691"/>
      <c r="XM41" s="691"/>
      <c r="XN41" s="691"/>
      <c r="XO41" s="691"/>
      <c r="XP41" s="691"/>
      <c r="XQ41" s="691"/>
      <c r="XR41" s="691"/>
      <c r="XS41" s="691"/>
      <c r="XT41" s="691"/>
      <c r="XU41" s="691"/>
      <c r="XV41" s="691"/>
      <c r="XW41" s="691"/>
      <c r="XX41" s="691"/>
      <c r="XY41" s="691"/>
      <c r="XZ41" s="691"/>
      <c r="YA41" s="691"/>
      <c r="YB41" s="691"/>
      <c r="YC41" s="691"/>
      <c r="YD41" s="691"/>
      <c r="YE41" s="691"/>
      <c r="YF41" s="691"/>
      <c r="YG41" s="691"/>
      <c r="YH41" s="691"/>
      <c r="YI41" s="691"/>
      <c r="YJ41" s="691"/>
      <c r="YK41" s="691"/>
      <c r="YL41" s="691"/>
      <c r="YM41" s="691"/>
      <c r="YN41" s="691"/>
      <c r="YO41" s="691"/>
      <c r="YP41" s="691"/>
      <c r="YQ41" s="691"/>
      <c r="YR41" s="691"/>
      <c r="YS41" s="691"/>
      <c r="YT41" s="691"/>
      <c r="YU41" s="691"/>
      <c r="YV41" s="691"/>
      <c r="YW41" s="691"/>
      <c r="YX41" s="691"/>
      <c r="YY41" s="691"/>
      <c r="YZ41" s="691"/>
      <c r="ZA41" s="691"/>
      <c r="ZB41" s="691"/>
      <c r="ZC41" s="691"/>
      <c r="ZD41" s="691"/>
      <c r="ZE41" s="691"/>
      <c r="ZF41" s="691"/>
      <c r="ZG41" s="691"/>
      <c r="ZH41" s="691"/>
      <c r="ZI41" s="691"/>
      <c r="ZJ41" s="691"/>
      <c r="ZK41" s="691"/>
      <c r="ZL41" s="691"/>
      <c r="ZM41" s="691"/>
      <c r="ZN41" s="691"/>
      <c r="ZO41" s="691"/>
      <c r="ZP41" s="691"/>
      <c r="ZQ41" s="691"/>
      <c r="ZR41" s="691"/>
      <c r="ZS41" s="691"/>
      <c r="ZT41" s="691"/>
      <c r="ZU41" s="691"/>
      <c r="ZV41" s="691"/>
      <c r="ZW41" s="691"/>
      <c r="ZX41" s="691"/>
      <c r="ZY41" s="691"/>
      <c r="ZZ41" s="691"/>
      <c r="AAA41" s="691"/>
      <c r="AAB41" s="691"/>
      <c r="AAC41" s="691"/>
      <c r="AAD41" s="691"/>
      <c r="AAE41" s="691"/>
      <c r="AAF41" s="691"/>
      <c r="AAG41" s="691"/>
      <c r="AAH41" s="691"/>
      <c r="AAI41" s="691"/>
      <c r="AAJ41" s="691"/>
      <c r="AAK41" s="691"/>
      <c r="AAL41" s="691"/>
      <c r="AAM41" s="691"/>
      <c r="AAN41" s="691"/>
      <c r="AAO41" s="691"/>
      <c r="AAP41" s="691"/>
      <c r="AAQ41" s="691"/>
      <c r="AAR41" s="691"/>
      <c r="AAS41" s="691"/>
      <c r="AAT41" s="691"/>
      <c r="AAU41" s="691"/>
      <c r="AAV41" s="691"/>
      <c r="AAW41" s="691"/>
      <c r="AAX41" s="691"/>
      <c r="AAY41" s="691"/>
      <c r="AAZ41" s="691"/>
      <c r="ABA41" s="691"/>
      <c r="ABB41" s="691"/>
      <c r="ABC41" s="691"/>
      <c r="ABD41" s="691"/>
      <c r="ABE41" s="691"/>
      <c r="ABF41" s="691"/>
      <c r="ABG41" s="691"/>
      <c r="ABH41" s="691"/>
      <c r="ABI41" s="691"/>
      <c r="ABJ41" s="691"/>
      <c r="ABK41" s="691"/>
      <c r="ABL41" s="691"/>
      <c r="ABM41" s="691"/>
      <c r="ABN41" s="691"/>
      <c r="ABO41" s="691"/>
      <c r="ABP41" s="691"/>
      <c r="ABQ41" s="691"/>
      <c r="ABR41" s="691"/>
      <c r="ABS41" s="691"/>
      <c r="ABT41" s="691"/>
      <c r="ABU41" s="691"/>
      <c r="ABV41" s="691"/>
      <c r="ABW41" s="691"/>
      <c r="ABX41" s="691"/>
      <c r="ABY41" s="691"/>
      <c r="ABZ41" s="691"/>
      <c r="ACA41" s="691"/>
      <c r="ACB41" s="691"/>
      <c r="ACC41" s="691"/>
      <c r="ACD41" s="691"/>
      <c r="ACE41" s="691"/>
      <c r="ACF41" s="691"/>
      <c r="ACG41" s="691"/>
      <c r="ACH41" s="691"/>
      <c r="ACI41" s="691"/>
      <c r="ACJ41" s="691"/>
      <c r="ACK41" s="691"/>
      <c r="ACL41" s="691"/>
      <c r="ACM41" s="691"/>
      <c r="ACN41" s="691"/>
      <c r="ACO41" s="691"/>
      <c r="ACP41" s="691"/>
      <c r="ACQ41" s="691"/>
      <c r="ACR41" s="691"/>
      <c r="ACS41" s="691"/>
      <c r="ACT41" s="691"/>
      <c r="ACU41" s="691"/>
      <c r="ACV41" s="691"/>
      <c r="ACW41" s="691"/>
      <c r="ACX41" s="691"/>
      <c r="ACY41" s="691"/>
      <c r="ACZ41" s="691"/>
      <c r="ADA41" s="691"/>
      <c r="ADB41" s="691"/>
      <c r="ADC41" s="691"/>
      <c r="ADD41" s="691"/>
      <c r="ADE41" s="691"/>
      <c r="ADF41" s="691"/>
      <c r="ADG41" s="691"/>
      <c r="ADH41" s="691"/>
      <c r="ADI41" s="691"/>
      <c r="ADJ41" s="691"/>
      <c r="ADK41" s="691"/>
      <c r="ADL41" s="691"/>
      <c r="ADM41" s="691"/>
      <c r="ADN41" s="691"/>
      <c r="ADO41" s="691"/>
      <c r="ADP41" s="691"/>
      <c r="ADQ41" s="691"/>
      <c r="ADR41" s="691"/>
      <c r="ADS41" s="691"/>
      <c r="ADT41" s="691"/>
      <c r="ADU41" s="691"/>
      <c r="ADV41" s="691"/>
      <c r="ADW41" s="691"/>
      <c r="ADX41" s="691"/>
      <c r="ADY41" s="691"/>
      <c r="ADZ41" s="691"/>
      <c r="AEA41" s="691"/>
      <c r="AEB41" s="691"/>
      <c r="AEC41" s="691"/>
      <c r="AED41" s="691"/>
      <c r="AEE41" s="691"/>
      <c r="AEF41" s="691"/>
      <c r="AEG41" s="691"/>
      <c r="AEH41" s="691"/>
      <c r="AEI41" s="691"/>
      <c r="AEJ41" s="691"/>
      <c r="AEK41" s="691"/>
      <c r="AEL41" s="691"/>
      <c r="AEM41" s="691"/>
      <c r="AEN41" s="691"/>
      <c r="AEO41" s="691"/>
      <c r="AEP41" s="691"/>
      <c r="AEQ41" s="691"/>
      <c r="AER41" s="691"/>
      <c r="AES41" s="691"/>
      <c r="AET41" s="691"/>
      <c r="AEU41" s="691"/>
      <c r="AEV41" s="691"/>
      <c r="AEW41" s="691"/>
      <c r="AEX41" s="691"/>
      <c r="AEY41" s="691"/>
      <c r="AEZ41" s="691"/>
      <c r="AFA41" s="691"/>
      <c r="AFB41" s="691"/>
      <c r="AFC41" s="691"/>
      <c r="AFD41" s="691"/>
      <c r="AFE41" s="691"/>
      <c r="AFF41" s="691"/>
      <c r="AFG41" s="691"/>
      <c r="AFH41" s="691"/>
      <c r="AFI41" s="691"/>
      <c r="AFJ41" s="691"/>
      <c r="AFK41" s="691"/>
      <c r="AFL41" s="691"/>
      <c r="AFM41" s="691"/>
      <c r="AFN41" s="691"/>
      <c r="AFO41" s="691"/>
      <c r="AFP41" s="691"/>
      <c r="AFQ41" s="691"/>
      <c r="AFR41" s="691"/>
      <c r="AFS41" s="691"/>
      <c r="AFT41" s="691"/>
      <c r="AFU41" s="691"/>
      <c r="AFV41" s="691"/>
      <c r="AFW41" s="691"/>
      <c r="AFX41" s="691"/>
      <c r="AFY41" s="691"/>
      <c r="AFZ41" s="691"/>
      <c r="AGA41" s="691"/>
      <c r="AGB41" s="691"/>
      <c r="AGC41" s="691"/>
      <c r="AGD41" s="691"/>
      <c r="AGE41" s="691"/>
      <c r="AGF41" s="691"/>
      <c r="AGG41" s="691"/>
      <c r="AGH41" s="691"/>
      <c r="AGI41" s="691"/>
      <c r="AGJ41" s="691"/>
      <c r="AGK41" s="691"/>
      <c r="AGL41" s="691"/>
      <c r="AGM41" s="691"/>
      <c r="AGN41" s="691"/>
      <c r="AGO41" s="691"/>
      <c r="AGP41" s="691"/>
      <c r="AGQ41" s="691"/>
      <c r="AGR41" s="691"/>
      <c r="AGS41" s="691"/>
      <c r="AGT41" s="691"/>
      <c r="AGU41" s="691"/>
      <c r="AGV41" s="691"/>
      <c r="AGW41" s="691"/>
      <c r="AGX41" s="691"/>
      <c r="AGY41" s="691"/>
      <c r="AGZ41" s="691"/>
      <c r="AHA41" s="691"/>
      <c r="AHB41" s="691"/>
      <c r="AHC41" s="691"/>
      <c r="AHD41" s="691"/>
      <c r="AHE41" s="691"/>
      <c r="AHF41" s="691"/>
      <c r="AHG41" s="691"/>
      <c r="AHH41" s="691"/>
      <c r="AHI41" s="691"/>
      <c r="AHJ41" s="691"/>
      <c r="AHK41" s="691"/>
      <c r="AHL41" s="691"/>
      <c r="AHM41" s="691"/>
      <c r="AHN41" s="691"/>
      <c r="AHO41" s="691"/>
      <c r="AHP41" s="691"/>
      <c r="AHQ41" s="691"/>
      <c r="AHR41" s="691"/>
      <c r="AHS41" s="691"/>
      <c r="AHT41" s="691"/>
      <c r="AHU41" s="691"/>
      <c r="AHV41" s="691"/>
      <c r="AHW41" s="691"/>
      <c r="AHX41" s="691"/>
      <c r="AHY41" s="691"/>
      <c r="AHZ41" s="691"/>
      <c r="AIA41" s="691"/>
      <c r="AIB41" s="691"/>
      <c r="AIC41" s="691"/>
      <c r="AID41" s="691"/>
      <c r="AIE41" s="691"/>
      <c r="AIF41" s="691"/>
      <c r="AIG41" s="691"/>
      <c r="AIH41" s="691"/>
      <c r="AII41" s="691"/>
      <c r="AIJ41" s="691"/>
      <c r="AIK41" s="691"/>
      <c r="AIL41" s="691"/>
      <c r="AIM41" s="691"/>
      <c r="AIN41" s="691"/>
      <c r="AIO41" s="691"/>
      <c r="AIP41" s="691"/>
      <c r="AIQ41" s="691"/>
      <c r="AIR41" s="691"/>
      <c r="AIS41" s="691"/>
      <c r="AIT41" s="691"/>
      <c r="AIU41" s="691"/>
      <c r="AIV41" s="691"/>
      <c r="AIW41" s="691"/>
      <c r="AIX41" s="691"/>
      <c r="AIY41" s="691"/>
      <c r="AIZ41" s="691"/>
      <c r="AJA41" s="691"/>
      <c r="AJB41" s="691"/>
      <c r="AJC41" s="691"/>
      <c r="AJD41" s="691"/>
      <c r="AJE41" s="691"/>
      <c r="AJF41" s="691"/>
      <c r="AJG41" s="691"/>
      <c r="AJH41" s="691"/>
      <c r="AJI41" s="691"/>
      <c r="AJJ41" s="691"/>
      <c r="AJK41" s="691"/>
      <c r="AJL41" s="691"/>
      <c r="AJM41" s="691"/>
      <c r="AJN41" s="691"/>
      <c r="AJO41" s="691"/>
      <c r="AJP41" s="691"/>
      <c r="AJQ41" s="691"/>
      <c r="AJR41" s="691"/>
      <c r="AJS41" s="691"/>
      <c r="AJT41" s="691"/>
      <c r="AJU41" s="691"/>
      <c r="AJV41" s="691"/>
      <c r="AJW41" s="691"/>
      <c r="AJX41" s="691"/>
      <c r="AJY41" s="691"/>
      <c r="AJZ41" s="691"/>
      <c r="AKA41" s="691"/>
      <c r="AKB41" s="691"/>
      <c r="AKC41" s="691"/>
      <c r="AKD41" s="691"/>
      <c r="AKE41" s="691"/>
      <c r="AKF41" s="691"/>
      <c r="AKG41" s="691"/>
      <c r="AKH41" s="691"/>
      <c r="AKI41" s="691"/>
      <c r="AKJ41" s="691"/>
      <c r="AKK41" s="691"/>
      <c r="AKL41" s="691"/>
      <c r="AKM41" s="691"/>
      <c r="AKN41" s="691"/>
      <c r="AKO41" s="691"/>
      <c r="AKP41" s="691"/>
      <c r="AKQ41" s="691"/>
      <c r="AKR41" s="691"/>
      <c r="AKS41" s="691"/>
      <c r="AKT41" s="691"/>
      <c r="AKU41" s="691"/>
      <c r="AKV41" s="691"/>
      <c r="AKW41" s="691"/>
      <c r="AKX41" s="691"/>
      <c r="AKY41" s="691"/>
      <c r="AKZ41" s="691"/>
      <c r="ALA41" s="691"/>
      <c r="ALB41" s="691"/>
      <c r="ALC41" s="691"/>
      <c r="ALD41" s="691"/>
      <c r="ALE41" s="691"/>
      <c r="ALF41" s="691"/>
      <c r="ALG41" s="691"/>
      <c r="ALH41" s="691"/>
      <c r="ALI41" s="691"/>
      <c r="ALJ41" s="691"/>
      <c r="ALK41" s="691"/>
      <c r="ALL41" s="691"/>
      <c r="ALM41" s="691"/>
      <c r="ALN41" s="691"/>
      <c r="ALO41" s="691"/>
      <c r="ALP41" s="691"/>
      <c r="ALQ41" s="691"/>
      <c r="ALR41" s="691"/>
      <c r="ALS41" s="691"/>
      <c r="ALT41" s="691"/>
      <c r="ALU41" s="691"/>
      <c r="ALV41" s="691"/>
      <c r="ALW41" s="691"/>
      <c r="ALX41" s="691"/>
      <c r="ALY41" s="691"/>
      <c r="ALZ41" s="691"/>
      <c r="AMA41" s="691"/>
      <c r="AMB41" s="691"/>
      <c r="AMC41" s="691"/>
      <c r="AMD41" s="691"/>
      <c r="AME41" s="691"/>
      <c r="AMF41" s="691"/>
      <c r="AMG41" s="691"/>
      <c r="AMH41" s="691"/>
      <c r="AMI41" s="691"/>
      <c r="AMJ41" s="691"/>
      <c r="AMK41" s="691"/>
      <c r="AML41" s="691"/>
      <c r="AMM41" s="691"/>
      <c r="AMN41" s="691"/>
      <c r="AMO41" s="691"/>
      <c r="AMP41" s="691"/>
      <c r="AMQ41" s="691"/>
      <c r="AMR41" s="691"/>
      <c r="AMS41" s="691"/>
      <c r="AMT41" s="691"/>
      <c r="AMU41" s="691"/>
      <c r="AMV41" s="691"/>
      <c r="AMW41" s="691"/>
      <c r="AMX41" s="691"/>
      <c r="AMY41" s="691"/>
      <c r="AMZ41" s="691"/>
      <c r="ANA41" s="691"/>
      <c r="ANB41" s="691"/>
      <c r="ANC41" s="691"/>
      <c r="AND41" s="691"/>
      <c r="ANE41" s="691"/>
      <c r="ANF41" s="691"/>
      <c r="ANG41" s="691"/>
      <c r="ANH41" s="691"/>
      <c r="ANI41" s="691"/>
      <c r="ANJ41" s="691"/>
      <c r="ANK41" s="691"/>
      <c r="ANL41" s="691"/>
      <c r="ANM41" s="691"/>
      <c r="ANN41" s="691"/>
      <c r="ANO41" s="691"/>
      <c r="ANP41" s="691"/>
      <c r="ANQ41" s="691"/>
      <c r="ANR41" s="691"/>
      <c r="ANS41" s="691"/>
      <c r="ANT41" s="691"/>
      <c r="ANU41" s="691"/>
      <c r="ANV41" s="691"/>
      <c r="ANW41" s="691"/>
      <c r="ANX41" s="691"/>
      <c r="ANY41" s="691"/>
      <c r="ANZ41" s="691"/>
      <c r="AOA41" s="691"/>
      <c r="AOB41" s="691"/>
      <c r="AOC41" s="691"/>
      <c r="AOD41" s="691"/>
      <c r="AOE41" s="691"/>
      <c r="AOF41" s="691"/>
      <c r="AOG41" s="691"/>
      <c r="AOH41" s="691"/>
      <c r="AOI41" s="691"/>
      <c r="AOJ41" s="691"/>
      <c r="AOK41" s="691"/>
      <c r="AOL41" s="691"/>
      <c r="AOM41" s="691"/>
      <c r="AON41" s="691"/>
      <c r="AOO41" s="691"/>
      <c r="AOP41" s="691"/>
      <c r="AOQ41" s="691"/>
      <c r="AOR41" s="691"/>
      <c r="AOS41" s="691"/>
      <c r="AOT41" s="691"/>
      <c r="AOU41" s="691"/>
      <c r="AOV41" s="691"/>
      <c r="AOW41" s="691"/>
      <c r="AOX41" s="691"/>
      <c r="AOY41" s="691"/>
      <c r="AOZ41" s="691"/>
      <c r="APA41" s="691"/>
      <c r="APB41" s="691"/>
      <c r="APC41" s="691"/>
      <c r="APD41" s="691"/>
      <c r="APE41" s="691"/>
      <c r="APF41" s="691"/>
      <c r="APG41" s="691"/>
      <c r="APH41" s="691"/>
      <c r="API41" s="691"/>
      <c r="APJ41" s="691"/>
      <c r="APK41" s="691"/>
      <c r="APL41" s="691"/>
      <c r="APM41" s="691"/>
      <c r="APN41" s="691"/>
      <c r="APO41" s="691"/>
      <c r="APP41" s="691"/>
      <c r="APQ41" s="691"/>
      <c r="APR41" s="691"/>
      <c r="APS41" s="691"/>
      <c r="APT41" s="691"/>
      <c r="APU41" s="691"/>
      <c r="APV41" s="691"/>
      <c r="APW41" s="691"/>
      <c r="APX41" s="691"/>
      <c r="APY41" s="691"/>
      <c r="APZ41" s="691"/>
      <c r="AQA41" s="691"/>
      <c r="AQB41" s="691"/>
      <c r="AQC41" s="691"/>
      <c r="AQD41" s="691"/>
      <c r="AQE41" s="691"/>
      <c r="AQF41" s="691"/>
      <c r="AQG41" s="691"/>
      <c r="AQH41" s="691"/>
      <c r="AQI41" s="691"/>
      <c r="AQJ41" s="691"/>
      <c r="AQK41" s="691"/>
      <c r="AQL41" s="691"/>
      <c r="AQM41" s="691"/>
      <c r="AQN41" s="691"/>
      <c r="AQO41" s="691"/>
      <c r="AQP41" s="691"/>
      <c r="AQQ41" s="691"/>
      <c r="AQR41" s="691"/>
      <c r="AQS41" s="691"/>
      <c r="AQT41" s="691"/>
      <c r="AQU41" s="691"/>
      <c r="AQV41" s="691"/>
      <c r="AQW41" s="691"/>
      <c r="AQX41" s="691"/>
      <c r="AQY41" s="691"/>
      <c r="AQZ41" s="691"/>
      <c r="ARA41" s="691"/>
      <c r="ARB41" s="691"/>
      <c r="ARC41" s="691"/>
      <c r="ARD41" s="691"/>
      <c r="ARE41" s="691"/>
      <c r="ARF41" s="691"/>
      <c r="ARG41" s="691"/>
      <c r="ARH41" s="691"/>
      <c r="ARI41" s="691"/>
      <c r="ARJ41" s="691"/>
      <c r="ARK41" s="691"/>
      <c r="ARL41" s="691"/>
      <c r="ARM41" s="691"/>
      <c r="ARN41" s="691"/>
      <c r="ARO41" s="691"/>
      <c r="ARP41" s="691"/>
      <c r="ARQ41" s="691"/>
      <c r="ARR41" s="691"/>
      <c r="ARS41" s="691"/>
      <c r="ART41" s="691"/>
      <c r="ARU41" s="691"/>
      <c r="ARV41" s="691"/>
      <c r="ARW41" s="691"/>
      <c r="ARX41" s="691"/>
      <c r="ARY41" s="691"/>
      <c r="ARZ41" s="691"/>
      <c r="ASA41" s="691"/>
      <c r="ASB41" s="691"/>
      <c r="ASC41" s="691"/>
      <c r="ASD41" s="691"/>
      <c r="ASE41" s="691"/>
      <c r="ASF41" s="691"/>
      <c r="ASG41" s="691"/>
      <c r="ASH41" s="691"/>
      <c r="ASI41" s="691"/>
      <c r="ASJ41" s="691"/>
      <c r="ASK41" s="691"/>
      <c r="ASL41" s="691"/>
      <c r="ASM41" s="691"/>
      <c r="ASN41" s="691"/>
      <c r="ASO41" s="691"/>
      <c r="ASP41" s="691"/>
      <c r="ASQ41" s="691"/>
      <c r="ASR41" s="691"/>
      <c r="ASS41" s="691"/>
      <c r="AST41" s="691"/>
      <c r="ASU41" s="691"/>
      <c r="ASV41" s="691"/>
      <c r="ASW41" s="691"/>
      <c r="ASX41" s="691"/>
      <c r="ASY41" s="691"/>
      <c r="ASZ41" s="691"/>
      <c r="ATA41" s="691"/>
      <c r="ATB41" s="691"/>
      <c r="ATC41" s="691"/>
      <c r="ATD41" s="691"/>
      <c r="ATE41" s="691"/>
      <c r="ATF41" s="691"/>
      <c r="ATG41" s="691"/>
      <c r="ATH41" s="691"/>
      <c r="ATI41" s="691"/>
      <c r="ATJ41" s="691"/>
      <c r="ATK41" s="691"/>
      <c r="ATL41" s="691"/>
      <c r="ATM41" s="691"/>
      <c r="ATN41" s="691"/>
      <c r="ATO41" s="691"/>
      <c r="ATP41" s="691"/>
      <c r="ATQ41" s="691"/>
      <c r="ATR41" s="691"/>
      <c r="ATS41" s="691"/>
      <c r="ATT41" s="691"/>
      <c r="ATU41" s="691"/>
      <c r="ATV41" s="691"/>
      <c r="ATW41" s="691"/>
      <c r="ATX41" s="691"/>
      <c r="ATY41" s="691"/>
      <c r="ATZ41" s="691"/>
      <c r="AUA41" s="691"/>
      <c r="AUB41" s="691"/>
      <c r="AUC41" s="691"/>
      <c r="AUD41" s="691"/>
      <c r="AUE41" s="691"/>
      <c r="AUF41" s="691"/>
      <c r="AUG41" s="691"/>
      <c r="AUH41" s="691"/>
      <c r="AUI41" s="691"/>
      <c r="AUJ41" s="691"/>
      <c r="AUK41" s="691"/>
      <c r="AUL41" s="691"/>
      <c r="AUM41" s="691"/>
      <c r="AUN41" s="691"/>
      <c r="AUO41" s="691"/>
      <c r="AUP41" s="691"/>
      <c r="AUQ41" s="691"/>
      <c r="AUR41" s="691"/>
      <c r="AUS41" s="691"/>
      <c r="AUT41" s="691"/>
      <c r="AUU41" s="691"/>
      <c r="AUV41" s="691"/>
      <c r="AUW41" s="691"/>
      <c r="AUX41" s="691"/>
      <c r="AUY41" s="691"/>
      <c r="AUZ41" s="691"/>
      <c r="AVA41" s="691"/>
      <c r="AVB41" s="691"/>
      <c r="AVC41" s="691"/>
      <c r="AVD41" s="691"/>
      <c r="AVE41" s="691"/>
      <c r="AVF41" s="691"/>
      <c r="AVG41" s="691"/>
      <c r="AVH41" s="691"/>
      <c r="AVI41" s="691"/>
      <c r="AVJ41" s="691"/>
      <c r="AVK41" s="691"/>
      <c r="AVL41" s="691"/>
      <c r="AVM41" s="691"/>
      <c r="AVN41" s="691"/>
      <c r="AVO41" s="691"/>
      <c r="AVP41" s="691"/>
      <c r="AVQ41" s="691"/>
      <c r="AVR41" s="691"/>
      <c r="AVS41" s="691"/>
      <c r="AVT41" s="691"/>
      <c r="AVU41" s="691"/>
      <c r="AVV41" s="691"/>
      <c r="AVW41" s="691"/>
      <c r="AVX41" s="691"/>
      <c r="AVY41" s="691"/>
      <c r="AVZ41" s="691"/>
      <c r="AWA41" s="691"/>
      <c r="AWB41" s="691"/>
      <c r="AWC41" s="691"/>
      <c r="AWD41" s="691"/>
      <c r="AWE41" s="691"/>
      <c r="AWF41" s="691"/>
      <c r="AWG41" s="691"/>
      <c r="AWH41" s="691"/>
      <c r="AWI41" s="691"/>
      <c r="AWJ41" s="691"/>
      <c r="AWK41" s="691"/>
      <c r="AWL41" s="691"/>
      <c r="AWM41" s="691"/>
      <c r="AWN41" s="691"/>
      <c r="AWO41" s="691"/>
      <c r="AWP41" s="691"/>
      <c r="AWQ41" s="691"/>
      <c r="AWR41" s="691"/>
      <c r="AWS41" s="691"/>
      <c r="AWT41" s="691"/>
      <c r="AWU41" s="691"/>
      <c r="AWV41" s="691"/>
      <c r="AWW41" s="691"/>
      <c r="AWX41" s="691"/>
      <c r="AWY41" s="691"/>
      <c r="AWZ41" s="691"/>
      <c r="AXA41" s="691"/>
      <c r="AXB41" s="691"/>
      <c r="AXC41" s="691"/>
      <c r="AXD41" s="691"/>
      <c r="AXE41" s="691"/>
      <c r="AXF41" s="691"/>
      <c r="AXG41" s="691"/>
      <c r="AXH41" s="691"/>
      <c r="AXI41" s="691"/>
      <c r="AXJ41" s="691"/>
      <c r="AXK41" s="691"/>
      <c r="AXL41" s="691"/>
      <c r="AXM41" s="691"/>
      <c r="AXN41" s="691"/>
      <c r="AXO41" s="691"/>
      <c r="AXP41" s="691"/>
      <c r="AXQ41" s="691"/>
      <c r="AXR41" s="691"/>
      <c r="AXS41" s="691"/>
      <c r="AXT41" s="691"/>
      <c r="AXU41" s="691"/>
      <c r="AXV41" s="691"/>
      <c r="AXW41" s="691"/>
      <c r="AXX41" s="691"/>
      <c r="AXY41" s="691"/>
      <c r="AXZ41" s="691"/>
      <c r="AYA41" s="691"/>
      <c r="AYB41" s="691"/>
      <c r="AYC41" s="691"/>
      <c r="AYD41" s="691"/>
      <c r="AYE41" s="691"/>
      <c r="AYF41" s="691"/>
      <c r="AYG41" s="691"/>
      <c r="AYH41" s="691"/>
      <c r="AYI41" s="691"/>
      <c r="AYJ41" s="691"/>
      <c r="AYK41" s="691"/>
      <c r="AYL41" s="691"/>
      <c r="AYM41" s="691"/>
      <c r="AYN41" s="691"/>
      <c r="AYO41" s="691"/>
      <c r="AYP41" s="691"/>
      <c r="AYQ41" s="691"/>
      <c r="AYR41" s="691"/>
      <c r="AYS41" s="691"/>
      <c r="AYT41" s="691"/>
      <c r="AYU41" s="691"/>
      <c r="AYV41" s="691"/>
      <c r="AYW41" s="691"/>
      <c r="AYX41" s="691"/>
      <c r="AYY41" s="691"/>
      <c r="AYZ41" s="691"/>
      <c r="AZA41" s="691"/>
      <c r="AZB41" s="691"/>
      <c r="AZC41" s="691"/>
      <c r="AZD41" s="691"/>
      <c r="AZE41" s="691"/>
      <c r="AZF41" s="691"/>
      <c r="AZG41" s="691"/>
      <c r="AZH41" s="691"/>
      <c r="AZI41" s="691"/>
      <c r="AZJ41" s="691"/>
      <c r="AZK41" s="691"/>
      <c r="AZL41" s="691"/>
      <c r="AZM41" s="691"/>
      <c r="AZN41" s="691"/>
      <c r="AZO41" s="691"/>
      <c r="AZP41" s="691"/>
      <c r="AZQ41" s="691"/>
      <c r="AZR41" s="691"/>
      <c r="AZS41" s="691"/>
      <c r="AZT41" s="691"/>
      <c r="AZU41" s="691"/>
      <c r="AZV41" s="691"/>
      <c r="AZW41" s="691"/>
      <c r="AZX41" s="691"/>
      <c r="AZY41" s="691"/>
      <c r="AZZ41" s="691"/>
      <c r="BAA41" s="691"/>
      <c r="BAB41" s="691"/>
      <c r="BAC41" s="691"/>
      <c r="BAD41" s="691"/>
      <c r="BAE41" s="691"/>
      <c r="BAF41" s="691"/>
      <c r="BAG41" s="691"/>
      <c r="BAH41" s="691"/>
      <c r="BAI41" s="691"/>
      <c r="BAJ41" s="691"/>
      <c r="BAK41" s="691"/>
      <c r="BAL41" s="691"/>
      <c r="BAM41" s="691"/>
      <c r="BAN41" s="691"/>
      <c r="BAO41" s="691"/>
      <c r="BAP41" s="691"/>
      <c r="BAQ41" s="691"/>
      <c r="BAR41" s="691"/>
      <c r="BAS41" s="691"/>
      <c r="BAT41" s="691"/>
      <c r="BAU41" s="691"/>
      <c r="BAV41" s="691"/>
      <c r="BAW41" s="691"/>
      <c r="BAX41" s="691"/>
      <c r="BAY41" s="691"/>
      <c r="BAZ41" s="691"/>
      <c r="BBA41" s="691"/>
      <c r="BBB41" s="691"/>
      <c r="BBC41" s="691"/>
      <c r="BBD41" s="691"/>
      <c r="BBE41" s="691"/>
      <c r="BBF41" s="691"/>
      <c r="BBG41" s="691"/>
      <c r="BBH41" s="691"/>
      <c r="BBI41" s="691"/>
      <c r="BBJ41" s="691"/>
      <c r="BBK41" s="691"/>
      <c r="BBL41" s="691"/>
      <c r="BBM41" s="691"/>
      <c r="BBN41" s="691"/>
      <c r="BBO41" s="691"/>
      <c r="BBP41" s="691"/>
      <c r="BBQ41" s="691"/>
      <c r="BBR41" s="691"/>
      <c r="BBS41" s="691"/>
      <c r="BBT41" s="691"/>
      <c r="BBU41" s="691"/>
      <c r="BBV41" s="691"/>
      <c r="BBW41" s="691"/>
      <c r="BBX41" s="691"/>
      <c r="BBY41" s="691"/>
      <c r="BBZ41" s="691"/>
      <c r="BCA41" s="691"/>
      <c r="BCB41" s="691"/>
      <c r="BCC41" s="691"/>
      <c r="BCD41" s="691"/>
      <c r="BCE41" s="691"/>
      <c r="BCF41" s="691"/>
      <c r="BCG41" s="691"/>
      <c r="BCH41" s="691"/>
      <c r="BCI41" s="691"/>
      <c r="BCJ41" s="691"/>
      <c r="BCK41" s="691"/>
      <c r="BCL41" s="691"/>
      <c r="BCM41" s="691"/>
      <c r="BCN41" s="691"/>
      <c r="BCO41" s="691"/>
      <c r="BCP41" s="691"/>
      <c r="BCQ41" s="691"/>
      <c r="BCR41" s="691"/>
      <c r="BCS41" s="691"/>
      <c r="BCT41" s="691"/>
      <c r="BCU41" s="691"/>
      <c r="BCV41" s="691"/>
      <c r="BCW41" s="691"/>
      <c r="BCX41" s="691"/>
      <c r="BCY41" s="691"/>
      <c r="BCZ41" s="691"/>
      <c r="BDA41" s="691"/>
      <c r="BDB41" s="691"/>
      <c r="BDC41" s="691"/>
      <c r="BDD41" s="691"/>
      <c r="BDE41" s="691"/>
      <c r="BDF41" s="691"/>
      <c r="BDG41" s="691"/>
      <c r="BDH41" s="691"/>
      <c r="BDI41" s="691"/>
      <c r="BDJ41" s="691"/>
      <c r="BDK41" s="691"/>
      <c r="BDL41" s="691"/>
      <c r="BDM41" s="691"/>
      <c r="BDN41" s="691"/>
      <c r="BDO41" s="691"/>
      <c r="BDP41" s="691"/>
      <c r="BDQ41" s="691"/>
      <c r="BDR41" s="691"/>
      <c r="BDS41" s="691"/>
      <c r="BDT41" s="691"/>
      <c r="BDU41" s="691"/>
      <c r="BDV41" s="691"/>
      <c r="BDW41" s="691"/>
      <c r="BDX41" s="691"/>
      <c r="BDY41" s="691"/>
      <c r="BDZ41" s="691"/>
      <c r="BEA41" s="691"/>
      <c r="BEB41" s="691"/>
      <c r="BEC41" s="691"/>
      <c r="BED41" s="691"/>
      <c r="BEE41" s="691"/>
      <c r="BEF41" s="691"/>
      <c r="BEG41" s="691"/>
      <c r="BEH41" s="691"/>
      <c r="BEI41" s="691"/>
      <c r="BEJ41" s="691"/>
      <c r="BEK41" s="691"/>
      <c r="BEL41" s="691"/>
      <c r="BEM41" s="691"/>
      <c r="BEN41" s="691"/>
      <c r="BEO41" s="691"/>
      <c r="BEP41" s="691"/>
      <c r="BEQ41" s="691"/>
      <c r="BER41" s="691"/>
      <c r="BES41" s="691"/>
      <c r="BET41" s="691"/>
      <c r="BEU41" s="691"/>
      <c r="BEV41" s="691"/>
      <c r="BEW41" s="691"/>
      <c r="BEX41" s="691"/>
      <c r="BEY41" s="691"/>
      <c r="BEZ41" s="691"/>
      <c r="BFA41" s="691"/>
      <c r="BFB41" s="691"/>
      <c r="BFC41" s="691"/>
      <c r="BFD41" s="691"/>
      <c r="BFE41" s="691"/>
      <c r="BFF41" s="691"/>
      <c r="BFG41" s="691"/>
      <c r="BFH41" s="691"/>
      <c r="BFI41" s="691"/>
      <c r="BFJ41" s="691"/>
      <c r="BFK41" s="691"/>
      <c r="BFL41" s="691"/>
      <c r="BFM41" s="691"/>
      <c r="BFN41" s="691"/>
      <c r="BFO41" s="691"/>
      <c r="BFP41" s="691"/>
      <c r="BFQ41" s="691"/>
      <c r="BFR41" s="691"/>
      <c r="BFS41" s="691"/>
      <c r="BFT41" s="691"/>
      <c r="BFU41" s="691"/>
      <c r="BFV41" s="691"/>
      <c r="BFW41" s="691"/>
      <c r="BFX41" s="691"/>
      <c r="BFY41" s="691"/>
      <c r="BFZ41" s="691"/>
      <c r="BGA41" s="691"/>
      <c r="BGB41" s="691"/>
      <c r="BGC41" s="691"/>
      <c r="BGD41" s="691"/>
      <c r="BGE41" s="691"/>
      <c r="BGF41" s="691"/>
      <c r="BGG41" s="691"/>
      <c r="BGH41" s="691"/>
      <c r="BGI41" s="691"/>
      <c r="BGJ41" s="691"/>
      <c r="BGK41" s="691"/>
      <c r="BGL41" s="691"/>
      <c r="BGM41" s="691"/>
      <c r="BGN41" s="691"/>
      <c r="BGO41" s="691"/>
      <c r="BGP41" s="691"/>
      <c r="BGQ41" s="691"/>
      <c r="BGR41" s="691"/>
      <c r="BGS41" s="691"/>
      <c r="BGT41" s="691"/>
      <c r="BGU41" s="691"/>
      <c r="BGV41" s="691"/>
      <c r="BGW41" s="691"/>
      <c r="BGX41" s="691"/>
      <c r="BGY41" s="691"/>
      <c r="BGZ41" s="691"/>
      <c r="BHA41" s="691"/>
      <c r="BHB41" s="691"/>
      <c r="BHC41" s="691"/>
      <c r="BHD41" s="691"/>
      <c r="BHE41" s="691"/>
      <c r="BHF41" s="691"/>
      <c r="BHG41" s="691"/>
      <c r="BHH41" s="691"/>
      <c r="BHI41" s="691"/>
      <c r="BHJ41" s="691"/>
      <c r="BHK41" s="691"/>
      <c r="BHL41" s="691"/>
      <c r="BHM41" s="691"/>
      <c r="BHN41" s="691"/>
      <c r="BHO41" s="691"/>
      <c r="BHP41" s="691"/>
      <c r="BHQ41" s="691"/>
      <c r="BHR41" s="691"/>
      <c r="BHS41" s="691"/>
      <c r="BHT41" s="691"/>
      <c r="BHU41" s="691"/>
      <c r="BHV41" s="691"/>
      <c r="BHW41" s="691"/>
      <c r="BHX41" s="691"/>
      <c r="BHY41" s="691"/>
      <c r="BHZ41" s="691"/>
      <c r="BIA41" s="691"/>
      <c r="BIB41" s="691"/>
      <c r="BIC41" s="691"/>
      <c r="BID41" s="691"/>
      <c r="BIE41" s="691"/>
      <c r="BIF41" s="691"/>
      <c r="BIG41" s="691"/>
      <c r="BIH41" s="691"/>
      <c r="BII41" s="691"/>
      <c r="BIJ41" s="691"/>
      <c r="BIK41" s="691"/>
      <c r="BIL41" s="691"/>
      <c r="BIM41" s="691"/>
      <c r="BIN41" s="691"/>
      <c r="BIO41" s="691"/>
      <c r="BIP41" s="691"/>
      <c r="BIQ41" s="691"/>
      <c r="BIR41" s="691"/>
      <c r="BIS41" s="691"/>
      <c r="BIT41" s="691"/>
      <c r="BIU41" s="691"/>
      <c r="BIV41" s="691"/>
      <c r="BIW41" s="691"/>
      <c r="BIX41" s="691"/>
      <c r="BIY41" s="691"/>
      <c r="BIZ41" s="691"/>
      <c r="BJA41" s="691"/>
      <c r="BJB41" s="691"/>
      <c r="BJC41" s="691"/>
      <c r="BJD41" s="691"/>
      <c r="BJE41" s="691"/>
      <c r="BJF41" s="691"/>
      <c r="BJG41" s="691"/>
      <c r="BJH41" s="691"/>
      <c r="BJI41" s="691"/>
      <c r="BJJ41" s="691"/>
      <c r="BJK41" s="691"/>
      <c r="BJL41" s="691"/>
      <c r="BJM41" s="691"/>
      <c r="BJN41" s="691"/>
      <c r="BJO41" s="691"/>
      <c r="BJP41" s="691"/>
      <c r="BJQ41" s="691"/>
      <c r="BJR41" s="691"/>
      <c r="BJS41" s="691"/>
      <c r="BJT41" s="691"/>
      <c r="BJU41" s="691"/>
      <c r="BJV41" s="691"/>
      <c r="BJW41" s="691"/>
      <c r="BJX41" s="691"/>
      <c r="BJY41" s="691"/>
      <c r="BJZ41" s="691"/>
      <c r="BKA41" s="691"/>
      <c r="BKB41" s="691"/>
      <c r="BKC41" s="691"/>
      <c r="BKD41" s="691"/>
      <c r="BKE41" s="691"/>
      <c r="BKF41" s="691"/>
      <c r="BKG41" s="691"/>
      <c r="BKH41" s="691"/>
      <c r="BKI41" s="691"/>
      <c r="BKJ41" s="691"/>
      <c r="BKK41" s="691"/>
      <c r="BKL41" s="691"/>
      <c r="BKM41" s="691"/>
      <c r="BKN41" s="691"/>
      <c r="BKO41" s="691"/>
      <c r="BKP41" s="691"/>
      <c r="BKQ41" s="691"/>
      <c r="BKR41" s="691"/>
      <c r="BKS41" s="691"/>
      <c r="BKT41" s="691"/>
      <c r="BKU41" s="691"/>
      <c r="BKV41" s="691"/>
      <c r="BKW41" s="691"/>
      <c r="BKX41" s="691"/>
      <c r="BKY41" s="691"/>
      <c r="BKZ41" s="691"/>
      <c r="BLA41" s="691"/>
      <c r="BLB41" s="691"/>
      <c r="BLC41" s="691"/>
      <c r="BLD41" s="691"/>
      <c r="BLE41" s="691"/>
      <c r="BLF41" s="691"/>
      <c r="BLG41" s="691"/>
      <c r="BLH41" s="691"/>
      <c r="BLI41" s="691"/>
      <c r="BLJ41" s="691"/>
      <c r="BLK41" s="691"/>
      <c r="BLL41" s="691"/>
      <c r="BLM41" s="691"/>
      <c r="BLN41" s="691"/>
      <c r="BLO41" s="691"/>
      <c r="BLP41" s="691"/>
      <c r="BLQ41" s="691"/>
      <c r="BLR41" s="691"/>
      <c r="BLS41" s="691"/>
      <c r="BLT41" s="691"/>
      <c r="BLU41" s="691"/>
      <c r="BLV41" s="691"/>
      <c r="BLW41" s="691"/>
      <c r="BLX41" s="691"/>
      <c r="BLY41" s="691"/>
      <c r="BLZ41" s="691"/>
      <c r="BMA41" s="691"/>
      <c r="BMB41" s="691"/>
      <c r="BMC41" s="691"/>
      <c r="BMD41" s="691"/>
      <c r="BME41" s="691"/>
      <c r="BMF41" s="691"/>
      <c r="BMG41" s="691"/>
      <c r="BMH41" s="691"/>
      <c r="BMI41" s="691"/>
      <c r="BMJ41" s="691"/>
      <c r="BMK41" s="691"/>
      <c r="BML41" s="691"/>
      <c r="BMM41" s="691"/>
      <c r="BMN41" s="691"/>
      <c r="BMO41" s="691"/>
      <c r="BMP41" s="691"/>
      <c r="BMQ41" s="691"/>
      <c r="BMR41" s="691"/>
      <c r="BMS41" s="691"/>
      <c r="BMT41" s="691"/>
      <c r="BMU41" s="691"/>
      <c r="BMV41" s="691"/>
      <c r="BMW41" s="691"/>
      <c r="BMX41" s="691"/>
      <c r="BMY41" s="691"/>
      <c r="BMZ41" s="691"/>
      <c r="BNA41" s="691"/>
      <c r="BNB41" s="691"/>
      <c r="BNC41" s="691"/>
      <c r="BND41" s="691"/>
      <c r="BNE41" s="691"/>
      <c r="BNF41" s="691"/>
      <c r="BNG41" s="691"/>
      <c r="BNH41" s="691"/>
      <c r="BNI41" s="691"/>
      <c r="BNJ41" s="691"/>
      <c r="BNK41" s="691"/>
      <c r="BNL41" s="691"/>
      <c r="BNM41" s="691"/>
      <c r="BNN41" s="691"/>
      <c r="BNO41" s="691"/>
      <c r="BNP41" s="691"/>
      <c r="BNQ41" s="691"/>
      <c r="BNR41" s="691"/>
      <c r="BNS41" s="691"/>
      <c r="BNT41" s="691"/>
      <c r="BNU41" s="691"/>
      <c r="BNV41" s="691"/>
      <c r="BNW41" s="691"/>
      <c r="BNX41" s="691"/>
      <c r="BNY41" s="691"/>
      <c r="BNZ41" s="691"/>
      <c r="BOA41" s="691"/>
      <c r="BOB41" s="691"/>
      <c r="BOC41" s="691"/>
      <c r="BOD41" s="691"/>
      <c r="BOE41" s="691"/>
      <c r="BOF41" s="691"/>
      <c r="BOG41" s="691"/>
      <c r="BOH41" s="691"/>
      <c r="BOI41" s="691"/>
      <c r="BOJ41" s="691"/>
      <c r="BOK41" s="691"/>
      <c r="BOL41" s="691"/>
      <c r="BOM41" s="691"/>
      <c r="BON41" s="691"/>
      <c r="BOO41" s="691"/>
      <c r="BOP41" s="691"/>
      <c r="BOQ41" s="691"/>
      <c r="BOR41" s="691"/>
      <c r="BOS41" s="691"/>
      <c r="BOT41" s="691"/>
      <c r="BOU41" s="691"/>
      <c r="BOV41" s="691"/>
      <c r="BOW41" s="691"/>
      <c r="BOX41" s="691"/>
      <c r="BOY41" s="691"/>
      <c r="BOZ41" s="691"/>
      <c r="BPA41" s="691"/>
      <c r="BPB41" s="691"/>
      <c r="BPC41" s="691"/>
      <c r="BPD41" s="691"/>
      <c r="BPE41" s="691"/>
      <c r="BPF41" s="691"/>
      <c r="BPG41" s="691"/>
      <c r="BPH41" s="691"/>
      <c r="BPI41" s="691"/>
      <c r="BPJ41" s="691"/>
      <c r="BPK41" s="691"/>
      <c r="BPL41" s="691"/>
      <c r="BPM41" s="691"/>
      <c r="BPN41" s="691"/>
      <c r="BPO41" s="691"/>
      <c r="BPP41" s="691"/>
      <c r="BPQ41" s="691"/>
      <c r="BPR41" s="691"/>
      <c r="BPS41" s="691"/>
      <c r="BPT41" s="691"/>
      <c r="BPU41" s="691"/>
      <c r="BPV41" s="691"/>
      <c r="BPW41" s="691"/>
      <c r="BPX41" s="691"/>
      <c r="BPY41" s="691"/>
      <c r="BPZ41" s="691"/>
      <c r="BQA41" s="691"/>
      <c r="BQB41" s="691"/>
      <c r="BQC41" s="691"/>
      <c r="BQD41" s="691"/>
      <c r="BQE41" s="691"/>
      <c r="BQF41" s="691"/>
      <c r="BQG41" s="691"/>
      <c r="BQH41" s="691"/>
      <c r="BQI41" s="691"/>
      <c r="BQJ41" s="691"/>
      <c r="BQK41" s="691"/>
      <c r="BQL41" s="691"/>
      <c r="BQM41" s="691"/>
      <c r="BQN41" s="691"/>
      <c r="BQO41" s="691"/>
      <c r="BQP41" s="691"/>
      <c r="BQQ41" s="691"/>
      <c r="BQR41" s="691"/>
      <c r="BQS41" s="691"/>
      <c r="BQT41" s="691"/>
      <c r="BQU41" s="691"/>
      <c r="BQV41" s="691"/>
      <c r="BQW41" s="691"/>
      <c r="BQX41" s="691"/>
      <c r="BQY41" s="691"/>
      <c r="BQZ41" s="691"/>
      <c r="BRA41" s="691"/>
      <c r="BRB41" s="691"/>
      <c r="BRC41" s="691"/>
      <c r="BRD41" s="691"/>
      <c r="BRE41" s="691"/>
      <c r="BRF41" s="691"/>
      <c r="BRG41" s="691"/>
      <c r="BRH41" s="691"/>
      <c r="BRI41" s="691"/>
      <c r="BRJ41" s="691"/>
      <c r="BRK41" s="691"/>
      <c r="BRL41" s="691"/>
      <c r="BRM41" s="691"/>
      <c r="BRN41" s="691"/>
      <c r="BRO41" s="691"/>
      <c r="BRP41" s="691"/>
      <c r="BRQ41" s="691"/>
      <c r="BRR41" s="691"/>
      <c r="BRS41" s="691"/>
      <c r="BRT41" s="691"/>
      <c r="BRU41" s="691"/>
      <c r="BRV41" s="691"/>
      <c r="BRW41" s="691"/>
      <c r="BRX41" s="691"/>
      <c r="BRY41" s="691"/>
      <c r="BRZ41" s="691"/>
      <c r="BSA41" s="691"/>
      <c r="BSB41" s="691"/>
      <c r="BSC41" s="691"/>
      <c r="BSD41" s="691"/>
      <c r="BSE41" s="691"/>
      <c r="BSF41" s="691"/>
      <c r="BSG41" s="691"/>
      <c r="BSH41" s="691"/>
      <c r="BSI41" s="691"/>
      <c r="BSJ41" s="691"/>
      <c r="BSK41" s="691"/>
      <c r="BSL41" s="691"/>
      <c r="BSM41" s="691"/>
      <c r="BSN41" s="691"/>
      <c r="BSO41" s="691"/>
      <c r="BSP41" s="691"/>
      <c r="BSQ41" s="691"/>
      <c r="BSR41" s="691"/>
      <c r="BSS41" s="691"/>
      <c r="BST41" s="691"/>
      <c r="BSU41" s="691"/>
      <c r="BSV41" s="691"/>
      <c r="BSW41" s="691"/>
      <c r="BSX41" s="691"/>
      <c r="BSY41" s="691"/>
      <c r="BSZ41" s="691"/>
      <c r="BTA41" s="691"/>
      <c r="BTB41" s="691"/>
      <c r="BTC41" s="691"/>
      <c r="BTD41" s="691"/>
      <c r="BTE41" s="691"/>
      <c r="BTF41" s="691"/>
      <c r="BTG41" s="691"/>
      <c r="BTH41" s="691"/>
      <c r="BTI41" s="691"/>
      <c r="BTJ41" s="691"/>
      <c r="BTK41" s="691"/>
      <c r="BTL41" s="691"/>
      <c r="BTM41" s="691"/>
      <c r="BTN41" s="691"/>
      <c r="BTO41" s="691"/>
      <c r="BTP41" s="691"/>
      <c r="BTQ41" s="691"/>
      <c r="BTR41" s="691"/>
      <c r="BTS41" s="691"/>
      <c r="BTT41" s="691"/>
      <c r="BTU41" s="691"/>
      <c r="BTV41" s="691"/>
      <c r="BTW41" s="691"/>
      <c r="BTX41" s="691"/>
      <c r="BTY41" s="691"/>
      <c r="BTZ41" s="691"/>
      <c r="BUA41" s="691"/>
      <c r="BUB41" s="691"/>
      <c r="BUC41" s="691"/>
      <c r="BUD41" s="691"/>
      <c r="BUE41" s="691"/>
      <c r="BUF41" s="691"/>
      <c r="BUG41" s="691"/>
      <c r="BUH41" s="691"/>
      <c r="BUI41" s="691"/>
      <c r="BUJ41" s="691"/>
      <c r="BUK41" s="691"/>
      <c r="BUL41" s="691"/>
      <c r="BUM41" s="691"/>
      <c r="BUN41" s="691"/>
      <c r="BUO41" s="691"/>
      <c r="BUP41" s="691"/>
      <c r="BUQ41" s="691"/>
      <c r="BUR41" s="691"/>
      <c r="BUS41" s="691"/>
      <c r="BUT41" s="691"/>
      <c r="BUU41" s="691"/>
      <c r="BUV41" s="691"/>
      <c r="BUW41" s="691"/>
      <c r="BUX41" s="691"/>
      <c r="BUY41" s="691"/>
      <c r="BUZ41" s="691"/>
      <c r="BVA41" s="691"/>
      <c r="BVB41" s="691"/>
      <c r="BVC41" s="691"/>
      <c r="BVD41" s="691"/>
      <c r="BVE41" s="691"/>
      <c r="BVF41" s="691"/>
      <c r="BVG41" s="691"/>
      <c r="BVH41" s="691"/>
      <c r="BVI41" s="691"/>
      <c r="BVJ41" s="691"/>
      <c r="BVK41" s="691"/>
      <c r="BVL41" s="691"/>
      <c r="BVM41" s="691"/>
      <c r="BVN41" s="691"/>
      <c r="BVO41" s="691"/>
      <c r="BVP41" s="691"/>
      <c r="BVQ41" s="691"/>
      <c r="BVR41" s="691"/>
      <c r="BVS41" s="691"/>
      <c r="BVT41" s="691"/>
      <c r="BVU41" s="691"/>
      <c r="BVV41" s="691"/>
      <c r="BVW41" s="691"/>
      <c r="BVX41" s="691"/>
      <c r="BVY41" s="691"/>
      <c r="BVZ41" s="691"/>
      <c r="BWA41" s="691"/>
      <c r="BWB41" s="691"/>
      <c r="BWC41" s="691"/>
      <c r="BWD41" s="691"/>
      <c r="BWE41" s="691"/>
      <c r="BWF41" s="691"/>
      <c r="BWG41" s="691"/>
      <c r="BWH41" s="691"/>
      <c r="BWI41" s="691"/>
      <c r="BWJ41" s="691"/>
      <c r="BWK41" s="691"/>
      <c r="BWL41" s="691"/>
      <c r="BWM41" s="691"/>
      <c r="BWN41" s="691"/>
      <c r="BWO41" s="691"/>
      <c r="BWP41" s="691"/>
      <c r="BWQ41" s="691"/>
      <c r="BWR41" s="691"/>
      <c r="BWS41" s="691"/>
      <c r="BWT41" s="691"/>
      <c r="BWU41" s="691"/>
      <c r="BWV41" s="691"/>
      <c r="BWW41" s="691"/>
      <c r="BWX41" s="691"/>
      <c r="BWY41" s="691"/>
      <c r="BWZ41" s="691"/>
      <c r="BXA41" s="691"/>
      <c r="BXB41" s="691"/>
      <c r="BXC41" s="691"/>
      <c r="BXD41" s="691"/>
      <c r="BXE41" s="691"/>
      <c r="BXF41" s="691"/>
      <c r="BXG41" s="691"/>
      <c r="BXH41" s="691"/>
      <c r="BXI41" s="691"/>
      <c r="BXJ41" s="691"/>
      <c r="BXK41" s="691"/>
      <c r="BXL41" s="691"/>
      <c r="BXM41" s="691"/>
      <c r="BXN41" s="691"/>
      <c r="BXO41" s="691"/>
      <c r="BXP41" s="691"/>
      <c r="BXQ41" s="691"/>
      <c r="BXR41" s="691"/>
      <c r="BXS41" s="691"/>
      <c r="BXT41" s="691"/>
      <c r="BXU41" s="691"/>
      <c r="BXV41" s="691"/>
      <c r="BXW41" s="691"/>
      <c r="BXX41" s="691"/>
      <c r="BXY41" s="691"/>
      <c r="BXZ41" s="691"/>
      <c r="BYA41" s="691"/>
      <c r="BYB41" s="691"/>
      <c r="BYC41" s="691"/>
      <c r="BYD41" s="691"/>
      <c r="BYE41" s="691"/>
      <c r="BYF41" s="691"/>
      <c r="BYG41" s="691"/>
      <c r="BYH41" s="691"/>
      <c r="BYI41" s="691"/>
      <c r="BYJ41" s="691"/>
      <c r="BYK41" s="691"/>
      <c r="BYL41" s="691"/>
      <c r="BYM41" s="691"/>
      <c r="BYN41" s="691"/>
      <c r="BYO41" s="691"/>
      <c r="BYP41" s="691"/>
      <c r="BYQ41" s="691"/>
      <c r="BYR41" s="691"/>
      <c r="BYS41" s="691"/>
      <c r="BYT41" s="691"/>
      <c r="BYU41" s="691"/>
      <c r="BYV41" s="691"/>
      <c r="BYW41" s="691"/>
      <c r="BYX41" s="691"/>
      <c r="BYY41" s="691"/>
      <c r="BYZ41" s="691"/>
      <c r="BZA41" s="691"/>
      <c r="BZB41" s="691"/>
      <c r="BZC41" s="691"/>
      <c r="BZD41" s="691"/>
      <c r="BZE41" s="691"/>
      <c r="BZF41" s="691"/>
      <c r="BZG41" s="691"/>
      <c r="BZH41" s="691"/>
      <c r="BZI41" s="691"/>
      <c r="BZJ41" s="691"/>
      <c r="BZK41" s="691"/>
      <c r="BZL41" s="691"/>
      <c r="BZM41" s="691"/>
      <c r="BZN41" s="691"/>
      <c r="BZO41" s="691"/>
      <c r="BZP41" s="691"/>
      <c r="BZQ41" s="691"/>
      <c r="BZR41" s="691"/>
      <c r="BZS41" s="691"/>
      <c r="BZT41" s="691"/>
      <c r="BZU41" s="691"/>
      <c r="BZV41" s="691"/>
      <c r="BZW41" s="691"/>
      <c r="BZX41" s="691"/>
      <c r="BZY41" s="691"/>
      <c r="BZZ41" s="691"/>
      <c r="CAA41" s="691"/>
      <c r="CAB41" s="691"/>
      <c r="CAC41" s="691"/>
      <c r="CAD41" s="691"/>
      <c r="CAE41" s="691"/>
      <c r="CAF41" s="691"/>
      <c r="CAG41" s="691"/>
      <c r="CAH41" s="691"/>
      <c r="CAI41" s="691"/>
      <c r="CAJ41" s="691"/>
      <c r="CAK41" s="691"/>
      <c r="CAL41" s="691"/>
      <c r="CAM41" s="691"/>
      <c r="CAN41" s="691"/>
      <c r="CAO41" s="691"/>
      <c r="CAP41" s="691"/>
      <c r="CAQ41" s="691"/>
      <c r="CAR41" s="691"/>
      <c r="CAS41" s="691"/>
      <c r="CAT41" s="691"/>
      <c r="CAU41" s="691"/>
      <c r="CAV41" s="691"/>
      <c r="CAW41" s="691"/>
      <c r="CAX41" s="691"/>
      <c r="CAY41" s="691"/>
      <c r="CAZ41" s="691"/>
      <c r="CBA41" s="691"/>
      <c r="CBB41" s="691"/>
      <c r="CBC41" s="691"/>
      <c r="CBD41" s="691"/>
      <c r="CBE41" s="691"/>
      <c r="CBF41" s="691"/>
      <c r="CBG41" s="691"/>
      <c r="CBH41" s="691"/>
      <c r="CBI41" s="691"/>
      <c r="CBJ41" s="691"/>
      <c r="CBK41" s="691"/>
      <c r="CBL41" s="691"/>
      <c r="CBM41" s="691"/>
      <c r="CBN41" s="691"/>
      <c r="CBO41" s="691"/>
      <c r="CBP41" s="691"/>
      <c r="CBQ41" s="691"/>
      <c r="CBR41" s="691"/>
      <c r="CBS41" s="691"/>
      <c r="CBT41" s="691"/>
      <c r="CBU41" s="691"/>
      <c r="CBV41" s="691"/>
      <c r="CBW41" s="691"/>
      <c r="CBX41" s="691"/>
      <c r="CBY41" s="691"/>
      <c r="CBZ41" s="691"/>
      <c r="CCA41" s="691"/>
      <c r="CCB41" s="691"/>
      <c r="CCC41" s="691"/>
      <c r="CCD41" s="691"/>
      <c r="CCE41" s="691"/>
      <c r="CCF41" s="691"/>
      <c r="CCG41" s="691"/>
      <c r="CCH41" s="691"/>
      <c r="CCI41" s="691"/>
      <c r="CCJ41" s="691"/>
      <c r="CCK41" s="691"/>
      <c r="CCL41" s="691"/>
      <c r="CCM41" s="691"/>
      <c r="CCN41" s="691"/>
      <c r="CCO41" s="691"/>
      <c r="CCP41" s="691"/>
      <c r="CCQ41" s="691"/>
      <c r="CCR41" s="691"/>
      <c r="CCS41" s="691"/>
      <c r="CCT41" s="691"/>
      <c r="CCU41" s="691"/>
      <c r="CCV41" s="691"/>
      <c r="CCW41" s="691"/>
      <c r="CCX41" s="691"/>
      <c r="CCY41" s="691"/>
      <c r="CCZ41" s="691"/>
      <c r="CDA41" s="691"/>
      <c r="CDB41" s="691"/>
      <c r="CDC41" s="691"/>
      <c r="CDD41" s="691"/>
      <c r="CDE41" s="691"/>
      <c r="CDF41" s="691"/>
      <c r="CDG41" s="691"/>
      <c r="CDH41" s="691"/>
      <c r="CDI41" s="691"/>
      <c r="CDJ41" s="691"/>
      <c r="CDK41" s="691"/>
      <c r="CDL41" s="691"/>
      <c r="CDM41" s="691"/>
      <c r="CDN41" s="691"/>
      <c r="CDO41" s="691"/>
      <c r="CDP41" s="691"/>
      <c r="CDQ41" s="691"/>
      <c r="CDR41" s="691"/>
      <c r="CDS41" s="691"/>
      <c r="CDT41" s="691"/>
      <c r="CDU41" s="691"/>
      <c r="CDV41" s="691"/>
      <c r="CDW41" s="691"/>
      <c r="CDX41" s="691"/>
      <c r="CDY41" s="691"/>
      <c r="CDZ41" s="691"/>
      <c r="CEA41" s="691"/>
      <c r="CEB41" s="691"/>
      <c r="CEC41" s="691"/>
      <c r="CED41" s="691"/>
      <c r="CEE41" s="691"/>
      <c r="CEF41" s="691"/>
      <c r="CEG41" s="691"/>
      <c r="CEH41" s="691"/>
      <c r="CEI41" s="691"/>
      <c r="CEJ41" s="691"/>
      <c r="CEK41" s="691"/>
      <c r="CEL41" s="691"/>
      <c r="CEM41" s="691"/>
      <c r="CEN41" s="691"/>
      <c r="CEO41" s="691"/>
      <c r="CEP41" s="691"/>
      <c r="CEQ41" s="691"/>
      <c r="CER41" s="691"/>
      <c r="CES41" s="691"/>
      <c r="CET41" s="691"/>
      <c r="CEU41" s="691"/>
      <c r="CEV41" s="691"/>
      <c r="CEW41" s="691"/>
      <c r="CEX41" s="691"/>
      <c r="CEY41" s="691"/>
      <c r="CEZ41" s="691"/>
      <c r="CFA41" s="691"/>
      <c r="CFB41" s="691"/>
      <c r="CFC41" s="691"/>
      <c r="CFD41" s="691"/>
      <c r="CFE41" s="691"/>
      <c r="CFF41" s="691"/>
      <c r="CFG41" s="691"/>
      <c r="CFH41" s="691"/>
      <c r="CFI41" s="691"/>
      <c r="CFJ41" s="691"/>
      <c r="CFK41" s="691"/>
      <c r="CFL41" s="691"/>
      <c r="CFM41" s="691"/>
      <c r="CFN41" s="691"/>
      <c r="CFO41" s="691"/>
      <c r="CFP41" s="691"/>
      <c r="CFQ41" s="691"/>
      <c r="CFR41" s="691"/>
      <c r="CFS41" s="691"/>
      <c r="CFT41" s="691"/>
      <c r="CFU41" s="691"/>
      <c r="CFV41" s="691"/>
      <c r="CFW41" s="691"/>
      <c r="CFX41" s="691"/>
      <c r="CFY41" s="691"/>
      <c r="CFZ41" s="691"/>
      <c r="CGA41" s="691"/>
      <c r="CGB41" s="691"/>
      <c r="CGC41" s="691"/>
      <c r="CGD41" s="691"/>
      <c r="CGE41" s="691"/>
      <c r="CGF41" s="691"/>
      <c r="CGG41" s="691"/>
      <c r="CGH41" s="691"/>
      <c r="CGI41" s="691"/>
      <c r="CGJ41" s="691"/>
      <c r="CGK41" s="691"/>
      <c r="CGL41" s="691"/>
      <c r="CGM41" s="691"/>
      <c r="CGN41" s="691"/>
      <c r="CGO41" s="691"/>
      <c r="CGP41" s="691"/>
      <c r="CGQ41" s="691"/>
      <c r="CGR41" s="691"/>
      <c r="CGS41" s="691"/>
      <c r="CGT41" s="691"/>
      <c r="CGU41" s="691"/>
      <c r="CGV41" s="691"/>
      <c r="CGW41" s="691"/>
      <c r="CGX41" s="691"/>
      <c r="CGY41" s="691"/>
      <c r="CGZ41" s="691"/>
      <c r="CHA41" s="691"/>
      <c r="CHB41" s="691"/>
      <c r="CHC41" s="691"/>
      <c r="CHD41" s="691"/>
      <c r="CHE41" s="691"/>
      <c r="CHF41" s="691"/>
      <c r="CHG41" s="691"/>
      <c r="CHH41" s="691"/>
      <c r="CHI41" s="691"/>
      <c r="CHJ41" s="691"/>
      <c r="CHK41" s="691"/>
      <c r="CHL41" s="691"/>
      <c r="CHM41" s="691"/>
      <c r="CHN41" s="691"/>
      <c r="CHO41" s="691"/>
      <c r="CHP41" s="691"/>
      <c r="CHQ41" s="691"/>
      <c r="CHR41" s="691"/>
      <c r="CHS41" s="691"/>
      <c r="CHT41" s="691"/>
      <c r="CHU41" s="691"/>
      <c r="CHV41" s="691"/>
      <c r="CHW41" s="691"/>
      <c r="CHX41" s="691"/>
      <c r="CHY41" s="691"/>
      <c r="CHZ41" s="691"/>
      <c r="CIA41" s="691"/>
      <c r="CIB41" s="691"/>
      <c r="CIC41" s="691"/>
      <c r="CID41" s="691"/>
      <c r="CIE41" s="691"/>
      <c r="CIF41" s="691"/>
      <c r="CIG41" s="691"/>
      <c r="CIH41" s="691"/>
      <c r="CII41" s="691"/>
      <c r="CIJ41" s="691"/>
      <c r="CIK41" s="691"/>
      <c r="CIL41" s="691"/>
      <c r="CIM41" s="691"/>
      <c r="CIN41" s="691"/>
      <c r="CIO41" s="691"/>
      <c r="CIP41" s="691"/>
      <c r="CIQ41" s="691"/>
      <c r="CIR41" s="691"/>
      <c r="CIS41" s="691"/>
      <c r="CIT41" s="691"/>
      <c r="CIU41" s="691"/>
      <c r="CIV41" s="691"/>
      <c r="CIW41" s="691"/>
      <c r="CIX41" s="691"/>
      <c r="CIY41" s="691"/>
      <c r="CIZ41" s="691"/>
      <c r="CJA41" s="691"/>
      <c r="CJB41" s="691"/>
      <c r="CJC41" s="691"/>
      <c r="CJD41" s="691"/>
      <c r="CJE41" s="691"/>
      <c r="CJF41" s="691"/>
      <c r="CJG41" s="691"/>
      <c r="CJH41" s="691"/>
      <c r="CJI41" s="691"/>
      <c r="CJJ41" s="691"/>
      <c r="CJK41" s="691"/>
      <c r="CJL41" s="691"/>
      <c r="CJM41" s="691"/>
      <c r="CJN41" s="691"/>
      <c r="CJO41" s="691"/>
      <c r="CJP41" s="691"/>
      <c r="CJQ41" s="691"/>
      <c r="CJR41" s="691"/>
      <c r="CJS41" s="691"/>
      <c r="CJT41" s="691"/>
      <c r="CJU41" s="691"/>
      <c r="CJV41" s="691"/>
      <c r="CJW41" s="691"/>
      <c r="CJX41" s="691"/>
      <c r="CJY41" s="691"/>
      <c r="CJZ41" s="691"/>
      <c r="CKA41" s="691"/>
      <c r="CKB41" s="691"/>
      <c r="CKC41" s="691"/>
      <c r="CKD41" s="691"/>
      <c r="CKE41" s="691"/>
      <c r="CKF41" s="691"/>
      <c r="CKG41" s="691"/>
      <c r="CKH41" s="691"/>
      <c r="CKI41" s="691"/>
      <c r="CKJ41" s="691"/>
      <c r="CKK41" s="691"/>
      <c r="CKL41" s="691"/>
      <c r="CKM41" s="691"/>
      <c r="CKN41" s="691"/>
      <c r="CKO41" s="691"/>
      <c r="CKP41" s="691"/>
      <c r="CKQ41" s="691"/>
      <c r="CKR41" s="691"/>
      <c r="CKS41" s="691"/>
      <c r="CKT41" s="691"/>
      <c r="CKU41" s="691"/>
      <c r="CKV41" s="691"/>
      <c r="CKW41" s="691"/>
      <c r="CKX41" s="691"/>
      <c r="CKY41" s="691"/>
      <c r="CKZ41" s="691"/>
      <c r="CLA41" s="691"/>
      <c r="CLB41" s="691"/>
      <c r="CLC41" s="691"/>
      <c r="CLD41" s="691"/>
      <c r="CLE41" s="691"/>
      <c r="CLF41" s="691"/>
      <c r="CLG41" s="691"/>
      <c r="CLH41" s="691"/>
      <c r="CLI41" s="691"/>
      <c r="CLJ41" s="691"/>
      <c r="CLK41" s="691"/>
      <c r="CLL41" s="691"/>
      <c r="CLM41" s="691"/>
      <c r="CLN41" s="691"/>
      <c r="CLO41" s="691"/>
      <c r="CLP41" s="691"/>
      <c r="CLQ41" s="691"/>
      <c r="CLR41" s="691"/>
      <c r="CLS41" s="691"/>
      <c r="CLT41" s="691"/>
      <c r="CLU41" s="691"/>
      <c r="CLV41" s="691"/>
      <c r="CLW41" s="691"/>
      <c r="CLX41" s="691"/>
      <c r="CLY41" s="691"/>
      <c r="CLZ41" s="691"/>
      <c r="CMA41" s="691"/>
      <c r="CMB41" s="691"/>
      <c r="CMC41" s="691"/>
      <c r="CMD41" s="691"/>
      <c r="CME41" s="691"/>
      <c r="CMF41" s="691"/>
      <c r="CMG41" s="691"/>
      <c r="CMH41" s="691"/>
      <c r="CMI41" s="691"/>
      <c r="CMJ41" s="691"/>
      <c r="CMK41" s="691"/>
      <c r="CML41" s="691"/>
      <c r="CMM41" s="691"/>
      <c r="CMN41" s="691"/>
      <c r="CMO41" s="691"/>
      <c r="CMP41" s="691"/>
      <c r="CMQ41" s="691"/>
      <c r="CMR41" s="691"/>
      <c r="CMS41" s="691"/>
      <c r="CMT41" s="691"/>
      <c r="CMU41" s="691"/>
      <c r="CMV41" s="691"/>
      <c r="CMW41" s="691"/>
      <c r="CMX41" s="691"/>
      <c r="CMY41" s="691"/>
      <c r="CMZ41" s="691"/>
      <c r="CNA41" s="691"/>
      <c r="CNB41" s="691"/>
      <c r="CNC41" s="691"/>
      <c r="CND41" s="691"/>
      <c r="CNE41" s="691"/>
      <c r="CNF41" s="691"/>
      <c r="CNG41" s="691"/>
      <c r="CNH41" s="691"/>
      <c r="CNI41" s="691"/>
      <c r="CNJ41" s="691"/>
      <c r="CNK41" s="691"/>
      <c r="CNL41" s="691"/>
      <c r="CNM41" s="691"/>
      <c r="CNN41" s="691"/>
      <c r="CNO41" s="691"/>
      <c r="CNP41" s="691"/>
      <c r="CNQ41" s="691"/>
      <c r="CNR41" s="691"/>
      <c r="CNS41" s="691"/>
      <c r="CNT41" s="691"/>
      <c r="CNU41" s="691"/>
      <c r="CNV41" s="691"/>
      <c r="CNW41" s="691"/>
      <c r="CNX41" s="691"/>
      <c r="CNY41" s="691"/>
      <c r="CNZ41" s="691"/>
      <c r="COA41" s="691"/>
      <c r="COB41" s="691"/>
      <c r="COC41" s="691"/>
      <c r="COD41" s="691"/>
      <c r="COE41" s="691"/>
      <c r="COF41" s="691"/>
      <c r="COG41" s="691"/>
      <c r="COH41" s="691"/>
      <c r="COI41" s="691"/>
      <c r="COJ41" s="691"/>
      <c r="COK41" s="691"/>
      <c r="COL41" s="691"/>
      <c r="COM41" s="691"/>
      <c r="CON41" s="691"/>
      <c r="COO41" s="691"/>
      <c r="COP41" s="691"/>
      <c r="COQ41" s="691"/>
      <c r="COR41" s="691"/>
      <c r="COS41" s="691"/>
      <c r="COT41" s="691"/>
      <c r="COU41" s="691"/>
      <c r="COV41" s="691"/>
      <c r="COW41" s="691"/>
      <c r="COX41" s="691"/>
      <c r="COY41" s="691"/>
      <c r="COZ41" s="691"/>
      <c r="CPA41" s="691"/>
      <c r="CPB41" s="691"/>
      <c r="CPC41" s="691"/>
      <c r="CPD41" s="691"/>
      <c r="CPE41" s="691"/>
      <c r="CPF41" s="691"/>
      <c r="CPG41" s="691"/>
      <c r="CPH41" s="691"/>
      <c r="CPI41" s="691"/>
      <c r="CPJ41" s="691"/>
      <c r="CPK41" s="691"/>
      <c r="CPL41" s="691"/>
      <c r="CPM41" s="691"/>
      <c r="CPN41" s="691"/>
      <c r="CPO41" s="691"/>
      <c r="CPP41" s="691"/>
      <c r="CPQ41" s="691"/>
      <c r="CPR41" s="691"/>
      <c r="CPS41" s="691"/>
      <c r="CPT41" s="691"/>
      <c r="CPU41" s="691"/>
      <c r="CPV41" s="691"/>
      <c r="CPW41" s="691"/>
      <c r="CPX41" s="691"/>
      <c r="CPY41" s="691"/>
      <c r="CPZ41" s="691"/>
      <c r="CQA41" s="691"/>
      <c r="CQB41" s="691"/>
      <c r="CQC41" s="691"/>
      <c r="CQD41" s="691"/>
      <c r="CQE41" s="691"/>
      <c r="CQF41" s="691"/>
      <c r="CQG41" s="691"/>
      <c r="CQH41" s="691"/>
      <c r="CQI41" s="691"/>
      <c r="CQJ41" s="691"/>
      <c r="CQK41" s="691"/>
      <c r="CQL41" s="691"/>
      <c r="CQM41" s="691"/>
      <c r="CQN41" s="691"/>
      <c r="CQO41" s="691"/>
      <c r="CQP41" s="691"/>
      <c r="CQQ41" s="691"/>
      <c r="CQR41" s="691"/>
      <c r="CQS41" s="691"/>
      <c r="CQT41" s="691"/>
      <c r="CQU41" s="691"/>
      <c r="CQV41" s="691"/>
      <c r="CQW41" s="691"/>
      <c r="CQX41" s="691"/>
      <c r="CQY41" s="691"/>
      <c r="CQZ41" s="691"/>
      <c r="CRA41" s="691"/>
      <c r="CRB41" s="691"/>
      <c r="CRC41" s="691"/>
      <c r="CRD41" s="691"/>
      <c r="CRE41" s="691"/>
      <c r="CRF41" s="691"/>
      <c r="CRG41" s="691"/>
      <c r="CRH41" s="691"/>
      <c r="CRI41" s="691"/>
      <c r="CRJ41" s="691"/>
      <c r="CRK41" s="691"/>
      <c r="CRL41" s="691"/>
      <c r="CRM41" s="691"/>
      <c r="CRN41" s="691"/>
      <c r="CRO41" s="691"/>
      <c r="CRP41" s="691"/>
      <c r="CRQ41" s="691"/>
      <c r="CRR41" s="691"/>
      <c r="CRS41" s="691"/>
      <c r="CRT41" s="691"/>
      <c r="CRU41" s="691"/>
      <c r="CRV41" s="691"/>
      <c r="CRW41" s="691"/>
      <c r="CRX41" s="691"/>
      <c r="CRY41" s="691"/>
      <c r="CRZ41" s="691"/>
      <c r="CSA41" s="691"/>
      <c r="CSB41" s="691"/>
      <c r="CSC41" s="691"/>
      <c r="CSD41" s="691"/>
      <c r="CSE41" s="691"/>
      <c r="CSF41" s="691"/>
      <c r="CSG41" s="691"/>
      <c r="CSH41" s="691"/>
      <c r="CSI41" s="691"/>
      <c r="CSJ41" s="691"/>
      <c r="CSK41" s="691"/>
      <c r="CSL41" s="691"/>
      <c r="CSM41" s="691"/>
      <c r="CSN41" s="691"/>
      <c r="CSO41" s="691"/>
      <c r="CSP41" s="691"/>
      <c r="CSQ41" s="691"/>
      <c r="CSR41" s="691"/>
      <c r="CSS41" s="691"/>
      <c r="CST41" s="691"/>
      <c r="CSU41" s="691"/>
      <c r="CSV41" s="691"/>
      <c r="CSW41" s="691"/>
      <c r="CSX41" s="691"/>
      <c r="CSY41" s="691"/>
      <c r="CSZ41" s="691"/>
      <c r="CTA41" s="691"/>
      <c r="CTB41" s="691"/>
      <c r="CTC41" s="691"/>
      <c r="CTD41" s="691"/>
      <c r="CTE41" s="691"/>
      <c r="CTF41" s="691"/>
      <c r="CTG41" s="691"/>
      <c r="CTH41" s="691"/>
      <c r="CTI41" s="691"/>
      <c r="CTJ41" s="691"/>
      <c r="CTK41" s="691"/>
      <c r="CTL41" s="691"/>
      <c r="CTM41" s="691"/>
      <c r="CTN41" s="691"/>
      <c r="CTO41" s="691"/>
      <c r="CTP41" s="691"/>
      <c r="CTQ41" s="691"/>
      <c r="CTR41" s="691"/>
      <c r="CTS41" s="691"/>
      <c r="CTT41" s="691"/>
      <c r="CTU41" s="691"/>
      <c r="CTV41" s="691"/>
      <c r="CTW41" s="691"/>
      <c r="CTX41" s="691"/>
      <c r="CTY41" s="691"/>
      <c r="CTZ41" s="691"/>
      <c r="CUA41" s="691"/>
      <c r="CUB41" s="691"/>
      <c r="CUC41" s="691"/>
      <c r="CUD41" s="691"/>
      <c r="CUE41" s="691"/>
      <c r="CUF41" s="691"/>
      <c r="CUG41" s="691"/>
      <c r="CUH41" s="691"/>
      <c r="CUI41" s="691"/>
      <c r="CUJ41" s="691"/>
      <c r="CUK41" s="691"/>
      <c r="CUL41" s="691"/>
      <c r="CUM41" s="691"/>
      <c r="CUN41" s="691"/>
      <c r="CUO41" s="691"/>
      <c r="CUP41" s="691"/>
      <c r="CUQ41" s="691"/>
      <c r="CUR41" s="691"/>
      <c r="CUS41" s="691"/>
      <c r="CUT41" s="691"/>
      <c r="CUU41" s="691"/>
      <c r="CUV41" s="691"/>
      <c r="CUW41" s="691"/>
      <c r="CUX41" s="691"/>
      <c r="CUY41" s="691"/>
      <c r="CUZ41" s="691"/>
      <c r="CVA41" s="691"/>
      <c r="CVB41" s="691"/>
      <c r="CVC41" s="691"/>
      <c r="CVD41" s="691"/>
      <c r="CVE41" s="691"/>
      <c r="CVF41" s="691"/>
      <c r="CVG41" s="691"/>
      <c r="CVH41" s="691"/>
      <c r="CVI41" s="691"/>
      <c r="CVJ41" s="691"/>
      <c r="CVK41" s="691"/>
      <c r="CVL41" s="691"/>
      <c r="CVM41" s="691"/>
      <c r="CVN41" s="691"/>
      <c r="CVO41" s="691"/>
      <c r="CVP41" s="691"/>
      <c r="CVQ41" s="691"/>
      <c r="CVR41" s="691"/>
      <c r="CVS41" s="691"/>
      <c r="CVT41" s="691"/>
      <c r="CVU41" s="691"/>
      <c r="CVV41" s="691"/>
      <c r="CVW41" s="691"/>
      <c r="CVX41" s="691"/>
      <c r="CVY41" s="691"/>
      <c r="CVZ41" s="691"/>
      <c r="CWA41" s="691"/>
      <c r="CWB41" s="691"/>
      <c r="CWC41" s="691"/>
      <c r="CWD41" s="691"/>
      <c r="CWE41" s="691"/>
      <c r="CWF41" s="691"/>
      <c r="CWG41" s="691"/>
      <c r="CWH41" s="691"/>
      <c r="CWI41" s="691"/>
      <c r="CWJ41" s="691"/>
      <c r="CWK41" s="691"/>
      <c r="CWL41" s="691"/>
      <c r="CWM41" s="691"/>
      <c r="CWN41" s="691"/>
      <c r="CWO41" s="691"/>
      <c r="CWP41" s="691"/>
      <c r="CWQ41" s="691"/>
      <c r="CWR41" s="691"/>
      <c r="CWS41" s="691"/>
      <c r="CWT41" s="691"/>
      <c r="CWU41" s="691"/>
      <c r="CWV41" s="691"/>
      <c r="CWW41" s="691"/>
      <c r="CWX41" s="691"/>
      <c r="CWY41" s="691"/>
      <c r="CWZ41" s="691"/>
      <c r="CXA41" s="691"/>
      <c r="CXB41" s="691"/>
      <c r="CXC41" s="691"/>
      <c r="CXD41" s="691"/>
      <c r="CXE41" s="691"/>
      <c r="CXF41" s="691"/>
      <c r="CXG41" s="691"/>
      <c r="CXH41" s="691"/>
      <c r="CXI41" s="691"/>
      <c r="CXJ41" s="691"/>
      <c r="CXK41" s="691"/>
      <c r="CXL41" s="691"/>
      <c r="CXM41" s="691"/>
      <c r="CXN41" s="691"/>
      <c r="CXO41" s="691"/>
      <c r="CXP41" s="691"/>
      <c r="CXQ41" s="691"/>
      <c r="CXR41" s="691"/>
      <c r="CXS41" s="691"/>
      <c r="CXT41" s="691"/>
      <c r="CXU41" s="691"/>
      <c r="CXV41" s="691"/>
      <c r="CXW41" s="691"/>
      <c r="CXX41" s="691"/>
      <c r="CXY41" s="691"/>
      <c r="CXZ41" s="691"/>
      <c r="CYA41" s="691"/>
      <c r="CYB41" s="691"/>
      <c r="CYC41" s="691"/>
      <c r="CYD41" s="691"/>
      <c r="CYE41" s="691"/>
      <c r="CYF41" s="691"/>
      <c r="CYG41" s="691"/>
      <c r="CYH41" s="691"/>
      <c r="CYI41" s="691"/>
      <c r="CYJ41" s="691"/>
      <c r="CYK41" s="691"/>
      <c r="CYL41" s="691"/>
      <c r="CYM41" s="691"/>
      <c r="CYN41" s="691"/>
      <c r="CYO41" s="691"/>
      <c r="CYP41" s="691"/>
      <c r="CYQ41" s="691"/>
      <c r="CYR41" s="691"/>
      <c r="CYS41" s="691"/>
      <c r="CYT41" s="691"/>
      <c r="CYU41" s="691"/>
      <c r="CYV41" s="691"/>
      <c r="CYW41" s="691"/>
      <c r="CYX41" s="691"/>
      <c r="CYY41" s="691"/>
      <c r="CYZ41" s="691"/>
      <c r="CZA41" s="691"/>
      <c r="CZB41" s="691"/>
      <c r="CZC41" s="691"/>
      <c r="CZD41" s="691"/>
      <c r="CZE41" s="691"/>
      <c r="CZF41" s="691"/>
      <c r="CZG41" s="691"/>
      <c r="CZH41" s="691"/>
      <c r="CZI41" s="691"/>
      <c r="CZJ41" s="691"/>
      <c r="CZK41" s="691"/>
      <c r="CZL41" s="691"/>
      <c r="CZM41" s="691"/>
      <c r="CZN41" s="691"/>
      <c r="CZO41" s="691"/>
      <c r="CZP41" s="691"/>
      <c r="CZQ41" s="691"/>
      <c r="CZR41" s="691"/>
      <c r="CZS41" s="691"/>
      <c r="CZT41" s="691"/>
      <c r="CZU41" s="691"/>
      <c r="CZV41" s="691"/>
      <c r="CZW41" s="691"/>
      <c r="CZX41" s="691"/>
      <c r="CZY41" s="691"/>
      <c r="CZZ41" s="691"/>
      <c r="DAA41" s="691"/>
      <c r="DAB41" s="691"/>
      <c r="DAC41" s="691"/>
      <c r="DAD41" s="691"/>
      <c r="DAE41" s="691"/>
      <c r="DAF41" s="691"/>
      <c r="DAG41" s="691"/>
      <c r="DAH41" s="691"/>
      <c r="DAI41" s="691"/>
      <c r="DAJ41" s="691"/>
      <c r="DAK41" s="691"/>
      <c r="DAL41" s="691"/>
      <c r="DAM41" s="691"/>
      <c r="DAN41" s="691"/>
      <c r="DAO41" s="691"/>
      <c r="DAP41" s="691"/>
      <c r="DAQ41" s="691"/>
      <c r="DAR41" s="691"/>
      <c r="DAS41" s="691"/>
      <c r="DAT41" s="691"/>
      <c r="DAU41" s="691"/>
      <c r="DAV41" s="691"/>
      <c r="DAW41" s="691"/>
      <c r="DAX41" s="691"/>
      <c r="DAY41" s="691"/>
      <c r="DAZ41" s="691"/>
      <c r="DBA41" s="691"/>
      <c r="DBB41" s="691"/>
      <c r="DBC41" s="691"/>
      <c r="DBD41" s="691"/>
      <c r="DBE41" s="691"/>
      <c r="DBF41" s="691"/>
      <c r="DBG41" s="691"/>
      <c r="DBH41" s="691"/>
      <c r="DBI41" s="691"/>
      <c r="DBJ41" s="691"/>
      <c r="DBK41" s="691"/>
      <c r="DBL41" s="691"/>
      <c r="DBM41" s="691"/>
      <c r="DBN41" s="691"/>
      <c r="DBO41" s="691"/>
      <c r="DBP41" s="691"/>
      <c r="DBQ41" s="691"/>
      <c r="DBR41" s="691"/>
      <c r="DBS41" s="691"/>
      <c r="DBT41" s="691"/>
      <c r="DBU41" s="691"/>
      <c r="DBV41" s="691"/>
      <c r="DBW41" s="691"/>
      <c r="DBX41" s="691"/>
      <c r="DBY41" s="691"/>
      <c r="DBZ41" s="691"/>
      <c r="DCA41" s="691"/>
      <c r="DCB41" s="691"/>
      <c r="DCC41" s="691"/>
      <c r="DCD41" s="691"/>
      <c r="DCE41" s="691"/>
      <c r="DCF41" s="691"/>
      <c r="DCG41" s="691"/>
      <c r="DCH41" s="691"/>
      <c r="DCI41" s="691"/>
      <c r="DCJ41" s="691"/>
      <c r="DCK41" s="691"/>
      <c r="DCL41" s="691"/>
      <c r="DCM41" s="691"/>
      <c r="DCN41" s="691"/>
      <c r="DCO41" s="691"/>
      <c r="DCP41" s="691"/>
      <c r="DCQ41" s="691"/>
      <c r="DCR41" s="691"/>
      <c r="DCS41" s="691"/>
      <c r="DCT41" s="691"/>
      <c r="DCU41" s="691"/>
      <c r="DCV41" s="691"/>
      <c r="DCW41" s="691"/>
      <c r="DCX41" s="691"/>
      <c r="DCY41" s="691"/>
      <c r="DCZ41" s="691"/>
      <c r="DDA41" s="691"/>
      <c r="DDB41" s="691"/>
      <c r="DDC41" s="691"/>
      <c r="DDD41" s="691"/>
      <c r="DDE41" s="691"/>
      <c r="DDF41" s="691"/>
      <c r="DDG41" s="691"/>
      <c r="DDH41" s="691"/>
      <c r="DDI41" s="691"/>
      <c r="DDJ41" s="691"/>
      <c r="DDK41" s="691"/>
      <c r="DDL41" s="691"/>
      <c r="DDM41" s="691"/>
      <c r="DDN41" s="691"/>
      <c r="DDO41" s="691"/>
      <c r="DDP41" s="691"/>
      <c r="DDQ41" s="691"/>
      <c r="DDR41" s="691"/>
      <c r="DDS41" s="691"/>
      <c r="DDT41" s="691"/>
      <c r="DDU41" s="691"/>
      <c r="DDV41" s="691"/>
      <c r="DDW41" s="691"/>
      <c r="DDX41" s="691"/>
      <c r="DDY41" s="691"/>
      <c r="DDZ41" s="691"/>
      <c r="DEA41" s="691"/>
      <c r="DEB41" s="691"/>
      <c r="DEC41" s="691"/>
      <c r="DED41" s="691"/>
      <c r="DEE41" s="691"/>
      <c r="DEF41" s="691"/>
      <c r="DEG41" s="691"/>
      <c r="DEH41" s="691"/>
      <c r="DEI41" s="691"/>
      <c r="DEJ41" s="691"/>
      <c r="DEK41" s="691"/>
      <c r="DEL41" s="691"/>
      <c r="DEM41" s="691"/>
      <c r="DEN41" s="691"/>
      <c r="DEO41" s="691"/>
      <c r="DEP41" s="691"/>
      <c r="DEQ41" s="691"/>
      <c r="DER41" s="691"/>
      <c r="DES41" s="691"/>
      <c r="DET41" s="691"/>
      <c r="DEU41" s="691"/>
      <c r="DEV41" s="691"/>
      <c r="DEW41" s="691"/>
      <c r="DEX41" s="691"/>
      <c r="DEY41" s="691"/>
      <c r="DEZ41" s="691"/>
      <c r="DFA41" s="691"/>
      <c r="DFB41" s="691"/>
      <c r="DFC41" s="691"/>
      <c r="DFD41" s="691"/>
      <c r="DFE41" s="691"/>
      <c r="DFF41" s="691"/>
      <c r="DFG41" s="691"/>
      <c r="DFH41" s="691"/>
      <c r="DFI41" s="691"/>
      <c r="DFJ41" s="691"/>
      <c r="DFK41" s="691"/>
      <c r="DFL41" s="691"/>
      <c r="DFM41" s="691"/>
      <c r="DFN41" s="691"/>
      <c r="DFO41" s="691"/>
      <c r="DFP41" s="691"/>
      <c r="DFQ41" s="691"/>
      <c r="DFR41" s="691"/>
      <c r="DFS41" s="691"/>
      <c r="DFT41" s="691"/>
      <c r="DFU41" s="691"/>
      <c r="DFV41" s="691"/>
      <c r="DFW41" s="691"/>
      <c r="DFX41" s="691"/>
      <c r="DFY41" s="691"/>
      <c r="DFZ41" s="691"/>
      <c r="DGA41" s="691"/>
      <c r="DGB41" s="691"/>
      <c r="DGC41" s="691"/>
      <c r="DGD41" s="691"/>
      <c r="DGE41" s="691"/>
      <c r="DGF41" s="691"/>
      <c r="DGG41" s="691"/>
      <c r="DGH41" s="691"/>
      <c r="DGI41" s="691"/>
      <c r="DGJ41" s="691"/>
      <c r="DGK41" s="691"/>
      <c r="DGL41" s="691"/>
      <c r="DGM41" s="691"/>
      <c r="DGN41" s="691"/>
      <c r="DGO41" s="691"/>
      <c r="DGP41" s="691"/>
      <c r="DGQ41" s="691"/>
      <c r="DGR41" s="691"/>
      <c r="DGS41" s="691"/>
      <c r="DGT41" s="691"/>
      <c r="DGU41" s="691"/>
      <c r="DGV41" s="691"/>
      <c r="DGW41" s="691"/>
      <c r="DGX41" s="691"/>
      <c r="DGY41" s="691"/>
      <c r="DGZ41" s="691"/>
      <c r="DHA41" s="691"/>
      <c r="DHB41" s="691"/>
      <c r="DHC41" s="691"/>
      <c r="DHD41" s="691"/>
      <c r="DHE41" s="691"/>
      <c r="DHF41" s="691"/>
      <c r="DHG41" s="691"/>
      <c r="DHH41" s="691"/>
      <c r="DHI41" s="691"/>
      <c r="DHJ41" s="691"/>
      <c r="DHK41" s="691"/>
      <c r="DHL41" s="691"/>
      <c r="DHM41" s="691"/>
      <c r="DHN41" s="691"/>
      <c r="DHO41" s="691"/>
      <c r="DHP41" s="691"/>
      <c r="DHQ41" s="691"/>
      <c r="DHR41" s="691"/>
      <c r="DHS41" s="691"/>
      <c r="DHT41" s="691"/>
      <c r="DHU41" s="691"/>
      <c r="DHV41" s="691"/>
      <c r="DHW41" s="691"/>
      <c r="DHX41" s="691"/>
      <c r="DHY41" s="691"/>
      <c r="DHZ41" s="691"/>
      <c r="DIA41" s="691"/>
      <c r="DIB41" s="691"/>
      <c r="DIC41" s="691"/>
      <c r="DID41" s="691"/>
      <c r="DIE41" s="691"/>
      <c r="DIF41" s="691"/>
      <c r="DIG41" s="691"/>
      <c r="DIH41" s="691"/>
      <c r="DII41" s="691"/>
      <c r="DIJ41" s="691"/>
      <c r="DIK41" s="691"/>
      <c r="DIL41" s="691"/>
      <c r="DIM41" s="691"/>
      <c r="DIN41" s="691"/>
      <c r="DIO41" s="691"/>
      <c r="DIP41" s="691"/>
      <c r="DIQ41" s="691"/>
      <c r="DIR41" s="691"/>
      <c r="DIS41" s="691"/>
      <c r="DIT41" s="691"/>
      <c r="DIU41" s="691"/>
      <c r="DIV41" s="691"/>
      <c r="DIW41" s="691"/>
      <c r="DIX41" s="691"/>
      <c r="DIY41" s="691"/>
      <c r="DIZ41" s="691"/>
      <c r="DJA41" s="691"/>
      <c r="DJB41" s="691"/>
      <c r="DJC41" s="691"/>
      <c r="DJD41" s="691"/>
      <c r="DJE41" s="691"/>
      <c r="DJF41" s="691"/>
      <c r="DJG41" s="691"/>
      <c r="DJH41" s="691"/>
      <c r="DJI41" s="691"/>
      <c r="DJJ41" s="691"/>
      <c r="DJK41" s="691"/>
      <c r="DJL41" s="691"/>
      <c r="DJM41" s="691"/>
      <c r="DJN41" s="691"/>
      <c r="DJO41" s="691"/>
      <c r="DJP41" s="691"/>
      <c r="DJQ41" s="691"/>
      <c r="DJR41" s="691"/>
      <c r="DJS41" s="691"/>
      <c r="DJT41" s="691"/>
      <c r="DJU41" s="691"/>
      <c r="DJV41" s="691"/>
      <c r="DJW41" s="691"/>
      <c r="DJX41" s="691"/>
      <c r="DJY41" s="691"/>
      <c r="DJZ41" s="691"/>
      <c r="DKA41" s="691"/>
      <c r="DKB41" s="691"/>
      <c r="DKC41" s="691"/>
      <c r="DKD41" s="691"/>
      <c r="DKE41" s="691"/>
      <c r="DKF41" s="691"/>
      <c r="DKG41" s="691"/>
      <c r="DKH41" s="691"/>
      <c r="DKI41" s="691"/>
      <c r="DKJ41" s="691"/>
      <c r="DKK41" s="691"/>
      <c r="DKL41" s="691"/>
      <c r="DKM41" s="691"/>
      <c r="DKN41" s="691"/>
      <c r="DKO41" s="691"/>
      <c r="DKP41" s="691"/>
      <c r="DKQ41" s="691"/>
      <c r="DKR41" s="691"/>
      <c r="DKS41" s="691"/>
      <c r="DKT41" s="691"/>
      <c r="DKU41" s="691"/>
      <c r="DKV41" s="691"/>
      <c r="DKW41" s="691"/>
      <c r="DKX41" s="691"/>
      <c r="DKY41" s="691"/>
      <c r="DKZ41" s="691"/>
      <c r="DLA41" s="691"/>
      <c r="DLB41" s="691"/>
      <c r="DLC41" s="691"/>
      <c r="DLD41" s="691"/>
      <c r="DLE41" s="691"/>
      <c r="DLF41" s="691"/>
      <c r="DLG41" s="691"/>
      <c r="DLH41" s="691"/>
      <c r="DLI41" s="691"/>
      <c r="DLJ41" s="691"/>
      <c r="DLK41" s="691"/>
      <c r="DLL41" s="691"/>
      <c r="DLM41" s="691"/>
      <c r="DLN41" s="691"/>
      <c r="DLO41" s="691"/>
      <c r="DLP41" s="691"/>
      <c r="DLQ41" s="691"/>
      <c r="DLR41" s="691"/>
      <c r="DLS41" s="691"/>
      <c r="DLT41" s="691"/>
      <c r="DLU41" s="691"/>
      <c r="DLV41" s="691"/>
      <c r="DLW41" s="691"/>
      <c r="DLX41" s="691"/>
      <c r="DLY41" s="691"/>
      <c r="DLZ41" s="691"/>
      <c r="DMA41" s="691"/>
      <c r="DMB41" s="691"/>
      <c r="DMC41" s="691"/>
      <c r="DMD41" s="691"/>
      <c r="DME41" s="691"/>
      <c r="DMF41" s="691"/>
      <c r="DMG41" s="691"/>
      <c r="DMH41" s="691"/>
      <c r="DMI41" s="691"/>
      <c r="DMJ41" s="691"/>
      <c r="DMK41" s="691"/>
      <c r="DML41" s="691"/>
      <c r="DMM41" s="691"/>
      <c r="DMN41" s="691"/>
      <c r="DMO41" s="691"/>
      <c r="DMP41" s="691"/>
      <c r="DMQ41" s="691"/>
      <c r="DMR41" s="691"/>
      <c r="DMS41" s="691"/>
      <c r="DMT41" s="691"/>
      <c r="DMU41" s="691"/>
      <c r="DMV41" s="691"/>
      <c r="DMW41" s="691"/>
      <c r="DMX41" s="691"/>
      <c r="DMY41" s="691"/>
      <c r="DMZ41" s="691"/>
      <c r="DNA41" s="691"/>
      <c r="DNB41" s="691"/>
      <c r="DNC41" s="691"/>
      <c r="DND41" s="691"/>
      <c r="DNE41" s="691"/>
      <c r="DNF41" s="691"/>
      <c r="DNG41" s="691"/>
      <c r="DNH41" s="691"/>
      <c r="DNI41" s="691"/>
      <c r="DNJ41" s="691"/>
      <c r="DNK41" s="691"/>
      <c r="DNL41" s="691"/>
      <c r="DNM41" s="691"/>
      <c r="DNN41" s="691"/>
      <c r="DNO41" s="691"/>
      <c r="DNP41" s="691"/>
      <c r="DNQ41" s="691"/>
      <c r="DNR41" s="691"/>
      <c r="DNS41" s="691"/>
      <c r="DNT41" s="691"/>
      <c r="DNU41" s="691"/>
      <c r="DNV41" s="691"/>
      <c r="DNW41" s="691"/>
      <c r="DNX41" s="691"/>
      <c r="DNY41" s="691"/>
      <c r="DNZ41" s="691"/>
      <c r="DOA41" s="691"/>
      <c r="DOB41" s="691"/>
      <c r="DOC41" s="691"/>
      <c r="DOD41" s="691"/>
      <c r="DOE41" s="691"/>
      <c r="DOF41" s="691"/>
      <c r="DOG41" s="691"/>
      <c r="DOH41" s="691"/>
      <c r="DOI41" s="691"/>
      <c r="DOJ41" s="691"/>
      <c r="DOK41" s="691"/>
      <c r="DOL41" s="691"/>
      <c r="DOM41" s="691"/>
      <c r="DON41" s="691"/>
      <c r="DOO41" s="691"/>
      <c r="DOP41" s="691"/>
      <c r="DOQ41" s="691"/>
      <c r="DOR41" s="691"/>
      <c r="DOS41" s="691"/>
      <c r="DOT41" s="691"/>
      <c r="DOU41" s="691"/>
      <c r="DOV41" s="691"/>
      <c r="DOW41" s="691"/>
      <c r="DOX41" s="691"/>
      <c r="DOY41" s="691"/>
      <c r="DOZ41" s="691"/>
      <c r="DPA41" s="691"/>
      <c r="DPB41" s="691"/>
      <c r="DPC41" s="691"/>
      <c r="DPD41" s="691"/>
      <c r="DPE41" s="691"/>
      <c r="DPF41" s="691"/>
      <c r="DPG41" s="691"/>
      <c r="DPH41" s="691"/>
      <c r="DPI41" s="691"/>
      <c r="DPJ41" s="691"/>
      <c r="DPK41" s="691"/>
      <c r="DPL41" s="691"/>
      <c r="DPM41" s="691"/>
      <c r="DPN41" s="691"/>
      <c r="DPO41" s="691"/>
      <c r="DPP41" s="691"/>
      <c r="DPQ41" s="691"/>
      <c r="DPR41" s="691"/>
      <c r="DPS41" s="691"/>
      <c r="DPT41" s="691"/>
      <c r="DPU41" s="691"/>
      <c r="DPV41" s="691"/>
      <c r="DPW41" s="691"/>
      <c r="DPX41" s="691"/>
      <c r="DPY41" s="691"/>
      <c r="DPZ41" s="691"/>
      <c r="DQA41" s="691"/>
      <c r="DQB41" s="691"/>
      <c r="DQC41" s="691"/>
      <c r="DQD41" s="691"/>
      <c r="DQE41" s="691"/>
      <c r="DQF41" s="691"/>
      <c r="DQG41" s="691"/>
      <c r="DQH41" s="691"/>
      <c r="DQI41" s="691"/>
      <c r="DQJ41" s="691"/>
      <c r="DQK41" s="691"/>
      <c r="DQL41" s="691"/>
      <c r="DQM41" s="691"/>
      <c r="DQN41" s="691"/>
      <c r="DQO41" s="691"/>
      <c r="DQP41" s="691"/>
      <c r="DQQ41" s="691"/>
      <c r="DQR41" s="691"/>
      <c r="DQS41" s="691"/>
      <c r="DQT41" s="691"/>
      <c r="DQU41" s="691"/>
      <c r="DQV41" s="691"/>
      <c r="DQW41" s="691"/>
      <c r="DQX41" s="691"/>
      <c r="DQY41" s="691"/>
      <c r="DQZ41" s="691"/>
      <c r="DRA41" s="691"/>
      <c r="DRB41" s="691"/>
      <c r="DRC41" s="691"/>
      <c r="DRD41" s="691"/>
      <c r="DRE41" s="691"/>
      <c r="DRF41" s="691"/>
      <c r="DRG41" s="691"/>
      <c r="DRH41" s="691"/>
      <c r="DRI41" s="691"/>
      <c r="DRJ41" s="691"/>
      <c r="DRK41" s="691"/>
      <c r="DRL41" s="691"/>
      <c r="DRM41" s="691"/>
      <c r="DRN41" s="691"/>
      <c r="DRO41" s="691"/>
      <c r="DRP41" s="691"/>
      <c r="DRQ41" s="691"/>
      <c r="DRR41" s="691"/>
      <c r="DRS41" s="691"/>
      <c r="DRT41" s="691"/>
      <c r="DRU41" s="691"/>
      <c r="DRV41" s="691"/>
      <c r="DRW41" s="691"/>
      <c r="DRX41" s="691"/>
      <c r="DRY41" s="691"/>
      <c r="DRZ41" s="691"/>
      <c r="DSA41" s="691"/>
      <c r="DSB41" s="691"/>
      <c r="DSC41" s="691"/>
      <c r="DSD41" s="691"/>
      <c r="DSE41" s="691"/>
      <c r="DSF41" s="691"/>
      <c r="DSG41" s="691"/>
      <c r="DSH41" s="691"/>
      <c r="DSI41" s="691"/>
      <c r="DSJ41" s="691"/>
      <c r="DSK41" s="691"/>
      <c r="DSL41" s="691"/>
      <c r="DSM41" s="691"/>
      <c r="DSN41" s="691"/>
      <c r="DSO41" s="691"/>
      <c r="DSP41" s="691"/>
      <c r="DSQ41" s="691"/>
      <c r="DSR41" s="691"/>
      <c r="DSS41" s="691"/>
      <c r="DST41" s="691"/>
      <c r="DSU41" s="691"/>
      <c r="DSV41" s="691"/>
      <c r="DSW41" s="691"/>
      <c r="DSX41" s="691"/>
      <c r="DSY41" s="691"/>
      <c r="DSZ41" s="691"/>
      <c r="DTA41" s="691"/>
      <c r="DTB41" s="691"/>
      <c r="DTC41" s="691"/>
      <c r="DTD41" s="691"/>
      <c r="DTE41" s="691"/>
      <c r="DTF41" s="691"/>
      <c r="DTG41" s="691"/>
      <c r="DTH41" s="691"/>
      <c r="DTI41" s="691"/>
      <c r="DTJ41" s="691"/>
      <c r="DTK41" s="691"/>
      <c r="DTL41" s="691"/>
      <c r="DTM41" s="691"/>
      <c r="DTN41" s="691"/>
      <c r="DTO41" s="691"/>
      <c r="DTP41" s="691"/>
      <c r="DTQ41" s="691"/>
      <c r="DTR41" s="691"/>
      <c r="DTS41" s="691"/>
      <c r="DTT41" s="691"/>
      <c r="DTU41" s="691"/>
      <c r="DTV41" s="691"/>
      <c r="DTW41" s="691"/>
      <c r="DTX41" s="691"/>
      <c r="DTY41" s="691"/>
      <c r="DTZ41" s="691"/>
      <c r="DUA41" s="691"/>
      <c r="DUB41" s="691"/>
      <c r="DUC41" s="691"/>
      <c r="DUD41" s="691"/>
      <c r="DUE41" s="691"/>
      <c r="DUF41" s="691"/>
      <c r="DUG41" s="691"/>
      <c r="DUH41" s="691"/>
      <c r="DUI41" s="691"/>
      <c r="DUJ41" s="691"/>
      <c r="DUK41" s="691"/>
      <c r="DUL41" s="691"/>
      <c r="DUM41" s="691"/>
      <c r="DUN41" s="691"/>
      <c r="DUO41" s="691"/>
      <c r="DUP41" s="691"/>
      <c r="DUQ41" s="691"/>
      <c r="DUR41" s="691"/>
      <c r="DUS41" s="691"/>
      <c r="DUT41" s="691"/>
      <c r="DUU41" s="691"/>
      <c r="DUV41" s="691"/>
      <c r="DUW41" s="691"/>
      <c r="DUX41" s="691"/>
      <c r="DUY41" s="691"/>
      <c r="DUZ41" s="691"/>
      <c r="DVA41" s="691"/>
      <c r="DVB41" s="691"/>
      <c r="DVC41" s="691"/>
      <c r="DVD41" s="691"/>
      <c r="DVE41" s="691"/>
      <c r="DVF41" s="691"/>
      <c r="DVG41" s="691"/>
      <c r="DVH41" s="691"/>
      <c r="DVI41" s="691"/>
      <c r="DVJ41" s="691"/>
      <c r="DVK41" s="691"/>
      <c r="DVL41" s="691"/>
      <c r="DVM41" s="691"/>
      <c r="DVN41" s="691"/>
      <c r="DVO41" s="691"/>
      <c r="DVP41" s="691"/>
      <c r="DVQ41" s="691"/>
      <c r="DVR41" s="691"/>
      <c r="DVS41" s="691"/>
      <c r="DVT41" s="691"/>
      <c r="DVU41" s="691"/>
      <c r="DVV41" s="691"/>
      <c r="DVW41" s="691"/>
      <c r="DVX41" s="691"/>
      <c r="DVY41" s="691"/>
      <c r="DVZ41" s="691"/>
      <c r="DWA41" s="691"/>
      <c r="DWB41" s="691"/>
      <c r="DWC41" s="691"/>
      <c r="DWD41" s="691"/>
      <c r="DWE41" s="691"/>
      <c r="DWF41" s="691"/>
      <c r="DWG41" s="691"/>
      <c r="DWH41" s="691"/>
      <c r="DWI41" s="691"/>
      <c r="DWJ41" s="691"/>
      <c r="DWK41" s="691"/>
      <c r="DWL41" s="691"/>
      <c r="DWM41" s="691"/>
      <c r="DWN41" s="691"/>
      <c r="DWO41" s="691"/>
      <c r="DWP41" s="691"/>
      <c r="DWQ41" s="691"/>
      <c r="DWR41" s="691"/>
      <c r="DWS41" s="691"/>
      <c r="DWT41" s="691"/>
      <c r="DWU41" s="691"/>
      <c r="DWV41" s="691"/>
      <c r="DWW41" s="691"/>
      <c r="DWX41" s="691"/>
      <c r="DWY41" s="691"/>
      <c r="DWZ41" s="691"/>
      <c r="DXA41" s="691"/>
      <c r="DXB41" s="691"/>
      <c r="DXC41" s="691"/>
      <c r="DXD41" s="691"/>
      <c r="DXE41" s="691"/>
      <c r="DXF41" s="691"/>
      <c r="DXG41" s="691"/>
      <c r="DXH41" s="691"/>
      <c r="DXI41" s="691"/>
      <c r="DXJ41" s="691"/>
      <c r="DXK41" s="691"/>
      <c r="DXL41" s="691"/>
      <c r="DXM41" s="691"/>
      <c r="DXN41" s="691"/>
      <c r="DXO41" s="691"/>
      <c r="DXP41" s="691"/>
      <c r="DXQ41" s="691"/>
      <c r="DXR41" s="691"/>
      <c r="DXS41" s="691"/>
      <c r="DXT41" s="691"/>
      <c r="DXU41" s="691"/>
      <c r="DXV41" s="691"/>
      <c r="DXW41" s="691"/>
      <c r="DXX41" s="691"/>
      <c r="DXY41" s="691"/>
      <c r="DXZ41" s="691"/>
      <c r="DYA41" s="691"/>
      <c r="DYB41" s="691"/>
      <c r="DYC41" s="691"/>
      <c r="DYD41" s="691"/>
      <c r="DYE41" s="691"/>
      <c r="DYF41" s="691"/>
      <c r="DYG41" s="691"/>
      <c r="DYH41" s="691"/>
      <c r="DYI41" s="691"/>
      <c r="DYJ41" s="691"/>
      <c r="DYK41" s="691"/>
      <c r="DYL41" s="691"/>
      <c r="DYM41" s="691"/>
      <c r="DYN41" s="691"/>
      <c r="DYO41" s="691"/>
      <c r="DYP41" s="691"/>
      <c r="DYQ41" s="691"/>
      <c r="DYR41" s="691"/>
      <c r="DYS41" s="691"/>
      <c r="DYT41" s="691"/>
      <c r="DYU41" s="691"/>
      <c r="DYV41" s="691"/>
      <c r="DYW41" s="691"/>
      <c r="DYX41" s="691"/>
      <c r="DYY41" s="691"/>
      <c r="DYZ41" s="691"/>
      <c r="DZA41" s="691"/>
      <c r="DZB41" s="691"/>
      <c r="DZC41" s="691"/>
      <c r="DZD41" s="691"/>
      <c r="DZE41" s="691"/>
      <c r="DZF41" s="691"/>
      <c r="DZG41" s="691"/>
      <c r="DZH41" s="691"/>
      <c r="DZI41" s="691"/>
      <c r="DZJ41" s="691"/>
      <c r="DZK41" s="691"/>
      <c r="DZL41" s="691"/>
      <c r="DZM41" s="691"/>
      <c r="DZN41" s="691"/>
      <c r="DZO41" s="691"/>
      <c r="DZP41" s="691"/>
      <c r="DZQ41" s="691"/>
      <c r="DZR41" s="691"/>
      <c r="DZS41" s="691"/>
      <c r="DZT41" s="691"/>
      <c r="DZU41" s="691"/>
      <c r="DZV41" s="691"/>
      <c r="DZW41" s="691"/>
      <c r="DZX41" s="691"/>
      <c r="DZY41" s="691"/>
      <c r="DZZ41" s="691"/>
      <c r="EAA41" s="691"/>
      <c r="EAB41" s="691"/>
      <c r="EAC41" s="691"/>
      <c r="EAD41" s="691"/>
      <c r="EAE41" s="691"/>
      <c r="EAF41" s="691"/>
      <c r="EAG41" s="691"/>
      <c r="EAH41" s="691"/>
      <c r="EAI41" s="691"/>
      <c r="EAJ41" s="691"/>
      <c r="EAK41" s="691"/>
      <c r="EAL41" s="691"/>
      <c r="EAM41" s="691"/>
      <c r="EAN41" s="691"/>
      <c r="EAO41" s="691"/>
      <c r="EAP41" s="691"/>
      <c r="EAQ41" s="691"/>
      <c r="EAR41" s="691"/>
      <c r="EAS41" s="691"/>
      <c r="EAT41" s="691"/>
      <c r="EAU41" s="691"/>
      <c r="EAV41" s="691"/>
      <c r="EAW41" s="691"/>
      <c r="EAX41" s="691"/>
      <c r="EAY41" s="691"/>
      <c r="EAZ41" s="691"/>
      <c r="EBA41" s="691"/>
      <c r="EBB41" s="691"/>
      <c r="EBC41" s="691"/>
      <c r="EBD41" s="691"/>
      <c r="EBE41" s="691"/>
      <c r="EBF41" s="691"/>
      <c r="EBG41" s="691"/>
      <c r="EBH41" s="691"/>
      <c r="EBI41" s="691"/>
      <c r="EBJ41" s="691"/>
      <c r="EBK41" s="691"/>
      <c r="EBL41" s="691"/>
      <c r="EBM41" s="691"/>
      <c r="EBN41" s="691"/>
      <c r="EBO41" s="691"/>
      <c r="EBP41" s="691"/>
      <c r="EBQ41" s="691"/>
      <c r="EBR41" s="691"/>
      <c r="EBS41" s="691"/>
      <c r="EBT41" s="691"/>
      <c r="EBU41" s="691"/>
      <c r="EBV41" s="691"/>
      <c r="EBW41" s="691"/>
      <c r="EBX41" s="691"/>
      <c r="EBY41" s="691"/>
      <c r="EBZ41" s="691"/>
      <c r="ECA41" s="691"/>
      <c r="ECB41" s="691"/>
      <c r="ECC41" s="691"/>
      <c r="ECD41" s="691"/>
      <c r="ECE41" s="691"/>
      <c r="ECF41" s="691"/>
      <c r="ECG41" s="691"/>
      <c r="ECH41" s="691"/>
      <c r="ECI41" s="691"/>
      <c r="ECJ41" s="691"/>
      <c r="ECK41" s="691"/>
      <c r="ECL41" s="691"/>
      <c r="ECM41" s="691"/>
      <c r="ECN41" s="691"/>
      <c r="ECO41" s="691"/>
      <c r="ECP41" s="691"/>
      <c r="ECQ41" s="691"/>
      <c r="ECR41" s="691"/>
      <c r="ECS41" s="691"/>
      <c r="ECT41" s="691"/>
      <c r="ECU41" s="691"/>
      <c r="ECV41" s="691"/>
      <c r="ECW41" s="691"/>
      <c r="ECX41" s="691"/>
      <c r="ECY41" s="691"/>
      <c r="ECZ41" s="691"/>
      <c r="EDA41" s="691"/>
      <c r="EDB41" s="691"/>
      <c r="EDC41" s="691"/>
      <c r="EDD41" s="691"/>
      <c r="EDE41" s="691"/>
      <c r="EDF41" s="691"/>
      <c r="EDG41" s="691"/>
      <c r="EDH41" s="691"/>
      <c r="EDI41" s="691"/>
      <c r="EDJ41" s="691"/>
      <c r="EDK41" s="691"/>
      <c r="EDL41" s="691"/>
      <c r="EDM41" s="691"/>
      <c r="EDN41" s="691"/>
      <c r="EDO41" s="691"/>
      <c r="EDP41" s="691"/>
      <c r="EDQ41" s="691"/>
      <c r="EDR41" s="691"/>
      <c r="EDS41" s="691"/>
      <c r="EDT41" s="691"/>
      <c r="EDU41" s="691"/>
      <c r="EDV41" s="691"/>
      <c r="EDW41" s="691"/>
      <c r="EDX41" s="691"/>
      <c r="EDY41" s="691"/>
      <c r="EDZ41" s="691"/>
      <c r="EEA41" s="691"/>
      <c r="EEB41" s="691"/>
      <c r="EEC41" s="691"/>
      <c r="EED41" s="691"/>
      <c r="EEE41" s="691"/>
      <c r="EEF41" s="691"/>
      <c r="EEG41" s="691"/>
      <c r="EEH41" s="691"/>
      <c r="EEI41" s="691"/>
      <c r="EEJ41" s="691"/>
      <c r="EEK41" s="691"/>
      <c r="EEL41" s="691"/>
      <c r="EEM41" s="691"/>
      <c r="EEN41" s="691"/>
      <c r="EEO41" s="691"/>
      <c r="EEP41" s="691"/>
      <c r="EEQ41" s="691"/>
      <c r="EER41" s="691"/>
      <c r="EES41" s="691"/>
      <c r="EET41" s="691"/>
      <c r="EEU41" s="691"/>
      <c r="EEV41" s="691"/>
      <c r="EEW41" s="691"/>
      <c r="EEX41" s="691"/>
      <c r="EEY41" s="691"/>
      <c r="EEZ41" s="691"/>
      <c r="EFA41" s="691"/>
      <c r="EFB41" s="691"/>
      <c r="EFC41" s="691"/>
      <c r="EFD41" s="691"/>
      <c r="EFE41" s="691"/>
      <c r="EFF41" s="691"/>
      <c r="EFG41" s="691"/>
      <c r="EFH41" s="691"/>
      <c r="EFI41" s="691"/>
      <c r="EFJ41" s="691"/>
      <c r="EFK41" s="691"/>
      <c r="EFL41" s="691"/>
      <c r="EFM41" s="691"/>
      <c r="EFN41" s="691"/>
      <c r="EFO41" s="691"/>
      <c r="EFP41" s="691"/>
      <c r="EFQ41" s="691"/>
      <c r="EFR41" s="691"/>
      <c r="EFS41" s="691"/>
      <c r="EFT41" s="691"/>
      <c r="EFU41" s="691"/>
      <c r="EFV41" s="691"/>
      <c r="EFW41" s="691"/>
      <c r="EFX41" s="691"/>
      <c r="EFY41" s="691"/>
      <c r="EFZ41" s="691"/>
      <c r="EGA41" s="691"/>
      <c r="EGB41" s="691"/>
      <c r="EGC41" s="691"/>
      <c r="EGD41" s="691"/>
      <c r="EGE41" s="691"/>
      <c r="EGF41" s="691"/>
      <c r="EGG41" s="691"/>
      <c r="EGH41" s="691"/>
      <c r="EGI41" s="691"/>
      <c r="EGJ41" s="691"/>
      <c r="EGK41" s="691"/>
      <c r="EGL41" s="691"/>
      <c r="EGM41" s="691"/>
      <c r="EGN41" s="691"/>
      <c r="EGO41" s="691"/>
      <c r="EGP41" s="691"/>
      <c r="EGQ41" s="691"/>
      <c r="EGR41" s="691"/>
      <c r="EGS41" s="691"/>
      <c r="EGT41" s="691"/>
      <c r="EGU41" s="691"/>
      <c r="EGV41" s="691"/>
      <c r="EGW41" s="691"/>
      <c r="EGX41" s="691"/>
      <c r="EGY41" s="691"/>
      <c r="EGZ41" s="691"/>
      <c r="EHA41" s="691"/>
      <c r="EHB41" s="691"/>
      <c r="EHC41" s="691"/>
      <c r="EHD41" s="691"/>
      <c r="EHE41" s="691"/>
      <c r="EHF41" s="691"/>
      <c r="EHG41" s="691"/>
      <c r="EHH41" s="691"/>
      <c r="EHI41" s="691"/>
      <c r="EHJ41" s="691"/>
      <c r="EHK41" s="691"/>
      <c r="EHL41" s="691"/>
      <c r="EHM41" s="691"/>
      <c r="EHN41" s="691"/>
      <c r="EHO41" s="691"/>
      <c r="EHP41" s="691"/>
      <c r="EHQ41" s="691"/>
      <c r="EHR41" s="691"/>
      <c r="EHS41" s="691"/>
      <c r="EHT41" s="691"/>
      <c r="EHU41" s="691"/>
      <c r="EHV41" s="691"/>
      <c r="EHW41" s="691"/>
      <c r="EHX41" s="691"/>
      <c r="EHY41" s="691"/>
      <c r="EHZ41" s="691"/>
      <c r="EIA41" s="691"/>
      <c r="EIB41" s="691"/>
      <c r="EIC41" s="691"/>
      <c r="EID41" s="691"/>
      <c r="EIE41" s="691"/>
      <c r="EIF41" s="691"/>
      <c r="EIG41" s="691"/>
      <c r="EIH41" s="691"/>
      <c r="EII41" s="691"/>
      <c r="EIJ41" s="691"/>
      <c r="EIK41" s="691"/>
      <c r="EIL41" s="691"/>
      <c r="EIM41" s="691"/>
      <c r="EIN41" s="691"/>
      <c r="EIO41" s="691"/>
      <c r="EIP41" s="691"/>
      <c r="EIQ41" s="691"/>
      <c r="EIR41" s="691"/>
      <c r="EIS41" s="691"/>
      <c r="EIT41" s="691"/>
      <c r="EIU41" s="691"/>
      <c r="EIV41" s="691"/>
      <c r="EIW41" s="691"/>
      <c r="EIX41" s="691"/>
      <c r="EIY41" s="691"/>
      <c r="EIZ41" s="691"/>
      <c r="EJA41" s="691"/>
      <c r="EJB41" s="691"/>
      <c r="EJC41" s="691"/>
      <c r="EJD41" s="691"/>
      <c r="EJE41" s="691"/>
      <c r="EJF41" s="691"/>
      <c r="EJG41" s="691"/>
      <c r="EJH41" s="691"/>
      <c r="EJI41" s="691"/>
      <c r="EJJ41" s="691"/>
      <c r="EJK41" s="691"/>
      <c r="EJL41" s="691"/>
      <c r="EJM41" s="691"/>
      <c r="EJN41" s="691"/>
      <c r="EJO41" s="691"/>
      <c r="EJP41" s="691"/>
      <c r="EJQ41" s="691"/>
      <c r="EJR41" s="691"/>
      <c r="EJS41" s="691"/>
      <c r="EJT41" s="691"/>
      <c r="EJU41" s="691"/>
      <c r="EJV41" s="691"/>
      <c r="EJW41" s="691"/>
      <c r="EJX41" s="691"/>
      <c r="EJY41" s="691"/>
      <c r="EJZ41" s="691"/>
      <c r="EKA41" s="691"/>
      <c r="EKB41" s="691"/>
      <c r="EKC41" s="691"/>
      <c r="EKD41" s="691"/>
      <c r="EKE41" s="691"/>
      <c r="EKF41" s="691"/>
      <c r="EKG41" s="691"/>
      <c r="EKH41" s="691"/>
      <c r="EKI41" s="691"/>
      <c r="EKJ41" s="691"/>
      <c r="EKK41" s="691"/>
      <c r="EKL41" s="691"/>
      <c r="EKM41" s="691"/>
      <c r="EKN41" s="691"/>
      <c r="EKO41" s="691"/>
      <c r="EKP41" s="691"/>
      <c r="EKQ41" s="691"/>
      <c r="EKR41" s="691"/>
      <c r="EKS41" s="691"/>
      <c r="EKT41" s="691"/>
      <c r="EKU41" s="691"/>
      <c r="EKV41" s="691"/>
      <c r="EKW41" s="691"/>
      <c r="EKX41" s="691"/>
      <c r="EKY41" s="691"/>
      <c r="EKZ41" s="691"/>
      <c r="ELA41" s="691"/>
      <c r="ELB41" s="691"/>
      <c r="ELC41" s="691"/>
      <c r="ELD41" s="691"/>
      <c r="ELE41" s="691"/>
      <c r="ELF41" s="691"/>
      <c r="ELG41" s="691"/>
      <c r="ELH41" s="691"/>
      <c r="ELI41" s="691"/>
      <c r="ELJ41" s="691"/>
      <c r="ELK41" s="691"/>
      <c r="ELL41" s="691"/>
      <c r="ELM41" s="691"/>
      <c r="ELN41" s="691"/>
      <c r="ELO41" s="691"/>
      <c r="ELP41" s="691"/>
      <c r="ELQ41" s="691"/>
      <c r="ELR41" s="691"/>
      <c r="ELS41" s="691"/>
      <c r="ELT41" s="691"/>
      <c r="ELU41" s="691"/>
      <c r="ELV41" s="691"/>
      <c r="ELW41" s="691"/>
      <c r="ELX41" s="691"/>
      <c r="ELY41" s="691"/>
      <c r="ELZ41" s="691"/>
      <c r="EMA41" s="691"/>
      <c r="EMB41" s="691"/>
      <c r="EMC41" s="691"/>
      <c r="EMD41" s="691"/>
      <c r="EME41" s="691"/>
      <c r="EMF41" s="691"/>
      <c r="EMG41" s="691"/>
      <c r="EMH41" s="691"/>
      <c r="EMI41" s="691"/>
      <c r="EMJ41" s="691"/>
      <c r="EMK41" s="691"/>
      <c r="EML41" s="691"/>
      <c r="EMM41" s="691"/>
      <c r="EMN41" s="691"/>
      <c r="EMO41" s="691"/>
      <c r="EMP41" s="691"/>
      <c r="EMQ41" s="691"/>
      <c r="EMR41" s="691"/>
      <c r="EMS41" s="691"/>
      <c r="EMT41" s="691"/>
      <c r="EMU41" s="691"/>
      <c r="EMV41" s="691"/>
      <c r="EMW41" s="691"/>
      <c r="EMX41" s="691"/>
      <c r="EMY41" s="691"/>
      <c r="EMZ41" s="691"/>
      <c r="ENA41" s="691"/>
      <c r="ENB41" s="691"/>
      <c r="ENC41" s="691"/>
      <c r="END41" s="691"/>
      <c r="ENE41" s="691"/>
      <c r="ENF41" s="691"/>
      <c r="ENG41" s="691"/>
      <c r="ENH41" s="691"/>
      <c r="ENI41" s="691"/>
      <c r="ENJ41" s="691"/>
      <c r="ENK41" s="691"/>
      <c r="ENL41" s="691"/>
      <c r="ENM41" s="691"/>
      <c r="ENN41" s="691"/>
      <c r="ENO41" s="691"/>
      <c r="ENP41" s="691"/>
      <c r="ENQ41" s="691"/>
      <c r="ENR41" s="691"/>
      <c r="ENS41" s="691"/>
      <c r="ENT41" s="691"/>
      <c r="ENU41" s="691"/>
      <c r="ENV41" s="691"/>
      <c r="ENW41" s="691"/>
      <c r="ENX41" s="691"/>
      <c r="ENY41" s="691"/>
      <c r="ENZ41" s="691"/>
      <c r="EOA41" s="691"/>
      <c r="EOB41" s="691"/>
      <c r="EOC41" s="691"/>
      <c r="EOD41" s="691"/>
      <c r="EOE41" s="691"/>
      <c r="EOF41" s="691"/>
      <c r="EOG41" s="691"/>
      <c r="EOH41" s="691"/>
      <c r="EOI41" s="691"/>
      <c r="EOJ41" s="691"/>
      <c r="EOK41" s="691"/>
      <c r="EOL41" s="691"/>
      <c r="EOM41" s="691"/>
      <c r="EON41" s="691"/>
      <c r="EOO41" s="691"/>
      <c r="EOP41" s="691"/>
      <c r="EOQ41" s="691"/>
      <c r="EOR41" s="691"/>
      <c r="EOS41" s="691"/>
      <c r="EOT41" s="691"/>
      <c r="EOU41" s="691"/>
      <c r="EOV41" s="691"/>
      <c r="EOW41" s="691"/>
      <c r="EOX41" s="691"/>
      <c r="EOY41" s="691"/>
      <c r="EOZ41" s="691"/>
      <c r="EPA41" s="691"/>
      <c r="EPB41" s="691"/>
      <c r="EPC41" s="691"/>
      <c r="EPD41" s="691"/>
      <c r="EPE41" s="691"/>
      <c r="EPF41" s="691"/>
      <c r="EPG41" s="691"/>
      <c r="EPH41" s="691"/>
      <c r="EPI41" s="691"/>
      <c r="EPJ41" s="691"/>
      <c r="EPK41" s="691"/>
      <c r="EPL41" s="691"/>
      <c r="EPM41" s="691"/>
      <c r="EPN41" s="691"/>
      <c r="EPO41" s="691"/>
      <c r="EPP41" s="691"/>
      <c r="EPQ41" s="691"/>
      <c r="EPR41" s="691"/>
      <c r="EPS41" s="691"/>
      <c r="EPT41" s="691"/>
      <c r="EPU41" s="691"/>
      <c r="EPV41" s="691"/>
      <c r="EPW41" s="691"/>
      <c r="EPX41" s="691"/>
      <c r="EPY41" s="691"/>
      <c r="EPZ41" s="691"/>
      <c r="EQA41" s="691"/>
      <c r="EQB41" s="691"/>
      <c r="EQC41" s="691"/>
      <c r="EQD41" s="691"/>
      <c r="EQE41" s="691"/>
      <c r="EQF41" s="691"/>
      <c r="EQG41" s="691"/>
      <c r="EQH41" s="691"/>
      <c r="EQI41" s="691"/>
      <c r="EQJ41" s="691"/>
      <c r="EQK41" s="691"/>
      <c r="EQL41" s="691"/>
      <c r="EQM41" s="691"/>
      <c r="EQN41" s="691"/>
      <c r="EQO41" s="691"/>
      <c r="EQP41" s="691"/>
      <c r="EQQ41" s="691"/>
      <c r="EQR41" s="691"/>
      <c r="EQS41" s="691"/>
      <c r="EQT41" s="691"/>
      <c r="EQU41" s="691"/>
      <c r="EQV41" s="691"/>
      <c r="EQW41" s="691"/>
      <c r="EQX41" s="691"/>
      <c r="EQY41" s="691"/>
      <c r="EQZ41" s="691"/>
      <c r="ERA41" s="691"/>
      <c r="ERB41" s="691"/>
      <c r="ERC41" s="691"/>
      <c r="ERD41" s="691"/>
      <c r="ERE41" s="691"/>
      <c r="ERF41" s="691"/>
      <c r="ERG41" s="691"/>
      <c r="ERH41" s="691"/>
      <c r="ERI41" s="691"/>
      <c r="ERJ41" s="691"/>
      <c r="ERK41" s="691"/>
      <c r="ERL41" s="691"/>
      <c r="ERM41" s="691"/>
      <c r="ERN41" s="691"/>
      <c r="ERO41" s="691"/>
      <c r="ERP41" s="691"/>
      <c r="ERQ41" s="691"/>
      <c r="ERR41" s="691"/>
      <c r="ERS41" s="691"/>
      <c r="ERT41" s="691"/>
      <c r="ERU41" s="691"/>
      <c r="ERV41" s="691"/>
      <c r="ERW41" s="691"/>
      <c r="ERX41" s="691"/>
      <c r="ERY41" s="691"/>
      <c r="ERZ41" s="691"/>
      <c r="ESA41" s="691"/>
      <c r="ESB41" s="691"/>
      <c r="ESC41" s="691"/>
      <c r="ESD41" s="691"/>
      <c r="ESE41" s="691"/>
      <c r="ESF41" s="691"/>
      <c r="ESG41" s="691"/>
      <c r="ESH41" s="691"/>
      <c r="ESI41" s="691"/>
      <c r="ESJ41" s="691"/>
      <c r="ESK41" s="691"/>
      <c r="ESL41" s="691"/>
      <c r="ESM41" s="691"/>
      <c r="ESN41" s="691"/>
      <c r="ESO41" s="691"/>
      <c r="ESP41" s="691"/>
      <c r="ESQ41" s="691"/>
      <c r="ESR41" s="691"/>
      <c r="ESS41" s="691"/>
      <c r="EST41" s="691"/>
      <c r="ESU41" s="691"/>
      <c r="ESV41" s="691"/>
      <c r="ESW41" s="691"/>
      <c r="ESX41" s="691"/>
      <c r="ESY41" s="691"/>
      <c r="ESZ41" s="691"/>
      <c r="ETA41" s="691"/>
      <c r="ETB41" s="691"/>
      <c r="ETC41" s="691"/>
      <c r="ETD41" s="691"/>
      <c r="ETE41" s="691"/>
      <c r="ETF41" s="691"/>
      <c r="ETG41" s="691"/>
      <c r="ETH41" s="691"/>
      <c r="ETI41" s="691"/>
      <c r="ETJ41" s="691"/>
      <c r="ETK41" s="691"/>
      <c r="ETL41" s="691"/>
      <c r="ETM41" s="691"/>
      <c r="ETN41" s="691"/>
      <c r="ETO41" s="691"/>
      <c r="ETP41" s="691"/>
      <c r="ETQ41" s="691"/>
      <c r="ETR41" s="691"/>
      <c r="ETS41" s="691"/>
      <c r="ETT41" s="691"/>
      <c r="ETU41" s="691"/>
      <c r="ETV41" s="691"/>
      <c r="ETW41" s="691"/>
      <c r="ETX41" s="691"/>
      <c r="ETY41" s="691"/>
      <c r="ETZ41" s="691"/>
      <c r="EUA41" s="691"/>
      <c r="EUB41" s="691"/>
      <c r="EUC41" s="691"/>
      <c r="EUD41" s="691"/>
      <c r="EUE41" s="691"/>
      <c r="EUF41" s="691"/>
      <c r="EUG41" s="691"/>
      <c r="EUH41" s="691"/>
      <c r="EUI41" s="691"/>
      <c r="EUJ41" s="691"/>
      <c r="EUK41" s="691"/>
      <c r="EUL41" s="691"/>
      <c r="EUM41" s="691"/>
      <c r="EUN41" s="691"/>
      <c r="EUO41" s="691"/>
      <c r="EUP41" s="691"/>
      <c r="EUQ41" s="691"/>
      <c r="EUR41" s="691"/>
      <c r="EUS41" s="691"/>
      <c r="EUT41" s="691"/>
      <c r="EUU41" s="691"/>
      <c r="EUV41" s="691"/>
      <c r="EUW41" s="691"/>
      <c r="EUX41" s="691"/>
      <c r="EUY41" s="691"/>
      <c r="EUZ41" s="691"/>
      <c r="EVA41" s="691"/>
      <c r="EVB41" s="691"/>
      <c r="EVC41" s="691"/>
      <c r="EVD41" s="691"/>
      <c r="EVE41" s="691"/>
      <c r="EVF41" s="691"/>
      <c r="EVG41" s="691"/>
      <c r="EVH41" s="691"/>
      <c r="EVI41" s="691"/>
      <c r="EVJ41" s="691"/>
      <c r="EVK41" s="691"/>
      <c r="EVL41" s="691"/>
      <c r="EVM41" s="691"/>
      <c r="EVN41" s="691"/>
      <c r="EVO41" s="691"/>
      <c r="EVP41" s="691"/>
      <c r="EVQ41" s="691"/>
      <c r="EVR41" s="691"/>
      <c r="EVS41" s="691"/>
      <c r="EVT41" s="691"/>
      <c r="EVU41" s="691"/>
      <c r="EVV41" s="691"/>
      <c r="EVW41" s="691"/>
      <c r="EVX41" s="691"/>
      <c r="EVY41" s="691"/>
      <c r="EVZ41" s="691"/>
      <c r="EWA41" s="691"/>
      <c r="EWB41" s="691"/>
      <c r="EWC41" s="691"/>
      <c r="EWD41" s="691"/>
      <c r="EWE41" s="691"/>
      <c r="EWF41" s="691"/>
      <c r="EWG41" s="691"/>
      <c r="EWH41" s="691"/>
      <c r="EWI41" s="691"/>
      <c r="EWJ41" s="691"/>
      <c r="EWK41" s="691"/>
      <c r="EWL41" s="691"/>
      <c r="EWM41" s="691"/>
      <c r="EWN41" s="691"/>
      <c r="EWO41" s="691"/>
      <c r="EWP41" s="691"/>
      <c r="EWQ41" s="691"/>
      <c r="EWR41" s="691"/>
      <c r="EWS41" s="691"/>
      <c r="EWT41" s="691"/>
      <c r="EWU41" s="691"/>
      <c r="EWV41" s="691"/>
      <c r="EWW41" s="691"/>
      <c r="EWX41" s="691"/>
      <c r="EWY41" s="691"/>
      <c r="EWZ41" s="691"/>
      <c r="EXA41" s="691"/>
      <c r="EXB41" s="691"/>
      <c r="EXC41" s="691"/>
      <c r="EXD41" s="691"/>
      <c r="EXE41" s="691"/>
      <c r="EXF41" s="691"/>
      <c r="EXG41" s="691"/>
      <c r="EXH41" s="691"/>
      <c r="EXI41" s="691"/>
      <c r="EXJ41" s="691"/>
      <c r="EXK41" s="691"/>
      <c r="EXL41" s="691"/>
      <c r="EXM41" s="691"/>
      <c r="EXN41" s="691"/>
      <c r="EXO41" s="691"/>
      <c r="EXP41" s="691"/>
      <c r="EXQ41" s="691"/>
      <c r="EXR41" s="691"/>
      <c r="EXS41" s="691"/>
      <c r="EXT41" s="691"/>
      <c r="EXU41" s="691"/>
      <c r="EXV41" s="691"/>
      <c r="EXW41" s="691"/>
      <c r="EXX41" s="691"/>
      <c r="EXY41" s="691"/>
      <c r="EXZ41" s="691"/>
      <c r="EYA41" s="691"/>
      <c r="EYB41" s="691"/>
      <c r="EYC41" s="691"/>
      <c r="EYD41" s="691"/>
      <c r="EYE41" s="691"/>
      <c r="EYF41" s="691"/>
      <c r="EYG41" s="691"/>
      <c r="EYH41" s="691"/>
      <c r="EYI41" s="691"/>
      <c r="EYJ41" s="691"/>
      <c r="EYK41" s="691"/>
      <c r="EYL41" s="691"/>
      <c r="EYM41" s="691"/>
      <c r="EYN41" s="691"/>
      <c r="EYO41" s="691"/>
      <c r="EYP41" s="691"/>
      <c r="EYQ41" s="691"/>
      <c r="EYR41" s="691"/>
      <c r="EYS41" s="691"/>
      <c r="EYT41" s="691"/>
      <c r="EYU41" s="691"/>
      <c r="EYV41" s="691"/>
      <c r="EYW41" s="691"/>
      <c r="EYX41" s="691"/>
      <c r="EYY41" s="691"/>
      <c r="EYZ41" s="691"/>
      <c r="EZA41" s="691"/>
      <c r="EZB41" s="691"/>
      <c r="EZC41" s="691"/>
      <c r="EZD41" s="691"/>
      <c r="EZE41" s="691"/>
      <c r="EZF41" s="691"/>
      <c r="EZG41" s="691"/>
      <c r="EZH41" s="691"/>
      <c r="EZI41" s="691"/>
      <c r="EZJ41" s="691"/>
      <c r="EZK41" s="691"/>
      <c r="EZL41" s="691"/>
      <c r="EZM41" s="691"/>
      <c r="EZN41" s="691"/>
      <c r="EZO41" s="691"/>
      <c r="EZP41" s="691"/>
      <c r="EZQ41" s="691"/>
      <c r="EZR41" s="691"/>
      <c r="EZS41" s="691"/>
      <c r="EZT41" s="691"/>
      <c r="EZU41" s="691"/>
      <c r="EZV41" s="691"/>
      <c r="EZW41" s="691"/>
      <c r="EZX41" s="691"/>
      <c r="EZY41" s="691"/>
      <c r="EZZ41" s="691"/>
      <c r="FAA41" s="691"/>
      <c r="FAB41" s="691"/>
      <c r="FAC41" s="691"/>
      <c r="FAD41" s="691"/>
      <c r="FAE41" s="691"/>
      <c r="FAF41" s="691"/>
      <c r="FAG41" s="691"/>
      <c r="FAH41" s="691"/>
      <c r="FAI41" s="691"/>
      <c r="FAJ41" s="691"/>
      <c r="FAK41" s="691"/>
      <c r="FAL41" s="691"/>
      <c r="FAM41" s="691"/>
      <c r="FAN41" s="691"/>
      <c r="FAO41" s="691"/>
      <c r="FAP41" s="691"/>
      <c r="FAQ41" s="691"/>
      <c r="FAR41" s="691"/>
      <c r="FAS41" s="691"/>
      <c r="FAT41" s="691"/>
      <c r="FAU41" s="691"/>
      <c r="FAV41" s="691"/>
      <c r="FAW41" s="691"/>
      <c r="FAX41" s="691"/>
      <c r="FAY41" s="691"/>
      <c r="FAZ41" s="691"/>
      <c r="FBA41" s="691"/>
      <c r="FBB41" s="691"/>
      <c r="FBC41" s="691"/>
      <c r="FBD41" s="691"/>
      <c r="FBE41" s="691"/>
      <c r="FBF41" s="691"/>
      <c r="FBG41" s="691"/>
      <c r="FBH41" s="691"/>
      <c r="FBI41" s="691"/>
      <c r="FBJ41" s="691"/>
      <c r="FBK41" s="691"/>
      <c r="FBL41" s="691"/>
      <c r="FBM41" s="691"/>
      <c r="FBN41" s="691"/>
      <c r="FBO41" s="691"/>
      <c r="FBP41" s="691"/>
      <c r="FBQ41" s="691"/>
      <c r="FBR41" s="691"/>
      <c r="FBS41" s="691"/>
      <c r="FBT41" s="691"/>
      <c r="FBU41" s="691"/>
      <c r="FBV41" s="691"/>
      <c r="FBW41" s="691"/>
      <c r="FBX41" s="691"/>
      <c r="FBY41" s="691"/>
      <c r="FBZ41" s="691"/>
      <c r="FCA41" s="691"/>
      <c r="FCB41" s="691"/>
      <c r="FCC41" s="691"/>
      <c r="FCD41" s="691"/>
      <c r="FCE41" s="691"/>
      <c r="FCF41" s="691"/>
      <c r="FCG41" s="691"/>
      <c r="FCH41" s="691"/>
      <c r="FCI41" s="691"/>
      <c r="FCJ41" s="691"/>
      <c r="FCK41" s="691"/>
      <c r="FCL41" s="691"/>
      <c r="FCM41" s="691"/>
      <c r="FCN41" s="691"/>
      <c r="FCO41" s="691"/>
      <c r="FCP41" s="691"/>
      <c r="FCQ41" s="691"/>
      <c r="FCR41" s="691"/>
      <c r="FCS41" s="691"/>
      <c r="FCT41" s="691"/>
      <c r="FCU41" s="691"/>
      <c r="FCV41" s="691"/>
      <c r="FCW41" s="691"/>
      <c r="FCX41" s="691"/>
      <c r="FCY41" s="691"/>
      <c r="FCZ41" s="691"/>
      <c r="FDA41" s="691"/>
      <c r="FDB41" s="691"/>
      <c r="FDC41" s="691"/>
      <c r="FDD41" s="691"/>
      <c r="FDE41" s="691"/>
      <c r="FDF41" s="691"/>
      <c r="FDG41" s="691"/>
      <c r="FDH41" s="691"/>
      <c r="FDI41" s="691"/>
      <c r="FDJ41" s="691"/>
      <c r="FDK41" s="691"/>
      <c r="FDL41" s="691"/>
      <c r="FDM41" s="691"/>
      <c r="FDN41" s="691"/>
      <c r="FDO41" s="691"/>
      <c r="FDP41" s="691"/>
      <c r="FDQ41" s="691"/>
      <c r="FDR41" s="691"/>
      <c r="FDS41" s="691"/>
      <c r="FDT41" s="691"/>
      <c r="FDU41" s="691"/>
      <c r="FDV41" s="691"/>
      <c r="FDW41" s="691"/>
      <c r="FDX41" s="691"/>
      <c r="FDY41" s="691"/>
      <c r="FDZ41" s="691"/>
      <c r="FEA41" s="691"/>
      <c r="FEB41" s="691"/>
      <c r="FEC41" s="691"/>
      <c r="FED41" s="691"/>
      <c r="FEE41" s="691"/>
      <c r="FEF41" s="691"/>
      <c r="FEG41" s="691"/>
      <c r="FEH41" s="691"/>
      <c r="FEI41" s="691"/>
      <c r="FEJ41" s="691"/>
      <c r="FEK41" s="691"/>
      <c r="FEL41" s="691"/>
      <c r="FEM41" s="691"/>
      <c r="FEN41" s="691"/>
      <c r="FEO41" s="691"/>
      <c r="FEP41" s="691"/>
      <c r="FEQ41" s="691"/>
      <c r="FER41" s="691"/>
      <c r="FES41" s="691"/>
      <c r="FET41" s="691"/>
      <c r="FEU41" s="691"/>
      <c r="FEV41" s="691"/>
      <c r="FEW41" s="691"/>
      <c r="FEX41" s="691"/>
      <c r="FEY41" s="691"/>
      <c r="FEZ41" s="691"/>
      <c r="FFA41" s="691"/>
      <c r="FFB41" s="691"/>
      <c r="FFC41" s="691"/>
      <c r="FFD41" s="691"/>
      <c r="FFE41" s="691"/>
      <c r="FFF41" s="691"/>
      <c r="FFG41" s="691"/>
      <c r="FFH41" s="691"/>
      <c r="FFI41" s="691"/>
      <c r="FFJ41" s="691"/>
      <c r="FFK41" s="691"/>
      <c r="FFL41" s="691"/>
      <c r="FFM41" s="691"/>
      <c r="FFN41" s="691"/>
      <c r="FFO41" s="691"/>
      <c r="FFP41" s="691"/>
      <c r="FFQ41" s="691"/>
      <c r="FFR41" s="691"/>
      <c r="FFS41" s="691"/>
      <c r="FFT41" s="691"/>
      <c r="FFU41" s="691"/>
      <c r="FFV41" s="691"/>
      <c r="FFW41" s="691"/>
      <c r="FFX41" s="691"/>
      <c r="FFY41" s="691"/>
      <c r="FFZ41" s="691"/>
      <c r="FGA41" s="691"/>
      <c r="FGB41" s="691"/>
      <c r="FGC41" s="691"/>
      <c r="FGD41" s="691"/>
      <c r="FGE41" s="691"/>
      <c r="FGF41" s="691"/>
      <c r="FGG41" s="691"/>
      <c r="FGH41" s="691"/>
      <c r="FGI41" s="691"/>
      <c r="FGJ41" s="691"/>
      <c r="FGK41" s="691"/>
      <c r="FGL41" s="691"/>
      <c r="FGM41" s="691"/>
      <c r="FGN41" s="691"/>
      <c r="FGO41" s="691"/>
      <c r="FGP41" s="691"/>
      <c r="FGQ41" s="691"/>
      <c r="FGR41" s="691"/>
      <c r="FGS41" s="691"/>
      <c r="FGT41" s="691"/>
      <c r="FGU41" s="691"/>
      <c r="FGV41" s="691"/>
      <c r="FGW41" s="691"/>
      <c r="FGX41" s="691"/>
      <c r="FGY41" s="691"/>
      <c r="FGZ41" s="691"/>
      <c r="FHA41" s="691"/>
      <c r="FHB41" s="691"/>
      <c r="FHC41" s="691"/>
      <c r="FHD41" s="691"/>
      <c r="FHE41" s="691"/>
      <c r="FHF41" s="691"/>
      <c r="FHG41" s="691"/>
      <c r="FHH41" s="691"/>
      <c r="FHI41" s="691"/>
      <c r="FHJ41" s="691"/>
      <c r="FHK41" s="691"/>
      <c r="FHL41" s="691"/>
      <c r="FHM41" s="691"/>
      <c r="FHN41" s="691"/>
      <c r="FHO41" s="691"/>
      <c r="FHP41" s="691"/>
      <c r="FHQ41" s="691"/>
      <c r="FHR41" s="691"/>
      <c r="FHS41" s="691"/>
      <c r="FHT41" s="691"/>
      <c r="FHU41" s="691"/>
      <c r="FHV41" s="691"/>
      <c r="FHW41" s="691"/>
      <c r="FHX41" s="691"/>
      <c r="FHY41" s="691"/>
      <c r="FHZ41" s="691"/>
      <c r="FIA41" s="691"/>
      <c r="FIB41" s="691"/>
      <c r="FIC41" s="691"/>
      <c r="FID41" s="691"/>
      <c r="FIE41" s="691"/>
      <c r="FIF41" s="691"/>
      <c r="FIG41" s="691"/>
      <c r="FIH41" s="691"/>
      <c r="FII41" s="691"/>
      <c r="FIJ41" s="691"/>
      <c r="FIK41" s="691"/>
      <c r="FIL41" s="691"/>
      <c r="FIM41" s="691"/>
      <c r="FIN41" s="691"/>
      <c r="FIO41" s="691"/>
      <c r="FIP41" s="691"/>
      <c r="FIQ41" s="691"/>
      <c r="FIR41" s="691"/>
      <c r="FIS41" s="691"/>
      <c r="FIT41" s="691"/>
      <c r="FIU41" s="691"/>
      <c r="FIV41" s="691"/>
      <c r="FIW41" s="691"/>
      <c r="FIX41" s="691"/>
      <c r="FIY41" s="691"/>
      <c r="FIZ41" s="691"/>
      <c r="FJA41" s="691"/>
      <c r="FJB41" s="691"/>
      <c r="FJC41" s="691"/>
      <c r="FJD41" s="691"/>
      <c r="FJE41" s="691"/>
      <c r="FJF41" s="691"/>
      <c r="FJG41" s="691"/>
      <c r="FJH41" s="691"/>
      <c r="FJI41" s="691"/>
      <c r="FJJ41" s="691"/>
      <c r="FJK41" s="691"/>
      <c r="FJL41" s="691"/>
      <c r="FJM41" s="691"/>
      <c r="FJN41" s="691"/>
      <c r="FJO41" s="691"/>
      <c r="FJP41" s="691"/>
      <c r="FJQ41" s="691"/>
      <c r="FJR41" s="691"/>
      <c r="FJS41" s="691"/>
      <c r="FJT41" s="691"/>
      <c r="FJU41" s="691"/>
      <c r="FJV41" s="691"/>
      <c r="FJW41" s="691"/>
      <c r="FJX41" s="691"/>
      <c r="FJY41" s="691"/>
      <c r="FJZ41" s="691"/>
      <c r="FKA41" s="691"/>
      <c r="FKB41" s="691"/>
      <c r="FKC41" s="691"/>
      <c r="FKD41" s="691"/>
      <c r="FKE41" s="691"/>
      <c r="FKF41" s="691"/>
      <c r="FKG41" s="691"/>
      <c r="FKH41" s="691"/>
      <c r="FKI41" s="691"/>
      <c r="FKJ41" s="691"/>
      <c r="FKK41" s="691"/>
      <c r="FKL41" s="691"/>
      <c r="FKM41" s="691"/>
      <c r="FKN41" s="691"/>
      <c r="FKO41" s="691"/>
      <c r="FKP41" s="691"/>
      <c r="FKQ41" s="691"/>
      <c r="FKR41" s="691"/>
      <c r="FKS41" s="691"/>
      <c r="FKT41" s="691"/>
      <c r="FKU41" s="691"/>
      <c r="FKV41" s="691"/>
      <c r="FKW41" s="691"/>
      <c r="FKX41" s="691"/>
      <c r="FKY41" s="691"/>
      <c r="FKZ41" s="691"/>
      <c r="FLA41" s="691"/>
      <c r="FLB41" s="691"/>
      <c r="FLC41" s="691"/>
      <c r="FLD41" s="691"/>
      <c r="FLE41" s="691"/>
      <c r="FLF41" s="691"/>
      <c r="FLG41" s="691"/>
      <c r="FLH41" s="691"/>
      <c r="FLI41" s="691"/>
      <c r="FLJ41" s="691"/>
      <c r="FLK41" s="691"/>
      <c r="FLL41" s="691"/>
      <c r="FLM41" s="691"/>
      <c r="FLN41" s="691"/>
      <c r="FLO41" s="691"/>
      <c r="FLP41" s="691"/>
      <c r="FLQ41" s="691"/>
      <c r="FLR41" s="691"/>
      <c r="FLS41" s="691"/>
      <c r="FLT41" s="691"/>
      <c r="FLU41" s="691"/>
      <c r="FLV41" s="691"/>
      <c r="FLW41" s="691"/>
      <c r="FLX41" s="691"/>
      <c r="FLY41" s="691"/>
      <c r="FLZ41" s="691"/>
      <c r="FMA41" s="691"/>
      <c r="FMB41" s="691"/>
      <c r="FMC41" s="691"/>
      <c r="FMD41" s="691"/>
      <c r="FME41" s="691"/>
      <c r="FMF41" s="691"/>
      <c r="FMG41" s="691"/>
      <c r="FMH41" s="691"/>
      <c r="FMI41" s="691"/>
      <c r="FMJ41" s="691"/>
      <c r="FMK41" s="691"/>
      <c r="FML41" s="691"/>
      <c r="FMM41" s="691"/>
      <c r="FMN41" s="691"/>
      <c r="FMO41" s="691"/>
      <c r="FMP41" s="691"/>
      <c r="FMQ41" s="691"/>
      <c r="FMR41" s="691"/>
      <c r="FMS41" s="691"/>
      <c r="FMT41" s="691"/>
      <c r="FMU41" s="691"/>
      <c r="FMV41" s="691"/>
      <c r="FMW41" s="691"/>
      <c r="FMX41" s="691"/>
      <c r="FMY41" s="691"/>
      <c r="FMZ41" s="691"/>
      <c r="FNA41" s="691"/>
      <c r="FNB41" s="691"/>
      <c r="FNC41" s="691"/>
      <c r="FND41" s="691"/>
      <c r="FNE41" s="691"/>
      <c r="FNF41" s="691"/>
      <c r="FNG41" s="691"/>
      <c r="FNH41" s="691"/>
      <c r="FNI41" s="691"/>
      <c r="FNJ41" s="691"/>
      <c r="FNK41" s="691"/>
      <c r="FNL41" s="691"/>
      <c r="FNM41" s="691"/>
      <c r="FNN41" s="691"/>
      <c r="FNO41" s="691"/>
      <c r="FNP41" s="691"/>
      <c r="FNQ41" s="691"/>
      <c r="FNR41" s="691"/>
      <c r="FNS41" s="691"/>
      <c r="FNT41" s="691"/>
      <c r="FNU41" s="691"/>
      <c r="FNV41" s="691"/>
      <c r="FNW41" s="691"/>
      <c r="FNX41" s="691"/>
      <c r="FNY41" s="691"/>
      <c r="FNZ41" s="691"/>
      <c r="FOA41" s="691"/>
      <c r="FOB41" s="691"/>
      <c r="FOC41" s="691"/>
      <c r="FOD41" s="691"/>
      <c r="FOE41" s="691"/>
      <c r="FOF41" s="691"/>
      <c r="FOG41" s="691"/>
      <c r="FOH41" s="691"/>
      <c r="FOI41" s="691"/>
      <c r="FOJ41" s="691"/>
      <c r="FOK41" s="691"/>
      <c r="FOL41" s="691"/>
      <c r="FOM41" s="691"/>
      <c r="FON41" s="691"/>
      <c r="FOO41" s="691"/>
      <c r="FOP41" s="691"/>
      <c r="FOQ41" s="691"/>
      <c r="FOR41" s="691"/>
      <c r="FOS41" s="691"/>
      <c r="FOT41" s="691"/>
      <c r="FOU41" s="691"/>
      <c r="FOV41" s="691"/>
      <c r="FOW41" s="691"/>
      <c r="FOX41" s="691"/>
      <c r="FOY41" s="691"/>
      <c r="FOZ41" s="691"/>
      <c r="FPA41" s="691"/>
      <c r="FPB41" s="691"/>
      <c r="FPC41" s="691"/>
      <c r="FPD41" s="691"/>
      <c r="FPE41" s="691"/>
      <c r="FPF41" s="691"/>
      <c r="FPG41" s="691"/>
      <c r="FPH41" s="691"/>
      <c r="FPI41" s="691"/>
      <c r="FPJ41" s="691"/>
      <c r="FPK41" s="691"/>
      <c r="FPL41" s="691"/>
      <c r="FPM41" s="691"/>
      <c r="FPN41" s="691"/>
      <c r="FPO41" s="691"/>
      <c r="FPP41" s="691"/>
      <c r="FPQ41" s="691"/>
      <c r="FPR41" s="691"/>
      <c r="FPS41" s="691"/>
      <c r="FPT41" s="691"/>
      <c r="FPU41" s="691"/>
      <c r="FPV41" s="691"/>
      <c r="FPW41" s="691"/>
      <c r="FPX41" s="691"/>
      <c r="FPY41" s="691"/>
      <c r="FPZ41" s="691"/>
      <c r="FQA41" s="691"/>
      <c r="FQB41" s="691"/>
      <c r="FQC41" s="691"/>
      <c r="FQD41" s="691"/>
      <c r="FQE41" s="691"/>
      <c r="FQF41" s="691"/>
      <c r="FQG41" s="691"/>
      <c r="FQH41" s="691"/>
      <c r="FQI41" s="691"/>
      <c r="FQJ41" s="691"/>
      <c r="FQK41" s="691"/>
      <c r="FQL41" s="691"/>
      <c r="FQM41" s="691"/>
      <c r="FQN41" s="691"/>
      <c r="FQO41" s="691"/>
      <c r="FQP41" s="691"/>
      <c r="FQQ41" s="691"/>
      <c r="FQR41" s="691"/>
      <c r="FQS41" s="691"/>
      <c r="FQT41" s="691"/>
      <c r="FQU41" s="691"/>
      <c r="FQV41" s="691"/>
      <c r="FQW41" s="691"/>
      <c r="FQX41" s="691"/>
      <c r="FQY41" s="691"/>
      <c r="FQZ41" s="691"/>
      <c r="FRA41" s="691"/>
      <c r="FRB41" s="691"/>
      <c r="FRC41" s="691"/>
      <c r="FRD41" s="691"/>
      <c r="FRE41" s="691"/>
      <c r="FRF41" s="691"/>
      <c r="FRG41" s="691"/>
      <c r="FRH41" s="691"/>
      <c r="FRI41" s="691"/>
      <c r="FRJ41" s="691"/>
      <c r="FRK41" s="691"/>
      <c r="FRL41" s="691"/>
      <c r="FRM41" s="691"/>
      <c r="FRN41" s="691"/>
      <c r="FRO41" s="691"/>
      <c r="FRP41" s="691"/>
      <c r="FRQ41" s="691"/>
      <c r="FRR41" s="691"/>
      <c r="FRS41" s="691"/>
      <c r="FRT41" s="691"/>
      <c r="FRU41" s="691"/>
      <c r="FRV41" s="691"/>
      <c r="FRW41" s="691"/>
      <c r="FRX41" s="691"/>
      <c r="FRY41" s="691"/>
      <c r="FRZ41" s="691"/>
      <c r="FSA41" s="691"/>
      <c r="FSB41" s="691"/>
      <c r="FSC41" s="691"/>
      <c r="FSD41" s="691"/>
      <c r="FSE41" s="691"/>
      <c r="FSF41" s="691"/>
      <c r="FSG41" s="691"/>
      <c r="FSH41" s="691"/>
      <c r="FSI41" s="691"/>
      <c r="FSJ41" s="691"/>
      <c r="FSK41" s="691"/>
      <c r="FSL41" s="691"/>
      <c r="FSM41" s="691"/>
      <c r="FSN41" s="691"/>
      <c r="FSO41" s="691"/>
      <c r="FSP41" s="691"/>
      <c r="FSQ41" s="691"/>
      <c r="FSR41" s="691"/>
      <c r="FSS41" s="691"/>
      <c r="FST41" s="691"/>
      <c r="FSU41" s="691"/>
      <c r="FSV41" s="691"/>
      <c r="FSW41" s="691"/>
      <c r="FSX41" s="691"/>
      <c r="FSY41" s="691"/>
      <c r="FSZ41" s="691"/>
      <c r="FTA41" s="691"/>
      <c r="FTB41" s="691"/>
      <c r="FTC41" s="691"/>
      <c r="FTD41" s="691"/>
      <c r="FTE41" s="691"/>
      <c r="FTF41" s="691"/>
      <c r="FTG41" s="691"/>
      <c r="FTH41" s="691"/>
      <c r="FTI41" s="691"/>
      <c r="FTJ41" s="691"/>
      <c r="FTK41" s="691"/>
      <c r="FTL41" s="691"/>
      <c r="FTM41" s="691"/>
      <c r="FTN41" s="691"/>
      <c r="FTO41" s="691"/>
      <c r="FTP41" s="691"/>
      <c r="FTQ41" s="691"/>
      <c r="FTR41" s="691"/>
      <c r="FTS41" s="691"/>
      <c r="FTT41" s="691"/>
      <c r="FTU41" s="691"/>
      <c r="FTV41" s="691"/>
      <c r="FTW41" s="691"/>
      <c r="FTX41" s="691"/>
      <c r="FTY41" s="691"/>
      <c r="FTZ41" s="691"/>
      <c r="FUA41" s="691"/>
      <c r="FUB41" s="691"/>
      <c r="FUC41" s="691"/>
      <c r="FUD41" s="691"/>
      <c r="FUE41" s="691"/>
      <c r="FUF41" s="691"/>
      <c r="FUG41" s="691"/>
      <c r="FUH41" s="691"/>
      <c r="FUI41" s="691"/>
      <c r="FUJ41" s="691"/>
      <c r="FUK41" s="691"/>
      <c r="FUL41" s="691"/>
      <c r="FUM41" s="691"/>
      <c r="FUN41" s="691"/>
      <c r="FUO41" s="691"/>
      <c r="FUP41" s="691"/>
      <c r="FUQ41" s="691"/>
      <c r="FUR41" s="691"/>
      <c r="FUS41" s="691"/>
      <c r="FUT41" s="691"/>
      <c r="FUU41" s="691"/>
      <c r="FUV41" s="691"/>
      <c r="FUW41" s="691"/>
      <c r="FUX41" s="691"/>
      <c r="FUY41" s="691"/>
      <c r="FUZ41" s="691"/>
      <c r="FVA41" s="691"/>
      <c r="FVB41" s="691"/>
      <c r="FVC41" s="691"/>
      <c r="FVD41" s="691"/>
      <c r="FVE41" s="691"/>
      <c r="FVF41" s="691"/>
      <c r="FVG41" s="691"/>
      <c r="FVH41" s="691"/>
      <c r="FVI41" s="691"/>
      <c r="FVJ41" s="691"/>
      <c r="FVK41" s="691"/>
      <c r="FVL41" s="691"/>
      <c r="FVM41" s="691"/>
      <c r="FVN41" s="691"/>
      <c r="FVO41" s="691"/>
      <c r="FVP41" s="691"/>
      <c r="FVQ41" s="691"/>
      <c r="FVR41" s="691"/>
      <c r="FVS41" s="691"/>
      <c r="FVT41" s="691"/>
      <c r="FVU41" s="691"/>
      <c r="FVV41" s="691"/>
      <c r="FVW41" s="691"/>
      <c r="FVX41" s="691"/>
      <c r="FVY41" s="691"/>
      <c r="FVZ41" s="691"/>
      <c r="FWA41" s="691"/>
      <c r="FWB41" s="691"/>
      <c r="FWC41" s="691"/>
      <c r="FWD41" s="691"/>
      <c r="FWE41" s="691"/>
      <c r="FWF41" s="691"/>
      <c r="FWG41" s="691"/>
      <c r="FWH41" s="691"/>
      <c r="FWI41" s="691"/>
      <c r="FWJ41" s="691"/>
      <c r="FWK41" s="691"/>
      <c r="FWL41" s="691"/>
      <c r="FWM41" s="691"/>
      <c r="FWN41" s="691"/>
      <c r="FWO41" s="691"/>
      <c r="FWP41" s="691"/>
      <c r="FWQ41" s="691"/>
      <c r="FWR41" s="691"/>
      <c r="FWS41" s="691"/>
      <c r="FWT41" s="691"/>
      <c r="FWU41" s="691"/>
      <c r="FWV41" s="691"/>
      <c r="FWW41" s="691"/>
      <c r="FWX41" s="691"/>
      <c r="FWY41" s="691"/>
      <c r="FWZ41" s="691"/>
      <c r="FXA41" s="691"/>
      <c r="FXB41" s="691"/>
      <c r="FXC41" s="691"/>
      <c r="FXD41" s="691"/>
      <c r="FXE41" s="691"/>
      <c r="FXF41" s="691"/>
      <c r="FXG41" s="691"/>
      <c r="FXH41" s="691"/>
      <c r="FXI41" s="691"/>
      <c r="FXJ41" s="691"/>
      <c r="FXK41" s="691"/>
      <c r="FXL41" s="691"/>
      <c r="FXM41" s="691"/>
      <c r="FXN41" s="691"/>
      <c r="FXO41" s="691"/>
      <c r="FXP41" s="691"/>
      <c r="FXQ41" s="691"/>
      <c r="FXR41" s="691"/>
      <c r="FXS41" s="691"/>
      <c r="FXT41" s="691"/>
      <c r="FXU41" s="691"/>
      <c r="FXV41" s="691"/>
      <c r="FXW41" s="691"/>
      <c r="FXX41" s="691"/>
      <c r="FXY41" s="691"/>
      <c r="FXZ41" s="691"/>
      <c r="FYA41" s="691"/>
      <c r="FYB41" s="691"/>
      <c r="FYC41" s="691"/>
      <c r="FYD41" s="691"/>
      <c r="FYE41" s="691"/>
      <c r="FYF41" s="691"/>
      <c r="FYG41" s="691"/>
      <c r="FYH41" s="691"/>
      <c r="FYI41" s="691"/>
      <c r="FYJ41" s="691"/>
      <c r="FYK41" s="691"/>
      <c r="FYL41" s="691"/>
      <c r="FYM41" s="691"/>
      <c r="FYN41" s="691"/>
      <c r="FYO41" s="691"/>
      <c r="FYP41" s="691"/>
      <c r="FYQ41" s="691"/>
      <c r="FYR41" s="691"/>
      <c r="FYS41" s="691"/>
      <c r="FYT41" s="691"/>
      <c r="FYU41" s="691"/>
      <c r="FYV41" s="691"/>
      <c r="FYW41" s="691"/>
      <c r="FYX41" s="691"/>
      <c r="FYY41" s="691"/>
      <c r="FYZ41" s="691"/>
      <c r="FZA41" s="691"/>
      <c r="FZB41" s="691"/>
      <c r="FZC41" s="691"/>
      <c r="FZD41" s="691"/>
      <c r="FZE41" s="691"/>
      <c r="FZF41" s="691"/>
      <c r="FZG41" s="691"/>
      <c r="FZH41" s="691"/>
      <c r="FZI41" s="691"/>
      <c r="FZJ41" s="691"/>
      <c r="FZK41" s="691"/>
      <c r="FZL41" s="691"/>
      <c r="FZM41" s="691"/>
      <c r="FZN41" s="691"/>
      <c r="FZO41" s="691"/>
      <c r="FZP41" s="691"/>
      <c r="FZQ41" s="691"/>
      <c r="FZR41" s="691"/>
      <c r="FZS41" s="691"/>
      <c r="FZT41" s="691"/>
      <c r="FZU41" s="691"/>
      <c r="FZV41" s="691"/>
      <c r="FZW41" s="691"/>
      <c r="FZX41" s="691"/>
      <c r="FZY41" s="691"/>
      <c r="FZZ41" s="691"/>
      <c r="GAA41" s="691"/>
      <c r="GAB41" s="691"/>
      <c r="GAC41" s="691"/>
      <c r="GAD41" s="691"/>
      <c r="GAE41" s="691"/>
      <c r="GAF41" s="691"/>
      <c r="GAG41" s="691"/>
      <c r="GAH41" s="691"/>
      <c r="GAI41" s="691"/>
      <c r="GAJ41" s="691"/>
      <c r="GAK41" s="691"/>
      <c r="GAL41" s="691"/>
      <c r="GAM41" s="691"/>
      <c r="GAN41" s="691"/>
      <c r="GAO41" s="691"/>
      <c r="GAP41" s="691"/>
      <c r="GAQ41" s="691"/>
      <c r="GAR41" s="691"/>
      <c r="GAS41" s="691"/>
      <c r="GAT41" s="691"/>
      <c r="GAU41" s="691"/>
      <c r="GAV41" s="691"/>
      <c r="GAW41" s="691"/>
      <c r="GAX41" s="691"/>
      <c r="GAY41" s="691"/>
      <c r="GAZ41" s="691"/>
      <c r="GBA41" s="691"/>
      <c r="GBB41" s="691"/>
      <c r="GBC41" s="691"/>
      <c r="GBD41" s="691"/>
      <c r="GBE41" s="691"/>
      <c r="GBF41" s="691"/>
      <c r="GBG41" s="691"/>
      <c r="GBH41" s="691"/>
      <c r="GBI41" s="691"/>
      <c r="GBJ41" s="691"/>
      <c r="GBK41" s="691"/>
      <c r="GBL41" s="691"/>
      <c r="GBM41" s="691"/>
      <c r="GBN41" s="691"/>
      <c r="GBO41" s="691"/>
      <c r="GBP41" s="691"/>
      <c r="GBQ41" s="691"/>
      <c r="GBR41" s="691"/>
      <c r="GBS41" s="691"/>
      <c r="GBT41" s="691"/>
      <c r="GBU41" s="691"/>
      <c r="GBV41" s="691"/>
      <c r="GBW41" s="691"/>
      <c r="GBX41" s="691"/>
      <c r="GBY41" s="691"/>
      <c r="GBZ41" s="691"/>
      <c r="GCA41" s="691"/>
      <c r="GCB41" s="691"/>
      <c r="GCC41" s="691"/>
      <c r="GCD41" s="691"/>
      <c r="GCE41" s="691"/>
      <c r="GCF41" s="691"/>
      <c r="GCG41" s="691"/>
      <c r="GCH41" s="691"/>
      <c r="GCI41" s="691"/>
      <c r="GCJ41" s="691"/>
      <c r="GCK41" s="691"/>
      <c r="GCL41" s="691"/>
      <c r="GCM41" s="691"/>
      <c r="GCN41" s="691"/>
      <c r="GCO41" s="691"/>
      <c r="GCP41" s="691"/>
      <c r="GCQ41" s="691"/>
      <c r="GCR41" s="691"/>
      <c r="GCS41" s="691"/>
      <c r="GCT41" s="691"/>
      <c r="GCU41" s="691"/>
      <c r="GCV41" s="691"/>
      <c r="GCW41" s="691"/>
      <c r="GCX41" s="691"/>
      <c r="GCY41" s="691"/>
      <c r="GCZ41" s="691"/>
      <c r="GDA41" s="691"/>
      <c r="GDB41" s="691"/>
      <c r="GDC41" s="691"/>
      <c r="GDD41" s="691"/>
      <c r="GDE41" s="691"/>
      <c r="GDF41" s="691"/>
      <c r="GDG41" s="691"/>
      <c r="GDH41" s="691"/>
      <c r="GDI41" s="691"/>
      <c r="GDJ41" s="691"/>
      <c r="GDK41" s="691"/>
      <c r="GDL41" s="691"/>
      <c r="GDM41" s="691"/>
      <c r="GDN41" s="691"/>
      <c r="GDO41" s="691"/>
      <c r="GDP41" s="691"/>
      <c r="GDQ41" s="691"/>
      <c r="GDR41" s="691"/>
      <c r="GDS41" s="691"/>
      <c r="GDT41" s="691"/>
      <c r="GDU41" s="691"/>
      <c r="GDV41" s="691"/>
      <c r="GDW41" s="691"/>
      <c r="GDX41" s="691"/>
      <c r="GDY41" s="691"/>
      <c r="GDZ41" s="691"/>
      <c r="GEA41" s="691"/>
      <c r="GEB41" s="691"/>
      <c r="GEC41" s="691"/>
      <c r="GED41" s="691"/>
      <c r="GEE41" s="691"/>
      <c r="GEF41" s="691"/>
      <c r="GEG41" s="691"/>
      <c r="GEH41" s="691"/>
      <c r="GEI41" s="691"/>
      <c r="GEJ41" s="691"/>
      <c r="GEK41" s="691"/>
      <c r="GEL41" s="691"/>
      <c r="GEM41" s="691"/>
      <c r="GEN41" s="691"/>
      <c r="GEO41" s="691"/>
      <c r="GEP41" s="691"/>
      <c r="GEQ41" s="691"/>
      <c r="GER41" s="691"/>
      <c r="GES41" s="691"/>
      <c r="GET41" s="691"/>
      <c r="GEU41" s="691"/>
      <c r="GEV41" s="691"/>
      <c r="GEW41" s="691"/>
      <c r="GEX41" s="691"/>
      <c r="GEY41" s="691"/>
      <c r="GEZ41" s="691"/>
      <c r="GFA41" s="691"/>
      <c r="GFB41" s="691"/>
      <c r="GFC41" s="691"/>
      <c r="GFD41" s="691"/>
      <c r="GFE41" s="691"/>
      <c r="GFF41" s="691"/>
      <c r="GFG41" s="691"/>
      <c r="GFH41" s="691"/>
      <c r="GFI41" s="691"/>
      <c r="GFJ41" s="691"/>
      <c r="GFK41" s="691"/>
      <c r="GFL41" s="691"/>
      <c r="GFM41" s="691"/>
      <c r="GFN41" s="691"/>
      <c r="GFO41" s="691"/>
      <c r="GFP41" s="691"/>
      <c r="GFQ41" s="691"/>
      <c r="GFR41" s="691"/>
      <c r="GFS41" s="691"/>
      <c r="GFT41" s="691"/>
      <c r="GFU41" s="691"/>
      <c r="GFV41" s="691"/>
      <c r="GFW41" s="691"/>
      <c r="GFX41" s="691"/>
      <c r="GFY41" s="691"/>
      <c r="GFZ41" s="691"/>
      <c r="GGA41" s="691"/>
      <c r="GGB41" s="691"/>
      <c r="GGC41" s="691"/>
      <c r="GGD41" s="691"/>
      <c r="GGE41" s="691"/>
      <c r="GGF41" s="691"/>
      <c r="GGG41" s="691"/>
      <c r="GGH41" s="691"/>
      <c r="GGI41" s="691"/>
      <c r="GGJ41" s="691"/>
      <c r="GGK41" s="691"/>
      <c r="GGL41" s="691"/>
      <c r="GGM41" s="691"/>
      <c r="GGN41" s="691"/>
      <c r="GGO41" s="691"/>
      <c r="GGP41" s="691"/>
      <c r="GGQ41" s="691"/>
      <c r="GGR41" s="691"/>
      <c r="GGS41" s="691"/>
      <c r="GGT41" s="691"/>
      <c r="GGU41" s="691"/>
      <c r="GGV41" s="691"/>
      <c r="GGW41" s="691"/>
      <c r="GGX41" s="691"/>
      <c r="GGY41" s="691"/>
      <c r="GGZ41" s="691"/>
      <c r="GHA41" s="691"/>
      <c r="GHB41" s="691"/>
      <c r="GHC41" s="691"/>
      <c r="GHD41" s="691"/>
      <c r="GHE41" s="691"/>
      <c r="GHF41" s="691"/>
      <c r="GHG41" s="691"/>
      <c r="GHH41" s="691"/>
      <c r="GHI41" s="691"/>
      <c r="GHJ41" s="691"/>
      <c r="GHK41" s="691"/>
      <c r="GHL41" s="691"/>
      <c r="GHM41" s="691"/>
      <c r="GHN41" s="691"/>
      <c r="GHO41" s="691"/>
      <c r="GHP41" s="691"/>
      <c r="GHQ41" s="691"/>
      <c r="GHR41" s="691"/>
      <c r="GHS41" s="691"/>
      <c r="GHT41" s="691"/>
      <c r="GHU41" s="691"/>
      <c r="GHV41" s="691"/>
      <c r="GHW41" s="691"/>
      <c r="GHX41" s="691"/>
      <c r="GHY41" s="691"/>
      <c r="GHZ41" s="691"/>
      <c r="GIA41" s="691"/>
      <c r="GIB41" s="691"/>
      <c r="GIC41" s="691"/>
      <c r="GID41" s="691"/>
      <c r="GIE41" s="691"/>
      <c r="GIF41" s="691"/>
      <c r="GIG41" s="691"/>
      <c r="GIH41" s="691"/>
      <c r="GII41" s="691"/>
      <c r="GIJ41" s="691"/>
      <c r="GIK41" s="691"/>
      <c r="GIL41" s="691"/>
      <c r="GIM41" s="691"/>
      <c r="GIN41" s="691"/>
      <c r="GIO41" s="691"/>
      <c r="GIP41" s="691"/>
      <c r="GIQ41" s="691"/>
      <c r="GIR41" s="691"/>
      <c r="GIS41" s="691"/>
      <c r="GIT41" s="691"/>
      <c r="GIU41" s="691"/>
      <c r="GIV41" s="691"/>
      <c r="GIW41" s="691"/>
      <c r="GIX41" s="691"/>
      <c r="GIY41" s="691"/>
      <c r="GIZ41" s="691"/>
      <c r="GJA41" s="691"/>
      <c r="GJB41" s="691"/>
      <c r="GJC41" s="691"/>
      <c r="GJD41" s="691"/>
      <c r="GJE41" s="691"/>
      <c r="GJF41" s="691"/>
      <c r="GJG41" s="691"/>
      <c r="GJH41" s="691"/>
      <c r="GJI41" s="691"/>
      <c r="GJJ41" s="691"/>
      <c r="GJK41" s="691"/>
      <c r="GJL41" s="691"/>
      <c r="GJM41" s="691"/>
      <c r="GJN41" s="691"/>
      <c r="GJO41" s="691"/>
      <c r="GJP41" s="691"/>
      <c r="GJQ41" s="691"/>
      <c r="GJR41" s="691"/>
      <c r="GJS41" s="691"/>
      <c r="GJT41" s="691"/>
      <c r="GJU41" s="691"/>
      <c r="GJV41" s="691"/>
      <c r="GJW41" s="691"/>
      <c r="GJX41" s="691"/>
      <c r="GJY41" s="691"/>
      <c r="GJZ41" s="691"/>
      <c r="GKA41" s="691"/>
      <c r="GKB41" s="691"/>
      <c r="GKC41" s="691"/>
      <c r="GKD41" s="691"/>
      <c r="GKE41" s="691"/>
      <c r="GKF41" s="691"/>
      <c r="GKG41" s="691"/>
      <c r="GKH41" s="691"/>
      <c r="GKI41" s="691"/>
      <c r="GKJ41" s="691"/>
      <c r="GKK41" s="691"/>
      <c r="GKL41" s="691"/>
      <c r="GKM41" s="691"/>
      <c r="GKN41" s="691"/>
      <c r="GKO41" s="691"/>
      <c r="GKP41" s="691"/>
      <c r="GKQ41" s="691"/>
      <c r="GKR41" s="691"/>
      <c r="GKS41" s="691"/>
      <c r="GKT41" s="691"/>
      <c r="GKU41" s="691"/>
      <c r="GKV41" s="691"/>
      <c r="GKW41" s="691"/>
      <c r="GKX41" s="691"/>
      <c r="GKY41" s="691"/>
      <c r="GKZ41" s="691"/>
      <c r="GLA41" s="691"/>
      <c r="GLB41" s="691"/>
      <c r="GLC41" s="691"/>
      <c r="GLD41" s="691"/>
      <c r="GLE41" s="691"/>
      <c r="GLF41" s="691"/>
      <c r="GLG41" s="691"/>
      <c r="GLH41" s="691"/>
      <c r="GLI41" s="691"/>
      <c r="GLJ41" s="691"/>
      <c r="GLK41" s="691"/>
      <c r="GLL41" s="691"/>
      <c r="GLM41" s="691"/>
      <c r="GLN41" s="691"/>
      <c r="GLO41" s="691"/>
      <c r="GLP41" s="691"/>
      <c r="GLQ41" s="691"/>
      <c r="GLR41" s="691"/>
      <c r="GLS41" s="691"/>
      <c r="GLT41" s="691"/>
      <c r="GLU41" s="691"/>
      <c r="GLV41" s="691"/>
      <c r="GLW41" s="691"/>
      <c r="GLX41" s="691"/>
      <c r="GLY41" s="691"/>
      <c r="GLZ41" s="691"/>
      <c r="GMA41" s="691"/>
      <c r="GMB41" s="691"/>
      <c r="GMC41" s="691"/>
      <c r="GMD41" s="691"/>
      <c r="GME41" s="691"/>
      <c r="GMF41" s="691"/>
      <c r="GMG41" s="691"/>
      <c r="GMH41" s="691"/>
      <c r="GMI41" s="691"/>
      <c r="GMJ41" s="691"/>
      <c r="GMK41" s="691"/>
      <c r="GML41" s="691"/>
      <c r="GMM41" s="691"/>
      <c r="GMN41" s="691"/>
      <c r="GMO41" s="691"/>
      <c r="GMP41" s="691"/>
      <c r="GMQ41" s="691"/>
      <c r="GMR41" s="691"/>
      <c r="GMS41" s="691"/>
      <c r="GMT41" s="691"/>
      <c r="GMU41" s="691"/>
      <c r="GMV41" s="691"/>
      <c r="GMW41" s="691"/>
      <c r="GMX41" s="691"/>
      <c r="GMY41" s="691"/>
      <c r="GMZ41" s="691"/>
      <c r="GNA41" s="691"/>
      <c r="GNB41" s="691"/>
      <c r="GNC41" s="691"/>
      <c r="GND41" s="691"/>
      <c r="GNE41" s="691"/>
      <c r="GNF41" s="691"/>
      <c r="GNG41" s="691"/>
      <c r="GNH41" s="691"/>
      <c r="GNI41" s="691"/>
      <c r="GNJ41" s="691"/>
      <c r="GNK41" s="691"/>
      <c r="GNL41" s="691"/>
      <c r="GNM41" s="691"/>
      <c r="GNN41" s="691"/>
      <c r="GNO41" s="691"/>
      <c r="GNP41" s="691"/>
      <c r="GNQ41" s="691"/>
      <c r="GNR41" s="691"/>
      <c r="GNS41" s="691"/>
      <c r="GNT41" s="691"/>
      <c r="GNU41" s="691"/>
      <c r="GNV41" s="691"/>
      <c r="GNW41" s="691"/>
      <c r="GNX41" s="691"/>
      <c r="GNY41" s="691"/>
      <c r="GNZ41" s="691"/>
      <c r="GOA41" s="691"/>
      <c r="GOB41" s="691"/>
      <c r="GOC41" s="691"/>
      <c r="GOD41" s="691"/>
      <c r="GOE41" s="691"/>
      <c r="GOF41" s="691"/>
      <c r="GOG41" s="691"/>
      <c r="GOH41" s="691"/>
      <c r="GOI41" s="691"/>
      <c r="GOJ41" s="691"/>
      <c r="GOK41" s="691"/>
      <c r="GOL41" s="691"/>
      <c r="GOM41" s="691"/>
      <c r="GON41" s="691"/>
      <c r="GOO41" s="691"/>
      <c r="GOP41" s="691"/>
      <c r="GOQ41" s="691"/>
      <c r="GOR41" s="691"/>
      <c r="GOS41" s="691"/>
      <c r="GOT41" s="691"/>
      <c r="GOU41" s="691"/>
      <c r="GOV41" s="691"/>
      <c r="GOW41" s="691"/>
      <c r="GOX41" s="691"/>
      <c r="GOY41" s="691"/>
      <c r="GOZ41" s="691"/>
      <c r="GPA41" s="691"/>
      <c r="GPB41" s="691"/>
      <c r="GPC41" s="691"/>
      <c r="GPD41" s="691"/>
      <c r="GPE41" s="691"/>
      <c r="GPF41" s="691"/>
      <c r="GPG41" s="691"/>
      <c r="GPH41" s="691"/>
      <c r="GPI41" s="691"/>
      <c r="GPJ41" s="691"/>
      <c r="GPK41" s="691"/>
      <c r="GPL41" s="691"/>
      <c r="GPM41" s="691"/>
      <c r="GPN41" s="691"/>
      <c r="GPO41" s="691"/>
      <c r="GPP41" s="691"/>
      <c r="GPQ41" s="691"/>
      <c r="GPR41" s="691"/>
      <c r="GPS41" s="691"/>
      <c r="GPT41" s="691"/>
      <c r="GPU41" s="691"/>
      <c r="GPV41" s="691"/>
      <c r="GPW41" s="691"/>
      <c r="GPX41" s="691"/>
      <c r="GPY41" s="691"/>
      <c r="GPZ41" s="691"/>
      <c r="GQA41" s="691"/>
      <c r="GQB41" s="691"/>
      <c r="GQC41" s="691"/>
      <c r="GQD41" s="691"/>
      <c r="GQE41" s="691"/>
      <c r="GQF41" s="691"/>
      <c r="GQG41" s="691"/>
      <c r="GQH41" s="691"/>
      <c r="GQI41" s="691"/>
      <c r="GQJ41" s="691"/>
      <c r="GQK41" s="691"/>
      <c r="GQL41" s="691"/>
      <c r="GQM41" s="691"/>
      <c r="GQN41" s="691"/>
      <c r="GQO41" s="691"/>
      <c r="GQP41" s="691"/>
      <c r="GQQ41" s="691"/>
      <c r="GQR41" s="691"/>
      <c r="GQS41" s="691"/>
      <c r="GQT41" s="691"/>
      <c r="GQU41" s="691"/>
      <c r="GQV41" s="691"/>
      <c r="GQW41" s="691"/>
      <c r="GQX41" s="691"/>
      <c r="GQY41" s="691"/>
      <c r="GQZ41" s="691"/>
      <c r="GRA41" s="691"/>
      <c r="GRB41" s="691"/>
      <c r="GRC41" s="691"/>
      <c r="GRD41" s="691"/>
      <c r="GRE41" s="691"/>
      <c r="GRF41" s="691"/>
      <c r="GRG41" s="691"/>
      <c r="GRH41" s="691"/>
      <c r="GRI41" s="691"/>
      <c r="GRJ41" s="691"/>
      <c r="GRK41" s="691"/>
      <c r="GRL41" s="691"/>
      <c r="GRM41" s="691"/>
      <c r="GRN41" s="691"/>
      <c r="GRO41" s="691"/>
      <c r="GRP41" s="691"/>
      <c r="GRQ41" s="691"/>
      <c r="GRR41" s="691"/>
      <c r="GRS41" s="691"/>
      <c r="GRT41" s="691"/>
      <c r="GRU41" s="691"/>
      <c r="GRV41" s="691"/>
      <c r="GRW41" s="691"/>
      <c r="GRX41" s="691"/>
      <c r="GRY41" s="691"/>
      <c r="GRZ41" s="691"/>
      <c r="GSA41" s="691"/>
      <c r="GSB41" s="691"/>
      <c r="GSC41" s="691"/>
      <c r="GSD41" s="691"/>
      <c r="GSE41" s="691"/>
      <c r="GSF41" s="691"/>
      <c r="GSG41" s="691"/>
      <c r="GSH41" s="691"/>
      <c r="GSI41" s="691"/>
      <c r="GSJ41" s="691"/>
      <c r="GSK41" s="691"/>
      <c r="GSL41" s="691"/>
      <c r="GSM41" s="691"/>
      <c r="GSN41" s="691"/>
      <c r="GSO41" s="691"/>
      <c r="GSP41" s="691"/>
      <c r="GSQ41" s="691"/>
      <c r="GSR41" s="691"/>
      <c r="GSS41" s="691"/>
      <c r="GST41" s="691"/>
      <c r="GSU41" s="691"/>
      <c r="GSV41" s="691"/>
      <c r="GSW41" s="691"/>
      <c r="GSX41" s="691"/>
      <c r="GSY41" s="691"/>
      <c r="GSZ41" s="691"/>
      <c r="GTA41" s="691"/>
      <c r="GTB41" s="691"/>
      <c r="GTC41" s="691"/>
      <c r="GTD41" s="691"/>
      <c r="GTE41" s="691"/>
      <c r="GTF41" s="691"/>
      <c r="GTG41" s="691"/>
      <c r="GTH41" s="691"/>
      <c r="GTI41" s="691"/>
      <c r="GTJ41" s="691"/>
      <c r="GTK41" s="691"/>
      <c r="GTL41" s="691"/>
      <c r="GTM41" s="691"/>
      <c r="GTN41" s="691"/>
      <c r="GTO41" s="691"/>
      <c r="GTP41" s="691"/>
      <c r="GTQ41" s="691"/>
      <c r="GTR41" s="691"/>
      <c r="GTS41" s="691"/>
      <c r="GTT41" s="691"/>
      <c r="GTU41" s="691"/>
      <c r="GTV41" s="691"/>
      <c r="GTW41" s="691"/>
      <c r="GTX41" s="691"/>
      <c r="GTY41" s="691"/>
      <c r="GTZ41" s="691"/>
      <c r="GUA41" s="691"/>
      <c r="GUB41" s="691"/>
      <c r="GUC41" s="691"/>
      <c r="GUD41" s="691"/>
      <c r="GUE41" s="691"/>
      <c r="GUF41" s="691"/>
      <c r="GUG41" s="691"/>
      <c r="GUH41" s="691"/>
      <c r="GUI41" s="691"/>
      <c r="GUJ41" s="691"/>
      <c r="GUK41" s="691"/>
      <c r="GUL41" s="691"/>
      <c r="GUM41" s="691"/>
      <c r="GUN41" s="691"/>
      <c r="GUO41" s="691"/>
      <c r="GUP41" s="691"/>
      <c r="GUQ41" s="691"/>
      <c r="GUR41" s="691"/>
      <c r="GUS41" s="691"/>
      <c r="GUT41" s="691"/>
      <c r="GUU41" s="691"/>
      <c r="GUV41" s="691"/>
      <c r="GUW41" s="691"/>
      <c r="GUX41" s="691"/>
      <c r="GUY41" s="691"/>
      <c r="GUZ41" s="691"/>
      <c r="GVA41" s="691"/>
      <c r="GVB41" s="691"/>
      <c r="GVC41" s="691"/>
      <c r="GVD41" s="691"/>
      <c r="GVE41" s="691"/>
      <c r="GVF41" s="691"/>
      <c r="GVG41" s="691"/>
      <c r="GVH41" s="691"/>
      <c r="GVI41" s="691"/>
      <c r="GVJ41" s="691"/>
      <c r="GVK41" s="691"/>
      <c r="GVL41" s="691"/>
      <c r="GVM41" s="691"/>
      <c r="GVN41" s="691"/>
      <c r="GVO41" s="691"/>
      <c r="GVP41" s="691"/>
      <c r="GVQ41" s="691"/>
      <c r="GVR41" s="691"/>
      <c r="GVS41" s="691"/>
      <c r="GVT41" s="691"/>
      <c r="GVU41" s="691"/>
      <c r="GVV41" s="691"/>
      <c r="GVW41" s="691"/>
      <c r="GVX41" s="691"/>
      <c r="GVY41" s="691"/>
      <c r="GVZ41" s="691"/>
      <c r="GWA41" s="691"/>
      <c r="GWB41" s="691"/>
      <c r="GWC41" s="691"/>
      <c r="GWD41" s="691"/>
      <c r="GWE41" s="691"/>
      <c r="GWF41" s="691"/>
      <c r="GWG41" s="691"/>
      <c r="GWH41" s="691"/>
      <c r="GWI41" s="691"/>
      <c r="GWJ41" s="691"/>
      <c r="GWK41" s="691"/>
      <c r="GWL41" s="691"/>
      <c r="GWM41" s="691"/>
      <c r="GWN41" s="691"/>
      <c r="GWO41" s="691"/>
      <c r="GWP41" s="691"/>
      <c r="GWQ41" s="691"/>
      <c r="GWR41" s="691"/>
      <c r="GWS41" s="691"/>
      <c r="GWT41" s="691"/>
      <c r="GWU41" s="691"/>
      <c r="GWV41" s="691"/>
      <c r="GWW41" s="691"/>
      <c r="GWX41" s="691"/>
      <c r="GWY41" s="691"/>
      <c r="GWZ41" s="691"/>
      <c r="GXA41" s="691"/>
      <c r="GXB41" s="691"/>
      <c r="GXC41" s="691"/>
      <c r="GXD41" s="691"/>
      <c r="GXE41" s="691"/>
      <c r="GXF41" s="691"/>
      <c r="GXG41" s="691"/>
      <c r="GXH41" s="691"/>
      <c r="GXI41" s="691"/>
      <c r="GXJ41" s="691"/>
      <c r="GXK41" s="691"/>
      <c r="GXL41" s="691"/>
      <c r="GXM41" s="691"/>
      <c r="GXN41" s="691"/>
      <c r="GXO41" s="691"/>
      <c r="GXP41" s="691"/>
      <c r="GXQ41" s="691"/>
      <c r="GXR41" s="691"/>
      <c r="GXS41" s="691"/>
      <c r="GXT41" s="691"/>
      <c r="GXU41" s="691"/>
      <c r="GXV41" s="691"/>
      <c r="GXW41" s="691"/>
      <c r="GXX41" s="691"/>
      <c r="GXY41" s="691"/>
      <c r="GXZ41" s="691"/>
      <c r="GYA41" s="691"/>
      <c r="GYB41" s="691"/>
      <c r="GYC41" s="691"/>
      <c r="GYD41" s="691"/>
      <c r="GYE41" s="691"/>
      <c r="GYF41" s="691"/>
      <c r="GYG41" s="691"/>
      <c r="GYH41" s="691"/>
      <c r="GYI41" s="691"/>
      <c r="GYJ41" s="691"/>
      <c r="GYK41" s="691"/>
      <c r="GYL41" s="691"/>
      <c r="GYM41" s="691"/>
      <c r="GYN41" s="691"/>
      <c r="GYO41" s="691"/>
      <c r="GYP41" s="691"/>
      <c r="GYQ41" s="691"/>
      <c r="GYR41" s="691"/>
      <c r="GYS41" s="691"/>
      <c r="GYT41" s="691"/>
      <c r="GYU41" s="691"/>
      <c r="GYV41" s="691"/>
      <c r="GYW41" s="691"/>
      <c r="GYX41" s="691"/>
      <c r="GYY41" s="691"/>
      <c r="GYZ41" s="691"/>
      <c r="GZA41" s="691"/>
      <c r="GZB41" s="691"/>
      <c r="GZC41" s="691"/>
      <c r="GZD41" s="691"/>
      <c r="GZE41" s="691"/>
      <c r="GZF41" s="691"/>
      <c r="GZG41" s="691"/>
      <c r="GZH41" s="691"/>
      <c r="GZI41" s="691"/>
      <c r="GZJ41" s="691"/>
      <c r="GZK41" s="691"/>
      <c r="GZL41" s="691"/>
      <c r="GZM41" s="691"/>
      <c r="GZN41" s="691"/>
      <c r="GZO41" s="691"/>
      <c r="GZP41" s="691"/>
      <c r="GZQ41" s="691"/>
      <c r="GZR41" s="691"/>
      <c r="GZS41" s="691"/>
      <c r="GZT41" s="691"/>
      <c r="GZU41" s="691"/>
      <c r="GZV41" s="691"/>
      <c r="GZW41" s="691"/>
      <c r="GZX41" s="691"/>
      <c r="GZY41" s="691"/>
      <c r="GZZ41" s="691"/>
      <c r="HAA41" s="691"/>
      <c r="HAB41" s="691"/>
      <c r="HAC41" s="691"/>
      <c r="HAD41" s="691"/>
      <c r="HAE41" s="691"/>
      <c r="HAF41" s="691"/>
      <c r="HAG41" s="691"/>
      <c r="HAH41" s="691"/>
      <c r="HAI41" s="691"/>
      <c r="HAJ41" s="691"/>
      <c r="HAK41" s="691"/>
      <c r="HAL41" s="691"/>
      <c r="HAM41" s="691"/>
      <c r="HAN41" s="691"/>
      <c r="HAO41" s="691"/>
      <c r="HAP41" s="691"/>
      <c r="HAQ41" s="691"/>
      <c r="HAR41" s="691"/>
      <c r="HAS41" s="691"/>
      <c r="HAT41" s="691"/>
      <c r="HAU41" s="691"/>
      <c r="HAV41" s="691"/>
      <c r="HAW41" s="691"/>
      <c r="HAX41" s="691"/>
      <c r="HAY41" s="691"/>
      <c r="HAZ41" s="691"/>
      <c r="HBA41" s="691"/>
      <c r="HBB41" s="691"/>
      <c r="HBC41" s="691"/>
      <c r="HBD41" s="691"/>
      <c r="HBE41" s="691"/>
      <c r="HBF41" s="691"/>
      <c r="HBG41" s="691"/>
      <c r="HBH41" s="691"/>
      <c r="HBI41" s="691"/>
      <c r="HBJ41" s="691"/>
      <c r="HBK41" s="691"/>
      <c r="HBL41" s="691"/>
      <c r="HBM41" s="691"/>
      <c r="HBN41" s="691"/>
      <c r="HBO41" s="691"/>
      <c r="HBP41" s="691"/>
      <c r="HBQ41" s="691"/>
      <c r="HBR41" s="691"/>
      <c r="HBS41" s="691"/>
      <c r="HBT41" s="691"/>
      <c r="HBU41" s="691"/>
      <c r="HBV41" s="691"/>
      <c r="HBW41" s="691"/>
      <c r="HBX41" s="691"/>
      <c r="HBY41" s="691"/>
      <c r="HBZ41" s="691"/>
      <c r="HCA41" s="691"/>
      <c r="HCB41" s="691"/>
      <c r="HCC41" s="691"/>
      <c r="HCD41" s="691"/>
      <c r="HCE41" s="691"/>
      <c r="HCF41" s="691"/>
      <c r="HCG41" s="691"/>
      <c r="HCH41" s="691"/>
      <c r="HCI41" s="691"/>
      <c r="HCJ41" s="691"/>
      <c r="HCK41" s="691"/>
      <c r="HCL41" s="691"/>
      <c r="HCM41" s="691"/>
      <c r="HCN41" s="691"/>
      <c r="HCO41" s="691"/>
      <c r="HCP41" s="691"/>
      <c r="HCQ41" s="691"/>
      <c r="HCR41" s="691"/>
      <c r="HCS41" s="691"/>
      <c r="HCT41" s="691"/>
      <c r="HCU41" s="691"/>
      <c r="HCV41" s="691"/>
      <c r="HCW41" s="691"/>
      <c r="HCX41" s="691"/>
      <c r="HCY41" s="691"/>
      <c r="HCZ41" s="691"/>
      <c r="HDA41" s="691"/>
      <c r="HDB41" s="691"/>
      <c r="HDC41" s="691"/>
      <c r="HDD41" s="691"/>
      <c r="HDE41" s="691"/>
      <c r="HDF41" s="691"/>
      <c r="HDG41" s="691"/>
      <c r="HDH41" s="691"/>
      <c r="HDI41" s="691"/>
      <c r="HDJ41" s="691"/>
      <c r="HDK41" s="691"/>
      <c r="HDL41" s="691"/>
      <c r="HDM41" s="691"/>
      <c r="HDN41" s="691"/>
      <c r="HDO41" s="691"/>
      <c r="HDP41" s="691"/>
      <c r="HDQ41" s="691"/>
      <c r="HDR41" s="691"/>
      <c r="HDS41" s="691"/>
      <c r="HDT41" s="691"/>
      <c r="HDU41" s="691"/>
      <c r="HDV41" s="691"/>
      <c r="HDW41" s="691"/>
      <c r="HDX41" s="691"/>
      <c r="HDY41" s="691"/>
      <c r="HDZ41" s="691"/>
      <c r="HEA41" s="691"/>
      <c r="HEB41" s="691"/>
      <c r="HEC41" s="691"/>
      <c r="HED41" s="691"/>
      <c r="HEE41" s="691"/>
      <c r="HEF41" s="691"/>
      <c r="HEG41" s="691"/>
      <c r="HEH41" s="691"/>
      <c r="HEI41" s="691"/>
      <c r="HEJ41" s="691"/>
      <c r="HEK41" s="691"/>
      <c r="HEL41" s="691"/>
      <c r="HEM41" s="691"/>
      <c r="HEN41" s="691"/>
      <c r="HEO41" s="691"/>
      <c r="HEP41" s="691"/>
      <c r="HEQ41" s="691"/>
      <c r="HER41" s="691"/>
      <c r="HES41" s="691"/>
      <c r="HET41" s="691"/>
      <c r="HEU41" s="691"/>
      <c r="HEV41" s="691"/>
      <c r="HEW41" s="691"/>
      <c r="HEX41" s="691"/>
      <c r="HEY41" s="691"/>
      <c r="HEZ41" s="691"/>
      <c r="HFA41" s="691"/>
      <c r="HFB41" s="691"/>
      <c r="HFC41" s="691"/>
      <c r="HFD41" s="691"/>
      <c r="HFE41" s="691"/>
      <c r="HFF41" s="691"/>
      <c r="HFG41" s="691"/>
      <c r="HFH41" s="691"/>
      <c r="HFI41" s="691"/>
      <c r="HFJ41" s="691"/>
      <c r="HFK41" s="691"/>
      <c r="HFL41" s="691"/>
      <c r="HFM41" s="691"/>
      <c r="HFN41" s="691"/>
      <c r="HFO41" s="691"/>
      <c r="HFP41" s="691"/>
      <c r="HFQ41" s="691"/>
      <c r="HFR41" s="691"/>
      <c r="HFS41" s="691"/>
      <c r="HFT41" s="691"/>
      <c r="HFU41" s="691"/>
      <c r="HFV41" s="691"/>
      <c r="HFW41" s="691"/>
      <c r="HFX41" s="691"/>
      <c r="HFY41" s="691"/>
      <c r="HFZ41" s="691"/>
      <c r="HGA41" s="691"/>
      <c r="HGB41" s="691"/>
      <c r="HGC41" s="691"/>
      <c r="HGD41" s="691"/>
      <c r="HGE41" s="691"/>
      <c r="HGF41" s="691"/>
      <c r="HGG41" s="691"/>
      <c r="HGH41" s="691"/>
      <c r="HGI41" s="691"/>
      <c r="HGJ41" s="691"/>
      <c r="HGK41" s="691"/>
      <c r="HGL41" s="691"/>
      <c r="HGM41" s="691"/>
      <c r="HGN41" s="691"/>
      <c r="HGO41" s="691"/>
      <c r="HGP41" s="691"/>
      <c r="HGQ41" s="691"/>
      <c r="HGR41" s="691"/>
      <c r="HGS41" s="691"/>
      <c r="HGT41" s="691"/>
      <c r="HGU41" s="691"/>
      <c r="HGV41" s="691"/>
      <c r="HGW41" s="691"/>
      <c r="HGX41" s="691"/>
      <c r="HGY41" s="691"/>
      <c r="HGZ41" s="691"/>
      <c r="HHA41" s="691"/>
      <c r="HHB41" s="691"/>
      <c r="HHC41" s="691"/>
      <c r="HHD41" s="691"/>
      <c r="HHE41" s="691"/>
      <c r="HHF41" s="691"/>
      <c r="HHG41" s="691"/>
      <c r="HHH41" s="691"/>
      <c r="HHI41" s="691"/>
      <c r="HHJ41" s="691"/>
      <c r="HHK41" s="691"/>
      <c r="HHL41" s="691"/>
      <c r="HHM41" s="691"/>
      <c r="HHN41" s="691"/>
      <c r="HHO41" s="691"/>
      <c r="HHP41" s="691"/>
      <c r="HHQ41" s="691"/>
      <c r="HHR41" s="691"/>
      <c r="HHS41" s="691"/>
      <c r="HHT41" s="691"/>
      <c r="HHU41" s="691"/>
      <c r="HHV41" s="691"/>
      <c r="HHW41" s="691"/>
      <c r="HHX41" s="691"/>
      <c r="HHY41" s="691"/>
      <c r="HHZ41" s="691"/>
      <c r="HIA41" s="691"/>
      <c r="HIB41" s="691"/>
      <c r="HIC41" s="691"/>
      <c r="HID41" s="691"/>
      <c r="HIE41" s="691"/>
      <c r="HIF41" s="691"/>
      <c r="HIG41" s="691"/>
      <c r="HIH41" s="691"/>
      <c r="HII41" s="691"/>
      <c r="HIJ41" s="691"/>
      <c r="HIK41" s="691"/>
      <c r="HIL41" s="691"/>
      <c r="HIM41" s="691"/>
      <c r="HIN41" s="691"/>
      <c r="HIO41" s="691"/>
      <c r="HIP41" s="691"/>
      <c r="HIQ41" s="691"/>
      <c r="HIR41" s="691"/>
      <c r="HIS41" s="691"/>
      <c r="HIT41" s="691"/>
      <c r="HIU41" s="691"/>
      <c r="HIV41" s="691"/>
      <c r="HIW41" s="691"/>
      <c r="HIX41" s="691"/>
      <c r="HIY41" s="691"/>
      <c r="HIZ41" s="691"/>
      <c r="HJA41" s="691"/>
      <c r="HJB41" s="691"/>
      <c r="HJC41" s="691"/>
      <c r="HJD41" s="691"/>
      <c r="HJE41" s="691"/>
      <c r="HJF41" s="691"/>
      <c r="HJG41" s="691"/>
      <c r="HJH41" s="691"/>
      <c r="HJI41" s="691"/>
      <c r="HJJ41" s="691"/>
      <c r="HJK41" s="691"/>
      <c r="HJL41" s="691"/>
      <c r="HJM41" s="691"/>
      <c r="HJN41" s="691"/>
      <c r="HJO41" s="691"/>
      <c r="HJP41" s="691"/>
      <c r="HJQ41" s="691"/>
      <c r="HJR41" s="691"/>
      <c r="HJS41" s="691"/>
      <c r="HJT41" s="691"/>
      <c r="HJU41" s="691"/>
      <c r="HJV41" s="691"/>
      <c r="HJW41" s="691"/>
      <c r="HJX41" s="691"/>
      <c r="HJY41" s="691"/>
      <c r="HJZ41" s="691"/>
      <c r="HKA41" s="691"/>
      <c r="HKB41" s="691"/>
      <c r="HKC41" s="691"/>
      <c r="HKD41" s="691"/>
      <c r="HKE41" s="691"/>
      <c r="HKF41" s="691"/>
      <c r="HKG41" s="691"/>
      <c r="HKH41" s="691"/>
      <c r="HKI41" s="691"/>
      <c r="HKJ41" s="691"/>
      <c r="HKK41" s="691"/>
      <c r="HKL41" s="691"/>
      <c r="HKM41" s="691"/>
      <c r="HKN41" s="691"/>
      <c r="HKO41" s="691"/>
      <c r="HKP41" s="691"/>
      <c r="HKQ41" s="691"/>
      <c r="HKR41" s="691"/>
      <c r="HKS41" s="691"/>
      <c r="HKT41" s="691"/>
      <c r="HKU41" s="691"/>
      <c r="HKV41" s="691"/>
      <c r="HKW41" s="691"/>
      <c r="HKX41" s="691"/>
      <c r="HKY41" s="691"/>
      <c r="HKZ41" s="691"/>
      <c r="HLA41" s="691"/>
      <c r="HLB41" s="691"/>
      <c r="HLC41" s="691"/>
      <c r="HLD41" s="691"/>
      <c r="HLE41" s="691"/>
      <c r="HLF41" s="691"/>
      <c r="HLG41" s="691"/>
      <c r="HLH41" s="691"/>
      <c r="HLI41" s="691"/>
      <c r="HLJ41" s="691"/>
      <c r="HLK41" s="691"/>
      <c r="HLL41" s="691"/>
      <c r="HLM41" s="691"/>
      <c r="HLN41" s="691"/>
      <c r="HLO41" s="691"/>
      <c r="HLP41" s="691"/>
      <c r="HLQ41" s="691"/>
      <c r="HLR41" s="691"/>
      <c r="HLS41" s="691"/>
      <c r="HLT41" s="691"/>
      <c r="HLU41" s="691"/>
      <c r="HLV41" s="691"/>
      <c r="HLW41" s="691"/>
      <c r="HLX41" s="691"/>
      <c r="HLY41" s="691"/>
      <c r="HLZ41" s="691"/>
      <c r="HMA41" s="691"/>
      <c r="HMB41" s="691"/>
      <c r="HMC41" s="691"/>
      <c r="HMD41" s="691"/>
      <c r="HME41" s="691"/>
      <c r="HMF41" s="691"/>
      <c r="HMG41" s="691"/>
      <c r="HMH41" s="691"/>
      <c r="HMI41" s="691"/>
      <c r="HMJ41" s="691"/>
      <c r="HMK41" s="691"/>
      <c r="HML41" s="691"/>
      <c r="HMM41" s="691"/>
      <c r="HMN41" s="691"/>
      <c r="HMO41" s="691"/>
      <c r="HMP41" s="691"/>
      <c r="HMQ41" s="691"/>
      <c r="HMR41" s="691"/>
      <c r="HMS41" s="691"/>
      <c r="HMT41" s="691"/>
      <c r="HMU41" s="691"/>
      <c r="HMV41" s="691"/>
      <c r="HMW41" s="691"/>
      <c r="HMX41" s="691"/>
      <c r="HMY41" s="691"/>
      <c r="HMZ41" s="691"/>
      <c r="HNA41" s="691"/>
      <c r="HNB41" s="691"/>
      <c r="HNC41" s="691"/>
      <c r="HND41" s="691"/>
      <c r="HNE41" s="691"/>
      <c r="HNF41" s="691"/>
      <c r="HNG41" s="691"/>
      <c r="HNH41" s="691"/>
      <c r="HNI41" s="691"/>
      <c r="HNJ41" s="691"/>
      <c r="HNK41" s="691"/>
      <c r="HNL41" s="691"/>
      <c r="HNM41" s="691"/>
      <c r="HNN41" s="691"/>
      <c r="HNO41" s="691"/>
      <c r="HNP41" s="691"/>
      <c r="HNQ41" s="691"/>
      <c r="HNR41" s="691"/>
      <c r="HNS41" s="691"/>
      <c r="HNT41" s="691"/>
      <c r="HNU41" s="691"/>
      <c r="HNV41" s="691"/>
      <c r="HNW41" s="691"/>
      <c r="HNX41" s="691"/>
      <c r="HNY41" s="691"/>
      <c r="HNZ41" s="691"/>
      <c r="HOA41" s="691"/>
      <c r="HOB41" s="691"/>
      <c r="HOC41" s="691"/>
      <c r="HOD41" s="691"/>
      <c r="HOE41" s="691"/>
      <c r="HOF41" s="691"/>
      <c r="HOG41" s="691"/>
      <c r="HOH41" s="691"/>
      <c r="HOI41" s="691"/>
      <c r="HOJ41" s="691"/>
      <c r="HOK41" s="691"/>
      <c r="HOL41" s="691"/>
      <c r="HOM41" s="691"/>
      <c r="HON41" s="691"/>
      <c r="HOO41" s="691"/>
      <c r="HOP41" s="691"/>
      <c r="HOQ41" s="691"/>
      <c r="HOR41" s="691"/>
      <c r="HOS41" s="691"/>
      <c r="HOT41" s="691"/>
      <c r="HOU41" s="691"/>
      <c r="HOV41" s="691"/>
      <c r="HOW41" s="691"/>
      <c r="HOX41" s="691"/>
      <c r="HOY41" s="691"/>
      <c r="HOZ41" s="691"/>
      <c r="HPA41" s="691"/>
      <c r="HPB41" s="691"/>
      <c r="HPC41" s="691"/>
      <c r="HPD41" s="691"/>
      <c r="HPE41" s="691"/>
      <c r="HPF41" s="691"/>
      <c r="HPG41" s="691"/>
      <c r="HPH41" s="691"/>
      <c r="HPI41" s="691"/>
      <c r="HPJ41" s="691"/>
      <c r="HPK41" s="691"/>
      <c r="HPL41" s="691"/>
      <c r="HPM41" s="691"/>
      <c r="HPN41" s="691"/>
      <c r="HPO41" s="691"/>
      <c r="HPP41" s="691"/>
      <c r="HPQ41" s="691"/>
      <c r="HPR41" s="691"/>
      <c r="HPS41" s="691"/>
      <c r="HPT41" s="691"/>
      <c r="HPU41" s="691"/>
      <c r="HPV41" s="691"/>
      <c r="HPW41" s="691"/>
      <c r="HPX41" s="691"/>
      <c r="HPY41" s="691"/>
      <c r="HPZ41" s="691"/>
      <c r="HQA41" s="691"/>
      <c r="HQB41" s="691"/>
      <c r="HQC41" s="691"/>
      <c r="HQD41" s="691"/>
      <c r="HQE41" s="691"/>
      <c r="HQF41" s="691"/>
      <c r="HQG41" s="691"/>
      <c r="HQH41" s="691"/>
      <c r="HQI41" s="691"/>
      <c r="HQJ41" s="691"/>
      <c r="HQK41" s="691"/>
      <c r="HQL41" s="691"/>
      <c r="HQM41" s="691"/>
      <c r="HQN41" s="691"/>
      <c r="HQO41" s="691"/>
      <c r="HQP41" s="691"/>
      <c r="HQQ41" s="691"/>
      <c r="HQR41" s="691"/>
      <c r="HQS41" s="691"/>
      <c r="HQT41" s="691"/>
      <c r="HQU41" s="691"/>
      <c r="HQV41" s="691"/>
      <c r="HQW41" s="691"/>
      <c r="HQX41" s="691"/>
      <c r="HQY41" s="691"/>
      <c r="HQZ41" s="691"/>
      <c r="HRA41" s="691"/>
      <c r="HRB41" s="691"/>
      <c r="HRC41" s="691"/>
      <c r="HRD41" s="691"/>
      <c r="HRE41" s="691"/>
      <c r="HRF41" s="691"/>
      <c r="HRG41" s="691"/>
      <c r="HRH41" s="691"/>
      <c r="HRI41" s="691"/>
      <c r="HRJ41" s="691"/>
      <c r="HRK41" s="691"/>
      <c r="HRL41" s="691"/>
      <c r="HRM41" s="691"/>
      <c r="HRN41" s="691"/>
      <c r="HRO41" s="691"/>
      <c r="HRP41" s="691"/>
      <c r="HRQ41" s="691"/>
      <c r="HRR41" s="691"/>
      <c r="HRS41" s="691"/>
      <c r="HRT41" s="691"/>
      <c r="HRU41" s="691"/>
      <c r="HRV41" s="691"/>
      <c r="HRW41" s="691"/>
      <c r="HRX41" s="691"/>
      <c r="HRY41" s="691"/>
      <c r="HRZ41" s="691"/>
      <c r="HSA41" s="691"/>
      <c r="HSB41" s="691"/>
      <c r="HSC41" s="691"/>
      <c r="HSD41" s="691"/>
      <c r="HSE41" s="691"/>
      <c r="HSF41" s="691"/>
      <c r="HSG41" s="691"/>
      <c r="HSH41" s="691"/>
      <c r="HSI41" s="691"/>
      <c r="HSJ41" s="691"/>
      <c r="HSK41" s="691"/>
      <c r="HSL41" s="691"/>
      <c r="HSM41" s="691"/>
      <c r="HSN41" s="691"/>
      <c r="HSO41" s="691"/>
      <c r="HSP41" s="691"/>
      <c r="HSQ41" s="691"/>
      <c r="HSR41" s="691"/>
      <c r="HSS41" s="691"/>
      <c r="HST41" s="691"/>
      <c r="HSU41" s="691"/>
      <c r="HSV41" s="691"/>
      <c r="HSW41" s="691"/>
      <c r="HSX41" s="691"/>
      <c r="HSY41" s="691"/>
      <c r="HSZ41" s="691"/>
      <c r="HTA41" s="691"/>
      <c r="HTB41" s="691"/>
      <c r="HTC41" s="691"/>
      <c r="HTD41" s="691"/>
      <c r="HTE41" s="691"/>
      <c r="HTF41" s="691"/>
      <c r="HTG41" s="691"/>
      <c r="HTH41" s="691"/>
      <c r="HTI41" s="691"/>
      <c r="HTJ41" s="691"/>
      <c r="HTK41" s="691"/>
      <c r="HTL41" s="691"/>
      <c r="HTM41" s="691"/>
      <c r="HTN41" s="691"/>
      <c r="HTO41" s="691"/>
      <c r="HTP41" s="691"/>
      <c r="HTQ41" s="691"/>
      <c r="HTR41" s="691"/>
      <c r="HTS41" s="691"/>
      <c r="HTT41" s="691"/>
      <c r="HTU41" s="691"/>
      <c r="HTV41" s="691"/>
      <c r="HTW41" s="691"/>
      <c r="HTX41" s="691"/>
      <c r="HTY41" s="691"/>
      <c r="HTZ41" s="691"/>
      <c r="HUA41" s="691"/>
      <c r="HUB41" s="691"/>
      <c r="HUC41" s="691"/>
      <c r="HUD41" s="691"/>
      <c r="HUE41" s="691"/>
      <c r="HUF41" s="691"/>
      <c r="HUG41" s="691"/>
      <c r="HUH41" s="691"/>
      <c r="HUI41" s="691"/>
      <c r="HUJ41" s="691"/>
      <c r="HUK41" s="691"/>
      <c r="HUL41" s="691"/>
      <c r="HUM41" s="691"/>
      <c r="HUN41" s="691"/>
      <c r="HUO41" s="691"/>
      <c r="HUP41" s="691"/>
      <c r="HUQ41" s="691"/>
      <c r="HUR41" s="691"/>
      <c r="HUS41" s="691"/>
      <c r="HUT41" s="691"/>
      <c r="HUU41" s="691"/>
      <c r="HUV41" s="691"/>
      <c r="HUW41" s="691"/>
      <c r="HUX41" s="691"/>
      <c r="HUY41" s="691"/>
      <c r="HUZ41" s="691"/>
      <c r="HVA41" s="691"/>
      <c r="HVB41" s="691"/>
      <c r="HVC41" s="691"/>
      <c r="HVD41" s="691"/>
      <c r="HVE41" s="691"/>
      <c r="HVF41" s="691"/>
      <c r="HVG41" s="691"/>
      <c r="HVH41" s="691"/>
      <c r="HVI41" s="691"/>
      <c r="HVJ41" s="691"/>
      <c r="HVK41" s="691"/>
      <c r="HVL41" s="691"/>
      <c r="HVM41" s="691"/>
      <c r="HVN41" s="691"/>
      <c r="HVO41" s="691"/>
      <c r="HVP41" s="691"/>
      <c r="HVQ41" s="691"/>
      <c r="HVR41" s="691"/>
      <c r="HVS41" s="691"/>
      <c r="HVT41" s="691"/>
      <c r="HVU41" s="691"/>
      <c r="HVV41" s="691"/>
      <c r="HVW41" s="691"/>
      <c r="HVX41" s="691"/>
      <c r="HVY41" s="691"/>
      <c r="HVZ41" s="691"/>
      <c r="HWA41" s="691"/>
      <c r="HWB41" s="691"/>
      <c r="HWC41" s="691"/>
      <c r="HWD41" s="691"/>
      <c r="HWE41" s="691"/>
      <c r="HWF41" s="691"/>
      <c r="HWG41" s="691"/>
      <c r="HWH41" s="691"/>
      <c r="HWI41" s="691"/>
      <c r="HWJ41" s="691"/>
      <c r="HWK41" s="691"/>
      <c r="HWL41" s="691"/>
      <c r="HWM41" s="691"/>
      <c r="HWN41" s="691"/>
      <c r="HWO41" s="691"/>
      <c r="HWP41" s="691"/>
      <c r="HWQ41" s="691"/>
      <c r="HWR41" s="691"/>
      <c r="HWS41" s="691"/>
      <c r="HWT41" s="691"/>
      <c r="HWU41" s="691"/>
      <c r="HWV41" s="691"/>
      <c r="HWW41" s="691"/>
      <c r="HWX41" s="691"/>
      <c r="HWY41" s="691"/>
      <c r="HWZ41" s="691"/>
      <c r="HXA41" s="691"/>
      <c r="HXB41" s="691"/>
      <c r="HXC41" s="691"/>
      <c r="HXD41" s="691"/>
      <c r="HXE41" s="691"/>
      <c r="HXF41" s="691"/>
      <c r="HXG41" s="691"/>
      <c r="HXH41" s="691"/>
      <c r="HXI41" s="691"/>
      <c r="HXJ41" s="691"/>
      <c r="HXK41" s="691"/>
      <c r="HXL41" s="691"/>
      <c r="HXM41" s="691"/>
      <c r="HXN41" s="691"/>
      <c r="HXO41" s="691"/>
      <c r="HXP41" s="691"/>
      <c r="HXQ41" s="691"/>
      <c r="HXR41" s="691"/>
      <c r="HXS41" s="691"/>
      <c r="HXT41" s="691"/>
      <c r="HXU41" s="691"/>
      <c r="HXV41" s="691"/>
      <c r="HXW41" s="691"/>
      <c r="HXX41" s="691"/>
      <c r="HXY41" s="691"/>
      <c r="HXZ41" s="691"/>
      <c r="HYA41" s="691"/>
      <c r="HYB41" s="691"/>
      <c r="HYC41" s="691"/>
      <c r="HYD41" s="691"/>
      <c r="HYE41" s="691"/>
      <c r="HYF41" s="691"/>
      <c r="HYG41" s="691"/>
      <c r="HYH41" s="691"/>
      <c r="HYI41" s="691"/>
      <c r="HYJ41" s="691"/>
      <c r="HYK41" s="691"/>
      <c r="HYL41" s="691"/>
      <c r="HYM41" s="691"/>
      <c r="HYN41" s="691"/>
      <c r="HYO41" s="691"/>
      <c r="HYP41" s="691"/>
      <c r="HYQ41" s="691"/>
      <c r="HYR41" s="691"/>
      <c r="HYS41" s="691"/>
      <c r="HYT41" s="691"/>
      <c r="HYU41" s="691"/>
      <c r="HYV41" s="691"/>
      <c r="HYW41" s="691"/>
      <c r="HYX41" s="691"/>
      <c r="HYY41" s="691"/>
      <c r="HYZ41" s="691"/>
      <c r="HZA41" s="691"/>
      <c r="HZB41" s="691"/>
      <c r="HZC41" s="691"/>
      <c r="HZD41" s="691"/>
      <c r="HZE41" s="691"/>
      <c r="HZF41" s="691"/>
      <c r="HZG41" s="691"/>
      <c r="HZH41" s="691"/>
      <c r="HZI41" s="691"/>
      <c r="HZJ41" s="691"/>
      <c r="HZK41" s="691"/>
      <c r="HZL41" s="691"/>
      <c r="HZM41" s="691"/>
      <c r="HZN41" s="691"/>
      <c r="HZO41" s="691"/>
      <c r="HZP41" s="691"/>
      <c r="HZQ41" s="691"/>
      <c r="HZR41" s="691"/>
      <c r="HZS41" s="691"/>
      <c r="HZT41" s="691"/>
      <c r="HZU41" s="691"/>
      <c r="HZV41" s="691"/>
      <c r="HZW41" s="691"/>
      <c r="HZX41" s="691"/>
      <c r="HZY41" s="691"/>
      <c r="HZZ41" s="691"/>
      <c r="IAA41" s="691"/>
      <c r="IAB41" s="691"/>
      <c r="IAC41" s="691"/>
      <c r="IAD41" s="691"/>
      <c r="IAE41" s="691"/>
      <c r="IAF41" s="691"/>
      <c r="IAG41" s="691"/>
      <c r="IAH41" s="691"/>
      <c r="IAI41" s="691"/>
      <c r="IAJ41" s="691"/>
      <c r="IAK41" s="691"/>
      <c r="IAL41" s="691"/>
      <c r="IAM41" s="691"/>
      <c r="IAN41" s="691"/>
      <c r="IAO41" s="691"/>
      <c r="IAP41" s="691"/>
      <c r="IAQ41" s="691"/>
      <c r="IAR41" s="691"/>
      <c r="IAS41" s="691"/>
      <c r="IAT41" s="691"/>
      <c r="IAU41" s="691"/>
      <c r="IAV41" s="691"/>
      <c r="IAW41" s="691"/>
      <c r="IAX41" s="691"/>
      <c r="IAY41" s="691"/>
      <c r="IAZ41" s="691"/>
      <c r="IBA41" s="691"/>
      <c r="IBB41" s="691"/>
      <c r="IBC41" s="691"/>
      <c r="IBD41" s="691"/>
      <c r="IBE41" s="691"/>
      <c r="IBF41" s="691"/>
      <c r="IBG41" s="691"/>
      <c r="IBH41" s="691"/>
      <c r="IBI41" s="691"/>
      <c r="IBJ41" s="691"/>
      <c r="IBK41" s="691"/>
      <c r="IBL41" s="691"/>
      <c r="IBM41" s="691"/>
      <c r="IBN41" s="691"/>
      <c r="IBO41" s="691"/>
      <c r="IBP41" s="691"/>
      <c r="IBQ41" s="691"/>
      <c r="IBR41" s="691"/>
      <c r="IBS41" s="691"/>
      <c r="IBT41" s="691"/>
      <c r="IBU41" s="691"/>
      <c r="IBV41" s="691"/>
      <c r="IBW41" s="691"/>
      <c r="IBX41" s="691"/>
      <c r="IBY41" s="691"/>
      <c r="IBZ41" s="691"/>
      <c r="ICA41" s="691"/>
      <c r="ICB41" s="691"/>
      <c r="ICC41" s="691"/>
      <c r="ICD41" s="691"/>
      <c r="ICE41" s="691"/>
      <c r="ICF41" s="691"/>
      <c r="ICG41" s="691"/>
      <c r="ICH41" s="691"/>
      <c r="ICI41" s="691"/>
      <c r="ICJ41" s="691"/>
      <c r="ICK41" s="691"/>
      <c r="ICL41" s="691"/>
      <c r="ICM41" s="691"/>
      <c r="ICN41" s="691"/>
      <c r="ICO41" s="691"/>
      <c r="ICP41" s="691"/>
      <c r="ICQ41" s="691"/>
      <c r="ICR41" s="691"/>
      <c r="ICS41" s="691"/>
      <c r="ICT41" s="691"/>
      <c r="ICU41" s="691"/>
      <c r="ICV41" s="691"/>
      <c r="ICW41" s="691"/>
      <c r="ICX41" s="691"/>
      <c r="ICY41" s="691"/>
      <c r="ICZ41" s="691"/>
      <c r="IDA41" s="691"/>
      <c r="IDB41" s="691"/>
      <c r="IDC41" s="691"/>
      <c r="IDD41" s="691"/>
      <c r="IDE41" s="691"/>
      <c r="IDF41" s="691"/>
      <c r="IDG41" s="691"/>
      <c r="IDH41" s="691"/>
      <c r="IDI41" s="691"/>
      <c r="IDJ41" s="691"/>
      <c r="IDK41" s="691"/>
      <c r="IDL41" s="691"/>
      <c r="IDM41" s="691"/>
      <c r="IDN41" s="691"/>
      <c r="IDO41" s="691"/>
      <c r="IDP41" s="691"/>
      <c r="IDQ41" s="691"/>
      <c r="IDR41" s="691"/>
      <c r="IDS41" s="691"/>
      <c r="IDT41" s="691"/>
      <c r="IDU41" s="691"/>
      <c r="IDV41" s="691"/>
      <c r="IDW41" s="691"/>
      <c r="IDX41" s="691"/>
      <c r="IDY41" s="691"/>
      <c r="IDZ41" s="691"/>
      <c r="IEA41" s="691"/>
      <c r="IEB41" s="691"/>
      <c r="IEC41" s="691"/>
      <c r="IED41" s="691"/>
      <c r="IEE41" s="691"/>
      <c r="IEF41" s="691"/>
      <c r="IEG41" s="691"/>
      <c r="IEH41" s="691"/>
      <c r="IEI41" s="691"/>
      <c r="IEJ41" s="691"/>
      <c r="IEK41" s="691"/>
      <c r="IEL41" s="691"/>
      <c r="IEM41" s="691"/>
      <c r="IEN41" s="691"/>
      <c r="IEO41" s="691"/>
      <c r="IEP41" s="691"/>
      <c r="IEQ41" s="691"/>
      <c r="IER41" s="691"/>
      <c r="IES41" s="691"/>
      <c r="IET41" s="691"/>
      <c r="IEU41" s="691"/>
      <c r="IEV41" s="691"/>
      <c r="IEW41" s="691"/>
      <c r="IEX41" s="691"/>
      <c r="IEY41" s="691"/>
      <c r="IEZ41" s="691"/>
      <c r="IFA41" s="691"/>
      <c r="IFB41" s="691"/>
      <c r="IFC41" s="691"/>
      <c r="IFD41" s="691"/>
      <c r="IFE41" s="691"/>
      <c r="IFF41" s="691"/>
      <c r="IFG41" s="691"/>
      <c r="IFH41" s="691"/>
      <c r="IFI41" s="691"/>
      <c r="IFJ41" s="691"/>
      <c r="IFK41" s="691"/>
      <c r="IFL41" s="691"/>
      <c r="IFM41" s="691"/>
      <c r="IFN41" s="691"/>
      <c r="IFO41" s="691"/>
      <c r="IFP41" s="691"/>
      <c r="IFQ41" s="691"/>
      <c r="IFR41" s="691"/>
      <c r="IFS41" s="691"/>
      <c r="IFT41" s="691"/>
      <c r="IFU41" s="691"/>
      <c r="IFV41" s="691"/>
      <c r="IFW41" s="691"/>
      <c r="IFX41" s="691"/>
      <c r="IFY41" s="691"/>
      <c r="IFZ41" s="691"/>
      <c r="IGA41" s="691"/>
      <c r="IGB41" s="691"/>
      <c r="IGC41" s="691"/>
      <c r="IGD41" s="691"/>
      <c r="IGE41" s="691"/>
      <c r="IGF41" s="691"/>
      <c r="IGG41" s="691"/>
      <c r="IGH41" s="691"/>
      <c r="IGI41" s="691"/>
      <c r="IGJ41" s="691"/>
      <c r="IGK41" s="691"/>
      <c r="IGL41" s="691"/>
      <c r="IGM41" s="691"/>
      <c r="IGN41" s="691"/>
      <c r="IGO41" s="691"/>
      <c r="IGP41" s="691"/>
      <c r="IGQ41" s="691"/>
      <c r="IGR41" s="691"/>
      <c r="IGS41" s="691"/>
      <c r="IGT41" s="691"/>
      <c r="IGU41" s="691"/>
      <c r="IGV41" s="691"/>
      <c r="IGW41" s="691"/>
      <c r="IGX41" s="691"/>
      <c r="IGY41" s="691"/>
      <c r="IGZ41" s="691"/>
      <c r="IHA41" s="691"/>
      <c r="IHB41" s="691"/>
      <c r="IHC41" s="691"/>
      <c r="IHD41" s="691"/>
      <c r="IHE41" s="691"/>
      <c r="IHF41" s="691"/>
      <c r="IHG41" s="691"/>
      <c r="IHH41" s="691"/>
      <c r="IHI41" s="691"/>
      <c r="IHJ41" s="691"/>
      <c r="IHK41" s="691"/>
      <c r="IHL41" s="691"/>
      <c r="IHM41" s="691"/>
      <c r="IHN41" s="691"/>
      <c r="IHO41" s="691"/>
      <c r="IHP41" s="691"/>
      <c r="IHQ41" s="691"/>
      <c r="IHR41" s="691"/>
      <c r="IHS41" s="691"/>
      <c r="IHT41" s="691"/>
      <c r="IHU41" s="691"/>
      <c r="IHV41" s="691"/>
      <c r="IHW41" s="691"/>
      <c r="IHX41" s="691"/>
      <c r="IHY41" s="691"/>
      <c r="IHZ41" s="691"/>
      <c r="IIA41" s="691"/>
      <c r="IIB41" s="691"/>
      <c r="IIC41" s="691"/>
      <c r="IID41" s="691"/>
      <c r="IIE41" s="691"/>
      <c r="IIF41" s="691"/>
      <c r="IIG41" s="691"/>
      <c r="IIH41" s="691"/>
      <c r="III41" s="691"/>
      <c r="IIJ41" s="691"/>
      <c r="IIK41" s="691"/>
      <c r="IIL41" s="691"/>
      <c r="IIM41" s="691"/>
      <c r="IIN41" s="691"/>
      <c r="IIO41" s="691"/>
      <c r="IIP41" s="691"/>
      <c r="IIQ41" s="691"/>
      <c r="IIR41" s="691"/>
      <c r="IIS41" s="691"/>
      <c r="IIT41" s="691"/>
      <c r="IIU41" s="691"/>
      <c r="IIV41" s="691"/>
      <c r="IIW41" s="691"/>
      <c r="IIX41" s="691"/>
      <c r="IIY41" s="691"/>
      <c r="IIZ41" s="691"/>
      <c r="IJA41" s="691"/>
      <c r="IJB41" s="691"/>
      <c r="IJC41" s="691"/>
      <c r="IJD41" s="691"/>
      <c r="IJE41" s="691"/>
      <c r="IJF41" s="691"/>
      <c r="IJG41" s="691"/>
      <c r="IJH41" s="691"/>
      <c r="IJI41" s="691"/>
      <c r="IJJ41" s="691"/>
      <c r="IJK41" s="691"/>
      <c r="IJL41" s="691"/>
      <c r="IJM41" s="691"/>
      <c r="IJN41" s="691"/>
      <c r="IJO41" s="691"/>
      <c r="IJP41" s="691"/>
      <c r="IJQ41" s="691"/>
      <c r="IJR41" s="691"/>
      <c r="IJS41" s="691"/>
      <c r="IJT41" s="691"/>
      <c r="IJU41" s="691"/>
      <c r="IJV41" s="691"/>
      <c r="IJW41" s="691"/>
      <c r="IJX41" s="691"/>
      <c r="IJY41" s="691"/>
      <c r="IJZ41" s="691"/>
      <c r="IKA41" s="691"/>
      <c r="IKB41" s="691"/>
      <c r="IKC41" s="691"/>
      <c r="IKD41" s="691"/>
      <c r="IKE41" s="691"/>
      <c r="IKF41" s="691"/>
      <c r="IKG41" s="691"/>
      <c r="IKH41" s="691"/>
      <c r="IKI41" s="691"/>
      <c r="IKJ41" s="691"/>
      <c r="IKK41" s="691"/>
      <c r="IKL41" s="691"/>
      <c r="IKM41" s="691"/>
      <c r="IKN41" s="691"/>
      <c r="IKO41" s="691"/>
      <c r="IKP41" s="691"/>
      <c r="IKQ41" s="691"/>
      <c r="IKR41" s="691"/>
      <c r="IKS41" s="691"/>
      <c r="IKT41" s="691"/>
      <c r="IKU41" s="691"/>
      <c r="IKV41" s="691"/>
      <c r="IKW41" s="691"/>
      <c r="IKX41" s="691"/>
      <c r="IKY41" s="691"/>
      <c r="IKZ41" s="691"/>
      <c r="ILA41" s="691"/>
      <c r="ILB41" s="691"/>
      <c r="ILC41" s="691"/>
      <c r="ILD41" s="691"/>
      <c r="ILE41" s="691"/>
      <c r="ILF41" s="691"/>
      <c r="ILG41" s="691"/>
      <c r="ILH41" s="691"/>
      <c r="ILI41" s="691"/>
      <c r="ILJ41" s="691"/>
      <c r="ILK41" s="691"/>
      <c r="ILL41" s="691"/>
      <c r="ILM41" s="691"/>
      <c r="ILN41" s="691"/>
      <c r="ILO41" s="691"/>
      <c r="ILP41" s="691"/>
      <c r="ILQ41" s="691"/>
      <c r="ILR41" s="691"/>
      <c r="ILS41" s="691"/>
      <c r="ILT41" s="691"/>
      <c r="ILU41" s="691"/>
      <c r="ILV41" s="691"/>
      <c r="ILW41" s="691"/>
      <c r="ILX41" s="691"/>
      <c r="ILY41" s="691"/>
      <c r="ILZ41" s="691"/>
      <c r="IMA41" s="691"/>
      <c r="IMB41" s="691"/>
      <c r="IMC41" s="691"/>
      <c r="IMD41" s="691"/>
      <c r="IME41" s="691"/>
      <c r="IMF41" s="691"/>
      <c r="IMG41" s="691"/>
      <c r="IMH41" s="691"/>
      <c r="IMI41" s="691"/>
      <c r="IMJ41" s="691"/>
      <c r="IMK41" s="691"/>
      <c r="IML41" s="691"/>
      <c r="IMM41" s="691"/>
      <c r="IMN41" s="691"/>
      <c r="IMO41" s="691"/>
      <c r="IMP41" s="691"/>
      <c r="IMQ41" s="691"/>
      <c r="IMR41" s="691"/>
      <c r="IMS41" s="691"/>
      <c r="IMT41" s="691"/>
      <c r="IMU41" s="691"/>
      <c r="IMV41" s="691"/>
      <c r="IMW41" s="691"/>
      <c r="IMX41" s="691"/>
      <c r="IMY41" s="691"/>
      <c r="IMZ41" s="691"/>
      <c r="INA41" s="691"/>
      <c r="INB41" s="691"/>
      <c r="INC41" s="691"/>
      <c r="IND41" s="691"/>
      <c r="INE41" s="691"/>
      <c r="INF41" s="691"/>
      <c r="ING41" s="691"/>
      <c r="INH41" s="691"/>
      <c r="INI41" s="691"/>
      <c r="INJ41" s="691"/>
      <c r="INK41" s="691"/>
      <c r="INL41" s="691"/>
      <c r="INM41" s="691"/>
      <c r="INN41" s="691"/>
      <c r="INO41" s="691"/>
      <c r="INP41" s="691"/>
      <c r="INQ41" s="691"/>
      <c r="INR41" s="691"/>
      <c r="INS41" s="691"/>
      <c r="INT41" s="691"/>
      <c r="INU41" s="691"/>
      <c r="INV41" s="691"/>
      <c r="INW41" s="691"/>
      <c r="INX41" s="691"/>
      <c r="INY41" s="691"/>
      <c r="INZ41" s="691"/>
      <c r="IOA41" s="691"/>
      <c r="IOB41" s="691"/>
      <c r="IOC41" s="691"/>
      <c r="IOD41" s="691"/>
      <c r="IOE41" s="691"/>
      <c r="IOF41" s="691"/>
      <c r="IOG41" s="691"/>
      <c r="IOH41" s="691"/>
      <c r="IOI41" s="691"/>
      <c r="IOJ41" s="691"/>
      <c r="IOK41" s="691"/>
      <c r="IOL41" s="691"/>
      <c r="IOM41" s="691"/>
      <c r="ION41" s="691"/>
      <c r="IOO41" s="691"/>
      <c r="IOP41" s="691"/>
      <c r="IOQ41" s="691"/>
      <c r="IOR41" s="691"/>
      <c r="IOS41" s="691"/>
      <c r="IOT41" s="691"/>
      <c r="IOU41" s="691"/>
      <c r="IOV41" s="691"/>
      <c r="IOW41" s="691"/>
      <c r="IOX41" s="691"/>
      <c r="IOY41" s="691"/>
      <c r="IOZ41" s="691"/>
      <c r="IPA41" s="691"/>
      <c r="IPB41" s="691"/>
      <c r="IPC41" s="691"/>
      <c r="IPD41" s="691"/>
      <c r="IPE41" s="691"/>
      <c r="IPF41" s="691"/>
      <c r="IPG41" s="691"/>
      <c r="IPH41" s="691"/>
      <c r="IPI41" s="691"/>
      <c r="IPJ41" s="691"/>
      <c r="IPK41" s="691"/>
      <c r="IPL41" s="691"/>
      <c r="IPM41" s="691"/>
      <c r="IPN41" s="691"/>
      <c r="IPO41" s="691"/>
      <c r="IPP41" s="691"/>
      <c r="IPQ41" s="691"/>
      <c r="IPR41" s="691"/>
      <c r="IPS41" s="691"/>
      <c r="IPT41" s="691"/>
      <c r="IPU41" s="691"/>
      <c r="IPV41" s="691"/>
      <c r="IPW41" s="691"/>
      <c r="IPX41" s="691"/>
      <c r="IPY41" s="691"/>
      <c r="IPZ41" s="691"/>
      <c r="IQA41" s="691"/>
      <c r="IQB41" s="691"/>
      <c r="IQC41" s="691"/>
      <c r="IQD41" s="691"/>
      <c r="IQE41" s="691"/>
      <c r="IQF41" s="691"/>
      <c r="IQG41" s="691"/>
      <c r="IQH41" s="691"/>
      <c r="IQI41" s="691"/>
      <c r="IQJ41" s="691"/>
      <c r="IQK41" s="691"/>
      <c r="IQL41" s="691"/>
      <c r="IQM41" s="691"/>
      <c r="IQN41" s="691"/>
      <c r="IQO41" s="691"/>
      <c r="IQP41" s="691"/>
      <c r="IQQ41" s="691"/>
      <c r="IQR41" s="691"/>
      <c r="IQS41" s="691"/>
      <c r="IQT41" s="691"/>
      <c r="IQU41" s="691"/>
      <c r="IQV41" s="691"/>
      <c r="IQW41" s="691"/>
      <c r="IQX41" s="691"/>
      <c r="IQY41" s="691"/>
      <c r="IQZ41" s="691"/>
      <c r="IRA41" s="691"/>
      <c r="IRB41" s="691"/>
      <c r="IRC41" s="691"/>
      <c r="IRD41" s="691"/>
      <c r="IRE41" s="691"/>
      <c r="IRF41" s="691"/>
      <c r="IRG41" s="691"/>
      <c r="IRH41" s="691"/>
      <c r="IRI41" s="691"/>
      <c r="IRJ41" s="691"/>
      <c r="IRK41" s="691"/>
      <c r="IRL41" s="691"/>
      <c r="IRM41" s="691"/>
      <c r="IRN41" s="691"/>
      <c r="IRO41" s="691"/>
      <c r="IRP41" s="691"/>
      <c r="IRQ41" s="691"/>
      <c r="IRR41" s="691"/>
      <c r="IRS41" s="691"/>
      <c r="IRT41" s="691"/>
      <c r="IRU41" s="691"/>
      <c r="IRV41" s="691"/>
      <c r="IRW41" s="691"/>
      <c r="IRX41" s="691"/>
      <c r="IRY41" s="691"/>
      <c r="IRZ41" s="691"/>
      <c r="ISA41" s="691"/>
      <c r="ISB41" s="691"/>
      <c r="ISC41" s="691"/>
      <c r="ISD41" s="691"/>
      <c r="ISE41" s="691"/>
      <c r="ISF41" s="691"/>
      <c r="ISG41" s="691"/>
      <c r="ISH41" s="691"/>
      <c r="ISI41" s="691"/>
      <c r="ISJ41" s="691"/>
      <c r="ISK41" s="691"/>
      <c r="ISL41" s="691"/>
      <c r="ISM41" s="691"/>
      <c r="ISN41" s="691"/>
      <c r="ISO41" s="691"/>
      <c r="ISP41" s="691"/>
      <c r="ISQ41" s="691"/>
      <c r="ISR41" s="691"/>
      <c r="ISS41" s="691"/>
      <c r="IST41" s="691"/>
      <c r="ISU41" s="691"/>
      <c r="ISV41" s="691"/>
      <c r="ISW41" s="691"/>
      <c r="ISX41" s="691"/>
      <c r="ISY41" s="691"/>
      <c r="ISZ41" s="691"/>
      <c r="ITA41" s="691"/>
      <c r="ITB41" s="691"/>
      <c r="ITC41" s="691"/>
      <c r="ITD41" s="691"/>
      <c r="ITE41" s="691"/>
      <c r="ITF41" s="691"/>
      <c r="ITG41" s="691"/>
      <c r="ITH41" s="691"/>
      <c r="ITI41" s="691"/>
      <c r="ITJ41" s="691"/>
      <c r="ITK41" s="691"/>
      <c r="ITL41" s="691"/>
      <c r="ITM41" s="691"/>
      <c r="ITN41" s="691"/>
      <c r="ITO41" s="691"/>
      <c r="ITP41" s="691"/>
      <c r="ITQ41" s="691"/>
      <c r="ITR41" s="691"/>
      <c r="ITS41" s="691"/>
      <c r="ITT41" s="691"/>
      <c r="ITU41" s="691"/>
      <c r="ITV41" s="691"/>
      <c r="ITW41" s="691"/>
      <c r="ITX41" s="691"/>
      <c r="ITY41" s="691"/>
      <c r="ITZ41" s="691"/>
      <c r="IUA41" s="691"/>
      <c r="IUB41" s="691"/>
      <c r="IUC41" s="691"/>
      <c r="IUD41" s="691"/>
      <c r="IUE41" s="691"/>
      <c r="IUF41" s="691"/>
      <c r="IUG41" s="691"/>
      <c r="IUH41" s="691"/>
      <c r="IUI41" s="691"/>
      <c r="IUJ41" s="691"/>
      <c r="IUK41" s="691"/>
      <c r="IUL41" s="691"/>
      <c r="IUM41" s="691"/>
      <c r="IUN41" s="691"/>
      <c r="IUO41" s="691"/>
      <c r="IUP41" s="691"/>
      <c r="IUQ41" s="691"/>
      <c r="IUR41" s="691"/>
      <c r="IUS41" s="691"/>
      <c r="IUT41" s="691"/>
      <c r="IUU41" s="691"/>
      <c r="IUV41" s="691"/>
      <c r="IUW41" s="691"/>
      <c r="IUX41" s="691"/>
      <c r="IUY41" s="691"/>
      <c r="IUZ41" s="691"/>
      <c r="IVA41" s="691"/>
      <c r="IVB41" s="691"/>
      <c r="IVC41" s="691"/>
      <c r="IVD41" s="691"/>
      <c r="IVE41" s="691"/>
      <c r="IVF41" s="691"/>
      <c r="IVG41" s="691"/>
      <c r="IVH41" s="691"/>
      <c r="IVI41" s="691"/>
      <c r="IVJ41" s="691"/>
      <c r="IVK41" s="691"/>
      <c r="IVL41" s="691"/>
      <c r="IVM41" s="691"/>
      <c r="IVN41" s="691"/>
      <c r="IVO41" s="691"/>
      <c r="IVP41" s="691"/>
      <c r="IVQ41" s="691"/>
      <c r="IVR41" s="691"/>
      <c r="IVS41" s="691"/>
      <c r="IVT41" s="691"/>
      <c r="IVU41" s="691"/>
      <c r="IVV41" s="691"/>
      <c r="IVW41" s="691"/>
      <c r="IVX41" s="691"/>
      <c r="IVY41" s="691"/>
      <c r="IVZ41" s="691"/>
      <c r="IWA41" s="691"/>
      <c r="IWB41" s="691"/>
      <c r="IWC41" s="691"/>
      <c r="IWD41" s="691"/>
      <c r="IWE41" s="691"/>
      <c r="IWF41" s="691"/>
      <c r="IWG41" s="691"/>
      <c r="IWH41" s="691"/>
      <c r="IWI41" s="691"/>
      <c r="IWJ41" s="691"/>
      <c r="IWK41" s="691"/>
      <c r="IWL41" s="691"/>
      <c r="IWM41" s="691"/>
      <c r="IWN41" s="691"/>
      <c r="IWO41" s="691"/>
      <c r="IWP41" s="691"/>
      <c r="IWQ41" s="691"/>
      <c r="IWR41" s="691"/>
      <c r="IWS41" s="691"/>
      <c r="IWT41" s="691"/>
      <c r="IWU41" s="691"/>
      <c r="IWV41" s="691"/>
      <c r="IWW41" s="691"/>
      <c r="IWX41" s="691"/>
      <c r="IWY41" s="691"/>
      <c r="IWZ41" s="691"/>
      <c r="IXA41" s="691"/>
      <c r="IXB41" s="691"/>
      <c r="IXC41" s="691"/>
      <c r="IXD41" s="691"/>
      <c r="IXE41" s="691"/>
      <c r="IXF41" s="691"/>
      <c r="IXG41" s="691"/>
      <c r="IXH41" s="691"/>
      <c r="IXI41" s="691"/>
      <c r="IXJ41" s="691"/>
      <c r="IXK41" s="691"/>
      <c r="IXL41" s="691"/>
      <c r="IXM41" s="691"/>
      <c r="IXN41" s="691"/>
      <c r="IXO41" s="691"/>
      <c r="IXP41" s="691"/>
      <c r="IXQ41" s="691"/>
      <c r="IXR41" s="691"/>
      <c r="IXS41" s="691"/>
      <c r="IXT41" s="691"/>
      <c r="IXU41" s="691"/>
      <c r="IXV41" s="691"/>
      <c r="IXW41" s="691"/>
      <c r="IXX41" s="691"/>
      <c r="IXY41" s="691"/>
      <c r="IXZ41" s="691"/>
      <c r="IYA41" s="691"/>
      <c r="IYB41" s="691"/>
      <c r="IYC41" s="691"/>
      <c r="IYD41" s="691"/>
      <c r="IYE41" s="691"/>
      <c r="IYF41" s="691"/>
      <c r="IYG41" s="691"/>
      <c r="IYH41" s="691"/>
      <c r="IYI41" s="691"/>
      <c r="IYJ41" s="691"/>
      <c r="IYK41" s="691"/>
      <c r="IYL41" s="691"/>
      <c r="IYM41" s="691"/>
      <c r="IYN41" s="691"/>
      <c r="IYO41" s="691"/>
      <c r="IYP41" s="691"/>
      <c r="IYQ41" s="691"/>
      <c r="IYR41" s="691"/>
      <c r="IYS41" s="691"/>
      <c r="IYT41" s="691"/>
      <c r="IYU41" s="691"/>
      <c r="IYV41" s="691"/>
      <c r="IYW41" s="691"/>
      <c r="IYX41" s="691"/>
      <c r="IYY41" s="691"/>
      <c r="IYZ41" s="691"/>
      <c r="IZA41" s="691"/>
      <c r="IZB41" s="691"/>
      <c r="IZC41" s="691"/>
      <c r="IZD41" s="691"/>
      <c r="IZE41" s="691"/>
      <c r="IZF41" s="691"/>
      <c r="IZG41" s="691"/>
      <c r="IZH41" s="691"/>
      <c r="IZI41" s="691"/>
      <c r="IZJ41" s="691"/>
      <c r="IZK41" s="691"/>
      <c r="IZL41" s="691"/>
      <c r="IZM41" s="691"/>
      <c r="IZN41" s="691"/>
      <c r="IZO41" s="691"/>
      <c r="IZP41" s="691"/>
      <c r="IZQ41" s="691"/>
      <c r="IZR41" s="691"/>
      <c r="IZS41" s="691"/>
      <c r="IZT41" s="691"/>
      <c r="IZU41" s="691"/>
      <c r="IZV41" s="691"/>
      <c r="IZW41" s="691"/>
      <c r="IZX41" s="691"/>
      <c r="IZY41" s="691"/>
      <c r="IZZ41" s="691"/>
      <c r="JAA41" s="691"/>
      <c r="JAB41" s="691"/>
      <c r="JAC41" s="691"/>
      <c r="JAD41" s="691"/>
      <c r="JAE41" s="691"/>
      <c r="JAF41" s="691"/>
      <c r="JAG41" s="691"/>
      <c r="JAH41" s="691"/>
      <c r="JAI41" s="691"/>
      <c r="JAJ41" s="691"/>
      <c r="JAK41" s="691"/>
      <c r="JAL41" s="691"/>
      <c r="JAM41" s="691"/>
      <c r="JAN41" s="691"/>
      <c r="JAO41" s="691"/>
      <c r="JAP41" s="691"/>
      <c r="JAQ41" s="691"/>
      <c r="JAR41" s="691"/>
      <c r="JAS41" s="691"/>
      <c r="JAT41" s="691"/>
      <c r="JAU41" s="691"/>
      <c r="JAV41" s="691"/>
      <c r="JAW41" s="691"/>
      <c r="JAX41" s="691"/>
      <c r="JAY41" s="691"/>
      <c r="JAZ41" s="691"/>
      <c r="JBA41" s="691"/>
      <c r="JBB41" s="691"/>
      <c r="JBC41" s="691"/>
      <c r="JBD41" s="691"/>
      <c r="JBE41" s="691"/>
      <c r="JBF41" s="691"/>
      <c r="JBG41" s="691"/>
      <c r="JBH41" s="691"/>
      <c r="JBI41" s="691"/>
      <c r="JBJ41" s="691"/>
      <c r="JBK41" s="691"/>
      <c r="JBL41" s="691"/>
      <c r="JBM41" s="691"/>
      <c r="JBN41" s="691"/>
      <c r="JBO41" s="691"/>
      <c r="JBP41" s="691"/>
      <c r="JBQ41" s="691"/>
      <c r="JBR41" s="691"/>
      <c r="JBS41" s="691"/>
      <c r="JBT41" s="691"/>
      <c r="JBU41" s="691"/>
      <c r="JBV41" s="691"/>
      <c r="JBW41" s="691"/>
      <c r="JBX41" s="691"/>
      <c r="JBY41" s="691"/>
      <c r="JBZ41" s="691"/>
      <c r="JCA41" s="691"/>
      <c r="JCB41" s="691"/>
      <c r="JCC41" s="691"/>
      <c r="JCD41" s="691"/>
      <c r="JCE41" s="691"/>
      <c r="JCF41" s="691"/>
      <c r="JCG41" s="691"/>
      <c r="JCH41" s="691"/>
      <c r="JCI41" s="691"/>
      <c r="JCJ41" s="691"/>
      <c r="JCK41" s="691"/>
      <c r="JCL41" s="691"/>
      <c r="JCM41" s="691"/>
      <c r="JCN41" s="691"/>
      <c r="JCO41" s="691"/>
      <c r="JCP41" s="691"/>
      <c r="JCQ41" s="691"/>
      <c r="JCR41" s="691"/>
      <c r="JCS41" s="691"/>
      <c r="JCT41" s="691"/>
      <c r="JCU41" s="691"/>
      <c r="JCV41" s="691"/>
      <c r="JCW41" s="691"/>
      <c r="JCX41" s="691"/>
      <c r="JCY41" s="691"/>
      <c r="JCZ41" s="691"/>
      <c r="JDA41" s="691"/>
      <c r="JDB41" s="691"/>
      <c r="JDC41" s="691"/>
      <c r="JDD41" s="691"/>
      <c r="JDE41" s="691"/>
      <c r="JDF41" s="691"/>
      <c r="JDG41" s="691"/>
      <c r="JDH41" s="691"/>
      <c r="JDI41" s="691"/>
      <c r="JDJ41" s="691"/>
      <c r="JDK41" s="691"/>
      <c r="JDL41" s="691"/>
      <c r="JDM41" s="691"/>
      <c r="JDN41" s="691"/>
      <c r="JDO41" s="691"/>
      <c r="JDP41" s="691"/>
      <c r="JDQ41" s="691"/>
      <c r="JDR41" s="691"/>
      <c r="JDS41" s="691"/>
      <c r="JDT41" s="691"/>
      <c r="JDU41" s="691"/>
      <c r="JDV41" s="691"/>
      <c r="JDW41" s="691"/>
      <c r="JDX41" s="691"/>
      <c r="JDY41" s="691"/>
      <c r="JDZ41" s="691"/>
      <c r="JEA41" s="691"/>
      <c r="JEB41" s="691"/>
      <c r="JEC41" s="691"/>
      <c r="JED41" s="691"/>
      <c r="JEE41" s="691"/>
      <c r="JEF41" s="691"/>
      <c r="JEG41" s="691"/>
      <c r="JEH41" s="691"/>
      <c r="JEI41" s="691"/>
      <c r="JEJ41" s="691"/>
      <c r="JEK41" s="691"/>
      <c r="JEL41" s="691"/>
      <c r="JEM41" s="691"/>
      <c r="JEN41" s="691"/>
      <c r="JEO41" s="691"/>
      <c r="JEP41" s="691"/>
      <c r="JEQ41" s="691"/>
      <c r="JER41" s="691"/>
      <c r="JES41" s="691"/>
      <c r="JET41" s="691"/>
      <c r="JEU41" s="691"/>
      <c r="JEV41" s="691"/>
      <c r="JEW41" s="691"/>
      <c r="JEX41" s="691"/>
      <c r="JEY41" s="691"/>
      <c r="JEZ41" s="691"/>
      <c r="JFA41" s="691"/>
      <c r="JFB41" s="691"/>
      <c r="JFC41" s="691"/>
      <c r="JFD41" s="691"/>
      <c r="JFE41" s="691"/>
      <c r="JFF41" s="691"/>
      <c r="JFG41" s="691"/>
      <c r="JFH41" s="691"/>
      <c r="JFI41" s="691"/>
      <c r="JFJ41" s="691"/>
      <c r="JFK41" s="691"/>
      <c r="JFL41" s="691"/>
      <c r="JFM41" s="691"/>
      <c r="JFN41" s="691"/>
      <c r="JFO41" s="691"/>
      <c r="JFP41" s="691"/>
      <c r="JFQ41" s="691"/>
      <c r="JFR41" s="691"/>
      <c r="JFS41" s="691"/>
      <c r="JFT41" s="691"/>
      <c r="JFU41" s="691"/>
      <c r="JFV41" s="691"/>
      <c r="JFW41" s="691"/>
      <c r="JFX41" s="691"/>
      <c r="JFY41" s="691"/>
      <c r="JFZ41" s="691"/>
      <c r="JGA41" s="691"/>
      <c r="JGB41" s="691"/>
      <c r="JGC41" s="691"/>
      <c r="JGD41" s="691"/>
      <c r="JGE41" s="691"/>
      <c r="JGF41" s="691"/>
      <c r="JGG41" s="691"/>
      <c r="JGH41" s="691"/>
      <c r="JGI41" s="691"/>
      <c r="JGJ41" s="691"/>
      <c r="JGK41" s="691"/>
      <c r="JGL41" s="691"/>
      <c r="JGM41" s="691"/>
      <c r="JGN41" s="691"/>
      <c r="JGO41" s="691"/>
      <c r="JGP41" s="691"/>
      <c r="JGQ41" s="691"/>
      <c r="JGR41" s="691"/>
      <c r="JGS41" s="691"/>
      <c r="JGT41" s="691"/>
      <c r="JGU41" s="691"/>
      <c r="JGV41" s="691"/>
      <c r="JGW41" s="691"/>
      <c r="JGX41" s="691"/>
      <c r="JGY41" s="691"/>
      <c r="JGZ41" s="691"/>
      <c r="JHA41" s="691"/>
      <c r="JHB41" s="691"/>
      <c r="JHC41" s="691"/>
      <c r="JHD41" s="691"/>
      <c r="JHE41" s="691"/>
      <c r="JHF41" s="691"/>
      <c r="JHG41" s="691"/>
      <c r="JHH41" s="691"/>
      <c r="JHI41" s="691"/>
      <c r="JHJ41" s="691"/>
      <c r="JHK41" s="691"/>
      <c r="JHL41" s="691"/>
      <c r="JHM41" s="691"/>
      <c r="JHN41" s="691"/>
      <c r="JHO41" s="691"/>
      <c r="JHP41" s="691"/>
      <c r="JHQ41" s="691"/>
      <c r="JHR41" s="691"/>
      <c r="JHS41" s="691"/>
      <c r="JHT41" s="691"/>
      <c r="JHU41" s="691"/>
      <c r="JHV41" s="691"/>
      <c r="JHW41" s="691"/>
      <c r="JHX41" s="691"/>
      <c r="JHY41" s="691"/>
      <c r="JHZ41" s="691"/>
      <c r="JIA41" s="691"/>
      <c r="JIB41" s="691"/>
      <c r="JIC41" s="691"/>
      <c r="JID41" s="691"/>
      <c r="JIE41" s="691"/>
      <c r="JIF41" s="691"/>
      <c r="JIG41" s="691"/>
      <c r="JIH41" s="691"/>
      <c r="JII41" s="691"/>
      <c r="JIJ41" s="691"/>
      <c r="JIK41" s="691"/>
      <c r="JIL41" s="691"/>
      <c r="JIM41" s="691"/>
      <c r="JIN41" s="691"/>
      <c r="JIO41" s="691"/>
      <c r="JIP41" s="691"/>
      <c r="JIQ41" s="691"/>
      <c r="JIR41" s="691"/>
      <c r="JIS41" s="691"/>
      <c r="JIT41" s="691"/>
      <c r="JIU41" s="691"/>
      <c r="JIV41" s="691"/>
      <c r="JIW41" s="691"/>
      <c r="JIX41" s="691"/>
      <c r="JIY41" s="691"/>
      <c r="JIZ41" s="691"/>
      <c r="JJA41" s="691"/>
      <c r="JJB41" s="691"/>
      <c r="JJC41" s="691"/>
      <c r="JJD41" s="691"/>
      <c r="JJE41" s="691"/>
      <c r="JJF41" s="691"/>
      <c r="JJG41" s="691"/>
      <c r="JJH41" s="691"/>
      <c r="JJI41" s="691"/>
      <c r="JJJ41" s="691"/>
      <c r="JJK41" s="691"/>
      <c r="JJL41" s="691"/>
      <c r="JJM41" s="691"/>
      <c r="JJN41" s="691"/>
      <c r="JJO41" s="691"/>
      <c r="JJP41" s="691"/>
      <c r="JJQ41" s="691"/>
      <c r="JJR41" s="691"/>
      <c r="JJS41" s="691"/>
      <c r="JJT41" s="691"/>
      <c r="JJU41" s="691"/>
      <c r="JJV41" s="691"/>
      <c r="JJW41" s="691"/>
      <c r="JJX41" s="691"/>
      <c r="JJY41" s="691"/>
      <c r="JJZ41" s="691"/>
      <c r="JKA41" s="691"/>
      <c r="JKB41" s="691"/>
      <c r="JKC41" s="691"/>
      <c r="JKD41" s="691"/>
      <c r="JKE41" s="691"/>
      <c r="JKF41" s="691"/>
      <c r="JKG41" s="691"/>
      <c r="JKH41" s="691"/>
      <c r="JKI41" s="691"/>
      <c r="JKJ41" s="691"/>
      <c r="JKK41" s="691"/>
      <c r="JKL41" s="691"/>
      <c r="JKM41" s="691"/>
      <c r="JKN41" s="691"/>
      <c r="JKO41" s="691"/>
      <c r="JKP41" s="691"/>
      <c r="JKQ41" s="691"/>
      <c r="JKR41" s="691"/>
      <c r="JKS41" s="691"/>
      <c r="JKT41" s="691"/>
      <c r="JKU41" s="691"/>
      <c r="JKV41" s="691"/>
      <c r="JKW41" s="691"/>
      <c r="JKX41" s="691"/>
      <c r="JKY41" s="691"/>
      <c r="JKZ41" s="691"/>
      <c r="JLA41" s="691"/>
      <c r="JLB41" s="691"/>
      <c r="JLC41" s="691"/>
      <c r="JLD41" s="691"/>
      <c r="JLE41" s="691"/>
      <c r="JLF41" s="691"/>
      <c r="JLG41" s="691"/>
      <c r="JLH41" s="691"/>
      <c r="JLI41" s="691"/>
      <c r="JLJ41" s="691"/>
      <c r="JLK41" s="691"/>
      <c r="JLL41" s="691"/>
      <c r="JLM41" s="691"/>
      <c r="JLN41" s="691"/>
      <c r="JLO41" s="691"/>
      <c r="JLP41" s="691"/>
      <c r="JLQ41" s="691"/>
      <c r="JLR41" s="691"/>
      <c r="JLS41" s="691"/>
      <c r="JLT41" s="691"/>
      <c r="JLU41" s="691"/>
      <c r="JLV41" s="691"/>
      <c r="JLW41" s="691"/>
      <c r="JLX41" s="691"/>
      <c r="JLY41" s="691"/>
      <c r="JLZ41" s="691"/>
      <c r="JMA41" s="691"/>
      <c r="JMB41" s="691"/>
      <c r="JMC41" s="691"/>
      <c r="JMD41" s="691"/>
      <c r="JME41" s="691"/>
      <c r="JMF41" s="691"/>
      <c r="JMG41" s="691"/>
      <c r="JMH41" s="691"/>
      <c r="JMI41" s="691"/>
      <c r="JMJ41" s="691"/>
      <c r="JMK41" s="691"/>
      <c r="JML41" s="691"/>
      <c r="JMM41" s="691"/>
      <c r="JMN41" s="691"/>
      <c r="JMO41" s="691"/>
      <c r="JMP41" s="691"/>
      <c r="JMQ41" s="691"/>
      <c r="JMR41" s="691"/>
      <c r="JMS41" s="691"/>
      <c r="JMT41" s="691"/>
      <c r="JMU41" s="691"/>
      <c r="JMV41" s="691"/>
      <c r="JMW41" s="691"/>
      <c r="JMX41" s="691"/>
      <c r="JMY41" s="691"/>
      <c r="JMZ41" s="691"/>
      <c r="JNA41" s="691"/>
      <c r="JNB41" s="691"/>
      <c r="JNC41" s="691"/>
      <c r="JND41" s="691"/>
      <c r="JNE41" s="691"/>
      <c r="JNF41" s="691"/>
      <c r="JNG41" s="691"/>
      <c r="JNH41" s="691"/>
      <c r="JNI41" s="691"/>
      <c r="JNJ41" s="691"/>
      <c r="JNK41" s="691"/>
      <c r="JNL41" s="691"/>
      <c r="JNM41" s="691"/>
      <c r="JNN41" s="691"/>
      <c r="JNO41" s="691"/>
      <c r="JNP41" s="691"/>
      <c r="JNQ41" s="691"/>
      <c r="JNR41" s="691"/>
      <c r="JNS41" s="691"/>
      <c r="JNT41" s="691"/>
      <c r="JNU41" s="691"/>
      <c r="JNV41" s="691"/>
      <c r="JNW41" s="691"/>
      <c r="JNX41" s="691"/>
      <c r="JNY41" s="691"/>
      <c r="JNZ41" s="691"/>
      <c r="JOA41" s="691"/>
      <c r="JOB41" s="691"/>
      <c r="JOC41" s="691"/>
      <c r="JOD41" s="691"/>
      <c r="JOE41" s="691"/>
      <c r="JOF41" s="691"/>
      <c r="JOG41" s="691"/>
      <c r="JOH41" s="691"/>
      <c r="JOI41" s="691"/>
      <c r="JOJ41" s="691"/>
      <c r="JOK41" s="691"/>
      <c r="JOL41" s="691"/>
      <c r="JOM41" s="691"/>
      <c r="JON41" s="691"/>
      <c r="JOO41" s="691"/>
      <c r="JOP41" s="691"/>
      <c r="JOQ41" s="691"/>
      <c r="JOR41" s="691"/>
      <c r="JOS41" s="691"/>
      <c r="JOT41" s="691"/>
      <c r="JOU41" s="691"/>
      <c r="JOV41" s="691"/>
      <c r="JOW41" s="691"/>
      <c r="JOX41" s="691"/>
      <c r="JOY41" s="691"/>
      <c r="JOZ41" s="691"/>
      <c r="JPA41" s="691"/>
      <c r="JPB41" s="691"/>
      <c r="JPC41" s="691"/>
      <c r="JPD41" s="691"/>
      <c r="JPE41" s="691"/>
      <c r="JPF41" s="691"/>
      <c r="JPG41" s="691"/>
      <c r="JPH41" s="691"/>
      <c r="JPI41" s="691"/>
      <c r="JPJ41" s="691"/>
      <c r="JPK41" s="691"/>
      <c r="JPL41" s="691"/>
      <c r="JPM41" s="691"/>
      <c r="JPN41" s="691"/>
      <c r="JPO41" s="691"/>
      <c r="JPP41" s="691"/>
      <c r="JPQ41" s="691"/>
      <c r="JPR41" s="691"/>
      <c r="JPS41" s="691"/>
      <c r="JPT41" s="691"/>
      <c r="JPU41" s="691"/>
      <c r="JPV41" s="691"/>
      <c r="JPW41" s="691"/>
      <c r="JPX41" s="691"/>
      <c r="JPY41" s="691"/>
      <c r="JPZ41" s="691"/>
      <c r="JQA41" s="691"/>
      <c r="JQB41" s="691"/>
      <c r="JQC41" s="691"/>
      <c r="JQD41" s="691"/>
      <c r="JQE41" s="691"/>
      <c r="JQF41" s="691"/>
      <c r="JQG41" s="691"/>
      <c r="JQH41" s="691"/>
      <c r="JQI41" s="691"/>
      <c r="JQJ41" s="691"/>
      <c r="JQK41" s="691"/>
      <c r="JQL41" s="691"/>
      <c r="JQM41" s="691"/>
      <c r="JQN41" s="691"/>
      <c r="JQO41" s="691"/>
      <c r="JQP41" s="691"/>
      <c r="JQQ41" s="691"/>
      <c r="JQR41" s="691"/>
      <c r="JQS41" s="691"/>
      <c r="JQT41" s="691"/>
      <c r="JQU41" s="691"/>
      <c r="JQV41" s="691"/>
      <c r="JQW41" s="691"/>
      <c r="JQX41" s="691"/>
      <c r="JQY41" s="691"/>
      <c r="JQZ41" s="691"/>
      <c r="JRA41" s="691"/>
      <c r="JRB41" s="691"/>
      <c r="JRC41" s="691"/>
      <c r="JRD41" s="691"/>
      <c r="JRE41" s="691"/>
      <c r="JRF41" s="691"/>
      <c r="JRG41" s="691"/>
      <c r="JRH41" s="691"/>
      <c r="JRI41" s="691"/>
      <c r="JRJ41" s="691"/>
      <c r="JRK41" s="691"/>
      <c r="JRL41" s="691"/>
      <c r="JRM41" s="691"/>
      <c r="JRN41" s="691"/>
      <c r="JRO41" s="691"/>
      <c r="JRP41" s="691"/>
      <c r="JRQ41" s="691"/>
      <c r="JRR41" s="691"/>
      <c r="JRS41" s="691"/>
      <c r="JRT41" s="691"/>
      <c r="JRU41" s="691"/>
      <c r="JRV41" s="691"/>
      <c r="JRW41" s="691"/>
      <c r="JRX41" s="691"/>
      <c r="JRY41" s="691"/>
      <c r="JRZ41" s="691"/>
      <c r="JSA41" s="691"/>
      <c r="JSB41" s="691"/>
      <c r="JSC41" s="691"/>
      <c r="JSD41" s="691"/>
      <c r="JSE41" s="691"/>
      <c r="JSF41" s="691"/>
      <c r="JSG41" s="691"/>
      <c r="JSH41" s="691"/>
      <c r="JSI41" s="691"/>
      <c r="JSJ41" s="691"/>
      <c r="JSK41" s="691"/>
      <c r="JSL41" s="691"/>
      <c r="JSM41" s="691"/>
      <c r="JSN41" s="691"/>
      <c r="JSO41" s="691"/>
      <c r="JSP41" s="691"/>
      <c r="JSQ41" s="691"/>
      <c r="JSR41" s="691"/>
      <c r="JSS41" s="691"/>
      <c r="JST41" s="691"/>
      <c r="JSU41" s="691"/>
      <c r="JSV41" s="691"/>
      <c r="JSW41" s="691"/>
      <c r="JSX41" s="691"/>
      <c r="JSY41" s="691"/>
      <c r="JSZ41" s="691"/>
      <c r="JTA41" s="691"/>
      <c r="JTB41" s="691"/>
      <c r="JTC41" s="691"/>
      <c r="JTD41" s="691"/>
      <c r="JTE41" s="691"/>
      <c r="JTF41" s="691"/>
      <c r="JTG41" s="691"/>
      <c r="JTH41" s="691"/>
      <c r="JTI41" s="691"/>
      <c r="JTJ41" s="691"/>
      <c r="JTK41" s="691"/>
      <c r="JTL41" s="691"/>
      <c r="JTM41" s="691"/>
      <c r="JTN41" s="691"/>
      <c r="JTO41" s="691"/>
      <c r="JTP41" s="691"/>
      <c r="JTQ41" s="691"/>
      <c r="JTR41" s="691"/>
      <c r="JTS41" s="691"/>
      <c r="JTT41" s="691"/>
      <c r="JTU41" s="691"/>
      <c r="JTV41" s="691"/>
      <c r="JTW41" s="691"/>
      <c r="JTX41" s="691"/>
      <c r="JTY41" s="691"/>
      <c r="JTZ41" s="691"/>
      <c r="JUA41" s="691"/>
      <c r="JUB41" s="691"/>
      <c r="JUC41" s="691"/>
      <c r="JUD41" s="691"/>
      <c r="JUE41" s="691"/>
      <c r="JUF41" s="691"/>
      <c r="JUG41" s="691"/>
      <c r="JUH41" s="691"/>
      <c r="JUI41" s="691"/>
      <c r="JUJ41" s="691"/>
      <c r="JUK41" s="691"/>
      <c r="JUL41" s="691"/>
      <c r="JUM41" s="691"/>
      <c r="JUN41" s="691"/>
      <c r="JUO41" s="691"/>
      <c r="JUP41" s="691"/>
      <c r="JUQ41" s="691"/>
      <c r="JUR41" s="691"/>
      <c r="JUS41" s="691"/>
      <c r="JUT41" s="691"/>
      <c r="JUU41" s="691"/>
      <c r="JUV41" s="691"/>
      <c r="JUW41" s="691"/>
      <c r="JUX41" s="691"/>
      <c r="JUY41" s="691"/>
      <c r="JUZ41" s="691"/>
      <c r="JVA41" s="691"/>
      <c r="JVB41" s="691"/>
      <c r="JVC41" s="691"/>
      <c r="JVD41" s="691"/>
      <c r="JVE41" s="691"/>
      <c r="JVF41" s="691"/>
      <c r="JVG41" s="691"/>
      <c r="JVH41" s="691"/>
      <c r="JVI41" s="691"/>
      <c r="JVJ41" s="691"/>
      <c r="JVK41" s="691"/>
      <c r="JVL41" s="691"/>
      <c r="JVM41" s="691"/>
      <c r="JVN41" s="691"/>
      <c r="JVO41" s="691"/>
      <c r="JVP41" s="691"/>
      <c r="JVQ41" s="691"/>
      <c r="JVR41" s="691"/>
      <c r="JVS41" s="691"/>
      <c r="JVT41" s="691"/>
      <c r="JVU41" s="691"/>
      <c r="JVV41" s="691"/>
      <c r="JVW41" s="691"/>
      <c r="JVX41" s="691"/>
      <c r="JVY41" s="691"/>
      <c r="JVZ41" s="691"/>
      <c r="JWA41" s="691"/>
      <c r="JWB41" s="691"/>
      <c r="JWC41" s="691"/>
      <c r="JWD41" s="691"/>
      <c r="JWE41" s="691"/>
      <c r="JWF41" s="691"/>
      <c r="JWG41" s="691"/>
      <c r="JWH41" s="691"/>
      <c r="JWI41" s="691"/>
      <c r="JWJ41" s="691"/>
      <c r="JWK41" s="691"/>
      <c r="JWL41" s="691"/>
      <c r="JWM41" s="691"/>
      <c r="JWN41" s="691"/>
      <c r="JWO41" s="691"/>
      <c r="JWP41" s="691"/>
      <c r="JWQ41" s="691"/>
      <c r="JWR41" s="691"/>
      <c r="JWS41" s="691"/>
      <c r="JWT41" s="691"/>
      <c r="JWU41" s="691"/>
      <c r="JWV41" s="691"/>
      <c r="JWW41" s="691"/>
      <c r="JWX41" s="691"/>
      <c r="JWY41" s="691"/>
      <c r="JWZ41" s="691"/>
      <c r="JXA41" s="691"/>
      <c r="JXB41" s="691"/>
      <c r="JXC41" s="691"/>
      <c r="JXD41" s="691"/>
      <c r="JXE41" s="691"/>
      <c r="JXF41" s="691"/>
      <c r="JXG41" s="691"/>
      <c r="JXH41" s="691"/>
      <c r="JXI41" s="691"/>
      <c r="JXJ41" s="691"/>
      <c r="JXK41" s="691"/>
      <c r="JXL41" s="691"/>
      <c r="JXM41" s="691"/>
      <c r="JXN41" s="691"/>
      <c r="JXO41" s="691"/>
      <c r="JXP41" s="691"/>
      <c r="JXQ41" s="691"/>
      <c r="JXR41" s="691"/>
      <c r="JXS41" s="691"/>
      <c r="JXT41" s="691"/>
      <c r="JXU41" s="691"/>
      <c r="JXV41" s="691"/>
      <c r="JXW41" s="691"/>
      <c r="JXX41" s="691"/>
      <c r="JXY41" s="691"/>
      <c r="JXZ41" s="691"/>
      <c r="JYA41" s="691"/>
      <c r="JYB41" s="691"/>
      <c r="JYC41" s="691"/>
      <c r="JYD41" s="691"/>
      <c r="JYE41" s="691"/>
      <c r="JYF41" s="691"/>
      <c r="JYG41" s="691"/>
      <c r="JYH41" s="691"/>
      <c r="JYI41" s="691"/>
      <c r="JYJ41" s="691"/>
      <c r="JYK41" s="691"/>
      <c r="JYL41" s="691"/>
      <c r="JYM41" s="691"/>
      <c r="JYN41" s="691"/>
      <c r="JYO41" s="691"/>
      <c r="JYP41" s="691"/>
      <c r="JYQ41" s="691"/>
      <c r="JYR41" s="691"/>
      <c r="JYS41" s="691"/>
      <c r="JYT41" s="691"/>
      <c r="JYU41" s="691"/>
      <c r="JYV41" s="691"/>
      <c r="JYW41" s="691"/>
      <c r="JYX41" s="691"/>
      <c r="JYY41" s="691"/>
      <c r="JYZ41" s="691"/>
      <c r="JZA41" s="691"/>
      <c r="JZB41" s="691"/>
      <c r="JZC41" s="691"/>
      <c r="JZD41" s="691"/>
      <c r="JZE41" s="691"/>
      <c r="JZF41" s="691"/>
      <c r="JZG41" s="691"/>
      <c r="JZH41" s="691"/>
      <c r="JZI41" s="691"/>
      <c r="JZJ41" s="691"/>
      <c r="JZK41" s="691"/>
      <c r="JZL41" s="691"/>
      <c r="JZM41" s="691"/>
      <c r="JZN41" s="691"/>
      <c r="JZO41" s="691"/>
      <c r="JZP41" s="691"/>
      <c r="JZQ41" s="691"/>
      <c r="JZR41" s="691"/>
      <c r="JZS41" s="691"/>
      <c r="JZT41" s="691"/>
      <c r="JZU41" s="691"/>
      <c r="JZV41" s="691"/>
      <c r="JZW41" s="691"/>
      <c r="JZX41" s="691"/>
      <c r="JZY41" s="691"/>
      <c r="JZZ41" s="691"/>
      <c r="KAA41" s="691"/>
      <c r="KAB41" s="691"/>
      <c r="KAC41" s="691"/>
      <c r="KAD41" s="691"/>
      <c r="KAE41" s="691"/>
      <c r="KAF41" s="691"/>
      <c r="KAG41" s="691"/>
      <c r="KAH41" s="691"/>
      <c r="KAI41" s="691"/>
      <c r="KAJ41" s="691"/>
      <c r="KAK41" s="691"/>
      <c r="KAL41" s="691"/>
      <c r="KAM41" s="691"/>
      <c r="KAN41" s="691"/>
      <c r="KAO41" s="691"/>
      <c r="KAP41" s="691"/>
      <c r="KAQ41" s="691"/>
      <c r="KAR41" s="691"/>
      <c r="KAS41" s="691"/>
      <c r="KAT41" s="691"/>
      <c r="KAU41" s="691"/>
      <c r="KAV41" s="691"/>
      <c r="KAW41" s="691"/>
      <c r="KAX41" s="691"/>
      <c r="KAY41" s="691"/>
      <c r="KAZ41" s="691"/>
      <c r="KBA41" s="691"/>
      <c r="KBB41" s="691"/>
      <c r="KBC41" s="691"/>
      <c r="KBD41" s="691"/>
      <c r="KBE41" s="691"/>
      <c r="KBF41" s="691"/>
      <c r="KBG41" s="691"/>
      <c r="KBH41" s="691"/>
      <c r="KBI41" s="691"/>
      <c r="KBJ41" s="691"/>
      <c r="KBK41" s="691"/>
      <c r="KBL41" s="691"/>
      <c r="KBM41" s="691"/>
      <c r="KBN41" s="691"/>
      <c r="KBO41" s="691"/>
      <c r="KBP41" s="691"/>
      <c r="KBQ41" s="691"/>
      <c r="KBR41" s="691"/>
      <c r="KBS41" s="691"/>
      <c r="KBT41" s="691"/>
      <c r="KBU41" s="691"/>
      <c r="KBV41" s="691"/>
      <c r="KBW41" s="691"/>
      <c r="KBX41" s="691"/>
      <c r="KBY41" s="691"/>
      <c r="KBZ41" s="691"/>
      <c r="KCA41" s="691"/>
      <c r="KCB41" s="691"/>
      <c r="KCC41" s="691"/>
      <c r="KCD41" s="691"/>
      <c r="KCE41" s="691"/>
      <c r="KCF41" s="691"/>
      <c r="KCG41" s="691"/>
      <c r="KCH41" s="691"/>
      <c r="KCI41" s="691"/>
      <c r="KCJ41" s="691"/>
      <c r="KCK41" s="691"/>
      <c r="KCL41" s="691"/>
      <c r="KCM41" s="691"/>
      <c r="KCN41" s="691"/>
      <c r="KCO41" s="691"/>
      <c r="KCP41" s="691"/>
      <c r="KCQ41" s="691"/>
      <c r="KCR41" s="691"/>
      <c r="KCS41" s="691"/>
      <c r="KCT41" s="691"/>
      <c r="KCU41" s="691"/>
      <c r="KCV41" s="691"/>
      <c r="KCW41" s="691"/>
      <c r="KCX41" s="691"/>
      <c r="KCY41" s="691"/>
      <c r="KCZ41" s="691"/>
      <c r="KDA41" s="691"/>
      <c r="KDB41" s="691"/>
      <c r="KDC41" s="691"/>
      <c r="KDD41" s="691"/>
      <c r="KDE41" s="691"/>
      <c r="KDF41" s="691"/>
      <c r="KDG41" s="691"/>
      <c r="KDH41" s="691"/>
      <c r="KDI41" s="691"/>
      <c r="KDJ41" s="691"/>
      <c r="KDK41" s="691"/>
      <c r="KDL41" s="691"/>
      <c r="KDM41" s="691"/>
      <c r="KDN41" s="691"/>
      <c r="KDO41" s="691"/>
      <c r="KDP41" s="691"/>
      <c r="KDQ41" s="691"/>
      <c r="KDR41" s="691"/>
      <c r="KDS41" s="691"/>
      <c r="KDT41" s="691"/>
      <c r="KDU41" s="691"/>
      <c r="KDV41" s="691"/>
      <c r="KDW41" s="691"/>
      <c r="KDX41" s="691"/>
      <c r="KDY41" s="691"/>
      <c r="KDZ41" s="691"/>
      <c r="KEA41" s="691"/>
      <c r="KEB41" s="691"/>
      <c r="KEC41" s="691"/>
      <c r="KED41" s="691"/>
      <c r="KEE41" s="691"/>
      <c r="KEF41" s="691"/>
      <c r="KEG41" s="691"/>
      <c r="KEH41" s="691"/>
      <c r="KEI41" s="691"/>
      <c r="KEJ41" s="691"/>
      <c r="KEK41" s="691"/>
      <c r="KEL41" s="691"/>
      <c r="KEM41" s="691"/>
      <c r="KEN41" s="691"/>
      <c r="KEO41" s="691"/>
      <c r="KEP41" s="691"/>
      <c r="KEQ41" s="691"/>
      <c r="KER41" s="691"/>
      <c r="KES41" s="691"/>
      <c r="KET41" s="691"/>
      <c r="KEU41" s="691"/>
      <c r="KEV41" s="691"/>
      <c r="KEW41" s="691"/>
      <c r="KEX41" s="691"/>
      <c r="KEY41" s="691"/>
      <c r="KEZ41" s="691"/>
      <c r="KFA41" s="691"/>
      <c r="KFB41" s="691"/>
      <c r="KFC41" s="691"/>
      <c r="KFD41" s="691"/>
      <c r="KFE41" s="691"/>
      <c r="KFF41" s="691"/>
      <c r="KFG41" s="691"/>
      <c r="KFH41" s="691"/>
      <c r="KFI41" s="691"/>
      <c r="KFJ41" s="691"/>
      <c r="KFK41" s="691"/>
      <c r="KFL41" s="691"/>
      <c r="KFM41" s="691"/>
      <c r="KFN41" s="691"/>
      <c r="KFO41" s="691"/>
      <c r="KFP41" s="691"/>
      <c r="KFQ41" s="691"/>
      <c r="KFR41" s="691"/>
      <c r="KFS41" s="691"/>
      <c r="KFT41" s="691"/>
      <c r="KFU41" s="691"/>
      <c r="KFV41" s="691"/>
      <c r="KFW41" s="691"/>
      <c r="KFX41" s="691"/>
      <c r="KFY41" s="691"/>
      <c r="KFZ41" s="691"/>
      <c r="KGA41" s="691"/>
      <c r="KGB41" s="691"/>
      <c r="KGC41" s="691"/>
      <c r="KGD41" s="691"/>
      <c r="KGE41" s="691"/>
      <c r="KGF41" s="691"/>
      <c r="KGG41" s="691"/>
      <c r="KGH41" s="691"/>
      <c r="KGI41" s="691"/>
      <c r="KGJ41" s="691"/>
      <c r="KGK41" s="691"/>
      <c r="KGL41" s="691"/>
      <c r="KGM41" s="691"/>
      <c r="KGN41" s="691"/>
      <c r="KGO41" s="691"/>
      <c r="KGP41" s="691"/>
      <c r="KGQ41" s="691"/>
      <c r="KGR41" s="691"/>
      <c r="KGS41" s="691"/>
      <c r="KGT41" s="691"/>
      <c r="KGU41" s="691"/>
      <c r="KGV41" s="691"/>
      <c r="KGW41" s="691"/>
      <c r="KGX41" s="691"/>
      <c r="KGY41" s="691"/>
      <c r="KGZ41" s="691"/>
      <c r="KHA41" s="691"/>
      <c r="KHB41" s="691"/>
      <c r="KHC41" s="691"/>
      <c r="KHD41" s="691"/>
      <c r="KHE41" s="691"/>
      <c r="KHF41" s="691"/>
      <c r="KHG41" s="691"/>
      <c r="KHH41" s="691"/>
      <c r="KHI41" s="691"/>
      <c r="KHJ41" s="691"/>
      <c r="KHK41" s="691"/>
      <c r="KHL41" s="691"/>
      <c r="KHM41" s="691"/>
      <c r="KHN41" s="691"/>
      <c r="KHO41" s="691"/>
      <c r="KHP41" s="691"/>
      <c r="KHQ41" s="691"/>
      <c r="KHR41" s="691"/>
      <c r="KHS41" s="691"/>
      <c r="KHT41" s="691"/>
      <c r="KHU41" s="691"/>
      <c r="KHV41" s="691"/>
      <c r="KHW41" s="691"/>
      <c r="KHX41" s="691"/>
      <c r="KHY41" s="691"/>
      <c r="KHZ41" s="691"/>
      <c r="KIA41" s="691"/>
      <c r="KIB41" s="691"/>
      <c r="KIC41" s="691"/>
      <c r="KID41" s="691"/>
      <c r="KIE41" s="691"/>
      <c r="KIF41" s="691"/>
      <c r="KIG41" s="691"/>
      <c r="KIH41" s="691"/>
      <c r="KII41" s="691"/>
      <c r="KIJ41" s="691"/>
      <c r="KIK41" s="691"/>
      <c r="KIL41" s="691"/>
      <c r="KIM41" s="691"/>
      <c r="KIN41" s="691"/>
      <c r="KIO41" s="691"/>
      <c r="KIP41" s="691"/>
      <c r="KIQ41" s="691"/>
      <c r="KIR41" s="691"/>
      <c r="KIS41" s="691"/>
      <c r="KIT41" s="691"/>
      <c r="KIU41" s="691"/>
      <c r="KIV41" s="691"/>
      <c r="KIW41" s="691"/>
      <c r="KIX41" s="691"/>
      <c r="KIY41" s="691"/>
      <c r="KIZ41" s="691"/>
      <c r="KJA41" s="691"/>
      <c r="KJB41" s="691"/>
      <c r="KJC41" s="691"/>
      <c r="KJD41" s="691"/>
      <c r="KJE41" s="691"/>
      <c r="KJF41" s="691"/>
      <c r="KJG41" s="691"/>
      <c r="KJH41" s="691"/>
      <c r="KJI41" s="691"/>
      <c r="KJJ41" s="691"/>
      <c r="KJK41" s="691"/>
      <c r="KJL41" s="691"/>
      <c r="KJM41" s="691"/>
      <c r="KJN41" s="691"/>
      <c r="KJO41" s="691"/>
      <c r="KJP41" s="691"/>
      <c r="KJQ41" s="691"/>
      <c r="KJR41" s="691"/>
      <c r="KJS41" s="691"/>
      <c r="KJT41" s="691"/>
      <c r="KJU41" s="691"/>
      <c r="KJV41" s="691"/>
      <c r="KJW41" s="691"/>
      <c r="KJX41" s="691"/>
      <c r="KJY41" s="691"/>
      <c r="KJZ41" s="691"/>
      <c r="KKA41" s="691"/>
      <c r="KKB41" s="691"/>
      <c r="KKC41" s="691"/>
      <c r="KKD41" s="691"/>
      <c r="KKE41" s="691"/>
      <c r="KKF41" s="691"/>
      <c r="KKG41" s="691"/>
      <c r="KKH41" s="691"/>
      <c r="KKI41" s="691"/>
      <c r="KKJ41" s="691"/>
      <c r="KKK41" s="691"/>
      <c r="KKL41" s="691"/>
      <c r="KKM41" s="691"/>
      <c r="KKN41" s="691"/>
      <c r="KKO41" s="691"/>
      <c r="KKP41" s="691"/>
      <c r="KKQ41" s="691"/>
      <c r="KKR41" s="691"/>
      <c r="KKS41" s="691"/>
      <c r="KKT41" s="691"/>
      <c r="KKU41" s="691"/>
      <c r="KKV41" s="691"/>
      <c r="KKW41" s="691"/>
      <c r="KKX41" s="691"/>
      <c r="KKY41" s="691"/>
      <c r="KKZ41" s="691"/>
      <c r="KLA41" s="691"/>
      <c r="KLB41" s="691"/>
      <c r="KLC41" s="691"/>
      <c r="KLD41" s="691"/>
      <c r="KLE41" s="691"/>
      <c r="KLF41" s="691"/>
      <c r="KLG41" s="691"/>
      <c r="KLH41" s="691"/>
      <c r="KLI41" s="691"/>
      <c r="KLJ41" s="691"/>
      <c r="KLK41" s="691"/>
      <c r="KLL41" s="691"/>
      <c r="KLM41" s="691"/>
      <c r="KLN41" s="691"/>
      <c r="KLO41" s="691"/>
      <c r="KLP41" s="691"/>
      <c r="KLQ41" s="691"/>
      <c r="KLR41" s="691"/>
      <c r="KLS41" s="691"/>
      <c r="KLT41" s="691"/>
      <c r="KLU41" s="691"/>
      <c r="KLV41" s="691"/>
      <c r="KLW41" s="691"/>
      <c r="KLX41" s="691"/>
      <c r="KLY41" s="691"/>
      <c r="KLZ41" s="691"/>
      <c r="KMA41" s="691"/>
      <c r="KMB41" s="691"/>
      <c r="KMC41" s="691"/>
      <c r="KMD41" s="691"/>
      <c r="KME41" s="691"/>
      <c r="KMF41" s="691"/>
      <c r="KMG41" s="691"/>
      <c r="KMH41" s="691"/>
      <c r="KMI41" s="691"/>
      <c r="KMJ41" s="691"/>
      <c r="KMK41" s="691"/>
      <c r="KML41" s="691"/>
      <c r="KMM41" s="691"/>
      <c r="KMN41" s="691"/>
      <c r="KMO41" s="691"/>
      <c r="KMP41" s="691"/>
      <c r="KMQ41" s="691"/>
      <c r="KMR41" s="691"/>
      <c r="KMS41" s="691"/>
      <c r="KMT41" s="691"/>
      <c r="KMU41" s="691"/>
      <c r="KMV41" s="691"/>
      <c r="KMW41" s="691"/>
      <c r="KMX41" s="691"/>
      <c r="KMY41" s="691"/>
      <c r="KMZ41" s="691"/>
      <c r="KNA41" s="691"/>
      <c r="KNB41" s="691"/>
      <c r="KNC41" s="691"/>
      <c r="KND41" s="691"/>
      <c r="KNE41" s="691"/>
      <c r="KNF41" s="691"/>
      <c r="KNG41" s="691"/>
      <c r="KNH41" s="691"/>
      <c r="KNI41" s="691"/>
      <c r="KNJ41" s="691"/>
      <c r="KNK41" s="691"/>
      <c r="KNL41" s="691"/>
      <c r="KNM41" s="691"/>
      <c r="KNN41" s="691"/>
      <c r="KNO41" s="691"/>
      <c r="KNP41" s="691"/>
      <c r="KNQ41" s="691"/>
      <c r="KNR41" s="691"/>
      <c r="KNS41" s="691"/>
      <c r="KNT41" s="691"/>
      <c r="KNU41" s="691"/>
      <c r="KNV41" s="691"/>
      <c r="KNW41" s="691"/>
      <c r="KNX41" s="691"/>
      <c r="KNY41" s="691"/>
      <c r="KNZ41" s="691"/>
      <c r="KOA41" s="691"/>
      <c r="KOB41" s="691"/>
      <c r="KOC41" s="691"/>
      <c r="KOD41" s="691"/>
      <c r="KOE41" s="691"/>
      <c r="KOF41" s="691"/>
      <c r="KOG41" s="691"/>
      <c r="KOH41" s="691"/>
      <c r="KOI41" s="691"/>
      <c r="KOJ41" s="691"/>
      <c r="KOK41" s="691"/>
      <c r="KOL41" s="691"/>
      <c r="KOM41" s="691"/>
      <c r="KON41" s="691"/>
      <c r="KOO41" s="691"/>
      <c r="KOP41" s="691"/>
      <c r="KOQ41" s="691"/>
      <c r="KOR41" s="691"/>
      <c r="KOS41" s="691"/>
      <c r="KOT41" s="691"/>
      <c r="KOU41" s="691"/>
      <c r="KOV41" s="691"/>
      <c r="KOW41" s="691"/>
      <c r="KOX41" s="691"/>
      <c r="KOY41" s="691"/>
      <c r="KOZ41" s="691"/>
      <c r="KPA41" s="691"/>
      <c r="KPB41" s="691"/>
      <c r="KPC41" s="691"/>
      <c r="KPD41" s="691"/>
      <c r="KPE41" s="691"/>
      <c r="KPF41" s="691"/>
      <c r="KPG41" s="691"/>
      <c r="KPH41" s="691"/>
      <c r="KPI41" s="691"/>
      <c r="KPJ41" s="691"/>
      <c r="KPK41" s="691"/>
      <c r="KPL41" s="691"/>
      <c r="KPM41" s="691"/>
      <c r="KPN41" s="691"/>
      <c r="KPO41" s="691"/>
      <c r="KPP41" s="691"/>
      <c r="KPQ41" s="691"/>
      <c r="KPR41" s="691"/>
      <c r="KPS41" s="691"/>
      <c r="KPT41" s="691"/>
      <c r="KPU41" s="691"/>
      <c r="KPV41" s="691"/>
      <c r="KPW41" s="691"/>
      <c r="KPX41" s="691"/>
      <c r="KPY41" s="691"/>
      <c r="KPZ41" s="691"/>
      <c r="KQA41" s="691"/>
      <c r="KQB41" s="691"/>
      <c r="KQC41" s="691"/>
      <c r="KQD41" s="691"/>
      <c r="KQE41" s="691"/>
      <c r="KQF41" s="691"/>
      <c r="KQG41" s="691"/>
      <c r="KQH41" s="691"/>
      <c r="KQI41" s="691"/>
      <c r="KQJ41" s="691"/>
      <c r="KQK41" s="691"/>
      <c r="KQL41" s="691"/>
      <c r="KQM41" s="691"/>
      <c r="KQN41" s="691"/>
      <c r="KQO41" s="691"/>
      <c r="KQP41" s="691"/>
      <c r="KQQ41" s="691"/>
      <c r="KQR41" s="691"/>
      <c r="KQS41" s="691"/>
      <c r="KQT41" s="691"/>
      <c r="KQU41" s="691"/>
      <c r="KQV41" s="691"/>
      <c r="KQW41" s="691"/>
      <c r="KQX41" s="691"/>
      <c r="KQY41" s="691"/>
      <c r="KQZ41" s="691"/>
      <c r="KRA41" s="691"/>
      <c r="KRB41" s="691"/>
      <c r="KRC41" s="691"/>
      <c r="KRD41" s="691"/>
      <c r="KRE41" s="691"/>
      <c r="KRF41" s="691"/>
      <c r="KRG41" s="691"/>
      <c r="KRH41" s="691"/>
      <c r="KRI41" s="691"/>
      <c r="KRJ41" s="691"/>
      <c r="KRK41" s="691"/>
      <c r="KRL41" s="691"/>
      <c r="KRM41" s="691"/>
      <c r="KRN41" s="691"/>
      <c r="KRO41" s="691"/>
      <c r="KRP41" s="691"/>
      <c r="KRQ41" s="691"/>
      <c r="KRR41" s="691"/>
      <c r="KRS41" s="691"/>
      <c r="KRT41" s="691"/>
      <c r="KRU41" s="691"/>
      <c r="KRV41" s="691"/>
      <c r="KRW41" s="691"/>
      <c r="KRX41" s="691"/>
      <c r="KRY41" s="691"/>
      <c r="KRZ41" s="691"/>
      <c r="KSA41" s="691"/>
      <c r="KSB41" s="691"/>
      <c r="KSC41" s="691"/>
      <c r="KSD41" s="691"/>
      <c r="KSE41" s="691"/>
      <c r="KSF41" s="691"/>
      <c r="KSG41" s="691"/>
      <c r="KSH41" s="691"/>
      <c r="KSI41" s="691"/>
      <c r="KSJ41" s="691"/>
      <c r="KSK41" s="691"/>
      <c r="KSL41" s="691"/>
      <c r="KSM41" s="691"/>
      <c r="KSN41" s="691"/>
      <c r="KSO41" s="691"/>
      <c r="KSP41" s="691"/>
      <c r="KSQ41" s="691"/>
      <c r="KSR41" s="691"/>
      <c r="KSS41" s="691"/>
      <c r="KST41" s="691"/>
      <c r="KSU41" s="691"/>
      <c r="KSV41" s="691"/>
      <c r="KSW41" s="691"/>
      <c r="KSX41" s="691"/>
      <c r="KSY41" s="691"/>
      <c r="KSZ41" s="691"/>
      <c r="KTA41" s="691"/>
      <c r="KTB41" s="691"/>
      <c r="KTC41" s="691"/>
      <c r="KTD41" s="691"/>
      <c r="KTE41" s="691"/>
      <c r="KTF41" s="691"/>
      <c r="KTG41" s="691"/>
      <c r="KTH41" s="691"/>
      <c r="KTI41" s="691"/>
      <c r="KTJ41" s="691"/>
      <c r="KTK41" s="691"/>
      <c r="KTL41" s="691"/>
      <c r="KTM41" s="691"/>
      <c r="KTN41" s="691"/>
      <c r="KTO41" s="691"/>
      <c r="KTP41" s="691"/>
      <c r="KTQ41" s="691"/>
      <c r="KTR41" s="691"/>
      <c r="KTS41" s="691"/>
      <c r="KTT41" s="691"/>
      <c r="KTU41" s="691"/>
      <c r="KTV41" s="691"/>
      <c r="KTW41" s="691"/>
      <c r="KTX41" s="691"/>
      <c r="KTY41" s="691"/>
      <c r="KTZ41" s="691"/>
      <c r="KUA41" s="691"/>
      <c r="KUB41" s="691"/>
      <c r="KUC41" s="691"/>
      <c r="KUD41" s="691"/>
      <c r="KUE41" s="691"/>
      <c r="KUF41" s="691"/>
      <c r="KUG41" s="691"/>
      <c r="KUH41" s="691"/>
      <c r="KUI41" s="691"/>
      <c r="KUJ41" s="691"/>
      <c r="KUK41" s="691"/>
      <c r="KUL41" s="691"/>
      <c r="KUM41" s="691"/>
      <c r="KUN41" s="691"/>
      <c r="KUO41" s="691"/>
      <c r="KUP41" s="691"/>
      <c r="KUQ41" s="691"/>
      <c r="KUR41" s="691"/>
      <c r="KUS41" s="691"/>
      <c r="KUT41" s="691"/>
      <c r="KUU41" s="691"/>
      <c r="KUV41" s="691"/>
      <c r="KUW41" s="691"/>
      <c r="KUX41" s="691"/>
      <c r="KUY41" s="691"/>
      <c r="KUZ41" s="691"/>
      <c r="KVA41" s="691"/>
      <c r="KVB41" s="691"/>
      <c r="KVC41" s="691"/>
      <c r="KVD41" s="691"/>
      <c r="KVE41" s="691"/>
      <c r="KVF41" s="691"/>
      <c r="KVG41" s="691"/>
      <c r="KVH41" s="691"/>
      <c r="KVI41" s="691"/>
      <c r="KVJ41" s="691"/>
      <c r="KVK41" s="691"/>
      <c r="KVL41" s="691"/>
      <c r="KVM41" s="691"/>
      <c r="KVN41" s="691"/>
      <c r="KVO41" s="691"/>
      <c r="KVP41" s="691"/>
      <c r="KVQ41" s="691"/>
      <c r="KVR41" s="691"/>
      <c r="KVS41" s="691"/>
      <c r="KVT41" s="691"/>
      <c r="KVU41" s="691"/>
      <c r="KVV41" s="691"/>
      <c r="KVW41" s="691"/>
      <c r="KVX41" s="691"/>
      <c r="KVY41" s="691"/>
      <c r="KVZ41" s="691"/>
      <c r="KWA41" s="691"/>
      <c r="KWB41" s="691"/>
      <c r="KWC41" s="691"/>
      <c r="KWD41" s="691"/>
      <c r="KWE41" s="691"/>
      <c r="KWF41" s="691"/>
      <c r="KWG41" s="691"/>
      <c r="KWH41" s="691"/>
      <c r="KWI41" s="691"/>
      <c r="KWJ41" s="691"/>
      <c r="KWK41" s="691"/>
      <c r="KWL41" s="691"/>
      <c r="KWM41" s="691"/>
      <c r="KWN41" s="691"/>
      <c r="KWO41" s="691"/>
      <c r="KWP41" s="691"/>
      <c r="KWQ41" s="691"/>
      <c r="KWR41" s="691"/>
      <c r="KWS41" s="691"/>
      <c r="KWT41" s="691"/>
      <c r="KWU41" s="691"/>
      <c r="KWV41" s="691"/>
      <c r="KWW41" s="691"/>
      <c r="KWX41" s="691"/>
      <c r="KWY41" s="691"/>
      <c r="KWZ41" s="691"/>
      <c r="KXA41" s="691"/>
      <c r="KXB41" s="691"/>
      <c r="KXC41" s="691"/>
      <c r="KXD41" s="691"/>
      <c r="KXE41" s="691"/>
      <c r="KXF41" s="691"/>
      <c r="KXG41" s="691"/>
      <c r="KXH41" s="691"/>
      <c r="KXI41" s="691"/>
      <c r="KXJ41" s="691"/>
      <c r="KXK41" s="691"/>
      <c r="KXL41" s="691"/>
      <c r="KXM41" s="691"/>
      <c r="KXN41" s="691"/>
      <c r="KXO41" s="691"/>
      <c r="KXP41" s="691"/>
      <c r="KXQ41" s="691"/>
      <c r="KXR41" s="691"/>
      <c r="KXS41" s="691"/>
      <c r="KXT41" s="691"/>
      <c r="KXU41" s="691"/>
      <c r="KXV41" s="691"/>
      <c r="KXW41" s="691"/>
      <c r="KXX41" s="691"/>
      <c r="KXY41" s="691"/>
      <c r="KXZ41" s="691"/>
      <c r="KYA41" s="691"/>
      <c r="KYB41" s="691"/>
      <c r="KYC41" s="691"/>
      <c r="KYD41" s="691"/>
      <c r="KYE41" s="691"/>
      <c r="KYF41" s="691"/>
      <c r="KYG41" s="691"/>
      <c r="KYH41" s="691"/>
      <c r="KYI41" s="691"/>
      <c r="KYJ41" s="691"/>
      <c r="KYK41" s="691"/>
      <c r="KYL41" s="691"/>
      <c r="KYM41" s="691"/>
      <c r="KYN41" s="691"/>
      <c r="KYO41" s="691"/>
      <c r="KYP41" s="691"/>
      <c r="KYQ41" s="691"/>
      <c r="KYR41" s="691"/>
      <c r="KYS41" s="691"/>
      <c r="KYT41" s="691"/>
      <c r="KYU41" s="691"/>
      <c r="KYV41" s="691"/>
      <c r="KYW41" s="691"/>
      <c r="KYX41" s="691"/>
      <c r="KYY41" s="691"/>
      <c r="KYZ41" s="691"/>
      <c r="KZA41" s="691"/>
      <c r="KZB41" s="691"/>
      <c r="KZC41" s="691"/>
      <c r="KZD41" s="691"/>
      <c r="KZE41" s="691"/>
      <c r="KZF41" s="691"/>
      <c r="KZG41" s="691"/>
      <c r="KZH41" s="691"/>
      <c r="KZI41" s="691"/>
      <c r="KZJ41" s="691"/>
      <c r="KZK41" s="691"/>
      <c r="KZL41" s="691"/>
      <c r="KZM41" s="691"/>
      <c r="KZN41" s="691"/>
      <c r="KZO41" s="691"/>
      <c r="KZP41" s="691"/>
      <c r="KZQ41" s="691"/>
      <c r="KZR41" s="691"/>
      <c r="KZS41" s="691"/>
      <c r="KZT41" s="691"/>
      <c r="KZU41" s="691"/>
      <c r="KZV41" s="691"/>
      <c r="KZW41" s="691"/>
      <c r="KZX41" s="691"/>
      <c r="KZY41" s="691"/>
      <c r="KZZ41" s="691"/>
      <c r="LAA41" s="691"/>
      <c r="LAB41" s="691"/>
      <c r="LAC41" s="691"/>
      <c r="LAD41" s="691"/>
      <c r="LAE41" s="691"/>
      <c r="LAF41" s="691"/>
      <c r="LAG41" s="691"/>
      <c r="LAH41" s="691"/>
      <c r="LAI41" s="691"/>
      <c r="LAJ41" s="691"/>
      <c r="LAK41" s="691"/>
      <c r="LAL41" s="691"/>
      <c r="LAM41" s="691"/>
      <c r="LAN41" s="691"/>
      <c r="LAO41" s="691"/>
      <c r="LAP41" s="691"/>
      <c r="LAQ41" s="691"/>
      <c r="LAR41" s="691"/>
      <c r="LAS41" s="691"/>
      <c r="LAT41" s="691"/>
      <c r="LAU41" s="691"/>
      <c r="LAV41" s="691"/>
      <c r="LAW41" s="691"/>
      <c r="LAX41" s="691"/>
      <c r="LAY41" s="691"/>
      <c r="LAZ41" s="691"/>
      <c r="LBA41" s="691"/>
      <c r="LBB41" s="691"/>
      <c r="LBC41" s="691"/>
      <c r="LBD41" s="691"/>
      <c r="LBE41" s="691"/>
      <c r="LBF41" s="691"/>
      <c r="LBG41" s="691"/>
      <c r="LBH41" s="691"/>
      <c r="LBI41" s="691"/>
      <c r="LBJ41" s="691"/>
      <c r="LBK41" s="691"/>
      <c r="LBL41" s="691"/>
      <c r="LBM41" s="691"/>
      <c r="LBN41" s="691"/>
      <c r="LBO41" s="691"/>
      <c r="LBP41" s="691"/>
      <c r="LBQ41" s="691"/>
      <c r="LBR41" s="691"/>
      <c r="LBS41" s="691"/>
      <c r="LBT41" s="691"/>
      <c r="LBU41" s="691"/>
      <c r="LBV41" s="691"/>
      <c r="LBW41" s="691"/>
      <c r="LBX41" s="691"/>
      <c r="LBY41" s="691"/>
      <c r="LBZ41" s="691"/>
      <c r="LCA41" s="691"/>
      <c r="LCB41" s="691"/>
      <c r="LCC41" s="691"/>
      <c r="LCD41" s="691"/>
      <c r="LCE41" s="691"/>
      <c r="LCF41" s="691"/>
      <c r="LCG41" s="691"/>
      <c r="LCH41" s="691"/>
      <c r="LCI41" s="691"/>
      <c r="LCJ41" s="691"/>
      <c r="LCK41" s="691"/>
      <c r="LCL41" s="691"/>
      <c r="LCM41" s="691"/>
      <c r="LCN41" s="691"/>
      <c r="LCO41" s="691"/>
      <c r="LCP41" s="691"/>
      <c r="LCQ41" s="691"/>
      <c r="LCR41" s="691"/>
      <c r="LCS41" s="691"/>
      <c r="LCT41" s="691"/>
      <c r="LCU41" s="691"/>
      <c r="LCV41" s="691"/>
      <c r="LCW41" s="691"/>
      <c r="LCX41" s="691"/>
      <c r="LCY41" s="691"/>
      <c r="LCZ41" s="691"/>
      <c r="LDA41" s="691"/>
      <c r="LDB41" s="691"/>
      <c r="LDC41" s="691"/>
      <c r="LDD41" s="691"/>
      <c r="LDE41" s="691"/>
      <c r="LDF41" s="691"/>
      <c r="LDG41" s="691"/>
      <c r="LDH41" s="691"/>
      <c r="LDI41" s="691"/>
      <c r="LDJ41" s="691"/>
      <c r="LDK41" s="691"/>
      <c r="LDL41" s="691"/>
      <c r="LDM41" s="691"/>
      <c r="LDN41" s="691"/>
      <c r="LDO41" s="691"/>
      <c r="LDP41" s="691"/>
      <c r="LDQ41" s="691"/>
      <c r="LDR41" s="691"/>
      <c r="LDS41" s="691"/>
      <c r="LDT41" s="691"/>
      <c r="LDU41" s="691"/>
      <c r="LDV41" s="691"/>
      <c r="LDW41" s="691"/>
      <c r="LDX41" s="691"/>
      <c r="LDY41" s="691"/>
      <c r="LDZ41" s="691"/>
      <c r="LEA41" s="691"/>
      <c r="LEB41" s="691"/>
      <c r="LEC41" s="691"/>
      <c r="LED41" s="691"/>
      <c r="LEE41" s="691"/>
      <c r="LEF41" s="691"/>
      <c r="LEG41" s="691"/>
      <c r="LEH41" s="691"/>
      <c r="LEI41" s="691"/>
      <c r="LEJ41" s="691"/>
      <c r="LEK41" s="691"/>
      <c r="LEL41" s="691"/>
      <c r="LEM41" s="691"/>
      <c r="LEN41" s="691"/>
      <c r="LEO41" s="691"/>
      <c r="LEP41" s="691"/>
      <c r="LEQ41" s="691"/>
      <c r="LER41" s="691"/>
      <c r="LES41" s="691"/>
      <c r="LET41" s="691"/>
      <c r="LEU41" s="691"/>
      <c r="LEV41" s="691"/>
      <c r="LEW41" s="691"/>
      <c r="LEX41" s="691"/>
      <c r="LEY41" s="691"/>
      <c r="LEZ41" s="691"/>
      <c r="LFA41" s="691"/>
      <c r="LFB41" s="691"/>
      <c r="LFC41" s="691"/>
      <c r="LFD41" s="691"/>
      <c r="LFE41" s="691"/>
      <c r="LFF41" s="691"/>
      <c r="LFG41" s="691"/>
      <c r="LFH41" s="691"/>
      <c r="LFI41" s="691"/>
      <c r="LFJ41" s="691"/>
      <c r="LFK41" s="691"/>
      <c r="LFL41" s="691"/>
      <c r="LFM41" s="691"/>
      <c r="LFN41" s="691"/>
      <c r="LFO41" s="691"/>
      <c r="LFP41" s="691"/>
      <c r="LFQ41" s="691"/>
      <c r="LFR41" s="691"/>
      <c r="LFS41" s="691"/>
      <c r="LFT41" s="691"/>
      <c r="LFU41" s="691"/>
      <c r="LFV41" s="691"/>
      <c r="LFW41" s="691"/>
      <c r="LFX41" s="691"/>
      <c r="LFY41" s="691"/>
      <c r="LFZ41" s="691"/>
      <c r="LGA41" s="691"/>
      <c r="LGB41" s="691"/>
      <c r="LGC41" s="691"/>
      <c r="LGD41" s="691"/>
      <c r="LGE41" s="691"/>
      <c r="LGF41" s="691"/>
      <c r="LGG41" s="691"/>
      <c r="LGH41" s="691"/>
      <c r="LGI41" s="691"/>
      <c r="LGJ41" s="691"/>
      <c r="LGK41" s="691"/>
      <c r="LGL41" s="691"/>
      <c r="LGM41" s="691"/>
      <c r="LGN41" s="691"/>
      <c r="LGO41" s="691"/>
      <c r="LGP41" s="691"/>
      <c r="LGQ41" s="691"/>
      <c r="LGR41" s="691"/>
      <c r="LGS41" s="691"/>
      <c r="LGT41" s="691"/>
      <c r="LGU41" s="691"/>
      <c r="LGV41" s="691"/>
      <c r="LGW41" s="691"/>
      <c r="LGX41" s="691"/>
      <c r="LGY41" s="691"/>
      <c r="LGZ41" s="691"/>
      <c r="LHA41" s="691"/>
      <c r="LHB41" s="691"/>
      <c r="LHC41" s="691"/>
      <c r="LHD41" s="691"/>
      <c r="LHE41" s="691"/>
      <c r="LHF41" s="691"/>
      <c r="LHG41" s="691"/>
      <c r="LHH41" s="691"/>
      <c r="LHI41" s="691"/>
      <c r="LHJ41" s="691"/>
      <c r="LHK41" s="691"/>
      <c r="LHL41" s="691"/>
      <c r="LHM41" s="691"/>
      <c r="LHN41" s="691"/>
      <c r="LHO41" s="691"/>
      <c r="LHP41" s="691"/>
      <c r="LHQ41" s="691"/>
      <c r="LHR41" s="691"/>
      <c r="LHS41" s="691"/>
      <c r="LHT41" s="691"/>
      <c r="LHU41" s="691"/>
      <c r="LHV41" s="691"/>
      <c r="LHW41" s="691"/>
      <c r="LHX41" s="691"/>
      <c r="LHY41" s="691"/>
      <c r="LHZ41" s="691"/>
      <c r="LIA41" s="691"/>
      <c r="LIB41" s="691"/>
      <c r="LIC41" s="691"/>
      <c r="LID41" s="691"/>
      <c r="LIE41" s="691"/>
      <c r="LIF41" s="691"/>
      <c r="LIG41" s="691"/>
      <c r="LIH41" s="691"/>
      <c r="LII41" s="691"/>
      <c r="LIJ41" s="691"/>
      <c r="LIK41" s="691"/>
      <c r="LIL41" s="691"/>
      <c r="LIM41" s="691"/>
      <c r="LIN41" s="691"/>
      <c r="LIO41" s="691"/>
      <c r="LIP41" s="691"/>
      <c r="LIQ41" s="691"/>
      <c r="LIR41" s="691"/>
      <c r="LIS41" s="691"/>
      <c r="LIT41" s="691"/>
      <c r="LIU41" s="691"/>
      <c r="LIV41" s="691"/>
      <c r="LIW41" s="691"/>
      <c r="LIX41" s="691"/>
      <c r="LIY41" s="691"/>
      <c r="LIZ41" s="691"/>
      <c r="LJA41" s="691"/>
      <c r="LJB41" s="691"/>
      <c r="LJC41" s="691"/>
      <c r="LJD41" s="691"/>
      <c r="LJE41" s="691"/>
      <c r="LJF41" s="691"/>
      <c r="LJG41" s="691"/>
      <c r="LJH41" s="691"/>
      <c r="LJI41" s="691"/>
      <c r="LJJ41" s="691"/>
      <c r="LJK41" s="691"/>
      <c r="LJL41" s="691"/>
      <c r="LJM41" s="691"/>
      <c r="LJN41" s="691"/>
      <c r="LJO41" s="691"/>
      <c r="LJP41" s="691"/>
      <c r="LJQ41" s="691"/>
      <c r="LJR41" s="691"/>
      <c r="LJS41" s="691"/>
      <c r="LJT41" s="691"/>
      <c r="LJU41" s="691"/>
      <c r="LJV41" s="691"/>
      <c r="LJW41" s="691"/>
      <c r="LJX41" s="691"/>
      <c r="LJY41" s="691"/>
      <c r="LJZ41" s="691"/>
      <c r="LKA41" s="691"/>
      <c r="LKB41" s="691"/>
      <c r="LKC41" s="691"/>
      <c r="LKD41" s="691"/>
      <c r="LKE41" s="691"/>
      <c r="LKF41" s="691"/>
      <c r="LKG41" s="691"/>
      <c r="LKH41" s="691"/>
      <c r="LKI41" s="691"/>
      <c r="LKJ41" s="691"/>
      <c r="LKK41" s="691"/>
      <c r="LKL41" s="691"/>
      <c r="LKM41" s="691"/>
      <c r="LKN41" s="691"/>
      <c r="LKO41" s="691"/>
      <c r="LKP41" s="691"/>
      <c r="LKQ41" s="691"/>
      <c r="LKR41" s="691"/>
      <c r="LKS41" s="691"/>
      <c r="LKT41" s="691"/>
      <c r="LKU41" s="691"/>
      <c r="LKV41" s="691"/>
      <c r="LKW41" s="691"/>
      <c r="LKX41" s="691"/>
      <c r="LKY41" s="691"/>
      <c r="LKZ41" s="691"/>
      <c r="LLA41" s="691"/>
      <c r="LLB41" s="691"/>
      <c r="LLC41" s="691"/>
      <c r="LLD41" s="691"/>
      <c r="LLE41" s="691"/>
      <c r="LLF41" s="691"/>
      <c r="LLG41" s="691"/>
      <c r="LLH41" s="691"/>
      <c r="LLI41" s="691"/>
      <c r="LLJ41" s="691"/>
      <c r="LLK41" s="691"/>
      <c r="LLL41" s="691"/>
      <c r="LLM41" s="691"/>
      <c r="LLN41" s="691"/>
      <c r="LLO41" s="691"/>
      <c r="LLP41" s="691"/>
      <c r="LLQ41" s="691"/>
      <c r="LLR41" s="691"/>
      <c r="LLS41" s="691"/>
      <c r="LLT41" s="691"/>
      <c r="LLU41" s="691"/>
      <c r="LLV41" s="691"/>
      <c r="LLW41" s="691"/>
      <c r="LLX41" s="691"/>
      <c r="LLY41" s="691"/>
      <c r="LLZ41" s="691"/>
      <c r="LMA41" s="691"/>
      <c r="LMB41" s="691"/>
      <c r="LMC41" s="691"/>
      <c r="LMD41" s="691"/>
      <c r="LME41" s="691"/>
      <c r="LMF41" s="691"/>
      <c r="LMG41" s="691"/>
      <c r="LMH41" s="691"/>
      <c r="LMI41" s="691"/>
      <c r="LMJ41" s="691"/>
      <c r="LMK41" s="691"/>
      <c r="LML41" s="691"/>
      <c r="LMM41" s="691"/>
      <c r="LMN41" s="691"/>
      <c r="LMO41" s="691"/>
      <c r="LMP41" s="691"/>
      <c r="LMQ41" s="691"/>
      <c r="LMR41" s="691"/>
      <c r="LMS41" s="691"/>
      <c r="LMT41" s="691"/>
      <c r="LMU41" s="691"/>
      <c r="LMV41" s="691"/>
      <c r="LMW41" s="691"/>
      <c r="LMX41" s="691"/>
      <c r="LMY41" s="691"/>
      <c r="LMZ41" s="691"/>
      <c r="LNA41" s="691"/>
      <c r="LNB41" s="691"/>
      <c r="LNC41" s="691"/>
      <c r="LND41" s="691"/>
      <c r="LNE41" s="691"/>
      <c r="LNF41" s="691"/>
      <c r="LNG41" s="691"/>
      <c r="LNH41" s="691"/>
      <c r="LNI41" s="691"/>
      <c r="LNJ41" s="691"/>
      <c r="LNK41" s="691"/>
      <c r="LNL41" s="691"/>
      <c r="LNM41" s="691"/>
      <c r="LNN41" s="691"/>
      <c r="LNO41" s="691"/>
      <c r="LNP41" s="691"/>
      <c r="LNQ41" s="691"/>
      <c r="LNR41" s="691"/>
      <c r="LNS41" s="691"/>
      <c r="LNT41" s="691"/>
      <c r="LNU41" s="691"/>
      <c r="LNV41" s="691"/>
      <c r="LNW41" s="691"/>
      <c r="LNX41" s="691"/>
      <c r="LNY41" s="691"/>
      <c r="LNZ41" s="691"/>
      <c r="LOA41" s="691"/>
      <c r="LOB41" s="691"/>
      <c r="LOC41" s="691"/>
      <c r="LOD41" s="691"/>
      <c r="LOE41" s="691"/>
      <c r="LOF41" s="691"/>
      <c r="LOG41" s="691"/>
      <c r="LOH41" s="691"/>
      <c r="LOI41" s="691"/>
      <c r="LOJ41" s="691"/>
      <c r="LOK41" s="691"/>
      <c r="LOL41" s="691"/>
      <c r="LOM41" s="691"/>
      <c r="LON41" s="691"/>
      <c r="LOO41" s="691"/>
      <c r="LOP41" s="691"/>
      <c r="LOQ41" s="691"/>
      <c r="LOR41" s="691"/>
      <c r="LOS41" s="691"/>
      <c r="LOT41" s="691"/>
      <c r="LOU41" s="691"/>
      <c r="LOV41" s="691"/>
      <c r="LOW41" s="691"/>
      <c r="LOX41" s="691"/>
      <c r="LOY41" s="691"/>
      <c r="LOZ41" s="691"/>
      <c r="LPA41" s="691"/>
      <c r="LPB41" s="691"/>
      <c r="LPC41" s="691"/>
      <c r="LPD41" s="691"/>
      <c r="LPE41" s="691"/>
      <c r="LPF41" s="691"/>
      <c r="LPG41" s="691"/>
      <c r="LPH41" s="691"/>
      <c r="LPI41" s="691"/>
      <c r="LPJ41" s="691"/>
      <c r="LPK41" s="691"/>
      <c r="LPL41" s="691"/>
      <c r="LPM41" s="691"/>
      <c r="LPN41" s="691"/>
      <c r="LPO41" s="691"/>
      <c r="LPP41" s="691"/>
      <c r="LPQ41" s="691"/>
      <c r="LPR41" s="691"/>
      <c r="LPS41" s="691"/>
      <c r="LPT41" s="691"/>
      <c r="LPU41" s="691"/>
      <c r="LPV41" s="691"/>
      <c r="LPW41" s="691"/>
      <c r="LPX41" s="691"/>
      <c r="LPY41" s="691"/>
      <c r="LPZ41" s="691"/>
      <c r="LQA41" s="691"/>
      <c r="LQB41" s="691"/>
      <c r="LQC41" s="691"/>
      <c r="LQD41" s="691"/>
      <c r="LQE41" s="691"/>
      <c r="LQF41" s="691"/>
      <c r="LQG41" s="691"/>
      <c r="LQH41" s="691"/>
      <c r="LQI41" s="691"/>
      <c r="LQJ41" s="691"/>
      <c r="LQK41" s="691"/>
      <c r="LQL41" s="691"/>
      <c r="LQM41" s="691"/>
      <c r="LQN41" s="691"/>
      <c r="LQO41" s="691"/>
      <c r="LQP41" s="691"/>
      <c r="LQQ41" s="691"/>
      <c r="LQR41" s="691"/>
      <c r="LQS41" s="691"/>
      <c r="LQT41" s="691"/>
      <c r="LQU41" s="691"/>
      <c r="LQV41" s="691"/>
      <c r="LQW41" s="691"/>
      <c r="LQX41" s="691"/>
      <c r="LQY41" s="691"/>
      <c r="LQZ41" s="691"/>
      <c r="LRA41" s="691"/>
      <c r="LRB41" s="691"/>
      <c r="LRC41" s="691"/>
      <c r="LRD41" s="691"/>
      <c r="LRE41" s="691"/>
      <c r="LRF41" s="691"/>
      <c r="LRG41" s="691"/>
      <c r="LRH41" s="691"/>
      <c r="LRI41" s="691"/>
      <c r="LRJ41" s="691"/>
      <c r="LRK41" s="691"/>
      <c r="LRL41" s="691"/>
      <c r="LRM41" s="691"/>
      <c r="LRN41" s="691"/>
      <c r="LRO41" s="691"/>
      <c r="LRP41" s="691"/>
      <c r="LRQ41" s="691"/>
      <c r="LRR41" s="691"/>
      <c r="LRS41" s="691"/>
      <c r="LRT41" s="691"/>
      <c r="LRU41" s="691"/>
      <c r="LRV41" s="691"/>
      <c r="LRW41" s="691"/>
      <c r="LRX41" s="691"/>
      <c r="LRY41" s="691"/>
      <c r="LRZ41" s="691"/>
      <c r="LSA41" s="691"/>
      <c r="LSB41" s="691"/>
      <c r="LSC41" s="691"/>
      <c r="LSD41" s="691"/>
      <c r="LSE41" s="691"/>
      <c r="LSF41" s="691"/>
      <c r="LSG41" s="691"/>
      <c r="LSH41" s="691"/>
      <c r="LSI41" s="691"/>
      <c r="LSJ41" s="691"/>
      <c r="LSK41" s="691"/>
      <c r="LSL41" s="691"/>
      <c r="LSM41" s="691"/>
      <c r="LSN41" s="691"/>
      <c r="LSO41" s="691"/>
      <c r="LSP41" s="691"/>
      <c r="LSQ41" s="691"/>
      <c r="LSR41" s="691"/>
      <c r="LSS41" s="691"/>
      <c r="LST41" s="691"/>
      <c r="LSU41" s="691"/>
      <c r="LSV41" s="691"/>
      <c r="LSW41" s="691"/>
      <c r="LSX41" s="691"/>
      <c r="LSY41" s="691"/>
      <c r="LSZ41" s="691"/>
      <c r="LTA41" s="691"/>
      <c r="LTB41" s="691"/>
      <c r="LTC41" s="691"/>
      <c r="LTD41" s="691"/>
      <c r="LTE41" s="691"/>
      <c r="LTF41" s="691"/>
      <c r="LTG41" s="691"/>
      <c r="LTH41" s="691"/>
      <c r="LTI41" s="691"/>
      <c r="LTJ41" s="691"/>
      <c r="LTK41" s="691"/>
      <c r="LTL41" s="691"/>
      <c r="LTM41" s="691"/>
      <c r="LTN41" s="691"/>
      <c r="LTO41" s="691"/>
      <c r="LTP41" s="691"/>
      <c r="LTQ41" s="691"/>
      <c r="LTR41" s="691"/>
      <c r="LTS41" s="691"/>
      <c r="LTT41" s="691"/>
      <c r="LTU41" s="691"/>
      <c r="LTV41" s="691"/>
      <c r="LTW41" s="691"/>
      <c r="LTX41" s="691"/>
      <c r="LTY41" s="691"/>
      <c r="LTZ41" s="691"/>
      <c r="LUA41" s="691"/>
      <c r="LUB41" s="691"/>
      <c r="LUC41" s="691"/>
      <c r="LUD41" s="691"/>
      <c r="LUE41" s="691"/>
      <c r="LUF41" s="691"/>
      <c r="LUG41" s="691"/>
      <c r="LUH41" s="691"/>
      <c r="LUI41" s="691"/>
      <c r="LUJ41" s="691"/>
      <c r="LUK41" s="691"/>
      <c r="LUL41" s="691"/>
      <c r="LUM41" s="691"/>
      <c r="LUN41" s="691"/>
      <c r="LUO41" s="691"/>
      <c r="LUP41" s="691"/>
      <c r="LUQ41" s="691"/>
      <c r="LUR41" s="691"/>
      <c r="LUS41" s="691"/>
      <c r="LUT41" s="691"/>
      <c r="LUU41" s="691"/>
      <c r="LUV41" s="691"/>
      <c r="LUW41" s="691"/>
      <c r="LUX41" s="691"/>
      <c r="LUY41" s="691"/>
      <c r="LUZ41" s="691"/>
      <c r="LVA41" s="691"/>
      <c r="LVB41" s="691"/>
      <c r="LVC41" s="691"/>
      <c r="LVD41" s="691"/>
      <c r="LVE41" s="691"/>
      <c r="LVF41" s="691"/>
      <c r="LVG41" s="691"/>
      <c r="LVH41" s="691"/>
      <c r="LVI41" s="691"/>
      <c r="LVJ41" s="691"/>
      <c r="LVK41" s="691"/>
      <c r="LVL41" s="691"/>
      <c r="LVM41" s="691"/>
      <c r="LVN41" s="691"/>
      <c r="LVO41" s="691"/>
      <c r="LVP41" s="691"/>
      <c r="LVQ41" s="691"/>
      <c r="LVR41" s="691"/>
      <c r="LVS41" s="691"/>
      <c r="LVT41" s="691"/>
      <c r="LVU41" s="691"/>
      <c r="LVV41" s="691"/>
      <c r="LVW41" s="691"/>
      <c r="LVX41" s="691"/>
      <c r="LVY41" s="691"/>
      <c r="LVZ41" s="691"/>
      <c r="LWA41" s="691"/>
      <c r="LWB41" s="691"/>
      <c r="LWC41" s="691"/>
      <c r="LWD41" s="691"/>
      <c r="LWE41" s="691"/>
      <c r="LWF41" s="691"/>
      <c r="LWG41" s="691"/>
      <c r="LWH41" s="691"/>
      <c r="LWI41" s="691"/>
      <c r="LWJ41" s="691"/>
      <c r="LWK41" s="691"/>
      <c r="LWL41" s="691"/>
      <c r="LWM41" s="691"/>
      <c r="LWN41" s="691"/>
      <c r="LWO41" s="691"/>
      <c r="LWP41" s="691"/>
      <c r="LWQ41" s="691"/>
      <c r="LWR41" s="691"/>
      <c r="LWS41" s="691"/>
      <c r="LWT41" s="691"/>
      <c r="LWU41" s="691"/>
      <c r="LWV41" s="691"/>
      <c r="LWW41" s="691"/>
      <c r="LWX41" s="691"/>
      <c r="LWY41" s="691"/>
      <c r="LWZ41" s="691"/>
      <c r="LXA41" s="691"/>
      <c r="LXB41" s="691"/>
      <c r="LXC41" s="691"/>
      <c r="LXD41" s="691"/>
      <c r="LXE41" s="691"/>
      <c r="LXF41" s="691"/>
      <c r="LXG41" s="691"/>
      <c r="LXH41" s="691"/>
      <c r="LXI41" s="691"/>
      <c r="LXJ41" s="691"/>
      <c r="LXK41" s="691"/>
      <c r="LXL41" s="691"/>
      <c r="LXM41" s="691"/>
      <c r="LXN41" s="691"/>
      <c r="LXO41" s="691"/>
      <c r="LXP41" s="691"/>
      <c r="LXQ41" s="691"/>
      <c r="LXR41" s="691"/>
      <c r="LXS41" s="691"/>
      <c r="LXT41" s="691"/>
      <c r="LXU41" s="691"/>
      <c r="LXV41" s="691"/>
      <c r="LXW41" s="691"/>
      <c r="LXX41" s="691"/>
      <c r="LXY41" s="691"/>
      <c r="LXZ41" s="691"/>
      <c r="LYA41" s="691"/>
      <c r="LYB41" s="691"/>
      <c r="LYC41" s="691"/>
      <c r="LYD41" s="691"/>
      <c r="LYE41" s="691"/>
      <c r="LYF41" s="691"/>
      <c r="LYG41" s="691"/>
      <c r="LYH41" s="691"/>
      <c r="LYI41" s="691"/>
      <c r="LYJ41" s="691"/>
      <c r="LYK41" s="691"/>
      <c r="LYL41" s="691"/>
      <c r="LYM41" s="691"/>
      <c r="LYN41" s="691"/>
      <c r="LYO41" s="691"/>
      <c r="LYP41" s="691"/>
      <c r="LYQ41" s="691"/>
      <c r="LYR41" s="691"/>
      <c r="LYS41" s="691"/>
      <c r="LYT41" s="691"/>
      <c r="LYU41" s="691"/>
      <c r="LYV41" s="691"/>
      <c r="LYW41" s="691"/>
      <c r="LYX41" s="691"/>
      <c r="LYY41" s="691"/>
      <c r="LYZ41" s="691"/>
      <c r="LZA41" s="691"/>
      <c r="LZB41" s="691"/>
      <c r="LZC41" s="691"/>
      <c r="LZD41" s="691"/>
      <c r="LZE41" s="691"/>
      <c r="LZF41" s="691"/>
      <c r="LZG41" s="691"/>
      <c r="LZH41" s="691"/>
      <c r="LZI41" s="691"/>
      <c r="LZJ41" s="691"/>
      <c r="LZK41" s="691"/>
      <c r="LZL41" s="691"/>
      <c r="LZM41" s="691"/>
      <c r="LZN41" s="691"/>
      <c r="LZO41" s="691"/>
      <c r="LZP41" s="691"/>
      <c r="LZQ41" s="691"/>
      <c r="LZR41" s="691"/>
      <c r="LZS41" s="691"/>
      <c r="LZT41" s="691"/>
      <c r="LZU41" s="691"/>
      <c r="LZV41" s="691"/>
      <c r="LZW41" s="691"/>
      <c r="LZX41" s="691"/>
      <c r="LZY41" s="691"/>
      <c r="LZZ41" s="691"/>
      <c r="MAA41" s="691"/>
      <c r="MAB41" s="691"/>
      <c r="MAC41" s="691"/>
      <c r="MAD41" s="691"/>
      <c r="MAE41" s="691"/>
      <c r="MAF41" s="691"/>
      <c r="MAG41" s="691"/>
      <c r="MAH41" s="691"/>
      <c r="MAI41" s="691"/>
      <c r="MAJ41" s="691"/>
      <c r="MAK41" s="691"/>
      <c r="MAL41" s="691"/>
      <c r="MAM41" s="691"/>
      <c r="MAN41" s="691"/>
      <c r="MAO41" s="691"/>
      <c r="MAP41" s="691"/>
      <c r="MAQ41" s="691"/>
      <c r="MAR41" s="691"/>
      <c r="MAS41" s="691"/>
      <c r="MAT41" s="691"/>
      <c r="MAU41" s="691"/>
      <c r="MAV41" s="691"/>
      <c r="MAW41" s="691"/>
      <c r="MAX41" s="691"/>
      <c r="MAY41" s="691"/>
      <c r="MAZ41" s="691"/>
      <c r="MBA41" s="691"/>
      <c r="MBB41" s="691"/>
      <c r="MBC41" s="691"/>
      <c r="MBD41" s="691"/>
      <c r="MBE41" s="691"/>
      <c r="MBF41" s="691"/>
      <c r="MBG41" s="691"/>
      <c r="MBH41" s="691"/>
      <c r="MBI41" s="691"/>
      <c r="MBJ41" s="691"/>
      <c r="MBK41" s="691"/>
      <c r="MBL41" s="691"/>
      <c r="MBM41" s="691"/>
      <c r="MBN41" s="691"/>
      <c r="MBO41" s="691"/>
      <c r="MBP41" s="691"/>
      <c r="MBQ41" s="691"/>
      <c r="MBR41" s="691"/>
      <c r="MBS41" s="691"/>
      <c r="MBT41" s="691"/>
      <c r="MBU41" s="691"/>
      <c r="MBV41" s="691"/>
      <c r="MBW41" s="691"/>
      <c r="MBX41" s="691"/>
      <c r="MBY41" s="691"/>
      <c r="MBZ41" s="691"/>
      <c r="MCA41" s="691"/>
      <c r="MCB41" s="691"/>
      <c r="MCC41" s="691"/>
      <c r="MCD41" s="691"/>
      <c r="MCE41" s="691"/>
      <c r="MCF41" s="691"/>
      <c r="MCG41" s="691"/>
      <c r="MCH41" s="691"/>
      <c r="MCI41" s="691"/>
      <c r="MCJ41" s="691"/>
      <c r="MCK41" s="691"/>
      <c r="MCL41" s="691"/>
      <c r="MCM41" s="691"/>
      <c r="MCN41" s="691"/>
      <c r="MCO41" s="691"/>
      <c r="MCP41" s="691"/>
      <c r="MCQ41" s="691"/>
      <c r="MCR41" s="691"/>
      <c r="MCS41" s="691"/>
      <c r="MCT41" s="691"/>
      <c r="MCU41" s="691"/>
      <c r="MCV41" s="691"/>
      <c r="MCW41" s="691"/>
      <c r="MCX41" s="691"/>
      <c r="MCY41" s="691"/>
      <c r="MCZ41" s="691"/>
      <c r="MDA41" s="691"/>
      <c r="MDB41" s="691"/>
      <c r="MDC41" s="691"/>
      <c r="MDD41" s="691"/>
      <c r="MDE41" s="691"/>
      <c r="MDF41" s="691"/>
      <c r="MDG41" s="691"/>
      <c r="MDH41" s="691"/>
      <c r="MDI41" s="691"/>
      <c r="MDJ41" s="691"/>
      <c r="MDK41" s="691"/>
      <c r="MDL41" s="691"/>
      <c r="MDM41" s="691"/>
      <c r="MDN41" s="691"/>
      <c r="MDO41" s="691"/>
      <c r="MDP41" s="691"/>
      <c r="MDQ41" s="691"/>
      <c r="MDR41" s="691"/>
      <c r="MDS41" s="691"/>
      <c r="MDT41" s="691"/>
      <c r="MDU41" s="691"/>
      <c r="MDV41" s="691"/>
      <c r="MDW41" s="691"/>
      <c r="MDX41" s="691"/>
      <c r="MDY41" s="691"/>
      <c r="MDZ41" s="691"/>
      <c r="MEA41" s="691"/>
      <c r="MEB41" s="691"/>
      <c r="MEC41" s="691"/>
      <c r="MED41" s="691"/>
      <c r="MEE41" s="691"/>
      <c r="MEF41" s="691"/>
      <c r="MEG41" s="691"/>
      <c r="MEH41" s="691"/>
      <c r="MEI41" s="691"/>
      <c r="MEJ41" s="691"/>
      <c r="MEK41" s="691"/>
      <c r="MEL41" s="691"/>
      <c r="MEM41" s="691"/>
      <c r="MEN41" s="691"/>
      <c r="MEO41" s="691"/>
      <c r="MEP41" s="691"/>
      <c r="MEQ41" s="691"/>
      <c r="MER41" s="691"/>
      <c r="MES41" s="691"/>
      <c r="MET41" s="691"/>
      <c r="MEU41" s="691"/>
      <c r="MEV41" s="691"/>
      <c r="MEW41" s="691"/>
      <c r="MEX41" s="691"/>
      <c r="MEY41" s="691"/>
      <c r="MEZ41" s="691"/>
      <c r="MFA41" s="691"/>
      <c r="MFB41" s="691"/>
      <c r="MFC41" s="691"/>
      <c r="MFD41" s="691"/>
      <c r="MFE41" s="691"/>
      <c r="MFF41" s="691"/>
      <c r="MFG41" s="691"/>
      <c r="MFH41" s="691"/>
      <c r="MFI41" s="691"/>
      <c r="MFJ41" s="691"/>
      <c r="MFK41" s="691"/>
      <c r="MFL41" s="691"/>
      <c r="MFM41" s="691"/>
      <c r="MFN41" s="691"/>
      <c r="MFO41" s="691"/>
      <c r="MFP41" s="691"/>
      <c r="MFQ41" s="691"/>
      <c r="MFR41" s="691"/>
      <c r="MFS41" s="691"/>
      <c r="MFT41" s="691"/>
      <c r="MFU41" s="691"/>
      <c r="MFV41" s="691"/>
      <c r="MFW41" s="691"/>
      <c r="MFX41" s="691"/>
      <c r="MFY41" s="691"/>
      <c r="MFZ41" s="691"/>
      <c r="MGA41" s="691"/>
      <c r="MGB41" s="691"/>
      <c r="MGC41" s="691"/>
      <c r="MGD41" s="691"/>
      <c r="MGE41" s="691"/>
      <c r="MGF41" s="691"/>
      <c r="MGG41" s="691"/>
      <c r="MGH41" s="691"/>
      <c r="MGI41" s="691"/>
      <c r="MGJ41" s="691"/>
      <c r="MGK41" s="691"/>
      <c r="MGL41" s="691"/>
      <c r="MGM41" s="691"/>
      <c r="MGN41" s="691"/>
      <c r="MGO41" s="691"/>
      <c r="MGP41" s="691"/>
      <c r="MGQ41" s="691"/>
      <c r="MGR41" s="691"/>
      <c r="MGS41" s="691"/>
      <c r="MGT41" s="691"/>
      <c r="MGU41" s="691"/>
      <c r="MGV41" s="691"/>
      <c r="MGW41" s="691"/>
      <c r="MGX41" s="691"/>
      <c r="MGY41" s="691"/>
      <c r="MGZ41" s="691"/>
      <c r="MHA41" s="691"/>
      <c r="MHB41" s="691"/>
      <c r="MHC41" s="691"/>
      <c r="MHD41" s="691"/>
      <c r="MHE41" s="691"/>
      <c r="MHF41" s="691"/>
      <c r="MHG41" s="691"/>
      <c r="MHH41" s="691"/>
      <c r="MHI41" s="691"/>
      <c r="MHJ41" s="691"/>
      <c r="MHK41" s="691"/>
      <c r="MHL41" s="691"/>
      <c r="MHM41" s="691"/>
      <c r="MHN41" s="691"/>
      <c r="MHO41" s="691"/>
      <c r="MHP41" s="691"/>
      <c r="MHQ41" s="691"/>
      <c r="MHR41" s="691"/>
      <c r="MHS41" s="691"/>
      <c r="MHT41" s="691"/>
      <c r="MHU41" s="691"/>
      <c r="MHV41" s="691"/>
      <c r="MHW41" s="691"/>
      <c r="MHX41" s="691"/>
      <c r="MHY41" s="691"/>
      <c r="MHZ41" s="691"/>
      <c r="MIA41" s="691"/>
      <c r="MIB41" s="691"/>
      <c r="MIC41" s="691"/>
      <c r="MID41" s="691"/>
      <c r="MIE41" s="691"/>
      <c r="MIF41" s="691"/>
      <c r="MIG41" s="691"/>
      <c r="MIH41" s="691"/>
      <c r="MII41" s="691"/>
      <c r="MIJ41" s="691"/>
      <c r="MIK41" s="691"/>
      <c r="MIL41" s="691"/>
      <c r="MIM41" s="691"/>
      <c r="MIN41" s="691"/>
      <c r="MIO41" s="691"/>
      <c r="MIP41" s="691"/>
      <c r="MIQ41" s="691"/>
      <c r="MIR41" s="691"/>
      <c r="MIS41" s="691"/>
      <c r="MIT41" s="691"/>
      <c r="MIU41" s="691"/>
      <c r="MIV41" s="691"/>
      <c r="MIW41" s="691"/>
      <c r="MIX41" s="691"/>
      <c r="MIY41" s="691"/>
      <c r="MIZ41" s="691"/>
      <c r="MJA41" s="691"/>
      <c r="MJB41" s="691"/>
      <c r="MJC41" s="691"/>
      <c r="MJD41" s="691"/>
      <c r="MJE41" s="691"/>
      <c r="MJF41" s="691"/>
      <c r="MJG41" s="691"/>
      <c r="MJH41" s="691"/>
      <c r="MJI41" s="691"/>
      <c r="MJJ41" s="691"/>
      <c r="MJK41" s="691"/>
      <c r="MJL41" s="691"/>
      <c r="MJM41" s="691"/>
      <c r="MJN41" s="691"/>
      <c r="MJO41" s="691"/>
      <c r="MJP41" s="691"/>
      <c r="MJQ41" s="691"/>
      <c r="MJR41" s="691"/>
      <c r="MJS41" s="691"/>
      <c r="MJT41" s="691"/>
      <c r="MJU41" s="691"/>
      <c r="MJV41" s="691"/>
      <c r="MJW41" s="691"/>
      <c r="MJX41" s="691"/>
      <c r="MJY41" s="691"/>
      <c r="MJZ41" s="691"/>
      <c r="MKA41" s="691"/>
      <c r="MKB41" s="691"/>
      <c r="MKC41" s="691"/>
      <c r="MKD41" s="691"/>
      <c r="MKE41" s="691"/>
      <c r="MKF41" s="691"/>
      <c r="MKG41" s="691"/>
      <c r="MKH41" s="691"/>
      <c r="MKI41" s="691"/>
      <c r="MKJ41" s="691"/>
      <c r="MKK41" s="691"/>
      <c r="MKL41" s="691"/>
      <c r="MKM41" s="691"/>
      <c r="MKN41" s="691"/>
      <c r="MKO41" s="691"/>
      <c r="MKP41" s="691"/>
      <c r="MKQ41" s="691"/>
      <c r="MKR41" s="691"/>
      <c r="MKS41" s="691"/>
      <c r="MKT41" s="691"/>
      <c r="MKU41" s="691"/>
      <c r="MKV41" s="691"/>
      <c r="MKW41" s="691"/>
      <c r="MKX41" s="691"/>
      <c r="MKY41" s="691"/>
      <c r="MKZ41" s="691"/>
      <c r="MLA41" s="691"/>
      <c r="MLB41" s="691"/>
      <c r="MLC41" s="691"/>
      <c r="MLD41" s="691"/>
      <c r="MLE41" s="691"/>
      <c r="MLF41" s="691"/>
      <c r="MLG41" s="691"/>
      <c r="MLH41" s="691"/>
      <c r="MLI41" s="691"/>
      <c r="MLJ41" s="691"/>
      <c r="MLK41" s="691"/>
      <c r="MLL41" s="691"/>
      <c r="MLM41" s="691"/>
      <c r="MLN41" s="691"/>
      <c r="MLO41" s="691"/>
      <c r="MLP41" s="691"/>
      <c r="MLQ41" s="691"/>
      <c r="MLR41" s="691"/>
      <c r="MLS41" s="691"/>
      <c r="MLT41" s="691"/>
      <c r="MLU41" s="691"/>
      <c r="MLV41" s="691"/>
      <c r="MLW41" s="691"/>
      <c r="MLX41" s="691"/>
      <c r="MLY41" s="691"/>
      <c r="MLZ41" s="691"/>
      <c r="MMA41" s="691"/>
      <c r="MMB41" s="691"/>
      <c r="MMC41" s="691"/>
      <c r="MMD41" s="691"/>
      <c r="MME41" s="691"/>
      <c r="MMF41" s="691"/>
      <c r="MMG41" s="691"/>
      <c r="MMH41" s="691"/>
      <c r="MMI41" s="691"/>
      <c r="MMJ41" s="691"/>
      <c r="MMK41" s="691"/>
      <c r="MML41" s="691"/>
      <c r="MMM41" s="691"/>
      <c r="MMN41" s="691"/>
      <c r="MMO41" s="691"/>
      <c r="MMP41" s="691"/>
      <c r="MMQ41" s="691"/>
      <c r="MMR41" s="691"/>
      <c r="MMS41" s="691"/>
      <c r="MMT41" s="691"/>
      <c r="MMU41" s="691"/>
      <c r="MMV41" s="691"/>
      <c r="MMW41" s="691"/>
      <c r="MMX41" s="691"/>
      <c r="MMY41" s="691"/>
      <c r="MMZ41" s="691"/>
      <c r="MNA41" s="691"/>
      <c r="MNB41" s="691"/>
      <c r="MNC41" s="691"/>
      <c r="MND41" s="691"/>
      <c r="MNE41" s="691"/>
      <c r="MNF41" s="691"/>
      <c r="MNG41" s="691"/>
      <c r="MNH41" s="691"/>
      <c r="MNI41" s="691"/>
      <c r="MNJ41" s="691"/>
      <c r="MNK41" s="691"/>
      <c r="MNL41" s="691"/>
      <c r="MNM41" s="691"/>
      <c r="MNN41" s="691"/>
      <c r="MNO41" s="691"/>
      <c r="MNP41" s="691"/>
      <c r="MNQ41" s="691"/>
      <c r="MNR41" s="691"/>
      <c r="MNS41" s="691"/>
      <c r="MNT41" s="691"/>
      <c r="MNU41" s="691"/>
      <c r="MNV41" s="691"/>
      <c r="MNW41" s="691"/>
      <c r="MNX41" s="691"/>
      <c r="MNY41" s="691"/>
      <c r="MNZ41" s="691"/>
      <c r="MOA41" s="691"/>
      <c r="MOB41" s="691"/>
      <c r="MOC41" s="691"/>
      <c r="MOD41" s="691"/>
      <c r="MOE41" s="691"/>
      <c r="MOF41" s="691"/>
      <c r="MOG41" s="691"/>
      <c r="MOH41" s="691"/>
      <c r="MOI41" s="691"/>
      <c r="MOJ41" s="691"/>
      <c r="MOK41" s="691"/>
      <c r="MOL41" s="691"/>
      <c r="MOM41" s="691"/>
      <c r="MON41" s="691"/>
      <c r="MOO41" s="691"/>
      <c r="MOP41" s="691"/>
      <c r="MOQ41" s="691"/>
      <c r="MOR41" s="691"/>
      <c r="MOS41" s="691"/>
      <c r="MOT41" s="691"/>
      <c r="MOU41" s="691"/>
      <c r="MOV41" s="691"/>
      <c r="MOW41" s="691"/>
      <c r="MOX41" s="691"/>
      <c r="MOY41" s="691"/>
      <c r="MOZ41" s="691"/>
      <c r="MPA41" s="691"/>
      <c r="MPB41" s="691"/>
      <c r="MPC41" s="691"/>
      <c r="MPD41" s="691"/>
      <c r="MPE41" s="691"/>
      <c r="MPF41" s="691"/>
      <c r="MPG41" s="691"/>
      <c r="MPH41" s="691"/>
      <c r="MPI41" s="691"/>
      <c r="MPJ41" s="691"/>
      <c r="MPK41" s="691"/>
      <c r="MPL41" s="691"/>
      <c r="MPM41" s="691"/>
      <c r="MPN41" s="691"/>
      <c r="MPO41" s="691"/>
      <c r="MPP41" s="691"/>
      <c r="MPQ41" s="691"/>
      <c r="MPR41" s="691"/>
      <c r="MPS41" s="691"/>
      <c r="MPT41" s="691"/>
      <c r="MPU41" s="691"/>
      <c r="MPV41" s="691"/>
      <c r="MPW41" s="691"/>
      <c r="MPX41" s="691"/>
      <c r="MPY41" s="691"/>
      <c r="MPZ41" s="691"/>
      <c r="MQA41" s="691"/>
      <c r="MQB41" s="691"/>
      <c r="MQC41" s="691"/>
      <c r="MQD41" s="691"/>
      <c r="MQE41" s="691"/>
      <c r="MQF41" s="691"/>
      <c r="MQG41" s="691"/>
      <c r="MQH41" s="691"/>
      <c r="MQI41" s="691"/>
      <c r="MQJ41" s="691"/>
      <c r="MQK41" s="691"/>
      <c r="MQL41" s="691"/>
      <c r="MQM41" s="691"/>
      <c r="MQN41" s="691"/>
      <c r="MQO41" s="691"/>
      <c r="MQP41" s="691"/>
      <c r="MQQ41" s="691"/>
      <c r="MQR41" s="691"/>
      <c r="MQS41" s="691"/>
      <c r="MQT41" s="691"/>
      <c r="MQU41" s="691"/>
      <c r="MQV41" s="691"/>
      <c r="MQW41" s="691"/>
      <c r="MQX41" s="691"/>
      <c r="MQY41" s="691"/>
      <c r="MQZ41" s="691"/>
      <c r="MRA41" s="691"/>
      <c r="MRB41" s="691"/>
      <c r="MRC41" s="691"/>
      <c r="MRD41" s="691"/>
      <c r="MRE41" s="691"/>
      <c r="MRF41" s="691"/>
      <c r="MRG41" s="691"/>
      <c r="MRH41" s="691"/>
      <c r="MRI41" s="691"/>
      <c r="MRJ41" s="691"/>
      <c r="MRK41" s="691"/>
      <c r="MRL41" s="691"/>
      <c r="MRM41" s="691"/>
      <c r="MRN41" s="691"/>
      <c r="MRO41" s="691"/>
      <c r="MRP41" s="691"/>
      <c r="MRQ41" s="691"/>
      <c r="MRR41" s="691"/>
      <c r="MRS41" s="691"/>
      <c r="MRT41" s="691"/>
      <c r="MRU41" s="691"/>
      <c r="MRV41" s="691"/>
      <c r="MRW41" s="691"/>
      <c r="MRX41" s="691"/>
      <c r="MRY41" s="691"/>
      <c r="MRZ41" s="691"/>
      <c r="MSA41" s="691"/>
      <c r="MSB41" s="691"/>
      <c r="MSC41" s="691"/>
      <c r="MSD41" s="691"/>
      <c r="MSE41" s="691"/>
      <c r="MSF41" s="691"/>
      <c r="MSG41" s="691"/>
      <c r="MSH41" s="691"/>
      <c r="MSI41" s="691"/>
      <c r="MSJ41" s="691"/>
      <c r="MSK41" s="691"/>
      <c r="MSL41" s="691"/>
      <c r="MSM41" s="691"/>
      <c r="MSN41" s="691"/>
      <c r="MSO41" s="691"/>
      <c r="MSP41" s="691"/>
      <c r="MSQ41" s="691"/>
      <c r="MSR41" s="691"/>
      <c r="MSS41" s="691"/>
      <c r="MST41" s="691"/>
      <c r="MSU41" s="691"/>
      <c r="MSV41" s="691"/>
      <c r="MSW41" s="691"/>
      <c r="MSX41" s="691"/>
      <c r="MSY41" s="691"/>
      <c r="MSZ41" s="691"/>
      <c r="MTA41" s="691"/>
      <c r="MTB41" s="691"/>
      <c r="MTC41" s="691"/>
      <c r="MTD41" s="691"/>
      <c r="MTE41" s="691"/>
      <c r="MTF41" s="691"/>
      <c r="MTG41" s="691"/>
      <c r="MTH41" s="691"/>
      <c r="MTI41" s="691"/>
      <c r="MTJ41" s="691"/>
      <c r="MTK41" s="691"/>
      <c r="MTL41" s="691"/>
      <c r="MTM41" s="691"/>
      <c r="MTN41" s="691"/>
      <c r="MTO41" s="691"/>
      <c r="MTP41" s="691"/>
      <c r="MTQ41" s="691"/>
      <c r="MTR41" s="691"/>
      <c r="MTS41" s="691"/>
      <c r="MTT41" s="691"/>
      <c r="MTU41" s="691"/>
      <c r="MTV41" s="691"/>
      <c r="MTW41" s="691"/>
      <c r="MTX41" s="691"/>
      <c r="MTY41" s="691"/>
      <c r="MTZ41" s="691"/>
      <c r="MUA41" s="691"/>
      <c r="MUB41" s="691"/>
      <c r="MUC41" s="691"/>
      <c r="MUD41" s="691"/>
      <c r="MUE41" s="691"/>
      <c r="MUF41" s="691"/>
      <c r="MUG41" s="691"/>
      <c r="MUH41" s="691"/>
      <c r="MUI41" s="691"/>
      <c r="MUJ41" s="691"/>
      <c r="MUK41" s="691"/>
      <c r="MUL41" s="691"/>
      <c r="MUM41" s="691"/>
      <c r="MUN41" s="691"/>
      <c r="MUO41" s="691"/>
      <c r="MUP41" s="691"/>
      <c r="MUQ41" s="691"/>
      <c r="MUR41" s="691"/>
      <c r="MUS41" s="691"/>
      <c r="MUT41" s="691"/>
      <c r="MUU41" s="691"/>
      <c r="MUV41" s="691"/>
      <c r="MUW41" s="691"/>
      <c r="MUX41" s="691"/>
      <c r="MUY41" s="691"/>
      <c r="MUZ41" s="691"/>
      <c r="MVA41" s="691"/>
      <c r="MVB41" s="691"/>
      <c r="MVC41" s="691"/>
      <c r="MVD41" s="691"/>
      <c r="MVE41" s="691"/>
      <c r="MVF41" s="691"/>
      <c r="MVG41" s="691"/>
      <c r="MVH41" s="691"/>
      <c r="MVI41" s="691"/>
      <c r="MVJ41" s="691"/>
      <c r="MVK41" s="691"/>
      <c r="MVL41" s="691"/>
      <c r="MVM41" s="691"/>
      <c r="MVN41" s="691"/>
      <c r="MVO41" s="691"/>
      <c r="MVP41" s="691"/>
      <c r="MVQ41" s="691"/>
      <c r="MVR41" s="691"/>
      <c r="MVS41" s="691"/>
      <c r="MVT41" s="691"/>
      <c r="MVU41" s="691"/>
      <c r="MVV41" s="691"/>
      <c r="MVW41" s="691"/>
      <c r="MVX41" s="691"/>
      <c r="MVY41" s="691"/>
      <c r="MVZ41" s="691"/>
      <c r="MWA41" s="691"/>
      <c r="MWB41" s="691"/>
      <c r="MWC41" s="691"/>
      <c r="MWD41" s="691"/>
      <c r="MWE41" s="691"/>
      <c r="MWF41" s="691"/>
      <c r="MWG41" s="691"/>
      <c r="MWH41" s="691"/>
      <c r="MWI41" s="691"/>
      <c r="MWJ41" s="691"/>
      <c r="MWK41" s="691"/>
      <c r="MWL41" s="691"/>
      <c r="MWM41" s="691"/>
      <c r="MWN41" s="691"/>
      <c r="MWO41" s="691"/>
      <c r="MWP41" s="691"/>
      <c r="MWQ41" s="691"/>
      <c r="MWR41" s="691"/>
      <c r="MWS41" s="691"/>
      <c r="MWT41" s="691"/>
      <c r="MWU41" s="691"/>
      <c r="MWV41" s="691"/>
      <c r="MWW41" s="691"/>
      <c r="MWX41" s="691"/>
      <c r="MWY41" s="691"/>
      <c r="MWZ41" s="691"/>
      <c r="MXA41" s="691"/>
      <c r="MXB41" s="691"/>
      <c r="MXC41" s="691"/>
      <c r="MXD41" s="691"/>
      <c r="MXE41" s="691"/>
      <c r="MXF41" s="691"/>
      <c r="MXG41" s="691"/>
      <c r="MXH41" s="691"/>
      <c r="MXI41" s="691"/>
      <c r="MXJ41" s="691"/>
      <c r="MXK41" s="691"/>
      <c r="MXL41" s="691"/>
      <c r="MXM41" s="691"/>
      <c r="MXN41" s="691"/>
      <c r="MXO41" s="691"/>
      <c r="MXP41" s="691"/>
      <c r="MXQ41" s="691"/>
      <c r="MXR41" s="691"/>
      <c r="MXS41" s="691"/>
      <c r="MXT41" s="691"/>
      <c r="MXU41" s="691"/>
      <c r="MXV41" s="691"/>
      <c r="MXW41" s="691"/>
      <c r="MXX41" s="691"/>
      <c r="MXY41" s="691"/>
      <c r="MXZ41" s="691"/>
      <c r="MYA41" s="691"/>
      <c r="MYB41" s="691"/>
      <c r="MYC41" s="691"/>
      <c r="MYD41" s="691"/>
      <c r="MYE41" s="691"/>
      <c r="MYF41" s="691"/>
      <c r="MYG41" s="691"/>
      <c r="MYH41" s="691"/>
      <c r="MYI41" s="691"/>
      <c r="MYJ41" s="691"/>
      <c r="MYK41" s="691"/>
      <c r="MYL41" s="691"/>
      <c r="MYM41" s="691"/>
      <c r="MYN41" s="691"/>
      <c r="MYO41" s="691"/>
      <c r="MYP41" s="691"/>
      <c r="MYQ41" s="691"/>
      <c r="MYR41" s="691"/>
      <c r="MYS41" s="691"/>
      <c r="MYT41" s="691"/>
      <c r="MYU41" s="691"/>
      <c r="MYV41" s="691"/>
      <c r="MYW41" s="691"/>
      <c r="MYX41" s="691"/>
      <c r="MYY41" s="691"/>
      <c r="MYZ41" s="691"/>
      <c r="MZA41" s="691"/>
      <c r="MZB41" s="691"/>
      <c r="MZC41" s="691"/>
      <c r="MZD41" s="691"/>
      <c r="MZE41" s="691"/>
      <c r="MZF41" s="691"/>
      <c r="MZG41" s="691"/>
      <c r="MZH41" s="691"/>
      <c r="MZI41" s="691"/>
      <c r="MZJ41" s="691"/>
      <c r="MZK41" s="691"/>
      <c r="MZL41" s="691"/>
      <c r="MZM41" s="691"/>
      <c r="MZN41" s="691"/>
      <c r="MZO41" s="691"/>
      <c r="MZP41" s="691"/>
      <c r="MZQ41" s="691"/>
      <c r="MZR41" s="691"/>
      <c r="MZS41" s="691"/>
      <c r="MZT41" s="691"/>
      <c r="MZU41" s="691"/>
      <c r="MZV41" s="691"/>
      <c r="MZW41" s="691"/>
      <c r="MZX41" s="691"/>
      <c r="MZY41" s="691"/>
      <c r="MZZ41" s="691"/>
      <c r="NAA41" s="691"/>
      <c r="NAB41" s="691"/>
      <c r="NAC41" s="691"/>
      <c r="NAD41" s="691"/>
      <c r="NAE41" s="691"/>
      <c r="NAF41" s="691"/>
      <c r="NAG41" s="691"/>
      <c r="NAH41" s="691"/>
      <c r="NAI41" s="691"/>
      <c r="NAJ41" s="691"/>
      <c r="NAK41" s="691"/>
      <c r="NAL41" s="691"/>
      <c r="NAM41" s="691"/>
      <c r="NAN41" s="691"/>
      <c r="NAO41" s="691"/>
      <c r="NAP41" s="691"/>
      <c r="NAQ41" s="691"/>
      <c r="NAR41" s="691"/>
      <c r="NAS41" s="691"/>
      <c r="NAT41" s="691"/>
      <c r="NAU41" s="691"/>
      <c r="NAV41" s="691"/>
      <c r="NAW41" s="691"/>
      <c r="NAX41" s="691"/>
      <c r="NAY41" s="691"/>
      <c r="NAZ41" s="691"/>
      <c r="NBA41" s="691"/>
      <c r="NBB41" s="691"/>
      <c r="NBC41" s="691"/>
      <c r="NBD41" s="691"/>
      <c r="NBE41" s="691"/>
      <c r="NBF41" s="691"/>
      <c r="NBG41" s="691"/>
      <c r="NBH41" s="691"/>
      <c r="NBI41" s="691"/>
      <c r="NBJ41" s="691"/>
      <c r="NBK41" s="691"/>
      <c r="NBL41" s="691"/>
      <c r="NBM41" s="691"/>
      <c r="NBN41" s="691"/>
      <c r="NBO41" s="691"/>
      <c r="NBP41" s="691"/>
      <c r="NBQ41" s="691"/>
      <c r="NBR41" s="691"/>
      <c r="NBS41" s="691"/>
      <c r="NBT41" s="691"/>
      <c r="NBU41" s="691"/>
      <c r="NBV41" s="691"/>
      <c r="NBW41" s="691"/>
      <c r="NBX41" s="691"/>
      <c r="NBY41" s="691"/>
      <c r="NBZ41" s="691"/>
      <c r="NCA41" s="691"/>
      <c r="NCB41" s="691"/>
      <c r="NCC41" s="691"/>
      <c r="NCD41" s="691"/>
      <c r="NCE41" s="691"/>
      <c r="NCF41" s="691"/>
      <c r="NCG41" s="691"/>
      <c r="NCH41" s="691"/>
      <c r="NCI41" s="691"/>
      <c r="NCJ41" s="691"/>
      <c r="NCK41" s="691"/>
      <c r="NCL41" s="691"/>
      <c r="NCM41" s="691"/>
      <c r="NCN41" s="691"/>
      <c r="NCO41" s="691"/>
      <c r="NCP41" s="691"/>
      <c r="NCQ41" s="691"/>
      <c r="NCR41" s="691"/>
      <c r="NCS41" s="691"/>
      <c r="NCT41" s="691"/>
      <c r="NCU41" s="691"/>
      <c r="NCV41" s="691"/>
      <c r="NCW41" s="691"/>
      <c r="NCX41" s="691"/>
      <c r="NCY41" s="691"/>
      <c r="NCZ41" s="691"/>
      <c r="NDA41" s="691"/>
      <c r="NDB41" s="691"/>
      <c r="NDC41" s="691"/>
      <c r="NDD41" s="691"/>
      <c r="NDE41" s="691"/>
      <c r="NDF41" s="691"/>
      <c r="NDG41" s="691"/>
      <c r="NDH41" s="691"/>
      <c r="NDI41" s="691"/>
      <c r="NDJ41" s="691"/>
      <c r="NDK41" s="691"/>
      <c r="NDL41" s="691"/>
      <c r="NDM41" s="691"/>
      <c r="NDN41" s="691"/>
      <c r="NDO41" s="691"/>
      <c r="NDP41" s="691"/>
      <c r="NDQ41" s="691"/>
      <c r="NDR41" s="691"/>
      <c r="NDS41" s="691"/>
      <c r="NDT41" s="691"/>
      <c r="NDU41" s="691"/>
      <c r="NDV41" s="691"/>
      <c r="NDW41" s="691"/>
      <c r="NDX41" s="691"/>
      <c r="NDY41" s="691"/>
      <c r="NDZ41" s="691"/>
      <c r="NEA41" s="691"/>
      <c r="NEB41" s="691"/>
      <c r="NEC41" s="691"/>
      <c r="NED41" s="691"/>
      <c r="NEE41" s="691"/>
      <c r="NEF41" s="691"/>
      <c r="NEG41" s="691"/>
      <c r="NEH41" s="691"/>
      <c r="NEI41" s="691"/>
      <c r="NEJ41" s="691"/>
      <c r="NEK41" s="691"/>
      <c r="NEL41" s="691"/>
      <c r="NEM41" s="691"/>
      <c r="NEN41" s="691"/>
      <c r="NEO41" s="691"/>
      <c r="NEP41" s="691"/>
      <c r="NEQ41" s="691"/>
      <c r="NER41" s="691"/>
      <c r="NES41" s="691"/>
      <c r="NET41" s="691"/>
      <c r="NEU41" s="691"/>
      <c r="NEV41" s="691"/>
      <c r="NEW41" s="691"/>
      <c r="NEX41" s="691"/>
      <c r="NEY41" s="691"/>
      <c r="NEZ41" s="691"/>
      <c r="NFA41" s="691"/>
      <c r="NFB41" s="691"/>
      <c r="NFC41" s="691"/>
      <c r="NFD41" s="691"/>
      <c r="NFE41" s="691"/>
      <c r="NFF41" s="691"/>
      <c r="NFG41" s="691"/>
      <c r="NFH41" s="691"/>
      <c r="NFI41" s="691"/>
      <c r="NFJ41" s="691"/>
      <c r="NFK41" s="691"/>
      <c r="NFL41" s="691"/>
      <c r="NFM41" s="691"/>
      <c r="NFN41" s="691"/>
      <c r="NFO41" s="691"/>
      <c r="NFP41" s="691"/>
      <c r="NFQ41" s="691"/>
      <c r="NFR41" s="691"/>
      <c r="NFS41" s="691"/>
      <c r="NFT41" s="691"/>
      <c r="NFU41" s="691"/>
      <c r="NFV41" s="691"/>
      <c r="NFW41" s="691"/>
      <c r="NFX41" s="691"/>
      <c r="NFY41" s="691"/>
      <c r="NFZ41" s="691"/>
      <c r="NGA41" s="691"/>
      <c r="NGB41" s="691"/>
      <c r="NGC41" s="691"/>
      <c r="NGD41" s="691"/>
      <c r="NGE41" s="691"/>
      <c r="NGF41" s="691"/>
      <c r="NGG41" s="691"/>
      <c r="NGH41" s="691"/>
      <c r="NGI41" s="691"/>
      <c r="NGJ41" s="691"/>
      <c r="NGK41" s="691"/>
      <c r="NGL41" s="691"/>
      <c r="NGM41" s="691"/>
      <c r="NGN41" s="691"/>
      <c r="NGO41" s="691"/>
      <c r="NGP41" s="691"/>
      <c r="NGQ41" s="691"/>
      <c r="NGR41" s="691"/>
      <c r="NGS41" s="691"/>
      <c r="NGT41" s="691"/>
      <c r="NGU41" s="691"/>
      <c r="NGV41" s="691"/>
      <c r="NGW41" s="691"/>
      <c r="NGX41" s="691"/>
      <c r="NGY41" s="691"/>
      <c r="NGZ41" s="691"/>
      <c r="NHA41" s="691"/>
      <c r="NHB41" s="691"/>
      <c r="NHC41" s="691"/>
      <c r="NHD41" s="691"/>
      <c r="NHE41" s="691"/>
      <c r="NHF41" s="691"/>
      <c r="NHG41" s="691"/>
      <c r="NHH41" s="691"/>
      <c r="NHI41" s="691"/>
      <c r="NHJ41" s="691"/>
      <c r="NHK41" s="691"/>
      <c r="NHL41" s="691"/>
      <c r="NHM41" s="691"/>
      <c r="NHN41" s="691"/>
      <c r="NHO41" s="691"/>
      <c r="NHP41" s="691"/>
      <c r="NHQ41" s="691"/>
      <c r="NHR41" s="691"/>
      <c r="NHS41" s="691"/>
      <c r="NHT41" s="691"/>
      <c r="NHU41" s="691"/>
      <c r="NHV41" s="691"/>
      <c r="NHW41" s="691"/>
      <c r="NHX41" s="691"/>
      <c r="NHY41" s="691"/>
      <c r="NHZ41" s="691"/>
      <c r="NIA41" s="691"/>
      <c r="NIB41" s="691"/>
      <c r="NIC41" s="691"/>
      <c r="NID41" s="691"/>
      <c r="NIE41" s="691"/>
      <c r="NIF41" s="691"/>
      <c r="NIG41" s="691"/>
      <c r="NIH41" s="691"/>
      <c r="NII41" s="691"/>
      <c r="NIJ41" s="691"/>
      <c r="NIK41" s="691"/>
      <c r="NIL41" s="691"/>
      <c r="NIM41" s="691"/>
      <c r="NIN41" s="691"/>
      <c r="NIO41" s="691"/>
      <c r="NIP41" s="691"/>
      <c r="NIQ41" s="691"/>
      <c r="NIR41" s="691"/>
      <c r="NIS41" s="691"/>
      <c r="NIT41" s="691"/>
      <c r="NIU41" s="691"/>
      <c r="NIV41" s="691"/>
      <c r="NIW41" s="691"/>
      <c r="NIX41" s="691"/>
      <c r="NIY41" s="691"/>
      <c r="NIZ41" s="691"/>
      <c r="NJA41" s="691"/>
      <c r="NJB41" s="691"/>
      <c r="NJC41" s="691"/>
      <c r="NJD41" s="691"/>
      <c r="NJE41" s="691"/>
      <c r="NJF41" s="691"/>
      <c r="NJG41" s="691"/>
      <c r="NJH41" s="691"/>
      <c r="NJI41" s="691"/>
      <c r="NJJ41" s="691"/>
      <c r="NJK41" s="691"/>
      <c r="NJL41" s="691"/>
      <c r="NJM41" s="691"/>
      <c r="NJN41" s="691"/>
      <c r="NJO41" s="691"/>
      <c r="NJP41" s="691"/>
      <c r="NJQ41" s="691"/>
      <c r="NJR41" s="691"/>
      <c r="NJS41" s="691"/>
      <c r="NJT41" s="691"/>
      <c r="NJU41" s="691"/>
      <c r="NJV41" s="691"/>
      <c r="NJW41" s="691"/>
      <c r="NJX41" s="691"/>
      <c r="NJY41" s="691"/>
      <c r="NJZ41" s="691"/>
      <c r="NKA41" s="691"/>
      <c r="NKB41" s="691"/>
      <c r="NKC41" s="691"/>
      <c r="NKD41" s="691"/>
      <c r="NKE41" s="691"/>
      <c r="NKF41" s="691"/>
      <c r="NKG41" s="691"/>
      <c r="NKH41" s="691"/>
      <c r="NKI41" s="691"/>
      <c r="NKJ41" s="691"/>
      <c r="NKK41" s="691"/>
      <c r="NKL41" s="691"/>
      <c r="NKM41" s="691"/>
      <c r="NKN41" s="691"/>
      <c r="NKO41" s="691"/>
      <c r="NKP41" s="691"/>
      <c r="NKQ41" s="691"/>
      <c r="NKR41" s="691"/>
      <c r="NKS41" s="691"/>
      <c r="NKT41" s="691"/>
      <c r="NKU41" s="691"/>
      <c r="NKV41" s="691"/>
      <c r="NKW41" s="691"/>
      <c r="NKX41" s="691"/>
      <c r="NKY41" s="691"/>
      <c r="NKZ41" s="691"/>
      <c r="NLA41" s="691"/>
      <c r="NLB41" s="691"/>
      <c r="NLC41" s="691"/>
      <c r="NLD41" s="691"/>
      <c r="NLE41" s="691"/>
      <c r="NLF41" s="691"/>
      <c r="NLG41" s="691"/>
      <c r="NLH41" s="691"/>
      <c r="NLI41" s="691"/>
      <c r="NLJ41" s="691"/>
      <c r="NLK41" s="691"/>
      <c r="NLL41" s="691"/>
      <c r="NLM41" s="691"/>
      <c r="NLN41" s="691"/>
      <c r="NLO41" s="691"/>
      <c r="NLP41" s="691"/>
      <c r="NLQ41" s="691"/>
      <c r="NLR41" s="691"/>
      <c r="NLS41" s="691"/>
      <c r="NLT41" s="691"/>
      <c r="NLU41" s="691"/>
      <c r="NLV41" s="691"/>
      <c r="NLW41" s="691"/>
      <c r="NLX41" s="691"/>
      <c r="NLY41" s="691"/>
      <c r="NLZ41" s="691"/>
      <c r="NMA41" s="691"/>
      <c r="NMB41" s="691"/>
      <c r="NMC41" s="691"/>
      <c r="NMD41" s="691"/>
      <c r="NME41" s="691"/>
      <c r="NMF41" s="691"/>
      <c r="NMG41" s="691"/>
      <c r="NMH41" s="691"/>
      <c r="NMI41" s="691"/>
      <c r="NMJ41" s="691"/>
      <c r="NMK41" s="691"/>
      <c r="NML41" s="691"/>
      <c r="NMM41" s="691"/>
      <c r="NMN41" s="691"/>
      <c r="NMO41" s="691"/>
      <c r="NMP41" s="691"/>
      <c r="NMQ41" s="691"/>
      <c r="NMR41" s="691"/>
      <c r="NMS41" s="691"/>
      <c r="NMT41" s="691"/>
      <c r="NMU41" s="691"/>
      <c r="NMV41" s="691"/>
      <c r="NMW41" s="691"/>
      <c r="NMX41" s="691"/>
      <c r="NMY41" s="691"/>
      <c r="NMZ41" s="691"/>
      <c r="NNA41" s="691"/>
      <c r="NNB41" s="691"/>
      <c r="NNC41" s="691"/>
      <c r="NND41" s="691"/>
      <c r="NNE41" s="691"/>
      <c r="NNF41" s="691"/>
      <c r="NNG41" s="691"/>
      <c r="NNH41" s="691"/>
      <c r="NNI41" s="691"/>
      <c r="NNJ41" s="691"/>
      <c r="NNK41" s="691"/>
      <c r="NNL41" s="691"/>
      <c r="NNM41" s="691"/>
      <c r="NNN41" s="691"/>
      <c r="NNO41" s="691"/>
      <c r="NNP41" s="691"/>
      <c r="NNQ41" s="691"/>
      <c r="NNR41" s="691"/>
      <c r="NNS41" s="691"/>
      <c r="NNT41" s="691"/>
      <c r="NNU41" s="691"/>
      <c r="NNV41" s="691"/>
      <c r="NNW41" s="691"/>
      <c r="NNX41" s="691"/>
      <c r="NNY41" s="691"/>
      <c r="NNZ41" s="691"/>
      <c r="NOA41" s="691"/>
      <c r="NOB41" s="691"/>
      <c r="NOC41" s="691"/>
      <c r="NOD41" s="691"/>
      <c r="NOE41" s="691"/>
      <c r="NOF41" s="691"/>
      <c r="NOG41" s="691"/>
      <c r="NOH41" s="691"/>
      <c r="NOI41" s="691"/>
      <c r="NOJ41" s="691"/>
      <c r="NOK41" s="691"/>
      <c r="NOL41" s="691"/>
      <c r="NOM41" s="691"/>
      <c r="NON41" s="691"/>
      <c r="NOO41" s="691"/>
      <c r="NOP41" s="691"/>
      <c r="NOQ41" s="691"/>
      <c r="NOR41" s="691"/>
      <c r="NOS41" s="691"/>
      <c r="NOT41" s="691"/>
      <c r="NOU41" s="691"/>
      <c r="NOV41" s="691"/>
      <c r="NOW41" s="691"/>
      <c r="NOX41" s="691"/>
      <c r="NOY41" s="691"/>
      <c r="NOZ41" s="691"/>
      <c r="NPA41" s="691"/>
      <c r="NPB41" s="691"/>
      <c r="NPC41" s="691"/>
      <c r="NPD41" s="691"/>
      <c r="NPE41" s="691"/>
      <c r="NPF41" s="691"/>
      <c r="NPG41" s="691"/>
      <c r="NPH41" s="691"/>
      <c r="NPI41" s="691"/>
      <c r="NPJ41" s="691"/>
      <c r="NPK41" s="691"/>
      <c r="NPL41" s="691"/>
      <c r="NPM41" s="691"/>
      <c r="NPN41" s="691"/>
      <c r="NPO41" s="691"/>
      <c r="NPP41" s="691"/>
      <c r="NPQ41" s="691"/>
      <c r="NPR41" s="691"/>
      <c r="NPS41" s="691"/>
      <c r="NPT41" s="691"/>
      <c r="NPU41" s="691"/>
      <c r="NPV41" s="691"/>
      <c r="NPW41" s="691"/>
      <c r="NPX41" s="691"/>
      <c r="NPY41" s="691"/>
      <c r="NPZ41" s="691"/>
      <c r="NQA41" s="691"/>
      <c r="NQB41" s="691"/>
      <c r="NQC41" s="691"/>
      <c r="NQD41" s="691"/>
      <c r="NQE41" s="691"/>
      <c r="NQF41" s="691"/>
      <c r="NQG41" s="691"/>
      <c r="NQH41" s="691"/>
      <c r="NQI41" s="691"/>
      <c r="NQJ41" s="691"/>
      <c r="NQK41" s="691"/>
      <c r="NQL41" s="691"/>
      <c r="NQM41" s="691"/>
      <c r="NQN41" s="691"/>
      <c r="NQO41" s="691"/>
      <c r="NQP41" s="691"/>
      <c r="NQQ41" s="691"/>
      <c r="NQR41" s="691"/>
      <c r="NQS41" s="691"/>
      <c r="NQT41" s="691"/>
      <c r="NQU41" s="691"/>
      <c r="NQV41" s="691"/>
      <c r="NQW41" s="691"/>
      <c r="NQX41" s="691"/>
      <c r="NQY41" s="691"/>
      <c r="NQZ41" s="691"/>
      <c r="NRA41" s="691"/>
      <c r="NRB41" s="691"/>
      <c r="NRC41" s="691"/>
      <c r="NRD41" s="691"/>
      <c r="NRE41" s="691"/>
      <c r="NRF41" s="691"/>
      <c r="NRG41" s="691"/>
      <c r="NRH41" s="691"/>
      <c r="NRI41" s="691"/>
      <c r="NRJ41" s="691"/>
      <c r="NRK41" s="691"/>
      <c r="NRL41" s="691"/>
      <c r="NRM41" s="691"/>
      <c r="NRN41" s="691"/>
      <c r="NRO41" s="691"/>
      <c r="NRP41" s="691"/>
      <c r="NRQ41" s="691"/>
      <c r="NRR41" s="691"/>
      <c r="NRS41" s="691"/>
      <c r="NRT41" s="691"/>
      <c r="NRU41" s="691"/>
      <c r="NRV41" s="691"/>
      <c r="NRW41" s="691"/>
      <c r="NRX41" s="691"/>
      <c r="NRY41" s="691"/>
      <c r="NRZ41" s="691"/>
      <c r="NSA41" s="691"/>
      <c r="NSB41" s="691"/>
      <c r="NSC41" s="691"/>
      <c r="NSD41" s="691"/>
      <c r="NSE41" s="691"/>
      <c r="NSF41" s="691"/>
      <c r="NSG41" s="691"/>
      <c r="NSH41" s="691"/>
      <c r="NSI41" s="691"/>
      <c r="NSJ41" s="691"/>
      <c r="NSK41" s="691"/>
      <c r="NSL41" s="691"/>
      <c r="NSM41" s="691"/>
      <c r="NSN41" s="691"/>
      <c r="NSO41" s="691"/>
      <c r="NSP41" s="691"/>
      <c r="NSQ41" s="691"/>
      <c r="NSR41" s="691"/>
      <c r="NSS41" s="691"/>
      <c r="NST41" s="691"/>
      <c r="NSU41" s="691"/>
      <c r="NSV41" s="691"/>
      <c r="NSW41" s="691"/>
      <c r="NSX41" s="691"/>
      <c r="NSY41" s="691"/>
      <c r="NSZ41" s="691"/>
      <c r="NTA41" s="691"/>
      <c r="NTB41" s="691"/>
      <c r="NTC41" s="691"/>
      <c r="NTD41" s="691"/>
      <c r="NTE41" s="691"/>
      <c r="NTF41" s="691"/>
      <c r="NTG41" s="691"/>
      <c r="NTH41" s="691"/>
      <c r="NTI41" s="691"/>
      <c r="NTJ41" s="691"/>
      <c r="NTK41" s="691"/>
      <c r="NTL41" s="691"/>
      <c r="NTM41" s="691"/>
      <c r="NTN41" s="691"/>
      <c r="NTO41" s="691"/>
      <c r="NTP41" s="691"/>
      <c r="NTQ41" s="691"/>
      <c r="NTR41" s="691"/>
      <c r="NTS41" s="691"/>
      <c r="NTT41" s="691"/>
      <c r="NTU41" s="691"/>
      <c r="NTV41" s="691"/>
      <c r="NTW41" s="691"/>
      <c r="NTX41" s="691"/>
      <c r="NTY41" s="691"/>
      <c r="NTZ41" s="691"/>
      <c r="NUA41" s="691"/>
      <c r="NUB41" s="691"/>
      <c r="NUC41" s="691"/>
      <c r="NUD41" s="691"/>
      <c r="NUE41" s="691"/>
      <c r="NUF41" s="691"/>
      <c r="NUG41" s="691"/>
      <c r="NUH41" s="691"/>
      <c r="NUI41" s="691"/>
      <c r="NUJ41" s="691"/>
      <c r="NUK41" s="691"/>
      <c r="NUL41" s="691"/>
      <c r="NUM41" s="691"/>
      <c r="NUN41" s="691"/>
      <c r="NUO41" s="691"/>
      <c r="NUP41" s="691"/>
      <c r="NUQ41" s="691"/>
      <c r="NUR41" s="691"/>
      <c r="NUS41" s="691"/>
      <c r="NUT41" s="691"/>
      <c r="NUU41" s="691"/>
      <c r="NUV41" s="691"/>
      <c r="NUW41" s="691"/>
      <c r="NUX41" s="691"/>
      <c r="NUY41" s="691"/>
      <c r="NUZ41" s="691"/>
      <c r="NVA41" s="691"/>
      <c r="NVB41" s="691"/>
      <c r="NVC41" s="691"/>
      <c r="NVD41" s="691"/>
      <c r="NVE41" s="691"/>
      <c r="NVF41" s="691"/>
      <c r="NVG41" s="691"/>
      <c r="NVH41" s="691"/>
      <c r="NVI41" s="691"/>
      <c r="NVJ41" s="691"/>
      <c r="NVK41" s="691"/>
      <c r="NVL41" s="691"/>
      <c r="NVM41" s="691"/>
      <c r="NVN41" s="691"/>
      <c r="NVO41" s="691"/>
      <c r="NVP41" s="691"/>
      <c r="NVQ41" s="691"/>
      <c r="NVR41" s="691"/>
      <c r="NVS41" s="691"/>
      <c r="NVT41" s="691"/>
      <c r="NVU41" s="691"/>
      <c r="NVV41" s="691"/>
      <c r="NVW41" s="691"/>
      <c r="NVX41" s="691"/>
      <c r="NVY41" s="691"/>
      <c r="NVZ41" s="691"/>
      <c r="NWA41" s="691"/>
      <c r="NWB41" s="691"/>
      <c r="NWC41" s="691"/>
      <c r="NWD41" s="691"/>
      <c r="NWE41" s="691"/>
      <c r="NWF41" s="691"/>
      <c r="NWG41" s="691"/>
      <c r="NWH41" s="691"/>
      <c r="NWI41" s="691"/>
      <c r="NWJ41" s="691"/>
      <c r="NWK41" s="691"/>
      <c r="NWL41" s="691"/>
      <c r="NWM41" s="691"/>
      <c r="NWN41" s="691"/>
      <c r="NWO41" s="691"/>
      <c r="NWP41" s="691"/>
      <c r="NWQ41" s="691"/>
      <c r="NWR41" s="691"/>
      <c r="NWS41" s="691"/>
      <c r="NWT41" s="691"/>
      <c r="NWU41" s="691"/>
      <c r="NWV41" s="691"/>
      <c r="NWW41" s="691"/>
      <c r="NWX41" s="691"/>
      <c r="NWY41" s="691"/>
      <c r="NWZ41" s="691"/>
      <c r="NXA41" s="691"/>
      <c r="NXB41" s="691"/>
      <c r="NXC41" s="691"/>
      <c r="NXD41" s="691"/>
      <c r="NXE41" s="691"/>
      <c r="NXF41" s="691"/>
      <c r="NXG41" s="691"/>
      <c r="NXH41" s="691"/>
      <c r="NXI41" s="691"/>
      <c r="NXJ41" s="691"/>
      <c r="NXK41" s="691"/>
      <c r="NXL41" s="691"/>
      <c r="NXM41" s="691"/>
      <c r="NXN41" s="691"/>
      <c r="NXO41" s="691"/>
      <c r="NXP41" s="691"/>
      <c r="NXQ41" s="691"/>
      <c r="NXR41" s="691"/>
      <c r="NXS41" s="691"/>
      <c r="NXT41" s="691"/>
      <c r="NXU41" s="691"/>
      <c r="NXV41" s="691"/>
      <c r="NXW41" s="691"/>
      <c r="NXX41" s="691"/>
      <c r="NXY41" s="691"/>
      <c r="NXZ41" s="691"/>
      <c r="NYA41" s="691"/>
      <c r="NYB41" s="691"/>
      <c r="NYC41" s="691"/>
      <c r="NYD41" s="691"/>
      <c r="NYE41" s="691"/>
      <c r="NYF41" s="691"/>
      <c r="NYG41" s="691"/>
      <c r="NYH41" s="691"/>
      <c r="NYI41" s="691"/>
      <c r="NYJ41" s="691"/>
      <c r="NYK41" s="691"/>
      <c r="NYL41" s="691"/>
      <c r="NYM41" s="691"/>
      <c r="NYN41" s="691"/>
      <c r="NYO41" s="691"/>
      <c r="NYP41" s="691"/>
      <c r="NYQ41" s="691"/>
      <c r="NYR41" s="691"/>
      <c r="NYS41" s="691"/>
      <c r="NYT41" s="691"/>
      <c r="NYU41" s="691"/>
      <c r="NYV41" s="691"/>
      <c r="NYW41" s="691"/>
      <c r="NYX41" s="691"/>
      <c r="NYY41" s="691"/>
      <c r="NYZ41" s="691"/>
      <c r="NZA41" s="691"/>
      <c r="NZB41" s="691"/>
      <c r="NZC41" s="691"/>
      <c r="NZD41" s="691"/>
      <c r="NZE41" s="691"/>
      <c r="NZF41" s="691"/>
      <c r="NZG41" s="691"/>
      <c r="NZH41" s="691"/>
      <c r="NZI41" s="691"/>
      <c r="NZJ41" s="691"/>
      <c r="NZK41" s="691"/>
      <c r="NZL41" s="691"/>
      <c r="NZM41" s="691"/>
      <c r="NZN41" s="691"/>
      <c r="NZO41" s="691"/>
      <c r="NZP41" s="691"/>
      <c r="NZQ41" s="691"/>
      <c r="NZR41" s="691"/>
      <c r="NZS41" s="691"/>
      <c r="NZT41" s="691"/>
      <c r="NZU41" s="691"/>
      <c r="NZV41" s="691"/>
      <c r="NZW41" s="691"/>
      <c r="NZX41" s="691"/>
      <c r="NZY41" s="691"/>
      <c r="NZZ41" s="691"/>
      <c r="OAA41" s="691"/>
      <c r="OAB41" s="691"/>
      <c r="OAC41" s="691"/>
      <c r="OAD41" s="691"/>
      <c r="OAE41" s="691"/>
      <c r="OAF41" s="691"/>
      <c r="OAG41" s="691"/>
      <c r="OAH41" s="691"/>
      <c r="OAI41" s="691"/>
      <c r="OAJ41" s="691"/>
      <c r="OAK41" s="691"/>
      <c r="OAL41" s="691"/>
      <c r="OAM41" s="691"/>
      <c r="OAN41" s="691"/>
      <c r="OAO41" s="691"/>
      <c r="OAP41" s="691"/>
      <c r="OAQ41" s="691"/>
      <c r="OAR41" s="691"/>
      <c r="OAS41" s="691"/>
      <c r="OAT41" s="691"/>
      <c r="OAU41" s="691"/>
      <c r="OAV41" s="691"/>
      <c r="OAW41" s="691"/>
      <c r="OAX41" s="691"/>
      <c r="OAY41" s="691"/>
      <c r="OAZ41" s="691"/>
      <c r="OBA41" s="691"/>
      <c r="OBB41" s="691"/>
      <c r="OBC41" s="691"/>
      <c r="OBD41" s="691"/>
      <c r="OBE41" s="691"/>
      <c r="OBF41" s="691"/>
      <c r="OBG41" s="691"/>
      <c r="OBH41" s="691"/>
      <c r="OBI41" s="691"/>
      <c r="OBJ41" s="691"/>
      <c r="OBK41" s="691"/>
      <c r="OBL41" s="691"/>
      <c r="OBM41" s="691"/>
      <c r="OBN41" s="691"/>
      <c r="OBO41" s="691"/>
      <c r="OBP41" s="691"/>
      <c r="OBQ41" s="691"/>
      <c r="OBR41" s="691"/>
      <c r="OBS41" s="691"/>
      <c r="OBT41" s="691"/>
      <c r="OBU41" s="691"/>
      <c r="OBV41" s="691"/>
      <c r="OBW41" s="691"/>
      <c r="OBX41" s="691"/>
      <c r="OBY41" s="691"/>
      <c r="OBZ41" s="691"/>
      <c r="OCA41" s="691"/>
      <c r="OCB41" s="691"/>
      <c r="OCC41" s="691"/>
      <c r="OCD41" s="691"/>
      <c r="OCE41" s="691"/>
      <c r="OCF41" s="691"/>
      <c r="OCG41" s="691"/>
      <c r="OCH41" s="691"/>
      <c r="OCI41" s="691"/>
      <c r="OCJ41" s="691"/>
      <c r="OCK41" s="691"/>
      <c r="OCL41" s="691"/>
      <c r="OCM41" s="691"/>
      <c r="OCN41" s="691"/>
      <c r="OCO41" s="691"/>
      <c r="OCP41" s="691"/>
      <c r="OCQ41" s="691"/>
      <c r="OCR41" s="691"/>
      <c r="OCS41" s="691"/>
      <c r="OCT41" s="691"/>
      <c r="OCU41" s="691"/>
      <c r="OCV41" s="691"/>
      <c r="OCW41" s="691"/>
      <c r="OCX41" s="691"/>
      <c r="OCY41" s="691"/>
      <c r="OCZ41" s="691"/>
      <c r="ODA41" s="691"/>
      <c r="ODB41" s="691"/>
      <c r="ODC41" s="691"/>
      <c r="ODD41" s="691"/>
      <c r="ODE41" s="691"/>
      <c r="ODF41" s="691"/>
      <c r="ODG41" s="691"/>
      <c r="ODH41" s="691"/>
      <c r="ODI41" s="691"/>
      <c r="ODJ41" s="691"/>
      <c r="ODK41" s="691"/>
      <c r="ODL41" s="691"/>
      <c r="ODM41" s="691"/>
      <c r="ODN41" s="691"/>
      <c r="ODO41" s="691"/>
      <c r="ODP41" s="691"/>
      <c r="ODQ41" s="691"/>
      <c r="ODR41" s="691"/>
      <c r="ODS41" s="691"/>
      <c r="ODT41" s="691"/>
      <c r="ODU41" s="691"/>
      <c r="ODV41" s="691"/>
      <c r="ODW41" s="691"/>
      <c r="ODX41" s="691"/>
      <c r="ODY41" s="691"/>
      <c r="ODZ41" s="691"/>
      <c r="OEA41" s="691"/>
      <c r="OEB41" s="691"/>
      <c r="OEC41" s="691"/>
      <c r="OED41" s="691"/>
      <c r="OEE41" s="691"/>
      <c r="OEF41" s="691"/>
      <c r="OEG41" s="691"/>
      <c r="OEH41" s="691"/>
      <c r="OEI41" s="691"/>
      <c r="OEJ41" s="691"/>
      <c r="OEK41" s="691"/>
      <c r="OEL41" s="691"/>
      <c r="OEM41" s="691"/>
      <c r="OEN41" s="691"/>
      <c r="OEO41" s="691"/>
      <c r="OEP41" s="691"/>
      <c r="OEQ41" s="691"/>
      <c r="OER41" s="691"/>
      <c r="OES41" s="691"/>
      <c r="OET41" s="691"/>
      <c r="OEU41" s="691"/>
      <c r="OEV41" s="691"/>
      <c r="OEW41" s="691"/>
      <c r="OEX41" s="691"/>
      <c r="OEY41" s="691"/>
      <c r="OEZ41" s="691"/>
      <c r="OFA41" s="691"/>
      <c r="OFB41" s="691"/>
      <c r="OFC41" s="691"/>
      <c r="OFD41" s="691"/>
      <c r="OFE41" s="691"/>
      <c r="OFF41" s="691"/>
      <c r="OFG41" s="691"/>
      <c r="OFH41" s="691"/>
      <c r="OFI41" s="691"/>
      <c r="OFJ41" s="691"/>
      <c r="OFK41" s="691"/>
      <c r="OFL41" s="691"/>
      <c r="OFM41" s="691"/>
      <c r="OFN41" s="691"/>
      <c r="OFO41" s="691"/>
      <c r="OFP41" s="691"/>
      <c r="OFQ41" s="691"/>
      <c r="OFR41" s="691"/>
      <c r="OFS41" s="691"/>
      <c r="OFT41" s="691"/>
      <c r="OFU41" s="691"/>
      <c r="OFV41" s="691"/>
      <c r="OFW41" s="691"/>
      <c r="OFX41" s="691"/>
      <c r="OFY41" s="691"/>
      <c r="OFZ41" s="691"/>
      <c r="OGA41" s="691"/>
      <c r="OGB41" s="691"/>
      <c r="OGC41" s="691"/>
      <c r="OGD41" s="691"/>
      <c r="OGE41" s="691"/>
      <c r="OGF41" s="691"/>
      <c r="OGG41" s="691"/>
      <c r="OGH41" s="691"/>
      <c r="OGI41" s="691"/>
      <c r="OGJ41" s="691"/>
      <c r="OGK41" s="691"/>
      <c r="OGL41" s="691"/>
      <c r="OGM41" s="691"/>
      <c r="OGN41" s="691"/>
      <c r="OGO41" s="691"/>
      <c r="OGP41" s="691"/>
      <c r="OGQ41" s="691"/>
      <c r="OGR41" s="691"/>
      <c r="OGS41" s="691"/>
      <c r="OGT41" s="691"/>
      <c r="OGU41" s="691"/>
      <c r="OGV41" s="691"/>
      <c r="OGW41" s="691"/>
      <c r="OGX41" s="691"/>
      <c r="OGY41" s="691"/>
      <c r="OGZ41" s="691"/>
      <c r="OHA41" s="691"/>
      <c r="OHB41" s="691"/>
      <c r="OHC41" s="691"/>
      <c r="OHD41" s="691"/>
      <c r="OHE41" s="691"/>
      <c r="OHF41" s="691"/>
      <c r="OHG41" s="691"/>
      <c r="OHH41" s="691"/>
      <c r="OHI41" s="691"/>
      <c r="OHJ41" s="691"/>
      <c r="OHK41" s="691"/>
      <c r="OHL41" s="691"/>
      <c r="OHM41" s="691"/>
      <c r="OHN41" s="691"/>
      <c r="OHO41" s="691"/>
      <c r="OHP41" s="691"/>
      <c r="OHQ41" s="691"/>
      <c r="OHR41" s="691"/>
      <c r="OHS41" s="691"/>
      <c r="OHT41" s="691"/>
      <c r="OHU41" s="691"/>
      <c r="OHV41" s="691"/>
      <c r="OHW41" s="691"/>
      <c r="OHX41" s="691"/>
      <c r="OHY41" s="691"/>
      <c r="OHZ41" s="691"/>
      <c r="OIA41" s="691"/>
      <c r="OIB41" s="691"/>
      <c r="OIC41" s="691"/>
      <c r="OID41" s="691"/>
      <c r="OIE41" s="691"/>
      <c r="OIF41" s="691"/>
      <c r="OIG41" s="691"/>
      <c r="OIH41" s="691"/>
      <c r="OII41" s="691"/>
      <c r="OIJ41" s="691"/>
      <c r="OIK41" s="691"/>
      <c r="OIL41" s="691"/>
      <c r="OIM41" s="691"/>
      <c r="OIN41" s="691"/>
      <c r="OIO41" s="691"/>
      <c r="OIP41" s="691"/>
      <c r="OIQ41" s="691"/>
      <c r="OIR41" s="691"/>
      <c r="OIS41" s="691"/>
      <c r="OIT41" s="691"/>
      <c r="OIU41" s="691"/>
      <c r="OIV41" s="691"/>
      <c r="OIW41" s="691"/>
      <c r="OIX41" s="691"/>
      <c r="OIY41" s="691"/>
      <c r="OIZ41" s="691"/>
      <c r="OJA41" s="691"/>
      <c r="OJB41" s="691"/>
      <c r="OJC41" s="691"/>
      <c r="OJD41" s="691"/>
      <c r="OJE41" s="691"/>
      <c r="OJF41" s="691"/>
      <c r="OJG41" s="691"/>
      <c r="OJH41" s="691"/>
      <c r="OJI41" s="691"/>
      <c r="OJJ41" s="691"/>
      <c r="OJK41" s="691"/>
      <c r="OJL41" s="691"/>
      <c r="OJM41" s="691"/>
      <c r="OJN41" s="691"/>
      <c r="OJO41" s="691"/>
      <c r="OJP41" s="691"/>
      <c r="OJQ41" s="691"/>
      <c r="OJR41" s="691"/>
      <c r="OJS41" s="691"/>
      <c r="OJT41" s="691"/>
      <c r="OJU41" s="691"/>
      <c r="OJV41" s="691"/>
      <c r="OJW41" s="691"/>
      <c r="OJX41" s="691"/>
      <c r="OJY41" s="691"/>
      <c r="OJZ41" s="691"/>
      <c r="OKA41" s="691"/>
      <c r="OKB41" s="691"/>
      <c r="OKC41" s="691"/>
      <c r="OKD41" s="691"/>
      <c r="OKE41" s="691"/>
      <c r="OKF41" s="691"/>
      <c r="OKG41" s="691"/>
      <c r="OKH41" s="691"/>
      <c r="OKI41" s="691"/>
      <c r="OKJ41" s="691"/>
      <c r="OKK41" s="691"/>
      <c r="OKL41" s="691"/>
      <c r="OKM41" s="691"/>
      <c r="OKN41" s="691"/>
      <c r="OKO41" s="691"/>
      <c r="OKP41" s="691"/>
      <c r="OKQ41" s="691"/>
      <c r="OKR41" s="691"/>
      <c r="OKS41" s="691"/>
      <c r="OKT41" s="691"/>
      <c r="OKU41" s="691"/>
      <c r="OKV41" s="691"/>
      <c r="OKW41" s="691"/>
      <c r="OKX41" s="691"/>
      <c r="OKY41" s="691"/>
      <c r="OKZ41" s="691"/>
      <c r="OLA41" s="691"/>
      <c r="OLB41" s="691"/>
      <c r="OLC41" s="691"/>
      <c r="OLD41" s="691"/>
      <c r="OLE41" s="691"/>
      <c r="OLF41" s="691"/>
      <c r="OLG41" s="691"/>
      <c r="OLH41" s="691"/>
      <c r="OLI41" s="691"/>
      <c r="OLJ41" s="691"/>
      <c r="OLK41" s="691"/>
      <c r="OLL41" s="691"/>
      <c r="OLM41" s="691"/>
      <c r="OLN41" s="691"/>
      <c r="OLO41" s="691"/>
      <c r="OLP41" s="691"/>
      <c r="OLQ41" s="691"/>
      <c r="OLR41" s="691"/>
      <c r="OLS41" s="691"/>
      <c r="OLT41" s="691"/>
      <c r="OLU41" s="691"/>
      <c r="OLV41" s="691"/>
      <c r="OLW41" s="691"/>
      <c r="OLX41" s="691"/>
      <c r="OLY41" s="691"/>
      <c r="OLZ41" s="691"/>
      <c r="OMA41" s="691"/>
      <c r="OMB41" s="691"/>
      <c r="OMC41" s="691"/>
      <c r="OMD41" s="691"/>
      <c r="OME41" s="691"/>
      <c r="OMF41" s="691"/>
      <c r="OMG41" s="691"/>
      <c r="OMH41" s="691"/>
      <c r="OMI41" s="691"/>
      <c r="OMJ41" s="691"/>
      <c r="OMK41" s="691"/>
      <c r="OML41" s="691"/>
      <c r="OMM41" s="691"/>
      <c r="OMN41" s="691"/>
      <c r="OMO41" s="691"/>
      <c r="OMP41" s="691"/>
      <c r="OMQ41" s="691"/>
      <c r="OMR41" s="691"/>
      <c r="OMS41" s="691"/>
      <c r="OMT41" s="691"/>
      <c r="OMU41" s="691"/>
      <c r="OMV41" s="691"/>
      <c r="OMW41" s="691"/>
      <c r="OMX41" s="691"/>
      <c r="OMY41" s="691"/>
      <c r="OMZ41" s="691"/>
      <c r="ONA41" s="691"/>
      <c r="ONB41" s="691"/>
      <c r="ONC41" s="691"/>
      <c r="OND41" s="691"/>
      <c r="ONE41" s="691"/>
      <c r="ONF41" s="691"/>
      <c r="ONG41" s="691"/>
      <c r="ONH41" s="691"/>
      <c r="ONI41" s="691"/>
      <c r="ONJ41" s="691"/>
      <c r="ONK41" s="691"/>
      <c r="ONL41" s="691"/>
      <c r="ONM41" s="691"/>
      <c r="ONN41" s="691"/>
      <c r="ONO41" s="691"/>
      <c r="ONP41" s="691"/>
      <c r="ONQ41" s="691"/>
      <c r="ONR41" s="691"/>
      <c r="ONS41" s="691"/>
      <c r="ONT41" s="691"/>
      <c r="ONU41" s="691"/>
      <c r="ONV41" s="691"/>
      <c r="ONW41" s="691"/>
      <c r="ONX41" s="691"/>
      <c r="ONY41" s="691"/>
      <c r="ONZ41" s="691"/>
      <c r="OOA41" s="691"/>
      <c r="OOB41" s="691"/>
      <c r="OOC41" s="691"/>
      <c r="OOD41" s="691"/>
      <c r="OOE41" s="691"/>
      <c r="OOF41" s="691"/>
      <c r="OOG41" s="691"/>
      <c r="OOH41" s="691"/>
      <c r="OOI41" s="691"/>
      <c r="OOJ41" s="691"/>
      <c r="OOK41" s="691"/>
      <c r="OOL41" s="691"/>
      <c r="OOM41" s="691"/>
      <c r="OON41" s="691"/>
      <c r="OOO41" s="691"/>
      <c r="OOP41" s="691"/>
      <c r="OOQ41" s="691"/>
      <c r="OOR41" s="691"/>
      <c r="OOS41" s="691"/>
      <c r="OOT41" s="691"/>
      <c r="OOU41" s="691"/>
      <c r="OOV41" s="691"/>
      <c r="OOW41" s="691"/>
      <c r="OOX41" s="691"/>
      <c r="OOY41" s="691"/>
      <c r="OOZ41" s="691"/>
      <c r="OPA41" s="691"/>
      <c r="OPB41" s="691"/>
      <c r="OPC41" s="691"/>
      <c r="OPD41" s="691"/>
      <c r="OPE41" s="691"/>
      <c r="OPF41" s="691"/>
      <c r="OPG41" s="691"/>
      <c r="OPH41" s="691"/>
      <c r="OPI41" s="691"/>
      <c r="OPJ41" s="691"/>
      <c r="OPK41" s="691"/>
      <c r="OPL41" s="691"/>
      <c r="OPM41" s="691"/>
      <c r="OPN41" s="691"/>
      <c r="OPO41" s="691"/>
      <c r="OPP41" s="691"/>
      <c r="OPQ41" s="691"/>
      <c r="OPR41" s="691"/>
      <c r="OPS41" s="691"/>
      <c r="OPT41" s="691"/>
      <c r="OPU41" s="691"/>
      <c r="OPV41" s="691"/>
      <c r="OPW41" s="691"/>
      <c r="OPX41" s="691"/>
      <c r="OPY41" s="691"/>
      <c r="OPZ41" s="691"/>
      <c r="OQA41" s="691"/>
      <c r="OQB41" s="691"/>
      <c r="OQC41" s="691"/>
      <c r="OQD41" s="691"/>
      <c r="OQE41" s="691"/>
      <c r="OQF41" s="691"/>
      <c r="OQG41" s="691"/>
      <c r="OQH41" s="691"/>
      <c r="OQI41" s="691"/>
      <c r="OQJ41" s="691"/>
      <c r="OQK41" s="691"/>
      <c r="OQL41" s="691"/>
      <c r="OQM41" s="691"/>
      <c r="OQN41" s="691"/>
      <c r="OQO41" s="691"/>
      <c r="OQP41" s="691"/>
      <c r="OQQ41" s="691"/>
      <c r="OQR41" s="691"/>
      <c r="OQS41" s="691"/>
      <c r="OQT41" s="691"/>
      <c r="OQU41" s="691"/>
      <c r="OQV41" s="691"/>
      <c r="OQW41" s="691"/>
      <c r="OQX41" s="691"/>
      <c r="OQY41" s="691"/>
      <c r="OQZ41" s="691"/>
      <c r="ORA41" s="691"/>
      <c r="ORB41" s="691"/>
      <c r="ORC41" s="691"/>
      <c r="ORD41" s="691"/>
      <c r="ORE41" s="691"/>
      <c r="ORF41" s="691"/>
      <c r="ORG41" s="691"/>
      <c r="ORH41" s="691"/>
      <c r="ORI41" s="691"/>
      <c r="ORJ41" s="691"/>
      <c r="ORK41" s="691"/>
      <c r="ORL41" s="691"/>
      <c r="ORM41" s="691"/>
      <c r="ORN41" s="691"/>
      <c r="ORO41" s="691"/>
      <c r="ORP41" s="691"/>
      <c r="ORQ41" s="691"/>
      <c r="ORR41" s="691"/>
      <c r="ORS41" s="691"/>
      <c r="ORT41" s="691"/>
      <c r="ORU41" s="691"/>
      <c r="ORV41" s="691"/>
      <c r="ORW41" s="691"/>
      <c r="ORX41" s="691"/>
      <c r="ORY41" s="691"/>
      <c r="ORZ41" s="691"/>
      <c r="OSA41" s="691"/>
      <c r="OSB41" s="691"/>
      <c r="OSC41" s="691"/>
      <c r="OSD41" s="691"/>
      <c r="OSE41" s="691"/>
      <c r="OSF41" s="691"/>
      <c r="OSG41" s="691"/>
      <c r="OSH41" s="691"/>
      <c r="OSI41" s="691"/>
      <c r="OSJ41" s="691"/>
      <c r="OSK41" s="691"/>
      <c r="OSL41" s="691"/>
      <c r="OSM41" s="691"/>
      <c r="OSN41" s="691"/>
      <c r="OSO41" s="691"/>
      <c r="OSP41" s="691"/>
      <c r="OSQ41" s="691"/>
      <c r="OSR41" s="691"/>
      <c r="OSS41" s="691"/>
      <c r="OST41" s="691"/>
      <c r="OSU41" s="691"/>
      <c r="OSV41" s="691"/>
      <c r="OSW41" s="691"/>
      <c r="OSX41" s="691"/>
      <c r="OSY41" s="691"/>
      <c r="OSZ41" s="691"/>
      <c r="OTA41" s="691"/>
      <c r="OTB41" s="691"/>
      <c r="OTC41" s="691"/>
      <c r="OTD41" s="691"/>
      <c r="OTE41" s="691"/>
      <c r="OTF41" s="691"/>
      <c r="OTG41" s="691"/>
      <c r="OTH41" s="691"/>
      <c r="OTI41" s="691"/>
      <c r="OTJ41" s="691"/>
      <c r="OTK41" s="691"/>
      <c r="OTL41" s="691"/>
      <c r="OTM41" s="691"/>
      <c r="OTN41" s="691"/>
      <c r="OTO41" s="691"/>
      <c r="OTP41" s="691"/>
      <c r="OTQ41" s="691"/>
      <c r="OTR41" s="691"/>
      <c r="OTS41" s="691"/>
      <c r="OTT41" s="691"/>
      <c r="OTU41" s="691"/>
      <c r="OTV41" s="691"/>
      <c r="OTW41" s="691"/>
      <c r="OTX41" s="691"/>
      <c r="OTY41" s="691"/>
      <c r="OTZ41" s="691"/>
      <c r="OUA41" s="691"/>
      <c r="OUB41" s="691"/>
      <c r="OUC41" s="691"/>
      <c r="OUD41" s="691"/>
      <c r="OUE41" s="691"/>
      <c r="OUF41" s="691"/>
      <c r="OUG41" s="691"/>
      <c r="OUH41" s="691"/>
      <c r="OUI41" s="691"/>
      <c r="OUJ41" s="691"/>
      <c r="OUK41" s="691"/>
      <c r="OUL41" s="691"/>
      <c r="OUM41" s="691"/>
      <c r="OUN41" s="691"/>
      <c r="OUO41" s="691"/>
      <c r="OUP41" s="691"/>
      <c r="OUQ41" s="691"/>
      <c r="OUR41" s="691"/>
      <c r="OUS41" s="691"/>
      <c r="OUT41" s="691"/>
      <c r="OUU41" s="691"/>
      <c r="OUV41" s="691"/>
      <c r="OUW41" s="691"/>
      <c r="OUX41" s="691"/>
      <c r="OUY41" s="691"/>
      <c r="OUZ41" s="691"/>
      <c r="OVA41" s="691"/>
      <c r="OVB41" s="691"/>
      <c r="OVC41" s="691"/>
      <c r="OVD41" s="691"/>
      <c r="OVE41" s="691"/>
      <c r="OVF41" s="691"/>
      <c r="OVG41" s="691"/>
      <c r="OVH41" s="691"/>
      <c r="OVI41" s="691"/>
      <c r="OVJ41" s="691"/>
      <c r="OVK41" s="691"/>
      <c r="OVL41" s="691"/>
      <c r="OVM41" s="691"/>
      <c r="OVN41" s="691"/>
      <c r="OVO41" s="691"/>
      <c r="OVP41" s="691"/>
      <c r="OVQ41" s="691"/>
      <c r="OVR41" s="691"/>
      <c r="OVS41" s="691"/>
      <c r="OVT41" s="691"/>
      <c r="OVU41" s="691"/>
      <c r="OVV41" s="691"/>
      <c r="OVW41" s="691"/>
      <c r="OVX41" s="691"/>
      <c r="OVY41" s="691"/>
      <c r="OVZ41" s="691"/>
      <c r="OWA41" s="691"/>
      <c r="OWB41" s="691"/>
      <c r="OWC41" s="691"/>
      <c r="OWD41" s="691"/>
      <c r="OWE41" s="691"/>
      <c r="OWF41" s="691"/>
      <c r="OWG41" s="691"/>
      <c r="OWH41" s="691"/>
      <c r="OWI41" s="691"/>
      <c r="OWJ41" s="691"/>
      <c r="OWK41" s="691"/>
      <c r="OWL41" s="691"/>
      <c r="OWM41" s="691"/>
      <c r="OWN41" s="691"/>
      <c r="OWO41" s="691"/>
      <c r="OWP41" s="691"/>
      <c r="OWQ41" s="691"/>
      <c r="OWR41" s="691"/>
      <c r="OWS41" s="691"/>
      <c r="OWT41" s="691"/>
      <c r="OWU41" s="691"/>
      <c r="OWV41" s="691"/>
      <c r="OWW41" s="691"/>
      <c r="OWX41" s="691"/>
      <c r="OWY41" s="691"/>
      <c r="OWZ41" s="691"/>
      <c r="OXA41" s="691"/>
      <c r="OXB41" s="691"/>
      <c r="OXC41" s="691"/>
      <c r="OXD41" s="691"/>
      <c r="OXE41" s="691"/>
      <c r="OXF41" s="691"/>
      <c r="OXG41" s="691"/>
      <c r="OXH41" s="691"/>
      <c r="OXI41" s="691"/>
      <c r="OXJ41" s="691"/>
      <c r="OXK41" s="691"/>
      <c r="OXL41" s="691"/>
      <c r="OXM41" s="691"/>
      <c r="OXN41" s="691"/>
      <c r="OXO41" s="691"/>
      <c r="OXP41" s="691"/>
      <c r="OXQ41" s="691"/>
      <c r="OXR41" s="691"/>
      <c r="OXS41" s="691"/>
      <c r="OXT41" s="691"/>
      <c r="OXU41" s="691"/>
      <c r="OXV41" s="691"/>
      <c r="OXW41" s="691"/>
      <c r="OXX41" s="691"/>
      <c r="OXY41" s="691"/>
      <c r="OXZ41" s="691"/>
      <c r="OYA41" s="691"/>
      <c r="OYB41" s="691"/>
      <c r="OYC41" s="691"/>
      <c r="OYD41" s="691"/>
      <c r="OYE41" s="691"/>
      <c r="OYF41" s="691"/>
      <c r="OYG41" s="691"/>
      <c r="OYH41" s="691"/>
      <c r="OYI41" s="691"/>
      <c r="OYJ41" s="691"/>
      <c r="OYK41" s="691"/>
      <c r="OYL41" s="691"/>
      <c r="OYM41" s="691"/>
      <c r="OYN41" s="691"/>
      <c r="OYO41" s="691"/>
      <c r="OYP41" s="691"/>
      <c r="OYQ41" s="691"/>
      <c r="OYR41" s="691"/>
      <c r="OYS41" s="691"/>
      <c r="OYT41" s="691"/>
      <c r="OYU41" s="691"/>
      <c r="OYV41" s="691"/>
      <c r="OYW41" s="691"/>
      <c r="OYX41" s="691"/>
      <c r="OYY41" s="691"/>
      <c r="OYZ41" s="691"/>
      <c r="OZA41" s="691"/>
      <c r="OZB41" s="691"/>
      <c r="OZC41" s="691"/>
      <c r="OZD41" s="691"/>
      <c r="OZE41" s="691"/>
      <c r="OZF41" s="691"/>
      <c r="OZG41" s="691"/>
      <c r="OZH41" s="691"/>
      <c r="OZI41" s="691"/>
      <c r="OZJ41" s="691"/>
      <c r="OZK41" s="691"/>
      <c r="OZL41" s="691"/>
      <c r="OZM41" s="691"/>
      <c r="OZN41" s="691"/>
      <c r="OZO41" s="691"/>
      <c r="OZP41" s="691"/>
      <c r="OZQ41" s="691"/>
      <c r="OZR41" s="691"/>
      <c r="OZS41" s="691"/>
      <c r="OZT41" s="691"/>
      <c r="OZU41" s="691"/>
      <c r="OZV41" s="691"/>
      <c r="OZW41" s="691"/>
      <c r="OZX41" s="691"/>
      <c r="OZY41" s="691"/>
      <c r="OZZ41" s="691"/>
      <c r="PAA41" s="691"/>
      <c r="PAB41" s="691"/>
      <c r="PAC41" s="691"/>
      <c r="PAD41" s="691"/>
      <c r="PAE41" s="691"/>
      <c r="PAF41" s="691"/>
      <c r="PAG41" s="691"/>
      <c r="PAH41" s="691"/>
      <c r="PAI41" s="691"/>
      <c r="PAJ41" s="691"/>
      <c r="PAK41" s="691"/>
      <c r="PAL41" s="691"/>
      <c r="PAM41" s="691"/>
      <c r="PAN41" s="691"/>
      <c r="PAO41" s="691"/>
      <c r="PAP41" s="691"/>
      <c r="PAQ41" s="691"/>
      <c r="PAR41" s="691"/>
      <c r="PAS41" s="691"/>
      <c r="PAT41" s="691"/>
      <c r="PAU41" s="691"/>
      <c r="PAV41" s="691"/>
      <c r="PAW41" s="691"/>
      <c r="PAX41" s="691"/>
      <c r="PAY41" s="691"/>
      <c r="PAZ41" s="691"/>
      <c r="PBA41" s="691"/>
      <c r="PBB41" s="691"/>
      <c r="PBC41" s="691"/>
      <c r="PBD41" s="691"/>
      <c r="PBE41" s="691"/>
      <c r="PBF41" s="691"/>
      <c r="PBG41" s="691"/>
      <c r="PBH41" s="691"/>
      <c r="PBI41" s="691"/>
      <c r="PBJ41" s="691"/>
      <c r="PBK41" s="691"/>
      <c r="PBL41" s="691"/>
      <c r="PBM41" s="691"/>
      <c r="PBN41" s="691"/>
      <c r="PBO41" s="691"/>
      <c r="PBP41" s="691"/>
      <c r="PBQ41" s="691"/>
      <c r="PBR41" s="691"/>
      <c r="PBS41" s="691"/>
      <c r="PBT41" s="691"/>
      <c r="PBU41" s="691"/>
      <c r="PBV41" s="691"/>
      <c r="PBW41" s="691"/>
      <c r="PBX41" s="691"/>
      <c r="PBY41" s="691"/>
      <c r="PBZ41" s="691"/>
      <c r="PCA41" s="691"/>
      <c r="PCB41" s="691"/>
      <c r="PCC41" s="691"/>
      <c r="PCD41" s="691"/>
      <c r="PCE41" s="691"/>
      <c r="PCF41" s="691"/>
      <c r="PCG41" s="691"/>
      <c r="PCH41" s="691"/>
      <c r="PCI41" s="691"/>
      <c r="PCJ41" s="691"/>
      <c r="PCK41" s="691"/>
      <c r="PCL41" s="691"/>
      <c r="PCM41" s="691"/>
      <c r="PCN41" s="691"/>
      <c r="PCO41" s="691"/>
      <c r="PCP41" s="691"/>
      <c r="PCQ41" s="691"/>
      <c r="PCR41" s="691"/>
      <c r="PCS41" s="691"/>
      <c r="PCT41" s="691"/>
      <c r="PCU41" s="691"/>
      <c r="PCV41" s="691"/>
      <c r="PCW41" s="691"/>
      <c r="PCX41" s="691"/>
      <c r="PCY41" s="691"/>
      <c r="PCZ41" s="691"/>
      <c r="PDA41" s="691"/>
      <c r="PDB41" s="691"/>
      <c r="PDC41" s="691"/>
      <c r="PDD41" s="691"/>
      <c r="PDE41" s="691"/>
      <c r="PDF41" s="691"/>
      <c r="PDG41" s="691"/>
      <c r="PDH41" s="691"/>
      <c r="PDI41" s="691"/>
      <c r="PDJ41" s="691"/>
      <c r="PDK41" s="691"/>
      <c r="PDL41" s="691"/>
      <c r="PDM41" s="691"/>
      <c r="PDN41" s="691"/>
      <c r="PDO41" s="691"/>
      <c r="PDP41" s="691"/>
      <c r="PDQ41" s="691"/>
      <c r="PDR41" s="691"/>
      <c r="PDS41" s="691"/>
      <c r="PDT41" s="691"/>
      <c r="PDU41" s="691"/>
      <c r="PDV41" s="691"/>
      <c r="PDW41" s="691"/>
      <c r="PDX41" s="691"/>
      <c r="PDY41" s="691"/>
      <c r="PDZ41" s="691"/>
      <c r="PEA41" s="691"/>
      <c r="PEB41" s="691"/>
      <c r="PEC41" s="691"/>
      <c r="PED41" s="691"/>
      <c r="PEE41" s="691"/>
      <c r="PEF41" s="691"/>
      <c r="PEG41" s="691"/>
      <c r="PEH41" s="691"/>
      <c r="PEI41" s="691"/>
      <c r="PEJ41" s="691"/>
      <c r="PEK41" s="691"/>
      <c r="PEL41" s="691"/>
      <c r="PEM41" s="691"/>
      <c r="PEN41" s="691"/>
      <c r="PEO41" s="691"/>
      <c r="PEP41" s="691"/>
      <c r="PEQ41" s="691"/>
      <c r="PER41" s="691"/>
      <c r="PES41" s="691"/>
      <c r="PET41" s="691"/>
      <c r="PEU41" s="691"/>
      <c r="PEV41" s="691"/>
      <c r="PEW41" s="691"/>
      <c r="PEX41" s="691"/>
      <c r="PEY41" s="691"/>
      <c r="PEZ41" s="691"/>
      <c r="PFA41" s="691"/>
      <c r="PFB41" s="691"/>
      <c r="PFC41" s="691"/>
      <c r="PFD41" s="691"/>
      <c r="PFE41" s="691"/>
      <c r="PFF41" s="691"/>
      <c r="PFG41" s="691"/>
      <c r="PFH41" s="691"/>
      <c r="PFI41" s="691"/>
      <c r="PFJ41" s="691"/>
      <c r="PFK41" s="691"/>
      <c r="PFL41" s="691"/>
      <c r="PFM41" s="691"/>
      <c r="PFN41" s="691"/>
      <c r="PFO41" s="691"/>
      <c r="PFP41" s="691"/>
      <c r="PFQ41" s="691"/>
      <c r="PFR41" s="691"/>
      <c r="PFS41" s="691"/>
      <c r="PFT41" s="691"/>
      <c r="PFU41" s="691"/>
      <c r="PFV41" s="691"/>
      <c r="PFW41" s="691"/>
      <c r="PFX41" s="691"/>
      <c r="PFY41" s="691"/>
      <c r="PFZ41" s="691"/>
      <c r="PGA41" s="691"/>
      <c r="PGB41" s="691"/>
      <c r="PGC41" s="691"/>
      <c r="PGD41" s="691"/>
      <c r="PGE41" s="691"/>
      <c r="PGF41" s="691"/>
      <c r="PGG41" s="691"/>
      <c r="PGH41" s="691"/>
      <c r="PGI41" s="691"/>
      <c r="PGJ41" s="691"/>
      <c r="PGK41" s="691"/>
      <c r="PGL41" s="691"/>
      <c r="PGM41" s="691"/>
      <c r="PGN41" s="691"/>
      <c r="PGO41" s="691"/>
      <c r="PGP41" s="691"/>
      <c r="PGQ41" s="691"/>
      <c r="PGR41" s="691"/>
      <c r="PGS41" s="691"/>
      <c r="PGT41" s="691"/>
      <c r="PGU41" s="691"/>
      <c r="PGV41" s="691"/>
      <c r="PGW41" s="691"/>
      <c r="PGX41" s="691"/>
      <c r="PGY41" s="691"/>
      <c r="PGZ41" s="691"/>
      <c r="PHA41" s="691"/>
      <c r="PHB41" s="691"/>
      <c r="PHC41" s="691"/>
      <c r="PHD41" s="691"/>
      <c r="PHE41" s="691"/>
      <c r="PHF41" s="691"/>
      <c r="PHG41" s="691"/>
      <c r="PHH41" s="691"/>
      <c r="PHI41" s="691"/>
      <c r="PHJ41" s="691"/>
      <c r="PHK41" s="691"/>
      <c r="PHL41" s="691"/>
      <c r="PHM41" s="691"/>
      <c r="PHN41" s="691"/>
      <c r="PHO41" s="691"/>
      <c r="PHP41" s="691"/>
      <c r="PHQ41" s="691"/>
      <c r="PHR41" s="691"/>
      <c r="PHS41" s="691"/>
      <c r="PHT41" s="691"/>
      <c r="PHU41" s="691"/>
      <c r="PHV41" s="691"/>
      <c r="PHW41" s="691"/>
      <c r="PHX41" s="691"/>
      <c r="PHY41" s="691"/>
      <c r="PHZ41" s="691"/>
      <c r="PIA41" s="691"/>
      <c r="PIB41" s="691"/>
      <c r="PIC41" s="691"/>
      <c r="PID41" s="691"/>
      <c r="PIE41" s="691"/>
      <c r="PIF41" s="691"/>
      <c r="PIG41" s="691"/>
      <c r="PIH41" s="691"/>
      <c r="PII41" s="691"/>
      <c r="PIJ41" s="691"/>
      <c r="PIK41" s="691"/>
      <c r="PIL41" s="691"/>
      <c r="PIM41" s="691"/>
      <c r="PIN41" s="691"/>
      <c r="PIO41" s="691"/>
      <c r="PIP41" s="691"/>
      <c r="PIQ41" s="691"/>
      <c r="PIR41" s="691"/>
      <c r="PIS41" s="691"/>
      <c r="PIT41" s="691"/>
      <c r="PIU41" s="691"/>
      <c r="PIV41" s="691"/>
      <c r="PIW41" s="691"/>
      <c r="PIX41" s="691"/>
      <c r="PIY41" s="691"/>
      <c r="PIZ41" s="691"/>
      <c r="PJA41" s="691"/>
      <c r="PJB41" s="691"/>
      <c r="PJC41" s="691"/>
      <c r="PJD41" s="691"/>
      <c r="PJE41" s="691"/>
      <c r="PJF41" s="691"/>
      <c r="PJG41" s="691"/>
      <c r="PJH41" s="691"/>
      <c r="PJI41" s="691"/>
      <c r="PJJ41" s="691"/>
      <c r="PJK41" s="691"/>
      <c r="PJL41" s="691"/>
      <c r="PJM41" s="691"/>
      <c r="PJN41" s="691"/>
      <c r="PJO41" s="691"/>
      <c r="PJP41" s="691"/>
      <c r="PJQ41" s="691"/>
      <c r="PJR41" s="691"/>
      <c r="PJS41" s="691"/>
      <c r="PJT41" s="691"/>
      <c r="PJU41" s="691"/>
      <c r="PJV41" s="691"/>
      <c r="PJW41" s="691"/>
      <c r="PJX41" s="691"/>
      <c r="PJY41" s="691"/>
      <c r="PJZ41" s="691"/>
      <c r="PKA41" s="691"/>
      <c r="PKB41" s="691"/>
      <c r="PKC41" s="691"/>
      <c r="PKD41" s="691"/>
      <c r="PKE41" s="691"/>
      <c r="PKF41" s="691"/>
      <c r="PKG41" s="691"/>
      <c r="PKH41" s="691"/>
      <c r="PKI41" s="691"/>
      <c r="PKJ41" s="691"/>
      <c r="PKK41" s="691"/>
      <c r="PKL41" s="691"/>
      <c r="PKM41" s="691"/>
      <c r="PKN41" s="691"/>
      <c r="PKO41" s="691"/>
      <c r="PKP41" s="691"/>
      <c r="PKQ41" s="691"/>
      <c r="PKR41" s="691"/>
      <c r="PKS41" s="691"/>
      <c r="PKT41" s="691"/>
      <c r="PKU41" s="691"/>
      <c r="PKV41" s="691"/>
      <c r="PKW41" s="691"/>
      <c r="PKX41" s="691"/>
      <c r="PKY41" s="691"/>
      <c r="PKZ41" s="691"/>
      <c r="PLA41" s="691"/>
      <c r="PLB41" s="691"/>
      <c r="PLC41" s="691"/>
      <c r="PLD41" s="691"/>
      <c r="PLE41" s="691"/>
      <c r="PLF41" s="691"/>
      <c r="PLG41" s="691"/>
      <c r="PLH41" s="691"/>
      <c r="PLI41" s="691"/>
      <c r="PLJ41" s="691"/>
      <c r="PLK41" s="691"/>
      <c r="PLL41" s="691"/>
      <c r="PLM41" s="691"/>
      <c r="PLN41" s="691"/>
      <c r="PLO41" s="691"/>
      <c r="PLP41" s="691"/>
      <c r="PLQ41" s="691"/>
      <c r="PLR41" s="691"/>
      <c r="PLS41" s="691"/>
      <c r="PLT41" s="691"/>
      <c r="PLU41" s="691"/>
      <c r="PLV41" s="691"/>
      <c r="PLW41" s="691"/>
      <c r="PLX41" s="691"/>
      <c r="PLY41" s="691"/>
      <c r="PLZ41" s="691"/>
      <c r="PMA41" s="691"/>
      <c r="PMB41" s="691"/>
      <c r="PMC41" s="691"/>
      <c r="PMD41" s="691"/>
      <c r="PME41" s="691"/>
      <c r="PMF41" s="691"/>
      <c r="PMG41" s="691"/>
      <c r="PMH41" s="691"/>
      <c r="PMI41" s="691"/>
      <c r="PMJ41" s="691"/>
      <c r="PMK41" s="691"/>
      <c r="PML41" s="691"/>
      <c r="PMM41" s="691"/>
      <c r="PMN41" s="691"/>
      <c r="PMO41" s="691"/>
      <c r="PMP41" s="691"/>
      <c r="PMQ41" s="691"/>
      <c r="PMR41" s="691"/>
      <c r="PMS41" s="691"/>
      <c r="PMT41" s="691"/>
      <c r="PMU41" s="691"/>
      <c r="PMV41" s="691"/>
      <c r="PMW41" s="691"/>
      <c r="PMX41" s="691"/>
      <c r="PMY41" s="691"/>
      <c r="PMZ41" s="691"/>
      <c r="PNA41" s="691"/>
      <c r="PNB41" s="691"/>
      <c r="PNC41" s="691"/>
      <c r="PND41" s="691"/>
      <c r="PNE41" s="691"/>
      <c r="PNF41" s="691"/>
      <c r="PNG41" s="691"/>
      <c r="PNH41" s="691"/>
      <c r="PNI41" s="691"/>
      <c r="PNJ41" s="691"/>
      <c r="PNK41" s="691"/>
      <c r="PNL41" s="691"/>
      <c r="PNM41" s="691"/>
      <c r="PNN41" s="691"/>
      <c r="PNO41" s="691"/>
      <c r="PNP41" s="691"/>
      <c r="PNQ41" s="691"/>
      <c r="PNR41" s="691"/>
      <c r="PNS41" s="691"/>
      <c r="PNT41" s="691"/>
      <c r="PNU41" s="691"/>
      <c r="PNV41" s="691"/>
      <c r="PNW41" s="691"/>
      <c r="PNX41" s="691"/>
      <c r="PNY41" s="691"/>
      <c r="PNZ41" s="691"/>
      <c r="POA41" s="691"/>
      <c r="POB41" s="691"/>
      <c r="POC41" s="691"/>
      <c r="POD41" s="691"/>
      <c r="POE41" s="691"/>
      <c r="POF41" s="691"/>
      <c r="POG41" s="691"/>
      <c r="POH41" s="691"/>
      <c r="POI41" s="691"/>
      <c r="POJ41" s="691"/>
      <c r="POK41" s="691"/>
      <c r="POL41" s="691"/>
      <c r="POM41" s="691"/>
      <c r="PON41" s="691"/>
      <c r="POO41" s="691"/>
      <c r="POP41" s="691"/>
      <c r="POQ41" s="691"/>
      <c r="POR41" s="691"/>
      <c r="POS41" s="691"/>
      <c r="POT41" s="691"/>
      <c r="POU41" s="691"/>
      <c r="POV41" s="691"/>
      <c r="POW41" s="691"/>
      <c r="POX41" s="691"/>
      <c r="POY41" s="691"/>
      <c r="POZ41" s="691"/>
      <c r="PPA41" s="691"/>
      <c r="PPB41" s="691"/>
      <c r="PPC41" s="691"/>
      <c r="PPD41" s="691"/>
      <c r="PPE41" s="691"/>
      <c r="PPF41" s="691"/>
      <c r="PPG41" s="691"/>
      <c r="PPH41" s="691"/>
      <c r="PPI41" s="691"/>
      <c r="PPJ41" s="691"/>
      <c r="PPK41" s="691"/>
      <c r="PPL41" s="691"/>
      <c r="PPM41" s="691"/>
      <c r="PPN41" s="691"/>
      <c r="PPO41" s="691"/>
      <c r="PPP41" s="691"/>
      <c r="PPQ41" s="691"/>
      <c r="PPR41" s="691"/>
      <c r="PPS41" s="691"/>
      <c r="PPT41" s="691"/>
      <c r="PPU41" s="691"/>
      <c r="PPV41" s="691"/>
      <c r="PPW41" s="691"/>
      <c r="PPX41" s="691"/>
      <c r="PPY41" s="691"/>
      <c r="PPZ41" s="691"/>
      <c r="PQA41" s="691"/>
      <c r="PQB41" s="691"/>
      <c r="PQC41" s="691"/>
      <c r="PQD41" s="691"/>
      <c r="PQE41" s="691"/>
      <c r="PQF41" s="691"/>
      <c r="PQG41" s="691"/>
      <c r="PQH41" s="691"/>
      <c r="PQI41" s="691"/>
      <c r="PQJ41" s="691"/>
      <c r="PQK41" s="691"/>
      <c r="PQL41" s="691"/>
      <c r="PQM41" s="691"/>
      <c r="PQN41" s="691"/>
      <c r="PQO41" s="691"/>
      <c r="PQP41" s="691"/>
      <c r="PQQ41" s="691"/>
      <c r="PQR41" s="691"/>
      <c r="PQS41" s="691"/>
      <c r="PQT41" s="691"/>
      <c r="PQU41" s="691"/>
      <c r="PQV41" s="691"/>
      <c r="PQW41" s="691"/>
      <c r="PQX41" s="691"/>
      <c r="PQY41" s="691"/>
      <c r="PQZ41" s="691"/>
      <c r="PRA41" s="691"/>
      <c r="PRB41" s="691"/>
      <c r="PRC41" s="691"/>
      <c r="PRD41" s="691"/>
      <c r="PRE41" s="691"/>
      <c r="PRF41" s="691"/>
      <c r="PRG41" s="691"/>
      <c r="PRH41" s="691"/>
      <c r="PRI41" s="691"/>
      <c r="PRJ41" s="691"/>
      <c r="PRK41" s="691"/>
      <c r="PRL41" s="691"/>
      <c r="PRM41" s="691"/>
      <c r="PRN41" s="691"/>
      <c r="PRO41" s="691"/>
      <c r="PRP41" s="691"/>
      <c r="PRQ41" s="691"/>
      <c r="PRR41" s="691"/>
      <c r="PRS41" s="691"/>
      <c r="PRT41" s="691"/>
      <c r="PRU41" s="691"/>
      <c r="PRV41" s="691"/>
      <c r="PRW41" s="691"/>
      <c r="PRX41" s="691"/>
      <c r="PRY41" s="691"/>
      <c r="PRZ41" s="691"/>
      <c r="PSA41" s="691"/>
      <c r="PSB41" s="691"/>
      <c r="PSC41" s="691"/>
      <c r="PSD41" s="691"/>
      <c r="PSE41" s="691"/>
      <c r="PSF41" s="691"/>
      <c r="PSG41" s="691"/>
      <c r="PSH41" s="691"/>
      <c r="PSI41" s="691"/>
      <c r="PSJ41" s="691"/>
      <c r="PSK41" s="691"/>
      <c r="PSL41" s="691"/>
      <c r="PSM41" s="691"/>
      <c r="PSN41" s="691"/>
      <c r="PSO41" s="691"/>
      <c r="PSP41" s="691"/>
      <c r="PSQ41" s="691"/>
      <c r="PSR41" s="691"/>
      <c r="PSS41" s="691"/>
      <c r="PST41" s="691"/>
      <c r="PSU41" s="691"/>
      <c r="PSV41" s="691"/>
      <c r="PSW41" s="691"/>
      <c r="PSX41" s="691"/>
      <c r="PSY41" s="691"/>
      <c r="PSZ41" s="691"/>
      <c r="PTA41" s="691"/>
      <c r="PTB41" s="691"/>
      <c r="PTC41" s="691"/>
      <c r="PTD41" s="691"/>
      <c r="PTE41" s="691"/>
      <c r="PTF41" s="691"/>
      <c r="PTG41" s="691"/>
      <c r="PTH41" s="691"/>
      <c r="PTI41" s="691"/>
      <c r="PTJ41" s="691"/>
      <c r="PTK41" s="691"/>
      <c r="PTL41" s="691"/>
      <c r="PTM41" s="691"/>
      <c r="PTN41" s="691"/>
      <c r="PTO41" s="691"/>
      <c r="PTP41" s="691"/>
      <c r="PTQ41" s="691"/>
      <c r="PTR41" s="691"/>
      <c r="PTS41" s="691"/>
      <c r="PTT41" s="691"/>
      <c r="PTU41" s="691"/>
      <c r="PTV41" s="691"/>
      <c r="PTW41" s="691"/>
      <c r="PTX41" s="691"/>
      <c r="PTY41" s="691"/>
      <c r="PTZ41" s="691"/>
      <c r="PUA41" s="691"/>
      <c r="PUB41" s="691"/>
      <c r="PUC41" s="691"/>
      <c r="PUD41" s="691"/>
      <c r="PUE41" s="691"/>
      <c r="PUF41" s="691"/>
      <c r="PUG41" s="691"/>
      <c r="PUH41" s="691"/>
      <c r="PUI41" s="691"/>
      <c r="PUJ41" s="691"/>
      <c r="PUK41" s="691"/>
      <c r="PUL41" s="691"/>
      <c r="PUM41" s="691"/>
      <c r="PUN41" s="691"/>
      <c r="PUO41" s="691"/>
      <c r="PUP41" s="691"/>
      <c r="PUQ41" s="691"/>
      <c r="PUR41" s="691"/>
      <c r="PUS41" s="691"/>
      <c r="PUT41" s="691"/>
      <c r="PUU41" s="691"/>
      <c r="PUV41" s="691"/>
      <c r="PUW41" s="691"/>
      <c r="PUX41" s="691"/>
      <c r="PUY41" s="691"/>
      <c r="PUZ41" s="691"/>
      <c r="PVA41" s="691"/>
      <c r="PVB41" s="691"/>
      <c r="PVC41" s="691"/>
      <c r="PVD41" s="691"/>
      <c r="PVE41" s="691"/>
      <c r="PVF41" s="691"/>
      <c r="PVG41" s="691"/>
      <c r="PVH41" s="691"/>
      <c r="PVI41" s="691"/>
      <c r="PVJ41" s="691"/>
      <c r="PVK41" s="691"/>
      <c r="PVL41" s="691"/>
      <c r="PVM41" s="691"/>
      <c r="PVN41" s="691"/>
      <c r="PVO41" s="691"/>
      <c r="PVP41" s="691"/>
      <c r="PVQ41" s="691"/>
      <c r="PVR41" s="691"/>
      <c r="PVS41" s="691"/>
      <c r="PVT41" s="691"/>
      <c r="PVU41" s="691"/>
      <c r="PVV41" s="691"/>
      <c r="PVW41" s="691"/>
      <c r="PVX41" s="691"/>
      <c r="PVY41" s="691"/>
      <c r="PVZ41" s="691"/>
      <c r="PWA41" s="691"/>
      <c r="PWB41" s="691"/>
      <c r="PWC41" s="691"/>
      <c r="PWD41" s="691"/>
      <c r="PWE41" s="691"/>
      <c r="PWF41" s="691"/>
      <c r="PWG41" s="691"/>
      <c r="PWH41" s="691"/>
      <c r="PWI41" s="691"/>
      <c r="PWJ41" s="691"/>
      <c r="PWK41" s="691"/>
      <c r="PWL41" s="691"/>
      <c r="PWM41" s="691"/>
      <c r="PWN41" s="691"/>
      <c r="PWO41" s="691"/>
      <c r="PWP41" s="691"/>
      <c r="PWQ41" s="691"/>
      <c r="PWR41" s="691"/>
      <c r="PWS41" s="691"/>
      <c r="PWT41" s="691"/>
      <c r="PWU41" s="691"/>
      <c r="PWV41" s="691"/>
      <c r="PWW41" s="691"/>
      <c r="PWX41" s="691"/>
      <c r="PWY41" s="691"/>
      <c r="PWZ41" s="691"/>
      <c r="PXA41" s="691"/>
      <c r="PXB41" s="691"/>
      <c r="PXC41" s="691"/>
      <c r="PXD41" s="691"/>
      <c r="PXE41" s="691"/>
      <c r="PXF41" s="691"/>
      <c r="PXG41" s="691"/>
      <c r="PXH41" s="691"/>
      <c r="PXI41" s="691"/>
      <c r="PXJ41" s="691"/>
      <c r="PXK41" s="691"/>
      <c r="PXL41" s="691"/>
      <c r="PXM41" s="691"/>
      <c r="PXN41" s="691"/>
      <c r="PXO41" s="691"/>
      <c r="PXP41" s="691"/>
      <c r="PXQ41" s="691"/>
      <c r="PXR41" s="691"/>
      <c r="PXS41" s="691"/>
      <c r="PXT41" s="691"/>
      <c r="PXU41" s="691"/>
      <c r="PXV41" s="691"/>
      <c r="PXW41" s="691"/>
      <c r="PXX41" s="691"/>
      <c r="PXY41" s="691"/>
      <c r="PXZ41" s="691"/>
      <c r="PYA41" s="691"/>
      <c r="PYB41" s="691"/>
      <c r="PYC41" s="691"/>
      <c r="PYD41" s="691"/>
      <c r="PYE41" s="691"/>
      <c r="PYF41" s="691"/>
      <c r="PYG41" s="691"/>
      <c r="PYH41" s="691"/>
      <c r="PYI41" s="691"/>
      <c r="PYJ41" s="691"/>
      <c r="PYK41" s="691"/>
      <c r="PYL41" s="691"/>
      <c r="PYM41" s="691"/>
      <c r="PYN41" s="691"/>
      <c r="PYO41" s="691"/>
      <c r="PYP41" s="691"/>
      <c r="PYQ41" s="691"/>
      <c r="PYR41" s="691"/>
      <c r="PYS41" s="691"/>
      <c r="PYT41" s="691"/>
      <c r="PYU41" s="691"/>
      <c r="PYV41" s="691"/>
      <c r="PYW41" s="691"/>
      <c r="PYX41" s="691"/>
      <c r="PYY41" s="691"/>
      <c r="PYZ41" s="691"/>
      <c r="PZA41" s="691"/>
      <c r="PZB41" s="691"/>
      <c r="PZC41" s="691"/>
      <c r="PZD41" s="691"/>
      <c r="PZE41" s="691"/>
      <c r="PZF41" s="691"/>
      <c r="PZG41" s="691"/>
      <c r="PZH41" s="691"/>
      <c r="PZI41" s="691"/>
      <c r="PZJ41" s="691"/>
      <c r="PZK41" s="691"/>
      <c r="PZL41" s="691"/>
      <c r="PZM41" s="691"/>
      <c r="PZN41" s="691"/>
      <c r="PZO41" s="691"/>
      <c r="PZP41" s="691"/>
      <c r="PZQ41" s="691"/>
      <c r="PZR41" s="691"/>
      <c r="PZS41" s="691"/>
      <c r="PZT41" s="691"/>
      <c r="PZU41" s="691"/>
      <c r="PZV41" s="691"/>
      <c r="PZW41" s="691"/>
      <c r="PZX41" s="691"/>
      <c r="PZY41" s="691"/>
      <c r="PZZ41" s="691"/>
      <c r="QAA41" s="691"/>
      <c r="QAB41" s="691"/>
      <c r="QAC41" s="691"/>
      <c r="QAD41" s="691"/>
      <c r="QAE41" s="691"/>
      <c r="QAF41" s="691"/>
      <c r="QAG41" s="691"/>
      <c r="QAH41" s="691"/>
      <c r="QAI41" s="691"/>
      <c r="QAJ41" s="691"/>
      <c r="QAK41" s="691"/>
      <c r="QAL41" s="691"/>
      <c r="QAM41" s="691"/>
      <c r="QAN41" s="691"/>
      <c r="QAO41" s="691"/>
      <c r="QAP41" s="691"/>
      <c r="QAQ41" s="691"/>
      <c r="QAR41" s="691"/>
      <c r="QAS41" s="691"/>
      <c r="QAT41" s="691"/>
      <c r="QAU41" s="691"/>
      <c r="QAV41" s="691"/>
      <c r="QAW41" s="691"/>
      <c r="QAX41" s="691"/>
      <c r="QAY41" s="691"/>
      <c r="QAZ41" s="691"/>
      <c r="QBA41" s="691"/>
      <c r="QBB41" s="691"/>
      <c r="QBC41" s="691"/>
      <c r="QBD41" s="691"/>
      <c r="QBE41" s="691"/>
      <c r="QBF41" s="691"/>
      <c r="QBG41" s="691"/>
      <c r="QBH41" s="691"/>
      <c r="QBI41" s="691"/>
      <c r="QBJ41" s="691"/>
      <c r="QBK41" s="691"/>
      <c r="QBL41" s="691"/>
      <c r="QBM41" s="691"/>
      <c r="QBN41" s="691"/>
      <c r="QBO41" s="691"/>
      <c r="QBP41" s="691"/>
      <c r="QBQ41" s="691"/>
      <c r="QBR41" s="691"/>
      <c r="QBS41" s="691"/>
      <c r="QBT41" s="691"/>
      <c r="QBU41" s="691"/>
      <c r="QBV41" s="691"/>
      <c r="QBW41" s="691"/>
      <c r="QBX41" s="691"/>
      <c r="QBY41" s="691"/>
      <c r="QBZ41" s="691"/>
      <c r="QCA41" s="691"/>
      <c r="QCB41" s="691"/>
      <c r="QCC41" s="691"/>
      <c r="QCD41" s="691"/>
      <c r="QCE41" s="691"/>
      <c r="QCF41" s="691"/>
      <c r="QCG41" s="691"/>
      <c r="QCH41" s="691"/>
      <c r="QCI41" s="691"/>
      <c r="QCJ41" s="691"/>
      <c r="QCK41" s="691"/>
      <c r="QCL41" s="691"/>
      <c r="QCM41" s="691"/>
      <c r="QCN41" s="691"/>
      <c r="QCO41" s="691"/>
      <c r="QCP41" s="691"/>
      <c r="QCQ41" s="691"/>
      <c r="QCR41" s="691"/>
      <c r="QCS41" s="691"/>
      <c r="QCT41" s="691"/>
      <c r="QCU41" s="691"/>
      <c r="QCV41" s="691"/>
      <c r="QCW41" s="691"/>
      <c r="QCX41" s="691"/>
      <c r="QCY41" s="691"/>
      <c r="QCZ41" s="691"/>
      <c r="QDA41" s="691"/>
      <c r="QDB41" s="691"/>
      <c r="QDC41" s="691"/>
      <c r="QDD41" s="691"/>
      <c r="QDE41" s="691"/>
      <c r="QDF41" s="691"/>
      <c r="QDG41" s="691"/>
      <c r="QDH41" s="691"/>
      <c r="QDI41" s="691"/>
      <c r="QDJ41" s="691"/>
      <c r="QDK41" s="691"/>
      <c r="QDL41" s="691"/>
      <c r="QDM41" s="691"/>
      <c r="QDN41" s="691"/>
      <c r="QDO41" s="691"/>
      <c r="QDP41" s="691"/>
      <c r="QDQ41" s="691"/>
      <c r="QDR41" s="691"/>
      <c r="QDS41" s="691"/>
      <c r="QDT41" s="691"/>
      <c r="QDU41" s="691"/>
      <c r="QDV41" s="691"/>
      <c r="QDW41" s="691"/>
      <c r="QDX41" s="691"/>
      <c r="QDY41" s="691"/>
      <c r="QDZ41" s="691"/>
      <c r="QEA41" s="691"/>
      <c r="QEB41" s="691"/>
      <c r="QEC41" s="691"/>
      <c r="QED41" s="691"/>
      <c r="QEE41" s="691"/>
      <c r="QEF41" s="691"/>
      <c r="QEG41" s="691"/>
      <c r="QEH41" s="691"/>
      <c r="QEI41" s="691"/>
      <c r="QEJ41" s="691"/>
      <c r="QEK41" s="691"/>
      <c r="QEL41" s="691"/>
      <c r="QEM41" s="691"/>
      <c r="QEN41" s="691"/>
      <c r="QEO41" s="691"/>
      <c r="QEP41" s="691"/>
      <c r="QEQ41" s="691"/>
      <c r="QER41" s="691"/>
      <c r="QES41" s="691"/>
      <c r="QET41" s="691"/>
      <c r="QEU41" s="691"/>
      <c r="QEV41" s="691"/>
      <c r="QEW41" s="691"/>
      <c r="QEX41" s="691"/>
      <c r="QEY41" s="691"/>
      <c r="QEZ41" s="691"/>
      <c r="QFA41" s="691"/>
      <c r="QFB41" s="691"/>
      <c r="QFC41" s="691"/>
      <c r="QFD41" s="691"/>
      <c r="QFE41" s="691"/>
      <c r="QFF41" s="691"/>
      <c r="QFG41" s="691"/>
      <c r="QFH41" s="691"/>
      <c r="QFI41" s="691"/>
      <c r="QFJ41" s="691"/>
      <c r="QFK41" s="691"/>
      <c r="QFL41" s="691"/>
      <c r="QFM41" s="691"/>
      <c r="QFN41" s="691"/>
      <c r="QFO41" s="691"/>
      <c r="QFP41" s="691"/>
      <c r="QFQ41" s="691"/>
      <c r="QFR41" s="691"/>
      <c r="QFS41" s="691"/>
      <c r="QFT41" s="691"/>
      <c r="QFU41" s="691"/>
      <c r="QFV41" s="691"/>
      <c r="QFW41" s="691"/>
      <c r="QFX41" s="691"/>
      <c r="QFY41" s="691"/>
      <c r="QFZ41" s="691"/>
      <c r="QGA41" s="691"/>
      <c r="QGB41" s="691"/>
      <c r="QGC41" s="691"/>
      <c r="QGD41" s="691"/>
      <c r="QGE41" s="691"/>
      <c r="QGF41" s="691"/>
      <c r="QGG41" s="691"/>
      <c r="QGH41" s="691"/>
      <c r="QGI41" s="691"/>
      <c r="QGJ41" s="691"/>
      <c r="QGK41" s="691"/>
      <c r="QGL41" s="691"/>
      <c r="QGM41" s="691"/>
      <c r="QGN41" s="691"/>
      <c r="QGO41" s="691"/>
      <c r="QGP41" s="691"/>
      <c r="QGQ41" s="691"/>
      <c r="QGR41" s="691"/>
      <c r="QGS41" s="691"/>
      <c r="QGT41" s="691"/>
      <c r="QGU41" s="691"/>
      <c r="QGV41" s="691"/>
      <c r="QGW41" s="691"/>
      <c r="QGX41" s="691"/>
      <c r="QGY41" s="691"/>
      <c r="QGZ41" s="691"/>
      <c r="QHA41" s="691"/>
      <c r="QHB41" s="691"/>
      <c r="QHC41" s="691"/>
      <c r="QHD41" s="691"/>
      <c r="QHE41" s="691"/>
      <c r="QHF41" s="691"/>
      <c r="QHG41" s="691"/>
      <c r="QHH41" s="691"/>
      <c r="QHI41" s="691"/>
      <c r="QHJ41" s="691"/>
      <c r="QHK41" s="691"/>
      <c r="QHL41" s="691"/>
      <c r="QHM41" s="691"/>
      <c r="QHN41" s="691"/>
      <c r="QHO41" s="691"/>
      <c r="QHP41" s="691"/>
      <c r="QHQ41" s="691"/>
      <c r="QHR41" s="691"/>
      <c r="QHS41" s="691"/>
      <c r="QHT41" s="691"/>
      <c r="QHU41" s="691"/>
      <c r="QHV41" s="691"/>
      <c r="QHW41" s="691"/>
      <c r="QHX41" s="691"/>
      <c r="QHY41" s="691"/>
      <c r="QHZ41" s="691"/>
      <c r="QIA41" s="691"/>
      <c r="QIB41" s="691"/>
      <c r="QIC41" s="691"/>
      <c r="QID41" s="691"/>
      <c r="QIE41" s="691"/>
      <c r="QIF41" s="691"/>
      <c r="QIG41" s="691"/>
      <c r="QIH41" s="691"/>
      <c r="QII41" s="691"/>
      <c r="QIJ41" s="691"/>
      <c r="QIK41" s="691"/>
      <c r="QIL41" s="691"/>
      <c r="QIM41" s="691"/>
      <c r="QIN41" s="691"/>
      <c r="QIO41" s="691"/>
      <c r="QIP41" s="691"/>
      <c r="QIQ41" s="691"/>
      <c r="QIR41" s="691"/>
      <c r="QIS41" s="691"/>
      <c r="QIT41" s="691"/>
      <c r="QIU41" s="691"/>
      <c r="QIV41" s="691"/>
      <c r="QIW41" s="691"/>
      <c r="QIX41" s="691"/>
      <c r="QIY41" s="691"/>
      <c r="QIZ41" s="691"/>
      <c r="QJA41" s="691"/>
      <c r="QJB41" s="691"/>
      <c r="QJC41" s="691"/>
      <c r="QJD41" s="691"/>
      <c r="QJE41" s="691"/>
      <c r="QJF41" s="691"/>
      <c r="QJG41" s="691"/>
      <c r="QJH41" s="691"/>
      <c r="QJI41" s="691"/>
      <c r="QJJ41" s="691"/>
      <c r="QJK41" s="691"/>
      <c r="QJL41" s="691"/>
      <c r="QJM41" s="691"/>
      <c r="QJN41" s="691"/>
      <c r="QJO41" s="691"/>
      <c r="QJP41" s="691"/>
      <c r="QJQ41" s="691"/>
      <c r="QJR41" s="691"/>
      <c r="QJS41" s="691"/>
      <c r="QJT41" s="691"/>
      <c r="QJU41" s="691"/>
      <c r="QJV41" s="691"/>
      <c r="QJW41" s="691"/>
      <c r="QJX41" s="691"/>
      <c r="QJY41" s="691"/>
      <c r="QJZ41" s="691"/>
      <c r="QKA41" s="691"/>
      <c r="QKB41" s="691"/>
      <c r="QKC41" s="691"/>
      <c r="QKD41" s="691"/>
      <c r="QKE41" s="691"/>
      <c r="QKF41" s="691"/>
      <c r="QKG41" s="691"/>
      <c r="QKH41" s="691"/>
      <c r="QKI41" s="691"/>
      <c r="QKJ41" s="691"/>
      <c r="QKK41" s="691"/>
      <c r="QKL41" s="691"/>
      <c r="QKM41" s="691"/>
      <c r="QKN41" s="691"/>
      <c r="QKO41" s="691"/>
      <c r="QKP41" s="691"/>
      <c r="QKQ41" s="691"/>
      <c r="QKR41" s="691"/>
      <c r="QKS41" s="691"/>
      <c r="QKT41" s="691"/>
      <c r="QKU41" s="691"/>
      <c r="QKV41" s="691"/>
      <c r="QKW41" s="691"/>
      <c r="QKX41" s="691"/>
      <c r="QKY41" s="691"/>
      <c r="QKZ41" s="691"/>
      <c r="QLA41" s="691"/>
      <c r="QLB41" s="691"/>
      <c r="QLC41" s="691"/>
      <c r="QLD41" s="691"/>
      <c r="QLE41" s="691"/>
      <c r="QLF41" s="691"/>
      <c r="QLG41" s="691"/>
      <c r="QLH41" s="691"/>
      <c r="QLI41" s="691"/>
      <c r="QLJ41" s="691"/>
      <c r="QLK41" s="691"/>
      <c r="QLL41" s="691"/>
      <c r="QLM41" s="691"/>
      <c r="QLN41" s="691"/>
      <c r="QLO41" s="691"/>
      <c r="QLP41" s="691"/>
      <c r="QLQ41" s="691"/>
      <c r="QLR41" s="691"/>
      <c r="QLS41" s="691"/>
      <c r="QLT41" s="691"/>
      <c r="QLU41" s="691"/>
      <c r="QLV41" s="691"/>
      <c r="QLW41" s="691"/>
      <c r="QLX41" s="691"/>
      <c r="QLY41" s="691"/>
      <c r="QLZ41" s="691"/>
      <c r="QMA41" s="691"/>
      <c r="QMB41" s="691"/>
      <c r="QMC41" s="691"/>
      <c r="QMD41" s="691"/>
      <c r="QME41" s="691"/>
      <c r="QMF41" s="691"/>
      <c r="QMG41" s="691"/>
      <c r="QMH41" s="691"/>
      <c r="QMI41" s="691"/>
      <c r="QMJ41" s="691"/>
      <c r="QMK41" s="691"/>
      <c r="QML41" s="691"/>
      <c r="QMM41" s="691"/>
      <c r="QMN41" s="691"/>
      <c r="QMO41" s="691"/>
      <c r="QMP41" s="691"/>
      <c r="QMQ41" s="691"/>
      <c r="QMR41" s="691"/>
      <c r="QMS41" s="691"/>
      <c r="QMT41" s="691"/>
      <c r="QMU41" s="691"/>
      <c r="QMV41" s="691"/>
      <c r="QMW41" s="691"/>
      <c r="QMX41" s="691"/>
      <c r="QMY41" s="691"/>
      <c r="QMZ41" s="691"/>
      <c r="QNA41" s="691"/>
      <c r="QNB41" s="691"/>
      <c r="QNC41" s="691"/>
      <c r="QND41" s="691"/>
      <c r="QNE41" s="691"/>
      <c r="QNF41" s="691"/>
      <c r="QNG41" s="691"/>
      <c r="QNH41" s="691"/>
      <c r="QNI41" s="691"/>
      <c r="QNJ41" s="691"/>
      <c r="QNK41" s="691"/>
      <c r="QNL41" s="691"/>
      <c r="QNM41" s="691"/>
      <c r="QNN41" s="691"/>
      <c r="QNO41" s="691"/>
      <c r="QNP41" s="691"/>
      <c r="QNQ41" s="691"/>
      <c r="QNR41" s="691"/>
      <c r="QNS41" s="691"/>
      <c r="QNT41" s="691"/>
      <c r="QNU41" s="691"/>
      <c r="QNV41" s="691"/>
      <c r="QNW41" s="691"/>
      <c r="QNX41" s="691"/>
      <c r="QNY41" s="691"/>
      <c r="QNZ41" s="691"/>
      <c r="QOA41" s="691"/>
      <c r="QOB41" s="691"/>
      <c r="QOC41" s="691"/>
      <c r="QOD41" s="691"/>
      <c r="QOE41" s="691"/>
      <c r="QOF41" s="691"/>
      <c r="QOG41" s="691"/>
      <c r="QOH41" s="691"/>
      <c r="QOI41" s="691"/>
      <c r="QOJ41" s="691"/>
      <c r="QOK41" s="691"/>
      <c r="QOL41" s="691"/>
      <c r="QOM41" s="691"/>
      <c r="QON41" s="691"/>
      <c r="QOO41" s="691"/>
      <c r="QOP41" s="691"/>
      <c r="QOQ41" s="691"/>
      <c r="QOR41" s="691"/>
      <c r="QOS41" s="691"/>
      <c r="QOT41" s="691"/>
      <c r="QOU41" s="691"/>
      <c r="QOV41" s="691"/>
      <c r="QOW41" s="691"/>
      <c r="QOX41" s="691"/>
      <c r="QOY41" s="691"/>
      <c r="QOZ41" s="691"/>
      <c r="QPA41" s="691"/>
      <c r="QPB41" s="691"/>
      <c r="QPC41" s="691"/>
      <c r="QPD41" s="691"/>
      <c r="QPE41" s="691"/>
      <c r="QPF41" s="691"/>
      <c r="QPG41" s="691"/>
      <c r="QPH41" s="691"/>
      <c r="QPI41" s="691"/>
      <c r="QPJ41" s="691"/>
      <c r="QPK41" s="691"/>
      <c r="QPL41" s="691"/>
      <c r="QPM41" s="691"/>
      <c r="QPN41" s="691"/>
      <c r="QPO41" s="691"/>
      <c r="QPP41" s="691"/>
      <c r="QPQ41" s="691"/>
      <c r="QPR41" s="691"/>
      <c r="QPS41" s="691"/>
      <c r="QPT41" s="691"/>
      <c r="QPU41" s="691"/>
      <c r="QPV41" s="691"/>
      <c r="QPW41" s="691"/>
      <c r="QPX41" s="691"/>
      <c r="QPY41" s="691"/>
      <c r="QPZ41" s="691"/>
      <c r="QQA41" s="691"/>
      <c r="QQB41" s="691"/>
      <c r="QQC41" s="691"/>
      <c r="QQD41" s="691"/>
      <c r="QQE41" s="691"/>
      <c r="QQF41" s="691"/>
      <c r="QQG41" s="691"/>
      <c r="QQH41" s="691"/>
      <c r="QQI41" s="691"/>
      <c r="QQJ41" s="691"/>
      <c r="QQK41" s="691"/>
      <c r="QQL41" s="691"/>
      <c r="QQM41" s="691"/>
      <c r="QQN41" s="691"/>
      <c r="QQO41" s="691"/>
      <c r="QQP41" s="691"/>
      <c r="QQQ41" s="691"/>
      <c r="QQR41" s="691"/>
      <c r="QQS41" s="691"/>
      <c r="QQT41" s="691"/>
      <c r="QQU41" s="691"/>
      <c r="QQV41" s="691"/>
      <c r="QQW41" s="691"/>
      <c r="QQX41" s="691"/>
      <c r="QQY41" s="691"/>
      <c r="QQZ41" s="691"/>
      <c r="QRA41" s="691"/>
      <c r="QRB41" s="691"/>
      <c r="QRC41" s="691"/>
      <c r="QRD41" s="691"/>
      <c r="QRE41" s="691"/>
      <c r="QRF41" s="691"/>
      <c r="QRG41" s="691"/>
      <c r="QRH41" s="691"/>
      <c r="QRI41" s="691"/>
      <c r="QRJ41" s="691"/>
      <c r="QRK41" s="691"/>
      <c r="QRL41" s="691"/>
      <c r="QRM41" s="691"/>
      <c r="QRN41" s="691"/>
      <c r="QRO41" s="691"/>
      <c r="QRP41" s="691"/>
      <c r="QRQ41" s="691"/>
      <c r="QRR41" s="691"/>
      <c r="QRS41" s="691"/>
      <c r="QRT41" s="691"/>
      <c r="QRU41" s="691"/>
      <c r="QRV41" s="691"/>
      <c r="QRW41" s="691"/>
      <c r="QRX41" s="691"/>
      <c r="QRY41" s="691"/>
      <c r="QRZ41" s="691"/>
      <c r="QSA41" s="691"/>
      <c r="QSB41" s="691"/>
      <c r="QSC41" s="691"/>
      <c r="QSD41" s="691"/>
      <c r="QSE41" s="691"/>
      <c r="QSF41" s="691"/>
      <c r="QSG41" s="691"/>
      <c r="QSH41" s="691"/>
      <c r="QSI41" s="691"/>
      <c r="QSJ41" s="691"/>
      <c r="QSK41" s="691"/>
      <c r="QSL41" s="691"/>
      <c r="QSM41" s="691"/>
      <c r="QSN41" s="691"/>
      <c r="QSO41" s="691"/>
      <c r="QSP41" s="691"/>
      <c r="QSQ41" s="691"/>
      <c r="QSR41" s="691"/>
      <c r="QSS41" s="691"/>
      <c r="QST41" s="691"/>
      <c r="QSU41" s="691"/>
      <c r="QSV41" s="691"/>
      <c r="QSW41" s="691"/>
      <c r="QSX41" s="691"/>
      <c r="QSY41" s="691"/>
      <c r="QSZ41" s="691"/>
      <c r="QTA41" s="691"/>
      <c r="QTB41" s="691"/>
      <c r="QTC41" s="691"/>
      <c r="QTD41" s="691"/>
      <c r="QTE41" s="691"/>
      <c r="QTF41" s="691"/>
      <c r="QTG41" s="691"/>
      <c r="QTH41" s="691"/>
      <c r="QTI41" s="691"/>
      <c r="QTJ41" s="691"/>
      <c r="QTK41" s="691"/>
      <c r="QTL41" s="691"/>
      <c r="QTM41" s="691"/>
      <c r="QTN41" s="691"/>
      <c r="QTO41" s="691"/>
      <c r="QTP41" s="691"/>
      <c r="QTQ41" s="691"/>
      <c r="QTR41" s="691"/>
      <c r="QTS41" s="691"/>
      <c r="QTT41" s="691"/>
      <c r="QTU41" s="691"/>
      <c r="QTV41" s="691"/>
      <c r="QTW41" s="691"/>
      <c r="QTX41" s="691"/>
      <c r="QTY41" s="691"/>
      <c r="QTZ41" s="691"/>
      <c r="QUA41" s="691"/>
      <c r="QUB41" s="691"/>
      <c r="QUC41" s="691"/>
      <c r="QUD41" s="691"/>
      <c r="QUE41" s="691"/>
      <c r="QUF41" s="691"/>
      <c r="QUG41" s="691"/>
      <c r="QUH41" s="691"/>
      <c r="QUI41" s="691"/>
      <c r="QUJ41" s="691"/>
      <c r="QUK41" s="691"/>
      <c r="QUL41" s="691"/>
      <c r="QUM41" s="691"/>
      <c r="QUN41" s="691"/>
      <c r="QUO41" s="691"/>
      <c r="QUP41" s="691"/>
      <c r="QUQ41" s="691"/>
      <c r="QUR41" s="691"/>
      <c r="QUS41" s="691"/>
      <c r="QUT41" s="691"/>
      <c r="QUU41" s="691"/>
      <c r="QUV41" s="691"/>
      <c r="QUW41" s="691"/>
      <c r="QUX41" s="691"/>
      <c r="QUY41" s="691"/>
      <c r="QUZ41" s="691"/>
      <c r="QVA41" s="691"/>
      <c r="QVB41" s="691"/>
      <c r="QVC41" s="691"/>
      <c r="QVD41" s="691"/>
      <c r="QVE41" s="691"/>
      <c r="QVF41" s="691"/>
      <c r="QVG41" s="691"/>
      <c r="QVH41" s="691"/>
      <c r="QVI41" s="691"/>
      <c r="QVJ41" s="691"/>
      <c r="QVK41" s="691"/>
      <c r="QVL41" s="691"/>
      <c r="QVM41" s="691"/>
      <c r="QVN41" s="691"/>
      <c r="QVO41" s="691"/>
      <c r="QVP41" s="691"/>
      <c r="QVQ41" s="691"/>
      <c r="QVR41" s="691"/>
      <c r="QVS41" s="691"/>
      <c r="QVT41" s="691"/>
      <c r="QVU41" s="691"/>
      <c r="QVV41" s="691"/>
      <c r="QVW41" s="691"/>
      <c r="QVX41" s="691"/>
      <c r="QVY41" s="691"/>
      <c r="QVZ41" s="691"/>
      <c r="QWA41" s="691"/>
      <c r="QWB41" s="691"/>
      <c r="QWC41" s="691"/>
      <c r="QWD41" s="691"/>
      <c r="QWE41" s="691"/>
      <c r="QWF41" s="691"/>
      <c r="QWG41" s="691"/>
      <c r="QWH41" s="691"/>
      <c r="QWI41" s="691"/>
      <c r="QWJ41" s="691"/>
      <c r="QWK41" s="691"/>
      <c r="QWL41" s="691"/>
      <c r="QWM41" s="691"/>
      <c r="QWN41" s="691"/>
      <c r="QWO41" s="691"/>
      <c r="QWP41" s="691"/>
      <c r="QWQ41" s="691"/>
      <c r="QWR41" s="691"/>
      <c r="QWS41" s="691"/>
      <c r="QWT41" s="691"/>
      <c r="QWU41" s="691"/>
      <c r="QWV41" s="691"/>
      <c r="QWW41" s="691"/>
      <c r="QWX41" s="691"/>
      <c r="QWY41" s="691"/>
      <c r="QWZ41" s="691"/>
      <c r="QXA41" s="691"/>
      <c r="QXB41" s="691"/>
      <c r="QXC41" s="691"/>
      <c r="QXD41" s="691"/>
      <c r="QXE41" s="691"/>
      <c r="QXF41" s="691"/>
      <c r="QXG41" s="691"/>
      <c r="QXH41" s="691"/>
      <c r="QXI41" s="691"/>
      <c r="QXJ41" s="691"/>
      <c r="QXK41" s="691"/>
      <c r="QXL41" s="691"/>
      <c r="QXM41" s="691"/>
      <c r="QXN41" s="691"/>
      <c r="QXO41" s="691"/>
      <c r="QXP41" s="691"/>
      <c r="QXQ41" s="691"/>
      <c r="QXR41" s="691"/>
      <c r="QXS41" s="691"/>
      <c r="QXT41" s="691"/>
      <c r="QXU41" s="691"/>
      <c r="QXV41" s="691"/>
      <c r="QXW41" s="691"/>
      <c r="QXX41" s="691"/>
      <c r="QXY41" s="691"/>
      <c r="QXZ41" s="691"/>
      <c r="QYA41" s="691"/>
      <c r="QYB41" s="691"/>
      <c r="QYC41" s="691"/>
      <c r="QYD41" s="691"/>
      <c r="QYE41" s="691"/>
      <c r="QYF41" s="691"/>
      <c r="QYG41" s="691"/>
      <c r="QYH41" s="691"/>
      <c r="QYI41" s="691"/>
      <c r="QYJ41" s="691"/>
      <c r="QYK41" s="691"/>
      <c r="QYL41" s="691"/>
      <c r="QYM41" s="691"/>
      <c r="QYN41" s="691"/>
      <c r="QYO41" s="691"/>
      <c r="QYP41" s="691"/>
      <c r="QYQ41" s="691"/>
      <c r="QYR41" s="691"/>
      <c r="QYS41" s="691"/>
      <c r="QYT41" s="691"/>
      <c r="QYU41" s="691"/>
      <c r="QYV41" s="691"/>
      <c r="QYW41" s="691"/>
      <c r="QYX41" s="691"/>
      <c r="QYY41" s="691"/>
      <c r="QYZ41" s="691"/>
      <c r="QZA41" s="691"/>
      <c r="QZB41" s="691"/>
      <c r="QZC41" s="691"/>
      <c r="QZD41" s="691"/>
      <c r="QZE41" s="691"/>
      <c r="QZF41" s="691"/>
      <c r="QZG41" s="691"/>
      <c r="QZH41" s="691"/>
      <c r="QZI41" s="691"/>
      <c r="QZJ41" s="691"/>
      <c r="QZK41" s="691"/>
      <c r="QZL41" s="691"/>
      <c r="QZM41" s="691"/>
      <c r="QZN41" s="691"/>
      <c r="QZO41" s="691"/>
      <c r="QZP41" s="691"/>
      <c r="QZQ41" s="691"/>
      <c r="QZR41" s="691"/>
      <c r="QZS41" s="691"/>
      <c r="QZT41" s="691"/>
      <c r="QZU41" s="691"/>
      <c r="QZV41" s="691"/>
      <c r="QZW41" s="691"/>
      <c r="QZX41" s="691"/>
      <c r="QZY41" s="691"/>
      <c r="QZZ41" s="691"/>
      <c r="RAA41" s="691"/>
      <c r="RAB41" s="691"/>
      <c r="RAC41" s="691"/>
      <c r="RAD41" s="691"/>
      <c r="RAE41" s="691"/>
      <c r="RAF41" s="691"/>
      <c r="RAG41" s="691"/>
      <c r="RAH41" s="691"/>
      <c r="RAI41" s="691"/>
      <c r="RAJ41" s="691"/>
      <c r="RAK41" s="691"/>
      <c r="RAL41" s="691"/>
      <c r="RAM41" s="691"/>
      <c r="RAN41" s="691"/>
      <c r="RAO41" s="691"/>
      <c r="RAP41" s="691"/>
      <c r="RAQ41" s="691"/>
      <c r="RAR41" s="691"/>
      <c r="RAS41" s="691"/>
      <c r="RAT41" s="691"/>
      <c r="RAU41" s="691"/>
      <c r="RAV41" s="691"/>
      <c r="RAW41" s="691"/>
      <c r="RAX41" s="691"/>
      <c r="RAY41" s="691"/>
      <c r="RAZ41" s="691"/>
      <c r="RBA41" s="691"/>
      <c r="RBB41" s="691"/>
      <c r="RBC41" s="691"/>
      <c r="RBD41" s="691"/>
      <c r="RBE41" s="691"/>
      <c r="RBF41" s="691"/>
      <c r="RBG41" s="691"/>
      <c r="RBH41" s="691"/>
      <c r="RBI41" s="691"/>
      <c r="RBJ41" s="691"/>
      <c r="RBK41" s="691"/>
      <c r="RBL41" s="691"/>
      <c r="RBM41" s="691"/>
      <c r="RBN41" s="691"/>
      <c r="RBO41" s="691"/>
      <c r="RBP41" s="691"/>
      <c r="RBQ41" s="691"/>
      <c r="RBR41" s="691"/>
      <c r="RBS41" s="691"/>
      <c r="RBT41" s="691"/>
      <c r="RBU41" s="691"/>
      <c r="RBV41" s="691"/>
      <c r="RBW41" s="691"/>
      <c r="RBX41" s="691"/>
      <c r="RBY41" s="691"/>
      <c r="RBZ41" s="691"/>
      <c r="RCA41" s="691"/>
      <c r="RCB41" s="691"/>
      <c r="RCC41" s="691"/>
      <c r="RCD41" s="691"/>
      <c r="RCE41" s="691"/>
      <c r="RCF41" s="691"/>
      <c r="RCG41" s="691"/>
      <c r="RCH41" s="691"/>
      <c r="RCI41" s="691"/>
      <c r="RCJ41" s="691"/>
      <c r="RCK41" s="691"/>
      <c r="RCL41" s="691"/>
      <c r="RCM41" s="691"/>
      <c r="RCN41" s="691"/>
      <c r="RCO41" s="691"/>
      <c r="RCP41" s="691"/>
      <c r="RCQ41" s="691"/>
      <c r="RCR41" s="691"/>
      <c r="RCS41" s="691"/>
      <c r="RCT41" s="691"/>
      <c r="RCU41" s="691"/>
      <c r="RCV41" s="691"/>
      <c r="RCW41" s="691"/>
      <c r="RCX41" s="691"/>
      <c r="RCY41" s="691"/>
      <c r="RCZ41" s="691"/>
      <c r="RDA41" s="691"/>
      <c r="RDB41" s="691"/>
      <c r="RDC41" s="691"/>
      <c r="RDD41" s="691"/>
      <c r="RDE41" s="691"/>
      <c r="RDF41" s="691"/>
      <c r="RDG41" s="691"/>
      <c r="RDH41" s="691"/>
      <c r="RDI41" s="691"/>
      <c r="RDJ41" s="691"/>
      <c r="RDK41" s="691"/>
      <c r="RDL41" s="691"/>
      <c r="RDM41" s="691"/>
      <c r="RDN41" s="691"/>
      <c r="RDO41" s="691"/>
      <c r="RDP41" s="691"/>
      <c r="RDQ41" s="691"/>
      <c r="RDR41" s="691"/>
      <c r="RDS41" s="691"/>
      <c r="RDT41" s="691"/>
      <c r="RDU41" s="691"/>
      <c r="RDV41" s="691"/>
      <c r="RDW41" s="691"/>
      <c r="RDX41" s="691"/>
      <c r="RDY41" s="691"/>
      <c r="RDZ41" s="691"/>
      <c r="REA41" s="691"/>
      <c r="REB41" s="691"/>
      <c r="REC41" s="691"/>
      <c r="RED41" s="691"/>
      <c r="REE41" s="691"/>
      <c r="REF41" s="691"/>
      <c r="REG41" s="691"/>
      <c r="REH41" s="691"/>
      <c r="REI41" s="691"/>
      <c r="REJ41" s="691"/>
      <c r="REK41" s="691"/>
      <c r="REL41" s="691"/>
      <c r="REM41" s="691"/>
      <c r="REN41" s="691"/>
      <c r="REO41" s="691"/>
      <c r="REP41" s="691"/>
      <c r="REQ41" s="691"/>
      <c r="RER41" s="691"/>
      <c r="RES41" s="691"/>
      <c r="RET41" s="691"/>
      <c r="REU41" s="691"/>
      <c r="REV41" s="691"/>
      <c r="REW41" s="691"/>
      <c r="REX41" s="691"/>
      <c r="REY41" s="691"/>
      <c r="REZ41" s="691"/>
      <c r="RFA41" s="691"/>
      <c r="RFB41" s="691"/>
      <c r="RFC41" s="691"/>
      <c r="RFD41" s="691"/>
      <c r="RFE41" s="691"/>
      <c r="RFF41" s="691"/>
      <c r="RFG41" s="691"/>
      <c r="RFH41" s="691"/>
      <c r="RFI41" s="691"/>
      <c r="RFJ41" s="691"/>
      <c r="RFK41" s="691"/>
      <c r="RFL41" s="691"/>
      <c r="RFM41" s="691"/>
      <c r="RFN41" s="691"/>
      <c r="RFO41" s="691"/>
      <c r="RFP41" s="691"/>
      <c r="RFQ41" s="691"/>
      <c r="RFR41" s="691"/>
      <c r="RFS41" s="691"/>
      <c r="RFT41" s="691"/>
      <c r="RFU41" s="691"/>
      <c r="RFV41" s="691"/>
      <c r="RFW41" s="691"/>
      <c r="RFX41" s="691"/>
      <c r="RFY41" s="691"/>
      <c r="RFZ41" s="691"/>
      <c r="RGA41" s="691"/>
      <c r="RGB41" s="691"/>
      <c r="RGC41" s="691"/>
      <c r="RGD41" s="691"/>
      <c r="RGE41" s="691"/>
      <c r="RGF41" s="691"/>
      <c r="RGG41" s="691"/>
      <c r="RGH41" s="691"/>
      <c r="RGI41" s="691"/>
      <c r="RGJ41" s="691"/>
      <c r="RGK41" s="691"/>
      <c r="RGL41" s="691"/>
      <c r="RGM41" s="691"/>
      <c r="RGN41" s="691"/>
      <c r="RGO41" s="691"/>
      <c r="RGP41" s="691"/>
      <c r="RGQ41" s="691"/>
      <c r="RGR41" s="691"/>
      <c r="RGS41" s="691"/>
      <c r="RGT41" s="691"/>
      <c r="RGU41" s="691"/>
      <c r="RGV41" s="691"/>
      <c r="RGW41" s="691"/>
      <c r="RGX41" s="691"/>
      <c r="RGY41" s="691"/>
      <c r="RGZ41" s="691"/>
      <c r="RHA41" s="691"/>
      <c r="RHB41" s="691"/>
      <c r="RHC41" s="691"/>
      <c r="RHD41" s="691"/>
      <c r="RHE41" s="691"/>
      <c r="RHF41" s="691"/>
      <c r="RHG41" s="691"/>
      <c r="RHH41" s="691"/>
      <c r="RHI41" s="691"/>
      <c r="RHJ41" s="691"/>
      <c r="RHK41" s="691"/>
      <c r="RHL41" s="691"/>
      <c r="RHM41" s="691"/>
      <c r="RHN41" s="691"/>
      <c r="RHO41" s="691"/>
      <c r="RHP41" s="691"/>
      <c r="RHQ41" s="691"/>
      <c r="RHR41" s="691"/>
      <c r="RHS41" s="691"/>
      <c r="RHT41" s="691"/>
      <c r="RHU41" s="691"/>
      <c r="RHV41" s="691"/>
      <c r="RHW41" s="691"/>
      <c r="RHX41" s="691"/>
      <c r="RHY41" s="691"/>
      <c r="RHZ41" s="691"/>
      <c r="RIA41" s="691"/>
      <c r="RIB41" s="691"/>
      <c r="RIC41" s="691"/>
      <c r="RID41" s="691"/>
      <c r="RIE41" s="691"/>
      <c r="RIF41" s="691"/>
      <c r="RIG41" s="691"/>
      <c r="RIH41" s="691"/>
      <c r="RII41" s="691"/>
      <c r="RIJ41" s="691"/>
      <c r="RIK41" s="691"/>
      <c r="RIL41" s="691"/>
      <c r="RIM41" s="691"/>
      <c r="RIN41" s="691"/>
      <c r="RIO41" s="691"/>
      <c r="RIP41" s="691"/>
      <c r="RIQ41" s="691"/>
      <c r="RIR41" s="691"/>
      <c r="RIS41" s="691"/>
      <c r="RIT41" s="691"/>
      <c r="RIU41" s="691"/>
      <c r="RIV41" s="691"/>
      <c r="RIW41" s="691"/>
      <c r="RIX41" s="691"/>
      <c r="RIY41" s="691"/>
      <c r="RIZ41" s="691"/>
      <c r="RJA41" s="691"/>
      <c r="RJB41" s="691"/>
      <c r="RJC41" s="691"/>
      <c r="RJD41" s="691"/>
      <c r="RJE41" s="691"/>
      <c r="RJF41" s="691"/>
      <c r="RJG41" s="691"/>
      <c r="RJH41" s="691"/>
      <c r="RJI41" s="691"/>
      <c r="RJJ41" s="691"/>
      <c r="RJK41" s="691"/>
      <c r="RJL41" s="691"/>
      <c r="RJM41" s="691"/>
      <c r="RJN41" s="691"/>
      <c r="RJO41" s="691"/>
      <c r="RJP41" s="691"/>
      <c r="RJQ41" s="691"/>
      <c r="RJR41" s="691"/>
      <c r="RJS41" s="691"/>
      <c r="RJT41" s="691"/>
      <c r="RJU41" s="691"/>
      <c r="RJV41" s="691"/>
      <c r="RJW41" s="691"/>
      <c r="RJX41" s="691"/>
      <c r="RJY41" s="691"/>
      <c r="RJZ41" s="691"/>
      <c r="RKA41" s="691"/>
      <c r="RKB41" s="691"/>
      <c r="RKC41" s="691"/>
      <c r="RKD41" s="691"/>
      <c r="RKE41" s="691"/>
      <c r="RKF41" s="691"/>
      <c r="RKG41" s="691"/>
      <c r="RKH41" s="691"/>
      <c r="RKI41" s="691"/>
      <c r="RKJ41" s="691"/>
      <c r="RKK41" s="691"/>
      <c r="RKL41" s="691"/>
      <c r="RKM41" s="691"/>
      <c r="RKN41" s="691"/>
      <c r="RKO41" s="691"/>
      <c r="RKP41" s="691"/>
      <c r="RKQ41" s="691"/>
      <c r="RKR41" s="691"/>
      <c r="RKS41" s="691"/>
      <c r="RKT41" s="691"/>
      <c r="RKU41" s="691"/>
      <c r="RKV41" s="691"/>
      <c r="RKW41" s="691"/>
      <c r="RKX41" s="691"/>
      <c r="RKY41" s="691"/>
      <c r="RKZ41" s="691"/>
      <c r="RLA41" s="691"/>
      <c r="RLB41" s="691"/>
      <c r="RLC41" s="691"/>
      <c r="RLD41" s="691"/>
      <c r="RLE41" s="691"/>
      <c r="RLF41" s="691"/>
      <c r="RLG41" s="691"/>
      <c r="RLH41" s="691"/>
      <c r="RLI41" s="691"/>
      <c r="RLJ41" s="691"/>
      <c r="RLK41" s="691"/>
      <c r="RLL41" s="691"/>
      <c r="RLM41" s="691"/>
      <c r="RLN41" s="691"/>
      <c r="RLO41" s="691"/>
      <c r="RLP41" s="691"/>
      <c r="RLQ41" s="691"/>
      <c r="RLR41" s="691"/>
      <c r="RLS41" s="691"/>
      <c r="RLT41" s="691"/>
      <c r="RLU41" s="691"/>
      <c r="RLV41" s="691"/>
      <c r="RLW41" s="691"/>
      <c r="RLX41" s="691"/>
      <c r="RLY41" s="691"/>
      <c r="RLZ41" s="691"/>
      <c r="RMA41" s="691"/>
      <c r="RMB41" s="691"/>
      <c r="RMC41" s="691"/>
      <c r="RMD41" s="691"/>
      <c r="RME41" s="691"/>
      <c r="RMF41" s="691"/>
      <c r="RMG41" s="691"/>
      <c r="RMH41" s="691"/>
      <c r="RMI41" s="691"/>
      <c r="RMJ41" s="691"/>
      <c r="RMK41" s="691"/>
      <c r="RML41" s="691"/>
      <c r="RMM41" s="691"/>
      <c r="RMN41" s="691"/>
      <c r="RMO41" s="691"/>
      <c r="RMP41" s="691"/>
      <c r="RMQ41" s="691"/>
      <c r="RMR41" s="691"/>
      <c r="RMS41" s="691"/>
      <c r="RMT41" s="691"/>
      <c r="RMU41" s="691"/>
      <c r="RMV41" s="691"/>
      <c r="RMW41" s="691"/>
      <c r="RMX41" s="691"/>
      <c r="RMY41" s="691"/>
      <c r="RMZ41" s="691"/>
      <c r="RNA41" s="691"/>
      <c r="RNB41" s="691"/>
      <c r="RNC41" s="691"/>
      <c r="RND41" s="691"/>
      <c r="RNE41" s="691"/>
      <c r="RNF41" s="691"/>
      <c r="RNG41" s="691"/>
      <c r="RNH41" s="691"/>
      <c r="RNI41" s="691"/>
      <c r="RNJ41" s="691"/>
      <c r="RNK41" s="691"/>
      <c r="RNL41" s="691"/>
      <c r="RNM41" s="691"/>
      <c r="RNN41" s="691"/>
      <c r="RNO41" s="691"/>
      <c r="RNP41" s="691"/>
      <c r="RNQ41" s="691"/>
      <c r="RNR41" s="691"/>
      <c r="RNS41" s="691"/>
      <c r="RNT41" s="691"/>
      <c r="RNU41" s="691"/>
      <c r="RNV41" s="691"/>
      <c r="RNW41" s="691"/>
      <c r="RNX41" s="691"/>
      <c r="RNY41" s="691"/>
      <c r="RNZ41" s="691"/>
      <c r="ROA41" s="691"/>
      <c r="ROB41" s="691"/>
      <c r="ROC41" s="691"/>
      <c r="ROD41" s="691"/>
      <c r="ROE41" s="691"/>
      <c r="ROF41" s="691"/>
      <c r="ROG41" s="691"/>
      <c r="ROH41" s="691"/>
      <c r="ROI41" s="691"/>
      <c r="ROJ41" s="691"/>
      <c r="ROK41" s="691"/>
      <c r="ROL41" s="691"/>
      <c r="ROM41" s="691"/>
      <c r="RON41" s="691"/>
      <c r="ROO41" s="691"/>
      <c r="ROP41" s="691"/>
      <c r="ROQ41" s="691"/>
      <c r="ROR41" s="691"/>
      <c r="ROS41" s="691"/>
      <c r="ROT41" s="691"/>
      <c r="ROU41" s="691"/>
      <c r="ROV41" s="691"/>
      <c r="ROW41" s="691"/>
      <c r="ROX41" s="691"/>
      <c r="ROY41" s="691"/>
      <c r="ROZ41" s="691"/>
      <c r="RPA41" s="691"/>
      <c r="RPB41" s="691"/>
      <c r="RPC41" s="691"/>
      <c r="RPD41" s="691"/>
      <c r="RPE41" s="691"/>
      <c r="RPF41" s="691"/>
      <c r="RPG41" s="691"/>
      <c r="RPH41" s="691"/>
      <c r="RPI41" s="691"/>
      <c r="RPJ41" s="691"/>
      <c r="RPK41" s="691"/>
      <c r="RPL41" s="691"/>
      <c r="RPM41" s="691"/>
      <c r="RPN41" s="691"/>
      <c r="RPO41" s="691"/>
      <c r="RPP41" s="691"/>
      <c r="RPQ41" s="691"/>
      <c r="RPR41" s="691"/>
      <c r="RPS41" s="691"/>
      <c r="RPT41" s="691"/>
      <c r="RPU41" s="691"/>
      <c r="RPV41" s="691"/>
      <c r="RPW41" s="691"/>
      <c r="RPX41" s="691"/>
      <c r="RPY41" s="691"/>
      <c r="RPZ41" s="691"/>
      <c r="RQA41" s="691"/>
      <c r="RQB41" s="691"/>
      <c r="RQC41" s="691"/>
      <c r="RQD41" s="691"/>
      <c r="RQE41" s="691"/>
      <c r="RQF41" s="691"/>
      <c r="RQG41" s="691"/>
      <c r="RQH41" s="691"/>
      <c r="RQI41" s="691"/>
      <c r="RQJ41" s="691"/>
      <c r="RQK41" s="691"/>
      <c r="RQL41" s="691"/>
      <c r="RQM41" s="691"/>
      <c r="RQN41" s="691"/>
      <c r="RQO41" s="691"/>
      <c r="RQP41" s="691"/>
      <c r="RQQ41" s="691"/>
      <c r="RQR41" s="691"/>
      <c r="RQS41" s="691"/>
      <c r="RQT41" s="691"/>
      <c r="RQU41" s="691"/>
      <c r="RQV41" s="691"/>
      <c r="RQW41" s="691"/>
      <c r="RQX41" s="691"/>
      <c r="RQY41" s="691"/>
      <c r="RQZ41" s="691"/>
      <c r="RRA41" s="691"/>
      <c r="RRB41" s="691"/>
      <c r="RRC41" s="691"/>
      <c r="RRD41" s="691"/>
      <c r="RRE41" s="691"/>
      <c r="RRF41" s="691"/>
      <c r="RRG41" s="691"/>
      <c r="RRH41" s="691"/>
      <c r="RRI41" s="691"/>
      <c r="RRJ41" s="691"/>
      <c r="RRK41" s="691"/>
      <c r="RRL41" s="691"/>
      <c r="RRM41" s="691"/>
      <c r="RRN41" s="691"/>
      <c r="RRO41" s="691"/>
      <c r="RRP41" s="691"/>
      <c r="RRQ41" s="691"/>
      <c r="RRR41" s="691"/>
      <c r="RRS41" s="691"/>
      <c r="RRT41" s="691"/>
      <c r="RRU41" s="691"/>
      <c r="RRV41" s="691"/>
      <c r="RRW41" s="691"/>
      <c r="RRX41" s="691"/>
      <c r="RRY41" s="691"/>
      <c r="RRZ41" s="691"/>
      <c r="RSA41" s="691"/>
      <c r="RSB41" s="691"/>
      <c r="RSC41" s="691"/>
      <c r="RSD41" s="691"/>
      <c r="RSE41" s="691"/>
      <c r="RSF41" s="691"/>
      <c r="RSG41" s="691"/>
      <c r="RSH41" s="691"/>
      <c r="RSI41" s="691"/>
      <c r="RSJ41" s="691"/>
      <c r="RSK41" s="691"/>
      <c r="RSL41" s="691"/>
      <c r="RSM41" s="691"/>
      <c r="RSN41" s="691"/>
      <c r="RSO41" s="691"/>
      <c r="RSP41" s="691"/>
      <c r="RSQ41" s="691"/>
      <c r="RSR41" s="691"/>
      <c r="RSS41" s="691"/>
      <c r="RST41" s="691"/>
      <c r="RSU41" s="691"/>
      <c r="RSV41" s="691"/>
      <c r="RSW41" s="691"/>
      <c r="RSX41" s="691"/>
      <c r="RSY41" s="691"/>
      <c r="RSZ41" s="691"/>
      <c r="RTA41" s="691"/>
      <c r="RTB41" s="691"/>
      <c r="RTC41" s="691"/>
      <c r="RTD41" s="691"/>
      <c r="RTE41" s="691"/>
      <c r="RTF41" s="691"/>
      <c r="RTG41" s="691"/>
      <c r="RTH41" s="691"/>
      <c r="RTI41" s="691"/>
      <c r="RTJ41" s="691"/>
      <c r="RTK41" s="691"/>
      <c r="RTL41" s="691"/>
      <c r="RTM41" s="691"/>
      <c r="RTN41" s="691"/>
      <c r="RTO41" s="691"/>
      <c r="RTP41" s="691"/>
      <c r="RTQ41" s="691"/>
      <c r="RTR41" s="691"/>
      <c r="RTS41" s="691"/>
      <c r="RTT41" s="691"/>
      <c r="RTU41" s="691"/>
      <c r="RTV41" s="691"/>
      <c r="RTW41" s="691"/>
      <c r="RTX41" s="691"/>
      <c r="RTY41" s="691"/>
      <c r="RTZ41" s="691"/>
      <c r="RUA41" s="691"/>
      <c r="RUB41" s="691"/>
      <c r="RUC41" s="691"/>
      <c r="RUD41" s="691"/>
      <c r="RUE41" s="691"/>
      <c r="RUF41" s="691"/>
      <c r="RUG41" s="691"/>
      <c r="RUH41" s="691"/>
      <c r="RUI41" s="691"/>
      <c r="RUJ41" s="691"/>
      <c r="RUK41" s="691"/>
      <c r="RUL41" s="691"/>
      <c r="RUM41" s="691"/>
      <c r="RUN41" s="691"/>
      <c r="RUO41" s="691"/>
      <c r="RUP41" s="691"/>
      <c r="RUQ41" s="691"/>
      <c r="RUR41" s="691"/>
      <c r="RUS41" s="691"/>
      <c r="RUT41" s="691"/>
      <c r="RUU41" s="691"/>
      <c r="RUV41" s="691"/>
      <c r="RUW41" s="691"/>
      <c r="RUX41" s="691"/>
      <c r="RUY41" s="691"/>
      <c r="RUZ41" s="691"/>
      <c r="RVA41" s="691"/>
      <c r="RVB41" s="691"/>
      <c r="RVC41" s="691"/>
      <c r="RVD41" s="691"/>
      <c r="RVE41" s="691"/>
      <c r="RVF41" s="691"/>
      <c r="RVG41" s="691"/>
      <c r="RVH41" s="691"/>
      <c r="RVI41" s="691"/>
      <c r="RVJ41" s="691"/>
      <c r="RVK41" s="691"/>
      <c r="RVL41" s="691"/>
      <c r="RVM41" s="691"/>
      <c r="RVN41" s="691"/>
      <c r="RVO41" s="691"/>
      <c r="RVP41" s="691"/>
      <c r="RVQ41" s="691"/>
      <c r="RVR41" s="691"/>
      <c r="RVS41" s="691"/>
      <c r="RVT41" s="691"/>
      <c r="RVU41" s="691"/>
      <c r="RVV41" s="691"/>
      <c r="RVW41" s="691"/>
      <c r="RVX41" s="691"/>
      <c r="RVY41" s="691"/>
      <c r="RVZ41" s="691"/>
      <c r="RWA41" s="691"/>
      <c r="RWB41" s="691"/>
      <c r="RWC41" s="691"/>
      <c r="RWD41" s="691"/>
      <c r="RWE41" s="691"/>
      <c r="RWF41" s="691"/>
      <c r="RWG41" s="691"/>
      <c r="RWH41" s="691"/>
      <c r="RWI41" s="691"/>
      <c r="RWJ41" s="691"/>
      <c r="RWK41" s="691"/>
      <c r="RWL41" s="691"/>
      <c r="RWM41" s="691"/>
      <c r="RWN41" s="691"/>
      <c r="RWO41" s="691"/>
      <c r="RWP41" s="691"/>
      <c r="RWQ41" s="691"/>
      <c r="RWR41" s="691"/>
      <c r="RWS41" s="691"/>
      <c r="RWT41" s="691"/>
      <c r="RWU41" s="691"/>
      <c r="RWV41" s="691"/>
      <c r="RWW41" s="691"/>
      <c r="RWX41" s="691"/>
      <c r="RWY41" s="691"/>
      <c r="RWZ41" s="691"/>
      <c r="RXA41" s="691"/>
      <c r="RXB41" s="691"/>
      <c r="RXC41" s="691"/>
      <c r="RXD41" s="691"/>
      <c r="RXE41" s="691"/>
      <c r="RXF41" s="691"/>
      <c r="RXG41" s="691"/>
      <c r="RXH41" s="691"/>
      <c r="RXI41" s="691"/>
      <c r="RXJ41" s="691"/>
      <c r="RXK41" s="691"/>
      <c r="RXL41" s="691"/>
      <c r="RXM41" s="691"/>
      <c r="RXN41" s="691"/>
      <c r="RXO41" s="691"/>
      <c r="RXP41" s="691"/>
      <c r="RXQ41" s="691"/>
      <c r="RXR41" s="691"/>
      <c r="RXS41" s="691"/>
      <c r="RXT41" s="691"/>
      <c r="RXU41" s="691"/>
      <c r="RXV41" s="691"/>
      <c r="RXW41" s="691"/>
      <c r="RXX41" s="691"/>
      <c r="RXY41" s="691"/>
      <c r="RXZ41" s="691"/>
      <c r="RYA41" s="691"/>
      <c r="RYB41" s="691"/>
      <c r="RYC41" s="691"/>
      <c r="RYD41" s="691"/>
      <c r="RYE41" s="691"/>
      <c r="RYF41" s="691"/>
      <c r="RYG41" s="691"/>
      <c r="RYH41" s="691"/>
      <c r="RYI41" s="691"/>
      <c r="RYJ41" s="691"/>
      <c r="RYK41" s="691"/>
      <c r="RYL41" s="691"/>
      <c r="RYM41" s="691"/>
      <c r="RYN41" s="691"/>
      <c r="RYO41" s="691"/>
      <c r="RYP41" s="691"/>
      <c r="RYQ41" s="691"/>
      <c r="RYR41" s="691"/>
      <c r="RYS41" s="691"/>
      <c r="RYT41" s="691"/>
      <c r="RYU41" s="691"/>
      <c r="RYV41" s="691"/>
      <c r="RYW41" s="691"/>
      <c r="RYX41" s="691"/>
      <c r="RYY41" s="691"/>
      <c r="RYZ41" s="691"/>
      <c r="RZA41" s="691"/>
      <c r="RZB41" s="691"/>
      <c r="RZC41" s="691"/>
      <c r="RZD41" s="691"/>
      <c r="RZE41" s="691"/>
      <c r="RZF41" s="691"/>
      <c r="RZG41" s="691"/>
      <c r="RZH41" s="691"/>
      <c r="RZI41" s="691"/>
      <c r="RZJ41" s="691"/>
      <c r="RZK41" s="691"/>
      <c r="RZL41" s="691"/>
      <c r="RZM41" s="691"/>
      <c r="RZN41" s="691"/>
      <c r="RZO41" s="691"/>
      <c r="RZP41" s="691"/>
      <c r="RZQ41" s="691"/>
      <c r="RZR41" s="691"/>
      <c r="RZS41" s="691"/>
      <c r="RZT41" s="691"/>
      <c r="RZU41" s="691"/>
      <c r="RZV41" s="691"/>
      <c r="RZW41" s="691"/>
      <c r="RZX41" s="691"/>
      <c r="RZY41" s="691"/>
      <c r="RZZ41" s="691"/>
      <c r="SAA41" s="691"/>
      <c r="SAB41" s="691"/>
      <c r="SAC41" s="691"/>
      <c r="SAD41" s="691"/>
      <c r="SAE41" s="691"/>
      <c r="SAF41" s="691"/>
      <c r="SAG41" s="691"/>
      <c r="SAH41" s="691"/>
      <c r="SAI41" s="691"/>
      <c r="SAJ41" s="691"/>
      <c r="SAK41" s="691"/>
      <c r="SAL41" s="691"/>
      <c r="SAM41" s="691"/>
      <c r="SAN41" s="691"/>
      <c r="SAO41" s="691"/>
      <c r="SAP41" s="691"/>
      <c r="SAQ41" s="691"/>
      <c r="SAR41" s="691"/>
      <c r="SAS41" s="691"/>
      <c r="SAT41" s="691"/>
      <c r="SAU41" s="691"/>
      <c r="SAV41" s="691"/>
      <c r="SAW41" s="691"/>
      <c r="SAX41" s="691"/>
      <c r="SAY41" s="691"/>
      <c r="SAZ41" s="691"/>
      <c r="SBA41" s="691"/>
      <c r="SBB41" s="691"/>
      <c r="SBC41" s="691"/>
      <c r="SBD41" s="691"/>
      <c r="SBE41" s="691"/>
      <c r="SBF41" s="691"/>
      <c r="SBG41" s="691"/>
      <c r="SBH41" s="691"/>
      <c r="SBI41" s="691"/>
      <c r="SBJ41" s="691"/>
      <c r="SBK41" s="691"/>
      <c r="SBL41" s="691"/>
      <c r="SBM41" s="691"/>
      <c r="SBN41" s="691"/>
      <c r="SBO41" s="691"/>
      <c r="SBP41" s="691"/>
      <c r="SBQ41" s="691"/>
      <c r="SBR41" s="691"/>
      <c r="SBS41" s="691"/>
      <c r="SBT41" s="691"/>
      <c r="SBU41" s="691"/>
      <c r="SBV41" s="691"/>
      <c r="SBW41" s="691"/>
      <c r="SBX41" s="691"/>
      <c r="SBY41" s="691"/>
      <c r="SBZ41" s="691"/>
      <c r="SCA41" s="691"/>
      <c r="SCB41" s="691"/>
      <c r="SCC41" s="691"/>
      <c r="SCD41" s="691"/>
      <c r="SCE41" s="691"/>
      <c r="SCF41" s="691"/>
      <c r="SCG41" s="691"/>
      <c r="SCH41" s="691"/>
      <c r="SCI41" s="691"/>
      <c r="SCJ41" s="691"/>
      <c r="SCK41" s="691"/>
      <c r="SCL41" s="691"/>
      <c r="SCM41" s="691"/>
      <c r="SCN41" s="691"/>
      <c r="SCO41" s="691"/>
      <c r="SCP41" s="691"/>
      <c r="SCQ41" s="691"/>
      <c r="SCR41" s="691"/>
      <c r="SCS41" s="691"/>
      <c r="SCT41" s="691"/>
      <c r="SCU41" s="691"/>
      <c r="SCV41" s="691"/>
      <c r="SCW41" s="691"/>
      <c r="SCX41" s="691"/>
      <c r="SCY41" s="691"/>
      <c r="SCZ41" s="691"/>
      <c r="SDA41" s="691"/>
      <c r="SDB41" s="691"/>
      <c r="SDC41" s="691"/>
      <c r="SDD41" s="691"/>
      <c r="SDE41" s="691"/>
      <c r="SDF41" s="691"/>
      <c r="SDG41" s="691"/>
      <c r="SDH41" s="691"/>
      <c r="SDI41" s="691"/>
      <c r="SDJ41" s="691"/>
      <c r="SDK41" s="691"/>
      <c r="SDL41" s="691"/>
      <c r="SDM41" s="691"/>
      <c r="SDN41" s="691"/>
      <c r="SDO41" s="691"/>
      <c r="SDP41" s="691"/>
      <c r="SDQ41" s="691"/>
      <c r="SDR41" s="691"/>
      <c r="SDS41" s="691"/>
      <c r="SDT41" s="691"/>
      <c r="SDU41" s="691"/>
      <c r="SDV41" s="691"/>
      <c r="SDW41" s="691"/>
      <c r="SDX41" s="691"/>
      <c r="SDY41" s="691"/>
      <c r="SDZ41" s="691"/>
      <c r="SEA41" s="691"/>
      <c r="SEB41" s="691"/>
      <c r="SEC41" s="691"/>
      <c r="SED41" s="691"/>
      <c r="SEE41" s="691"/>
      <c r="SEF41" s="691"/>
      <c r="SEG41" s="691"/>
      <c r="SEH41" s="691"/>
      <c r="SEI41" s="691"/>
      <c r="SEJ41" s="691"/>
      <c r="SEK41" s="691"/>
      <c r="SEL41" s="691"/>
      <c r="SEM41" s="691"/>
      <c r="SEN41" s="691"/>
      <c r="SEO41" s="691"/>
      <c r="SEP41" s="691"/>
      <c r="SEQ41" s="691"/>
      <c r="SER41" s="691"/>
      <c r="SES41" s="691"/>
      <c r="SET41" s="691"/>
      <c r="SEU41" s="691"/>
      <c r="SEV41" s="691"/>
      <c r="SEW41" s="691"/>
      <c r="SEX41" s="691"/>
      <c r="SEY41" s="691"/>
      <c r="SEZ41" s="691"/>
      <c r="SFA41" s="691"/>
      <c r="SFB41" s="691"/>
      <c r="SFC41" s="691"/>
      <c r="SFD41" s="691"/>
      <c r="SFE41" s="691"/>
      <c r="SFF41" s="691"/>
      <c r="SFG41" s="691"/>
      <c r="SFH41" s="691"/>
      <c r="SFI41" s="691"/>
      <c r="SFJ41" s="691"/>
      <c r="SFK41" s="691"/>
      <c r="SFL41" s="691"/>
      <c r="SFM41" s="691"/>
      <c r="SFN41" s="691"/>
      <c r="SFO41" s="691"/>
      <c r="SFP41" s="691"/>
      <c r="SFQ41" s="691"/>
      <c r="SFR41" s="691"/>
      <c r="SFS41" s="691"/>
      <c r="SFT41" s="691"/>
      <c r="SFU41" s="691"/>
      <c r="SFV41" s="691"/>
      <c r="SFW41" s="691"/>
      <c r="SFX41" s="691"/>
      <c r="SFY41" s="691"/>
      <c r="SFZ41" s="691"/>
      <c r="SGA41" s="691"/>
      <c r="SGB41" s="691"/>
      <c r="SGC41" s="691"/>
      <c r="SGD41" s="691"/>
      <c r="SGE41" s="691"/>
      <c r="SGF41" s="691"/>
      <c r="SGG41" s="691"/>
      <c r="SGH41" s="691"/>
      <c r="SGI41" s="691"/>
      <c r="SGJ41" s="691"/>
      <c r="SGK41" s="691"/>
      <c r="SGL41" s="691"/>
      <c r="SGM41" s="691"/>
      <c r="SGN41" s="691"/>
      <c r="SGO41" s="691"/>
      <c r="SGP41" s="691"/>
      <c r="SGQ41" s="691"/>
      <c r="SGR41" s="691"/>
      <c r="SGS41" s="691"/>
      <c r="SGT41" s="691"/>
      <c r="SGU41" s="691"/>
      <c r="SGV41" s="691"/>
      <c r="SGW41" s="691"/>
      <c r="SGX41" s="691"/>
      <c r="SGY41" s="691"/>
      <c r="SGZ41" s="691"/>
      <c r="SHA41" s="691"/>
      <c r="SHB41" s="691"/>
      <c r="SHC41" s="691"/>
      <c r="SHD41" s="691"/>
      <c r="SHE41" s="691"/>
      <c r="SHF41" s="691"/>
      <c r="SHG41" s="691"/>
      <c r="SHH41" s="691"/>
      <c r="SHI41" s="691"/>
      <c r="SHJ41" s="691"/>
      <c r="SHK41" s="691"/>
      <c r="SHL41" s="691"/>
      <c r="SHM41" s="691"/>
      <c r="SHN41" s="691"/>
      <c r="SHO41" s="691"/>
      <c r="SHP41" s="691"/>
      <c r="SHQ41" s="691"/>
      <c r="SHR41" s="691"/>
      <c r="SHS41" s="691"/>
      <c r="SHT41" s="691"/>
      <c r="SHU41" s="691"/>
      <c r="SHV41" s="691"/>
      <c r="SHW41" s="691"/>
      <c r="SHX41" s="691"/>
      <c r="SHY41" s="691"/>
      <c r="SHZ41" s="691"/>
      <c r="SIA41" s="691"/>
      <c r="SIB41" s="691"/>
      <c r="SIC41" s="691"/>
      <c r="SID41" s="691"/>
      <c r="SIE41" s="691"/>
      <c r="SIF41" s="691"/>
      <c r="SIG41" s="691"/>
      <c r="SIH41" s="691"/>
      <c r="SII41" s="691"/>
      <c r="SIJ41" s="691"/>
      <c r="SIK41" s="691"/>
      <c r="SIL41" s="691"/>
      <c r="SIM41" s="691"/>
      <c r="SIN41" s="691"/>
      <c r="SIO41" s="691"/>
      <c r="SIP41" s="691"/>
      <c r="SIQ41" s="691"/>
      <c r="SIR41" s="691"/>
      <c r="SIS41" s="691"/>
      <c r="SIT41" s="691"/>
      <c r="SIU41" s="691"/>
      <c r="SIV41" s="691"/>
      <c r="SIW41" s="691"/>
      <c r="SIX41" s="691"/>
      <c r="SIY41" s="691"/>
      <c r="SIZ41" s="691"/>
      <c r="SJA41" s="691"/>
      <c r="SJB41" s="691"/>
      <c r="SJC41" s="691"/>
      <c r="SJD41" s="691"/>
      <c r="SJE41" s="691"/>
      <c r="SJF41" s="691"/>
      <c r="SJG41" s="691"/>
      <c r="SJH41" s="691"/>
      <c r="SJI41" s="691"/>
      <c r="SJJ41" s="691"/>
      <c r="SJK41" s="691"/>
      <c r="SJL41" s="691"/>
      <c r="SJM41" s="691"/>
      <c r="SJN41" s="691"/>
      <c r="SJO41" s="691"/>
      <c r="SJP41" s="691"/>
      <c r="SJQ41" s="691"/>
      <c r="SJR41" s="691"/>
      <c r="SJS41" s="691"/>
      <c r="SJT41" s="691"/>
      <c r="SJU41" s="691"/>
      <c r="SJV41" s="691"/>
      <c r="SJW41" s="691"/>
      <c r="SJX41" s="691"/>
      <c r="SJY41" s="691"/>
      <c r="SJZ41" s="691"/>
      <c r="SKA41" s="691"/>
      <c r="SKB41" s="691"/>
      <c r="SKC41" s="691"/>
      <c r="SKD41" s="691"/>
      <c r="SKE41" s="691"/>
      <c r="SKF41" s="691"/>
      <c r="SKG41" s="691"/>
      <c r="SKH41" s="691"/>
      <c r="SKI41" s="691"/>
      <c r="SKJ41" s="691"/>
      <c r="SKK41" s="691"/>
      <c r="SKL41" s="691"/>
      <c r="SKM41" s="691"/>
      <c r="SKN41" s="691"/>
      <c r="SKO41" s="691"/>
      <c r="SKP41" s="691"/>
      <c r="SKQ41" s="691"/>
      <c r="SKR41" s="691"/>
      <c r="SKS41" s="691"/>
      <c r="SKT41" s="691"/>
      <c r="SKU41" s="691"/>
      <c r="SKV41" s="691"/>
      <c r="SKW41" s="691"/>
      <c r="SKX41" s="691"/>
      <c r="SKY41" s="691"/>
      <c r="SKZ41" s="691"/>
      <c r="SLA41" s="691"/>
      <c r="SLB41" s="691"/>
      <c r="SLC41" s="691"/>
      <c r="SLD41" s="691"/>
      <c r="SLE41" s="691"/>
      <c r="SLF41" s="691"/>
      <c r="SLG41" s="691"/>
      <c r="SLH41" s="691"/>
      <c r="SLI41" s="691"/>
      <c r="SLJ41" s="691"/>
      <c r="SLK41" s="691"/>
      <c r="SLL41" s="691"/>
      <c r="SLM41" s="691"/>
      <c r="SLN41" s="691"/>
      <c r="SLO41" s="691"/>
      <c r="SLP41" s="691"/>
      <c r="SLQ41" s="691"/>
      <c r="SLR41" s="691"/>
      <c r="SLS41" s="691"/>
      <c r="SLT41" s="691"/>
      <c r="SLU41" s="691"/>
      <c r="SLV41" s="691"/>
      <c r="SLW41" s="691"/>
      <c r="SLX41" s="691"/>
      <c r="SLY41" s="691"/>
      <c r="SLZ41" s="691"/>
      <c r="SMA41" s="691"/>
      <c r="SMB41" s="691"/>
      <c r="SMC41" s="691"/>
      <c r="SMD41" s="691"/>
      <c r="SME41" s="691"/>
      <c r="SMF41" s="691"/>
      <c r="SMG41" s="691"/>
      <c r="SMH41" s="691"/>
      <c r="SMI41" s="691"/>
      <c r="SMJ41" s="691"/>
      <c r="SMK41" s="691"/>
      <c r="SML41" s="691"/>
      <c r="SMM41" s="691"/>
      <c r="SMN41" s="691"/>
      <c r="SMO41" s="691"/>
      <c r="SMP41" s="691"/>
      <c r="SMQ41" s="691"/>
      <c r="SMR41" s="691"/>
      <c r="SMS41" s="691"/>
      <c r="SMT41" s="691"/>
      <c r="SMU41" s="691"/>
      <c r="SMV41" s="691"/>
      <c r="SMW41" s="691"/>
      <c r="SMX41" s="691"/>
      <c r="SMY41" s="691"/>
      <c r="SMZ41" s="691"/>
      <c r="SNA41" s="691"/>
      <c r="SNB41" s="691"/>
      <c r="SNC41" s="691"/>
      <c r="SND41" s="691"/>
      <c r="SNE41" s="691"/>
      <c r="SNF41" s="691"/>
      <c r="SNG41" s="691"/>
      <c r="SNH41" s="691"/>
      <c r="SNI41" s="691"/>
      <c r="SNJ41" s="691"/>
      <c r="SNK41" s="691"/>
      <c r="SNL41" s="691"/>
      <c r="SNM41" s="691"/>
      <c r="SNN41" s="691"/>
      <c r="SNO41" s="691"/>
      <c r="SNP41" s="691"/>
      <c r="SNQ41" s="691"/>
      <c r="SNR41" s="691"/>
      <c r="SNS41" s="691"/>
      <c r="SNT41" s="691"/>
      <c r="SNU41" s="691"/>
      <c r="SNV41" s="691"/>
      <c r="SNW41" s="691"/>
      <c r="SNX41" s="691"/>
      <c r="SNY41" s="691"/>
      <c r="SNZ41" s="691"/>
      <c r="SOA41" s="691"/>
      <c r="SOB41" s="691"/>
      <c r="SOC41" s="691"/>
      <c r="SOD41" s="691"/>
      <c r="SOE41" s="691"/>
      <c r="SOF41" s="691"/>
      <c r="SOG41" s="691"/>
      <c r="SOH41" s="691"/>
      <c r="SOI41" s="691"/>
      <c r="SOJ41" s="691"/>
      <c r="SOK41" s="691"/>
      <c r="SOL41" s="691"/>
      <c r="SOM41" s="691"/>
      <c r="SON41" s="691"/>
      <c r="SOO41" s="691"/>
      <c r="SOP41" s="691"/>
      <c r="SOQ41" s="691"/>
      <c r="SOR41" s="691"/>
      <c r="SOS41" s="691"/>
      <c r="SOT41" s="691"/>
      <c r="SOU41" s="691"/>
      <c r="SOV41" s="691"/>
      <c r="SOW41" s="691"/>
      <c r="SOX41" s="691"/>
      <c r="SOY41" s="691"/>
      <c r="SOZ41" s="691"/>
      <c r="SPA41" s="691"/>
      <c r="SPB41" s="691"/>
      <c r="SPC41" s="691"/>
      <c r="SPD41" s="691"/>
      <c r="SPE41" s="691"/>
      <c r="SPF41" s="691"/>
      <c r="SPG41" s="691"/>
      <c r="SPH41" s="691"/>
      <c r="SPI41" s="691"/>
      <c r="SPJ41" s="691"/>
      <c r="SPK41" s="691"/>
      <c r="SPL41" s="691"/>
      <c r="SPM41" s="691"/>
      <c r="SPN41" s="691"/>
      <c r="SPO41" s="691"/>
      <c r="SPP41" s="691"/>
      <c r="SPQ41" s="691"/>
      <c r="SPR41" s="691"/>
      <c r="SPS41" s="691"/>
      <c r="SPT41" s="691"/>
      <c r="SPU41" s="691"/>
      <c r="SPV41" s="691"/>
      <c r="SPW41" s="691"/>
      <c r="SPX41" s="691"/>
      <c r="SPY41" s="691"/>
      <c r="SPZ41" s="691"/>
      <c r="SQA41" s="691"/>
      <c r="SQB41" s="691"/>
      <c r="SQC41" s="691"/>
      <c r="SQD41" s="691"/>
      <c r="SQE41" s="691"/>
      <c r="SQF41" s="691"/>
      <c r="SQG41" s="691"/>
      <c r="SQH41" s="691"/>
      <c r="SQI41" s="691"/>
      <c r="SQJ41" s="691"/>
      <c r="SQK41" s="691"/>
      <c r="SQL41" s="691"/>
      <c r="SQM41" s="691"/>
      <c r="SQN41" s="691"/>
      <c r="SQO41" s="691"/>
      <c r="SQP41" s="691"/>
      <c r="SQQ41" s="691"/>
      <c r="SQR41" s="691"/>
      <c r="SQS41" s="691"/>
      <c r="SQT41" s="691"/>
      <c r="SQU41" s="691"/>
      <c r="SQV41" s="691"/>
      <c r="SQW41" s="691"/>
      <c r="SQX41" s="691"/>
      <c r="SQY41" s="691"/>
      <c r="SQZ41" s="691"/>
      <c r="SRA41" s="691"/>
      <c r="SRB41" s="691"/>
      <c r="SRC41" s="691"/>
      <c r="SRD41" s="691"/>
      <c r="SRE41" s="691"/>
      <c r="SRF41" s="691"/>
      <c r="SRG41" s="691"/>
      <c r="SRH41" s="691"/>
      <c r="SRI41" s="691"/>
      <c r="SRJ41" s="691"/>
      <c r="SRK41" s="691"/>
      <c r="SRL41" s="691"/>
      <c r="SRM41" s="691"/>
      <c r="SRN41" s="691"/>
      <c r="SRO41" s="691"/>
      <c r="SRP41" s="691"/>
      <c r="SRQ41" s="691"/>
      <c r="SRR41" s="691"/>
      <c r="SRS41" s="691"/>
      <c r="SRT41" s="691"/>
      <c r="SRU41" s="691"/>
      <c r="SRV41" s="691"/>
      <c r="SRW41" s="691"/>
      <c r="SRX41" s="691"/>
      <c r="SRY41" s="691"/>
      <c r="SRZ41" s="691"/>
      <c r="SSA41" s="691"/>
      <c r="SSB41" s="691"/>
      <c r="SSC41" s="691"/>
      <c r="SSD41" s="691"/>
      <c r="SSE41" s="691"/>
      <c r="SSF41" s="691"/>
      <c r="SSG41" s="691"/>
      <c r="SSH41" s="691"/>
      <c r="SSI41" s="691"/>
      <c r="SSJ41" s="691"/>
      <c r="SSK41" s="691"/>
      <c r="SSL41" s="691"/>
      <c r="SSM41" s="691"/>
      <c r="SSN41" s="691"/>
      <c r="SSO41" s="691"/>
      <c r="SSP41" s="691"/>
      <c r="SSQ41" s="691"/>
      <c r="SSR41" s="691"/>
      <c r="SSS41" s="691"/>
      <c r="SST41" s="691"/>
      <c r="SSU41" s="691"/>
      <c r="SSV41" s="691"/>
      <c r="SSW41" s="691"/>
      <c r="SSX41" s="691"/>
      <c r="SSY41" s="691"/>
      <c r="SSZ41" s="691"/>
      <c r="STA41" s="691"/>
      <c r="STB41" s="691"/>
      <c r="STC41" s="691"/>
      <c r="STD41" s="691"/>
      <c r="STE41" s="691"/>
      <c r="STF41" s="691"/>
      <c r="STG41" s="691"/>
      <c r="STH41" s="691"/>
      <c r="STI41" s="691"/>
      <c r="STJ41" s="691"/>
      <c r="STK41" s="691"/>
      <c r="STL41" s="691"/>
      <c r="STM41" s="691"/>
      <c r="STN41" s="691"/>
      <c r="STO41" s="691"/>
      <c r="STP41" s="691"/>
      <c r="STQ41" s="691"/>
      <c r="STR41" s="691"/>
      <c r="STS41" s="691"/>
      <c r="STT41" s="691"/>
      <c r="STU41" s="691"/>
      <c r="STV41" s="691"/>
      <c r="STW41" s="691"/>
      <c r="STX41" s="691"/>
      <c r="STY41" s="691"/>
      <c r="STZ41" s="691"/>
      <c r="SUA41" s="691"/>
      <c r="SUB41" s="691"/>
      <c r="SUC41" s="691"/>
      <c r="SUD41" s="691"/>
      <c r="SUE41" s="691"/>
      <c r="SUF41" s="691"/>
      <c r="SUG41" s="691"/>
      <c r="SUH41" s="691"/>
      <c r="SUI41" s="691"/>
      <c r="SUJ41" s="691"/>
      <c r="SUK41" s="691"/>
      <c r="SUL41" s="691"/>
      <c r="SUM41" s="691"/>
      <c r="SUN41" s="691"/>
      <c r="SUO41" s="691"/>
      <c r="SUP41" s="691"/>
      <c r="SUQ41" s="691"/>
      <c r="SUR41" s="691"/>
      <c r="SUS41" s="691"/>
      <c r="SUT41" s="691"/>
      <c r="SUU41" s="691"/>
      <c r="SUV41" s="691"/>
      <c r="SUW41" s="691"/>
      <c r="SUX41" s="691"/>
      <c r="SUY41" s="691"/>
      <c r="SUZ41" s="691"/>
      <c r="SVA41" s="691"/>
      <c r="SVB41" s="691"/>
      <c r="SVC41" s="691"/>
      <c r="SVD41" s="691"/>
      <c r="SVE41" s="691"/>
      <c r="SVF41" s="691"/>
      <c r="SVG41" s="691"/>
      <c r="SVH41" s="691"/>
      <c r="SVI41" s="691"/>
      <c r="SVJ41" s="691"/>
      <c r="SVK41" s="691"/>
      <c r="SVL41" s="691"/>
      <c r="SVM41" s="691"/>
      <c r="SVN41" s="691"/>
      <c r="SVO41" s="691"/>
      <c r="SVP41" s="691"/>
      <c r="SVQ41" s="691"/>
      <c r="SVR41" s="691"/>
      <c r="SVS41" s="691"/>
      <c r="SVT41" s="691"/>
      <c r="SVU41" s="691"/>
      <c r="SVV41" s="691"/>
      <c r="SVW41" s="691"/>
      <c r="SVX41" s="691"/>
      <c r="SVY41" s="691"/>
      <c r="SVZ41" s="691"/>
      <c r="SWA41" s="691"/>
      <c r="SWB41" s="691"/>
      <c r="SWC41" s="691"/>
      <c r="SWD41" s="691"/>
      <c r="SWE41" s="691"/>
      <c r="SWF41" s="691"/>
      <c r="SWG41" s="691"/>
      <c r="SWH41" s="691"/>
      <c r="SWI41" s="691"/>
      <c r="SWJ41" s="691"/>
      <c r="SWK41" s="691"/>
      <c r="SWL41" s="691"/>
      <c r="SWM41" s="691"/>
      <c r="SWN41" s="691"/>
      <c r="SWO41" s="691"/>
      <c r="SWP41" s="691"/>
      <c r="SWQ41" s="691"/>
      <c r="SWR41" s="691"/>
      <c r="SWS41" s="691"/>
      <c r="SWT41" s="691"/>
      <c r="SWU41" s="691"/>
      <c r="SWV41" s="691"/>
      <c r="SWW41" s="691"/>
      <c r="SWX41" s="691"/>
      <c r="SWY41" s="691"/>
      <c r="SWZ41" s="691"/>
      <c r="SXA41" s="691"/>
      <c r="SXB41" s="691"/>
      <c r="SXC41" s="691"/>
      <c r="SXD41" s="691"/>
      <c r="SXE41" s="691"/>
      <c r="SXF41" s="691"/>
      <c r="SXG41" s="691"/>
      <c r="SXH41" s="691"/>
      <c r="SXI41" s="691"/>
      <c r="SXJ41" s="691"/>
      <c r="SXK41" s="691"/>
      <c r="SXL41" s="691"/>
      <c r="SXM41" s="691"/>
      <c r="SXN41" s="691"/>
      <c r="SXO41" s="691"/>
      <c r="SXP41" s="691"/>
      <c r="SXQ41" s="691"/>
      <c r="SXR41" s="691"/>
      <c r="SXS41" s="691"/>
      <c r="SXT41" s="691"/>
      <c r="SXU41" s="691"/>
      <c r="SXV41" s="691"/>
      <c r="SXW41" s="691"/>
      <c r="SXX41" s="691"/>
      <c r="SXY41" s="691"/>
      <c r="SXZ41" s="691"/>
      <c r="SYA41" s="691"/>
      <c r="SYB41" s="691"/>
      <c r="SYC41" s="691"/>
      <c r="SYD41" s="691"/>
      <c r="SYE41" s="691"/>
      <c r="SYF41" s="691"/>
      <c r="SYG41" s="691"/>
      <c r="SYH41" s="691"/>
      <c r="SYI41" s="691"/>
      <c r="SYJ41" s="691"/>
      <c r="SYK41" s="691"/>
      <c r="SYL41" s="691"/>
      <c r="SYM41" s="691"/>
      <c r="SYN41" s="691"/>
      <c r="SYO41" s="691"/>
      <c r="SYP41" s="691"/>
      <c r="SYQ41" s="691"/>
      <c r="SYR41" s="691"/>
      <c r="SYS41" s="691"/>
      <c r="SYT41" s="691"/>
      <c r="SYU41" s="691"/>
      <c r="SYV41" s="691"/>
      <c r="SYW41" s="691"/>
      <c r="SYX41" s="691"/>
      <c r="SYY41" s="691"/>
      <c r="SYZ41" s="691"/>
      <c r="SZA41" s="691"/>
      <c r="SZB41" s="691"/>
      <c r="SZC41" s="691"/>
      <c r="SZD41" s="691"/>
      <c r="SZE41" s="691"/>
      <c r="SZF41" s="691"/>
      <c r="SZG41" s="691"/>
      <c r="SZH41" s="691"/>
      <c r="SZI41" s="691"/>
      <c r="SZJ41" s="691"/>
      <c r="SZK41" s="691"/>
      <c r="SZL41" s="691"/>
      <c r="SZM41" s="691"/>
      <c r="SZN41" s="691"/>
      <c r="SZO41" s="691"/>
      <c r="SZP41" s="691"/>
      <c r="SZQ41" s="691"/>
      <c r="SZR41" s="691"/>
      <c r="SZS41" s="691"/>
      <c r="SZT41" s="691"/>
      <c r="SZU41" s="691"/>
      <c r="SZV41" s="691"/>
      <c r="SZW41" s="691"/>
      <c r="SZX41" s="691"/>
      <c r="SZY41" s="691"/>
      <c r="SZZ41" s="691"/>
      <c r="TAA41" s="691"/>
      <c r="TAB41" s="691"/>
      <c r="TAC41" s="691"/>
      <c r="TAD41" s="691"/>
      <c r="TAE41" s="691"/>
      <c r="TAF41" s="691"/>
      <c r="TAG41" s="691"/>
      <c r="TAH41" s="691"/>
      <c r="TAI41" s="691"/>
      <c r="TAJ41" s="691"/>
      <c r="TAK41" s="691"/>
      <c r="TAL41" s="691"/>
      <c r="TAM41" s="691"/>
      <c r="TAN41" s="691"/>
      <c r="TAO41" s="691"/>
      <c r="TAP41" s="691"/>
      <c r="TAQ41" s="691"/>
      <c r="TAR41" s="691"/>
      <c r="TAS41" s="691"/>
      <c r="TAT41" s="691"/>
      <c r="TAU41" s="691"/>
      <c r="TAV41" s="691"/>
      <c r="TAW41" s="691"/>
      <c r="TAX41" s="691"/>
      <c r="TAY41" s="691"/>
      <c r="TAZ41" s="691"/>
      <c r="TBA41" s="691"/>
      <c r="TBB41" s="691"/>
      <c r="TBC41" s="691"/>
      <c r="TBD41" s="691"/>
      <c r="TBE41" s="691"/>
      <c r="TBF41" s="691"/>
      <c r="TBG41" s="691"/>
      <c r="TBH41" s="691"/>
      <c r="TBI41" s="691"/>
      <c r="TBJ41" s="691"/>
      <c r="TBK41" s="691"/>
      <c r="TBL41" s="691"/>
      <c r="TBM41" s="691"/>
      <c r="TBN41" s="691"/>
      <c r="TBO41" s="691"/>
      <c r="TBP41" s="691"/>
      <c r="TBQ41" s="691"/>
      <c r="TBR41" s="691"/>
      <c r="TBS41" s="691"/>
      <c r="TBT41" s="691"/>
      <c r="TBU41" s="691"/>
      <c r="TBV41" s="691"/>
      <c r="TBW41" s="691"/>
      <c r="TBX41" s="691"/>
      <c r="TBY41" s="691"/>
      <c r="TBZ41" s="691"/>
      <c r="TCA41" s="691"/>
      <c r="TCB41" s="691"/>
      <c r="TCC41" s="691"/>
      <c r="TCD41" s="691"/>
      <c r="TCE41" s="691"/>
      <c r="TCF41" s="691"/>
      <c r="TCG41" s="691"/>
      <c r="TCH41" s="691"/>
      <c r="TCI41" s="691"/>
      <c r="TCJ41" s="691"/>
      <c r="TCK41" s="691"/>
      <c r="TCL41" s="691"/>
      <c r="TCM41" s="691"/>
      <c r="TCN41" s="691"/>
      <c r="TCO41" s="691"/>
      <c r="TCP41" s="691"/>
      <c r="TCQ41" s="691"/>
      <c r="TCR41" s="691"/>
      <c r="TCS41" s="691"/>
      <c r="TCT41" s="691"/>
      <c r="TCU41" s="691"/>
      <c r="TCV41" s="691"/>
      <c r="TCW41" s="691"/>
      <c r="TCX41" s="691"/>
      <c r="TCY41" s="691"/>
      <c r="TCZ41" s="691"/>
      <c r="TDA41" s="691"/>
      <c r="TDB41" s="691"/>
      <c r="TDC41" s="691"/>
      <c r="TDD41" s="691"/>
      <c r="TDE41" s="691"/>
      <c r="TDF41" s="691"/>
      <c r="TDG41" s="691"/>
      <c r="TDH41" s="691"/>
      <c r="TDI41" s="691"/>
      <c r="TDJ41" s="691"/>
      <c r="TDK41" s="691"/>
      <c r="TDL41" s="691"/>
      <c r="TDM41" s="691"/>
      <c r="TDN41" s="691"/>
      <c r="TDO41" s="691"/>
      <c r="TDP41" s="691"/>
      <c r="TDQ41" s="691"/>
      <c r="TDR41" s="691"/>
      <c r="TDS41" s="691"/>
      <c r="TDT41" s="691"/>
      <c r="TDU41" s="691"/>
      <c r="TDV41" s="691"/>
      <c r="TDW41" s="691"/>
      <c r="TDX41" s="691"/>
      <c r="TDY41" s="691"/>
      <c r="TDZ41" s="691"/>
      <c r="TEA41" s="691"/>
      <c r="TEB41" s="691"/>
      <c r="TEC41" s="691"/>
      <c r="TED41" s="691"/>
      <c r="TEE41" s="691"/>
      <c r="TEF41" s="691"/>
      <c r="TEG41" s="691"/>
      <c r="TEH41" s="691"/>
      <c r="TEI41" s="691"/>
      <c r="TEJ41" s="691"/>
      <c r="TEK41" s="691"/>
      <c r="TEL41" s="691"/>
      <c r="TEM41" s="691"/>
      <c r="TEN41" s="691"/>
      <c r="TEO41" s="691"/>
      <c r="TEP41" s="691"/>
      <c r="TEQ41" s="691"/>
      <c r="TER41" s="691"/>
      <c r="TES41" s="691"/>
      <c r="TET41" s="691"/>
      <c r="TEU41" s="691"/>
      <c r="TEV41" s="691"/>
      <c r="TEW41" s="691"/>
      <c r="TEX41" s="691"/>
      <c r="TEY41" s="691"/>
      <c r="TEZ41" s="691"/>
      <c r="TFA41" s="691"/>
      <c r="TFB41" s="691"/>
      <c r="TFC41" s="691"/>
      <c r="TFD41" s="691"/>
      <c r="TFE41" s="691"/>
      <c r="TFF41" s="691"/>
      <c r="TFG41" s="691"/>
      <c r="TFH41" s="691"/>
      <c r="TFI41" s="691"/>
      <c r="TFJ41" s="691"/>
      <c r="TFK41" s="691"/>
      <c r="TFL41" s="691"/>
      <c r="TFM41" s="691"/>
      <c r="TFN41" s="691"/>
      <c r="TFO41" s="691"/>
      <c r="TFP41" s="691"/>
      <c r="TFQ41" s="691"/>
      <c r="TFR41" s="691"/>
      <c r="TFS41" s="691"/>
      <c r="TFT41" s="691"/>
      <c r="TFU41" s="691"/>
      <c r="TFV41" s="691"/>
      <c r="TFW41" s="691"/>
      <c r="TFX41" s="691"/>
      <c r="TFY41" s="691"/>
      <c r="TFZ41" s="691"/>
      <c r="TGA41" s="691"/>
      <c r="TGB41" s="691"/>
      <c r="TGC41" s="691"/>
      <c r="TGD41" s="691"/>
      <c r="TGE41" s="691"/>
      <c r="TGF41" s="691"/>
      <c r="TGG41" s="691"/>
      <c r="TGH41" s="691"/>
      <c r="TGI41" s="691"/>
      <c r="TGJ41" s="691"/>
      <c r="TGK41" s="691"/>
      <c r="TGL41" s="691"/>
      <c r="TGM41" s="691"/>
      <c r="TGN41" s="691"/>
      <c r="TGO41" s="691"/>
      <c r="TGP41" s="691"/>
      <c r="TGQ41" s="691"/>
      <c r="TGR41" s="691"/>
      <c r="TGS41" s="691"/>
      <c r="TGT41" s="691"/>
      <c r="TGU41" s="691"/>
      <c r="TGV41" s="691"/>
      <c r="TGW41" s="691"/>
      <c r="TGX41" s="691"/>
      <c r="TGY41" s="691"/>
      <c r="TGZ41" s="691"/>
      <c r="THA41" s="691"/>
      <c r="THB41" s="691"/>
      <c r="THC41" s="691"/>
      <c r="THD41" s="691"/>
      <c r="THE41" s="691"/>
      <c r="THF41" s="691"/>
      <c r="THG41" s="691"/>
      <c r="THH41" s="691"/>
      <c r="THI41" s="691"/>
      <c r="THJ41" s="691"/>
      <c r="THK41" s="691"/>
      <c r="THL41" s="691"/>
      <c r="THM41" s="691"/>
      <c r="THN41" s="691"/>
      <c r="THO41" s="691"/>
      <c r="THP41" s="691"/>
      <c r="THQ41" s="691"/>
      <c r="THR41" s="691"/>
      <c r="THS41" s="691"/>
      <c r="THT41" s="691"/>
      <c r="THU41" s="691"/>
      <c r="THV41" s="691"/>
      <c r="THW41" s="691"/>
      <c r="THX41" s="691"/>
      <c r="THY41" s="691"/>
      <c r="THZ41" s="691"/>
      <c r="TIA41" s="691"/>
      <c r="TIB41" s="691"/>
      <c r="TIC41" s="691"/>
      <c r="TID41" s="691"/>
      <c r="TIE41" s="691"/>
      <c r="TIF41" s="691"/>
      <c r="TIG41" s="691"/>
      <c r="TIH41" s="691"/>
      <c r="TII41" s="691"/>
      <c r="TIJ41" s="691"/>
      <c r="TIK41" s="691"/>
      <c r="TIL41" s="691"/>
      <c r="TIM41" s="691"/>
      <c r="TIN41" s="691"/>
      <c r="TIO41" s="691"/>
      <c r="TIP41" s="691"/>
      <c r="TIQ41" s="691"/>
      <c r="TIR41" s="691"/>
      <c r="TIS41" s="691"/>
      <c r="TIT41" s="691"/>
      <c r="TIU41" s="691"/>
      <c r="TIV41" s="691"/>
      <c r="TIW41" s="691"/>
      <c r="TIX41" s="691"/>
      <c r="TIY41" s="691"/>
      <c r="TIZ41" s="691"/>
      <c r="TJA41" s="691"/>
      <c r="TJB41" s="691"/>
      <c r="TJC41" s="691"/>
      <c r="TJD41" s="691"/>
      <c r="TJE41" s="691"/>
      <c r="TJF41" s="691"/>
      <c r="TJG41" s="691"/>
      <c r="TJH41" s="691"/>
      <c r="TJI41" s="691"/>
      <c r="TJJ41" s="691"/>
      <c r="TJK41" s="691"/>
      <c r="TJL41" s="691"/>
      <c r="TJM41" s="691"/>
      <c r="TJN41" s="691"/>
      <c r="TJO41" s="691"/>
      <c r="TJP41" s="691"/>
      <c r="TJQ41" s="691"/>
      <c r="TJR41" s="691"/>
      <c r="TJS41" s="691"/>
      <c r="TJT41" s="691"/>
      <c r="TJU41" s="691"/>
      <c r="TJV41" s="691"/>
      <c r="TJW41" s="691"/>
      <c r="TJX41" s="691"/>
      <c r="TJY41" s="691"/>
      <c r="TJZ41" s="691"/>
      <c r="TKA41" s="691"/>
      <c r="TKB41" s="691"/>
      <c r="TKC41" s="691"/>
      <c r="TKD41" s="691"/>
      <c r="TKE41" s="691"/>
      <c r="TKF41" s="691"/>
      <c r="TKG41" s="691"/>
      <c r="TKH41" s="691"/>
      <c r="TKI41" s="691"/>
      <c r="TKJ41" s="691"/>
      <c r="TKK41" s="691"/>
      <c r="TKL41" s="691"/>
      <c r="TKM41" s="691"/>
      <c r="TKN41" s="691"/>
      <c r="TKO41" s="691"/>
      <c r="TKP41" s="691"/>
      <c r="TKQ41" s="691"/>
      <c r="TKR41" s="691"/>
      <c r="TKS41" s="691"/>
      <c r="TKT41" s="691"/>
      <c r="TKU41" s="691"/>
      <c r="TKV41" s="691"/>
      <c r="TKW41" s="691"/>
      <c r="TKX41" s="691"/>
      <c r="TKY41" s="691"/>
      <c r="TKZ41" s="691"/>
      <c r="TLA41" s="691"/>
      <c r="TLB41" s="691"/>
      <c r="TLC41" s="691"/>
      <c r="TLD41" s="691"/>
      <c r="TLE41" s="691"/>
      <c r="TLF41" s="691"/>
      <c r="TLG41" s="691"/>
      <c r="TLH41" s="691"/>
      <c r="TLI41" s="691"/>
      <c r="TLJ41" s="691"/>
      <c r="TLK41" s="691"/>
      <c r="TLL41" s="691"/>
      <c r="TLM41" s="691"/>
      <c r="TLN41" s="691"/>
      <c r="TLO41" s="691"/>
      <c r="TLP41" s="691"/>
      <c r="TLQ41" s="691"/>
      <c r="TLR41" s="691"/>
      <c r="TLS41" s="691"/>
      <c r="TLT41" s="691"/>
      <c r="TLU41" s="691"/>
      <c r="TLV41" s="691"/>
      <c r="TLW41" s="691"/>
      <c r="TLX41" s="691"/>
      <c r="TLY41" s="691"/>
      <c r="TLZ41" s="691"/>
      <c r="TMA41" s="691"/>
      <c r="TMB41" s="691"/>
      <c r="TMC41" s="691"/>
      <c r="TMD41" s="691"/>
      <c r="TME41" s="691"/>
      <c r="TMF41" s="691"/>
      <c r="TMG41" s="691"/>
      <c r="TMH41" s="691"/>
      <c r="TMI41" s="691"/>
      <c r="TMJ41" s="691"/>
      <c r="TMK41" s="691"/>
      <c r="TML41" s="691"/>
      <c r="TMM41" s="691"/>
      <c r="TMN41" s="691"/>
      <c r="TMO41" s="691"/>
      <c r="TMP41" s="691"/>
      <c r="TMQ41" s="691"/>
      <c r="TMR41" s="691"/>
      <c r="TMS41" s="691"/>
      <c r="TMT41" s="691"/>
      <c r="TMU41" s="691"/>
      <c r="TMV41" s="691"/>
      <c r="TMW41" s="691"/>
      <c r="TMX41" s="691"/>
      <c r="TMY41" s="691"/>
      <c r="TMZ41" s="691"/>
      <c r="TNA41" s="691"/>
      <c r="TNB41" s="691"/>
      <c r="TNC41" s="691"/>
      <c r="TND41" s="691"/>
      <c r="TNE41" s="691"/>
      <c r="TNF41" s="691"/>
      <c r="TNG41" s="691"/>
      <c r="TNH41" s="691"/>
      <c r="TNI41" s="691"/>
      <c r="TNJ41" s="691"/>
      <c r="TNK41" s="691"/>
      <c r="TNL41" s="691"/>
      <c r="TNM41" s="691"/>
      <c r="TNN41" s="691"/>
      <c r="TNO41" s="691"/>
      <c r="TNP41" s="691"/>
      <c r="TNQ41" s="691"/>
      <c r="TNR41" s="691"/>
      <c r="TNS41" s="691"/>
      <c r="TNT41" s="691"/>
      <c r="TNU41" s="691"/>
      <c r="TNV41" s="691"/>
      <c r="TNW41" s="691"/>
      <c r="TNX41" s="691"/>
      <c r="TNY41" s="691"/>
      <c r="TNZ41" s="691"/>
      <c r="TOA41" s="691"/>
      <c r="TOB41" s="691"/>
      <c r="TOC41" s="691"/>
      <c r="TOD41" s="691"/>
      <c r="TOE41" s="691"/>
      <c r="TOF41" s="691"/>
      <c r="TOG41" s="691"/>
      <c r="TOH41" s="691"/>
      <c r="TOI41" s="691"/>
      <c r="TOJ41" s="691"/>
      <c r="TOK41" s="691"/>
      <c r="TOL41" s="691"/>
      <c r="TOM41" s="691"/>
      <c r="TON41" s="691"/>
      <c r="TOO41" s="691"/>
      <c r="TOP41" s="691"/>
      <c r="TOQ41" s="691"/>
      <c r="TOR41" s="691"/>
      <c r="TOS41" s="691"/>
      <c r="TOT41" s="691"/>
      <c r="TOU41" s="691"/>
      <c r="TOV41" s="691"/>
      <c r="TOW41" s="691"/>
      <c r="TOX41" s="691"/>
      <c r="TOY41" s="691"/>
      <c r="TOZ41" s="691"/>
      <c r="TPA41" s="691"/>
      <c r="TPB41" s="691"/>
      <c r="TPC41" s="691"/>
      <c r="TPD41" s="691"/>
      <c r="TPE41" s="691"/>
      <c r="TPF41" s="691"/>
      <c r="TPG41" s="691"/>
      <c r="TPH41" s="691"/>
      <c r="TPI41" s="691"/>
      <c r="TPJ41" s="691"/>
      <c r="TPK41" s="691"/>
      <c r="TPL41" s="691"/>
      <c r="TPM41" s="691"/>
      <c r="TPN41" s="691"/>
      <c r="TPO41" s="691"/>
      <c r="TPP41" s="691"/>
      <c r="TPQ41" s="691"/>
      <c r="TPR41" s="691"/>
      <c r="TPS41" s="691"/>
      <c r="TPT41" s="691"/>
      <c r="TPU41" s="691"/>
      <c r="TPV41" s="691"/>
      <c r="TPW41" s="691"/>
      <c r="TPX41" s="691"/>
      <c r="TPY41" s="691"/>
      <c r="TPZ41" s="691"/>
      <c r="TQA41" s="691"/>
      <c r="TQB41" s="691"/>
      <c r="TQC41" s="691"/>
      <c r="TQD41" s="691"/>
      <c r="TQE41" s="691"/>
      <c r="TQF41" s="691"/>
      <c r="TQG41" s="691"/>
      <c r="TQH41" s="691"/>
      <c r="TQI41" s="691"/>
      <c r="TQJ41" s="691"/>
      <c r="TQK41" s="691"/>
      <c r="TQL41" s="691"/>
      <c r="TQM41" s="691"/>
      <c r="TQN41" s="691"/>
      <c r="TQO41" s="691"/>
      <c r="TQP41" s="691"/>
      <c r="TQQ41" s="691"/>
      <c r="TQR41" s="691"/>
      <c r="TQS41" s="691"/>
      <c r="TQT41" s="691"/>
      <c r="TQU41" s="691"/>
      <c r="TQV41" s="691"/>
      <c r="TQW41" s="691"/>
      <c r="TQX41" s="691"/>
      <c r="TQY41" s="691"/>
      <c r="TQZ41" s="691"/>
      <c r="TRA41" s="691"/>
      <c r="TRB41" s="691"/>
      <c r="TRC41" s="691"/>
      <c r="TRD41" s="691"/>
      <c r="TRE41" s="691"/>
      <c r="TRF41" s="691"/>
      <c r="TRG41" s="691"/>
      <c r="TRH41" s="691"/>
      <c r="TRI41" s="691"/>
      <c r="TRJ41" s="691"/>
      <c r="TRK41" s="691"/>
      <c r="TRL41" s="691"/>
      <c r="TRM41" s="691"/>
      <c r="TRN41" s="691"/>
      <c r="TRO41" s="691"/>
      <c r="TRP41" s="691"/>
      <c r="TRQ41" s="691"/>
      <c r="TRR41" s="691"/>
      <c r="TRS41" s="691"/>
      <c r="TRT41" s="691"/>
      <c r="TRU41" s="691"/>
      <c r="TRV41" s="691"/>
      <c r="TRW41" s="691"/>
      <c r="TRX41" s="691"/>
      <c r="TRY41" s="691"/>
      <c r="TRZ41" s="691"/>
      <c r="TSA41" s="691"/>
      <c r="TSB41" s="691"/>
      <c r="TSC41" s="691"/>
      <c r="TSD41" s="691"/>
      <c r="TSE41" s="691"/>
      <c r="TSF41" s="691"/>
      <c r="TSG41" s="691"/>
      <c r="TSH41" s="691"/>
      <c r="TSI41" s="691"/>
      <c r="TSJ41" s="691"/>
      <c r="TSK41" s="691"/>
      <c r="TSL41" s="691"/>
      <c r="TSM41" s="691"/>
      <c r="TSN41" s="691"/>
      <c r="TSO41" s="691"/>
      <c r="TSP41" s="691"/>
      <c r="TSQ41" s="691"/>
      <c r="TSR41" s="691"/>
      <c r="TSS41" s="691"/>
      <c r="TST41" s="691"/>
      <c r="TSU41" s="691"/>
      <c r="TSV41" s="691"/>
      <c r="TSW41" s="691"/>
      <c r="TSX41" s="691"/>
      <c r="TSY41" s="691"/>
      <c r="TSZ41" s="691"/>
      <c r="TTA41" s="691"/>
      <c r="TTB41" s="691"/>
      <c r="TTC41" s="691"/>
      <c r="TTD41" s="691"/>
      <c r="TTE41" s="691"/>
      <c r="TTF41" s="691"/>
      <c r="TTG41" s="691"/>
      <c r="TTH41" s="691"/>
      <c r="TTI41" s="691"/>
      <c r="TTJ41" s="691"/>
      <c r="TTK41" s="691"/>
      <c r="TTL41" s="691"/>
      <c r="TTM41" s="691"/>
      <c r="TTN41" s="691"/>
      <c r="TTO41" s="691"/>
      <c r="TTP41" s="691"/>
      <c r="TTQ41" s="691"/>
      <c r="TTR41" s="691"/>
      <c r="TTS41" s="691"/>
      <c r="TTT41" s="691"/>
      <c r="TTU41" s="691"/>
      <c r="TTV41" s="691"/>
      <c r="TTW41" s="691"/>
      <c r="TTX41" s="691"/>
      <c r="TTY41" s="691"/>
      <c r="TTZ41" s="691"/>
      <c r="TUA41" s="691"/>
      <c r="TUB41" s="691"/>
      <c r="TUC41" s="691"/>
      <c r="TUD41" s="691"/>
      <c r="TUE41" s="691"/>
      <c r="TUF41" s="691"/>
      <c r="TUG41" s="691"/>
      <c r="TUH41" s="691"/>
      <c r="TUI41" s="691"/>
      <c r="TUJ41" s="691"/>
      <c r="TUK41" s="691"/>
      <c r="TUL41" s="691"/>
      <c r="TUM41" s="691"/>
      <c r="TUN41" s="691"/>
      <c r="TUO41" s="691"/>
      <c r="TUP41" s="691"/>
      <c r="TUQ41" s="691"/>
      <c r="TUR41" s="691"/>
      <c r="TUS41" s="691"/>
      <c r="TUT41" s="691"/>
      <c r="TUU41" s="691"/>
      <c r="TUV41" s="691"/>
      <c r="TUW41" s="691"/>
      <c r="TUX41" s="691"/>
      <c r="TUY41" s="691"/>
      <c r="TUZ41" s="691"/>
      <c r="TVA41" s="691"/>
      <c r="TVB41" s="691"/>
      <c r="TVC41" s="691"/>
      <c r="TVD41" s="691"/>
      <c r="TVE41" s="691"/>
      <c r="TVF41" s="691"/>
      <c r="TVG41" s="691"/>
      <c r="TVH41" s="691"/>
      <c r="TVI41" s="691"/>
      <c r="TVJ41" s="691"/>
      <c r="TVK41" s="691"/>
      <c r="TVL41" s="691"/>
      <c r="TVM41" s="691"/>
      <c r="TVN41" s="691"/>
      <c r="TVO41" s="691"/>
      <c r="TVP41" s="691"/>
      <c r="TVQ41" s="691"/>
      <c r="TVR41" s="691"/>
      <c r="TVS41" s="691"/>
      <c r="TVT41" s="691"/>
      <c r="TVU41" s="691"/>
      <c r="TVV41" s="691"/>
      <c r="TVW41" s="691"/>
      <c r="TVX41" s="691"/>
      <c r="TVY41" s="691"/>
      <c r="TVZ41" s="691"/>
      <c r="TWA41" s="691"/>
      <c r="TWB41" s="691"/>
      <c r="TWC41" s="691"/>
      <c r="TWD41" s="691"/>
      <c r="TWE41" s="691"/>
      <c r="TWF41" s="691"/>
      <c r="TWG41" s="691"/>
      <c r="TWH41" s="691"/>
      <c r="TWI41" s="691"/>
      <c r="TWJ41" s="691"/>
      <c r="TWK41" s="691"/>
      <c r="TWL41" s="691"/>
      <c r="TWM41" s="691"/>
      <c r="TWN41" s="691"/>
      <c r="TWO41" s="691"/>
      <c r="TWP41" s="691"/>
      <c r="TWQ41" s="691"/>
      <c r="TWR41" s="691"/>
      <c r="TWS41" s="691"/>
      <c r="TWT41" s="691"/>
      <c r="TWU41" s="691"/>
      <c r="TWV41" s="691"/>
      <c r="TWW41" s="691"/>
      <c r="TWX41" s="691"/>
      <c r="TWY41" s="691"/>
      <c r="TWZ41" s="691"/>
      <c r="TXA41" s="691"/>
      <c r="TXB41" s="691"/>
      <c r="TXC41" s="691"/>
      <c r="TXD41" s="691"/>
      <c r="TXE41" s="691"/>
      <c r="TXF41" s="691"/>
      <c r="TXG41" s="691"/>
      <c r="TXH41" s="691"/>
      <c r="TXI41" s="691"/>
      <c r="TXJ41" s="691"/>
      <c r="TXK41" s="691"/>
      <c r="TXL41" s="691"/>
      <c r="TXM41" s="691"/>
      <c r="TXN41" s="691"/>
      <c r="TXO41" s="691"/>
      <c r="TXP41" s="691"/>
      <c r="TXQ41" s="691"/>
      <c r="TXR41" s="691"/>
      <c r="TXS41" s="691"/>
      <c r="TXT41" s="691"/>
      <c r="TXU41" s="691"/>
      <c r="TXV41" s="691"/>
      <c r="TXW41" s="691"/>
      <c r="TXX41" s="691"/>
      <c r="TXY41" s="691"/>
      <c r="TXZ41" s="691"/>
      <c r="TYA41" s="691"/>
      <c r="TYB41" s="691"/>
      <c r="TYC41" s="691"/>
      <c r="TYD41" s="691"/>
      <c r="TYE41" s="691"/>
      <c r="TYF41" s="691"/>
      <c r="TYG41" s="691"/>
      <c r="TYH41" s="691"/>
      <c r="TYI41" s="691"/>
      <c r="TYJ41" s="691"/>
      <c r="TYK41" s="691"/>
      <c r="TYL41" s="691"/>
      <c r="TYM41" s="691"/>
      <c r="TYN41" s="691"/>
      <c r="TYO41" s="691"/>
      <c r="TYP41" s="691"/>
      <c r="TYQ41" s="691"/>
      <c r="TYR41" s="691"/>
      <c r="TYS41" s="691"/>
      <c r="TYT41" s="691"/>
      <c r="TYU41" s="691"/>
      <c r="TYV41" s="691"/>
      <c r="TYW41" s="691"/>
      <c r="TYX41" s="691"/>
      <c r="TYY41" s="691"/>
      <c r="TYZ41" s="691"/>
      <c r="TZA41" s="691"/>
      <c r="TZB41" s="691"/>
      <c r="TZC41" s="691"/>
      <c r="TZD41" s="691"/>
      <c r="TZE41" s="691"/>
      <c r="TZF41" s="691"/>
      <c r="TZG41" s="691"/>
      <c r="TZH41" s="691"/>
      <c r="TZI41" s="691"/>
      <c r="TZJ41" s="691"/>
      <c r="TZK41" s="691"/>
      <c r="TZL41" s="691"/>
      <c r="TZM41" s="691"/>
      <c r="TZN41" s="691"/>
      <c r="TZO41" s="691"/>
      <c r="TZP41" s="691"/>
      <c r="TZQ41" s="691"/>
      <c r="TZR41" s="691"/>
      <c r="TZS41" s="691"/>
      <c r="TZT41" s="691"/>
      <c r="TZU41" s="691"/>
      <c r="TZV41" s="691"/>
      <c r="TZW41" s="691"/>
      <c r="TZX41" s="691"/>
      <c r="TZY41" s="691"/>
      <c r="TZZ41" s="691"/>
      <c r="UAA41" s="691"/>
      <c r="UAB41" s="691"/>
      <c r="UAC41" s="691"/>
      <c r="UAD41" s="691"/>
      <c r="UAE41" s="691"/>
      <c r="UAF41" s="691"/>
      <c r="UAG41" s="691"/>
      <c r="UAH41" s="691"/>
      <c r="UAI41" s="691"/>
      <c r="UAJ41" s="691"/>
      <c r="UAK41" s="691"/>
      <c r="UAL41" s="691"/>
      <c r="UAM41" s="691"/>
      <c r="UAN41" s="691"/>
      <c r="UAO41" s="691"/>
      <c r="UAP41" s="691"/>
      <c r="UAQ41" s="691"/>
      <c r="UAR41" s="691"/>
      <c r="UAS41" s="691"/>
      <c r="UAT41" s="691"/>
      <c r="UAU41" s="691"/>
      <c r="UAV41" s="691"/>
      <c r="UAW41" s="691"/>
      <c r="UAX41" s="691"/>
      <c r="UAY41" s="691"/>
      <c r="UAZ41" s="691"/>
      <c r="UBA41" s="691"/>
      <c r="UBB41" s="691"/>
      <c r="UBC41" s="691"/>
      <c r="UBD41" s="691"/>
      <c r="UBE41" s="691"/>
      <c r="UBF41" s="691"/>
      <c r="UBG41" s="691"/>
      <c r="UBH41" s="691"/>
      <c r="UBI41" s="691"/>
      <c r="UBJ41" s="691"/>
      <c r="UBK41" s="691"/>
      <c r="UBL41" s="691"/>
      <c r="UBM41" s="691"/>
      <c r="UBN41" s="691"/>
      <c r="UBO41" s="691"/>
      <c r="UBP41" s="691"/>
      <c r="UBQ41" s="691"/>
      <c r="UBR41" s="691"/>
      <c r="UBS41" s="691"/>
      <c r="UBT41" s="691"/>
      <c r="UBU41" s="691"/>
      <c r="UBV41" s="691"/>
      <c r="UBW41" s="691"/>
      <c r="UBX41" s="691"/>
      <c r="UBY41" s="691"/>
      <c r="UBZ41" s="691"/>
      <c r="UCA41" s="691"/>
      <c r="UCB41" s="691"/>
      <c r="UCC41" s="691"/>
      <c r="UCD41" s="691"/>
      <c r="UCE41" s="691"/>
      <c r="UCF41" s="691"/>
      <c r="UCG41" s="691"/>
      <c r="UCH41" s="691"/>
      <c r="UCI41" s="691"/>
      <c r="UCJ41" s="691"/>
      <c r="UCK41" s="691"/>
      <c r="UCL41" s="691"/>
      <c r="UCM41" s="691"/>
      <c r="UCN41" s="691"/>
      <c r="UCO41" s="691"/>
      <c r="UCP41" s="691"/>
      <c r="UCQ41" s="691"/>
      <c r="UCR41" s="691"/>
      <c r="UCS41" s="691"/>
      <c r="UCT41" s="691"/>
      <c r="UCU41" s="691"/>
      <c r="UCV41" s="691"/>
      <c r="UCW41" s="691"/>
      <c r="UCX41" s="691"/>
      <c r="UCY41" s="691"/>
      <c r="UCZ41" s="691"/>
      <c r="UDA41" s="691"/>
      <c r="UDB41" s="691"/>
      <c r="UDC41" s="691"/>
      <c r="UDD41" s="691"/>
      <c r="UDE41" s="691"/>
      <c r="UDF41" s="691"/>
      <c r="UDG41" s="691"/>
      <c r="UDH41" s="691"/>
      <c r="UDI41" s="691"/>
      <c r="UDJ41" s="691"/>
      <c r="UDK41" s="691"/>
      <c r="UDL41" s="691"/>
      <c r="UDM41" s="691"/>
      <c r="UDN41" s="691"/>
      <c r="UDO41" s="691"/>
      <c r="UDP41" s="691"/>
      <c r="UDQ41" s="691"/>
      <c r="UDR41" s="691"/>
      <c r="UDS41" s="691"/>
      <c r="UDT41" s="691"/>
      <c r="UDU41" s="691"/>
      <c r="UDV41" s="691"/>
      <c r="UDW41" s="691"/>
      <c r="UDX41" s="691"/>
      <c r="UDY41" s="691"/>
      <c r="UDZ41" s="691"/>
      <c r="UEA41" s="691"/>
      <c r="UEB41" s="691"/>
      <c r="UEC41" s="691"/>
      <c r="UED41" s="691"/>
      <c r="UEE41" s="691"/>
      <c r="UEF41" s="691"/>
      <c r="UEG41" s="691"/>
      <c r="UEH41" s="691"/>
      <c r="UEI41" s="691"/>
      <c r="UEJ41" s="691"/>
      <c r="UEK41" s="691"/>
      <c r="UEL41" s="691"/>
      <c r="UEM41" s="691"/>
      <c r="UEN41" s="691"/>
      <c r="UEO41" s="691"/>
      <c r="UEP41" s="691"/>
      <c r="UEQ41" s="691"/>
      <c r="UER41" s="691"/>
      <c r="UES41" s="691"/>
      <c r="UET41" s="691"/>
      <c r="UEU41" s="691"/>
      <c r="UEV41" s="691"/>
      <c r="UEW41" s="691"/>
      <c r="UEX41" s="691"/>
      <c r="UEY41" s="691"/>
      <c r="UEZ41" s="691"/>
      <c r="UFA41" s="691"/>
      <c r="UFB41" s="691"/>
      <c r="UFC41" s="691"/>
      <c r="UFD41" s="691"/>
      <c r="UFE41" s="691"/>
      <c r="UFF41" s="691"/>
      <c r="UFG41" s="691"/>
      <c r="UFH41" s="691"/>
      <c r="UFI41" s="691"/>
      <c r="UFJ41" s="691"/>
      <c r="UFK41" s="691"/>
      <c r="UFL41" s="691"/>
      <c r="UFM41" s="691"/>
      <c r="UFN41" s="691"/>
      <c r="UFO41" s="691"/>
      <c r="UFP41" s="691"/>
      <c r="UFQ41" s="691"/>
      <c r="UFR41" s="691"/>
      <c r="UFS41" s="691"/>
      <c r="UFT41" s="691"/>
      <c r="UFU41" s="691"/>
      <c r="UFV41" s="691"/>
      <c r="UFW41" s="691"/>
      <c r="UFX41" s="691"/>
      <c r="UFY41" s="691"/>
      <c r="UFZ41" s="691"/>
      <c r="UGA41" s="691"/>
      <c r="UGB41" s="691"/>
      <c r="UGC41" s="691"/>
      <c r="UGD41" s="691"/>
      <c r="UGE41" s="691"/>
      <c r="UGF41" s="691"/>
      <c r="UGG41" s="691"/>
      <c r="UGH41" s="691"/>
      <c r="UGI41" s="691"/>
      <c r="UGJ41" s="691"/>
      <c r="UGK41" s="691"/>
      <c r="UGL41" s="691"/>
      <c r="UGM41" s="691"/>
      <c r="UGN41" s="691"/>
      <c r="UGO41" s="691"/>
      <c r="UGP41" s="691"/>
      <c r="UGQ41" s="691"/>
      <c r="UGR41" s="691"/>
      <c r="UGS41" s="691"/>
      <c r="UGT41" s="691"/>
      <c r="UGU41" s="691"/>
      <c r="UGV41" s="691"/>
      <c r="UGW41" s="691"/>
      <c r="UGX41" s="691"/>
      <c r="UGY41" s="691"/>
      <c r="UGZ41" s="691"/>
      <c r="UHA41" s="691"/>
      <c r="UHB41" s="691"/>
      <c r="UHC41" s="691"/>
      <c r="UHD41" s="691"/>
      <c r="UHE41" s="691"/>
      <c r="UHF41" s="691"/>
      <c r="UHG41" s="691"/>
      <c r="UHH41" s="691"/>
      <c r="UHI41" s="691"/>
      <c r="UHJ41" s="691"/>
      <c r="UHK41" s="691"/>
      <c r="UHL41" s="691"/>
      <c r="UHM41" s="691"/>
      <c r="UHN41" s="691"/>
      <c r="UHO41" s="691"/>
      <c r="UHP41" s="691"/>
      <c r="UHQ41" s="691"/>
      <c r="UHR41" s="691"/>
      <c r="UHS41" s="691"/>
      <c r="UHT41" s="691"/>
      <c r="UHU41" s="691"/>
      <c r="UHV41" s="691"/>
      <c r="UHW41" s="691"/>
      <c r="UHX41" s="691"/>
      <c r="UHY41" s="691"/>
      <c r="UHZ41" s="691"/>
      <c r="UIA41" s="691"/>
      <c r="UIB41" s="691"/>
      <c r="UIC41" s="691"/>
      <c r="UID41" s="691"/>
      <c r="UIE41" s="691"/>
      <c r="UIF41" s="691"/>
      <c r="UIG41" s="691"/>
      <c r="UIH41" s="691"/>
      <c r="UII41" s="691"/>
      <c r="UIJ41" s="691"/>
      <c r="UIK41" s="691"/>
      <c r="UIL41" s="691"/>
      <c r="UIM41" s="691"/>
      <c r="UIN41" s="691"/>
      <c r="UIO41" s="691"/>
      <c r="UIP41" s="691"/>
      <c r="UIQ41" s="691"/>
      <c r="UIR41" s="691"/>
      <c r="UIS41" s="691"/>
      <c r="UIT41" s="691"/>
      <c r="UIU41" s="691"/>
      <c r="UIV41" s="691"/>
      <c r="UIW41" s="691"/>
      <c r="UIX41" s="691"/>
      <c r="UIY41" s="691"/>
      <c r="UIZ41" s="691"/>
      <c r="UJA41" s="691"/>
      <c r="UJB41" s="691"/>
      <c r="UJC41" s="691"/>
      <c r="UJD41" s="691"/>
      <c r="UJE41" s="691"/>
      <c r="UJF41" s="691"/>
      <c r="UJG41" s="691"/>
      <c r="UJH41" s="691"/>
      <c r="UJI41" s="691"/>
      <c r="UJJ41" s="691"/>
      <c r="UJK41" s="691"/>
      <c r="UJL41" s="691"/>
      <c r="UJM41" s="691"/>
      <c r="UJN41" s="691"/>
      <c r="UJO41" s="691"/>
      <c r="UJP41" s="691"/>
      <c r="UJQ41" s="691"/>
      <c r="UJR41" s="691"/>
      <c r="UJS41" s="691"/>
      <c r="UJT41" s="691"/>
      <c r="UJU41" s="691"/>
      <c r="UJV41" s="691"/>
      <c r="UJW41" s="691"/>
      <c r="UJX41" s="691"/>
      <c r="UJY41" s="691"/>
      <c r="UJZ41" s="691"/>
      <c r="UKA41" s="691"/>
      <c r="UKB41" s="691"/>
      <c r="UKC41" s="691"/>
      <c r="UKD41" s="691"/>
      <c r="UKE41" s="691"/>
      <c r="UKF41" s="691"/>
      <c r="UKG41" s="691"/>
      <c r="UKH41" s="691"/>
      <c r="UKI41" s="691"/>
      <c r="UKJ41" s="691"/>
      <c r="UKK41" s="691"/>
      <c r="UKL41" s="691"/>
      <c r="UKM41" s="691"/>
      <c r="UKN41" s="691"/>
      <c r="UKO41" s="691"/>
      <c r="UKP41" s="691"/>
      <c r="UKQ41" s="691"/>
      <c r="UKR41" s="691"/>
      <c r="UKS41" s="691"/>
      <c r="UKT41" s="691"/>
      <c r="UKU41" s="691"/>
      <c r="UKV41" s="691"/>
      <c r="UKW41" s="691"/>
      <c r="UKX41" s="691"/>
      <c r="UKY41" s="691"/>
      <c r="UKZ41" s="691"/>
      <c r="ULA41" s="691"/>
      <c r="ULB41" s="691"/>
      <c r="ULC41" s="691"/>
      <c r="ULD41" s="691"/>
      <c r="ULE41" s="691"/>
      <c r="ULF41" s="691"/>
      <c r="ULG41" s="691"/>
      <c r="ULH41" s="691"/>
      <c r="ULI41" s="691"/>
      <c r="ULJ41" s="691"/>
      <c r="ULK41" s="691"/>
      <c r="ULL41" s="691"/>
      <c r="ULM41" s="691"/>
      <c r="ULN41" s="691"/>
      <c r="ULO41" s="691"/>
      <c r="ULP41" s="691"/>
      <c r="ULQ41" s="691"/>
      <c r="ULR41" s="691"/>
      <c r="ULS41" s="691"/>
      <c r="ULT41" s="691"/>
      <c r="ULU41" s="691"/>
      <c r="ULV41" s="691"/>
      <c r="ULW41" s="691"/>
      <c r="ULX41" s="691"/>
      <c r="ULY41" s="691"/>
      <c r="ULZ41" s="691"/>
      <c r="UMA41" s="691"/>
      <c r="UMB41" s="691"/>
      <c r="UMC41" s="691"/>
      <c r="UMD41" s="691"/>
      <c r="UME41" s="691"/>
      <c r="UMF41" s="691"/>
      <c r="UMG41" s="691"/>
      <c r="UMH41" s="691"/>
      <c r="UMI41" s="691"/>
      <c r="UMJ41" s="691"/>
      <c r="UMK41" s="691"/>
      <c r="UML41" s="691"/>
      <c r="UMM41" s="691"/>
      <c r="UMN41" s="691"/>
      <c r="UMO41" s="691"/>
      <c r="UMP41" s="691"/>
      <c r="UMQ41" s="691"/>
      <c r="UMR41" s="691"/>
      <c r="UMS41" s="691"/>
      <c r="UMT41" s="691"/>
      <c r="UMU41" s="691"/>
      <c r="UMV41" s="691"/>
      <c r="UMW41" s="691"/>
      <c r="UMX41" s="691"/>
      <c r="UMY41" s="691"/>
      <c r="UMZ41" s="691"/>
      <c r="UNA41" s="691"/>
      <c r="UNB41" s="691"/>
      <c r="UNC41" s="691"/>
      <c r="UND41" s="691"/>
      <c r="UNE41" s="691"/>
      <c r="UNF41" s="691"/>
      <c r="UNG41" s="691"/>
      <c r="UNH41" s="691"/>
      <c r="UNI41" s="691"/>
      <c r="UNJ41" s="691"/>
      <c r="UNK41" s="691"/>
      <c r="UNL41" s="691"/>
      <c r="UNM41" s="691"/>
      <c r="UNN41" s="691"/>
      <c r="UNO41" s="691"/>
      <c r="UNP41" s="691"/>
      <c r="UNQ41" s="691"/>
      <c r="UNR41" s="691"/>
      <c r="UNS41" s="691"/>
      <c r="UNT41" s="691"/>
      <c r="UNU41" s="691"/>
      <c r="UNV41" s="691"/>
      <c r="UNW41" s="691"/>
      <c r="UNX41" s="691"/>
      <c r="UNY41" s="691"/>
      <c r="UNZ41" s="691"/>
      <c r="UOA41" s="691"/>
      <c r="UOB41" s="691"/>
      <c r="UOC41" s="691"/>
      <c r="UOD41" s="691"/>
      <c r="UOE41" s="691"/>
      <c r="UOF41" s="691"/>
      <c r="UOG41" s="691"/>
      <c r="UOH41" s="691"/>
      <c r="UOI41" s="691"/>
      <c r="UOJ41" s="691"/>
      <c r="UOK41" s="691"/>
      <c r="UOL41" s="691"/>
      <c r="UOM41" s="691"/>
      <c r="UON41" s="691"/>
      <c r="UOO41" s="691"/>
      <c r="UOP41" s="691"/>
      <c r="UOQ41" s="691"/>
      <c r="UOR41" s="691"/>
      <c r="UOS41" s="691"/>
      <c r="UOT41" s="691"/>
      <c r="UOU41" s="691"/>
      <c r="UOV41" s="691"/>
      <c r="UOW41" s="691"/>
      <c r="UOX41" s="691"/>
      <c r="UOY41" s="691"/>
      <c r="UOZ41" s="691"/>
      <c r="UPA41" s="691"/>
      <c r="UPB41" s="691"/>
      <c r="UPC41" s="691"/>
      <c r="UPD41" s="691"/>
      <c r="UPE41" s="691"/>
      <c r="UPF41" s="691"/>
      <c r="UPG41" s="691"/>
      <c r="UPH41" s="691"/>
      <c r="UPI41" s="691"/>
      <c r="UPJ41" s="691"/>
      <c r="UPK41" s="691"/>
      <c r="UPL41" s="691"/>
      <c r="UPM41" s="691"/>
      <c r="UPN41" s="691"/>
      <c r="UPO41" s="691"/>
      <c r="UPP41" s="691"/>
      <c r="UPQ41" s="691"/>
      <c r="UPR41" s="691"/>
      <c r="UPS41" s="691"/>
      <c r="UPT41" s="691"/>
      <c r="UPU41" s="691"/>
      <c r="UPV41" s="691"/>
      <c r="UPW41" s="691"/>
      <c r="UPX41" s="691"/>
      <c r="UPY41" s="691"/>
      <c r="UPZ41" s="691"/>
      <c r="UQA41" s="691"/>
      <c r="UQB41" s="691"/>
      <c r="UQC41" s="691"/>
      <c r="UQD41" s="691"/>
      <c r="UQE41" s="691"/>
      <c r="UQF41" s="691"/>
      <c r="UQG41" s="691"/>
      <c r="UQH41" s="691"/>
      <c r="UQI41" s="691"/>
      <c r="UQJ41" s="691"/>
      <c r="UQK41" s="691"/>
      <c r="UQL41" s="691"/>
      <c r="UQM41" s="691"/>
      <c r="UQN41" s="691"/>
      <c r="UQO41" s="691"/>
      <c r="UQP41" s="691"/>
      <c r="UQQ41" s="691"/>
      <c r="UQR41" s="691"/>
      <c r="UQS41" s="691"/>
      <c r="UQT41" s="691"/>
      <c r="UQU41" s="691"/>
      <c r="UQV41" s="691"/>
      <c r="UQW41" s="691"/>
      <c r="UQX41" s="691"/>
      <c r="UQY41" s="691"/>
      <c r="UQZ41" s="691"/>
      <c r="URA41" s="691"/>
      <c r="URB41" s="691"/>
      <c r="URC41" s="691"/>
      <c r="URD41" s="691"/>
      <c r="URE41" s="691"/>
      <c r="URF41" s="691"/>
      <c r="URG41" s="691"/>
      <c r="URH41" s="691"/>
      <c r="URI41" s="691"/>
      <c r="URJ41" s="691"/>
      <c r="URK41" s="691"/>
      <c r="URL41" s="691"/>
      <c r="URM41" s="691"/>
      <c r="URN41" s="691"/>
      <c r="URO41" s="691"/>
      <c r="URP41" s="691"/>
      <c r="URQ41" s="691"/>
      <c r="URR41" s="691"/>
      <c r="URS41" s="691"/>
      <c r="URT41" s="691"/>
      <c r="URU41" s="691"/>
      <c r="URV41" s="691"/>
      <c r="URW41" s="691"/>
      <c r="URX41" s="691"/>
      <c r="URY41" s="691"/>
      <c r="URZ41" s="691"/>
      <c r="USA41" s="691"/>
      <c r="USB41" s="691"/>
      <c r="USC41" s="691"/>
      <c r="USD41" s="691"/>
      <c r="USE41" s="691"/>
      <c r="USF41" s="691"/>
      <c r="USG41" s="691"/>
      <c r="USH41" s="691"/>
      <c r="USI41" s="691"/>
      <c r="USJ41" s="691"/>
      <c r="USK41" s="691"/>
      <c r="USL41" s="691"/>
      <c r="USM41" s="691"/>
      <c r="USN41" s="691"/>
      <c r="USO41" s="691"/>
      <c r="USP41" s="691"/>
      <c r="USQ41" s="691"/>
      <c r="USR41" s="691"/>
      <c r="USS41" s="691"/>
      <c r="UST41" s="691"/>
      <c r="USU41" s="691"/>
      <c r="USV41" s="691"/>
      <c r="USW41" s="691"/>
      <c r="USX41" s="691"/>
      <c r="USY41" s="691"/>
      <c r="USZ41" s="691"/>
      <c r="UTA41" s="691"/>
      <c r="UTB41" s="691"/>
      <c r="UTC41" s="691"/>
      <c r="UTD41" s="691"/>
      <c r="UTE41" s="691"/>
      <c r="UTF41" s="691"/>
      <c r="UTG41" s="691"/>
      <c r="UTH41" s="691"/>
      <c r="UTI41" s="691"/>
      <c r="UTJ41" s="691"/>
      <c r="UTK41" s="691"/>
      <c r="UTL41" s="691"/>
      <c r="UTM41" s="691"/>
      <c r="UTN41" s="691"/>
      <c r="UTO41" s="691"/>
      <c r="UTP41" s="691"/>
      <c r="UTQ41" s="691"/>
      <c r="UTR41" s="691"/>
      <c r="UTS41" s="691"/>
      <c r="UTT41" s="691"/>
      <c r="UTU41" s="691"/>
      <c r="UTV41" s="691"/>
      <c r="UTW41" s="691"/>
      <c r="UTX41" s="691"/>
      <c r="UTY41" s="691"/>
      <c r="UTZ41" s="691"/>
      <c r="UUA41" s="691"/>
      <c r="UUB41" s="691"/>
      <c r="UUC41" s="691"/>
      <c r="UUD41" s="691"/>
      <c r="UUE41" s="691"/>
      <c r="UUF41" s="691"/>
      <c r="UUG41" s="691"/>
      <c r="UUH41" s="691"/>
      <c r="UUI41" s="691"/>
      <c r="UUJ41" s="691"/>
      <c r="UUK41" s="691"/>
      <c r="UUL41" s="691"/>
      <c r="UUM41" s="691"/>
      <c r="UUN41" s="691"/>
      <c r="UUO41" s="691"/>
      <c r="UUP41" s="691"/>
      <c r="UUQ41" s="691"/>
      <c r="UUR41" s="691"/>
      <c r="UUS41" s="691"/>
      <c r="UUT41" s="691"/>
      <c r="UUU41" s="691"/>
      <c r="UUV41" s="691"/>
      <c r="UUW41" s="691"/>
      <c r="UUX41" s="691"/>
      <c r="UUY41" s="691"/>
      <c r="UUZ41" s="691"/>
      <c r="UVA41" s="691"/>
      <c r="UVB41" s="691"/>
      <c r="UVC41" s="691"/>
      <c r="UVD41" s="691"/>
      <c r="UVE41" s="691"/>
      <c r="UVF41" s="691"/>
      <c r="UVG41" s="691"/>
      <c r="UVH41" s="691"/>
      <c r="UVI41" s="691"/>
      <c r="UVJ41" s="691"/>
      <c r="UVK41" s="691"/>
      <c r="UVL41" s="691"/>
      <c r="UVM41" s="691"/>
      <c r="UVN41" s="691"/>
      <c r="UVO41" s="691"/>
      <c r="UVP41" s="691"/>
      <c r="UVQ41" s="691"/>
      <c r="UVR41" s="691"/>
      <c r="UVS41" s="691"/>
      <c r="UVT41" s="691"/>
      <c r="UVU41" s="691"/>
      <c r="UVV41" s="691"/>
      <c r="UVW41" s="691"/>
      <c r="UVX41" s="691"/>
      <c r="UVY41" s="691"/>
      <c r="UVZ41" s="691"/>
      <c r="UWA41" s="691"/>
      <c r="UWB41" s="691"/>
      <c r="UWC41" s="691"/>
      <c r="UWD41" s="691"/>
      <c r="UWE41" s="691"/>
      <c r="UWF41" s="691"/>
      <c r="UWG41" s="691"/>
      <c r="UWH41" s="691"/>
      <c r="UWI41" s="691"/>
      <c r="UWJ41" s="691"/>
      <c r="UWK41" s="691"/>
      <c r="UWL41" s="691"/>
      <c r="UWM41" s="691"/>
      <c r="UWN41" s="691"/>
      <c r="UWO41" s="691"/>
      <c r="UWP41" s="691"/>
      <c r="UWQ41" s="691"/>
      <c r="UWR41" s="691"/>
      <c r="UWS41" s="691"/>
      <c r="UWT41" s="691"/>
      <c r="UWU41" s="691"/>
      <c r="UWV41" s="691"/>
      <c r="UWW41" s="691"/>
      <c r="UWX41" s="691"/>
      <c r="UWY41" s="691"/>
      <c r="UWZ41" s="691"/>
      <c r="UXA41" s="691"/>
      <c r="UXB41" s="691"/>
      <c r="UXC41" s="691"/>
      <c r="UXD41" s="691"/>
      <c r="UXE41" s="691"/>
      <c r="UXF41" s="691"/>
      <c r="UXG41" s="691"/>
      <c r="UXH41" s="691"/>
      <c r="UXI41" s="691"/>
      <c r="UXJ41" s="691"/>
      <c r="UXK41" s="691"/>
      <c r="UXL41" s="691"/>
      <c r="UXM41" s="691"/>
      <c r="UXN41" s="691"/>
      <c r="UXO41" s="691"/>
      <c r="UXP41" s="691"/>
      <c r="UXQ41" s="691"/>
      <c r="UXR41" s="691"/>
      <c r="UXS41" s="691"/>
      <c r="UXT41" s="691"/>
      <c r="UXU41" s="691"/>
      <c r="UXV41" s="691"/>
      <c r="UXW41" s="691"/>
      <c r="UXX41" s="691"/>
      <c r="UXY41" s="691"/>
      <c r="UXZ41" s="691"/>
      <c r="UYA41" s="691"/>
      <c r="UYB41" s="691"/>
      <c r="UYC41" s="691"/>
      <c r="UYD41" s="691"/>
      <c r="UYE41" s="691"/>
      <c r="UYF41" s="691"/>
      <c r="UYG41" s="691"/>
      <c r="UYH41" s="691"/>
      <c r="UYI41" s="691"/>
      <c r="UYJ41" s="691"/>
      <c r="UYK41" s="691"/>
      <c r="UYL41" s="691"/>
      <c r="UYM41" s="691"/>
      <c r="UYN41" s="691"/>
      <c r="UYO41" s="691"/>
      <c r="UYP41" s="691"/>
      <c r="UYQ41" s="691"/>
      <c r="UYR41" s="691"/>
      <c r="UYS41" s="691"/>
      <c r="UYT41" s="691"/>
      <c r="UYU41" s="691"/>
      <c r="UYV41" s="691"/>
      <c r="UYW41" s="691"/>
      <c r="UYX41" s="691"/>
      <c r="UYY41" s="691"/>
      <c r="UYZ41" s="691"/>
      <c r="UZA41" s="691"/>
      <c r="UZB41" s="691"/>
      <c r="UZC41" s="691"/>
      <c r="UZD41" s="691"/>
      <c r="UZE41" s="691"/>
      <c r="UZF41" s="691"/>
      <c r="UZG41" s="691"/>
      <c r="UZH41" s="691"/>
      <c r="UZI41" s="691"/>
      <c r="UZJ41" s="691"/>
      <c r="UZK41" s="691"/>
      <c r="UZL41" s="691"/>
      <c r="UZM41" s="691"/>
      <c r="UZN41" s="691"/>
      <c r="UZO41" s="691"/>
      <c r="UZP41" s="691"/>
      <c r="UZQ41" s="691"/>
      <c r="UZR41" s="691"/>
      <c r="UZS41" s="691"/>
      <c r="UZT41" s="691"/>
      <c r="UZU41" s="691"/>
      <c r="UZV41" s="691"/>
      <c r="UZW41" s="691"/>
      <c r="UZX41" s="691"/>
      <c r="UZY41" s="691"/>
      <c r="UZZ41" s="691"/>
      <c r="VAA41" s="691"/>
      <c r="VAB41" s="691"/>
      <c r="VAC41" s="691"/>
      <c r="VAD41" s="691"/>
      <c r="VAE41" s="691"/>
      <c r="VAF41" s="691"/>
      <c r="VAG41" s="691"/>
      <c r="VAH41" s="691"/>
      <c r="VAI41" s="691"/>
      <c r="VAJ41" s="691"/>
      <c r="VAK41" s="691"/>
      <c r="VAL41" s="691"/>
      <c r="VAM41" s="691"/>
      <c r="VAN41" s="691"/>
      <c r="VAO41" s="691"/>
      <c r="VAP41" s="691"/>
      <c r="VAQ41" s="691"/>
      <c r="VAR41" s="691"/>
      <c r="VAS41" s="691"/>
      <c r="VAT41" s="691"/>
      <c r="VAU41" s="691"/>
      <c r="VAV41" s="691"/>
      <c r="VAW41" s="691"/>
      <c r="VAX41" s="691"/>
      <c r="VAY41" s="691"/>
      <c r="VAZ41" s="691"/>
      <c r="VBA41" s="691"/>
      <c r="VBB41" s="691"/>
      <c r="VBC41" s="691"/>
      <c r="VBD41" s="691"/>
      <c r="VBE41" s="691"/>
      <c r="VBF41" s="691"/>
      <c r="VBG41" s="691"/>
      <c r="VBH41" s="691"/>
      <c r="VBI41" s="691"/>
      <c r="VBJ41" s="691"/>
      <c r="VBK41" s="691"/>
      <c r="VBL41" s="691"/>
      <c r="VBM41" s="691"/>
      <c r="VBN41" s="691"/>
      <c r="VBO41" s="691"/>
      <c r="VBP41" s="691"/>
      <c r="VBQ41" s="691"/>
      <c r="VBR41" s="691"/>
      <c r="VBS41" s="691"/>
      <c r="VBT41" s="691"/>
      <c r="VBU41" s="691"/>
      <c r="VBV41" s="691"/>
      <c r="VBW41" s="691"/>
      <c r="VBX41" s="691"/>
      <c r="VBY41" s="691"/>
      <c r="VBZ41" s="691"/>
      <c r="VCA41" s="691"/>
      <c r="VCB41" s="691"/>
      <c r="VCC41" s="691"/>
      <c r="VCD41" s="691"/>
      <c r="VCE41" s="691"/>
      <c r="VCF41" s="691"/>
      <c r="VCG41" s="691"/>
      <c r="VCH41" s="691"/>
      <c r="VCI41" s="691"/>
      <c r="VCJ41" s="691"/>
      <c r="VCK41" s="691"/>
      <c r="VCL41" s="691"/>
      <c r="VCM41" s="691"/>
      <c r="VCN41" s="691"/>
      <c r="VCO41" s="691"/>
      <c r="VCP41" s="691"/>
      <c r="VCQ41" s="691"/>
      <c r="VCR41" s="691"/>
      <c r="VCS41" s="691"/>
      <c r="VCT41" s="691"/>
      <c r="VCU41" s="691"/>
      <c r="VCV41" s="691"/>
      <c r="VCW41" s="691"/>
      <c r="VCX41" s="691"/>
      <c r="VCY41" s="691"/>
      <c r="VCZ41" s="691"/>
      <c r="VDA41" s="691"/>
      <c r="VDB41" s="691"/>
      <c r="VDC41" s="691"/>
      <c r="VDD41" s="691"/>
      <c r="VDE41" s="691"/>
      <c r="VDF41" s="691"/>
      <c r="VDG41" s="691"/>
      <c r="VDH41" s="691"/>
      <c r="VDI41" s="691"/>
      <c r="VDJ41" s="691"/>
      <c r="VDK41" s="691"/>
      <c r="VDL41" s="691"/>
      <c r="VDM41" s="691"/>
      <c r="VDN41" s="691"/>
      <c r="VDO41" s="691"/>
      <c r="VDP41" s="691"/>
      <c r="VDQ41" s="691"/>
      <c r="VDR41" s="691"/>
      <c r="VDS41" s="691"/>
      <c r="VDT41" s="691"/>
      <c r="VDU41" s="691"/>
      <c r="VDV41" s="691"/>
      <c r="VDW41" s="691"/>
      <c r="VDX41" s="691"/>
      <c r="VDY41" s="691"/>
      <c r="VDZ41" s="691"/>
      <c r="VEA41" s="691"/>
      <c r="VEB41" s="691"/>
      <c r="VEC41" s="691"/>
      <c r="VED41" s="691"/>
      <c r="VEE41" s="691"/>
      <c r="VEF41" s="691"/>
      <c r="VEG41" s="691"/>
      <c r="VEH41" s="691"/>
      <c r="VEI41" s="691"/>
      <c r="VEJ41" s="691"/>
      <c r="VEK41" s="691"/>
      <c r="VEL41" s="691"/>
      <c r="VEM41" s="691"/>
      <c r="VEN41" s="691"/>
      <c r="VEO41" s="691"/>
      <c r="VEP41" s="691"/>
      <c r="VEQ41" s="691"/>
      <c r="VER41" s="691"/>
      <c r="VES41" s="691"/>
      <c r="VET41" s="691"/>
      <c r="VEU41" s="691"/>
      <c r="VEV41" s="691"/>
      <c r="VEW41" s="691"/>
      <c r="VEX41" s="691"/>
      <c r="VEY41" s="691"/>
      <c r="VEZ41" s="691"/>
      <c r="VFA41" s="691"/>
      <c r="VFB41" s="691"/>
      <c r="VFC41" s="691"/>
      <c r="VFD41" s="691"/>
      <c r="VFE41" s="691"/>
      <c r="VFF41" s="691"/>
      <c r="VFG41" s="691"/>
      <c r="VFH41" s="691"/>
      <c r="VFI41" s="691"/>
      <c r="VFJ41" s="691"/>
      <c r="VFK41" s="691"/>
      <c r="VFL41" s="691"/>
      <c r="VFM41" s="691"/>
      <c r="VFN41" s="691"/>
      <c r="VFO41" s="691"/>
      <c r="VFP41" s="691"/>
      <c r="VFQ41" s="691"/>
      <c r="VFR41" s="691"/>
      <c r="VFS41" s="691"/>
      <c r="VFT41" s="691"/>
      <c r="VFU41" s="691"/>
      <c r="VFV41" s="691"/>
      <c r="VFW41" s="691"/>
      <c r="VFX41" s="691"/>
      <c r="VFY41" s="691"/>
      <c r="VFZ41" s="691"/>
      <c r="VGA41" s="691"/>
      <c r="VGB41" s="691"/>
      <c r="VGC41" s="691"/>
      <c r="VGD41" s="691"/>
      <c r="VGE41" s="691"/>
      <c r="VGF41" s="691"/>
      <c r="VGG41" s="691"/>
      <c r="VGH41" s="691"/>
      <c r="VGI41" s="691"/>
      <c r="VGJ41" s="691"/>
      <c r="VGK41" s="691"/>
      <c r="VGL41" s="691"/>
      <c r="VGM41" s="691"/>
      <c r="VGN41" s="691"/>
      <c r="VGO41" s="691"/>
      <c r="VGP41" s="691"/>
      <c r="VGQ41" s="691"/>
      <c r="VGR41" s="691"/>
      <c r="VGS41" s="691"/>
      <c r="VGT41" s="691"/>
      <c r="VGU41" s="691"/>
      <c r="VGV41" s="691"/>
      <c r="VGW41" s="691"/>
      <c r="VGX41" s="691"/>
      <c r="VGY41" s="691"/>
      <c r="VGZ41" s="691"/>
      <c r="VHA41" s="691"/>
      <c r="VHB41" s="691"/>
      <c r="VHC41" s="691"/>
      <c r="VHD41" s="691"/>
      <c r="VHE41" s="691"/>
      <c r="VHF41" s="691"/>
      <c r="VHG41" s="691"/>
      <c r="VHH41" s="691"/>
      <c r="VHI41" s="691"/>
      <c r="VHJ41" s="691"/>
      <c r="VHK41" s="691"/>
      <c r="VHL41" s="691"/>
      <c r="VHM41" s="691"/>
      <c r="VHN41" s="691"/>
      <c r="VHO41" s="691"/>
      <c r="VHP41" s="691"/>
      <c r="VHQ41" s="691"/>
      <c r="VHR41" s="691"/>
      <c r="VHS41" s="691"/>
      <c r="VHT41" s="691"/>
      <c r="VHU41" s="691"/>
      <c r="VHV41" s="691"/>
      <c r="VHW41" s="691"/>
      <c r="VHX41" s="691"/>
      <c r="VHY41" s="691"/>
      <c r="VHZ41" s="691"/>
      <c r="VIA41" s="691"/>
      <c r="VIB41" s="691"/>
      <c r="VIC41" s="691"/>
      <c r="VID41" s="691"/>
      <c r="VIE41" s="691"/>
      <c r="VIF41" s="691"/>
      <c r="VIG41" s="691"/>
      <c r="VIH41" s="691"/>
      <c r="VII41" s="691"/>
      <c r="VIJ41" s="691"/>
      <c r="VIK41" s="691"/>
      <c r="VIL41" s="691"/>
      <c r="VIM41" s="691"/>
      <c r="VIN41" s="691"/>
      <c r="VIO41" s="691"/>
      <c r="VIP41" s="691"/>
      <c r="VIQ41" s="691"/>
      <c r="VIR41" s="691"/>
      <c r="VIS41" s="691"/>
      <c r="VIT41" s="691"/>
      <c r="VIU41" s="691"/>
      <c r="VIV41" s="691"/>
      <c r="VIW41" s="691"/>
      <c r="VIX41" s="691"/>
      <c r="VIY41" s="691"/>
      <c r="VIZ41" s="691"/>
      <c r="VJA41" s="691"/>
      <c r="VJB41" s="691"/>
      <c r="VJC41" s="691"/>
      <c r="VJD41" s="691"/>
      <c r="VJE41" s="691"/>
      <c r="VJF41" s="691"/>
      <c r="VJG41" s="691"/>
      <c r="VJH41" s="691"/>
      <c r="VJI41" s="691"/>
      <c r="VJJ41" s="691"/>
      <c r="VJK41" s="691"/>
      <c r="VJL41" s="691"/>
      <c r="VJM41" s="691"/>
      <c r="VJN41" s="691"/>
      <c r="VJO41" s="691"/>
      <c r="VJP41" s="691"/>
      <c r="VJQ41" s="691"/>
      <c r="VJR41" s="691"/>
      <c r="VJS41" s="691"/>
      <c r="VJT41" s="691"/>
      <c r="VJU41" s="691"/>
      <c r="VJV41" s="691"/>
      <c r="VJW41" s="691"/>
      <c r="VJX41" s="691"/>
      <c r="VJY41" s="691"/>
      <c r="VJZ41" s="691"/>
      <c r="VKA41" s="691"/>
      <c r="VKB41" s="691"/>
      <c r="VKC41" s="691"/>
      <c r="VKD41" s="691"/>
      <c r="VKE41" s="691"/>
      <c r="VKF41" s="691"/>
      <c r="VKG41" s="691"/>
      <c r="VKH41" s="691"/>
      <c r="VKI41" s="691"/>
      <c r="VKJ41" s="691"/>
      <c r="VKK41" s="691"/>
      <c r="VKL41" s="691"/>
      <c r="VKM41" s="691"/>
      <c r="VKN41" s="691"/>
      <c r="VKO41" s="691"/>
      <c r="VKP41" s="691"/>
      <c r="VKQ41" s="691"/>
      <c r="VKR41" s="691"/>
      <c r="VKS41" s="691"/>
      <c r="VKT41" s="691"/>
      <c r="VKU41" s="691"/>
      <c r="VKV41" s="691"/>
      <c r="VKW41" s="691"/>
      <c r="VKX41" s="691"/>
      <c r="VKY41" s="691"/>
      <c r="VKZ41" s="691"/>
      <c r="VLA41" s="691"/>
      <c r="VLB41" s="691"/>
      <c r="VLC41" s="691"/>
      <c r="VLD41" s="691"/>
      <c r="VLE41" s="691"/>
      <c r="VLF41" s="691"/>
      <c r="VLG41" s="691"/>
      <c r="VLH41" s="691"/>
      <c r="VLI41" s="691"/>
      <c r="VLJ41" s="691"/>
      <c r="VLK41" s="691"/>
      <c r="VLL41" s="691"/>
      <c r="VLM41" s="691"/>
      <c r="VLN41" s="691"/>
      <c r="VLO41" s="691"/>
      <c r="VLP41" s="691"/>
      <c r="VLQ41" s="691"/>
      <c r="VLR41" s="691"/>
      <c r="VLS41" s="691"/>
      <c r="VLT41" s="691"/>
      <c r="VLU41" s="691"/>
      <c r="VLV41" s="691"/>
      <c r="VLW41" s="691"/>
      <c r="VLX41" s="691"/>
      <c r="VLY41" s="691"/>
      <c r="VLZ41" s="691"/>
      <c r="VMA41" s="691"/>
      <c r="VMB41" s="691"/>
      <c r="VMC41" s="691"/>
      <c r="VMD41" s="691"/>
      <c r="VME41" s="691"/>
      <c r="VMF41" s="691"/>
      <c r="VMG41" s="691"/>
      <c r="VMH41" s="691"/>
      <c r="VMI41" s="691"/>
      <c r="VMJ41" s="691"/>
      <c r="VMK41" s="691"/>
      <c r="VML41" s="691"/>
      <c r="VMM41" s="691"/>
      <c r="VMN41" s="691"/>
      <c r="VMO41" s="691"/>
      <c r="VMP41" s="691"/>
      <c r="VMQ41" s="691"/>
      <c r="VMR41" s="691"/>
      <c r="VMS41" s="691"/>
      <c r="VMT41" s="691"/>
      <c r="VMU41" s="691"/>
      <c r="VMV41" s="691"/>
      <c r="VMW41" s="691"/>
      <c r="VMX41" s="691"/>
      <c r="VMY41" s="691"/>
      <c r="VMZ41" s="691"/>
      <c r="VNA41" s="691"/>
      <c r="VNB41" s="691"/>
      <c r="VNC41" s="691"/>
      <c r="VND41" s="691"/>
      <c r="VNE41" s="691"/>
      <c r="VNF41" s="691"/>
      <c r="VNG41" s="691"/>
      <c r="VNH41" s="691"/>
      <c r="VNI41" s="691"/>
      <c r="VNJ41" s="691"/>
      <c r="VNK41" s="691"/>
      <c r="VNL41" s="691"/>
      <c r="VNM41" s="691"/>
      <c r="VNN41" s="691"/>
      <c r="VNO41" s="691"/>
      <c r="VNP41" s="691"/>
      <c r="VNQ41" s="691"/>
      <c r="VNR41" s="691"/>
      <c r="VNS41" s="691"/>
      <c r="VNT41" s="691"/>
      <c r="VNU41" s="691"/>
      <c r="VNV41" s="691"/>
      <c r="VNW41" s="691"/>
      <c r="VNX41" s="691"/>
      <c r="VNY41" s="691"/>
      <c r="VNZ41" s="691"/>
      <c r="VOA41" s="691"/>
      <c r="VOB41" s="691"/>
      <c r="VOC41" s="691"/>
      <c r="VOD41" s="691"/>
      <c r="VOE41" s="691"/>
      <c r="VOF41" s="691"/>
      <c r="VOG41" s="691"/>
      <c r="VOH41" s="691"/>
      <c r="VOI41" s="691"/>
      <c r="VOJ41" s="691"/>
      <c r="VOK41" s="691"/>
      <c r="VOL41" s="691"/>
      <c r="VOM41" s="691"/>
      <c r="VON41" s="691"/>
      <c r="VOO41" s="691"/>
      <c r="VOP41" s="691"/>
      <c r="VOQ41" s="691"/>
      <c r="VOR41" s="691"/>
      <c r="VOS41" s="691"/>
      <c r="VOT41" s="691"/>
      <c r="VOU41" s="691"/>
      <c r="VOV41" s="691"/>
      <c r="VOW41" s="691"/>
      <c r="VOX41" s="691"/>
      <c r="VOY41" s="691"/>
      <c r="VOZ41" s="691"/>
      <c r="VPA41" s="691"/>
      <c r="VPB41" s="691"/>
      <c r="VPC41" s="691"/>
      <c r="VPD41" s="691"/>
      <c r="VPE41" s="691"/>
      <c r="VPF41" s="691"/>
      <c r="VPG41" s="691"/>
      <c r="VPH41" s="691"/>
      <c r="VPI41" s="691"/>
      <c r="VPJ41" s="691"/>
      <c r="VPK41" s="691"/>
      <c r="VPL41" s="691"/>
      <c r="VPM41" s="691"/>
      <c r="VPN41" s="691"/>
      <c r="VPO41" s="691"/>
      <c r="VPP41" s="691"/>
      <c r="VPQ41" s="691"/>
      <c r="VPR41" s="691"/>
      <c r="VPS41" s="691"/>
      <c r="VPT41" s="691"/>
      <c r="VPU41" s="691"/>
      <c r="VPV41" s="691"/>
      <c r="VPW41" s="691"/>
      <c r="VPX41" s="691"/>
      <c r="VPY41" s="691"/>
      <c r="VPZ41" s="691"/>
      <c r="VQA41" s="691"/>
      <c r="VQB41" s="691"/>
      <c r="VQC41" s="691"/>
      <c r="VQD41" s="691"/>
      <c r="VQE41" s="691"/>
      <c r="VQF41" s="691"/>
      <c r="VQG41" s="691"/>
      <c r="VQH41" s="691"/>
      <c r="VQI41" s="691"/>
      <c r="VQJ41" s="691"/>
      <c r="VQK41" s="691"/>
      <c r="VQL41" s="691"/>
      <c r="VQM41" s="691"/>
      <c r="VQN41" s="691"/>
      <c r="VQO41" s="691"/>
      <c r="VQP41" s="691"/>
      <c r="VQQ41" s="691"/>
      <c r="VQR41" s="691"/>
      <c r="VQS41" s="691"/>
      <c r="VQT41" s="691"/>
      <c r="VQU41" s="691"/>
      <c r="VQV41" s="691"/>
      <c r="VQW41" s="691"/>
      <c r="VQX41" s="691"/>
      <c r="VQY41" s="691"/>
      <c r="VQZ41" s="691"/>
      <c r="VRA41" s="691"/>
      <c r="VRB41" s="691"/>
      <c r="VRC41" s="691"/>
      <c r="VRD41" s="691"/>
      <c r="VRE41" s="691"/>
      <c r="VRF41" s="691"/>
      <c r="VRG41" s="691"/>
      <c r="VRH41" s="691"/>
      <c r="VRI41" s="691"/>
      <c r="VRJ41" s="691"/>
      <c r="VRK41" s="691"/>
      <c r="VRL41" s="691"/>
      <c r="VRM41" s="691"/>
      <c r="VRN41" s="691"/>
      <c r="VRO41" s="691"/>
      <c r="VRP41" s="691"/>
      <c r="VRQ41" s="691"/>
      <c r="VRR41" s="691"/>
      <c r="VRS41" s="691"/>
      <c r="VRT41" s="691"/>
      <c r="VRU41" s="691"/>
      <c r="VRV41" s="691"/>
      <c r="VRW41" s="691"/>
      <c r="VRX41" s="691"/>
      <c r="VRY41" s="691"/>
      <c r="VRZ41" s="691"/>
      <c r="VSA41" s="691"/>
      <c r="VSB41" s="691"/>
      <c r="VSC41" s="691"/>
      <c r="VSD41" s="691"/>
      <c r="VSE41" s="691"/>
      <c r="VSF41" s="691"/>
      <c r="VSG41" s="691"/>
      <c r="VSH41" s="691"/>
      <c r="VSI41" s="691"/>
      <c r="VSJ41" s="691"/>
      <c r="VSK41" s="691"/>
      <c r="VSL41" s="691"/>
      <c r="VSM41" s="691"/>
      <c r="VSN41" s="691"/>
      <c r="VSO41" s="691"/>
      <c r="VSP41" s="691"/>
      <c r="VSQ41" s="691"/>
      <c r="VSR41" s="691"/>
      <c r="VSS41" s="691"/>
      <c r="VST41" s="691"/>
      <c r="VSU41" s="691"/>
      <c r="VSV41" s="691"/>
      <c r="VSW41" s="691"/>
      <c r="VSX41" s="691"/>
      <c r="VSY41" s="691"/>
      <c r="VSZ41" s="691"/>
      <c r="VTA41" s="691"/>
      <c r="VTB41" s="691"/>
      <c r="VTC41" s="691"/>
      <c r="VTD41" s="691"/>
      <c r="VTE41" s="691"/>
      <c r="VTF41" s="691"/>
      <c r="VTG41" s="691"/>
      <c r="VTH41" s="691"/>
      <c r="VTI41" s="691"/>
      <c r="VTJ41" s="691"/>
      <c r="VTK41" s="691"/>
      <c r="VTL41" s="691"/>
      <c r="VTM41" s="691"/>
      <c r="VTN41" s="691"/>
      <c r="VTO41" s="691"/>
      <c r="VTP41" s="691"/>
      <c r="VTQ41" s="691"/>
      <c r="VTR41" s="691"/>
      <c r="VTS41" s="691"/>
      <c r="VTT41" s="691"/>
      <c r="VTU41" s="691"/>
      <c r="VTV41" s="691"/>
      <c r="VTW41" s="691"/>
      <c r="VTX41" s="691"/>
      <c r="VTY41" s="691"/>
      <c r="VTZ41" s="691"/>
      <c r="VUA41" s="691"/>
      <c r="VUB41" s="691"/>
      <c r="VUC41" s="691"/>
      <c r="VUD41" s="691"/>
      <c r="VUE41" s="691"/>
      <c r="VUF41" s="691"/>
      <c r="VUG41" s="691"/>
      <c r="VUH41" s="691"/>
      <c r="VUI41" s="691"/>
      <c r="VUJ41" s="691"/>
      <c r="VUK41" s="691"/>
      <c r="VUL41" s="691"/>
      <c r="VUM41" s="691"/>
      <c r="VUN41" s="691"/>
      <c r="VUO41" s="691"/>
      <c r="VUP41" s="691"/>
      <c r="VUQ41" s="691"/>
      <c r="VUR41" s="691"/>
      <c r="VUS41" s="691"/>
      <c r="VUT41" s="691"/>
      <c r="VUU41" s="691"/>
      <c r="VUV41" s="691"/>
      <c r="VUW41" s="691"/>
      <c r="VUX41" s="691"/>
      <c r="VUY41" s="691"/>
      <c r="VUZ41" s="691"/>
      <c r="VVA41" s="691"/>
      <c r="VVB41" s="691"/>
      <c r="VVC41" s="691"/>
      <c r="VVD41" s="691"/>
      <c r="VVE41" s="691"/>
      <c r="VVF41" s="691"/>
      <c r="VVG41" s="691"/>
      <c r="VVH41" s="691"/>
      <c r="VVI41" s="691"/>
      <c r="VVJ41" s="691"/>
      <c r="VVK41" s="691"/>
      <c r="VVL41" s="691"/>
      <c r="VVM41" s="691"/>
      <c r="VVN41" s="691"/>
      <c r="VVO41" s="691"/>
      <c r="VVP41" s="691"/>
      <c r="VVQ41" s="691"/>
      <c r="VVR41" s="691"/>
      <c r="VVS41" s="691"/>
      <c r="VVT41" s="691"/>
      <c r="VVU41" s="691"/>
      <c r="VVV41" s="691"/>
      <c r="VVW41" s="691"/>
      <c r="VVX41" s="691"/>
      <c r="VVY41" s="691"/>
      <c r="VVZ41" s="691"/>
      <c r="VWA41" s="691"/>
      <c r="VWB41" s="691"/>
      <c r="VWC41" s="691"/>
      <c r="VWD41" s="691"/>
      <c r="VWE41" s="691"/>
      <c r="VWF41" s="691"/>
      <c r="VWG41" s="691"/>
      <c r="VWH41" s="691"/>
      <c r="VWI41" s="691"/>
      <c r="VWJ41" s="691"/>
      <c r="VWK41" s="691"/>
      <c r="VWL41" s="691"/>
      <c r="VWM41" s="691"/>
      <c r="VWN41" s="691"/>
      <c r="VWO41" s="691"/>
      <c r="VWP41" s="691"/>
      <c r="VWQ41" s="691"/>
      <c r="VWR41" s="691"/>
      <c r="VWS41" s="691"/>
      <c r="VWT41" s="691"/>
      <c r="VWU41" s="691"/>
      <c r="VWV41" s="691"/>
      <c r="VWW41" s="691"/>
      <c r="VWX41" s="691"/>
      <c r="VWY41" s="691"/>
      <c r="VWZ41" s="691"/>
      <c r="VXA41" s="691"/>
      <c r="VXB41" s="691"/>
      <c r="VXC41" s="691"/>
      <c r="VXD41" s="691"/>
      <c r="VXE41" s="691"/>
      <c r="VXF41" s="691"/>
      <c r="VXG41" s="691"/>
      <c r="VXH41" s="691"/>
      <c r="VXI41" s="691"/>
      <c r="VXJ41" s="691"/>
      <c r="VXK41" s="691"/>
      <c r="VXL41" s="691"/>
      <c r="VXM41" s="691"/>
      <c r="VXN41" s="691"/>
      <c r="VXO41" s="691"/>
      <c r="VXP41" s="691"/>
      <c r="VXQ41" s="691"/>
      <c r="VXR41" s="691"/>
      <c r="VXS41" s="691"/>
      <c r="VXT41" s="691"/>
      <c r="VXU41" s="691"/>
      <c r="VXV41" s="691"/>
      <c r="VXW41" s="691"/>
      <c r="VXX41" s="691"/>
      <c r="VXY41" s="691"/>
      <c r="VXZ41" s="691"/>
      <c r="VYA41" s="691"/>
      <c r="VYB41" s="691"/>
      <c r="VYC41" s="691"/>
      <c r="VYD41" s="691"/>
      <c r="VYE41" s="691"/>
      <c r="VYF41" s="691"/>
      <c r="VYG41" s="691"/>
      <c r="VYH41" s="691"/>
      <c r="VYI41" s="691"/>
      <c r="VYJ41" s="691"/>
      <c r="VYK41" s="691"/>
      <c r="VYL41" s="691"/>
      <c r="VYM41" s="691"/>
      <c r="VYN41" s="691"/>
      <c r="VYO41" s="691"/>
      <c r="VYP41" s="691"/>
      <c r="VYQ41" s="691"/>
      <c r="VYR41" s="691"/>
      <c r="VYS41" s="691"/>
      <c r="VYT41" s="691"/>
      <c r="VYU41" s="691"/>
      <c r="VYV41" s="691"/>
      <c r="VYW41" s="691"/>
      <c r="VYX41" s="691"/>
      <c r="VYY41" s="691"/>
      <c r="VYZ41" s="691"/>
      <c r="VZA41" s="691"/>
      <c r="VZB41" s="691"/>
      <c r="VZC41" s="691"/>
      <c r="VZD41" s="691"/>
      <c r="VZE41" s="691"/>
      <c r="VZF41" s="691"/>
      <c r="VZG41" s="691"/>
      <c r="VZH41" s="691"/>
      <c r="VZI41" s="691"/>
      <c r="VZJ41" s="691"/>
      <c r="VZK41" s="691"/>
      <c r="VZL41" s="691"/>
      <c r="VZM41" s="691"/>
      <c r="VZN41" s="691"/>
      <c r="VZO41" s="691"/>
      <c r="VZP41" s="691"/>
      <c r="VZQ41" s="691"/>
      <c r="VZR41" s="691"/>
      <c r="VZS41" s="691"/>
      <c r="VZT41" s="691"/>
      <c r="VZU41" s="691"/>
      <c r="VZV41" s="691"/>
      <c r="VZW41" s="691"/>
      <c r="VZX41" s="691"/>
      <c r="VZY41" s="691"/>
      <c r="VZZ41" s="691"/>
      <c r="WAA41" s="691"/>
      <c r="WAB41" s="691"/>
      <c r="WAC41" s="691"/>
      <c r="WAD41" s="691"/>
      <c r="WAE41" s="691"/>
      <c r="WAF41" s="691"/>
      <c r="WAG41" s="691"/>
      <c r="WAH41" s="691"/>
      <c r="WAI41" s="691"/>
      <c r="WAJ41" s="691"/>
      <c r="WAK41" s="691"/>
      <c r="WAL41" s="691"/>
      <c r="WAM41" s="691"/>
      <c r="WAN41" s="691"/>
      <c r="WAO41" s="691"/>
      <c r="WAP41" s="691"/>
      <c r="WAQ41" s="691"/>
      <c r="WAR41" s="691"/>
      <c r="WAS41" s="691"/>
      <c r="WAT41" s="691"/>
      <c r="WAU41" s="691"/>
      <c r="WAV41" s="691"/>
      <c r="WAW41" s="691"/>
      <c r="WAX41" s="691"/>
      <c r="WAY41" s="691"/>
      <c r="WAZ41" s="691"/>
      <c r="WBA41" s="691"/>
      <c r="WBB41" s="691"/>
      <c r="WBC41" s="691"/>
      <c r="WBD41" s="691"/>
      <c r="WBE41" s="691"/>
      <c r="WBF41" s="691"/>
      <c r="WBG41" s="691"/>
      <c r="WBH41" s="691"/>
      <c r="WBI41" s="691"/>
      <c r="WBJ41" s="691"/>
      <c r="WBK41" s="691"/>
      <c r="WBL41" s="691"/>
      <c r="WBM41" s="691"/>
      <c r="WBN41" s="691"/>
      <c r="WBO41" s="691"/>
      <c r="WBP41" s="691"/>
      <c r="WBQ41" s="691"/>
      <c r="WBR41" s="691"/>
      <c r="WBS41" s="691"/>
      <c r="WBT41" s="691"/>
      <c r="WBU41" s="691"/>
      <c r="WBV41" s="691"/>
      <c r="WBW41" s="691"/>
      <c r="WBX41" s="691"/>
      <c r="WBY41" s="691"/>
      <c r="WBZ41" s="691"/>
      <c r="WCA41" s="691"/>
      <c r="WCB41" s="691"/>
      <c r="WCC41" s="691"/>
      <c r="WCD41" s="691"/>
      <c r="WCE41" s="691"/>
      <c r="WCF41" s="691"/>
      <c r="WCG41" s="691"/>
      <c r="WCH41" s="691"/>
      <c r="WCI41" s="691"/>
      <c r="WCJ41" s="691"/>
      <c r="WCK41" s="691"/>
      <c r="WCL41" s="691"/>
      <c r="WCM41" s="691"/>
      <c r="WCN41" s="691"/>
      <c r="WCO41" s="691"/>
      <c r="WCP41" s="691"/>
      <c r="WCQ41" s="691"/>
      <c r="WCR41" s="691"/>
      <c r="WCS41" s="691"/>
      <c r="WCT41" s="691"/>
      <c r="WCU41" s="691"/>
      <c r="WCV41" s="691"/>
      <c r="WCW41" s="691"/>
      <c r="WCX41" s="691"/>
      <c r="WCY41" s="691"/>
      <c r="WCZ41" s="691"/>
      <c r="WDA41" s="691"/>
      <c r="WDB41" s="691"/>
      <c r="WDC41" s="691"/>
      <c r="WDD41" s="691"/>
      <c r="WDE41" s="691"/>
      <c r="WDF41" s="691"/>
      <c r="WDG41" s="691"/>
      <c r="WDH41" s="691"/>
      <c r="WDI41" s="691"/>
      <c r="WDJ41" s="691"/>
      <c r="WDK41" s="691"/>
      <c r="WDL41" s="691"/>
      <c r="WDM41" s="691"/>
      <c r="WDN41" s="691"/>
      <c r="WDO41" s="691"/>
      <c r="WDP41" s="691"/>
      <c r="WDQ41" s="691"/>
      <c r="WDR41" s="691"/>
      <c r="WDS41" s="691"/>
      <c r="WDT41" s="691"/>
      <c r="WDU41" s="691"/>
      <c r="WDV41" s="691"/>
      <c r="WDW41" s="691"/>
      <c r="WDX41" s="691"/>
      <c r="WDY41" s="691"/>
      <c r="WDZ41" s="691"/>
      <c r="WEA41" s="691"/>
      <c r="WEB41" s="691"/>
      <c r="WEC41" s="691"/>
      <c r="WED41" s="691"/>
      <c r="WEE41" s="691"/>
      <c r="WEF41" s="691"/>
      <c r="WEG41" s="691"/>
      <c r="WEH41" s="691"/>
      <c r="WEI41" s="691"/>
      <c r="WEJ41" s="691"/>
      <c r="WEK41" s="691"/>
      <c r="WEL41" s="691"/>
      <c r="WEM41" s="691"/>
      <c r="WEN41" s="691"/>
      <c r="WEO41" s="691"/>
      <c r="WEP41" s="691"/>
      <c r="WEQ41" s="691"/>
      <c r="WER41" s="691"/>
      <c r="WES41" s="691"/>
      <c r="WET41" s="691"/>
      <c r="WEU41" s="691"/>
      <c r="WEV41" s="691"/>
      <c r="WEW41" s="691"/>
      <c r="WEX41" s="691"/>
      <c r="WEY41" s="691"/>
      <c r="WEZ41" s="691"/>
      <c r="WFA41" s="691"/>
      <c r="WFB41" s="691"/>
      <c r="WFC41" s="691"/>
      <c r="WFD41" s="691"/>
      <c r="WFE41" s="691"/>
      <c r="WFF41" s="691"/>
      <c r="WFG41" s="691"/>
      <c r="WFH41" s="691"/>
      <c r="WFI41" s="691"/>
      <c r="WFJ41" s="691"/>
      <c r="WFK41" s="691"/>
      <c r="WFL41" s="691"/>
      <c r="WFM41" s="691"/>
      <c r="WFN41" s="691"/>
      <c r="WFO41" s="691"/>
      <c r="WFP41" s="691"/>
      <c r="WFQ41" s="691"/>
      <c r="WFR41" s="691"/>
      <c r="WFS41" s="691"/>
      <c r="WFT41" s="691"/>
      <c r="WFU41" s="691"/>
      <c r="WFV41" s="691"/>
      <c r="WFW41" s="691"/>
      <c r="WFX41" s="691"/>
      <c r="WFY41" s="691"/>
      <c r="WFZ41" s="691"/>
      <c r="WGA41" s="691"/>
      <c r="WGB41" s="691"/>
      <c r="WGC41" s="691"/>
      <c r="WGD41" s="691"/>
      <c r="WGE41" s="691"/>
      <c r="WGF41" s="691"/>
      <c r="WGG41" s="691"/>
      <c r="WGH41" s="691"/>
      <c r="WGI41" s="691"/>
      <c r="WGJ41" s="691"/>
      <c r="WGK41" s="691"/>
      <c r="WGL41" s="691"/>
      <c r="WGM41" s="691"/>
      <c r="WGN41" s="691"/>
      <c r="WGO41" s="691"/>
      <c r="WGP41" s="691"/>
      <c r="WGQ41" s="691"/>
      <c r="WGR41" s="691"/>
      <c r="WGS41" s="691"/>
      <c r="WGT41" s="691"/>
      <c r="WGU41" s="691"/>
      <c r="WGV41" s="691"/>
      <c r="WGW41" s="691"/>
      <c r="WGX41" s="691"/>
      <c r="WGY41" s="691"/>
      <c r="WGZ41" s="691"/>
      <c r="WHA41" s="691"/>
      <c r="WHB41" s="691"/>
      <c r="WHC41" s="691"/>
      <c r="WHD41" s="691"/>
      <c r="WHE41" s="691"/>
      <c r="WHF41" s="691"/>
      <c r="WHG41" s="691"/>
      <c r="WHH41" s="691"/>
      <c r="WHI41" s="691"/>
      <c r="WHJ41" s="691"/>
      <c r="WHK41" s="691"/>
      <c r="WHL41" s="691"/>
      <c r="WHM41" s="691"/>
      <c r="WHN41" s="691"/>
      <c r="WHO41" s="691"/>
      <c r="WHP41" s="691"/>
      <c r="WHQ41" s="691"/>
      <c r="WHR41" s="691"/>
      <c r="WHS41" s="691"/>
      <c r="WHT41" s="691"/>
      <c r="WHU41" s="691"/>
      <c r="WHV41" s="691"/>
      <c r="WHW41" s="691"/>
      <c r="WHX41" s="691"/>
      <c r="WHY41" s="691"/>
      <c r="WHZ41" s="691"/>
      <c r="WIA41" s="691"/>
      <c r="WIB41" s="691"/>
      <c r="WIC41" s="691"/>
      <c r="WID41" s="691"/>
      <c r="WIE41" s="691"/>
      <c r="WIF41" s="691"/>
      <c r="WIG41" s="691"/>
      <c r="WIH41" s="691"/>
      <c r="WII41" s="691"/>
      <c r="WIJ41" s="691"/>
      <c r="WIK41" s="691"/>
      <c r="WIL41" s="691"/>
      <c r="WIM41" s="691"/>
      <c r="WIN41" s="691"/>
      <c r="WIO41" s="691"/>
      <c r="WIP41" s="691"/>
      <c r="WIQ41" s="691"/>
      <c r="WIR41" s="691"/>
      <c r="WIS41" s="691"/>
      <c r="WIT41" s="691"/>
      <c r="WIU41" s="691"/>
      <c r="WIV41" s="691"/>
      <c r="WIW41" s="691"/>
      <c r="WIX41" s="691"/>
      <c r="WIY41" s="691"/>
      <c r="WIZ41" s="691"/>
      <c r="WJA41" s="691"/>
      <c r="WJB41" s="691"/>
      <c r="WJC41" s="691"/>
      <c r="WJD41" s="691"/>
      <c r="WJE41" s="691"/>
      <c r="WJF41" s="691"/>
      <c r="WJG41" s="691"/>
      <c r="WJH41" s="691"/>
      <c r="WJI41" s="691"/>
      <c r="WJJ41" s="691"/>
      <c r="WJK41" s="691"/>
      <c r="WJL41" s="691"/>
      <c r="WJM41" s="691"/>
      <c r="WJN41" s="691"/>
      <c r="WJO41" s="691"/>
      <c r="WJP41" s="691"/>
      <c r="WJQ41" s="691"/>
      <c r="WJR41" s="691"/>
      <c r="WJS41" s="691"/>
      <c r="WJT41" s="691"/>
      <c r="WJU41" s="691"/>
      <c r="WJV41" s="691"/>
      <c r="WJW41" s="691"/>
      <c r="WJX41" s="691"/>
      <c r="WJY41" s="691"/>
      <c r="WJZ41" s="691"/>
      <c r="WKA41" s="691"/>
      <c r="WKB41" s="691"/>
      <c r="WKC41" s="691"/>
      <c r="WKD41" s="691"/>
      <c r="WKE41" s="691"/>
      <c r="WKF41" s="691"/>
      <c r="WKG41" s="691"/>
      <c r="WKH41" s="691"/>
      <c r="WKI41" s="691"/>
      <c r="WKJ41" s="691"/>
      <c r="WKK41" s="691"/>
      <c r="WKL41" s="691"/>
      <c r="WKM41" s="691"/>
      <c r="WKN41" s="691"/>
      <c r="WKO41" s="691"/>
      <c r="WKP41" s="691"/>
      <c r="WKQ41" s="691"/>
      <c r="WKR41" s="691"/>
      <c r="WKS41" s="691"/>
      <c r="WKT41" s="691"/>
      <c r="WKU41" s="691"/>
      <c r="WKV41" s="691"/>
      <c r="WKW41" s="691"/>
      <c r="WKX41" s="691"/>
      <c r="WKY41" s="691"/>
      <c r="WKZ41" s="691"/>
      <c r="WLA41" s="691"/>
      <c r="WLB41" s="691"/>
      <c r="WLC41" s="691"/>
      <c r="WLD41" s="691"/>
      <c r="WLE41" s="691"/>
      <c r="WLF41" s="691"/>
      <c r="WLG41" s="691"/>
      <c r="WLH41" s="691"/>
      <c r="WLI41" s="691"/>
      <c r="WLJ41" s="691"/>
      <c r="WLK41" s="691"/>
      <c r="WLL41" s="691"/>
      <c r="WLM41" s="691"/>
      <c r="WLN41" s="691"/>
      <c r="WLO41" s="691"/>
      <c r="WLP41" s="691"/>
      <c r="WLQ41" s="691"/>
      <c r="WLR41" s="691"/>
      <c r="WLS41" s="691"/>
      <c r="WLT41" s="691"/>
      <c r="WLU41" s="691"/>
      <c r="WLV41" s="691"/>
      <c r="WLW41" s="691"/>
      <c r="WLX41" s="691"/>
      <c r="WLY41" s="691"/>
      <c r="WLZ41" s="691"/>
      <c r="WMA41" s="691"/>
      <c r="WMB41" s="691"/>
      <c r="WMC41" s="691"/>
      <c r="WMD41" s="691"/>
      <c r="WME41" s="691"/>
      <c r="WMF41" s="691"/>
      <c r="WMG41" s="691"/>
      <c r="WMH41" s="691"/>
      <c r="WMI41" s="691"/>
      <c r="WMJ41" s="691"/>
      <c r="WMK41" s="691"/>
      <c r="WML41" s="691"/>
      <c r="WMM41" s="691"/>
      <c r="WMN41" s="691"/>
      <c r="WMO41" s="691"/>
      <c r="WMP41" s="691"/>
      <c r="WMQ41" s="691"/>
      <c r="WMR41" s="691"/>
      <c r="WMS41" s="691"/>
      <c r="WMT41" s="691"/>
      <c r="WMU41" s="691"/>
      <c r="WMV41" s="691"/>
      <c r="WMW41" s="691"/>
      <c r="WMX41" s="691"/>
      <c r="WMY41" s="691"/>
      <c r="WMZ41" s="691"/>
      <c r="WNA41" s="691"/>
      <c r="WNB41" s="691"/>
      <c r="WNC41" s="691"/>
      <c r="WND41" s="691"/>
      <c r="WNE41" s="691"/>
      <c r="WNF41" s="691"/>
      <c r="WNG41" s="691"/>
      <c r="WNH41" s="691"/>
      <c r="WNI41" s="691"/>
      <c r="WNJ41" s="691"/>
      <c r="WNK41" s="691"/>
      <c r="WNL41" s="691"/>
      <c r="WNM41" s="691"/>
      <c r="WNN41" s="691"/>
      <c r="WNO41" s="691"/>
      <c r="WNP41" s="691"/>
      <c r="WNQ41" s="691"/>
      <c r="WNR41" s="691"/>
      <c r="WNS41" s="691"/>
      <c r="WNT41" s="691"/>
      <c r="WNU41" s="691"/>
      <c r="WNV41" s="691"/>
      <c r="WNW41" s="691"/>
      <c r="WNX41" s="691"/>
      <c r="WNY41" s="691"/>
      <c r="WNZ41" s="691"/>
      <c r="WOA41" s="691"/>
      <c r="WOB41" s="691"/>
      <c r="WOC41" s="691"/>
      <c r="WOD41" s="691"/>
      <c r="WOE41" s="691"/>
      <c r="WOF41" s="691"/>
      <c r="WOG41" s="691"/>
      <c r="WOH41" s="691"/>
      <c r="WOI41" s="691"/>
      <c r="WOJ41" s="691"/>
      <c r="WOK41" s="691"/>
      <c r="WOL41" s="691"/>
      <c r="WOM41" s="691"/>
      <c r="WON41" s="691"/>
      <c r="WOO41" s="691"/>
      <c r="WOP41" s="691"/>
      <c r="WOQ41" s="691"/>
      <c r="WOR41" s="691"/>
      <c r="WOS41" s="691"/>
      <c r="WOT41" s="691"/>
      <c r="WOU41" s="691"/>
      <c r="WOV41" s="691"/>
      <c r="WOW41" s="691"/>
      <c r="WOX41" s="691"/>
      <c r="WOY41" s="691"/>
      <c r="WOZ41" s="691"/>
      <c r="WPA41" s="691"/>
      <c r="WPB41" s="691"/>
      <c r="WPC41" s="691"/>
      <c r="WPD41" s="691"/>
      <c r="WPE41" s="691"/>
      <c r="WPF41" s="691"/>
      <c r="WPG41" s="691"/>
      <c r="WPH41" s="691"/>
      <c r="WPI41" s="691"/>
      <c r="WPJ41" s="691"/>
      <c r="WPK41" s="691"/>
      <c r="WPL41" s="691"/>
      <c r="WPM41" s="691"/>
      <c r="WPN41" s="691"/>
      <c r="WPO41" s="691"/>
      <c r="WPP41" s="691"/>
      <c r="WPQ41" s="691"/>
      <c r="WPR41" s="691"/>
      <c r="WPS41" s="691"/>
      <c r="WPT41" s="691"/>
      <c r="WPU41" s="691"/>
      <c r="WPV41" s="691"/>
      <c r="WPW41" s="691"/>
      <c r="WPX41" s="691"/>
      <c r="WPY41" s="691"/>
      <c r="WPZ41" s="691"/>
      <c r="WQA41" s="691"/>
      <c r="WQB41" s="691"/>
      <c r="WQC41" s="691"/>
      <c r="WQD41" s="691"/>
      <c r="WQE41" s="691"/>
      <c r="WQF41" s="691"/>
      <c r="WQG41" s="691"/>
      <c r="WQH41" s="691"/>
      <c r="WQI41" s="691"/>
      <c r="WQJ41" s="691"/>
      <c r="WQK41" s="691"/>
      <c r="WQL41" s="691"/>
      <c r="WQM41" s="691"/>
      <c r="WQN41" s="691"/>
      <c r="WQO41" s="691"/>
      <c r="WQP41" s="691"/>
      <c r="WQQ41" s="691"/>
      <c r="WQR41" s="691"/>
      <c r="WQS41" s="691"/>
      <c r="WQT41" s="691"/>
      <c r="WQU41" s="691"/>
      <c r="WQV41" s="691"/>
      <c r="WQW41" s="691"/>
      <c r="WQX41" s="691"/>
      <c r="WQY41" s="691"/>
      <c r="WQZ41" s="691"/>
      <c r="WRA41" s="691"/>
      <c r="WRB41" s="691"/>
      <c r="WRC41" s="691"/>
      <c r="WRD41" s="691"/>
      <c r="WRE41" s="691"/>
      <c r="WRF41" s="691"/>
      <c r="WRG41" s="691"/>
      <c r="WRH41" s="691"/>
      <c r="WRI41" s="691"/>
      <c r="WRJ41" s="691"/>
      <c r="WRK41" s="691"/>
      <c r="WRL41" s="691"/>
      <c r="WRM41" s="691"/>
      <c r="WRN41" s="691"/>
      <c r="WRO41" s="691"/>
      <c r="WRP41" s="691"/>
      <c r="WRQ41" s="691"/>
      <c r="WRR41" s="691"/>
      <c r="WRS41" s="691"/>
      <c r="WRT41" s="691"/>
      <c r="WRU41" s="691"/>
      <c r="WRV41" s="691"/>
      <c r="WRW41" s="691"/>
      <c r="WRX41" s="691"/>
      <c r="WRY41" s="691"/>
      <c r="WRZ41" s="691"/>
      <c r="WSA41" s="691"/>
      <c r="WSB41" s="691"/>
      <c r="WSC41" s="691"/>
      <c r="WSD41" s="691"/>
      <c r="WSE41" s="691"/>
      <c r="WSF41" s="691"/>
      <c r="WSG41" s="691"/>
      <c r="WSH41" s="691"/>
      <c r="WSI41" s="691"/>
      <c r="WSJ41" s="691"/>
      <c r="WSK41" s="691"/>
      <c r="WSL41" s="691"/>
      <c r="WSM41" s="691"/>
      <c r="WSN41" s="691"/>
      <c r="WSO41" s="691"/>
      <c r="WSP41" s="691"/>
      <c r="WSQ41" s="691"/>
      <c r="WSR41" s="691"/>
      <c r="WSS41" s="691"/>
      <c r="WST41" s="691"/>
      <c r="WSU41" s="691"/>
      <c r="WSV41" s="691"/>
      <c r="WSW41" s="691"/>
      <c r="WSX41" s="691"/>
      <c r="WSY41" s="691"/>
      <c r="WSZ41" s="691"/>
      <c r="WTA41" s="691"/>
      <c r="WTB41" s="691"/>
      <c r="WTC41" s="691"/>
      <c r="WTD41" s="691"/>
      <c r="WTE41" s="691"/>
      <c r="WTF41" s="691"/>
      <c r="WTG41" s="691"/>
      <c r="WTH41" s="691"/>
      <c r="WTI41" s="691"/>
      <c r="WTJ41" s="691"/>
      <c r="WTK41" s="691"/>
      <c r="WTL41" s="691"/>
      <c r="WTM41" s="691"/>
      <c r="WTN41" s="691"/>
      <c r="WTO41" s="691"/>
      <c r="WTP41" s="691"/>
      <c r="WTQ41" s="691"/>
      <c r="WTR41" s="691"/>
      <c r="WTS41" s="691"/>
      <c r="WTT41" s="691"/>
      <c r="WTU41" s="691"/>
      <c r="WTV41" s="691"/>
      <c r="WTW41" s="691"/>
      <c r="WTX41" s="691"/>
      <c r="WTY41" s="691"/>
      <c r="WTZ41" s="691"/>
      <c r="WUA41" s="691"/>
      <c r="WUB41" s="691"/>
      <c r="WUC41" s="691"/>
      <c r="WUD41" s="691"/>
      <c r="WUE41" s="691"/>
      <c r="WUF41" s="691"/>
      <c r="WUG41" s="691"/>
      <c r="WUH41" s="691"/>
      <c r="WUI41" s="691"/>
      <c r="WUJ41" s="691"/>
      <c r="WUK41" s="691"/>
      <c r="WUL41" s="691"/>
      <c r="WUM41" s="691"/>
      <c r="WUN41" s="691"/>
      <c r="WUO41" s="691"/>
      <c r="WUP41" s="691"/>
      <c r="WUQ41" s="691"/>
      <c r="WUR41" s="691"/>
      <c r="WUS41" s="691"/>
      <c r="WUT41" s="691"/>
      <c r="WUU41" s="691"/>
      <c r="WUV41" s="691"/>
      <c r="WUW41" s="691"/>
      <c r="WUX41" s="691"/>
      <c r="WUY41" s="691"/>
      <c r="WUZ41" s="691"/>
      <c r="WVA41" s="691"/>
      <c r="WVB41" s="691"/>
      <c r="WVC41" s="691"/>
      <c r="WVD41" s="691"/>
      <c r="WVE41" s="691"/>
      <c r="WVF41" s="691"/>
      <c r="WVG41" s="691"/>
      <c r="WVH41" s="691"/>
      <c r="WVI41" s="691"/>
      <c r="WVJ41" s="691"/>
      <c r="WVK41" s="691"/>
      <c r="WVL41" s="691"/>
      <c r="WVM41" s="691"/>
      <c r="WVN41" s="691"/>
      <c r="WVO41" s="691"/>
      <c r="WVP41" s="691"/>
      <c r="WVQ41" s="691"/>
      <c r="WVR41" s="691"/>
      <c r="WVS41" s="691"/>
      <c r="WVT41" s="691"/>
      <c r="WVU41" s="691"/>
      <c r="WVV41" s="691"/>
      <c r="WVW41" s="691"/>
      <c r="WVX41" s="691"/>
      <c r="WVY41" s="691"/>
      <c r="WVZ41" s="691"/>
      <c r="WWA41" s="691"/>
      <c r="WWB41" s="691"/>
      <c r="WWC41" s="691"/>
      <c r="WWD41" s="691"/>
      <c r="WWE41" s="691"/>
      <c r="WWF41" s="691"/>
      <c r="WWG41" s="691"/>
      <c r="WWH41" s="691"/>
      <c r="WWI41" s="691"/>
      <c r="WWJ41" s="691"/>
      <c r="WWK41" s="691"/>
      <c r="WWL41" s="691"/>
      <c r="WWM41" s="691"/>
      <c r="WWN41" s="691"/>
      <c r="WWO41" s="691"/>
      <c r="WWP41" s="691"/>
      <c r="WWQ41" s="691"/>
      <c r="WWR41" s="691"/>
      <c r="WWS41" s="691"/>
      <c r="WWT41" s="691"/>
      <c r="WWU41" s="691"/>
      <c r="WWV41" s="691"/>
      <c r="WWW41" s="691"/>
      <c r="WWX41" s="691"/>
      <c r="WWY41" s="691"/>
      <c r="WWZ41" s="691"/>
      <c r="WXA41" s="691"/>
      <c r="WXB41" s="691"/>
      <c r="WXC41" s="691"/>
      <c r="WXD41" s="691"/>
      <c r="WXE41" s="691"/>
      <c r="WXF41" s="691"/>
      <c r="WXG41" s="691"/>
      <c r="WXH41" s="691"/>
      <c r="WXI41" s="691"/>
      <c r="WXJ41" s="691"/>
      <c r="WXK41" s="691"/>
      <c r="WXL41" s="691"/>
      <c r="WXM41" s="691"/>
      <c r="WXN41" s="691"/>
      <c r="WXO41" s="691"/>
      <c r="WXP41" s="691"/>
      <c r="WXQ41" s="691"/>
      <c r="WXR41" s="691"/>
      <c r="WXS41" s="691"/>
      <c r="WXT41" s="691"/>
      <c r="WXU41" s="691"/>
      <c r="WXV41" s="691"/>
      <c r="WXW41" s="691"/>
      <c r="WXX41" s="691"/>
      <c r="WXY41" s="691"/>
      <c r="WXZ41" s="691"/>
      <c r="WYA41" s="691"/>
      <c r="WYB41" s="691"/>
      <c r="WYC41" s="691"/>
      <c r="WYD41" s="691"/>
      <c r="WYE41" s="691"/>
      <c r="WYF41" s="691"/>
      <c r="WYG41" s="691"/>
      <c r="WYH41" s="691"/>
      <c r="WYI41" s="691"/>
      <c r="WYJ41" s="691"/>
      <c r="WYK41" s="691"/>
      <c r="WYL41" s="691"/>
      <c r="WYM41" s="691"/>
      <c r="WYN41" s="691"/>
      <c r="WYO41" s="691"/>
      <c r="WYP41" s="691"/>
      <c r="WYQ41" s="691"/>
      <c r="WYR41" s="691"/>
      <c r="WYS41" s="691"/>
      <c r="WYT41" s="691"/>
      <c r="WYU41" s="691"/>
      <c r="WYV41" s="691"/>
      <c r="WYW41" s="691"/>
      <c r="WYX41" s="691"/>
      <c r="WYY41" s="691"/>
      <c r="WYZ41" s="691"/>
      <c r="WZA41" s="691"/>
      <c r="WZB41" s="691"/>
      <c r="WZC41" s="691"/>
      <c r="WZD41" s="691"/>
      <c r="WZE41" s="691"/>
      <c r="WZF41" s="691"/>
      <c r="WZG41" s="691"/>
      <c r="WZH41" s="691"/>
      <c r="WZI41" s="691"/>
      <c r="WZJ41" s="691"/>
      <c r="WZK41" s="691"/>
      <c r="WZL41" s="691"/>
      <c r="WZM41" s="691"/>
      <c r="WZN41" s="691"/>
      <c r="WZO41" s="691"/>
      <c r="WZP41" s="691"/>
      <c r="WZQ41" s="691"/>
      <c r="WZR41" s="691"/>
      <c r="WZS41" s="691"/>
      <c r="WZT41" s="691"/>
      <c r="WZU41" s="691"/>
      <c r="WZV41" s="691"/>
      <c r="WZW41" s="691"/>
      <c r="WZX41" s="691"/>
      <c r="WZY41" s="691"/>
      <c r="WZZ41" s="691"/>
      <c r="XAA41" s="691"/>
      <c r="XAB41" s="691"/>
      <c r="XAC41" s="691"/>
      <c r="XAD41" s="691"/>
      <c r="XAE41" s="691"/>
      <c r="XAF41" s="691"/>
      <c r="XAG41" s="691"/>
      <c r="XAH41" s="691"/>
      <c r="XAI41" s="691"/>
      <c r="XAJ41" s="691"/>
      <c r="XAK41" s="691"/>
      <c r="XAL41" s="691"/>
      <c r="XAM41" s="691"/>
      <c r="XAN41" s="691"/>
      <c r="XAO41" s="691"/>
      <c r="XAP41" s="691"/>
      <c r="XAQ41" s="691"/>
      <c r="XAR41" s="691"/>
      <c r="XAS41" s="691"/>
      <c r="XAT41" s="691"/>
      <c r="XAU41" s="691"/>
      <c r="XAV41" s="691"/>
      <c r="XAW41" s="691"/>
      <c r="XAX41" s="691"/>
      <c r="XAY41" s="691"/>
      <c r="XAZ41" s="691"/>
      <c r="XBA41" s="691"/>
      <c r="XBB41" s="691"/>
      <c r="XBC41" s="691"/>
      <c r="XBD41" s="691"/>
      <c r="XBE41" s="691"/>
      <c r="XBF41" s="691"/>
      <c r="XBG41" s="691"/>
      <c r="XBH41" s="691"/>
      <c r="XBI41" s="691"/>
      <c r="XBJ41" s="691"/>
      <c r="XBK41" s="691"/>
      <c r="XBL41" s="691"/>
      <c r="XBM41" s="691"/>
      <c r="XBN41" s="691"/>
      <c r="XBO41" s="691"/>
      <c r="XBP41" s="691"/>
      <c r="XBQ41" s="691"/>
      <c r="XBR41" s="691"/>
      <c r="XBS41" s="691"/>
      <c r="XBT41" s="691"/>
      <c r="XBU41" s="691"/>
      <c r="XBV41" s="691"/>
      <c r="XBW41" s="691"/>
      <c r="XBX41" s="691"/>
      <c r="XBY41" s="691"/>
      <c r="XBZ41" s="691"/>
      <c r="XCA41" s="691"/>
      <c r="XCB41" s="691"/>
      <c r="XCC41" s="691"/>
      <c r="XCD41" s="691"/>
      <c r="XCE41" s="691"/>
      <c r="XCF41" s="691"/>
      <c r="XCG41" s="691"/>
      <c r="XCH41" s="691"/>
      <c r="XCI41" s="691"/>
      <c r="XCJ41" s="691"/>
      <c r="XCK41" s="691"/>
      <c r="XCL41" s="691"/>
      <c r="XCM41" s="691"/>
      <c r="XCN41" s="691"/>
      <c r="XCO41" s="691"/>
      <c r="XCP41" s="691"/>
      <c r="XCQ41" s="691"/>
      <c r="XCR41" s="691"/>
      <c r="XCS41" s="691"/>
      <c r="XCT41" s="691"/>
      <c r="XCU41" s="691"/>
      <c r="XCV41" s="691"/>
      <c r="XCW41" s="691"/>
      <c r="XCX41" s="691"/>
      <c r="XCY41" s="691"/>
      <c r="XCZ41" s="691"/>
      <c r="XDA41" s="691"/>
      <c r="XDB41" s="691"/>
      <c r="XDC41" s="691"/>
      <c r="XDD41" s="691"/>
      <c r="XDE41" s="691"/>
      <c r="XDF41" s="691"/>
      <c r="XDG41" s="691"/>
      <c r="XDH41" s="691"/>
      <c r="XDI41" s="691"/>
      <c r="XDJ41" s="691"/>
      <c r="XDK41" s="691"/>
      <c r="XDL41" s="691"/>
      <c r="XDM41" s="691"/>
      <c r="XDN41" s="691"/>
      <c r="XDO41" s="691"/>
      <c r="XDP41" s="691"/>
      <c r="XDQ41" s="691"/>
      <c r="XDR41" s="691"/>
      <c r="XDS41" s="691"/>
      <c r="XDT41" s="691"/>
      <c r="XDU41" s="691"/>
      <c r="XDV41" s="691"/>
      <c r="XDW41" s="691"/>
      <c r="XDX41" s="691"/>
      <c r="XDY41" s="691"/>
      <c r="XDZ41" s="691"/>
      <c r="XEA41" s="691"/>
      <c r="XEB41" s="691"/>
      <c r="XEC41" s="691"/>
      <c r="XED41" s="691"/>
      <c r="XEE41" s="691"/>
      <c r="XEF41" s="691"/>
      <c r="XEG41" s="691"/>
      <c r="XEH41" s="691"/>
      <c r="XEI41" s="691"/>
      <c r="XEJ41" s="691"/>
      <c r="XEK41" s="691"/>
      <c r="XEL41" s="691"/>
      <c r="XEM41" s="691"/>
      <c r="XEN41" s="691"/>
      <c r="XEO41" s="691"/>
      <c r="XEP41" s="691"/>
      <c r="XEQ41" s="691"/>
      <c r="XER41" s="691"/>
      <c r="XES41" s="691"/>
      <c r="XET41" s="691"/>
      <c r="XEU41" s="691"/>
      <c r="XEV41" s="691"/>
      <c r="XEW41" s="691"/>
      <c r="XEX41" s="691"/>
      <c r="XEY41" s="691"/>
      <c r="XEZ41" s="691"/>
      <c r="XFA41" s="691"/>
      <c r="XFB41" s="691"/>
      <c r="XFC41" s="691"/>
      <c r="XFD41" s="691"/>
    </row>
    <row r="42" spans="1:16384" s="12" customFormat="1">
      <c r="A42" s="943" t="s">
        <v>525</v>
      </c>
      <c r="B42" s="943"/>
      <c r="C42" s="943"/>
      <c r="D42" s="943"/>
      <c r="E42" s="943"/>
      <c r="F42" s="943"/>
      <c r="G42" s="943"/>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1"/>
      <c r="AP42" s="691"/>
      <c r="AQ42" s="691"/>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1"/>
      <c r="BU42" s="691"/>
      <c r="BV42" s="691"/>
      <c r="BW42" s="691"/>
      <c r="BX42" s="691"/>
      <c r="BY42" s="691"/>
      <c r="BZ42" s="691"/>
      <c r="CA42" s="691"/>
      <c r="CB42" s="691"/>
      <c r="CC42" s="691"/>
      <c r="CD42" s="691"/>
      <c r="CE42" s="691"/>
      <c r="CF42" s="691"/>
      <c r="CG42" s="691"/>
      <c r="CH42" s="691"/>
      <c r="CI42" s="691"/>
      <c r="CJ42" s="691"/>
      <c r="CK42" s="691"/>
      <c r="CL42" s="691"/>
      <c r="CM42" s="691"/>
      <c r="CN42" s="691"/>
      <c r="CO42" s="691"/>
      <c r="CP42" s="691"/>
      <c r="CQ42" s="691"/>
      <c r="CR42" s="691"/>
      <c r="CS42" s="691"/>
      <c r="CT42" s="691"/>
      <c r="CU42" s="691"/>
      <c r="CV42" s="691"/>
      <c r="CW42" s="691"/>
      <c r="CX42" s="691"/>
      <c r="CY42" s="691"/>
      <c r="CZ42" s="691"/>
      <c r="DA42" s="691"/>
      <c r="DB42" s="691"/>
      <c r="DC42" s="691"/>
      <c r="DD42" s="691"/>
      <c r="DE42" s="691"/>
      <c r="DF42" s="691"/>
      <c r="DG42" s="691"/>
      <c r="DH42" s="691"/>
      <c r="DI42" s="691"/>
      <c r="DJ42" s="691"/>
      <c r="DK42" s="691"/>
      <c r="DL42" s="691"/>
      <c r="DM42" s="691"/>
      <c r="DN42" s="691"/>
      <c r="DO42" s="691"/>
      <c r="DP42" s="691"/>
      <c r="DQ42" s="691"/>
      <c r="DR42" s="691"/>
      <c r="DS42" s="691"/>
      <c r="DT42" s="691"/>
      <c r="DU42" s="691"/>
      <c r="DV42" s="691"/>
      <c r="DW42" s="691"/>
      <c r="DX42" s="691"/>
      <c r="DY42" s="691"/>
      <c r="DZ42" s="691"/>
      <c r="EA42" s="691"/>
      <c r="EB42" s="691"/>
      <c r="EC42" s="691"/>
      <c r="ED42" s="691"/>
      <c r="EE42" s="691"/>
      <c r="EF42" s="691"/>
      <c r="EG42" s="691"/>
      <c r="EH42" s="691"/>
      <c r="EI42" s="691"/>
      <c r="EJ42" s="691"/>
      <c r="EK42" s="691"/>
      <c r="EL42" s="691"/>
      <c r="EM42" s="691"/>
      <c r="EN42" s="691"/>
      <c r="EO42" s="691"/>
      <c r="EP42" s="691"/>
      <c r="EQ42" s="691"/>
      <c r="ER42" s="691"/>
      <c r="ES42" s="691"/>
      <c r="ET42" s="691"/>
      <c r="EU42" s="691"/>
      <c r="EV42" s="691"/>
      <c r="EW42" s="691"/>
      <c r="EX42" s="691"/>
      <c r="EY42" s="691"/>
      <c r="EZ42" s="691"/>
      <c r="FA42" s="691"/>
      <c r="FB42" s="691"/>
      <c r="FC42" s="691"/>
      <c r="FD42" s="691"/>
      <c r="FE42" s="691"/>
      <c r="FF42" s="691"/>
      <c r="FG42" s="691"/>
      <c r="FH42" s="691"/>
      <c r="FI42" s="691"/>
      <c r="FJ42" s="691"/>
      <c r="FK42" s="691"/>
      <c r="FL42" s="691"/>
      <c r="FM42" s="691"/>
      <c r="FN42" s="691"/>
      <c r="FO42" s="691"/>
      <c r="FP42" s="691"/>
      <c r="FQ42" s="691"/>
      <c r="FR42" s="691"/>
      <c r="FS42" s="691"/>
      <c r="FT42" s="691"/>
      <c r="FU42" s="691"/>
      <c r="FV42" s="691"/>
      <c r="FW42" s="691"/>
      <c r="FX42" s="691"/>
      <c r="FY42" s="691"/>
      <c r="FZ42" s="691"/>
      <c r="GA42" s="691"/>
      <c r="GB42" s="691"/>
      <c r="GC42" s="691"/>
      <c r="GD42" s="691"/>
      <c r="GE42" s="691"/>
      <c r="GF42" s="691"/>
      <c r="GG42" s="691"/>
      <c r="GH42" s="691"/>
      <c r="GI42" s="691"/>
      <c r="GJ42" s="691"/>
      <c r="GK42" s="691"/>
      <c r="GL42" s="691"/>
      <c r="GM42" s="691"/>
      <c r="GN42" s="691"/>
      <c r="GO42" s="691"/>
      <c r="GP42" s="691"/>
      <c r="GQ42" s="691"/>
      <c r="GR42" s="691"/>
      <c r="GS42" s="691"/>
      <c r="GT42" s="691"/>
      <c r="GU42" s="691"/>
      <c r="GV42" s="691"/>
      <c r="GW42" s="691"/>
      <c r="GX42" s="691"/>
      <c r="GY42" s="691"/>
      <c r="GZ42" s="691"/>
      <c r="HA42" s="691"/>
      <c r="HB42" s="691"/>
      <c r="HC42" s="691"/>
      <c r="HD42" s="691"/>
      <c r="HE42" s="691"/>
      <c r="HF42" s="691"/>
      <c r="HG42" s="691"/>
      <c r="HH42" s="691"/>
      <c r="HI42" s="691"/>
      <c r="HJ42" s="691"/>
      <c r="HK42" s="691"/>
      <c r="HL42" s="691"/>
      <c r="HM42" s="691"/>
      <c r="HN42" s="691"/>
      <c r="HO42" s="691"/>
      <c r="HP42" s="691"/>
      <c r="HQ42" s="691"/>
      <c r="HR42" s="691"/>
      <c r="HS42" s="691"/>
      <c r="HT42" s="691"/>
      <c r="HU42" s="691"/>
      <c r="HV42" s="691"/>
      <c r="HW42" s="691"/>
      <c r="HX42" s="691"/>
      <c r="HY42" s="691"/>
      <c r="HZ42" s="691"/>
      <c r="IA42" s="691"/>
      <c r="IB42" s="691"/>
      <c r="IC42" s="691"/>
      <c r="ID42" s="691"/>
      <c r="IE42" s="691"/>
      <c r="IF42" s="691"/>
      <c r="IG42" s="691"/>
      <c r="IH42" s="691"/>
      <c r="II42" s="691"/>
      <c r="IJ42" s="691"/>
      <c r="IK42" s="691"/>
      <c r="IL42" s="691"/>
      <c r="IM42" s="691"/>
      <c r="IN42" s="691"/>
      <c r="IO42" s="691"/>
      <c r="IP42" s="691"/>
      <c r="IQ42" s="691"/>
      <c r="IR42" s="691"/>
      <c r="IS42" s="691"/>
      <c r="IT42" s="691"/>
      <c r="IU42" s="691"/>
      <c r="IV42" s="691"/>
      <c r="IW42" s="691"/>
      <c r="IX42" s="691"/>
      <c r="IY42" s="691"/>
      <c r="IZ42" s="691"/>
      <c r="JA42" s="691"/>
      <c r="JB42" s="691"/>
      <c r="JC42" s="691"/>
      <c r="JD42" s="691"/>
      <c r="JE42" s="691"/>
      <c r="JF42" s="691"/>
      <c r="JG42" s="691"/>
      <c r="JH42" s="691"/>
      <c r="JI42" s="691"/>
      <c r="JJ42" s="691"/>
      <c r="JK42" s="691"/>
      <c r="JL42" s="691"/>
      <c r="JM42" s="691"/>
      <c r="JN42" s="691"/>
      <c r="JO42" s="691"/>
      <c r="JP42" s="691"/>
      <c r="JQ42" s="691"/>
      <c r="JR42" s="691"/>
      <c r="JS42" s="691"/>
      <c r="JT42" s="691"/>
      <c r="JU42" s="691"/>
      <c r="JV42" s="691"/>
      <c r="JW42" s="691"/>
      <c r="JX42" s="691"/>
      <c r="JY42" s="691"/>
      <c r="JZ42" s="691"/>
      <c r="KA42" s="691"/>
      <c r="KB42" s="691"/>
      <c r="KC42" s="691"/>
      <c r="KD42" s="691"/>
      <c r="KE42" s="691"/>
      <c r="KF42" s="691"/>
      <c r="KG42" s="691"/>
      <c r="KH42" s="691"/>
      <c r="KI42" s="691"/>
      <c r="KJ42" s="691"/>
      <c r="KK42" s="691"/>
      <c r="KL42" s="691"/>
      <c r="KM42" s="691"/>
      <c r="KN42" s="691"/>
      <c r="KO42" s="691"/>
      <c r="KP42" s="691"/>
      <c r="KQ42" s="691"/>
      <c r="KR42" s="691"/>
      <c r="KS42" s="691"/>
      <c r="KT42" s="691"/>
      <c r="KU42" s="691"/>
      <c r="KV42" s="691"/>
      <c r="KW42" s="691"/>
      <c r="KX42" s="691"/>
      <c r="KY42" s="691"/>
      <c r="KZ42" s="691"/>
      <c r="LA42" s="691"/>
      <c r="LB42" s="691"/>
      <c r="LC42" s="691"/>
      <c r="LD42" s="691"/>
      <c r="LE42" s="691"/>
      <c r="LF42" s="691"/>
      <c r="LG42" s="691"/>
      <c r="LH42" s="691"/>
      <c r="LI42" s="691"/>
      <c r="LJ42" s="691"/>
      <c r="LK42" s="691"/>
      <c r="LL42" s="691"/>
      <c r="LM42" s="691"/>
      <c r="LN42" s="691"/>
      <c r="LO42" s="691"/>
      <c r="LP42" s="691"/>
      <c r="LQ42" s="691"/>
      <c r="LR42" s="691"/>
      <c r="LS42" s="691"/>
      <c r="LT42" s="691"/>
      <c r="LU42" s="691"/>
      <c r="LV42" s="691"/>
      <c r="LW42" s="691"/>
      <c r="LX42" s="691"/>
      <c r="LY42" s="691"/>
      <c r="LZ42" s="691"/>
      <c r="MA42" s="691"/>
      <c r="MB42" s="691"/>
      <c r="MC42" s="691"/>
      <c r="MD42" s="691"/>
      <c r="ME42" s="691"/>
      <c r="MF42" s="691"/>
      <c r="MG42" s="691"/>
      <c r="MH42" s="691"/>
      <c r="MI42" s="691"/>
      <c r="MJ42" s="691"/>
      <c r="MK42" s="691"/>
      <c r="ML42" s="691"/>
      <c r="MM42" s="691"/>
      <c r="MN42" s="691"/>
      <c r="MO42" s="691"/>
      <c r="MP42" s="691"/>
      <c r="MQ42" s="691"/>
      <c r="MR42" s="691"/>
      <c r="MS42" s="691"/>
      <c r="MT42" s="691"/>
      <c r="MU42" s="691"/>
      <c r="MV42" s="691"/>
      <c r="MW42" s="691"/>
      <c r="MX42" s="691"/>
      <c r="MY42" s="691"/>
      <c r="MZ42" s="691"/>
      <c r="NA42" s="691"/>
      <c r="NB42" s="691"/>
      <c r="NC42" s="691"/>
      <c r="ND42" s="691"/>
      <c r="NE42" s="691"/>
      <c r="NF42" s="691"/>
      <c r="NG42" s="691"/>
      <c r="NH42" s="691"/>
      <c r="NI42" s="691"/>
      <c r="NJ42" s="691"/>
      <c r="NK42" s="691"/>
      <c r="NL42" s="691"/>
      <c r="NM42" s="691"/>
      <c r="NN42" s="691"/>
      <c r="NO42" s="691"/>
      <c r="NP42" s="691"/>
      <c r="NQ42" s="691"/>
      <c r="NR42" s="691"/>
      <c r="NS42" s="691"/>
      <c r="NT42" s="691"/>
      <c r="NU42" s="691"/>
      <c r="NV42" s="691"/>
      <c r="NW42" s="691"/>
      <c r="NX42" s="691"/>
      <c r="NY42" s="691"/>
      <c r="NZ42" s="691"/>
      <c r="OA42" s="691"/>
      <c r="OB42" s="691"/>
      <c r="OC42" s="691"/>
      <c r="OD42" s="691"/>
      <c r="OE42" s="691"/>
      <c r="OF42" s="691"/>
      <c r="OG42" s="691"/>
      <c r="OH42" s="691"/>
      <c r="OI42" s="691"/>
      <c r="OJ42" s="691"/>
      <c r="OK42" s="691"/>
      <c r="OL42" s="691"/>
      <c r="OM42" s="691"/>
      <c r="ON42" s="691"/>
      <c r="OO42" s="691"/>
      <c r="OP42" s="691"/>
      <c r="OQ42" s="691"/>
      <c r="OR42" s="691"/>
      <c r="OS42" s="691"/>
      <c r="OT42" s="691"/>
      <c r="OU42" s="691"/>
      <c r="OV42" s="691"/>
      <c r="OW42" s="691"/>
      <c r="OX42" s="691"/>
      <c r="OY42" s="691"/>
      <c r="OZ42" s="691"/>
      <c r="PA42" s="691"/>
      <c r="PB42" s="691"/>
      <c r="PC42" s="691"/>
      <c r="PD42" s="691"/>
      <c r="PE42" s="691"/>
      <c r="PF42" s="691"/>
      <c r="PG42" s="691"/>
      <c r="PH42" s="691"/>
      <c r="PI42" s="691"/>
      <c r="PJ42" s="691"/>
      <c r="PK42" s="691"/>
      <c r="PL42" s="691"/>
      <c r="PM42" s="691"/>
      <c r="PN42" s="691"/>
      <c r="PO42" s="691"/>
      <c r="PP42" s="691"/>
      <c r="PQ42" s="691"/>
      <c r="PR42" s="691"/>
      <c r="PS42" s="691"/>
      <c r="PT42" s="691"/>
      <c r="PU42" s="691"/>
      <c r="PV42" s="691"/>
      <c r="PW42" s="691"/>
      <c r="PX42" s="691"/>
      <c r="PY42" s="691"/>
      <c r="PZ42" s="691"/>
      <c r="QA42" s="691"/>
      <c r="QB42" s="691"/>
      <c r="QC42" s="691"/>
      <c r="QD42" s="691"/>
      <c r="QE42" s="691"/>
      <c r="QF42" s="691"/>
      <c r="QG42" s="691"/>
      <c r="QH42" s="691"/>
      <c r="QI42" s="691"/>
      <c r="QJ42" s="691"/>
      <c r="QK42" s="691"/>
      <c r="QL42" s="691"/>
      <c r="QM42" s="691"/>
      <c r="QN42" s="691"/>
      <c r="QO42" s="691"/>
      <c r="QP42" s="691"/>
      <c r="QQ42" s="691"/>
      <c r="QR42" s="691"/>
      <c r="QS42" s="691"/>
      <c r="QT42" s="691"/>
      <c r="QU42" s="691"/>
      <c r="QV42" s="691"/>
      <c r="QW42" s="691"/>
      <c r="QX42" s="691"/>
      <c r="QY42" s="691"/>
      <c r="QZ42" s="691"/>
      <c r="RA42" s="691"/>
      <c r="RB42" s="691"/>
      <c r="RC42" s="691"/>
      <c r="RD42" s="691"/>
      <c r="RE42" s="691"/>
      <c r="RF42" s="691"/>
      <c r="RG42" s="691"/>
      <c r="RH42" s="691"/>
      <c r="RI42" s="691"/>
      <c r="RJ42" s="691"/>
      <c r="RK42" s="691"/>
      <c r="RL42" s="691"/>
      <c r="RM42" s="691"/>
      <c r="RN42" s="691"/>
      <c r="RO42" s="691"/>
      <c r="RP42" s="691"/>
      <c r="RQ42" s="691"/>
      <c r="RR42" s="691"/>
      <c r="RS42" s="691"/>
      <c r="RT42" s="691"/>
      <c r="RU42" s="691"/>
      <c r="RV42" s="691"/>
      <c r="RW42" s="691"/>
      <c r="RX42" s="691"/>
      <c r="RY42" s="691"/>
      <c r="RZ42" s="691"/>
      <c r="SA42" s="691"/>
      <c r="SB42" s="691"/>
      <c r="SC42" s="691"/>
      <c r="SD42" s="691"/>
      <c r="SE42" s="691"/>
      <c r="SF42" s="691"/>
      <c r="SG42" s="691"/>
      <c r="SH42" s="691"/>
      <c r="SI42" s="691"/>
      <c r="SJ42" s="691"/>
      <c r="SK42" s="691"/>
      <c r="SL42" s="691"/>
      <c r="SM42" s="691"/>
      <c r="SN42" s="691"/>
      <c r="SO42" s="691"/>
      <c r="SP42" s="691"/>
      <c r="SQ42" s="691"/>
      <c r="SR42" s="691"/>
      <c r="SS42" s="691"/>
      <c r="ST42" s="691"/>
      <c r="SU42" s="691"/>
      <c r="SV42" s="691"/>
      <c r="SW42" s="691"/>
      <c r="SX42" s="691"/>
      <c r="SY42" s="691"/>
      <c r="SZ42" s="691"/>
      <c r="TA42" s="691"/>
      <c r="TB42" s="691"/>
      <c r="TC42" s="691"/>
      <c r="TD42" s="691"/>
      <c r="TE42" s="691"/>
      <c r="TF42" s="691"/>
      <c r="TG42" s="691"/>
      <c r="TH42" s="691"/>
      <c r="TI42" s="691"/>
      <c r="TJ42" s="691"/>
      <c r="TK42" s="691"/>
      <c r="TL42" s="691"/>
      <c r="TM42" s="691"/>
      <c r="TN42" s="691"/>
      <c r="TO42" s="691"/>
      <c r="TP42" s="691"/>
      <c r="TQ42" s="691"/>
      <c r="TR42" s="691"/>
      <c r="TS42" s="691"/>
      <c r="TT42" s="691"/>
      <c r="TU42" s="691"/>
      <c r="TV42" s="691"/>
      <c r="TW42" s="691"/>
      <c r="TX42" s="691"/>
      <c r="TY42" s="691"/>
      <c r="TZ42" s="691"/>
      <c r="UA42" s="691"/>
      <c r="UB42" s="691"/>
      <c r="UC42" s="691"/>
      <c r="UD42" s="691"/>
      <c r="UE42" s="691"/>
      <c r="UF42" s="691"/>
      <c r="UG42" s="691"/>
      <c r="UH42" s="691"/>
      <c r="UI42" s="691"/>
      <c r="UJ42" s="691"/>
      <c r="UK42" s="691"/>
      <c r="UL42" s="691"/>
      <c r="UM42" s="691"/>
      <c r="UN42" s="691"/>
      <c r="UO42" s="691"/>
      <c r="UP42" s="691"/>
      <c r="UQ42" s="691"/>
      <c r="UR42" s="691"/>
      <c r="US42" s="691"/>
      <c r="UT42" s="691"/>
      <c r="UU42" s="691"/>
      <c r="UV42" s="691"/>
      <c r="UW42" s="691"/>
      <c r="UX42" s="691"/>
      <c r="UY42" s="691"/>
      <c r="UZ42" s="691"/>
      <c r="VA42" s="691"/>
      <c r="VB42" s="691"/>
      <c r="VC42" s="691"/>
      <c r="VD42" s="691"/>
      <c r="VE42" s="691"/>
      <c r="VF42" s="691"/>
      <c r="VG42" s="691"/>
      <c r="VH42" s="691"/>
      <c r="VI42" s="691"/>
      <c r="VJ42" s="691"/>
      <c r="VK42" s="691"/>
      <c r="VL42" s="691"/>
      <c r="VM42" s="691"/>
      <c r="VN42" s="691"/>
      <c r="VO42" s="691"/>
      <c r="VP42" s="691"/>
      <c r="VQ42" s="691"/>
      <c r="VR42" s="691"/>
      <c r="VS42" s="691"/>
      <c r="VT42" s="691"/>
      <c r="VU42" s="691"/>
      <c r="VV42" s="691"/>
      <c r="VW42" s="691"/>
      <c r="VX42" s="691"/>
      <c r="VY42" s="691"/>
      <c r="VZ42" s="691"/>
      <c r="WA42" s="691"/>
      <c r="WB42" s="691"/>
      <c r="WC42" s="691"/>
      <c r="WD42" s="691"/>
      <c r="WE42" s="691"/>
      <c r="WF42" s="691"/>
      <c r="WG42" s="691"/>
      <c r="WH42" s="691"/>
      <c r="WI42" s="691"/>
      <c r="WJ42" s="691"/>
      <c r="WK42" s="691"/>
      <c r="WL42" s="691"/>
      <c r="WM42" s="691"/>
      <c r="WN42" s="691"/>
      <c r="WO42" s="691"/>
      <c r="WP42" s="691"/>
      <c r="WQ42" s="691"/>
      <c r="WR42" s="691"/>
      <c r="WS42" s="691"/>
      <c r="WT42" s="691"/>
      <c r="WU42" s="691"/>
      <c r="WV42" s="691"/>
      <c r="WW42" s="691"/>
      <c r="WX42" s="691"/>
      <c r="WY42" s="691"/>
      <c r="WZ42" s="691"/>
      <c r="XA42" s="691"/>
      <c r="XB42" s="691"/>
      <c r="XC42" s="691"/>
      <c r="XD42" s="691"/>
      <c r="XE42" s="691"/>
      <c r="XF42" s="691"/>
      <c r="XG42" s="691"/>
      <c r="XH42" s="691"/>
      <c r="XI42" s="691"/>
      <c r="XJ42" s="691"/>
      <c r="XK42" s="691"/>
      <c r="XL42" s="691"/>
      <c r="XM42" s="691"/>
      <c r="XN42" s="691"/>
      <c r="XO42" s="691"/>
      <c r="XP42" s="691"/>
      <c r="XQ42" s="691"/>
      <c r="XR42" s="691"/>
      <c r="XS42" s="691"/>
      <c r="XT42" s="691"/>
      <c r="XU42" s="691"/>
      <c r="XV42" s="691"/>
      <c r="XW42" s="691"/>
      <c r="XX42" s="691"/>
      <c r="XY42" s="691"/>
      <c r="XZ42" s="691"/>
      <c r="YA42" s="691"/>
      <c r="YB42" s="691"/>
      <c r="YC42" s="691"/>
      <c r="YD42" s="691"/>
      <c r="YE42" s="691"/>
      <c r="YF42" s="691"/>
      <c r="YG42" s="691"/>
      <c r="YH42" s="691"/>
      <c r="YI42" s="691"/>
      <c r="YJ42" s="691"/>
      <c r="YK42" s="691"/>
      <c r="YL42" s="691"/>
      <c r="YM42" s="691"/>
      <c r="YN42" s="691"/>
      <c r="YO42" s="691"/>
      <c r="YP42" s="691"/>
      <c r="YQ42" s="691"/>
      <c r="YR42" s="691"/>
      <c r="YS42" s="691"/>
      <c r="YT42" s="691"/>
      <c r="YU42" s="691"/>
      <c r="YV42" s="691"/>
      <c r="YW42" s="691"/>
      <c r="YX42" s="691"/>
      <c r="YY42" s="691"/>
      <c r="YZ42" s="691"/>
      <c r="ZA42" s="691"/>
      <c r="ZB42" s="691"/>
      <c r="ZC42" s="691"/>
      <c r="ZD42" s="691"/>
      <c r="ZE42" s="691"/>
      <c r="ZF42" s="691"/>
      <c r="ZG42" s="691"/>
      <c r="ZH42" s="691"/>
      <c r="ZI42" s="691"/>
      <c r="ZJ42" s="691"/>
      <c r="ZK42" s="691"/>
      <c r="ZL42" s="691"/>
      <c r="ZM42" s="691"/>
      <c r="ZN42" s="691"/>
      <c r="ZO42" s="691"/>
      <c r="ZP42" s="691"/>
      <c r="ZQ42" s="691"/>
      <c r="ZR42" s="691"/>
      <c r="ZS42" s="691"/>
      <c r="ZT42" s="691"/>
      <c r="ZU42" s="691"/>
      <c r="ZV42" s="691"/>
      <c r="ZW42" s="691"/>
      <c r="ZX42" s="691"/>
      <c r="ZY42" s="691"/>
      <c r="ZZ42" s="691"/>
      <c r="AAA42" s="691"/>
      <c r="AAB42" s="691"/>
      <c r="AAC42" s="691"/>
      <c r="AAD42" s="691"/>
      <c r="AAE42" s="691"/>
      <c r="AAF42" s="691"/>
      <c r="AAG42" s="691"/>
      <c r="AAH42" s="691"/>
      <c r="AAI42" s="691"/>
      <c r="AAJ42" s="691"/>
      <c r="AAK42" s="691"/>
      <c r="AAL42" s="691"/>
      <c r="AAM42" s="691"/>
      <c r="AAN42" s="691"/>
      <c r="AAO42" s="691"/>
      <c r="AAP42" s="691"/>
      <c r="AAQ42" s="691"/>
      <c r="AAR42" s="691"/>
      <c r="AAS42" s="691"/>
      <c r="AAT42" s="691"/>
      <c r="AAU42" s="691"/>
      <c r="AAV42" s="691"/>
      <c r="AAW42" s="691"/>
      <c r="AAX42" s="691"/>
      <c r="AAY42" s="691"/>
      <c r="AAZ42" s="691"/>
      <c r="ABA42" s="691"/>
      <c r="ABB42" s="691"/>
      <c r="ABC42" s="691"/>
      <c r="ABD42" s="691"/>
      <c r="ABE42" s="691"/>
      <c r="ABF42" s="691"/>
      <c r="ABG42" s="691"/>
      <c r="ABH42" s="691"/>
      <c r="ABI42" s="691"/>
      <c r="ABJ42" s="691"/>
      <c r="ABK42" s="691"/>
      <c r="ABL42" s="691"/>
      <c r="ABM42" s="691"/>
      <c r="ABN42" s="691"/>
      <c r="ABO42" s="691"/>
      <c r="ABP42" s="691"/>
      <c r="ABQ42" s="691"/>
      <c r="ABR42" s="691"/>
      <c r="ABS42" s="691"/>
      <c r="ABT42" s="691"/>
      <c r="ABU42" s="691"/>
      <c r="ABV42" s="691"/>
      <c r="ABW42" s="691"/>
      <c r="ABX42" s="691"/>
      <c r="ABY42" s="691"/>
      <c r="ABZ42" s="691"/>
      <c r="ACA42" s="691"/>
      <c r="ACB42" s="691"/>
      <c r="ACC42" s="691"/>
      <c r="ACD42" s="691"/>
      <c r="ACE42" s="691"/>
      <c r="ACF42" s="691"/>
      <c r="ACG42" s="691"/>
      <c r="ACH42" s="691"/>
      <c r="ACI42" s="691"/>
      <c r="ACJ42" s="691"/>
      <c r="ACK42" s="691"/>
      <c r="ACL42" s="691"/>
      <c r="ACM42" s="691"/>
      <c r="ACN42" s="691"/>
      <c r="ACO42" s="691"/>
      <c r="ACP42" s="691"/>
      <c r="ACQ42" s="691"/>
      <c r="ACR42" s="691"/>
      <c r="ACS42" s="691"/>
      <c r="ACT42" s="691"/>
      <c r="ACU42" s="691"/>
      <c r="ACV42" s="691"/>
      <c r="ACW42" s="691"/>
      <c r="ACX42" s="691"/>
      <c r="ACY42" s="691"/>
      <c r="ACZ42" s="691"/>
      <c r="ADA42" s="691"/>
      <c r="ADB42" s="691"/>
      <c r="ADC42" s="691"/>
      <c r="ADD42" s="691"/>
      <c r="ADE42" s="691"/>
      <c r="ADF42" s="691"/>
      <c r="ADG42" s="691"/>
      <c r="ADH42" s="691"/>
      <c r="ADI42" s="691"/>
      <c r="ADJ42" s="691"/>
      <c r="ADK42" s="691"/>
      <c r="ADL42" s="691"/>
      <c r="ADM42" s="691"/>
      <c r="ADN42" s="691"/>
      <c r="ADO42" s="691"/>
      <c r="ADP42" s="691"/>
      <c r="ADQ42" s="691"/>
      <c r="ADR42" s="691"/>
      <c r="ADS42" s="691"/>
      <c r="ADT42" s="691"/>
      <c r="ADU42" s="691"/>
      <c r="ADV42" s="691"/>
      <c r="ADW42" s="691"/>
      <c r="ADX42" s="691"/>
      <c r="ADY42" s="691"/>
      <c r="ADZ42" s="691"/>
      <c r="AEA42" s="691"/>
      <c r="AEB42" s="691"/>
      <c r="AEC42" s="691"/>
      <c r="AED42" s="691"/>
      <c r="AEE42" s="691"/>
      <c r="AEF42" s="691"/>
      <c r="AEG42" s="691"/>
      <c r="AEH42" s="691"/>
      <c r="AEI42" s="691"/>
      <c r="AEJ42" s="691"/>
      <c r="AEK42" s="691"/>
      <c r="AEL42" s="691"/>
      <c r="AEM42" s="691"/>
      <c r="AEN42" s="691"/>
      <c r="AEO42" s="691"/>
      <c r="AEP42" s="691"/>
      <c r="AEQ42" s="691"/>
      <c r="AER42" s="691"/>
      <c r="AES42" s="691"/>
      <c r="AET42" s="691"/>
      <c r="AEU42" s="691"/>
      <c r="AEV42" s="691"/>
      <c r="AEW42" s="691"/>
      <c r="AEX42" s="691"/>
      <c r="AEY42" s="691"/>
      <c r="AEZ42" s="691"/>
      <c r="AFA42" s="691"/>
      <c r="AFB42" s="691"/>
      <c r="AFC42" s="691"/>
      <c r="AFD42" s="691"/>
      <c r="AFE42" s="691"/>
      <c r="AFF42" s="691"/>
      <c r="AFG42" s="691"/>
      <c r="AFH42" s="691"/>
      <c r="AFI42" s="691"/>
      <c r="AFJ42" s="691"/>
      <c r="AFK42" s="691"/>
      <c r="AFL42" s="691"/>
      <c r="AFM42" s="691"/>
      <c r="AFN42" s="691"/>
      <c r="AFO42" s="691"/>
      <c r="AFP42" s="691"/>
      <c r="AFQ42" s="691"/>
      <c r="AFR42" s="691"/>
      <c r="AFS42" s="691"/>
      <c r="AFT42" s="691"/>
      <c r="AFU42" s="691"/>
      <c r="AFV42" s="691"/>
      <c r="AFW42" s="691"/>
      <c r="AFX42" s="691"/>
      <c r="AFY42" s="691"/>
      <c r="AFZ42" s="691"/>
      <c r="AGA42" s="691"/>
      <c r="AGB42" s="691"/>
      <c r="AGC42" s="691"/>
      <c r="AGD42" s="691"/>
      <c r="AGE42" s="691"/>
      <c r="AGF42" s="691"/>
      <c r="AGG42" s="691"/>
      <c r="AGH42" s="691"/>
      <c r="AGI42" s="691"/>
      <c r="AGJ42" s="691"/>
      <c r="AGK42" s="691"/>
      <c r="AGL42" s="691"/>
      <c r="AGM42" s="691"/>
      <c r="AGN42" s="691"/>
      <c r="AGO42" s="691"/>
      <c r="AGP42" s="691"/>
      <c r="AGQ42" s="691"/>
      <c r="AGR42" s="691"/>
      <c r="AGS42" s="691"/>
      <c r="AGT42" s="691"/>
      <c r="AGU42" s="691"/>
      <c r="AGV42" s="691"/>
      <c r="AGW42" s="691"/>
      <c r="AGX42" s="691"/>
      <c r="AGY42" s="691"/>
      <c r="AGZ42" s="691"/>
      <c r="AHA42" s="691"/>
      <c r="AHB42" s="691"/>
      <c r="AHC42" s="691"/>
      <c r="AHD42" s="691"/>
      <c r="AHE42" s="691"/>
      <c r="AHF42" s="691"/>
      <c r="AHG42" s="691"/>
      <c r="AHH42" s="691"/>
      <c r="AHI42" s="691"/>
      <c r="AHJ42" s="691"/>
      <c r="AHK42" s="691"/>
      <c r="AHL42" s="691"/>
      <c r="AHM42" s="691"/>
      <c r="AHN42" s="691"/>
      <c r="AHO42" s="691"/>
      <c r="AHP42" s="691"/>
      <c r="AHQ42" s="691"/>
      <c r="AHR42" s="691"/>
      <c r="AHS42" s="691"/>
      <c r="AHT42" s="691"/>
      <c r="AHU42" s="691"/>
      <c r="AHV42" s="691"/>
      <c r="AHW42" s="691"/>
      <c r="AHX42" s="691"/>
      <c r="AHY42" s="691"/>
      <c r="AHZ42" s="691"/>
      <c r="AIA42" s="691"/>
      <c r="AIB42" s="691"/>
      <c r="AIC42" s="691"/>
      <c r="AID42" s="691"/>
      <c r="AIE42" s="691"/>
      <c r="AIF42" s="691"/>
      <c r="AIG42" s="691"/>
      <c r="AIH42" s="691"/>
      <c r="AII42" s="691"/>
      <c r="AIJ42" s="691"/>
      <c r="AIK42" s="691"/>
      <c r="AIL42" s="691"/>
      <c r="AIM42" s="691"/>
      <c r="AIN42" s="691"/>
      <c r="AIO42" s="691"/>
      <c r="AIP42" s="691"/>
      <c r="AIQ42" s="691"/>
      <c r="AIR42" s="691"/>
      <c r="AIS42" s="691"/>
      <c r="AIT42" s="691"/>
      <c r="AIU42" s="691"/>
      <c r="AIV42" s="691"/>
      <c r="AIW42" s="691"/>
      <c r="AIX42" s="691"/>
      <c r="AIY42" s="691"/>
      <c r="AIZ42" s="691"/>
      <c r="AJA42" s="691"/>
      <c r="AJB42" s="691"/>
      <c r="AJC42" s="691"/>
      <c r="AJD42" s="691"/>
      <c r="AJE42" s="691"/>
      <c r="AJF42" s="691"/>
      <c r="AJG42" s="691"/>
      <c r="AJH42" s="691"/>
      <c r="AJI42" s="691"/>
      <c r="AJJ42" s="691"/>
      <c r="AJK42" s="691"/>
      <c r="AJL42" s="691"/>
      <c r="AJM42" s="691"/>
      <c r="AJN42" s="691"/>
      <c r="AJO42" s="691"/>
      <c r="AJP42" s="691"/>
      <c r="AJQ42" s="691"/>
      <c r="AJR42" s="691"/>
      <c r="AJS42" s="691"/>
      <c r="AJT42" s="691"/>
      <c r="AJU42" s="691"/>
      <c r="AJV42" s="691"/>
      <c r="AJW42" s="691"/>
      <c r="AJX42" s="691"/>
      <c r="AJY42" s="691"/>
      <c r="AJZ42" s="691"/>
      <c r="AKA42" s="691"/>
      <c r="AKB42" s="691"/>
      <c r="AKC42" s="691"/>
      <c r="AKD42" s="691"/>
      <c r="AKE42" s="691"/>
      <c r="AKF42" s="691"/>
      <c r="AKG42" s="691"/>
      <c r="AKH42" s="691"/>
      <c r="AKI42" s="691"/>
      <c r="AKJ42" s="691"/>
      <c r="AKK42" s="691"/>
      <c r="AKL42" s="691"/>
      <c r="AKM42" s="691"/>
      <c r="AKN42" s="691"/>
      <c r="AKO42" s="691"/>
      <c r="AKP42" s="691"/>
      <c r="AKQ42" s="691"/>
      <c r="AKR42" s="691"/>
      <c r="AKS42" s="691"/>
      <c r="AKT42" s="691"/>
      <c r="AKU42" s="691"/>
      <c r="AKV42" s="691"/>
      <c r="AKW42" s="691"/>
      <c r="AKX42" s="691"/>
      <c r="AKY42" s="691"/>
      <c r="AKZ42" s="691"/>
      <c r="ALA42" s="691"/>
      <c r="ALB42" s="691"/>
      <c r="ALC42" s="691"/>
      <c r="ALD42" s="691"/>
      <c r="ALE42" s="691"/>
      <c r="ALF42" s="691"/>
      <c r="ALG42" s="691"/>
      <c r="ALH42" s="691"/>
      <c r="ALI42" s="691"/>
      <c r="ALJ42" s="691"/>
      <c r="ALK42" s="691"/>
      <c r="ALL42" s="691"/>
      <c r="ALM42" s="691"/>
      <c r="ALN42" s="691"/>
      <c r="ALO42" s="691"/>
      <c r="ALP42" s="691"/>
      <c r="ALQ42" s="691"/>
      <c r="ALR42" s="691"/>
      <c r="ALS42" s="691"/>
      <c r="ALT42" s="691"/>
      <c r="ALU42" s="691"/>
      <c r="ALV42" s="691"/>
      <c r="ALW42" s="691"/>
      <c r="ALX42" s="691"/>
      <c r="ALY42" s="691"/>
      <c r="ALZ42" s="691"/>
      <c r="AMA42" s="691"/>
      <c r="AMB42" s="691"/>
      <c r="AMC42" s="691"/>
      <c r="AMD42" s="691"/>
      <c r="AME42" s="691"/>
      <c r="AMF42" s="691"/>
      <c r="AMG42" s="691"/>
      <c r="AMH42" s="691"/>
      <c r="AMI42" s="691"/>
      <c r="AMJ42" s="691"/>
      <c r="AMK42" s="691"/>
      <c r="AML42" s="691"/>
      <c r="AMM42" s="691"/>
      <c r="AMN42" s="691"/>
      <c r="AMO42" s="691"/>
      <c r="AMP42" s="691"/>
      <c r="AMQ42" s="691"/>
      <c r="AMR42" s="691"/>
      <c r="AMS42" s="691"/>
      <c r="AMT42" s="691"/>
      <c r="AMU42" s="691"/>
      <c r="AMV42" s="691"/>
      <c r="AMW42" s="691"/>
      <c r="AMX42" s="691"/>
      <c r="AMY42" s="691"/>
      <c r="AMZ42" s="691"/>
      <c r="ANA42" s="691"/>
      <c r="ANB42" s="691"/>
      <c r="ANC42" s="691"/>
      <c r="AND42" s="691"/>
      <c r="ANE42" s="691"/>
      <c r="ANF42" s="691"/>
      <c r="ANG42" s="691"/>
      <c r="ANH42" s="691"/>
      <c r="ANI42" s="691"/>
      <c r="ANJ42" s="691"/>
      <c r="ANK42" s="691"/>
      <c r="ANL42" s="691"/>
      <c r="ANM42" s="691"/>
      <c r="ANN42" s="691"/>
      <c r="ANO42" s="691"/>
      <c r="ANP42" s="691"/>
      <c r="ANQ42" s="691"/>
      <c r="ANR42" s="691"/>
      <c r="ANS42" s="691"/>
      <c r="ANT42" s="691"/>
      <c r="ANU42" s="691"/>
      <c r="ANV42" s="691"/>
      <c r="ANW42" s="691"/>
      <c r="ANX42" s="691"/>
      <c r="ANY42" s="691"/>
      <c r="ANZ42" s="691"/>
      <c r="AOA42" s="691"/>
      <c r="AOB42" s="691"/>
      <c r="AOC42" s="691"/>
      <c r="AOD42" s="691"/>
      <c r="AOE42" s="691"/>
      <c r="AOF42" s="691"/>
      <c r="AOG42" s="691"/>
      <c r="AOH42" s="691"/>
      <c r="AOI42" s="691"/>
      <c r="AOJ42" s="691"/>
      <c r="AOK42" s="691"/>
      <c r="AOL42" s="691"/>
      <c r="AOM42" s="691"/>
      <c r="AON42" s="691"/>
      <c r="AOO42" s="691"/>
      <c r="AOP42" s="691"/>
      <c r="AOQ42" s="691"/>
      <c r="AOR42" s="691"/>
      <c r="AOS42" s="691"/>
      <c r="AOT42" s="691"/>
      <c r="AOU42" s="691"/>
      <c r="AOV42" s="691"/>
      <c r="AOW42" s="691"/>
      <c r="AOX42" s="691"/>
      <c r="AOY42" s="691"/>
      <c r="AOZ42" s="691"/>
      <c r="APA42" s="691"/>
      <c r="APB42" s="691"/>
      <c r="APC42" s="691"/>
      <c r="APD42" s="691"/>
      <c r="APE42" s="691"/>
      <c r="APF42" s="691"/>
      <c r="APG42" s="691"/>
      <c r="APH42" s="691"/>
      <c r="API42" s="691"/>
      <c r="APJ42" s="691"/>
      <c r="APK42" s="691"/>
      <c r="APL42" s="691"/>
      <c r="APM42" s="691"/>
      <c r="APN42" s="691"/>
      <c r="APO42" s="691"/>
      <c r="APP42" s="691"/>
      <c r="APQ42" s="691"/>
      <c r="APR42" s="691"/>
      <c r="APS42" s="691"/>
      <c r="APT42" s="691"/>
      <c r="APU42" s="691"/>
      <c r="APV42" s="691"/>
      <c r="APW42" s="691"/>
      <c r="APX42" s="691"/>
      <c r="APY42" s="691"/>
      <c r="APZ42" s="691"/>
      <c r="AQA42" s="691"/>
      <c r="AQB42" s="691"/>
      <c r="AQC42" s="691"/>
      <c r="AQD42" s="691"/>
      <c r="AQE42" s="691"/>
      <c r="AQF42" s="691"/>
      <c r="AQG42" s="691"/>
      <c r="AQH42" s="691"/>
      <c r="AQI42" s="691"/>
      <c r="AQJ42" s="691"/>
      <c r="AQK42" s="691"/>
      <c r="AQL42" s="691"/>
      <c r="AQM42" s="691"/>
      <c r="AQN42" s="691"/>
      <c r="AQO42" s="691"/>
      <c r="AQP42" s="691"/>
      <c r="AQQ42" s="691"/>
      <c r="AQR42" s="691"/>
      <c r="AQS42" s="691"/>
      <c r="AQT42" s="691"/>
      <c r="AQU42" s="691"/>
      <c r="AQV42" s="691"/>
      <c r="AQW42" s="691"/>
      <c r="AQX42" s="691"/>
      <c r="AQY42" s="691"/>
      <c r="AQZ42" s="691"/>
      <c r="ARA42" s="691"/>
      <c r="ARB42" s="691"/>
      <c r="ARC42" s="691"/>
      <c r="ARD42" s="691"/>
      <c r="ARE42" s="691"/>
      <c r="ARF42" s="691"/>
      <c r="ARG42" s="691"/>
      <c r="ARH42" s="691"/>
      <c r="ARI42" s="691"/>
      <c r="ARJ42" s="691"/>
      <c r="ARK42" s="691"/>
      <c r="ARL42" s="691"/>
      <c r="ARM42" s="691"/>
      <c r="ARN42" s="691"/>
      <c r="ARO42" s="691"/>
      <c r="ARP42" s="691"/>
      <c r="ARQ42" s="691"/>
      <c r="ARR42" s="691"/>
      <c r="ARS42" s="691"/>
      <c r="ART42" s="691"/>
      <c r="ARU42" s="691"/>
      <c r="ARV42" s="691"/>
      <c r="ARW42" s="691"/>
      <c r="ARX42" s="691"/>
      <c r="ARY42" s="691"/>
      <c r="ARZ42" s="691"/>
      <c r="ASA42" s="691"/>
      <c r="ASB42" s="691"/>
      <c r="ASC42" s="691"/>
      <c r="ASD42" s="691"/>
      <c r="ASE42" s="691"/>
      <c r="ASF42" s="691"/>
      <c r="ASG42" s="691"/>
      <c r="ASH42" s="691"/>
      <c r="ASI42" s="691"/>
      <c r="ASJ42" s="691"/>
      <c r="ASK42" s="691"/>
      <c r="ASL42" s="691"/>
      <c r="ASM42" s="691"/>
      <c r="ASN42" s="691"/>
      <c r="ASO42" s="691"/>
      <c r="ASP42" s="691"/>
      <c r="ASQ42" s="691"/>
      <c r="ASR42" s="691"/>
      <c r="ASS42" s="691"/>
      <c r="AST42" s="691"/>
      <c r="ASU42" s="691"/>
      <c r="ASV42" s="691"/>
      <c r="ASW42" s="691"/>
      <c r="ASX42" s="691"/>
      <c r="ASY42" s="691"/>
      <c r="ASZ42" s="691"/>
      <c r="ATA42" s="691"/>
      <c r="ATB42" s="691"/>
      <c r="ATC42" s="691"/>
      <c r="ATD42" s="691"/>
      <c r="ATE42" s="691"/>
      <c r="ATF42" s="691"/>
      <c r="ATG42" s="691"/>
      <c r="ATH42" s="691"/>
      <c r="ATI42" s="691"/>
      <c r="ATJ42" s="691"/>
      <c r="ATK42" s="691"/>
      <c r="ATL42" s="691"/>
      <c r="ATM42" s="691"/>
      <c r="ATN42" s="691"/>
      <c r="ATO42" s="691"/>
      <c r="ATP42" s="691"/>
      <c r="ATQ42" s="691"/>
      <c r="ATR42" s="691"/>
      <c r="ATS42" s="691"/>
      <c r="ATT42" s="691"/>
      <c r="ATU42" s="691"/>
      <c r="ATV42" s="691"/>
      <c r="ATW42" s="691"/>
      <c r="ATX42" s="691"/>
      <c r="ATY42" s="691"/>
      <c r="ATZ42" s="691"/>
      <c r="AUA42" s="691"/>
      <c r="AUB42" s="691"/>
      <c r="AUC42" s="691"/>
      <c r="AUD42" s="691"/>
      <c r="AUE42" s="691"/>
      <c r="AUF42" s="691"/>
      <c r="AUG42" s="691"/>
      <c r="AUH42" s="691"/>
      <c r="AUI42" s="691"/>
      <c r="AUJ42" s="691"/>
      <c r="AUK42" s="691"/>
      <c r="AUL42" s="691"/>
      <c r="AUM42" s="691"/>
      <c r="AUN42" s="691"/>
      <c r="AUO42" s="691"/>
      <c r="AUP42" s="691"/>
      <c r="AUQ42" s="691"/>
      <c r="AUR42" s="691"/>
      <c r="AUS42" s="691"/>
      <c r="AUT42" s="691"/>
      <c r="AUU42" s="691"/>
      <c r="AUV42" s="691"/>
      <c r="AUW42" s="691"/>
      <c r="AUX42" s="691"/>
      <c r="AUY42" s="691"/>
      <c r="AUZ42" s="691"/>
      <c r="AVA42" s="691"/>
      <c r="AVB42" s="691"/>
      <c r="AVC42" s="691"/>
      <c r="AVD42" s="691"/>
      <c r="AVE42" s="691"/>
      <c r="AVF42" s="691"/>
      <c r="AVG42" s="691"/>
      <c r="AVH42" s="691"/>
      <c r="AVI42" s="691"/>
      <c r="AVJ42" s="691"/>
      <c r="AVK42" s="691"/>
      <c r="AVL42" s="691"/>
      <c r="AVM42" s="691"/>
      <c r="AVN42" s="691"/>
      <c r="AVO42" s="691"/>
      <c r="AVP42" s="691"/>
      <c r="AVQ42" s="691"/>
      <c r="AVR42" s="691"/>
      <c r="AVS42" s="691"/>
      <c r="AVT42" s="691"/>
      <c r="AVU42" s="691"/>
      <c r="AVV42" s="691"/>
      <c r="AVW42" s="691"/>
      <c r="AVX42" s="691"/>
      <c r="AVY42" s="691"/>
      <c r="AVZ42" s="691"/>
      <c r="AWA42" s="691"/>
      <c r="AWB42" s="691"/>
      <c r="AWC42" s="691"/>
      <c r="AWD42" s="691"/>
      <c r="AWE42" s="691"/>
      <c r="AWF42" s="691"/>
      <c r="AWG42" s="691"/>
      <c r="AWH42" s="691"/>
      <c r="AWI42" s="691"/>
      <c r="AWJ42" s="691"/>
      <c r="AWK42" s="691"/>
      <c r="AWL42" s="691"/>
      <c r="AWM42" s="691"/>
      <c r="AWN42" s="691"/>
      <c r="AWO42" s="691"/>
      <c r="AWP42" s="691"/>
      <c r="AWQ42" s="691"/>
      <c r="AWR42" s="691"/>
      <c r="AWS42" s="691"/>
      <c r="AWT42" s="691"/>
      <c r="AWU42" s="691"/>
      <c r="AWV42" s="691"/>
      <c r="AWW42" s="691"/>
      <c r="AWX42" s="691"/>
      <c r="AWY42" s="691"/>
      <c r="AWZ42" s="691"/>
      <c r="AXA42" s="691"/>
      <c r="AXB42" s="691"/>
      <c r="AXC42" s="691"/>
      <c r="AXD42" s="691"/>
      <c r="AXE42" s="691"/>
      <c r="AXF42" s="691"/>
      <c r="AXG42" s="691"/>
      <c r="AXH42" s="691"/>
      <c r="AXI42" s="691"/>
      <c r="AXJ42" s="691"/>
      <c r="AXK42" s="691"/>
      <c r="AXL42" s="691"/>
      <c r="AXM42" s="691"/>
      <c r="AXN42" s="691"/>
      <c r="AXO42" s="691"/>
      <c r="AXP42" s="691"/>
      <c r="AXQ42" s="691"/>
      <c r="AXR42" s="691"/>
      <c r="AXS42" s="691"/>
      <c r="AXT42" s="691"/>
      <c r="AXU42" s="691"/>
      <c r="AXV42" s="691"/>
      <c r="AXW42" s="691"/>
      <c r="AXX42" s="691"/>
      <c r="AXY42" s="691"/>
      <c r="AXZ42" s="691"/>
      <c r="AYA42" s="691"/>
      <c r="AYB42" s="691"/>
      <c r="AYC42" s="691"/>
      <c r="AYD42" s="691"/>
      <c r="AYE42" s="691"/>
      <c r="AYF42" s="691"/>
      <c r="AYG42" s="691"/>
      <c r="AYH42" s="691"/>
      <c r="AYI42" s="691"/>
      <c r="AYJ42" s="691"/>
      <c r="AYK42" s="691"/>
      <c r="AYL42" s="691"/>
      <c r="AYM42" s="691"/>
      <c r="AYN42" s="691"/>
      <c r="AYO42" s="691"/>
      <c r="AYP42" s="691"/>
      <c r="AYQ42" s="691"/>
      <c r="AYR42" s="691"/>
      <c r="AYS42" s="691"/>
      <c r="AYT42" s="691"/>
      <c r="AYU42" s="691"/>
      <c r="AYV42" s="691"/>
      <c r="AYW42" s="691"/>
      <c r="AYX42" s="691"/>
      <c r="AYY42" s="691"/>
      <c r="AYZ42" s="691"/>
      <c r="AZA42" s="691"/>
      <c r="AZB42" s="691"/>
      <c r="AZC42" s="691"/>
      <c r="AZD42" s="691"/>
      <c r="AZE42" s="691"/>
      <c r="AZF42" s="691"/>
      <c r="AZG42" s="691"/>
      <c r="AZH42" s="691"/>
      <c r="AZI42" s="691"/>
      <c r="AZJ42" s="691"/>
      <c r="AZK42" s="691"/>
      <c r="AZL42" s="691"/>
      <c r="AZM42" s="691"/>
      <c r="AZN42" s="691"/>
      <c r="AZO42" s="691"/>
      <c r="AZP42" s="691"/>
      <c r="AZQ42" s="691"/>
      <c r="AZR42" s="691"/>
      <c r="AZS42" s="691"/>
      <c r="AZT42" s="691"/>
      <c r="AZU42" s="691"/>
      <c r="AZV42" s="691"/>
      <c r="AZW42" s="691"/>
      <c r="AZX42" s="691"/>
      <c r="AZY42" s="691"/>
      <c r="AZZ42" s="691"/>
      <c r="BAA42" s="691"/>
      <c r="BAB42" s="691"/>
      <c r="BAC42" s="691"/>
      <c r="BAD42" s="691"/>
      <c r="BAE42" s="691"/>
      <c r="BAF42" s="691"/>
      <c r="BAG42" s="691"/>
      <c r="BAH42" s="691"/>
      <c r="BAI42" s="691"/>
      <c r="BAJ42" s="691"/>
      <c r="BAK42" s="691"/>
      <c r="BAL42" s="691"/>
      <c r="BAM42" s="691"/>
      <c r="BAN42" s="691"/>
      <c r="BAO42" s="691"/>
      <c r="BAP42" s="691"/>
      <c r="BAQ42" s="691"/>
      <c r="BAR42" s="691"/>
      <c r="BAS42" s="691"/>
      <c r="BAT42" s="691"/>
      <c r="BAU42" s="691"/>
      <c r="BAV42" s="691"/>
      <c r="BAW42" s="691"/>
      <c r="BAX42" s="691"/>
      <c r="BAY42" s="691"/>
      <c r="BAZ42" s="691"/>
      <c r="BBA42" s="691"/>
      <c r="BBB42" s="691"/>
      <c r="BBC42" s="691"/>
      <c r="BBD42" s="691"/>
      <c r="BBE42" s="691"/>
      <c r="BBF42" s="691"/>
      <c r="BBG42" s="691"/>
      <c r="BBH42" s="691"/>
      <c r="BBI42" s="691"/>
      <c r="BBJ42" s="691"/>
      <c r="BBK42" s="691"/>
      <c r="BBL42" s="691"/>
      <c r="BBM42" s="691"/>
      <c r="BBN42" s="691"/>
      <c r="BBO42" s="691"/>
      <c r="BBP42" s="691"/>
      <c r="BBQ42" s="691"/>
      <c r="BBR42" s="691"/>
      <c r="BBS42" s="691"/>
      <c r="BBT42" s="691"/>
      <c r="BBU42" s="691"/>
      <c r="BBV42" s="691"/>
      <c r="BBW42" s="691"/>
      <c r="BBX42" s="691"/>
      <c r="BBY42" s="691"/>
      <c r="BBZ42" s="691"/>
      <c r="BCA42" s="691"/>
      <c r="BCB42" s="691"/>
      <c r="BCC42" s="691"/>
      <c r="BCD42" s="691"/>
      <c r="BCE42" s="691"/>
      <c r="BCF42" s="691"/>
      <c r="BCG42" s="691"/>
      <c r="BCH42" s="691"/>
      <c r="BCI42" s="691"/>
      <c r="BCJ42" s="691"/>
      <c r="BCK42" s="691"/>
      <c r="BCL42" s="691"/>
      <c r="BCM42" s="691"/>
      <c r="BCN42" s="691"/>
      <c r="BCO42" s="691"/>
      <c r="BCP42" s="691"/>
      <c r="BCQ42" s="691"/>
      <c r="BCR42" s="691"/>
      <c r="BCS42" s="691"/>
      <c r="BCT42" s="691"/>
      <c r="BCU42" s="691"/>
      <c r="BCV42" s="691"/>
      <c r="BCW42" s="691"/>
      <c r="BCX42" s="691"/>
      <c r="BCY42" s="691"/>
      <c r="BCZ42" s="691"/>
      <c r="BDA42" s="691"/>
      <c r="BDB42" s="691"/>
      <c r="BDC42" s="691"/>
      <c r="BDD42" s="691"/>
      <c r="BDE42" s="691"/>
      <c r="BDF42" s="691"/>
      <c r="BDG42" s="691"/>
      <c r="BDH42" s="691"/>
      <c r="BDI42" s="691"/>
      <c r="BDJ42" s="691"/>
      <c r="BDK42" s="691"/>
      <c r="BDL42" s="691"/>
      <c r="BDM42" s="691"/>
      <c r="BDN42" s="691"/>
      <c r="BDO42" s="691"/>
      <c r="BDP42" s="691"/>
      <c r="BDQ42" s="691"/>
      <c r="BDR42" s="691"/>
      <c r="BDS42" s="691"/>
      <c r="BDT42" s="691"/>
      <c r="BDU42" s="691"/>
      <c r="BDV42" s="691"/>
      <c r="BDW42" s="691"/>
      <c r="BDX42" s="691"/>
      <c r="BDY42" s="691"/>
      <c r="BDZ42" s="691"/>
      <c r="BEA42" s="691"/>
      <c r="BEB42" s="691"/>
      <c r="BEC42" s="691"/>
      <c r="BED42" s="691"/>
      <c r="BEE42" s="691"/>
      <c r="BEF42" s="691"/>
      <c r="BEG42" s="691"/>
      <c r="BEH42" s="691"/>
      <c r="BEI42" s="691"/>
      <c r="BEJ42" s="691"/>
      <c r="BEK42" s="691"/>
      <c r="BEL42" s="691"/>
      <c r="BEM42" s="691"/>
      <c r="BEN42" s="691"/>
      <c r="BEO42" s="691"/>
      <c r="BEP42" s="691"/>
      <c r="BEQ42" s="691"/>
      <c r="BER42" s="691"/>
      <c r="BES42" s="691"/>
      <c r="BET42" s="691"/>
      <c r="BEU42" s="691"/>
      <c r="BEV42" s="691"/>
      <c r="BEW42" s="691"/>
      <c r="BEX42" s="691"/>
      <c r="BEY42" s="691"/>
      <c r="BEZ42" s="691"/>
      <c r="BFA42" s="691"/>
      <c r="BFB42" s="691"/>
      <c r="BFC42" s="691"/>
      <c r="BFD42" s="691"/>
      <c r="BFE42" s="691"/>
      <c r="BFF42" s="691"/>
      <c r="BFG42" s="691"/>
      <c r="BFH42" s="691"/>
      <c r="BFI42" s="691"/>
      <c r="BFJ42" s="691"/>
      <c r="BFK42" s="691"/>
      <c r="BFL42" s="691"/>
      <c r="BFM42" s="691"/>
      <c r="BFN42" s="691"/>
      <c r="BFO42" s="691"/>
      <c r="BFP42" s="691"/>
      <c r="BFQ42" s="691"/>
      <c r="BFR42" s="691"/>
      <c r="BFS42" s="691"/>
      <c r="BFT42" s="691"/>
      <c r="BFU42" s="691"/>
      <c r="BFV42" s="691"/>
      <c r="BFW42" s="691"/>
      <c r="BFX42" s="691"/>
      <c r="BFY42" s="691"/>
      <c r="BFZ42" s="691"/>
      <c r="BGA42" s="691"/>
      <c r="BGB42" s="691"/>
      <c r="BGC42" s="691"/>
      <c r="BGD42" s="691"/>
      <c r="BGE42" s="691"/>
      <c r="BGF42" s="691"/>
      <c r="BGG42" s="691"/>
      <c r="BGH42" s="691"/>
      <c r="BGI42" s="691"/>
      <c r="BGJ42" s="691"/>
      <c r="BGK42" s="691"/>
      <c r="BGL42" s="691"/>
      <c r="BGM42" s="691"/>
      <c r="BGN42" s="691"/>
      <c r="BGO42" s="691"/>
      <c r="BGP42" s="691"/>
      <c r="BGQ42" s="691"/>
      <c r="BGR42" s="691"/>
      <c r="BGS42" s="691"/>
      <c r="BGT42" s="691"/>
      <c r="BGU42" s="691"/>
      <c r="BGV42" s="691"/>
      <c r="BGW42" s="691"/>
      <c r="BGX42" s="691"/>
      <c r="BGY42" s="691"/>
      <c r="BGZ42" s="691"/>
      <c r="BHA42" s="691"/>
      <c r="BHB42" s="691"/>
      <c r="BHC42" s="691"/>
      <c r="BHD42" s="691"/>
      <c r="BHE42" s="691"/>
      <c r="BHF42" s="691"/>
      <c r="BHG42" s="691"/>
      <c r="BHH42" s="691"/>
      <c r="BHI42" s="691"/>
      <c r="BHJ42" s="691"/>
      <c r="BHK42" s="691"/>
      <c r="BHL42" s="691"/>
      <c r="BHM42" s="691"/>
      <c r="BHN42" s="691"/>
      <c r="BHO42" s="691"/>
      <c r="BHP42" s="691"/>
      <c r="BHQ42" s="691"/>
      <c r="BHR42" s="691"/>
      <c r="BHS42" s="691"/>
      <c r="BHT42" s="691"/>
      <c r="BHU42" s="691"/>
      <c r="BHV42" s="691"/>
      <c r="BHW42" s="691"/>
      <c r="BHX42" s="691"/>
      <c r="BHY42" s="691"/>
      <c r="BHZ42" s="691"/>
      <c r="BIA42" s="691"/>
      <c r="BIB42" s="691"/>
      <c r="BIC42" s="691"/>
      <c r="BID42" s="691"/>
      <c r="BIE42" s="691"/>
      <c r="BIF42" s="691"/>
      <c r="BIG42" s="691"/>
      <c r="BIH42" s="691"/>
      <c r="BII42" s="691"/>
      <c r="BIJ42" s="691"/>
      <c r="BIK42" s="691"/>
      <c r="BIL42" s="691"/>
      <c r="BIM42" s="691"/>
      <c r="BIN42" s="691"/>
      <c r="BIO42" s="691"/>
      <c r="BIP42" s="691"/>
      <c r="BIQ42" s="691"/>
      <c r="BIR42" s="691"/>
      <c r="BIS42" s="691"/>
      <c r="BIT42" s="691"/>
      <c r="BIU42" s="691"/>
      <c r="BIV42" s="691"/>
      <c r="BIW42" s="691"/>
      <c r="BIX42" s="691"/>
      <c r="BIY42" s="691"/>
      <c r="BIZ42" s="691"/>
      <c r="BJA42" s="691"/>
      <c r="BJB42" s="691"/>
      <c r="BJC42" s="691"/>
      <c r="BJD42" s="691"/>
      <c r="BJE42" s="691"/>
      <c r="BJF42" s="691"/>
      <c r="BJG42" s="691"/>
      <c r="BJH42" s="691"/>
      <c r="BJI42" s="691"/>
      <c r="BJJ42" s="691"/>
      <c r="BJK42" s="691"/>
      <c r="BJL42" s="691"/>
      <c r="BJM42" s="691"/>
      <c r="BJN42" s="691"/>
      <c r="BJO42" s="691"/>
      <c r="BJP42" s="691"/>
      <c r="BJQ42" s="691"/>
      <c r="BJR42" s="691"/>
      <c r="BJS42" s="691"/>
      <c r="BJT42" s="691"/>
      <c r="BJU42" s="691"/>
      <c r="BJV42" s="691"/>
      <c r="BJW42" s="691"/>
      <c r="BJX42" s="691"/>
      <c r="BJY42" s="691"/>
      <c r="BJZ42" s="691"/>
      <c r="BKA42" s="691"/>
      <c r="BKB42" s="691"/>
      <c r="BKC42" s="691"/>
      <c r="BKD42" s="691"/>
      <c r="BKE42" s="691"/>
      <c r="BKF42" s="691"/>
      <c r="BKG42" s="691"/>
      <c r="BKH42" s="691"/>
      <c r="BKI42" s="691"/>
      <c r="BKJ42" s="691"/>
      <c r="BKK42" s="691"/>
      <c r="BKL42" s="691"/>
      <c r="BKM42" s="691"/>
      <c r="BKN42" s="691"/>
      <c r="BKO42" s="691"/>
      <c r="BKP42" s="691"/>
      <c r="BKQ42" s="691"/>
      <c r="BKR42" s="691"/>
      <c r="BKS42" s="691"/>
      <c r="BKT42" s="691"/>
      <c r="BKU42" s="691"/>
      <c r="BKV42" s="691"/>
      <c r="BKW42" s="691"/>
      <c r="BKX42" s="691"/>
      <c r="BKY42" s="691"/>
      <c r="BKZ42" s="691"/>
      <c r="BLA42" s="691"/>
      <c r="BLB42" s="691"/>
      <c r="BLC42" s="691"/>
      <c r="BLD42" s="691"/>
      <c r="BLE42" s="691"/>
      <c r="BLF42" s="691"/>
      <c r="BLG42" s="691"/>
      <c r="BLH42" s="691"/>
      <c r="BLI42" s="691"/>
      <c r="BLJ42" s="691"/>
      <c r="BLK42" s="691"/>
      <c r="BLL42" s="691"/>
      <c r="BLM42" s="691"/>
      <c r="BLN42" s="691"/>
      <c r="BLO42" s="691"/>
      <c r="BLP42" s="691"/>
      <c r="BLQ42" s="691"/>
      <c r="BLR42" s="691"/>
      <c r="BLS42" s="691"/>
      <c r="BLT42" s="691"/>
      <c r="BLU42" s="691"/>
      <c r="BLV42" s="691"/>
      <c r="BLW42" s="691"/>
      <c r="BLX42" s="691"/>
      <c r="BLY42" s="691"/>
      <c r="BLZ42" s="691"/>
      <c r="BMA42" s="691"/>
      <c r="BMB42" s="691"/>
      <c r="BMC42" s="691"/>
      <c r="BMD42" s="691"/>
      <c r="BME42" s="691"/>
      <c r="BMF42" s="691"/>
      <c r="BMG42" s="691"/>
      <c r="BMH42" s="691"/>
      <c r="BMI42" s="691"/>
      <c r="BMJ42" s="691"/>
      <c r="BMK42" s="691"/>
      <c r="BML42" s="691"/>
      <c r="BMM42" s="691"/>
      <c r="BMN42" s="691"/>
      <c r="BMO42" s="691"/>
      <c r="BMP42" s="691"/>
      <c r="BMQ42" s="691"/>
      <c r="BMR42" s="691"/>
      <c r="BMS42" s="691"/>
      <c r="BMT42" s="691"/>
      <c r="BMU42" s="691"/>
      <c r="BMV42" s="691"/>
      <c r="BMW42" s="691"/>
      <c r="BMX42" s="691"/>
      <c r="BMY42" s="691"/>
      <c r="BMZ42" s="691"/>
      <c r="BNA42" s="691"/>
      <c r="BNB42" s="691"/>
      <c r="BNC42" s="691"/>
      <c r="BND42" s="691"/>
      <c r="BNE42" s="691"/>
      <c r="BNF42" s="691"/>
      <c r="BNG42" s="691"/>
      <c r="BNH42" s="691"/>
      <c r="BNI42" s="691"/>
      <c r="BNJ42" s="691"/>
      <c r="BNK42" s="691"/>
      <c r="BNL42" s="691"/>
      <c r="BNM42" s="691"/>
      <c r="BNN42" s="691"/>
      <c r="BNO42" s="691"/>
      <c r="BNP42" s="691"/>
      <c r="BNQ42" s="691"/>
      <c r="BNR42" s="691"/>
      <c r="BNS42" s="691"/>
      <c r="BNT42" s="691"/>
      <c r="BNU42" s="691"/>
      <c r="BNV42" s="691"/>
      <c r="BNW42" s="691"/>
      <c r="BNX42" s="691"/>
      <c r="BNY42" s="691"/>
      <c r="BNZ42" s="691"/>
      <c r="BOA42" s="691"/>
      <c r="BOB42" s="691"/>
      <c r="BOC42" s="691"/>
      <c r="BOD42" s="691"/>
      <c r="BOE42" s="691"/>
      <c r="BOF42" s="691"/>
      <c r="BOG42" s="691"/>
      <c r="BOH42" s="691"/>
      <c r="BOI42" s="691"/>
      <c r="BOJ42" s="691"/>
      <c r="BOK42" s="691"/>
      <c r="BOL42" s="691"/>
      <c r="BOM42" s="691"/>
      <c r="BON42" s="691"/>
      <c r="BOO42" s="691"/>
      <c r="BOP42" s="691"/>
      <c r="BOQ42" s="691"/>
      <c r="BOR42" s="691"/>
      <c r="BOS42" s="691"/>
      <c r="BOT42" s="691"/>
      <c r="BOU42" s="691"/>
      <c r="BOV42" s="691"/>
      <c r="BOW42" s="691"/>
      <c r="BOX42" s="691"/>
      <c r="BOY42" s="691"/>
      <c r="BOZ42" s="691"/>
      <c r="BPA42" s="691"/>
      <c r="BPB42" s="691"/>
      <c r="BPC42" s="691"/>
      <c r="BPD42" s="691"/>
      <c r="BPE42" s="691"/>
      <c r="BPF42" s="691"/>
      <c r="BPG42" s="691"/>
      <c r="BPH42" s="691"/>
      <c r="BPI42" s="691"/>
      <c r="BPJ42" s="691"/>
      <c r="BPK42" s="691"/>
      <c r="BPL42" s="691"/>
      <c r="BPM42" s="691"/>
      <c r="BPN42" s="691"/>
      <c r="BPO42" s="691"/>
      <c r="BPP42" s="691"/>
      <c r="BPQ42" s="691"/>
      <c r="BPR42" s="691"/>
      <c r="BPS42" s="691"/>
      <c r="BPT42" s="691"/>
      <c r="BPU42" s="691"/>
      <c r="BPV42" s="691"/>
      <c r="BPW42" s="691"/>
      <c r="BPX42" s="691"/>
      <c r="BPY42" s="691"/>
      <c r="BPZ42" s="691"/>
      <c r="BQA42" s="691"/>
      <c r="BQB42" s="691"/>
      <c r="BQC42" s="691"/>
      <c r="BQD42" s="691"/>
      <c r="BQE42" s="691"/>
      <c r="BQF42" s="691"/>
      <c r="BQG42" s="691"/>
      <c r="BQH42" s="691"/>
      <c r="BQI42" s="691"/>
      <c r="BQJ42" s="691"/>
      <c r="BQK42" s="691"/>
      <c r="BQL42" s="691"/>
      <c r="BQM42" s="691"/>
      <c r="BQN42" s="691"/>
      <c r="BQO42" s="691"/>
      <c r="BQP42" s="691"/>
      <c r="BQQ42" s="691"/>
      <c r="BQR42" s="691"/>
      <c r="BQS42" s="691"/>
      <c r="BQT42" s="691"/>
      <c r="BQU42" s="691"/>
      <c r="BQV42" s="691"/>
      <c r="BQW42" s="691"/>
      <c r="BQX42" s="691"/>
      <c r="BQY42" s="691"/>
      <c r="BQZ42" s="691"/>
      <c r="BRA42" s="691"/>
      <c r="BRB42" s="691"/>
      <c r="BRC42" s="691"/>
      <c r="BRD42" s="691"/>
      <c r="BRE42" s="691"/>
      <c r="BRF42" s="691"/>
      <c r="BRG42" s="691"/>
      <c r="BRH42" s="691"/>
      <c r="BRI42" s="691"/>
      <c r="BRJ42" s="691"/>
      <c r="BRK42" s="691"/>
      <c r="BRL42" s="691"/>
      <c r="BRM42" s="691"/>
      <c r="BRN42" s="691"/>
      <c r="BRO42" s="691"/>
      <c r="BRP42" s="691"/>
      <c r="BRQ42" s="691"/>
      <c r="BRR42" s="691"/>
      <c r="BRS42" s="691"/>
      <c r="BRT42" s="691"/>
      <c r="BRU42" s="691"/>
      <c r="BRV42" s="691"/>
      <c r="BRW42" s="691"/>
      <c r="BRX42" s="691"/>
      <c r="BRY42" s="691"/>
      <c r="BRZ42" s="691"/>
      <c r="BSA42" s="691"/>
      <c r="BSB42" s="691"/>
      <c r="BSC42" s="691"/>
      <c r="BSD42" s="691"/>
      <c r="BSE42" s="691"/>
      <c r="BSF42" s="691"/>
      <c r="BSG42" s="691"/>
      <c r="BSH42" s="691"/>
      <c r="BSI42" s="691"/>
      <c r="BSJ42" s="691"/>
      <c r="BSK42" s="691"/>
      <c r="BSL42" s="691"/>
      <c r="BSM42" s="691"/>
      <c r="BSN42" s="691"/>
      <c r="BSO42" s="691"/>
      <c r="BSP42" s="691"/>
      <c r="BSQ42" s="691"/>
      <c r="BSR42" s="691"/>
      <c r="BSS42" s="691"/>
      <c r="BST42" s="691"/>
      <c r="BSU42" s="691"/>
      <c r="BSV42" s="691"/>
      <c r="BSW42" s="691"/>
      <c r="BSX42" s="691"/>
      <c r="BSY42" s="691"/>
      <c r="BSZ42" s="691"/>
      <c r="BTA42" s="691"/>
      <c r="BTB42" s="691"/>
      <c r="BTC42" s="691"/>
      <c r="BTD42" s="691"/>
      <c r="BTE42" s="691"/>
      <c r="BTF42" s="691"/>
      <c r="BTG42" s="691"/>
      <c r="BTH42" s="691"/>
      <c r="BTI42" s="691"/>
      <c r="BTJ42" s="691"/>
      <c r="BTK42" s="691"/>
      <c r="BTL42" s="691"/>
      <c r="BTM42" s="691"/>
      <c r="BTN42" s="691"/>
      <c r="BTO42" s="691"/>
      <c r="BTP42" s="691"/>
      <c r="BTQ42" s="691"/>
      <c r="BTR42" s="691"/>
      <c r="BTS42" s="691"/>
      <c r="BTT42" s="691"/>
      <c r="BTU42" s="691"/>
      <c r="BTV42" s="691"/>
      <c r="BTW42" s="691"/>
      <c r="BTX42" s="691"/>
      <c r="BTY42" s="691"/>
      <c r="BTZ42" s="691"/>
      <c r="BUA42" s="691"/>
      <c r="BUB42" s="691"/>
      <c r="BUC42" s="691"/>
      <c r="BUD42" s="691"/>
      <c r="BUE42" s="691"/>
      <c r="BUF42" s="691"/>
      <c r="BUG42" s="691"/>
      <c r="BUH42" s="691"/>
      <c r="BUI42" s="691"/>
      <c r="BUJ42" s="691"/>
      <c r="BUK42" s="691"/>
      <c r="BUL42" s="691"/>
      <c r="BUM42" s="691"/>
      <c r="BUN42" s="691"/>
      <c r="BUO42" s="691"/>
      <c r="BUP42" s="691"/>
      <c r="BUQ42" s="691"/>
      <c r="BUR42" s="691"/>
      <c r="BUS42" s="691"/>
      <c r="BUT42" s="691"/>
      <c r="BUU42" s="691"/>
      <c r="BUV42" s="691"/>
      <c r="BUW42" s="691"/>
      <c r="BUX42" s="691"/>
      <c r="BUY42" s="691"/>
      <c r="BUZ42" s="691"/>
      <c r="BVA42" s="691"/>
      <c r="BVB42" s="691"/>
      <c r="BVC42" s="691"/>
      <c r="BVD42" s="691"/>
      <c r="BVE42" s="691"/>
      <c r="BVF42" s="691"/>
      <c r="BVG42" s="691"/>
      <c r="BVH42" s="691"/>
      <c r="BVI42" s="691"/>
      <c r="BVJ42" s="691"/>
      <c r="BVK42" s="691"/>
      <c r="BVL42" s="691"/>
      <c r="BVM42" s="691"/>
      <c r="BVN42" s="691"/>
      <c r="BVO42" s="691"/>
      <c r="BVP42" s="691"/>
      <c r="BVQ42" s="691"/>
      <c r="BVR42" s="691"/>
      <c r="BVS42" s="691"/>
      <c r="BVT42" s="691"/>
      <c r="BVU42" s="691"/>
      <c r="BVV42" s="691"/>
      <c r="BVW42" s="691"/>
      <c r="BVX42" s="691"/>
      <c r="BVY42" s="691"/>
      <c r="BVZ42" s="691"/>
      <c r="BWA42" s="691"/>
      <c r="BWB42" s="691"/>
      <c r="BWC42" s="691"/>
      <c r="BWD42" s="691"/>
      <c r="BWE42" s="691"/>
      <c r="BWF42" s="691"/>
      <c r="BWG42" s="691"/>
      <c r="BWH42" s="691"/>
      <c r="BWI42" s="691"/>
      <c r="BWJ42" s="691"/>
      <c r="BWK42" s="691"/>
      <c r="BWL42" s="691"/>
      <c r="BWM42" s="691"/>
      <c r="BWN42" s="691"/>
      <c r="BWO42" s="691"/>
      <c r="BWP42" s="691"/>
      <c r="BWQ42" s="691"/>
      <c r="BWR42" s="691"/>
      <c r="BWS42" s="691"/>
      <c r="BWT42" s="691"/>
      <c r="BWU42" s="691"/>
      <c r="BWV42" s="691"/>
      <c r="BWW42" s="691"/>
      <c r="BWX42" s="691"/>
      <c r="BWY42" s="691"/>
      <c r="BWZ42" s="691"/>
      <c r="BXA42" s="691"/>
      <c r="BXB42" s="691"/>
      <c r="BXC42" s="691"/>
      <c r="BXD42" s="691"/>
      <c r="BXE42" s="691"/>
      <c r="BXF42" s="691"/>
      <c r="BXG42" s="691"/>
      <c r="BXH42" s="691"/>
      <c r="BXI42" s="691"/>
      <c r="BXJ42" s="691"/>
      <c r="BXK42" s="691"/>
      <c r="BXL42" s="691"/>
      <c r="BXM42" s="691"/>
      <c r="BXN42" s="691"/>
      <c r="BXO42" s="691"/>
      <c r="BXP42" s="691"/>
      <c r="BXQ42" s="691"/>
      <c r="BXR42" s="691"/>
      <c r="BXS42" s="691"/>
      <c r="BXT42" s="691"/>
      <c r="BXU42" s="691"/>
      <c r="BXV42" s="691"/>
      <c r="BXW42" s="691"/>
      <c r="BXX42" s="691"/>
      <c r="BXY42" s="691"/>
      <c r="BXZ42" s="691"/>
      <c r="BYA42" s="691"/>
      <c r="BYB42" s="691"/>
      <c r="BYC42" s="691"/>
      <c r="BYD42" s="691"/>
      <c r="BYE42" s="691"/>
      <c r="BYF42" s="691"/>
      <c r="BYG42" s="691"/>
      <c r="BYH42" s="691"/>
      <c r="BYI42" s="691"/>
      <c r="BYJ42" s="691"/>
      <c r="BYK42" s="691"/>
      <c r="BYL42" s="691"/>
      <c r="BYM42" s="691"/>
      <c r="BYN42" s="691"/>
      <c r="BYO42" s="691"/>
      <c r="BYP42" s="691"/>
      <c r="BYQ42" s="691"/>
      <c r="BYR42" s="691"/>
      <c r="BYS42" s="691"/>
      <c r="BYT42" s="691"/>
      <c r="BYU42" s="691"/>
      <c r="BYV42" s="691"/>
      <c r="BYW42" s="691"/>
      <c r="BYX42" s="691"/>
      <c r="BYY42" s="691"/>
      <c r="BYZ42" s="691"/>
      <c r="BZA42" s="691"/>
      <c r="BZB42" s="691"/>
      <c r="BZC42" s="691"/>
      <c r="BZD42" s="691"/>
      <c r="BZE42" s="691"/>
      <c r="BZF42" s="691"/>
      <c r="BZG42" s="691"/>
      <c r="BZH42" s="691"/>
      <c r="BZI42" s="691"/>
      <c r="BZJ42" s="691"/>
      <c r="BZK42" s="691"/>
      <c r="BZL42" s="691"/>
      <c r="BZM42" s="691"/>
      <c r="BZN42" s="691"/>
      <c r="BZO42" s="691"/>
      <c r="BZP42" s="691"/>
      <c r="BZQ42" s="691"/>
      <c r="BZR42" s="691"/>
      <c r="BZS42" s="691"/>
      <c r="BZT42" s="691"/>
      <c r="BZU42" s="691"/>
      <c r="BZV42" s="691"/>
      <c r="BZW42" s="691"/>
      <c r="BZX42" s="691"/>
      <c r="BZY42" s="691"/>
      <c r="BZZ42" s="691"/>
      <c r="CAA42" s="691"/>
      <c r="CAB42" s="691"/>
      <c r="CAC42" s="691"/>
      <c r="CAD42" s="691"/>
      <c r="CAE42" s="691"/>
      <c r="CAF42" s="691"/>
      <c r="CAG42" s="691"/>
      <c r="CAH42" s="691"/>
      <c r="CAI42" s="691"/>
      <c r="CAJ42" s="691"/>
      <c r="CAK42" s="691"/>
      <c r="CAL42" s="691"/>
      <c r="CAM42" s="691"/>
      <c r="CAN42" s="691"/>
      <c r="CAO42" s="691"/>
      <c r="CAP42" s="691"/>
      <c r="CAQ42" s="691"/>
      <c r="CAR42" s="691"/>
      <c r="CAS42" s="691"/>
      <c r="CAT42" s="691"/>
      <c r="CAU42" s="691"/>
      <c r="CAV42" s="691"/>
      <c r="CAW42" s="691"/>
      <c r="CAX42" s="691"/>
      <c r="CAY42" s="691"/>
      <c r="CAZ42" s="691"/>
      <c r="CBA42" s="691"/>
      <c r="CBB42" s="691"/>
      <c r="CBC42" s="691"/>
      <c r="CBD42" s="691"/>
      <c r="CBE42" s="691"/>
      <c r="CBF42" s="691"/>
      <c r="CBG42" s="691"/>
      <c r="CBH42" s="691"/>
      <c r="CBI42" s="691"/>
      <c r="CBJ42" s="691"/>
      <c r="CBK42" s="691"/>
      <c r="CBL42" s="691"/>
      <c r="CBM42" s="691"/>
      <c r="CBN42" s="691"/>
      <c r="CBO42" s="691"/>
      <c r="CBP42" s="691"/>
      <c r="CBQ42" s="691"/>
      <c r="CBR42" s="691"/>
      <c r="CBS42" s="691"/>
      <c r="CBT42" s="691"/>
      <c r="CBU42" s="691"/>
      <c r="CBV42" s="691"/>
      <c r="CBW42" s="691"/>
      <c r="CBX42" s="691"/>
      <c r="CBY42" s="691"/>
      <c r="CBZ42" s="691"/>
      <c r="CCA42" s="691"/>
      <c r="CCB42" s="691"/>
      <c r="CCC42" s="691"/>
      <c r="CCD42" s="691"/>
      <c r="CCE42" s="691"/>
      <c r="CCF42" s="691"/>
      <c r="CCG42" s="691"/>
      <c r="CCH42" s="691"/>
      <c r="CCI42" s="691"/>
      <c r="CCJ42" s="691"/>
      <c r="CCK42" s="691"/>
      <c r="CCL42" s="691"/>
      <c r="CCM42" s="691"/>
      <c r="CCN42" s="691"/>
      <c r="CCO42" s="691"/>
      <c r="CCP42" s="691"/>
      <c r="CCQ42" s="691"/>
      <c r="CCR42" s="691"/>
      <c r="CCS42" s="691"/>
      <c r="CCT42" s="691"/>
      <c r="CCU42" s="691"/>
      <c r="CCV42" s="691"/>
      <c r="CCW42" s="691"/>
      <c r="CCX42" s="691"/>
      <c r="CCY42" s="691"/>
      <c r="CCZ42" s="691"/>
      <c r="CDA42" s="691"/>
      <c r="CDB42" s="691"/>
      <c r="CDC42" s="691"/>
      <c r="CDD42" s="691"/>
      <c r="CDE42" s="691"/>
      <c r="CDF42" s="691"/>
      <c r="CDG42" s="691"/>
      <c r="CDH42" s="691"/>
      <c r="CDI42" s="691"/>
      <c r="CDJ42" s="691"/>
      <c r="CDK42" s="691"/>
      <c r="CDL42" s="691"/>
      <c r="CDM42" s="691"/>
      <c r="CDN42" s="691"/>
      <c r="CDO42" s="691"/>
      <c r="CDP42" s="691"/>
      <c r="CDQ42" s="691"/>
      <c r="CDR42" s="691"/>
      <c r="CDS42" s="691"/>
      <c r="CDT42" s="691"/>
      <c r="CDU42" s="691"/>
      <c r="CDV42" s="691"/>
      <c r="CDW42" s="691"/>
      <c r="CDX42" s="691"/>
      <c r="CDY42" s="691"/>
      <c r="CDZ42" s="691"/>
      <c r="CEA42" s="691"/>
      <c r="CEB42" s="691"/>
      <c r="CEC42" s="691"/>
      <c r="CED42" s="691"/>
      <c r="CEE42" s="691"/>
      <c r="CEF42" s="691"/>
      <c r="CEG42" s="691"/>
      <c r="CEH42" s="691"/>
      <c r="CEI42" s="691"/>
      <c r="CEJ42" s="691"/>
      <c r="CEK42" s="691"/>
      <c r="CEL42" s="691"/>
      <c r="CEM42" s="691"/>
      <c r="CEN42" s="691"/>
      <c r="CEO42" s="691"/>
      <c r="CEP42" s="691"/>
      <c r="CEQ42" s="691"/>
      <c r="CER42" s="691"/>
      <c r="CES42" s="691"/>
      <c r="CET42" s="691"/>
      <c r="CEU42" s="691"/>
      <c r="CEV42" s="691"/>
      <c r="CEW42" s="691"/>
      <c r="CEX42" s="691"/>
      <c r="CEY42" s="691"/>
      <c r="CEZ42" s="691"/>
      <c r="CFA42" s="691"/>
      <c r="CFB42" s="691"/>
      <c r="CFC42" s="691"/>
      <c r="CFD42" s="691"/>
      <c r="CFE42" s="691"/>
      <c r="CFF42" s="691"/>
      <c r="CFG42" s="691"/>
      <c r="CFH42" s="691"/>
      <c r="CFI42" s="691"/>
      <c r="CFJ42" s="691"/>
      <c r="CFK42" s="691"/>
      <c r="CFL42" s="691"/>
      <c r="CFM42" s="691"/>
      <c r="CFN42" s="691"/>
      <c r="CFO42" s="691"/>
      <c r="CFP42" s="691"/>
      <c r="CFQ42" s="691"/>
      <c r="CFR42" s="691"/>
      <c r="CFS42" s="691"/>
      <c r="CFT42" s="691"/>
      <c r="CFU42" s="691"/>
      <c r="CFV42" s="691"/>
      <c r="CFW42" s="691"/>
      <c r="CFX42" s="691"/>
      <c r="CFY42" s="691"/>
      <c r="CFZ42" s="691"/>
      <c r="CGA42" s="691"/>
      <c r="CGB42" s="691"/>
      <c r="CGC42" s="691"/>
      <c r="CGD42" s="691"/>
      <c r="CGE42" s="691"/>
      <c r="CGF42" s="691"/>
      <c r="CGG42" s="691"/>
      <c r="CGH42" s="691"/>
      <c r="CGI42" s="691"/>
      <c r="CGJ42" s="691"/>
      <c r="CGK42" s="691"/>
      <c r="CGL42" s="691"/>
      <c r="CGM42" s="691"/>
      <c r="CGN42" s="691"/>
      <c r="CGO42" s="691"/>
      <c r="CGP42" s="691"/>
      <c r="CGQ42" s="691"/>
      <c r="CGR42" s="691"/>
      <c r="CGS42" s="691"/>
      <c r="CGT42" s="691"/>
      <c r="CGU42" s="691"/>
      <c r="CGV42" s="691"/>
      <c r="CGW42" s="691"/>
      <c r="CGX42" s="691"/>
      <c r="CGY42" s="691"/>
      <c r="CGZ42" s="691"/>
      <c r="CHA42" s="691"/>
      <c r="CHB42" s="691"/>
      <c r="CHC42" s="691"/>
      <c r="CHD42" s="691"/>
      <c r="CHE42" s="691"/>
      <c r="CHF42" s="691"/>
      <c r="CHG42" s="691"/>
      <c r="CHH42" s="691"/>
      <c r="CHI42" s="691"/>
      <c r="CHJ42" s="691"/>
      <c r="CHK42" s="691"/>
      <c r="CHL42" s="691"/>
      <c r="CHM42" s="691"/>
      <c r="CHN42" s="691"/>
      <c r="CHO42" s="691"/>
      <c r="CHP42" s="691"/>
      <c r="CHQ42" s="691"/>
      <c r="CHR42" s="691"/>
      <c r="CHS42" s="691"/>
      <c r="CHT42" s="691"/>
      <c r="CHU42" s="691"/>
      <c r="CHV42" s="691"/>
      <c r="CHW42" s="691"/>
      <c r="CHX42" s="691"/>
      <c r="CHY42" s="691"/>
      <c r="CHZ42" s="691"/>
      <c r="CIA42" s="691"/>
      <c r="CIB42" s="691"/>
      <c r="CIC42" s="691"/>
      <c r="CID42" s="691"/>
      <c r="CIE42" s="691"/>
      <c r="CIF42" s="691"/>
      <c r="CIG42" s="691"/>
      <c r="CIH42" s="691"/>
      <c r="CII42" s="691"/>
      <c r="CIJ42" s="691"/>
      <c r="CIK42" s="691"/>
      <c r="CIL42" s="691"/>
      <c r="CIM42" s="691"/>
      <c r="CIN42" s="691"/>
      <c r="CIO42" s="691"/>
      <c r="CIP42" s="691"/>
      <c r="CIQ42" s="691"/>
      <c r="CIR42" s="691"/>
      <c r="CIS42" s="691"/>
      <c r="CIT42" s="691"/>
      <c r="CIU42" s="691"/>
      <c r="CIV42" s="691"/>
      <c r="CIW42" s="691"/>
      <c r="CIX42" s="691"/>
      <c r="CIY42" s="691"/>
      <c r="CIZ42" s="691"/>
      <c r="CJA42" s="691"/>
      <c r="CJB42" s="691"/>
      <c r="CJC42" s="691"/>
      <c r="CJD42" s="691"/>
      <c r="CJE42" s="691"/>
      <c r="CJF42" s="691"/>
      <c r="CJG42" s="691"/>
      <c r="CJH42" s="691"/>
      <c r="CJI42" s="691"/>
      <c r="CJJ42" s="691"/>
      <c r="CJK42" s="691"/>
      <c r="CJL42" s="691"/>
      <c r="CJM42" s="691"/>
      <c r="CJN42" s="691"/>
      <c r="CJO42" s="691"/>
      <c r="CJP42" s="691"/>
      <c r="CJQ42" s="691"/>
      <c r="CJR42" s="691"/>
      <c r="CJS42" s="691"/>
      <c r="CJT42" s="691"/>
      <c r="CJU42" s="691"/>
      <c r="CJV42" s="691"/>
      <c r="CJW42" s="691"/>
      <c r="CJX42" s="691"/>
      <c r="CJY42" s="691"/>
      <c r="CJZ42" s="691"/>
      <c r="CKA42" s="691"/>
      <c r="CKB42" s="691"/>
      <c r="CKC42" s="691"/>
      <c r="CKD42" s="691"/>
      <c r="CKE42" s="691"/>
      <c r="CKF42" s="691"/>
      <c r="CKG42" s="691"/>
      <c r="CKH42" s="691"/>
      <c r="CKI42" s="691"/>
      <c r="CKJ42" s="691"/>
      <c r="CKK42" s="691"/>
      <c r="CKL42" s="691"/>
      <c r="CKM42" s="691"/>
      <c r="CKN42" s="691"/>
      <c r="CKO42" s="691"/>
      <c r="CKP42" s="691"/>
      <c r="CKQ42" s="691"/>
      <c r="CKR42" s="691"/>
      <c r="CKS42" s="691"/>
      <c r="CKT42" s="691"/>
      <c r="CKU42" s="691"/>
      <c r="CKV42" s="691"/>
      <c r="CKW42" s="691"/>
      <c r="CKX42" s="691"/>
      <c r="CKY42" s="691"/>
      <c r="CKZ42" s="691"/>
      <c r="CLA42" s="691"/>
      <c r="CLB42" s="691"/>
      <c r="CLC42" s="691"/>
      <c r="CLD42" s="691"/>
      <c r="CLE42" s="691"/>
      <c r="CLF42" s="691"/>
      <c r="CLG42" s="691"/>
      <c r="CLH42" s="691"/>
      <c r="CLI42" s="691"/>
      <c r="CLJ42" s="691"/>
      <c r="CLK42" s="691"/>
      <c r="CLL42" s="691"/>
      <c r="CLM42" s="691"/>
      <c r="CLN42" s="691"/>
      <c r="CLO42" s="691"/>
      <c r="CLP42" s="691"/>
      <c r="CLQ42" s="691"/>
      <c r="CLR42" s="691"/>
      <c r="CLS42" s="691"/>
      <c r="CLT42" s="691"/>
      <c r="CLU42" s="691"/>
      <c r="CLV42" s="691"/>
      <c r="CLW42" s="691"/>
      <c r="CLX42" s="691"/>
      <c r="CLY42" s="691"/>
      <c r="CLZ42" s="691"/>
      <c r="CMA42" s="691"/>
      <c r="CMB42" s="691"/>
      <c r="CMC42" s="691"/>
      <c r="CMD42" s="691"/>
      <c r="CME42" s="691"/>
      <c r="CMF42" s="691"/>
      <c r="CMG42" s="691"/>
      <c r="CMH42" s="691"/>
      <c r="CMI42" s="691"/>
      <c r="CMJ42" s="691"/>
      <c r="CMK42" s="691"/>
      <c r="CML42" s="691"/>
      <c r="CMM42" s="691"/>
      <c r="CMN42" s="691"/>
      <c r="CMO42" s="691"/>
      <c r="CMP42" s="691"/>
      <c r="CMQ42" s="691"/>
      <c r="CMR42" s="691"/>
      <c r="CMS42" s="691"/>
      <c r="CMT42" s="691"/>
      <c r="CMU42" s="691"/>
      <c r="CMV42" s="691"/>
      <c r="CMW42" s="691"/>
      <c r="CMX42" s="691"/>
      <c r="CMY42" s="691"/>
      <c r="CMZ42" s="691"/>
      <c r="CNA42" s="691"/>
      <c r="CNB42" s="691"/>
      <c r="CNC42" s="691"/>
      <c r="CND42" s="691"/>
      <c r="CNE42" s="691"/>
      <c r="CNF42" s="691"/>
      <c r="CNG42" s="691"/>
      <c r="CNH42" s="691"/>
      <c r="CNI42" s="691"/>
      <c r="CNJ42" s="691"/>
      <c r="CNK42" s="691"/>
      <c r="CNL42" s="691"/>
      <c r="CNM42" s="691"/>
      <c r="CNN42" s="691"/>
      <c r="CNO42" s="691"/>
      <c r="CNP42" s="691"/>
      <c r="CNQ42" s="691"/>
      <c r="CNR42" s="691"/>
      <c r="CNS42" s="691"/>
      <c r="CNT42" s="691"/>
      <c r="CNU42" s="691"/>
      <c r="CNV42" s="691"/>
      <c r="CNW42" s="691"/>
      <c r="CNX42" s="691"/>
      <c r="CNY42" s="691"/>
      <c r="CNZ42" s="691"/>
      <c r="COA42" s="691"/>
      <c r="COB42" s="691"/>
      <c r="COC42" s="691"/>
      <c r="COD42" s="691"/>
      <c r="COE42" s="691"/>
      <c r="COF42" s="691"/>
      <c r="COG42" s="691"/>
      <c r="COH42" s="691"/>
      <c r="COI42" s="691"/>
      <c r="COJ42" s="691"/>
      <c r="COK42" s="691"/>
      <c r="COL42" s="691"/>
      <c r="COM42" s="691"/>
      <c r="CON42" s="691"/>
      <c r="COO42" s="691"/>
      <c r="COP42" s="691"/>
      <c r="COQ42" s="691"/>
      <c r="COR42" s="691"/>
      <c r="COS42" s="691"/>
      <c r="COT42" s="691"/>
      <c r="COU42" s="691"/>
      <c r="COV42" s="691"/>
      <c r="COW42" s="691"/>
      <c r="COX42" s="691"/>
      <c r="COY42" s="691"/>
      <c r="COZ42" s="691"/>
      <c r="CPA42" s="691"/>
      <c r="CPB42" s="691"/>
      <c r="CPC42" s="691"/>
      <c r="CPD42" s="691"/>
      <c r="CPE42" s="691"/>
      <c r="CPF42" s="691"/>
      <c r="CPG42" s="691"/>
      <c r="CPH42" s="691"/>
      <c r="CPI42" s="691"/>
      <c r="CPJ42" s="691"/>
      <c r="CPK42" s="691"/>
      <c r="CPL42" s="691"/>
      <c r="CPM42" s="691"/>
      <c r="CPN42" s="691"/>
      <c r="CPO42" s="691"/>
      <c r="CPP42" s="691"/>
      <c r="CPQ42" s="691"/>
      <c r="CPR42" s="691"/>
      <c r="CPS42" s="691"/>
      <c r="CPT42" s="691"/>
      <c r="CPU42" s="691"/>
      <c r="CPV42" s="691"/>
      <c r="CPW42" s="691"/>
      <c r="CPX42" s="691"/>
      <c r="CPY42" s="691"/>
      <c r="CPZ42" s="691"/>
      <c r="CQA42" s="691"/>
      <c r="CQB42" s="691"/>
      <c r="CQC42" s="691"/>
      <c r="CQD42" s="691"/>
      <c r="CQE42" s="691"/>
      <c r="CQF42" s="691"/>
      <c r="CQG42" s="691"/>
      <c r="CQH42" s="691"/>
      <c r="CQI42" s="691"/>
      <c r="CQJ42" s="691"/>
      <c r="CQK42" s="691"/>
      <c r="CQL42" s="691"/>
      <c r="CQM42" s="691"/>
      <c r="CQN42" s="691"/>
      <c r="CQO42" s="691"/>
      <c r="CQP42" s="691"/>
      <c r="CQQ42" s="691"/>
      <c r="CQR42" s="691"/>
      <c r="CQS42" s="691"/>
      <c r="CQT42" s="691"/>
      <c r="CQU42" s="691"/>
      <c r="CQV42" s="691"/>
      <c r="CQW42" s="691"/>
      <c r="CQX42" s="691"/>
      <c r="CQY42" s="691"/>
      <c r="CQZ42" s="691"/>
      <c r="CRA42" s="691"/>
      <c r="CRB42" s="691"/>
      <c r="CRC42" s="691"/>
      <c r="CRD42" s="691"/>
      <c r="CRE42" s="691"/>
      <c r="CRF42" s="691"/>
      <c r="CRG42" s="691"/>
      <c r="CRH42" s="691"/>
      <c r="CRI42" s="691"/>
      <c r="CRJ42" s="691"/>
      <c r="CRK42" s="691"/>
      <c r="CRL42" s="691"/>
      <c r="CRM42" s="691"/>
      <c r="CRN42" s="691"/>
      <c r="CRO42" s="691"/>
      <c r="CRP42" s="691"/>
      <c r="CRQ42" s="691"/>
      <c r="CRR42" s="691"/>
      <c r="CRS42" s="691"/>
      <c r="CRT42" s="691"/>
      <c r="CRU42" s="691"/>
      <c r="CRV42" s="691"/>
      <c r="CRW42" s="691"/>
      <c r="CRX42" s="691"/>
      <c r="CRY42" s="691"/>
      <c r="CRZ42" s="691"/>
      <c r="CSA42" s="691"/>
      <c r="CSB42" s="691"/>
      <c r="CSC42" s="691"/>
      <c r="CSD42" s="691"/>
      <c r="CSE42" s="691"/>
      <c r="CSF42" s="691"/>
      <c r="CSG42" s="691"/>
      <c r="CSH42" s="691"/>
      <c r="CSI42" s="691"/>
      <c r="CSJ42" s="691"/>
      <c r="CSK42" s="691"/>
      <c r="CSL42" s="691"/>
      <c r="CSM42" s="691"/>
      <c r="CSN42" s="691"/>
      <c r="CSO42" s="691"/>
      <c r="CSP42" s="691"/>
      <c r="CSQ42" s="691"/>
      <c r="CSR42" s="691"/>
      <c r="CSS42" s="691"/>
      <c r="CST42" s="691"/>
      <c r="CSU42" s="691"/>
      <c r="CSV42" s="691"/>
      <c r="CSW42" s="691"/>
      <c r="CSX42" s="691"/>
      <c r="CSY42" s="691"/>
      <c r="CSZ42" s="691"/>
      <c r="CTA42" s="691"/>
      <c r="CTB42" s="691"/>
      <c r="CTC42" s="691"/>
      <c r="CTD42" s="691"/>
      <c r="CTE42" s="691"/>
      <c r="CTF42" s="691"/>
      <c r="CTG42" s="691"/>
      <c r="CTH42" s="691"/>
      <c r="CTI42" s="691"/>
      <c r="CTJ42" s="691"/>
      <c r="CTK42" s="691"/>
      <c r="CTL42" s="691"/>
      <c r="CTM42" s="691"/>
      <c r="CTN42" s="691"/>
      <c r="CTO42" s="691"/>
      <c r="CTP42" s="691"/>
      <c r="CTQ42" s="691"/>
      <c r="CTR42" s="691"/>
      <c r="CTS42" s="691"/>
      <c r="CTT42" s="691"/>
      <c r="CTU42" s="691"/>
      <c r="CTV42" s="691"/>
      <c r="CTW42" s="691"/>
      <c r="CTX42" s="691"/>
      <c r="CTY42" s="691"/>
      <c r="CTZ42" s="691"/>
      <c r="CUA42" s="691"/>
      <c r="CUB42" s="691"/>
      <c r="CUC42" s="691"/>
      <c r="CUD42" s="691"/>
      <c r="CUE42" s="691"/>
      <c r="CUF42" s="691"/>
      <c r="CUG42" s="691"/>
      <c r="CUH42" s="691"/>
      <c r="CUI42" s="691"/>
      <c r="CUJ42" s="691"/>
      <c r="CUK42" s="691"/>
      <c r="CUL42" s="691"/>
      <c r="CUM42" s="691"/>
      <c r="CUN42" s="691"/>
      <c r="CUO42" s="691"/>
      <c r="CUP42" s="691"/>
      <c r="CUQ42" s="691"/>
      <c r="CUR42" s="691"/>
      <c r="CUS42" s="691"/>
      <c r="CUT42" s="691"/>
      <c r="CUU42" s="691"/>
      <c r="CUV42" s="691"/>
      <c r="CUW42" s="691"/>
      <c r="CUX42" s="691"/>
      <c r="CUY42" s="691"/>
      <c r="CUZ42" s="691"/>
      <c r="CVA42" s="691"/>
      <c r="CVB42" s="691"/>
      <c r="CVC42" s="691"/>
      <c r="CVD42" s="691"/>
      <c r="CVE42" s="691"/>
      <c r="CVF42" s="691"/>
      <c r="CVG42" s="691"/>
      <c r="CVH42" s="691"/>
      <c r="CVI42" s="691"/>
      <c r="CVJ42" s="691"/>
      <c r="CVK42" s="691"/>
      <c r="CVL42" s="691"/>
      <c r="CVM42" s="691"/>
      <c r="CVN42" s="691"/>
      <c r="CVO42" s="691"/>
      <c r="CVP42" s="691"/>
      <c r="CVQ42" s="691"/>
      <c r="CVR42" s="691"/>
      <c r="CVS42" s="691"/>
      <c r="CVT42" s="691"/>
      <c r="CVU42" s="691"/>
      <c r="CVV42" s="691"/>
      <c r="CVW42" s="691"/>
      <c r="CVX42" s="691"/>
      <c r="CVY42" s="691"/>
      <c r="CVZ42" s="691"/>
      <c r="CWA42" s="691"/>
      <c r="CWB42" s="691"/>
      <c r="CWC42" s="691"/>
      <c r="CWD42" s="691"/>
      <c r="CWE42" s="691"/>
      <c r="CWF42" s="691"/>
      <c r="CWG42" s="691"/>
      <c r="CWH42" s="691"/>
      <c r="CWI42" s="691"/>
      <c r="CWJ42" s="691"/>
      <c r="CWK42" s="691"/>
      <c r="CWL42" s="691"/>
      <c r="CWM42" s="691"/>
      <c r="CWN42" s="691"/>
      <c r="CWO42" s="691"/>
      <c r="CWP42" s="691"/>
      <c r="CWQ42" s="691"/>
      <c r="CWR42" s="691"/>
      <c r="CWS42" s="691"/>
      <c r="CWT42" s="691"/>
      <c r="CWU42" s="691"/>
      <c r="CWV42" s="691"/>
      <c r="CWW42" s="691"/>
      <c r="CWX42" s="691"/>
      <c r="CWY42" s="691"/>
      <c r="CWZ42" s="691"/>
      <c r="CXA42" s="691"/>
      <c r="CXB42" s="691"/>
      <c r="CXC42" s="691"/>
      <c r="CXD42" s="691"/>
      <c r="CXE42" s="691"/>
      <c r="CXF42" s="691"/>
      <c r="CXG42" s="691"/>
      <c r="CXH42" s="691"/>
      <c r="CXI42" s="691"/>
      <c r="CXJ42" s="691"/>
      <c r="CXK42" s="691"/>
      <c r="CXL42" s="691"/>
      <c r="CXM42" s="691"/>
      <c r="CXN42" s="691"/>
      <c r="CXO42" s="691"/>
      <c r="CXP42" s="691"/>
      <c r="CXQ42" s="691"/>
      <c r="CXR42" s="691"/>
      <c r="CXS42" s="691"/>
      <c r="CXT42" s="691"/>
      <c r="CXU42" s="691"/>
      <c r="CXV42" s="691"/>
      <c r="CXW42" s="691"/>
      <c r="CXX42" s="691"/>
      <c r="CXY42" s="691"/>
      <c r="CXZ42" s="691"/>
      <c r="CYA42" s="691"/>
      <c r="CYB42" s="691"/>
      <c r="CYC42" s="691"/>
      <c r="CYD42" s="691"/>
      <c r="CYE42" s="691"/>
      <c r="CYF42" s="691"/>
      <c r="CYG42" s="691"/>
      <c r="CYH42" s="691"/>
      <c r="CYI42" s="691"/>
      <c r="CYJ42" s="691"/>
      <c r="CYK42" s="691"/>
      <c r="CYL42" s="691"/>
      <c r="CYM42" s="691"/>
      <c r="CYN42" s="691"/>
      <c r="CYO42" s="691"/>
      <c r="CYP42" s="691"/>
      <c r="CYQ42" s="691"/>
      <c r="CYR42" s="691"/>
      <c r="CYS42" s="691"/>
      <c r="CYT42" s="691"/>
      <c r="CYU42" s="691"/>
      <c r="CYV42" s="691"/>
      <c r="CYW42" s="691"/>
      <c r="CYX42" s="691"/>
      <c r="CYY42" s="691"/>
      <c r="CYZ42" s="691"/>
      <c r="CZA42" s="691"/>
      <c r="CZB42" s="691"/>
      <c r="CZC42" s="691"/>
      <c r="CZD42" s="691"/>
      <c r="CZE42" s="691"/>
      <c r="CZF42" s="691"/>
      <c r="CZG42" s="691"/>
      <c r="CZH42" s="691"/>
      <c r="CZI42" s="691"/>
      <c r="CZJ42" s="691"/>
      <c r="CZK42" s="691"/>
      <c r="CZL42" s="691"/>
      <c r="CZM42" s="691"/>
      <c r="CZN42" s="691"/>
      <c r="CZO42" s="691"/>
      <c r="CZP42" s="691"/>
      <c r="CZQ42" s="691"/>
      <c r="CZR42" s="691"/>
      <c r="CZS42" s="691"/>
      <c r="CZT42" s="691"/>
      <c r="CZU42" s="691"/>
      <c r="CZV42" s="691"/>
      <c r="CZW42" s="691"/>
      <c r="CZX42" s="691"/>
      <c r="CZY42" s="691"/>
      <c r="CZZ42" s="691"/>
      <c r="DAA42" s="691"/>
      <c r="DAB42" s="691"/>
      <c r="DAC42" s="691"/>
      <c r="DAD42" s="691"/>
      <c r="DAE42" s="691"/>
      <c r="DAF42" s="691"/>
      <c r="DAG42" s="691"/>
      <c r="DAH42" s="691"/>
      <c r="DAI42" s="691"/>
      <c r="DAJ42" s="691"/>
      <c r="DAK42" s="691"/>
      <c r="DAL42" s="691"/>
      <c r="DAM42" s="691"/>
      <c r="DAN42" s="691"/>
      <c r="DAO42" s="691"/>
      <c r="DAP42" s="691"/>
      <c r="DAQ42" s="691"/>
      <c r="DAR42" s="691"/>
      <c r="DAS42" s="691"/>
      <c r="DAT42" s="691"/>
      <c r="DAU42" s="691"/>
      <c r="DAV42" s="691"/>
      <c r="DAW42" s="691"/>
      <c r="DAX42" s="691"/>
      <c r="DAY42" s="691"/>
      <c r="DAZ42" s="691"/>
      <c r="DBA42" s="691"/>
      <c r="DBB42" s="691"/>
      <c r="DBC42" s="691"/>
      <c r="DBD42" s="691"/>
      <c r="DBE42" s="691"/>
      <c r="DBF42" s="691"/>
      <c r="DBG42" s="691"/>
      <c r="DBH42" s="691"/>
      <c r="DBI42" s="691"/>
      <c r="DBJ42" s="691"/>
      <c r="DBK42" s="691"/>
      <c r="DBL42" s="691"/>
      <c r="DBM42" s="691"/>
      <c r="DBN42" s="691"/>
      <c r="DBO42" s="691"/>
      <c r="DBP42" s="691"/>
      <c r="DBQ42" s="691"/>
      <c r="DBR42" s="691"/>
      <c r="DBS42" s="691"/>
      <c r="DBT42" s="691"/>
      <c r="DBU42" s="691"/>
      <c r="DBV42" s="691"/>
      <c r="DBW42" s="691"/>
      <c r="DBX42" s="691"/>
      <c r="DBY42" s="691"/>
      <c r="DBZ42" s="691"/>
      <c r="DCA42" s="691"/>
      <c r="DCB42" s="691"/>
      <c r="DCC42" s="691"/>
      <c r="DCD42" s="691"/>
      <c r="DCE42" s="691"/>
      <c r="DCF42" s="691"/>
      <c r="DCG42" s="691"/>
      <c r="DCH42" s="691"/>
      <c r="DCI42" s="691"/>
      <c r="DCJ42" s="691"/>
      <c r="DCK42" s="691"/>
      <c r="DCL42" s="691"/>
      <c r="DCM42" s="691"/>
      <c r="DCN42" s="691"/>
      <c r="DCO42" s="691"/>
      <c r="DCP42" s="691"/>
      <c r="DCQ42" s="691"/>
      <c r="DCR42" s="691"/>
      <c r="DCS42" s="691"/>
      <c r="DCT42" s="691"/>
      <c r="DCU42" s="691"/>
      <c r="DCV42" s="691"/>
      <c r="DCW42" s="691"/>
      <c r="DCX42" s="691"/>
      <c r="DCY42" s="691"/>
      <c r="DCZ42" s="691"/>
      <c r="DDA42" s="691"/>
      <c r="DDB42" s="691"/>
      <c r="DDC42" s="691"/>
      <c r="DDD42" s="691"/>
      <c r="DDE42" s="691"/>
      <c r="DDF42" s="691"/>
      <c r="DDG42" s="691"/>
      <c r="DDH42" s="691"/>
      <c r="DDI42" s="691"/>
      <c r="DDJ42" s="691"/>
      <c r="DDK42" s="691"/>
      <c r="DDL42" s="691"/>
      <c r="DDM42" s="691"/>
      <c r="DDN42" s="691"/>
      <c r="DDO42" s="691"/>
      <c r="DDP42" s="691"/>
      <c r="DDQ42" s="691"/>
      <c r="DDR42" s="691"/>
      <c r="DDS42" s="691"/>
      <c r="DDT42" s="691"/>
      <c r="DDU42" s="691"/>
      <c r="DDV42" s="691"/>
      <c r="DDW42" s="691"/>
      <c r="DDX42" s="691"/>
      <c r="DDY42" s="691"/>
      <c r="DDZ42" s="691"/>
      <c r="DEA42" s="691"/>
      <c r="DEB42" s="691"/>
      <c r="DEC42" s="691"/>
      <c r="DED42" s="691"/>
      <c r="DEE42" s="691"/>
      <c r="DEF42" s="691"/>
      <c r="DEG42" s="691"/>
      <c r="DEH42" s="691"/>
      <c r="DEI42" s="691"/>
      <c r="DEJ42" s="691"/>
      <c r="DEK42" s="691"/>
      <c r="DEL42" s="691"/>
      <c r="DEM42" s="691"/>
      <c r="DEN42" s="691"/>
      <c r="DEO42" s="691"/>
      <c r="DEP42" s="691"/>
      <c r="DEQ42" s="691"/>
      <c r="DER42" s="691"/>
      <c r="DES42" s="691"/>
      <c r="DET42" s="691"/>
      <c r="DEU42" s="691"/>
      <c r="DEV42" s="691"/>
      <c r="DEW42" s="691"/>
      <c r="DEX42" s="691"/>
      <c r="DEY42" s="691"/>
      <c r="DEZ42" s="691"/>
      <c r="DFA42" s="691"/>
      <c r="DFB42" s="691"/>
      <c r="DFC42" s="691"/>
      <c r="DFD42" s="691"/>
      <c r="DFE42" s="691"/>
      <c r="DFF42" s="691"/>
      <c r="DFG42" s="691"/>
      <c r="DFH42" s="691"/>
      <c r="DFI42" s="691"/>
      <c r="DFJ42" s="691"/>
      <c r="DFK42" s="691"/>
      <c r="DFL42" s="691"/>
      <c r="DFM42" s="691"/>
      <c r="DFN42" s="691"/>
      <c r="DFO42" s="691"/>
      <c r="DFP42" s="691"/>
      <c r="DFQ42" s="691"/>
      <c r="DFR42" s="691"/>
      <c r="DFS42" s="691"/>
      <c r="DFT42" s="691"/>
      <c r="DFU42" s="691"/>
      <c r="DFV42" s="691"/>
      <c r="DFW42" s="691"/>
      <c r="DFX42" s="691"/>
      <c r="DFY42" s="691"/>
      <c r="DFZ42" s="691"/>
      <c r="DGA42" s="691"/>
      <c r="DGB42" s="691"/>
      <c r="DGC42" s="691"/>
      <c r="DGD42" s="691"/>
      <c r="DGE42" s="691"/>
      <c r="DGF42" s="691"/>
      <c r="DGG42" s="691"/>
      <c r="DGH42" s="691"/>
      <c r="DGI42" s="691"/>
      <c r="DGJ42" s="691"/>
      <c r="DGK42" s="691"/>
      <c r="DGL42" s="691"/>
      <c r="DGM42" s="691"/>
      <c r="DGN42" s="691"/>
      <c r="DGO42" s="691"/>
      <c r="DGP42" s="691"/>
      <c r="DGQ42" s="691"/>
      <c r="DGR42" s="691"/>
      <c r="DGS42" s="691"/>
      <c r="DGT42" s="691"/>
      <c r="DGU42" s="691"/>
      <c r="DGV42" s="691"/>
      <c r="DGW42" s="691"/>
      <c r="DGX42" s="691"/>
      <c r="DGY42" s="691"/>
      <c r="DGZ42" s="691"/>
      <c r="DHA42" s="691"/>
      <c r="DHB42" s="691"/>
      <c r="DHC42" s="691"/>
      <c r="DHD42" s="691"/>
      <c r="DHE42" s="691"/>
      <c r="DHF42" s="691"/>
      <c r="DHG42" s="691"/>
      <c r="DHH42" s="691"/>
      <c r="DHI42" s="691"/>
      <c r="DHJ42" s="691"/>
      <c r="DHK42" s="691"/>
      <c r="DHL42" s="691"/>
      <c r="DHM42" s="691"/>
      <c r="DHN42" s="691"/>
      <c r="DHO42" s="691"/>
      <c r="DHP42" s="691"/>
      <c r="DHQ42" s="691"/>
      <c r="DHR42" s="691"/>
      <c r="DHS42" s="691"/>
      <c r="DHT42" s="691"/>
      <c r="DHU42" s="691"/>
      <c r="DHV42" s="691"/>
      <c r="DHW42" s="691"/>
      <c r="DHX42" s="691"/>
      <c r="DHY42" s="691"/>
      <c r="DHZ42" s="691"/>
      <c r="DIA42" s="691"/>
      <c r="DIB42" s="691"/>
      <c r="DIC42" s="691"/>
      <c r="DID42" s="691"/>
      <c r="DIE42" s="691"/>
      <c r="DIF42" s="691"/>
      <c r="DIG42" s="691"/>
      <c r="DIH42" s="691"/>
      <c r="DII42" s="691"/>
      <c r="DIJ42" s="691"/>
      <c r="DIK42" s="691"/>
      <c r="DIL42" s="691"/>
      <c r="DIM42" s="691"/>
      <c r="DIN42" s="691"/>
      <c r="DIO42" s="691"/>
      <c r="DIP42" s="691"/>
      <c r="DIQ42" s="691"/>
      <c r="DIR42" s="691"/>
      <c r="DIS42" s="691"/>
      <c r="DIT42" s="691"/>
      <c r="DIU42" s="691"/>
      <c r="DIV42" s="691"/>
      <c r="DIW42" s="691"/>
      <c r="DIX42" s="691"/>
      <c r="DIY42" s="691"/>
      <c r="DIZ42" s="691"/>
      <c r="DJA42" s="691"/>
      <c r="DJB42" s="691"/>
      <c r="DJC42" s="691"/>
      <c r="DJD42" s="691"/>
      <c r="DJE42" s="691"/>
      <c r="DJF42" s="691"/>
      <c r="DJG42" s="691"/>
      <c r="DJH42" s="691"/>
      <c r="DJI42" s="691"/>
      <c r="DJJ42" s="691"/>
      <c r="DJK42" s="691"/>
      <c r="DJL42" s="691"/>
      <c r="DJM42" s="691"/>
      <c r="DJN42" s="691"/>
      <c r="DJO42" s="691"/>
      <c r="DJP42" s="691"/>
      <c r="DJQ42" s="691"/>
      <c r="DJR42" s="691"/>
      <c r="DJS42" s="691"/>
      <c r="DJT42" s="691"/>
      <c r="DJU42" s="691"/>
      <c r="DJV42" s="691"/>
      <c r="DJW42" s="691"/>
      <c r="DJX42" s="691"/>
      <c r="DJY42" s="691"/>
      <c r="DJZ42" s="691"/>
      <c r="DKA42" s="691"/>
      <c r="DKB42" s="691"/>
      <c r="DKC42" s="691"/>
      <c r="DKD42" s="691"/>
      <c r="DKE42" s="691"/>
      <c r="DKF42" s="691"/>
      <c r="DKG42" s="691"/>
      <c r="DKH42" s="691"/>
      <c r="DKI42" s="691"/>
      <c r="DKJ42" s="691"/>
      <c r="DKK42" s="691"/>
      <c r="DKL42" s="691"/>
      <c r="DKM42" s="691"/>
      <c r="DKN42" s="691"/>
      <c r="DKO42" s="691"/>
      <c r="DKP42" s="691"/>
      <c r="DKQ42" s="691"/>
      <c r="DKR42" s="691"/>
      <c r="DKS42" s="691"/>
      <c r="DKT42" s="691"/>
      <c r="DKU42" s="691"/>
      <c r="DKV42" s="691"/>
      <c r="DKW42" s="691"/>
      <c r="DKX42" s="691"/>
      <c r="DKY42" s="691"/>
      <c r="DKZ42" s="691"/>
      <c r="DLA42" s="691"/>
      <c r="DLB42" s="691"/>
      <c r="DLC42" s="691"/>
      <c r="DLD42" s="691"/>
      <c r="DLE42" s="691"/>
      <c r="DLF42" s="691"/>
      <c r="DLG42" s="691"/>
      <c r="DLH42" s="691"/>
      <c r="DLI42" s="691"/>
      <c r="DLJ42" s="691"/>
      <c r="DLK42" s="691"/>
      <c r="DLL42" s="691"/>
      <c r="DLM42" s="691"/>
      <c r="DLN42" s="691"/>
      <c r="DLO42" s="691"/>
      <c r="DLP42" s="691"/>
      <c r="DLQ42" s="691"/>
      <c r="DLR42" s="691"/>
      <c r="DLS42" s="691"/>
      <c r="DLT42" s="691"/>
      <c r="DLU42" s="691"/>
      <c r="DLV42" s="691"/>
      <c r="DLW42" s="691"/>
      <c r="DLX42" s="691"/>
      <c r="DLY42" s="691"/>
      <c r="DLZ42" s="691"/>
      <c r="DMA42" s="691"/>
      <c r="DMB42" s="691"/>
      <c r="DMC42" s="691"/>
      <c r="DMD42" s="691"/>
      <c r="DME42" s="691"/>
      <c r="DMF42" s="691"/>
      <c r="DMG42" s="691"/>
      <c r="DMH42" s="691"/>
      <c r="DMI42" s="691"/>
      <c r="DMJ42" s="691"/>
      <c r="DMK42" s="691"/>
      <c r="DML42" s="691"/>
      <c r="DMM42" s="691"/>
      <c r="DMN42" s="691"/>
      <c r="DMO42" s="691"/>
      <c r="DMP42" s="691"/>
      <c r="DMQ42" s="691"/>
      <c r="DMR42" s="691"/>
      <c r="DMS42" s="691"/>
      <c r="DMT42" s="691"/>
      <c r="DMU42" s="691"/>
      <c r="DMV42" s="691"/>
      <c r="DMW42" s="691"/>
      <c r="DMX42" s="691"/>
      <c r="DMY42" s="691"/>
      <c r="DMZ42" s="691"/>
      <c r="DNA42" s="691"/>
      <c r="DNB42" s="691"/>
      <c r="DNC42" s="691"/>
      <c r="DND42" s="691"/>
      <c r="DNE42" s="691"/>
      <c r="DNF42" s="691"/>
      <c r="DNG42" s="691"/>
      <c r="DNH42" s="691"/>
      <c r="DNI42" s="691"/>
      <c r="DNJ42" s="691"/>
      <c r="DNK42" s="691"/>
      <c r="DNL42" s="691"/>
      <c r="DNM42" s="691"/>
      <c r="DNN42" s="691"/>
      <c r="DNO42" s="691"/>
      <c r="DNP42" s="691"/>
      <c r="DNQ42" s="691"/>
      <c r="DNR42" s="691"/>
      <c r="DNS42" s="691"/>
      <c r="DNT42" s="691"/>
      <c r="DNU42" s="691"/>
      <c r="DNV42" s="691"/>
      <c r="DNW42" s="691"/>
      <c r="DNX42" s="691"/>
      <c r="DNY42" s="691"/>
      <c r="DNZ42" s="691"/>
      <c r="DOA42" s="691"/>
      <c r="DOB42" s="691"/>
      <c r="DOC42" s="691"/>
      <c r="DOD42" s="691"/>
      <c r="DOE42" s="691"/>
      <c r="DOF42" s="691"/>
      <c r="DOG42" s="691"/>
      <c r="DOH42" s="691"/>
      <c r="DOI42" s="691"/>
      <c r="DOJ42" s="691"/>
      <c r="DOK42" s="691"/>
      <c r="DOL42" s="691"/>
      <c r="DOM42" s="691"/>
      <c r="DON42" s="691"/>
      <c r="DOO42" s="691"/>
      <c r="DOP42" s="691"/>
      <c r="DOQ42" s="691"/>
      <c r="DOR42" s="691"/>
      <c r="DOS42" s="691"/>
      <c r="DOT42" s="691"/>
      <c r="DOU42" s="691"/>
      <c r="DOV42" s="691"/>
      <c r="DOW42" s="691"/>
      <c r="DOX42" s="691"/>
      <c r="DOY42" s="691"/>
      <c r="DOZ42" s="691"/>
      <c r="DPA42" s="691"/>
      <c r="DPB42" s="691"/>
      <c r="DPC42" s="691"/>
      <c r="DPD42" s="691"/>
      <c r="DPE42" s="691"/>
      <c r="DPF42" s="691"/>
      <c r="DPG42" s="691"/>
      <c r="DPH42" s="691"/>
      <c r="DPI42" s="691"/>
      <c r="DPJ42" s="691"/>
      <c r="DPK42" s="691"/>
      <c r="DPL42" s="691"/>
      <c r="DPM42" s="691"/>
      <c r="DPN42" s="691"/>
      <c r="DPO42" s="691"/>
      <c r="DPP42" s="691"/>
      <c r="DPQ42" s="691"/>
      <c r="DPR42" s="691"/>
      <c r="DPS42" s="691"/>
      <c r="DPT42" s="691"/>
      <c r="DPU42" s="691"/>
      <c r="DPV42" s="691"/>
      <c r="DPW42" s="691"/>
      <c r="DPX42" s="691"/>
      <c r="DPY42" s="691"/>
      <c r="DPZ42" s="691"/>
      <c r="DQA42" s="691"/>
      <c r="DQB42" s="691"/>
      <c r="DQC42" s="691"/>
      <c r="DQD42" s="691"/>
      <c r="DQE42" s="691"/>
      <c r="DQF42" s="691"/>
      <c r="DQG42" s="691"/>
      <c r="DQH42" s="691"/>
      <c r="DQI42" s="691"/>
      <c r="DQJ42" s="691"/>
      <c r="DQK42" s="691"/>
      <c r="DQL42" s="691"/>
      <c r="DQM42" s="691"/>
      <c r="DQN42" s="691"/>
      <c r="DQO42" s="691"/>
      <c r="DQP42" s="691"/>
      <c r="DQQ42" s="691"/>
      <c r="DQR42" s="691"/>
      <c r="DQS42" s="691"/>
      <c r="DQT42" s="691"/>
      <c r="DQU42" s="691"/>
      <c r="DQV42" s="691"/>
      <c r="DQW42" s="691"/>
      <c r="DQX42" s="691"/>
      <c r="DQY42" s="691"/>
      <c r="DQZ42" s="691"/>
      <c r="DRA42" s="691"/>
      <c r="DRB42" s="691"/>
      <c r="DRC42" s="691"/>
      <c r="DRD42" s="691"/>
      <c r="DRE42" s="691"/>
      <c r="DRF42" s="691"/>
      <c r="DRG42" s="691"/>
      <c r="DRH42" s="691"/>
      <c r="DRI42" s="691"/>
      <c r="DRJ42" s="691"/>
      <c r="DRK42" s="691"/>
      <c r="DRL42" s="691"/>
      <c r="DRM42" s="691"/>
      <c r="DRN42" s="691"/>
      <c r="DRO42" s="691"/>
      <c r="DRP42" s="691"/>
      <c r="DRQ42" s="691"/>
      <c r="DRR42" s="691"/>
      <c r="DRS42" s="691"/>
      <c r="DRT42" s="691"/>
      <c r="DRU42" s="691"/>
      <c r="DRV42" s="691"/>
      <c r="DRW42" s="691"/>
      <c r="DRX42" s="691"/>
      <c r="DRY42" s="691"/>
      <c r="DRZ42" s="691"/>
      <c r="DSA42" s="691"/>
      <c r="DSB42" s="691"/>
      <c r="DSC42" s="691"/>
      <c r="DSD42" s="691"/>
      <c r="DSE42" s="691"/>
      <c r="DSF42" s="691"/>
      <c r="DSG42" s="691"/>
      <c r="DSH42" s="691"/>
      <c r="DSI42" s="691"/>
      <c r="DSJ42" s="691"/>
      <c r="DSK42" s="691"/>
      <c r="DSL42" s="691"/>
      <c r="DSM42" s="691"/>
      <c r="DSN42" s="691"/>
      <c r="DSO42" s="691"/>
      <c r="DSP42" s="691"/>
      <c r="DSQ42" s="691"/>
      <c r="DSR42" s="691"/>
      <c r="DSS42" s="691"/>
      <c r="DST42" s="691"/>
      <c r="DSU42" s="691"/>
      <c r="DSV42" s="691"/>
      <c r="DSW42" s="691"/>
      <c r="DSX42" s="691"/>
      <c r="DSY42" s="691"/>
      <c r="DSZ42" s="691"/>
      <c r="DTA42" s="691"/>
      <c r="DTB42" s="691"/>
      <c r="DTC42" s="691"/>
      <c r="DTD42" s="691"/>
      <c r="DTE42" s="691"/>
      <c r="DTF42" s="691"/>
      <c r="DTG42" s="691"/>
      <c r="DTH42" s="691"/>
      <c r="DTI42" s="691"/>
      <c r="DTJ42" s="691"/>
      <c r="DTK42" s="691"/>
      <c r="DTL42" s="691"/>
      <c r="DTM42" s="691"/>
      <c r="DTN42" s="691"/>
      <c r="DTO42" s="691"/>
      <c r="DTP42" s="691"/>
      <c r="DTQ42" s="691"/>
      <c r="DTR42" s="691"/>
      <c r="DTS42" s="691"/>
      <c r="DTT42" s="691"/>
      <c r="DTU42" s="691"/>
      <c r="DTV42" s="691"/>
      <c r="DTW42" s="691"/>
      <c r="DTX42" s="691"/>
      <c r="DTY42" s="691"/>
      <c r="DTZ42" s="691"/>
      <c r="DUA42" s="691"/>
      <c r="DUB42" s="691"/>
      <c r="DUC42" s="691"/>
      <c r="DUD42" s="691"/>
      <c r="DUE42" s="691"/>
      <c r="DUF42" s="691"/>
      <c r="DUG42" s="691"/>
      <c r="DUH42" s="691"/>
      <c r="DUI42" s="691"/>
      <c r="DUJ42" s="691"/>
      <c r="DUK42" s="691"/>
      <c r="DUL42" s="691"/>
      <c r="DUM42" s="691"/>
      <c r="DUN42" s="691"/>
      <c r="DUO42" s="691"/>
      <c r="DUP42" s="691"/>
      <c r="DUQ42" s="691"/>
      <c r="DUR42" s="691"/>
      <c r="DUS42" s="691"/>
      <c r="DUT42" s="691"/>
      <c r="DUU42" s="691"/>
      <c r="DUV42" s="691"/>
      <c r="DUW42" s="691"/>
      <c r="DUX42" s="691"/>
      <c r="DUY42" s="691"/>
      <c r="DUZ42" s="691"/>
      <c r="DVA42" s="691"/>
      <c r="DVB42" s="691"/>
      <c r="DVC42" s="691"/>
      <c r="DVD42" s="691"/>
      <c r="DVE42" s="691"/>
      <c r="DVF42" s="691"/>
      <c r="DVG42" s="691"/>
      <c r="DVH42" s="691"/>
      <c r="DVI42" s="691"/>
      <c r="DVJ42" s="691"/>
      <c r="DVK42" s="691"/>
      <c r="DVL42" s="691"/>
      <c r="DVM42" s="691"/>
      <c r="DVN42" s="691"/>
      <c r="DVO42" s="691"/>
      <c r="DVP42" s="691"/>
      <c r="DVQ42" s="691"/>
      <c r="DVR42" s="691"/>
      <c r="DVS42" s="691"/>
      <c r="DVT42" s="691"/>
      <c r="DVU42" s="691"/>
      <c r="DVV42" s="691"/>
      <c r="DVW42" s="691"/>
      <c r="DVX42" s="691"/>
      <c r="DVY42" s="691"/>
      <c r="DVZ42" s="691"/>
      <c r="DWA42" s="691"/>
      <c r="DWB42" s="691"/>
      <c r="DWC42" s="691"/>
      <c r="DWD42" s="691"/>
      <c r="DWE42" s="691"/>
      <c r="DWF42" s="691"/>
      <c r="DWG42" s="691"/>
      <c r="DWH42" s="691"/>
      <c r="DWI42" s="691"/>
      <c r="DWJ42" s="691"/>
      <c r="DWK42" s="691"/>
      <c r="DWL42" s="691"/>
      <c r="DWM42" s="691"/>
      <c r="DWN42" s="691"/>
      <c r="DWO42" s="691"/>
      <c r="DWP42" s="691"/>
      <c r="DWQ42" s="691"/>
      <c r="DWR42" s="691"/>
      <c r="DWS42" s="691"/>
      <c r="DWT42" s="691"/>
      <c r="DWU42" s="691"/>
      <c r="DWV42" s="691"/>
      <c r="DWW42" s="691"/>
      <c r="DWX42" s="691"/>
      <c r="DWY42" s="691"/>
      <c r="DWZ42" s="691"/>
      <c r="DXA42" s="691"/>
      <c r="DXB42" s="691"/>
      <c r="DXC42" s="691"/>
      <c r="DXD42" s="691"/>
      <c r="DXE42" s="691"/>
      <c r="DXF42" s="691"/>
      <c r="DXG42" s="691"/>
      <c r="DXH42" s="691"/>
      <c r="DXI42" s="691"/>
      <c r="DXJ42" s="691"/>
      <c r="DXK42" s="691"/>
      <c r="DXL42" s="691"/>
      <c r="DXM42" s="691"/>
      <c r="DXN42" s="691"/>
      <c r="DXO42" s="691"/>
      <c r="DXP42" s="691"/>
      <c r="DXQ42" s="691"/>
      <c r="DXR42" s="691"/>
      <c r="DXS42" s="691"/>
      <c r="DXT42" s="691"/>
      <c r="DXU42" s="691"/>
      <c r="DXV42" s="691"/>
      <c r="DXW42" s="691"/>
      <c r="DXX42" s="691"/>
      <c r="DXY42" s="691"/>
      <c r="DXZ42" s="691"/>
      <c r="DYA42" s="691"/>
      <c r="DYB42" s="691"/>
      <c r="DYC42" s="691"/>
      <c r="DYD42" s="691"/>
      <c r="DYE42" s="691"/>
      <c r="DYF42" s="691"/>
      <c r="DYG42" s="691"/>
      <c r="DYH42" s="691"/>
      <c r="DYI42" s="691"/>
      <c r="DYJ42" s="691"/>
      <c r="DYK42" s="691"/>
      <c r="DYL42" s="691"/>
      <c r="DYM42" s="691"/>
      <c r="DYN42" s="691"/>
      <c r="DYO42" s="691"/>
      <c r="DYP42" s="691"/>
      <c r="DYQ42" s="691"/>
      <c r="DYR42" s="691"/>
      <c r="DYS42" s="691"/>
      <c r="DYT42" s="691"/>
      <c r="DYU42" s="691"/>
      <c r="DYV42" s="691"/>
      <c r="DYW42" s="691"/>
      <c r="DYX42" s="691"/>
      <c r="DYY42" s="691"/>
      <c r="DYZ42" s="691"/>
      <c r="DZA42" s="691"/>
      <c r="DZB42" s="691"/>
      <c r="DZC42" s="691"/>
      <c r="DZD42" s="691"/>
      <c r="DZE42" s="691"/>
      <c r="DZF42" s="691"/>
      <c r="DZG42" s="691"/>
      <c r="DZH42" s="691"/>
      <c r="DZI42" s="691"/>
      <c r="DZJ42" s="691"/>
      <c r="DZK42" s="691"/>
      <c r="DZL42" s="691"/>
      <c r="DZM42" s="691"/>
      <c r="DZN42" s="691"/>
      <c r="DZO42" s="691"/>
      <c r="DZP42" s="691"/>
      <c r="DZQ42" s="691"/>
      <c r="DZR42" s="691"/>
      <c r="DZS42" s="691"/>
      <c r="DZT42" s="691"/>
      <c r="DZU42" s="691"/>
      <c r="DZV42" s="691"/>
      <c r="DZW42" s="691"/>
      <c r="DZX42" s="691"/>
      <c r="DZY42" s="691"/>
      <c r="DZZ42" s="691"/>
      <c r="EAA42" s="691"/>
      <c r="EAB42" s="691"/>
      <c r="EAC42" s="691"/>
      <c r="EAD42" s="691"/>
      <c r="EAE42" s="691"/>
      <c r="EAF42" s="691"/>
      <c r="EAG42" s="691"/>
      <c r="EAH42" s="691"/>
      <c r="EAI42" s="691"/>
      <c r="EAJ42" s="691"/>
      <c r="EAK42" s="691"/>
      <c r="EAL42" s="691"/>
      <c r="EAM42" s="691"/>
      <c r="EAN42" s="691"/>
      <c r="EAO42" s="691"/>
      <c r="EAP42" s="691"/>
      <c r="EAQ42" s="691"/>
      <c r="EAR42" s="691"/>
      <c r="EAS42" s="691"/>
      <c r="EAT42" s="691"/>
      <c r="EAU42" s="691"/>
      <c r="EAV42" s="691"/>
      <c r="EAW42" s="691"/>
      <c r="EAX42" s="691"/>
      <c r="EAY42" s="691"/>
      <c r="EAZ42" s="691"/>
      <c r="EBA42" s="691"/>
      <c r="EBB42" s="691"/>
      <c r="EBC42" s="691"/>
      <c r="EBD42" s="691"/>
      <c r="EBE42" s="691"/>
      <c r="EBF42" s="691"/>
      <c r="EBG42" s="691"/>
      <c r="EBH42" s="691"/>
      <c r="EBI42" s="691"/>
      <c r="EBJ42" s="691"/>
      <c r="EBK42" s="691"/>
      <c r="EBL42" s="691"/>
      <c r="EBM42" s="691"/>
      <c r="EBN42" s="691"/>
      <c r="EBO42" s="691"/>
      <c r="EBP42" s="691"/>
      <c r="EBQ42" s="691"/>
      <c r="EBR42" s="691"/>
      <c r="EBS42" s="691"/>
      <c r="EBT42" s="691"/>
      <c r="EBU42" s="691"/>
      <c r="EBV42" s="691"/>
      <c r="EBW42" s="691"/>
      <c r="EBX42" s="691"/>
      <c r="EBY42" s="691"/>
      <c r="EBZ42" s="691"/>
      <c r="ECA42" s="691"/>
      <c r="ECB42" s="691"/>
      <c r="ECC42" s="691"/>
      <c r="ECD42" s="691"/>
      <c r="ECE42" s="691"/>
      <c r="ECF42" s="691"/>
      <c r="ECG42" s="691"/>
      <c r="ECH42" s="691"/>
      <c r="ECI42" s="691"/>
      <c r="ECJ42" s="691"/>
      <c r="ECK42" s="691"/>
      <c r="ECL42" s="691"/>
      <c r="ECM42" s="691"/>
      <c r="ECN42" s="691"/>
      <c r="ECO42" s="691"/>
      <c r="ECP42" s="691"/>
      <c r="ECQ42" s="691"/>
      <c r="ECR42" s="691"/>
      <c r="ECS42" s="691"/>
      <c r="ECT42" s="691"/>
      <c r="ECU42" s="691"/>
      <c r="ECV42" s="691"/>
      <c r="ECW42" s="691"/>
      <c r="ECX42" s="691"/>
      <c r="ECY42" s="691"/>
      <c r="ECZ42" s="691"/>
      <c r="EDA42" s="691"/>
      <c r="EDB42" s="691"/>
      <c r="EDC42" s="691"/>
      <c r="EDD42" s="691"/>
      <c r="EDE42" s="691"/>
      <c r="EDF42" s="691"/>
      <c r="EDG42" s="691"/>
      <c r="EDH42" s="691"/>
      <c r="EDI42" s="691"/>
      <c r="EDJ42" s="691"/>
      <c r="EDK42" s="691"/>
      <c r="EDL42" s="691"/>
      <c r="EDM42" s="691"/>
      <c r="EDN42" s="691"/>
      <c r="EDO42" s="691"/>
      <c r="EDP42" s="691"/>
      <c r="EDQ42" s="691"/>
      <c r="EDR42" s="691"/>
      <c r="EDS42" s="691"/>
      <c r="EDT42" s="691"/>
      <c r="EDU42" s="691"/>
      <c r="EDV42" s="691"/>
      <c r="EDW42" s="691"/>
      <c r="EDX42" s="691"/>
      <c r="EDY42" s="691"/>
      <c r="EDZ42" s="691"/>
      <c r="EEA42" s="691"/>
      <c r="EEB42" s="691"/>
      <c r="EEC42" s="691"/>
      <c r="EED42" s="691"/>
      <c r="EEE42" s="691"/>
      <c r="EEF42" s="691"/>
      <c r="EEG42" s="691"/>
      <c r="EEH42" s="691"/>
      <c r="EEI42" s="691"/>
      <c r="EEJ42" s="691"/>
      <c r="EEK42" s="691"/>
      <c r="EEL42" s="691"/>
      <c r="EEM42" s="691"/>
      <c r="EEN42" s="691"/>
      <c r="EEO42" s="691"/>
      <c r="EEP42" s="691"/>
      <c r="EEQ42" s="691"/>
      <c r="EER42" s="691"/>
      <c r="EES42" s="691"/>
      <c r="EET42" s="691"/>
      <c r="EEU42" s="691"/>
      <c r="EEV42" s="691"/>
      <c r="EEW42" s="691"/>
      <c r="EEX42" s="691"/>
      <c r="EEY42" s="691"/>
      <c r="EEZ42" s="691"/>
      <c r="EFA42" s="691"/>
      <c r="EFB42" s="691"/>
      <c r="EFC42" s="691"/>
      <c r="EFD42" s="691"/>
      <c r="EFE42" s="691"/>
      <c r="EFF42" s="691"/>
      <c r="EFG42" s="691"/>
      <c r="EFH42" s="691"/>
      <c r="EFI42" s="691"/>
      <c r="EFJ42" s="691"/>
      <c r="EFK42" s="691"/>
      <c r="EFL42" s="691"/>
      <c r="EFM42" s="691"/>
      <c r="EFN42" s="691"/>
      <c r="EFO42" s="691"/>
      <c r="EFP42" s="691"/>
      <c r="EFQ42" s="691"/>
      <c r="EFR42" s="691"/>
      <c r="EFS42" s="691"/>
      <c r="EFT42" s="691"/>
      <c r="EFU42" s="691"/>
      <c r="EFV42" s="691"/>
      <c r="EFW42" s="691"/>
      <c r="EFX42" s="691"/>
      <c r="EFY42" s="691"/>
      <c r="EFZ42" s="691"/>
      <c r="EGA42" s="691"/>
      <c r="EGB42" s="691"/>
      <c r="EGC42" s="691"/>
      <c r="EGD42" s="691"/>
      <c r="EGE42" s="691"/>
      <c r="EGF42" s="691"/>
      <c r="EGG42" s="691"/>
      <c r="EGH42" s="691"/>
      <c r="EGI42" s="691"/>
      <c r="EGJ42" s="691"/>
      <c r="EGK42" s="691"/>
      <c r="EGL42" s="691"/>
      <c r="EGM42" s="691"/>
      <c r="EGN42" s="691"/>
      <c r="EGO42" s="691"/>
      <c r="EGP42" s="691"/>
      <c r="EGQ42" s="691"/>
      <c r="EGR42" s="691"/>
      <c r="EGS42" s="691"/>
      <c r="EGT42" s="691"/>
      <c r="EGU42" s="691"/>
      <c r="EGV42" s="691"/>
      <c r="EGW42" s="691"/>
      <c r="EGX42" s="691"/>
      <c r="EGY42" s="691"/>
      <c r="EGZ42" s="691"/>
      <c r="EHA42" s="691"/>
      <c r="EHB42" s="691"/>
      <c r="EHC42" s="691"/>
      <c r="EHD42" s="691"/>
      <c r="EHE42" s="691"/>
      <c r="EHF42" s="691"/>
      <c r="EHG42" s="691"/>
      <c r="EHH42" s="691"/>
      <c r="EHI42" s="691"/>
      <c r="EHJ42" s="691"/>
      <c r="EHK42" s="691"/>
      <c r="EHL42" s="691"/>
      <c r="EHM42" s="691"/>
      <c r="EHN42" s="691"/>
      <c r="EHO42" s="691"/>
      <c r="EHP42" s="691"/>
      <c r="EHQ42" s="691"/>
      <c r="EHR42" s="691"/>
      <c r="EHS42" s="691"/>
      <c r="EHT42" s="691"/>
      <c r="EHU42" s="691"/>
      <c r="EHV42" s="691"/>
      <c r="EHW42" s="691"/>
      <c r="EHX42" s="691"/>
      <c r="EHY42" s="691"/>
      <c r="EHZ42" s="691"/>
      <c r="EIA42" s="691"/>
      <c r="EIB42" s="691"/>
      <c r="EIC42" s="691"/>
      <c r="EID42" s="691"/>
      <c r="EIE42" s="691"/>
      <c r="EIF42" s="691"/>
      <c r="EIG42" s="691"/>
      <c r="EIH42" s="691"/>
      <c r="EII42" s="691"/>
      <c r="EIJ42" s="691"/>
      <c r="EIK42" s="691"/>
      <c r="EIL42" s="691"/>
      <c r="EIM42" s="691"/>
      <c r="EIN42" s="691"/>
      <c r="EIO42" s="691"/>
      <c r="EIP42" s="691"/>
      <c r="EIQ42" s="691"/>
      <c r="EIR42" s="691"/>
      <c r="EIS42" s="691"/>
      <c r="EIT42" s="691"/>
      <c r="EIU42" s="691"/>
      <c r="EIV42" s="691"/>
      <c r="EIW42" s="691"/>
      <c r="EIX42" s="691"/>
      <c r="EIY42" s="691"/>
      <c r="EIZ42" s="691"/>
      <c r="EJA42" s="691"/>
      <c r="EJB42" s="691"/>
      <c r="EJC42" s="691"/>
      <c r="EJD42" s="691"/>
      <c r="EJE42" s="691"/>
      <c r="EJF42" s="691"/>
      <c r="EJG42" s="691"/>
      <c r="EJH42" s="691"/>
      <c r="EJI42" s="691"/>
      <c r="EJJ42" s="691"/>
      <c r="EJK42" s="691"/>
      <c r="EJL42" s="691"/>
      <c r="EJM42" s="691"/>
      <c r="EJN42" s="691"/>
      <c r="EJO42" s="691"/>
      <c r="EJP42" s="691"/>
      <c r="EJQ42" s="691"/>
      <c r="EJR42" s="691"/>
      <c r="EJS42" s="691"/>
      <c r="EJT42" s="691"/>
      <c r="EJU42" s="691"/>
      <c r="EJV42" s="691"/>
      <c r="EJW42" s="691"/>
      <c r="EJX42" s="691"/>
      <c r="EJY42" s="691"/>
      <c r="EJZ42" s="691"/>
      <c r="EKA42" s="691"/>
      <c r="EKB42" s="691"/>
      <c r="EKC42" s="691"/>
      <c r="EKD42" s="691"/>
      <c r="EKE42" s="691"/>
      <c r="EKF42" s="691"/>
      <c r="EKG42" s="691"/>
      <c r="EKH42" s="691"/>
      <c r="EKI42" s="691"/>
      <c r="EKJ42" s="691"/>
      <c r="EKK42" s="691"/>
      <c r="EKL42" s="691"/>
      <c r="EKM42" s="691"/>
      <c r="EKN42" s="691"/>
      <c r="EKO42" s="691"/>
      <c r="EKP42" s="691"/>
      <c r="EKQ42" s="691"/>
      <c r="EKR42" s="691"/>
      <c r="EKS42" s="691"/>
      <c r="EKT42" s="691"/>
      <c r="EKU42" s="691"/>
      <c r="EKV42" s="691"/>
      <c r="EKW42" s="691"/>
      <c r="EKX42" s="691"/>
      <c r="EKY42" s="691"/>
      <c r="EKZ42" s="691"/>
      <c r="ELA42" s="691"/>
      <c r="ELB42" s="691"/>
      <c r="ELC42" s="691"/>
      <c r="ELD42" s="691"/>
      <c r="ELE42" s="691"/>
      <c r="ELF42" s="691"/>
      <c r="ELG42" s="691"/>
      <c r="ELH42" s="691"/>
      <c r="ELI42" s="691"/>
      <c r="ELJ42" s="691"/>
      <c r="ELK42" s="691"/>
      <c r="ELL42" s="691"/>
      <c r="ELM42" s="691"/>
      <c r="ELN42" s="691"/>
      <c r="ELO42" s="691"/>
      <c r="ELP42" s="691"/>
      <c r="ELQ42" s="691"/>
      <c r="ELR42" s="691"/>
      <c r="ELS42" s="691"/>
      <c r="ELT42" s="691"/>
      <c r="ELU42" s="691"/>
      <c r="ELV42" s="691"/>
      <c r="ELW42" s="691"/>
      <c r="ELX42" s="691"/>
      <c r="ELY42" s="691"/>
      <c r="ELZ42" s="691"/>
      <c r="EMA42" s="691"/>
      <c r="EMB42" s="691"/>
      <c r="EMC42" s="691"/>
      <c r="EMD42" s="691"/>
      <c r="EME42" s="691"/>
      <c r="EMF42" s="691"/>
      <c r="EMG42" s="691"/>
      <c r="EMH42" s="691"/>
      <c r="EMI42" s="691"/>
      <c r="EMJ42" s="691"/>
      <c r="EMK42" s="691"/>
      <c r="EML42" s="691"/>
      <c r="EMM42" s="691"/>
      <c r="EMN42" s="691"/>
      <c r="EMO42" s="691"/>
      <c r="EMP42" s="691"/>
      <c r="EMQ42" s="691"/>
      <c r="EMR42" s="691"/>
      <c r="EMS42" s="691"/>
      <c r="EMT42" s="691"/>
      <c r="EMU42" s="691"/>
      <c r="EMV42" s="691"/>
      <c r="EMW42" s="691"/>
      <c r="EMX42" s="691"/>
      <c r="EMY42" s="691"/>
      <c r="EMZ42" s="691"/>
      <c r="ENA42" s="691"/>
      <c r="ENB42" s="691"/>
      <c r="ENC42" s="691"/>
      <c r="END42" s="691"/>
      <c r="ENE42" s="691"/>
      <c r="ENF42" s="691"/>
      <c r="ENG42" s="691"/>
      <c r="ENH42" s="691"/>
      <c r="ENI42" s="691"/>
      <c r="ENJ42" s="691"/>
      <c r="ENK42" s="691"/>
      <c r="ENL42" s="691"/>
      <c r="ENM42" s="691"/>
      <c r="ENN42" s="691"/>
      <c r="ENO42" s="691"/>
      <c r="ENP42" s="691"/>
      <c r="ENQ42" s="691"/>
      <c r="ENR42" s="691"/>
      <c r="ENS42" s="691"/>
      <c r="ENT42" s="691"/>
      <c r="ENU42" s="691"/>
      <c r="ENV42" s="691"/>
      <c r="ENW42" s="691"/>
      <c r="ENX42" s="691"/>
      <c r="ENY42" s="691"/>
      <c r="ENZ42" s="691"/>
      <c r="EOA42" s="691"/>
      <c r="EOB42" s="691"/>
      <c r="EOC42" s="691"/>
      <c r="EOD42" s="691"/>
      <c r="EOE42" s="691"/>
      <c r="EOF42" s="691"/>
      <c r="EOG42" s="691"/>
      <c r="EOH42" s="691"/>
      <c r="EOI42" s="691"/>
      <c r="EOJ42" s="691"/>
      <c r="EOK42" s="691"/>
      <c r="EOL42" s="691"/>
      <c r="EOM42" s="691"/>
      <c r="EON42" s="691"/>
      <c r="EOO42" s="691"/>
      <c r="EOP42" s="691"/>
      <c r="EOQ42" s="691"/>
      <c r="EOR42" s="691"/>
      <c r="EOS42" s="691"/>
      <c r="EOT42" s="691"/>
      <c r="EOU42" s="691"/>
      <c r="EOV42" s="691"/>
      <c r="EOW42" s="691"/>
      <c r="EOX42" s="691"/>
      <c r="EOY42" s="691"/>
      <c r="EOZ42" s="691"/>
      <c r="EPA42" s="691"/>
      <c r="EPB42" s="691"/>
      <c r="EPC42" s="691"/>
      <c r="EPD42" s="691"/>
      <c r="EPE42" s="691"/>
      <c r="EPF42" s="691"/>
      <c r="EPG42" s="691"/>
      <c r="EPH42" s="691"/>
      <c r="EPI42" s="691"/>
      <c r="EPJ42" s="691"/>
      <c r="EPK42" s="691"/>
      <c r="EPL42" s="691"/>
      <c r="EPM42" s="691"/>
      <c r="EPN42" s="691"/>
      <c r="EPO42" s="691"/>
      <c r="EPP42" s="691"/>
      <c r="EPQ42" s="691"/>
      <c r="EPR42" s="691"/>
      <c r="EPS42" s="691"/>
      <c r="EPT42" s="691"/>
      <c r="EPU42" s="691"/>
      <c r="EPV42" s="691"/>
      <c r="EPW42" s="691"/>
      <c r="EPX42" s="691"/>
      <c r="EPY42" s="691"/>
      <c r="EPZ42" s="691"/>
      <c r="EQA42" s="691"/>
      <c r="EQB42" s="691"/>
      <c r="EQC42" s="691"/>
      <c r="EQD42" s="691"/>
      <c r="EQE42" s="691"/>
      <c r="EQF42" s="691"/>
      <c r="EQG42" s="691"/>
      <c r="EQH42" s="691"/>
      <c r="EQI42" s="691"/>
      <c r="EQJ42" s="691"/>
      <c r="EQK42" s="691"/>
      <c r="EQL42" s="691"/>
      <c r="EQM42" s="691"/>
      <c r="EQN42" s="691"/>
      <c r="EQO42" s="691"/>
      <c r="EQP42" s="691"/>
      <c r="EQQ42" s="691"/>
      <c r="EQR42" s="691"/>
      <c r="EQS42" s="691"/>
      <c r="EQT42" s="691"/>
      <c r="EQU42" s="691"/>
      <c r="EQV42" s="691"/>
      <c r="EQW42" s="691"/>
      <c r="EQX42" s="691"/>
      <c r="EQY42" s="691"/>
      <c r="EQZ42" s="691"/>
      <c r="ERA42" s="691"/>
      <c r="ERB42" s="691"/>
      <c r="ERC42" s="691"/>
      <c r="ERD42" s="691"/>
      <c r="ERE42" s="691"/>
      <c r="ERF42" s="691"/>
      <c r="ERG42" s="691"/>
      <c r="ERH42" s="691"/>
      <c r="ERI42" s="691"/>
      <c r="ERJ42" s="691"/>
      <c r="ERK42" s="691"/>
      <c r="ERL42" s="691"/>
      <c r="ERM42" s="691"/>
      <c r="ERN42" s="691"/>
      <c r="ERO42" s="691"/>
      <c r="ERP42" s="691"/>
      <c r="ERQ42" s="691"/>
      <c r="ERR42" s="691"/>
      <c r="ERS42" s="691"/>
      <c r="ERT42" s="691"/>
      <c r="ERU42" s="691"/>
      <c r="ERV42" s="691"/>
      <c r="ERW42" s="691"/>
      <c r="ERX42" s="691"/>
      <c r="ERY42" s="691"/>
      <c r="ERZ42" s="691"/>
      <c r="ESA42" s="691"/>
      <c r="ESB42" s="691"/>
      <c r="ESC42" s="691"/>
      <c r="ESD42" s="691"/>
      <c r="ESE42" s="691"/>
      <c r="ESF42" s="691"/>
      <c r="ESG42" s="691"/>
      <c r="ESH42" s="691"/>
      <c r="ESI42" s="691"/>
      <c r="ESJ42" s="691"/>
      <c r="ESK42" s="691"/>
      <c r="ESL42" s="691"/>
      <c r="ESM42" s="691"/>
      <c r="ESN42" s="691"/>
      <c r="ESO42" s="691"/>
      <c r="ESP42" s="691"/>
      <c r="ESQ42" s="691"/>
      <c r="ESR42" s="691"/>
      <c r="ESS42" s="691"/>
      <c r="EST42" s="691"/>
      <c r="ESU42" s="691"/>
      <c r="ESV42" s="691"/>
      <c r="ESW42" s="691"/>
      <c r="ESX42" s="691"/>
      <c r="ESY42" s="691"/>
      <c r="ESZ42" s="691"/>
      <c r="ETA42" s="691"/>
      <c r="ETB42" s="691"/>
      <c r="ETC42" s="691"/>
      <c r="ETD42" s="691"/>
      <c r="ETE42" s="691"/>
      <c r="ETF42" s="691"/>
      <c r="ETG42" s="691"/>
      <c r="ETH42" s="691"/>
      <c r="ETI42" s="691"/>
      <c r="ETJ42" s="691"/>
      <c r="ETK42" s="691"/>
      <c r="ETL42" s="691"/>
      <c r="ETM42" s="691"/>
      <c r="ETN42" s="691"/>
      <c r="ETO42" s="691"/>
      <c r="ETP42" s="691"/>
      <c r="ETQ42" s="691"/>
      <c r="ETR42" s="691"/>
      <c r="ETS42" s="691"/>
      <c r="ETT42" s="691"/>
      <c r="ETU42" s="691"/>
      <c r="ETV42" s="691"/>
      <c r="ETW42" s="691"/>
      <c r="ETX42" s="691"/>
      <c r="ETY42" s="691"/>
      <c r="ETZ42" s="691"/>
      <c r="EUA42" s="691"/>
      <c r="EUB42" s="691"/>
      <c r="EUC42" s="691"/>
      <c r="EUD42" s="691"/>
      <c r="EUE42" s="691"/>
      <c r="EUF42" s="691"/>
      <c r="EUG42" s="691"/>
      <c r="EUH42" s="691"/>
      <c r="EUI42" s="691"/>
      <c r="EUJ42" s="691"/>
      <c r="EUK42" s="691"/>
      <c r="EUL42" s="691"/>
      <c r="EUM42" s="691"/>
      <c r="EUN42" s="691"/>
      <c r="EUO42" s="691"/>
      <c r="EUP42" s="691"/>
      <c r="EUQ42" s="691"/>
      <c r="EUR42" s="691"/>
      <c r="EUS42" s="691"/>
      <c r="EUT42" s="691"/>
      <c r="EUU42" s="691"/>
      <c r="EUV42" s="691"/>
      <c r="EUW42" s="691"/>
      <c r="EUX42" s="691"/>
      <c r="EUY42" s="691"/>
      <c r="EUZ42" s="691"/>
      <c r="EVA42" s="691"/>
      <c r="EVB42" s="691"/>
      <c r="EVC42" s="691"/>
      <c r="EVD42" s="691"/>
      <c r="EVE42" s="691"/>
      <c r="EVF42" s="691"/>
      <c r="EVG42" s="691"/>
      <c r="EVH42" s="691"/>
      <c r="EVI42" s="691"/>
      <c r="EVJ42" s="691"/>
      <c r="EVK42" s="691"/>
      <c r="EVL42" s="691"/>
      <c r="EVM42" s="691"/>
      <c r="EVN42" s="691"/>
      <c r="EVO42" s="691"/>
      <c r="EVP42" s="691"/>
      <c r="EVQ42" s="691"/>
      <c r="EVR42" s="691"/>
      <c r="EVS42" s="691"/>
      <c r="EVT42" s="691"/>
      <c r="EVU42" s="691"/>
      <c r="EVV42" s="691"/>
      <c r="EVW42" s="691"/>
      <c r="EVX42" s="691"/>
      <c r="EVY42" s="691"/>
      <c r="EVZ42" s="691"/>
      <c r="EWA42" s="691"/>
      <c r="EWB42" s="691"/>
      <c r="EWC42" s="691"/>
      <c r="EWD42" s="691"/>
      <c r="EWE42" s="691"/>
      <c r="EWF42" s="691"/>
      <c r="EWG42" s="691"/>
      <c r="EWH42" s="691"/>
      <c r="EWI42" s="691"/>
      <c r="EWJ42" s="691"/>
      <c r="EWK42" s="691"/>
      <c r="EWL42" s="691"/>
      <c r="EWM42" s="691"/>
      <c r="EWN42" s="691"/>
      <c r="EWO42" s="691"/>
      <c r="EWP42" s="691"/>
      <c r="EWQ42" s="691"/>
      <c r="EWR42" s="691"/>
      <c r="EWS42" s="691"/>
      <c r="EWT42" s="691"/>
      <c r="EWU42" s="691"/>
      <c r="EWV42" s="691"/>
      <c r="EWW42" s="691"/>
      <c r="EWX42" s="691"/>
      <c r="EWY42" s="691"/>
      <c r="EWZ42" s="691"/>
      <c r="EXA42" s="691"/>
      <c r="EXB42" s="691"/>
      <c r="EXC42" s="691"/>
      <c r="EXD42" s="691"/>
      <c r="EXE42" s="691"/>
      <c r="EXF42" s="691"/>
      <c r="EXG42" s="691"/>
      <c r="EXH42" s="691"/>
      <c r="EXI42" s="691"/>
      <c r="EXJ42" s="691"/>
      <c r="EXK42" s="691"/>
      <c r="EXL42" s="691"/>
      <c r="EXM42" s="691"/>
      <c r="EXN42" s="691"/>
      <c r="EXO42" s="691"/>
      <c r="EXP42" s="691"/>
      <c r="EXQ42" s="691"/>
      <c r="EXR42" s="691"/>
      <c r="EXS42" s="691"/>
      <c r="EXT42" s="691"/>
      <c r="EXU42" s="691"/>
      <c r="EXV42" s="691"/>
      <c r="EXW42" s="691"/>
      <c r="EXX42" s="691"/>
      <c r="EXY42" s="691"/>
      <c r="EXZ42" s="691"/>
      <c r="EYA42" s="691"/>
      <c r="EYB42" s="691"/>
      <c r="EYC42" s="691"/>
      <c r="EYD42" s="691"/>
      <c r="EYE42" s="691"/>
      <c r="EYF42" s="691"/>
      <c r="EYG42" s="691"/>
      <c r="EYH42" s="691"/>
      <c r="EYI42" s="691"/>
      <c r="EYJ42" s="691"/>
      <c r="EYK42" s="691"/>
      <c r="EYL42" s="691"/>
      <c r="EYM42" s="691"/>
      <c r="EYN42" s="691"/>
      <c r="EYO42" s="691"/>
      <c r="EYP42" s="691"/>
      <c r="EYQ42" s="691"/>
      <c r="EYR42" s="691"/>
      <c r="EYS42" s="691"/>
      <c r="EYT42" s="691"/>
      <c r="EYU42" s="691"/>
      <c r="EYV42" s="691"/>
      <c r="EYW42" s="691"/>
      <c r="EYX42" s="691"/>
      <c r="EYY42" s="691"/>
      <c r="EYZ42" s="691"/>
      <c r="EZA42" s="691"/>
      <c r="EZB42" s="691"/>
      <c r="EZC42" s="691"/>
      <c r="EZD42" s="691"/>
      <c r="EZE42" s="691"/>
      <c r="EZF42" s="691"/>
      <c r="EZG42" s="691"/>
      <c r="EZH42" s="691"/>
      <c r="EZI42" s="691"/>
      <c r="EZJ42" s="691"/>
      <c r="EZK42" s="691"/>
      <c r="EZL42" s="691"/>
      <c r="EZM42" s="691"/>
      <c r="EZN42" s="691"/>
      <c r="EZO42" s="691"/>
      <c r="EZP42" s="691"/>
      <c r="EZQ42" s="691"/>
      <c r="EZR42" s="691"/>
      <c r="EZS42" s="691"/>
      <c r="EZT42" s="691"/>
      <c r="EZU42" s="691"/>
      <c r="EZV42" s="691"/>
      <c r="EZW42" s="691"/>
      <c r="EZX42" s="691"/>
      <c r="EZY42" s="691"/>
      <c r="EZZ42" s="691"/>
      <c r="FAA42" s="691"/>
      <c r="FAB42" s="691"/>
      <c r="FAC42" s="691"/>
      <c r="FAD42" s="691"/>
      <c r="FAE42" s="691"/>
      <c r="FAF42" s="691"/>
      <c r="FAG42" s="691"/>
      <c r="FAH42" s="691"/>
      <c r="FAI42" s="691"/>
      <c r="FAJ42" s="691"/>
      <c r="FAK42" s="691"/>
      <c r="FAL42" s="691"/>
      <c r="FAM42" s="691"/>
      <c r="FAN42" s="691"/>
      <c r="FAO42" s="691"/>
      <c r="FAP42" s="691"/>
      <c r="FAQ42" s="691"/>
      <c r="FAR42" s="691"/>
      <c r="FAS42" s="691"/>
      <c r="FAT42" s="691"/>
      <c r="FAU42" s="691"/>
      <c r="FAV42" s="691"/>
      <c r="FAW42" s="691"/>
      <c r="FAX42" s="691"/>
      <c r="FAY42" s="691"/>
      <c r="FAZ42" s="691"/>
      <c r="FBA42" s="691"/>
      <c r="FBB42" s="691"/>
      <c r="FBC42" s="691"/>
      <c r="FBD42" s="691"/>
      <c r="FBE42" s="691"/>
      <c r="FBF42" s="691"/>
      <c r="FBG42" s="691"/>
      <c r="FBH42" s="691"/>
      <c r="FBI42" s="691"/>
      <c r="FBJ42" s="691"/>
      <c r="FBK42" s="691"/>
      <c r="FBL42" s="691"/>
      <c r="FBM42" s="691"/>
      <c r="FBN42" s="691"/>
      <c r="FBO42" s="691"/>
      <c r="FBP42" s="691"/>
      <c r="FBQ42" s="691"/>
      <c r="FBR42" s="691"/>
      <c r="FBS42" s="691"/>
      <c r="FBT42" s="691"/>
      <c r="FBU42" s="691"/>
      <c r="FBV42" s="691"/>
      <c r="FBW42" s="691"/>
      <c r="FBX42" s="691"/>
      <c r="FBY42" s="691"/>
      <c r="FBZ42" s="691"/>
      <c r="FCA42" s="691"/>
      <c r="FCB42" s="691"/>
      <c r="FCC42" s="691"/>
      <c r="FCD42" s="691"/>
      <c r="FCE42" s="691"/>
      <c r="FCF42" s="691"/>
      <c r="FCG42" s="691"/>
      <c r="FCH42" s="691"/>
      <c r="FCI42" s="691"/>
      <c r="FCJ42" s="691"/>
      <c r="FCK42" s="691"/>
      <c r="FCL42" s="691"/>
      <c r="FCM42" s="691"/>
      <c r="FCN42" s="691"/>
      <c r="FCO42" s="691"/>
      <c r="FCP42" s="691"/>
      <c r="FCQ42" s="691"/>
      <c r="FCR42" s="691"/>
      <c r="FCS42" s="691"/>
      <c r="FCT42" s="691"/>
      <c r="FCU42" s="691"/>
      <c r="FCV42" s="691"/>
      <c r="FCW42" s="691"/>
      <c r="FCX42" s="691"/>
      <c r="FCY42" s="691"/>
      <c r="FCZ42" s="691"/>
      <c r="FDA42" s="691"/>
      <c r="FDB42" s="691"/>
      <c r="FDC42" s="691"/>
      <c r="FDD42" s="691"/>
      <c r="FDE42" s="691"/>
      <c r="FDF42" s="691"/>
      <c r="FDG42" s="691"/>
      <c r="FDH42" s="691"/>
      <c r="FDI42" s="691"/>
      <c r="FDJ42" s="691"/>
      <c r="FDK42" s="691"/>
      <c r="FDL42" s="691"/>
      <c r="FDM42" s="691"/>
      <c r="FDN42" s="691"/>
      <c r="FDO42" s="691"/>
      <c r="FDP42" s="691"/>
      <c r="FDQ42" s="691"/>
      <c r="FDR42" s="691"/>
      <c r="FDS42" s="691"/>
      <c r="FDT42" s="691"/>
      <c r="FDU42" s="691"/>
      <c r="FDV42" s="691"/>
      <c r="FDW42" s="691"/>
      <c r="FDX42" s="691"/>
      <c r="FDY42" s="691"/>
      <c r="FDZ42" s="691"/>
      <c r="FEA42" s="691"/>
      <c r="FEB42" s="691"/>
      <c r="FEC42" s="691"/>
      <c r="FED42" s="691"/>
      <c r="FEE42" s="691"/>
      <c r="FEF42" s="691"/>
      <c r="FEG42" s="691"/>
      <c r="FEH42" s="691"/>
      <c r="FEI42" s="691"/>
      <c r="FEJ42" s="691"/>
      <c r="FEK42" s="691"/>
      <c r="FEL42" s="691"/>
      <c r="FEM42" s="691"/>
      <c r="FEN42" s="691"/>
      <c r="FEO42" s="691"/>
      <c r="FEP42" s="691"/>
      <c r="FEQ42" s="691"/>
      <c r="FER42" s="691"/>
      <c r="FES42" s="691"/>
      <c r="FET42" s="691"/>
      <c r="FEU42" s="691"/>
      <c r="FEV42" s="691"/>
      <c r="FEW42" s="691"/>
      <c r="FEX42" s="691"/>
      <c r="FEY42" s="691"/>
      <c r="FEZ42" s="691"/>
      <c r="FFA42" s="691"/>
      <c r="FFB42" s="691"/>
      <c r="FFC42" s="691"/>
      <c r="FFD42" s="691"/>
      <c r="FFE42" s="691"/>
      <c r="FFF42" s="691"/>
      <c r="FFG42" s="691"/>
      <c r="FFH42" s="691"/>
      <c r="FFI42" s="691"/>
      <c r="FFJ42" s="691"/>
      <c r="FFK42" s="691"/>
      <c r="FFL42" s="691"/>
      <c r="FFM42" s="691"/>
      <c r="FFN42" s="691"/>
      <c r="FFO42" s="691"/>
      <c r="FFP42" s="691"/>
      <c r="FFQ42" s="691"/>
      <c r="FFR42" s="691"/>
      <c r="FFS42" s="691"/>
      <c r="FFT42" s="691"/>
      <c r="FFU42" s="691"/>
      <c r="FFV42" s="691"/>
      <c r="FFW42" s="691"/>
      <c r="FFX42" s="691"/>
      <c r="FFY42" s="691"/>
      <c r="FFZ42" s="691"/>
      <c r="FGA42" s="691"/>
      <c r="FGB42" s="691"/>
      <c r="FGC42" s="691"/>
      <c r="FGD42" s="691"/>
      <c r="FGE42" s="691"/>
      <c r="FGF42" s="691"/>
      <c r="FGG42" s="691"/>
      <c r="FGH42" s="691"/>
      <c r="FGI42" s="691"/>
      <c r="FGJ42" s="691"/>
      <c r="FGK42" s="691"/>
      <c r="FGL42" s="691"/>
      <c r="FGM42" s="691"/>
      <c r="FGN42" s="691"/>
      <c r="FGO42" s="691"/>
      <c r="FGP42" s="691"/>
      <c r="FGQ42" s="691"/>
      <c r="FGR42" s="691"/>
      <c r="FGS42" s="691"/>
      <c r="FGT42" s="691"/>
      <c r="FGU42" s="691"/>
      <c r="FGV42" s="691"/>
      <c r="FGW42" s="691"/>
      <c r="FGX42" s="691"/>
      <c r="FGY42" s="691"/>
      <c r="FGZ42" s="691"/>
      <c r="FHA42" s="691"/>
      <c r="FHB42" s="691"/>
      <c r="FHC42" s="691"/>
      <c r="FHD42" s="691"/>
      <c r="FHE42" s="691"/>
      <c r="FHF42" s="691"/>
      <c r="FHG42" s="691"/>
      <c r="FHH42" s="691"/>
      <c r="FHI42" s="691"/>
      <c r="FHJ42" s="691"/>
      <c r="FHK42" s="691"/>
      <c r="FHL42" s="691"/>
      <c r="FHM42" s="691"/>
      <c r="FHN42" s="691"/>
      <c r="FHO42" s="691"/>
      <c r="FHP42" s="691"/>
      <c r="FHQ42" s="691"/>
      <c r="FHR42" s="691"/>
      <c r="FHS42" s="691"/>
      <c r="FHT42" s="691"/>
      <c r="FHU42" s="691"/>
      <c r="FHV42" s="691"/>
      <c r="FHW42" s="691"/>
      <c r="FHX42" s="691"/>
      <c r="FHY42" s="691"/>
      <c r="FHZ42" s="691"/>
      <c r="FIA42" s="691"/>
      <c r="FIB42" s="691"/>
      <c r="FIC42" s="691"/>
      <c r="FID42" s="691"/>
      <c r="FIE42" s="691"/>
      <c r="FIF42" s="691"/>
      <c r="FIG42" s="691"/>
      <c r="FIH42" s="691"/>
      <c r="FII42" s="691"/>
      <c r="FIJ42" s="691"/>
      <c r="FIK42" s="691"/>
      <c r="FIL42" s="691"/>
      <c r="FIM42" s="691"/>
      <c r="FIN42" s="691"/>
      <c r="FIO42" s="691"/>
      <c r="FIP42" s="691"/>
      <c r="FIQ42" s="691"/>
      <c r="FIR42" s="691"/>
      <c r="FIS42" s="691"/>
      <c r="FIT42" s="691"/>
      <c r="FIU42" s="691"/>
      <c r="FIV42" s="691"/>
      <c r="FIW42" s="691"/>
      <c r="FIX42" s="691"/>
      <c r="FIY42" s="691"/>
      <c r="FIZ42" s="691"/>
      <c r="FJA42" s="691"/>
      <c r="FJB42" s="691"/>
      <c r="FJC42" s="691"/>
      <c r="FJD42" s="691"/>
      <c r="FJE42" s="691"/>
      <c r="FJF42" s="691"/>
      <c r="FJG42" s="691"/>
      <c r="FJH42" s="691"/>
      <c r="FJI42" s="691"/>
      <c r="FJJ42" s="691"/>
      <c r="FJK42" s="691"/>
      <c r="FJL42" s="691"/>
      <c r="FJM42" s="691"/>
      <c r="FJN42" s="691"/>
      <c r="FJO42" s="691"/>
      <c r="FJP42" s="691"/>
      <c r="FJQ42" s="691"/>
      <c r="FJR42" s="691"/>
      <c r="FJS42" s="691"/>
      <c r="FJT42" s="691"/>
      <c r="FJU42" s="691"/>
      <c r="FJV42" s="691"/>
      <c r="FJW42" s="691"/>
      <c r="FJX42" s="691"/>
      <c r="FJY42" s="691"/>
      <c r="FJZ42" s="691"/>
      <c r="FKA42" s="691"/>
      <c r="FKB42" s="691"/>
      <c r="FKC42" s="691"/>
      <c r="FKD42" s="691"/>
      <c r="FKE42" s="691"/>
      <c r="FKF42" s="691"/>
      <c r="FKG42" s="691"/>
      <c r="FKH42" s="691"/>
      <c r="FKI42" s="691"/>
      <c r="FKJ42" s="691"/>
      <c r="FKK42" s="691"/>
      <c r="FKL42" s="691"/>
      <c r="FKM42" s="691"/>
      <c r="FKN42" s="691"/>
      <c r="FKO42" s="691"/>
      <c r="FKP42" s="691"/>
      <c r="FKQ42" s="691"/>
      <c r="FKR42" s="691"/>
      <c r="FKS42" s="691"/>
      <c r="FKT42" s="691"/>
      <c r="FKU42" s="691"/>
      <c r="FKV42" s="691"/>
      <c r="FKW42" s="691"/>
      <c r="FKX42" s="691"/>
      <c r="FKY42" s="691"/>
      <c r="FKZ42" s="691"/>
      <c r="FLA42" s="691"/>
      <c r="FLB42" s="691"/>
      <c r="FLC42" s="691"/>
      <c r="FLD42" s="691"/>
      <c r="FLE42" s="691"/>
      <c r="FLF42" s="691"/>
      <c r="FLG42" s="691"/>
      <c r="FLH42" s="691"/>
      <c r="FLI42" s="691"/>
      <c r="FLJ42" s="691"/>
      <c r="FLK42" s="691"/>
      <c r="FLL42" s="691"/>
      <c r="FLM42" s="691"/>
      <c r="FLN42" s="691"/>
      <c r="FLO42" s="691"/>
      <c r="FLP42" s="691"/>
      <c r="FLQ42" s="691"/>
      <c r="FLR42" s="691"/>
      <c r="FLS42" s="691"/>
      <c r="FLT42" s="691"/>
      <c r="FLU42" s="691"/>
      <c r="FLV42" s="691"/>
      <c r="FLW42" s="691"/>
      <c r="FLX42" s="691"/>
      <c r="FLY42" s="691"/>
      <c r="FLZ42" s="691"/>
      <c r="FMA42" s="691"/>
      <c r="FMB42" s="691"/>
      <c r="FMC42" s="691"/>
      <c r="FMD42" s="691"/>
      <c r="FME42" s="691"/>
      <c r="FMF42" s="691"/>
      <c r="FMG42" s="691"/>
      <c r="FMH42" s="691"/>
      <c r="FMI42" s="691"/>
      <c r="FMJ42" s="691"/>
      <c r="FMK42" s="691"/>
      <c r="FML42" s="691"/>
      <c r="FMM42" s="691"/>
      <c r="FMN42" s="691"/>
      <c r="FMO42" s="691"/>
      <c r="FMP42" s="691"/>
      <c r="FMQ42" s="691"/>
      <c r="FMR42" s="691"/>
      <c r="FMS42" s="691"/>
      <c r="FMT42" s="691"/>
      <c r="FMU42" s="691"/>
      <c r="FMV42" s="691"/>
      <c r="FMW42" s="691"/>
      <c r="FMX42" s="691"/>
      <c r="FMY42" s="691"/>
      <c r="FMZ42" s="691"/>
      <c r="FNA42" s="691"/>
      <c r="FNB42" s="691"/>
      <c r="FNC42" s="691"/>
      <c r="FND42" s="691"/>
      <c r="FNE42" s="691"/>
      <c r="FNF42" s="691"/>
      <c r="FNG42" s="691"/>
      <c r="FNH42" s="691"/>
      <c r="FNI42" s="691"/>
      <c r="FNJ42" s="691"/>
      <c r="FNK42" s="691"/>
      <c r="FNL42" s="691"/>
      <c r="FNM42" s="691"/>
      <c r="FNN42" s="691"/>
      <c r="FNO42" s="691"/>
      <c r="FNP42" s="691"/>
      <c r="FNQ42" s="691"/>
      <c r="FNR42" s="691"/>
      <c r="FNS42" s="691"/>
      <c r="FNT42" s="691"/>
      <c r="FNU42" s="691"/>
      <c r="FNV42" s="691"/>
      <c r="FNW42" s="691"/>
      <c r="FNX42" s="691"/>
      <c r="FNY42" s="691"/>
      <c r="FNZ42" s="691"/>
      <c r="FOA42" s="691"/>
      <c r="FOB42" s="691"/>
      <c r="FOC42" s="691"/>
      <c r="FOD42" s="691"/>
      <c r="FOE42" s="691"/>
      <c r="FOF42" s="691"/>
      <c r="FOG42" s="691"/>
      <c r="FOH42" s="691"/>
      <c r="FOI42" s="691"/>
      <c r="FOJ42" s="691"/>
      <c r="FOK42" s="691"/>
      <c r="FOL42" s="691"/>
      <c r="FOM42" s="691"/>
      <c r="FON42" s="691"/>
      <c r="FOO42" s="691"/>
      <c r="FOP42" s="691"/>
      <c r="FOQ42" s="691"/>
      <c r="FOR42" s="691"/>
      <c r="FOS42" s="691"/>
      <c r="FOT42" s="691"/>
      <c r="FOU42" s="691"/>
      <c r="FOV42" s="691"/>
      <c r="FOW42" s="691"/>
      <c r="FOX42" s="691"/>
      <c r="FOY42" s="691"/>
      <c r="FOZ42" s="691"/>
      <c r="FPA42" s="691"/>
      <c r="FPB42" s="691"/>
      <c r="FPC42" s="691"/>
      <c r="FPD42" s="691"/>
      <c r="FPE42" s="691"/>
      <c r="FPF42" s="691"/>
      <c r="FPG42" s="691"/>
      <c r="FPH42" s="691"/>
      <c r="FPI42" s="691"/>
      <c r="FPJ42" s="691"/>
      <c r="FPK42" s="691"/>
      <c r="FPL42" s="691"/>
      <c r="FPM42" s="691"/>
      <c r="FPN42" s="691"/>
      <c r="FPO42" s="691"/>
      <c r="FPP42" s="691"/>
      <c r="FPQ42" s="691"/>
      <c r="FPR42" s="691"/>
      <c r="FPS42" s="691"/>
      <c r="FPT42" s="691"/>
      <c r="FPU42" s="691"/>
      <c r="FPV42" s="691"/>
      <c r="FPW42" s="691"/>
      <c r="FPX42" s="691"/>
      <c r="FPY42" s="691"/>
      <c r="FPZ42" s="691"/>
      <c r="FQA42" s="691"/>
      <c r="FQB42" s="691"/>
      <c r="FQC42" s="691"/>
      <c r="FQD42" s="691"/>
      <c r="FQE42" s="691"/>
      <c r="FQF42" s="691"/>
      <c r="FQG42" s="691"/>
      <c r="FQH42" s="691"/>
      <c r="FQI42" s="691"/>
      <c r="FQJ42" s="691"/>
      <c r="FQK42" s="691"/>
      <c r="FQL42" s="691"/>
      <c r="FQM42" s="691"/>
      <c r="FQN42" s="691"/>
      <c r="FQO42" s="691"/>
      <c r="FQP42" s="691"/>
      <c r="FQQ42" s="691"/>
      <c r="FQR42" s="691"/>
      <c r="FQS42" s="691"/>
      <c r="FQT42" s="691"/>
      <c r="FQU42" s="691"/>
      <c r="FQV42" s="691"/>
      <c r="FQW42" s="691"/>
      <c r="FQX42" s="691"/>
      <c r="FQY42" s="691"/>
      <c r="FQZ42" s="691"/>
      <c r="FRA42" s="691"/>
      <c r="FRB42" s="691"/>
      <c r="FRC42" s="691"/>
      <c r="FRD42" s="691"/>
      <c r="FRE42" s="691"/>
      <c r="FRF42" s="691"/>
      <c r="FRG42" s="691"/>
      <c r="FRH42" s="691"/>
      <c r="FRI42" s="691"/>
      <c r="FRJ42" s="691"/>
      <c r="FRK42" s="691"/>
      <c r="FRL42" s="691"/>
      <c r="FRM42" s="691"/>
      <c r="FRN42" s="691"/>
      <c r="FRO42" s="691"/>
      <c r="FRP42" s="691"/>
      <c r="FRQ42" s="691"/>
      <c r="FRR42" s="691"/>
      <c r="FRS42" s="691"/>
      <c r="FRT42" s="691"/>
      <c r="FRU42" s="691"/>
      <c r="FRV42" s="691"/>
      <c r="FRW42" s="691"/>
      <c r="FRX42" s="691"/>
      <c r="FRY42" s="691"/>
      <c r="FRZ42" s="691"/>
      <c r="FSA42" s="691"/>
      <c r="FSB42" s="691"/>
      <c r="FSC42" s="691"/>
      <c r="FSD42" s="691"/>
      <c r="FSE42" s="691"/>
      <c r="FSF42" s="691"/>
      <c r="FSG42" s="691"/>
      <c r="FSH42" s="691"/>
      <c r="FSI42" s="691"/>
      <c r="FSJ42" s="691"/>
      <c r="FSK42" s="691"/>
      <c r="FSL42" s="691"/>
      <c r="FSM42" s="691"/>
      <c r="FSN42" s="691"/>
      <c r="FSO42" s="691"/>
      <c r="FSP42" s="691"/>
      <c r="FSQ42" s="691"/>
      <c r="FSR42" s="691"/>
      <c r="FSS42" s="691"/>
      <c r="FST42" s="691"/>
      <c r="FSU42" s="691"/>
      <c r="FSV42" s="691"/>
      <c r="FSW42" s="691"/>
      <c r="FSX42" s="691"/>
      <c r="FSY42" s="691"/>
      <c r="FSZ42" s="691"/>
      <c r="FTA42" s="691"/>
      <c r="FTB42" s="691"/>
      <c r="FTC42" s="691"/>
      <c r="FTD42" s="691"/>
      <c r="FTE42" s="691"/>
      <c r="FTF42" s="691"/>
      <c r="FTG42" s="691"/>
      <c r="FTH42" s="691"/>
      <c r="FTI42" s="691"/>
      <c r="FTJ42" s="691"/>
      <c r="FTK42" s="691"/>
      <c r="FTL42" s="691"/>
      <c r="FTM42" s="691"/>
      <c r="FTN42" s="691"/>
      <c r="FTO42" s="691"/>
      <c r="FTP42" s="691"/>
      <c r="FTQ42" s="691"/>
      <c r="FTR42" s="691"/>
      <c r="FTS42" s="691"/>
      <c r="FTT42" s="691"/>
      <c r="FTU42" s="691"/>
      <c r="FTV42" s="691"/>
      <c r="FTW42" s="691"/>
      <c r="FTX42" s="691"/>
      <c r="FTY42" s="691"/>
      <c r="FTZ42" s="691"/>
      <c r="FUA42" s="691"/>
      <c r="FUB42" s="691"/>
      <c r="FUC42" s="691"/>
      <c r="FUD42" s="691"/>
      <c r="FUE42" s="691"/>
      <c r="FUF42" s="691"/>
      <c r="FUG42" s="691"/>
      <c r="FUH42" s="691"/>
      <c r="FUI42" s="691"/>
      <c r="FUJ42" s="691"/>
      <c r="FUK42" s="691"/>
      <c r="FUL42" s="691"/>
      <c r="FUM42" s="691"/>
      <c r="FUN42" s="691"/>
      <c r="FUO42" s="691"/>
      <c r="FUP42" s="691"/>
      <c r="FUQ42" s="691"/>
      <c r="FUR42" s="691"/>
      <c r="FUS42" s="691"/>
      <c r="FUT42" s="691"/>
      <c r="FUU42" s="691"/>
      <c r="FUV42" s="691"/>
      <c r="FUW42" s="691"/>
      <c r="FUX42" s="691"/>
      <c r="FUY42" s="691"/>
      <c r="FUZ42" s="691"/>
      <c r="FVA42" s="691"/>
      <c r="FVB42" s="691"/>
      <c r="FVC42" s="691"/>
      <c r="FVD42" s="691"/>
      <c r="FVE42" s="691"/>
      <c r="FVF42" s="691"/>
      <c r="FVG42" s="691"/>
      <c r="FVH42" s="691"/>
      <c r="FVI42" s="691"/>
      <c r="FVJ42" s="691"/>
      <c r="FVK42" s="691"/>
      <c r="FVL42" s="691"/>
      <c r="FVM42" s="691"/>
      <c r="FVN42" s="691"/>
      <c r="FVO42" s="691"/>
      <c r="FVP42" s="691"/>
      <c r="FVQ42" s="691"/>
      <c r="FVR42" s="691"/>
      <c r="FVS42" s="691"/>
      <c r="FVT42" s="691"/>
      <c r="FVU42" s="691"/>
      <c r="FVV42" s="691"/>
      <c r="FVW42" s="691"/>
      <c r="FVX42" s="691"/>
      <c r="FVY42" s="691"/>
      <c r="FVZ42" s="691"/>
      <c r="FWA42" s="691"/>
      <c r="FWB42" s="691"/>
      <c r="FWC42" s="691"/>
      <c r="FWD42" s="691"/>
      <c r="FWE42" s="691"/>
      <c r="FWF42" s="691"/>
      <c r="FWG42" s="691"/>
      <c r="FWH42" s="691"/>
      <c r="FWI42" s="691"/>
      <c r="FWJ42" s="691"/>
      <c r="FWK42" s="691"/>
      <c r="FWL42" s="691"/>
      <c r="FWM42" s="691"/>
      <c r="FWN42" s="691"/>
      <c r="FWO42" s="691"/>
      <c r="FWP42" s="691"/>
      <c r="FWQ42" s="691"/>
      <c r="FWR42" s="691"/>
      <c r="FWS42" s="691"/>
      <c r="FWT42" s="691"/>
      <c r="FWU42" s="691"/>
      <c r="FWV42" s="691"/>
      <c r="FWW42" s="691"/>
      <c r="FWX42" s="691"/>
      <c r="FWY42" s="691"/>
      <c r="FWZ42" s="691"/>
      <c r="FXA42" s="691"/>
      <c r="FXB42" s="691"/>
      <c r="FXC42" s="691"/>
      <c r="FXD42" s="691"/>
      <c r="FXE42" s="691"/>
      <c r="FXF42" s="691"/>
      <c r="FXG42" s="691"/>
      <c r="FXH42" s="691"/>
      <c r="FXI42" s="691"/>
      <c r="FXJ42" s="691"/>
      <c r="FXK42" s="691"/>
      <c r="FXL42" s="691"/>
      <c r="FXM42" s="691"/>
      <c r="FXN42" s="691"/>
      <c r="FXO42" s="691"/>
      <c r="FXP42" s="691"/>
      <c r="FXQ42" s="691"/>
      <c r="FXR42" s="691"/>
      <c r="FXS42" s="691"/>
      <c r="FXT42" s="691"/>
      <c r="FXU42" s="691"/>
      <c r="FXV42" s="691"/>
      <c r="FXW42" s="691"/>
      <c r="FXX42" s="691"/>
      <c r="FXY42" s="691"/>
      <c r="FXZ42" s="691"/>
      <c r="FYA42" s="691"/>
      <c r="FYB42" s="691"/>
      <c r="FYC42" s="691"/>
      <c r="FYD42" s="691"/>
      <c r="FYE42" s="691"/>
      <c r="FYF42" s="691"/>
      <c r="FYG42" s="691"/>
      <c r="FYH42" s="691"/>
      <c r="FYI42" s="691"/>
      <c r="FYJ42" s="691"/>
      <c r="FYK42" s="691"/>
      <c r="FYL42" s="691"/>
      <c r="FYM42" s="691"/>
      <c r="FYN42" s="691"/>
      <c r="FYO42" s="691"/>
      <c r="FYP42" s="691"/>
      <c r="FYQ42" s="691"/>
      <c r="FYR42" s="691"/>
      <c r="FYS42" s="691"/>
      <c r="FYT42" s="691"/>
      <c r="FYU42" s="691"/>
      <c r="FYV42" s="691"/>
      <c r="FYW42" s="691"/>
      <c r="FYX42" s="691"/>
      <c r="FYY42" s="691"/>
      <c r="FYZ42" s="691"/>
      <c r="FZA42" s="691"/>
      <c r="FZB42" s="691"/>
      <c r="FZC42" s="691"/>
      <c r="FZD42" s="691"/>
      <c r="FZE42" s="691"/>
      <c r="FZF42" s="691"/>
      <c r="FZG42" s="691"/>
      <c r="FZH42" s="691"/>
      <c r="FZI42" s="691"/>
      <c r="FZJ42" s="691"/>
      <c r="FZK42" s="691"/>
      <c r="FZL42" s="691"/>
      <c r="FZM42" s="691"/>
      <c r="FZN42" s="691"/>
      <c r="FZO42" s="691"/>
      <c r="FZP42" s="691"/>
      <c r="FZQ42" s="691"/>
      <c r="FZR42" s="691"/>
      <c r="FZS42" s="691"/>
      <c r="FZT42" s="691"/>
      <c r="FZU42" s="691"/>
      <c r="FZV42" s="691"/>
      <c r="FZW42" s="691"/>
      <c r="FZX42" s="691"/>
      <c r="FZY42" s="691"/>
      <c r="FZZ42" s="691"/>
      <c r="GAA42" s="691"/>
      <c r="GAB42" s="691"/>
      <c r="GAC42" s="691"/>
      <c r="GAD42" s="691"/>
      <c r="GAE42" s="691"/>
      <c r="GAF42" s="691"/>
      <c r="GAG42" s="691"/>
      <c r="GAH42" s="691"/>
      <c r="GAI42" s="691"/>
      <c r="GAJ42" s="691"/>
      <c r="GAK42" s="691"/>
      <c r="GAL42" s="691"/>
      <c r="GAM42" s="691"/>
      <c r="GAN42" s="691"/>
      <c r="GAO42" s="691"/>
      <c r="GAP42" s="691"/>
      <c r="GAQ42" s="691"/>
      <c r="GAR42" s="691"/>
      <c r="GAS42" s="691"/>
      <c r="GAT42" s="691"/>
      <c r="GAU42" s="691"/>
      <c r="GAV42" s="691"/>
      <c r="GAW42" s="691"/>
      <c r="GAX42" s="691"/>
      <c r="GAY42" s="691"/>
      <c r="GAZ42" s="691"/>
      <c r="GBA42" s="691"/>
      <c r="GBB42" s="691"/>
      <c r="GBC42" s="691"/>
      <c r="GBD42" s="691"/>
      <c r="GBE42" s="691"/>
      <c r="GBF42" s="691"/>
      <c r="GBG42" s="691"/>
      <c r="GBH42" s="691"/>
      <c r="GBI42" s="691"/>
      <c r="GBJ42" s="691"/>
      <c r="GBK42" s="691"/>
      <c r="GBL42" s="691"/>
      <c r="GBM42" s="691"/>
      <c r="GBN42" s="691"/>
      <c r="GBO42" s="691"/>
      <c r="GBP42" s="691"/>
      <c r="GBQ42" s="691"/>
      <c r="GBR42" s="691"/>
      <c r="GBS42" s="691"/>
      <c r="GBT42" s="691"/>
      <c r="GBU42" s="691"/>
      <c r="GBV42" s="691"/>
      <c r="GBW42" s="691"/>
      <c r="GBX42" s="691"/>
      <c r="GBY42" s="691"/>
      <c r="GBZ42" s="691"/>
      <c r="GCA42" s="691"/>
      <c r="GCB42" s="691"/>
      <c r="GCC42" s="691"/>
      <c r="GCD42" s="691"/>
      <c r="GCE42" s="691"/>
      <c r="GCF42" s="691"/>
      <c r="GCG42" s="691"/>
      <c r="GCH42" s="691"/>
      <c r="GCI42" s="691"/>
      <c r="GCJ42" s="691"/>
      <c r="GCK42" s="691"/>
      <c r="GCL42" s="691"/>
      <c r="GCM42" s="691"/>
      <c r="GCN42" s="691"/>
      <c r="GCO42" s="691"/>
      <c r="GCP42" s="691"/>
      <c r="GCQ42" s="691"/>
      <c r="GCR42" s="691"/>
      <c r="GCS42" s="691"/>
      <c r="GCT42" s="691"/>
      <c r="GCU42" s="691"/>
      <c r="GCV42" s="691"/>
      <c r="GCW42" s="691"/>
      <c r="GCX42" s="691"/>
      <c r="GCY42" s="691"/>
      <c r="GCZ42" s="691"/>
      <c r="GDA42" s="691"/>
      <c r="GDB42" s="691"/>
      <c r="GDC42" s="691"/>
      <c r="GDD42" s="691"/>
      <c r="GDE42" s="691"/>
      <c r="GDF42" s="691"/>
      <c r="GDG42" s="691"/>
      <c r="GDH42" s="691"/>
      <c r="GDI42" s="691"/>
      <c r="GDJ42" s="691"/>
      <c r="GDK42" s="691"/>
      <c r="GDL42" s="691"/>
      <c r="GDM42" s="691"/>
      <c r="GDN42" s="691"/>
      <c r="GDO42" s="691"/>
      <c r="GDP42" s="691"/>
      <c r="GDQ42" s="691"/>
      <c r="GDR42" s="691"/>
      <c r="GDS42" s="691"/>
      <c r="GDT42" s="691"/>
      <c r="GDU42" s="691"/>
      <c r="GDV42" s="691"/>
      <c r="GDW42" s="691"/>
      <c r="GDX42" s="691"/>
      <c r="GDY42" s="691"/>
      <c r="GDZ42" s="691"/>
      <c r="GEA42" s="691"/>
      <c r="GEB42" s="691"/>
      <c r="GEC42" s="691"/>
      <c r="GED42" s="691"/>
      <c r="GEE42" s="691"/>
      <c r="GEF42" s="691"/>
      <c r="GEG42" s="691"/>
      <c r="GEH42" s="691"/>
      <c r="GEI42" s="691"/>
      <c r="GEJ42" s="691"/>
      <c r="GEK42" s="691"/>
      <c r="GEL42" s="691"/>
      <c r="GEM42" s="691"/>
      <c r="GEN42" s="691"/>
      <c r="GEO42" s="691"/>
      <c r="GEP42" s="691"/>
      <c r="GEQ42" s="691"/>
      <c r="GER42" s="691"/>
      <c r="GES42" s="691"/>
      <c r="GET42" s="691"/>
      <c r="GEU42" s="691"/>
      <c r="GEV42" s="691"/>
      <c r="GEW42" s="691"/>
      <c r="GEX42" s="691"/>
      <c r="GEY42" s="691"/>
      <c r="GEZ42" s="691"/>
      <c r="GFA42" s="691"/>
      <c r="GFB42" s="691"/>
      <c r="GFC42" s="691"/>
      <c r="GFD42" s="691"/>
      <c r="GFE42" s="691"/>
      <c r="GFF42" s="691"/>
      <c r="GFG42" s="691"/>
      <c r="GFH42" s="691"/>
      <c r="GFI42" s="691"/>
      <c r="GFJ42" s="691"/>
      <c r="GFK42" s="691"/>
      <c r="GFL42" s="691"/>
      <c r="GFM42" s="691"/>
      <c r="GFN42" s="691"/>
      <c r="GFO42" s="691"/>
      <c r="GFP42" s="691"/>
      <c r="GFQ42" s="691"/>
      <c r="GFR42" s="691"/>
      <c r="GFS42" s="691"/>
      <c r="GFT42" s="691"/>
      <c r="GFU42" s="691"/>
      <c r="GFV42" s="691"/>
      <c r="GFW42" s="691"/>
      <c r="GFX42" s="691"/>
      <c r="GFY42" s="691"/>
      <c r="GFZ42" s="691"/>
      <c r="GGA42" s="691"/>
      <c r="GGB42" s="691"/>
      <c r="GGC42" s="691"/>
      <c r="GGD42" s="691"/>
      <c r="GGE42" s="691"/>
      <c r="GGF42" s="691"/>
      <c r="GGG42" s="691"/>
      <c r="GGH42" s="691"/>
      <c r="GGI42" s="691"/>
      <c r="GGJ42" s="691"/>
      <c r="GGK42" s="691"/>
      <c r="GGL42" s="691"/>
      <c r="GGM42" s="691"/>
      <c r="GGN42" s="691"/>
      <c r="GGO42" s="691"/>
      <c r="GGP42" s="691"/>
      <c r="GGQ42" s="691"/>
      <c r="GGR42" s="691"/>
      <c r="GGS42" s="691"/>
      <c r="GGT42" s="691"/>
      <c r="GGU42" s="691"/>
      <c r="GGV42" s="691"/>
      <c r="GGW42" s="691"/>
      <c r="GGX42" s="691"/>
      <c r="GGY42" s="691"/>
      <c r="GGZ42" s="691"/>
      <c r="GHA42" s="691"/>
      <c r="GHB42" s="691"/>
      <c r="GHC42" s="691"/>
      <c r="GHD42" s="691"/>
      <c r="GHE42" s="691"/>
      <c r="GHF42" s="691"/>
      <c r="GHG42" s="691"/>
      <c r="GHH42" s="691"/>
      <c r="GHI42" s="691"/>
      <c r="GHJ42" s="691"/>
      <c r="GHK42" s="691"/>
      <c r="GHL42" s="691"/>
      <c r="GHM42" s="691"/>
      <c r="GHN42" s="691"/>
      <c r="GHO42" s="691"/>
      <c r="GHP42" s="691"/>
      <c r="GHQ42" s="691"/>
      <c r="GHR42" s="691"/>
      <c r="GHS42" s="691"/>
      <c r="GHT42" s="691"/>
      <c r="GHU42" s="691"/>
      <c r="GHV42" s="691"/>
      <c r="GHW42" s="691"/>
      <c r="GHX42" s="691"/>
      <c r="GHY42" s="691"/>
      <c r="GHZ42" s="691"/>
      <c r="GIA42" s="691"/>
      <c r="GIB42" s="691"/>
      <c r="GIC42" s="691"/>
      <c r="GID42" s="691"/>
      <c r="GIE42" s="691"/>
      <c r="GIF42" s="691"/>
      <c r="GIG42" s="691"/>
      <c r="GIH42" s="691"/>
      <c r="GII42" s="691"/>
      <c r="GIJ42" s="691"/>
      <c r="GIK42" s="691"/>
      <c r="GIL42" s="691"/>
      <c r="GIM42" s="691"/>
      <c r="GIN42" s="691"/>
      <c r="GIO42" s="691"/>
      <c r="GIP42" s="691"/>
      <c r="GIQ42" s="691"/>
      <c r="GIR42" s="691"/>
      <c r="GIS42" s="691"/>
      <c r="GIT42" s="691"/>
      <c r="GIU42" s="691"/>
      <c r="GIV42" s="691"/>
      <c r="GIW42" s="691"/>
      <c r="GIX42" s="691"/>
      <c r="GIY42" s="691"/>
      <c r="GIZ42" s="691"/>
      <c r="GJA42" s="691"/>
      <c r="GJB42" s="691"/>
      <c r="GJC42" s="691"/>
      <c r="GJD42" s="691"/>
      <c r="GJE42" s="691"/>
      <c r="GJF42" s="691"/>
      <c r="GJG42" s="691"/>
      <c r="GJH42" s="691"/>
      <c r="GJI42" s="691"/>
      <c r="GJJ42" s="691"/>
      <c r="GJK42" s="691"/>
      <c r="GJL42" s="691"/>
      <c r="GJM42" s="691"/>
      <c r="GJN42" s="691"/>
      <c r="GJO42" s="691"/>
      <c r="GJP42" s="691"/>
      <c r="GJQ42" s="691"/>
      <c r="GJR42" s="691"/>
      <c r="GJS42" s="691"/>
      <c r="GJT42" s="691"/>
      <c r="GJU42" s="691"/>
      <c r="GJV42" s="691"/>
      <c r="GJW42" s="691"/>
      <c r="GJX42" s="691"/>
      <c r="GJY42" s="691"/>
      <c r="GJZ42" s="691"/>
      <c r="GKA42" s="691"/>
      <c r="GKB42" s="691"/>
      <c r="GKC42" s="691"/>
      <c r="GKD42" s="691"/>
      <c r="GKE42" s="691"/>
      <c r="GKF42" s="691"/>
      <c r="GKG42" s="691"/>
      <c r="GKH42" s="691"/>
      <c r="GKI42" s="691"/>
      <c r="GKJ42" s="691"/>
      <c r="GKK42" s="691"/>
      <c r="GKL42" s="691"/>
      <c r="GKM42" s="691"/>
      <c r="GKN42" s="691"/>
      <c r="GKO42" s="691"/>
      <c r="GKP42" s="691"/>
      <c r="GKQ42" s="691"/>
      <c r="GKR42" s="691"/>
      <c r="GKS42" s="691"/>
      <c r="GKT42" s="691"/>
      <c r="GKU42" s="691"/>
      <c r="GKV42" s="691"/>
      <c r="GKW42" s="691"/>
      <c r="GKX42" s="691"/>
      <c r="GKY42" s="691"/>
      <c r="GKZ42" s="691"/>
      <c r="GLA42" s="691"/>
      <c r="GLB42" s="691"/>
      <c r="GLC42" s="691"/>
      <c r="GLD42" s="691"/>
      <c r="GLE42" s="691"/>
      <c r="GLF42" s="691"/>
      <c r="GLG42" s="691"/>
      <c r="GLH42" s="691"/>
      <c r="GLI42" s="691"/>
      <c r="GLJ42" s="691"/>
      <c r="GLK42" s="691"/>
      <c r="GLL42" s="691"/>
      <c r="GLM42" s="691"/>
      <c r="GLN42" s="691"/>
      <c r="GLO42" s="691"/>
      <c r="GLP42" s="691"/>
      <c r="GLQ42" s="691"/>
      <c r="GLR42" s="691"/>
      <c r="GLS42" s="691"/>
      <c r="GLT42" s="691"/>
      <c r="GLU42" s="691"/>
      <c r="GLV42" s="691"/>
      <c r="GLW42" s="691"/>
      <c r="GLX42" s="691"/>
      <c r="GLY42" s="691"/>
      <c r="GLZ42" s="691"/>
      <c r="GMA42" s="691"/>
      <c r="GMB42" s="691"/>
      <c r="GMC42" s="691"/>
      <c r="GMD42" s="691"/>
      <c r="GME42" s="691"/>
      <c r="GMF42" s="691"/>
      <c r="GMG42" s="691"/>
      <c r="GMH42" s="691"/>
      <c r="GMI42" s="691"/>
      <c r="GMJ42" s="691"/>
      <c r="GMK42" s="691"/>
      <c r="GML42" s="691"/>
      <c r="GMM42" s="691"/>
      <c r="GMN42" s="691"/>
      <c r="GMO42" s="691"/>
      <c r="GMP42" s="691"/>
      <c r="GMQ42" s="691"/>
      <c r="GMR42" s="691"/>
      <c r="GMS42" s="691"/>
      <c r="GMT42" s="691"/>
      <c r="GMU42" s="691"/>
      <c r="GMV42" s="691"/>
      <c r="GMW42" s="691"/>
      <c r="GMX42" s="691"/>
      <c r="GMY42" s="691"/>
      <c r="GMZ42" s="691"/>
      <c r="GNA42" s="691"/>
      <c r="GNB42" s="691"/>
      <c r="GNC42" s="691"/>
      <c r="GND42" s="691"/>
      <c r="GNE42" s="691"/>
      <c r="GNF42" s="691"/>
      <c r="GNG42" s="691"/>
      <c r="GNH42" s="691"/>
      <c r="GNI42" s="691"/>
      <c r="GNJ42" s="691"/>
      <c r="GNK42" s="691"/>
      <c r="GNL42" s="691"/>
      <c r="GNM42" s="691"/>
      <c r="GNN42" s="691"/>
      <c r="GNO42" s="691"/>
      <c r="GNP42" s="691"/>
      <c r="GNQ42" s="691"/>
      <c r="GNR42" s="691"/>
      <c r="GNS42" s="691"/>
      <c r="GNT42" s="691"/>
      <c r="GNU42" s="691"/>
      <c r="GNV42" s="691"/>
      <c r="GNW42" s="691"/>
      <c r="GNX42" s="691"/>
      <c r="GNY42" s="691"/>
      <c r="GNZ42" s="691"/>
      <c r="GOA42" s="691"/>
      <c r="GOB42" s="691"/>
      <c r="GOC42" s="691"/>
      <c r="GOD42" s="691"/>
      <c r="GOE42" s="691"/>
      <c r="GOF42" s="691"/>
      <c r="GOG42" s="691"/>
      <c r="GOH42" s="691"/>
      <c r="GOI42" s="691"/>
      <c r="GOJ42" s="691"/>
      <c r="GOK42" s="691"/>
      <c r="GOL42" s="691"/>
      <c r="GOM42" s="691"/>
      <c r="GON42" s="691"/>
      <c r="GOO42" s="691"/>
      <c r="GOP42" s="691"/>
      <c r="GOQ42" s="691"/>
      <c r="GOR42" s="691"/>
      <c r="GOS42" s="691"/>
      <c r="GOT42" s="691"/>
      <c r="GOU42" s="691"/>
      <c r="GOV42" s="691"/>
      <c r="GOW42" s="691"/>
      <c r="GOX42" s="691"/>
      <c r="GOY42" s="691"/>
      <c r="GOZ42" s="691"/>
      <c r="GPA42" s="691"/>
      <c r="GPB42" s="691"/>
      <c r="GPC42" s="691"/>
      <c r="GPD42" s="691"/>
      <c r="GPE42" s="691"/>
      <c r="GPF42" s="691"/>
      <c r="GPG42" s="691"/>
      <c r="GPH42" s="691"/>
      <c r="GPI42" s="691"/>
      <c r="GPJ42" s="691"/>
      <c r="GPK42" s="691"/>
      <c r="GPL42" s="691"/>
      <c r="GPM42" s="691"/>
      <c r="GPN42" s="691"/>
      <c r="GPO42" s="691"/>
      <c r="GPP42" s="691"/>
      <c r="GPQ42" s="691"/>
      <c r="GPR42" s="691"/>
      <c r="GPS42" s="691"/>
      <c r="GPT42" s="691"/>
      <c r="GPU42" s="691"/>
      <c r="GPV42" s="691"/>
      <c r="GPW42" s="691"/>
      <c r="GPX42" s="691"/>
      <c r="GPY42" s="691"/>
      <c r="GPZ42" s="691"/>
      <c r="GQA42" s="691"/>
      <c r="GQB42" s="691"/>
      <c r="GQC42" s="691"/>
      <c r="GQD42" s="691"/>
      <c r="GQE42" s="691"/>
      <c r="GQF42" s="691"/>
      <c r="GQG42" s="691"/>
      <c r="GQH42" s="691"/>
      <c r="GQI42" s="691"/>
      <c r="GQJ42" s="691"/>
      <c r="GQK42" s="691"/>
      <c r="GQL42" s="691"/>
      <c r="GQM42" s="691"/>
      <c r="GQN42" s="691"/>
      <c r="GQO42" s="691"/>
      <c r="GQP42" s="691"/>
      <c r="GQQ42" s="691"/>
      <c r="GQR42" s="691"/>
      <c r="GQS42" s="691"/>
      <c r="GQT42" s="691"/>
      <c r="GQU42" s="691"/>
      <c r="GQV42" s="691"/>
      <c r="GQW42" s="691"/>
      <c r="GQX42" s="691"/>
      <c r="GQY42" s="691"/>
      <c r="GQZ42" s="691"/>
      <c r="GRA42" s="691"/>
      <c r="GRB42" s="691"/>
      <c r="GRC42" s="691"/>
      <c r="GRD42" s="691"/>
      <c r="GRE42" s="691"/>
      <c r="GRF42" s="691"/>
      <c r="GRG42" s="691"/>
      <c r="GRH42" s="691"/>
      <c r="GRI42" s="691"/>
      <c r="GRJ42" s="691"/>
      <c r="GRK42" s="691"/>
      <c r="GRL42" s="691"/>
      <c r="GRM42" s="691"/>
      <c r="GRN42" s="691"/>
      <c r="GRO42" s="691"/>
      <c r="GRP42" s="691"/>
      <c r="GRQ42" s="691"/>
      <c r="GRR42" s="691"/>
      <c r="GRS42" s="691"/>
      <c r="GRT42" s="691"/>
      <c r="GRU42" s="691"/>
      <c r="GRV42" s="691"/>
      <c r="GRW42" s="691"/>
      <c r="GRX42" s="691"/>
      <c r="GRY42" s="691"/>
      <c r="GRZ42" s="691"/>
      <c r="GSA42" s="691"/>
      <c r="GSB42" s="691"/>
      <c r="GSC42" s="691"/>
      <c r="GSD42" s="691"/>
      <c r="GSE42" s="691"/>
      <c r="GSF42" s="691"/>
      <c r="GSG42" s="691"/>
      <c r="GSH42" s="691"/>
      <c r="GSI42" s="691"/>
      <c r="GSJ42" s="691"/>
      <c r="GSK42" s="691"/>
      <c r="GSL42" s="691"/>
      <c r="GSM42" s="691"/>
      <c r="GSN42" s="691"/>
      <c r="GSO42" s="691"/>
      <c r="GSP42" s="691"/>
      <c r="GSQ42" s="691"/>
      <c r="GSR42" s="691"/>
      <c r="GSS42" s="691"/>
      <c r="GST42" s="691"/>
      <c r="GSU42" s="691"/>
      <c r="GSV42" s="691"/>
      <c r="GSW42" s="691"/>
      <c r="GSX42" s="691"/>
      <c r="GSY42" s="691"/>
      <c r="GSZ42" s="691"/>
      <c r="GTA42" s="691"/>
      <c r="GTB42" s="691"/>
      <c r="GTC42" s="691"/>
      <c r="GTD42" s="691"/>
      <c r="GTE42" s="691"/>
      <c r="GTF42" s="691"/>
      <c r="GTG42" s="691"/>
      <c r="GTH42" s="691"/>
      <c r="GTI42" s="691"/>
      <c r="GTJ42" s="691"/>
      <c r="GTK42" s="691"/>
      <c r="GTL42" s="691"/>
      <c r="GTM42" s="691"/>
      <c r="GTN42" s="691"/>
      <c r="GTO42" s="691"/>
      <c r="GTP42" s="691"/>
      <c r="GTQ42" s="691"/>
      <c r="GTR42" s="691"/>
      <c r="GTS42" s="691"/>
      <c r="GTT42" s="691"/>
      <c r="GTU42" s="691"/>
      <c r="GTV42" s="691"/>
      <c r="GTW42" s="691"/>
      <c r="GTX42" s="691"/>
      <c r="GTY42" s="691"/>
      <c r="GTZ42" s="691"/>
      <c r="GUA42" s="691"/>
      <c r="GUB42" s="691"/>
      <c r="GUC42" s="691"/>
      <c r="GUD42" s="691"/>
      <c r="GUE42" s="691"/>
      <c r="GUF42" s="691"/>
      <c r="GUG42" s="691"/>
      <c r="GUH42" s="691"/>
      <c r="GUI42" s="691"/>
      <c r="GUJ42" s="691"/>
      <c r="GUK42" s="691"/>
      <c r="GUL42" s="691"/>
      <c r="GUM42" s="691"/>
      <c r="GUN42" s="691"/>
      <c r="GUO42" s="691"/>
      <c r="GUP42" s="691"/>
      <c r="GUQ42" s="691"/>
      <c r="GUR42" s="691"/>
      <c r="GUS42" s="691"/>
      <c r="GUT42" s="691"/>
      <c r="GUU42" s="691"/>
      <c r="GUV42" s="691"/>
      <c r="GUW42" s="691"/>
      <c r="GUX42" s="691"/>
      <c r="GUY42" s="691"/>
      <c r="GUZ42" s="691"/>
      <c r="GVA42" s="691"/>
      <c r="GVB42" s="691"/>
      <c r="GVC42" s="691"/>
      <c r="GVD42" s="691"/>
      <c r="GVE42" s="691"/>
      <c r="GVF42" s="691"/>
      <c r="GVG42" s="691"/>
      <c r="GVH42" s="691"/>
      <c r="GVI42" s="691"/>
      <c r="GVJ42" s="691"/>
      <c r="GVK42" s="691"/>
      <c r="GVL42" s="691"/>
      <c r="GVM42" s="691"/>
      <c r="GVN42" s="691"/>
      <c r="GVO42" s="691"/>
      <c r="GVP42" s="691"/>
      <c r="GVQ42" s="691"/>
      <c r="GVR42" s="691"/>
      <c r="GVS42" s="691"/>
      <c r="GVT42" s="691"/>
      <c r="GVU42" s="691"/>
      <c r="GVV42" s="691"/>
      <c r="GVW42" s="691"/>
      <c r="GVX42" s="691"/>
      <c r="GVY42" s="691"/>
      <c r="GVZ42" s="691"/>
      <c r="GWA42" s="691"/>
      <c r="GWB42" s="691"/>
      <c r="GWC42" s="691"/>
      <c r="GWD42" s="691"/>
      <c r="GWE42" s="691"/>
      <c r="GWF42" s="691"/>
      <c r="GWG42" s="691"/>
      <c r="GWH42" s="691"/>
      <c r="GWI42" s="691"/>
      <c r="GWJ42" s="691"/>
      <c r="GWK42" s="691"/>
      <c r="GWL42" s="691"/>
      <c r="GWM42" s="691"/>
      <c r="GWN42" s="691"/>
      <c r="GWO42" s="691"/>
      <c r="GWP42" s="691"/>
      <c r="GWQ42" s="691"/>
      <c r="GWR42" s="691"/>
      <c r="GWS42" s="691"/>
      <c r="GWT42" s="691"/>
      <c r="GWU42" s="691"/>
      <c r="GWV42" s="691"/>
      <c r="GWW42" s="691"/>
      <c r="GWX42" s="691"/>
      <c r="GWY42" s="691"/>
      <c r="GWZ42" s="691"/>
      <c r="GXA42" s="691"/>
      <c r="GXB42" s="691"/>
      <c r="GXC42" s="691"/>
      <c r="GXD42" s="691"/>
      <c r="GXE42" s="691"/>
      <c r="GXF42" s="691"/>
      <c r="GXG42" s="691"/>
      <c r="GXH42" s="691"/>
      <c r="GXI42" s="691"/>
      <c r="GXJ42" s="691"/>
      <c r="GXK42" s="691"/>
      <c r="GXL42" s="691"/>
      <c r="GXM42" s="691"/>
      <c r="GXN42" s="691"/>
      <c r="GXO42" s="691"/>
      <c r="GXP42" s="691"/>
      <c r="GXQ42" s="691"/>
      <c r="GXR42" s="691"/>
      <c r="GXS42" s="691"/>
      <c r="GXT42" s="691"/>
      <c r="GXU42" s="691"/>
      <c r="GXV42" s="691"/>
      <c r="GXW42" s="691"/>
      <c r="GXX42" s="691"/>
      <c r="GXY42" s="691"/>
      <c r="GXZ42" s="691"/>
      <c r="GYA42" s="691"/>
      <c r="GYB42" s="691"/>
      <c r="GYC42" s="691"/>
      <c r="GYD42" s="691"/>
      <c r="GYE42" s="691"/>
      <c r="GYF42" s="691"/>
      <c r="GYG42" s="691"/>
      <c r="GYH42" s="691"/>
      <c r="GYI42" s="691"/>
      <c r="GYJ42" s="691"/>
      <c r="GYK42" s="691"/>
      <c r="GYL42" s="691"/>
      <c r="GYM42" s="691"/>
      <c r="GYN42" s="691"/>
      <c r="GYO42" s="691"/>
      <c r="GYP42" s="691"/>
      <c r="GYQ42" s="691"/>
      <c r="GYR42" s="691"/>
      <c r="GYS42" s="691"/>
      <c r="GYT42" s="691"/>
      <c r="GYU42" s="691"/>
      <c r="GYV42" s="691"/>
      <c r="GYW42" s="691"/>
      <c r="GYX42" s="691"/>
      <c r="GYY42" s="691"/>
      <c r="GYZ42" s="691"/>
      <c r="GZA42" s="691"/>
      <c r="GZB42" s="691"/>
      <c r="GZC42" s="691"/>
      <c r="GZD42" s="691"/>
      <c r="GZE42" s="691"/>
      <c r="GZF42" s="691"/>
      <c r="GZG42" s="691"/>
      <c r="GZH42" s="691"/>
      <c r="GZI42" s="691"/>
      <c r="GZJ42" s="691"/>
      <c r="GZK42" s="691"/>
      <c r="GZL42" s="691"/>
      <c r="GZM42" s="691"/>
      <c r="GZN42" s="691"/>
      <c r="GZO42" s="691"/>
      <c r="GZP42" s="691"/>
      <c r="GZQ42" s="691"/>
      <c r="GZR42" s="691"/>
      <c r="GZS42" s="691"/>
      <c r="GZT42" s="691"/>
      <c r="GZU42" s="691"/>
      <c r="GZV42" s="691"/>
      <c r="GZW42" s="691"/>
      <c r="GZX42" s="691"/>
      <c r="GZY42" s="691"/>
      <c r="GZZ42" s="691"/>
      <c r="HAA42" s="691"/>
      <c r="HAB42" s="691"/>
      <c r="HAC42" s="691"/>
      <c r="HAD42" s="691"/>
      <c r="HAE42" s="691"/>
      <c r="HAF42" s="691"/>
      <c r="HAG42" s="691"/>
      <c r="HAH42" s="691"/>
      <c r="HAI42" s="691"/>
      <c r="HAJ42" s="691"/>
      <c r="HAK42" s="691"/>
      <c r="HAL42" s="691"/>
      <c r="HAM42" s="691"/>
      <c r="HAN42" s="691"/>
      <c r="HAO42" s="691"/>
      <c r="HAP42" s="691"/>
      <c r="HAQ42" s="691"/>
      <c r="HAR42" s="691"/>
      <c r="HAS42" s="691"/>
      <c r="HAT42" s="691"/>
      <c r="HAU42" s="691"/>
      <c r="HAV42" s="691"/>
      <c r="HAW42" s="691"/>
      <c r="HAX42" s="691"/>
      <c r="HAY42" s="691"/>
      <c r="HAZ42" s="691"/>
      <c r="HBA42" s="691"/>
      <c r="HBB42" s="691"/>
      <c r="HBC42" s="691"/>
      <c r="HBD42" s="691"/>
      <c r="HBE42" s="691"/>
      <c r="HBF42" s="691"/>
      <c r="HBG42" s="691"/>
      <c r="HBH42" s="691"/>
      <c r="HBI42" s="691"/>
      <c r="HBJ42" s="691"/>
      <c r="HBK42" s="691"/>
      <c r="HBL42" s="691"/>
      <c r="HBM42" s="691"/>
      <c r="HBN42" s="691"/>
      <c r="HBO42" s="691"/>
      <c r="HBP42" s="691"/>
      <c r="HBQ42" s="691"/>
      <c r="HBR42" s="691"/>
      <c r="HBS42" s="691"/>
      <c r="HBT42" s="691"/>
      <c r="HBU42" s="691"/>
      <c r="HBV42" s="691"/>
      <c r="HBW42" s="691"/>
      <c r="HBX42" s="691"/>
      <c r="HBY42" s="691"/>
      <c r="HBZ42" s="691"/>
      <c r="HCA42" s="691"/>
      <c r="HCB42" s="691"/>
      <c r="HCC42" s="691"/>
      <c r="HCD42" s="691"/>
      <c r="HCE42" s="691"/>
      <c r="HCF42" s="691"/>
      <c r="HCG42" s="691"/>
      <c r="HCH42" s="691"/>
      <c r="HCI42" s="691"/>
      <c r="HCJ42" s="691"/>
      <c r="HCK42" s="691"/>
      <c r="HCL42" s="691"/>
      <c r="HCM42" s="691"/>
      <c r="HCN42" s="691"/>
      <c r="HCO42" s="691"/>
      <c r="HCP42" s="691"/>
      <c r="HCQ42" s="691"/>
      <c r="HCR42" s="691"/>
      <c r="HCS42" s="691"/>
      <c r="HCT42" s="691"/>
      <c r="HCU42" s="691"/>
      <c r="HCV42" s="691"/>
      <c r="HCW42" s="691"/>
      <c r="HCX42" s="691"/>
      <c r="HCY42" s="691"/>
      <c r="HCZ42" s="691"/>
      <c r="HDA42" s="691"/>
      <c r="HDB42" s="691"/>
      <c r="HDC42" s="691"/>
      <c r="HDD42" s="691"/>
      <c r="HDE42" s="691"/>
      <c r="HDF42" s="691"/>
      <c r="HDG42" s="691"/>
      <c r="HDH42" s="691"/>
      <c r="HDI42" s="691"/>
      <c r="HDJ42" s="691"/>
      <c r="HDK42" s="691"/>
      <c r="HDL42" s="691"/>
      <c r="HDM42" s="691"/>
      <c r="HDN42" s="691"/>
      <c r="HDO42" s="691"/>
      <c r="HDP42" s="691"/>
      <c r="HDQ42" s="691"/>
      <c r="HDR42" s="691"/>
      <c r="HDS42" s="691"/>
      <c r="HDT42" s="691"/>
      <c r="HDU42" s="691"/>
      <c r="HDV42" s="691"/>
      <c r="HDW42" s="691"/>
      <c r="HDX42" s="691"/>
      <c r="HDY42" s="691"/>
      <c r="HDZ42" s="691"/>
      <c r="HEA42" s="691"/>
      <c r="HEB42" s="691"/>
      <c r="HEC42" s="691"/>
      <c r="HED42" s="691"/>
      <c r="HEE42" s="691"/>
      <c r="HEF42" s="691"/>
      <c r="HEG42" s="691"/>
      <c r="HEH42" s="691"/>
      <c r="HEI42" s="691"/>
      <c r="HEJ42" s="691"/>
      <c r="HEK42" s="691"/>
      <c r="HEL42" s="691"/>
      <c r="HEM42" s="691"/>
      <c r="HEN42" s="691"/>
      <c r="HEO42" s="691"/>
      <c r="HEP42" s="691"/>
      <c r="HEQ42" s="691"/>
      <c r="HER42" s="691"/>
      <c r="HES42" s="691"/>
      <c r="HET42" s="691"/>
      <c r="HEU42" s="691"/>
      <c r="HEV42" s="691"/>
      <c r="HEW42" s="691"/>
      <c r="HEX42" s="691"/>
      <c r="HEY42" s="691"/>
      <c r="HEZ42" s="691"/>
      <c r="HFA42" s="691"/>
      <c r="HFB42" s="691"/>
      <c r="HFC42" s="691"/>
      <c r="HFD42" s="691"/>
      <c r="HFE42" s="691"/>
      <c r="HFF42" s="691"/>
      <c r="HFG42" s="691"/>
      <c r="HFH42" s="691"/>
      <c r="HFI42" s="691"/>
      <c r="HFJ42" s="691"/>
      <c r="HFK42" s="691"/>
      <c r="HFL42" s="691"/>
      <c r="HFM42" s="691"/>
      <c r="HFN42" s="691"/>
      <c r="HFO42" s="691"/>
      <c r="HFP42" s="691"/>
      <c r="HFQ42" s="691"/>
      <c r="HFR42" s="691"/>
      <c r="HFS42" s="691"/>
      <c r="HFT42" s="691"/>
      <c r="HFU42" s="691"/>
      <c r="HFV42" s="691"/>
      <c r="HFW42" s="691"/>
      <c r="HFX42" s="691"/>
      <c r="HFY42" s="691"/>
      <c r="HFZ42" s="691"/>
      <c r="HGA42" s="691"/>
      <c r="HGB42" s="691"/>
      <c r="HGC42" s="691"/>
      <c r="HGD42" s="691"/>
      <c r="HGE42" s="691"/>
      <c r="HGF42" s="691"/>
      <c r="HGG42" s="691"/>
      <c r="HGH42" s="691"/>
      <c r="HGI42" s="691"/>
      <c r="HGJ42" s="691"/>
      <c r="HGK42" s="691"/>
      <c r="HGL42" s="691"/>
      <c r="HGM42" s="691"/>
      <c r="HGN42" s="691"/>
      <c r="HGO42" s="691"/>
      <c r="HGP42" s="691"/>
      <c r="HGQ42" s="691"/>
      <c r="HGR42" s="691"/>
      <c r="HGS42" s="691"/>
      <c r="HGT42" s="691"/>
      <c r="HGU42" s="691"/>
      <c r="HGV42" s="691"/>
      <c r="HGW42" s="691"/>
      <c r="HGX42" s="691"/>
      <c r="HGY42" s="691"/>
      <c r="HGZ42" s="691"/>
      <c r="HHA42" s="691"/>
      <c r="HHB42" s="691"/>
      <c r="HHC42" s="691"/>
      <c r="HHD42" s="691"/>
      <c r="HHE42" s="691"/>
      <c r="HHF42" s="691"/>
      <c r="HHG42" s="691"/>
      <c r="HHH42" s="691"/>
      <c r="HHI42" s="691"/>
      <c r="HHJ42" s="691"/>
      <c r="HHK42" s="691"/>
      <c r="HHL42" s="691"/>
      <c r="HHM42" s="691"/>
      <c r="HHN42" s="691"/>
      <c r="HHO42" s="691"/>
      <c r="HHP42" s="691"/>
      <c r="HHQ42" s="691"/>
      <c r="HHR42" s="691"/>
      <c r="HHS42" s="691"/>
      <c r="HHT42" s="691"/>
      <c r="HHU42" s="691"/>
      <c r="HHV42" s="691"/>
      <c r="HHW42" s="691"/>
      <c r="HHX42" s="691"/>
      <c r="HHY42" s="691"/>
      <c r="HHZ42" s="691"/>
      <c r="HIA42" s="691"/>
      <c r="HIB42" s="691"/>
      <c r="HIC42" s="691"/>
      <c r="HID42" s="691"/>
      <c r="HIE42" s="691"/>
      <c r="HIF42" s="691"/>
      <c r="HIG42" s="691"/>
      <c r="HIH42" s="691"/>
      <c r="HII42" s="691"/>
      <c r="HIJ42" s="691"/>
      <c r="HIK42" s="691"/>
      <c r="HIL42" s="691"/>
      <c r="HIM42" s="691"/>
      <c r="HIN42" s="691"/>
      <c r="HIO42" s="691"/>
      <c r="HIP42" s="691"/>
      <c r="HIQ42" s="691"/>
      <c r="HIR42" s="691"/>
      <c r="HIS42" s="691"/>
      <c r="HIT42" s="691"/>
      <c r="HIU42" s="691"/>
      <c r="HIV42" s="691"/>
      <c r="HIW42" s="691"/>
      <c r="HIX42" s="691"/>
      <c r="HIY42" s="691"/>
      <c r="HIZ42" s="691"/>
      <c r="HJA42" s="691"/>
      <c r="HJB42" s="691"/>
      <c r="HJC42" s="691"/>
      <c r="HJD42" s="691"/>
      <c r="HJE42" s="691"/>
      <c r="HJF42" s="691"/>
      <c r="HJG42" s="691"/>
      <c r="HJH42" s="691"/>
      <c r="HJI42" s="691"/>
      <c r="HJJ42" s="691"/>
      <c r="HJK42" s="691"/>
      <c r="HJL42" s="691"/>
      <c r="HJM42" s="691"/>
      <c r="HJN42" s="691"/>
      <c r="HJO42" s="691"/>
      <c r="HJP42" s="691"/>
      <c r="HJQ42" s="691"/>
      <c r="HJR42" s="691"/>
      <c r="HJS42" s="691"/>
      <c r="HJT42" s="691"/>
      <c r="HJU42" s="691"/>
      <c r="HJV42" s="691"/>
      <c r="HJW42" s="691"/>
      <c r="HJX42" s="691"/>
      <c r="HJY42" s="691"/>
      <c r="HJZ42" s="691"/>
      <c r="HKA42" s="691"/>
      <c r="HKB42" s="691"/>
      <c r="HKC42" s="691"/>
      <c r="HKD42" s="691"/>
      <c r="HKE42" s="691"/>
      <c r="HKF42" s="691"/>
      <c r="HKG42" s="691"/>
      <c r="HKH42" s="691"/>
      <c r="HKI42" s="691"/>
      <c r="HKJ42" s="691"/>
      <c r="HKK42" s="691"/>
      <c r="HKL42" s="691"/>
      <c r="HKM42" s="691"/>
      <c r="HKN42" s="691"/>
      <c r="HKO42" s="691"/>
      <c r="HKP42" s="691"/>
      <c r="HKQ42" s="691"/>
      <c r="HKR42" s="691"/>
      <c r="HKS42" s="691"/>
      <c r="HKT42" s="691"/>
      <c r="HKU42" s="691"/>
      <c r="HKV42" s="691"/>
      <c r="HKW42" s="691"/>
      <c r="HKX42" s="691"/>
      <c r="HKY42" s="691"/>
      <c r="HKZ42" s="691"/>
      <c r="HLA42" s="691"/>
      <c r="HLB42" s="691"/>
      <c r="HLC42" s="691"/>
      <c r="HLD42" s="691"/>
      <c r="HLE42" s="691"/>
      <c r="HLF42" s="691"/>
      <c r="HLG42" s="691"/>
      <c r="HLH42" s="691"/>
      <c r="HLI42" s="691"/>
      <c r="HLJ42" s="691"/>
      <c r="HLK42" s="691"/>
      <c r="HLL42" s="691"/>
      <c r="HLM42" s="691"/>
      <c r="HLN42" s="691"/>
      <c r="HLO42" s="691"/>
      <c r="HLP42" s="691"/>
      <c r="HLQ42" s="691"/>
      <c r="HLR42" s="691"/>
      <c r="HLS42" s="691"/>
      <c r="HLT42" s="691"/>
      <c r="HLU42" s="691"/>
      <c r="HLV42" s="691"/>
      <c r="HLW42" s="691"/>
      <c r="HLX42" s="691"/>
      <c r="HLY42" s="691"/>
      <c r="HLZ42" s="691"/>
      <c r="HMA42" s="691"/>
      <c r="HMB42" s="691"/>
      <c r="HMC42" s="691"/>
      <c r="HMD42" s="691"/>
      <c r="HME42" s="691"/>
      <c r="HMF42" s="691"/>
      <c r="HMG42" s="691"/>
      <c r="HMH42" s="691"/>
      <c r="HMI42" s="691"/>
      <c r="HMJ42" s="691"/>
      <c r="HMK42" s="691"/>
      <c r="HML42" s="691"/>
      <c r="HMM42" s="691"/>
      <c r="HMN42" s="691"/>
      <c r="HMO42" s="691"/>
      <c r="HMP42" s="691"/>
      <c r="HMQ42" s="691"/>
      <c r="HMR42" s="691"/>
      <c r="HMS42" s="691"/>
      <c r="HMT42" s="691"/>
      <c r="HMU42" s="691"/>
      <c r="HMV42" s="691"/>
      <c r="HMW42" s="691"/>
      <c r="HMX42" s="691"/>
      <c r="HMY42" s="691"/>
      <c r="HMZ42" s="691"/>
      <c r="HNA42" s="691"/>
      <c r="HNB42" s="691"/>
      <c r="HNC42" s="691"/>
      <c r="HND42" s="691"/>
      <c r="HNE42" s="691"/>
      <c r="HNF42" s="691"/>
      <c r="HNG42" s="691"/>
      <c r="HNH42" s="691"/>
      <c r="HNI42" s="691"/>
      <c r="HNJ42" s="691"/>
      <c r="HNK42" s="691"/>
      <c r="HNL42" s="691"/>
      <c r="HNM42" s="691"/>
      <c r="HNN42" s="691"/>
      <c r="HNO42" s="691"/>
      <c r="HNP42" s="691"/>
      <c r="HNQ42" s="691"/>
      <c r="HNR42" s="691"/>
      <c r="HNS42" s="691"/>
      <c r="HNT42" s="691"/>
      <c r="HNU42" s="691"/>
      <c r="HNV42" s="691"/>
      <c r="HNW42" s="691"/>
      <c r="HNX42" s="691"/>
      <c r="HNY42" s="691"/>
      <c r="HNZ42" s="691"/>
      <c r="HOA42" s="691"/>
      <c r="HOB42" s="691"/>
      <c r="HOC42" s="691"/>
      <c r="HOD42" s="691"/>
      <c r="HOE42" s="691"/>
      <c r="HOF42" s="691"/>
      <c r="HOG42" s="691"/>
      <c r="HOH42" s="691"/>
      <c r="HOI42" s="691"/>
      <c r="HOJ42" s="691"/>
      <c r="HOK42" s="691"/>
      <c r="HOL42" s="691"/>
      <c r="HOM42" s="691"/>
      <c r="HON42" s="691"/>
      <c r="HOO42" s="691"/>
      <c r="HOP42" s="691"/>
      <c r="HOQ42" s="691"/>
      <c r="HOR42" s="691"/>
      <c r="HOS42" s="691"/>
      <c r="HOT42" s="691"/>
      <c r="HOU42" s="691"/>
      <c r="HOV42" s="691"/>
      <c r="HOW42" s="691"/>
      <c r="HOX42" s="691"/>
      <c r="HOY42" s="691"/>
      <c r="HOZ42" s="691"/>
      <c r="HPA42" s="691"/>
      <c r="HPB42" s="691"/>
      <c r="HPC42" s="691"/>
      <c r="HPD42" s="691"/>
      <c r="HPE42" s="691"/>
      <c r="HPF42" s="691"/>
      <c r="HPG42" s="691"/>
      <c r="HPH42" s="691"/>
      <c r="HPI42" s="691"/>
      <c r="HPJ42" s="691"/>
      <c r="HPK42" s="691"/>
      <c r="HPL42" s="691"/>
      <c r="HPM42" s="691"/>
      <c r="HPN42" s="691"/>
      <c r="HPO42" s="691"/>
      <c r="HPP42" s="691"/>
      <c r="HPQ42" s="691"/>
      <c r="HPR42" s="691"/>
      <c r="HPS42" s="691"/>
      <c r="HPT42" s="691"/>
      <c r="HPU42" s="691"/>
      <c r="HPV42" s="691"/>
      <c r="HPW42" s="691"/>
      <c r="HPX42" s="691"/>
      <c r="HPY42" s="691"/>
      <c r="HPZ42" s="691"/>
      <c r="HQA42" s="691"/>
      <c r="HQB42" s="691"/>
      <c r="HQC42" s="691"/>
      <c r="HQD42" s="691"/>
      <c r="HQE42" s="691"/>
      <c r="HQF42" s="691"/>
      <c r="HQG42" s="691"/>
      <c r="HQH42" s="691"/>
      <c r="HQI42" s="691"/>
      <c r="HQJ42" s="691"/>
      <c r="HQK42" s="691"/>
      <c r="HQL42" s="691"/>
      <c r="HQM42" s="691"/>
      <c r="HQN42" s="691"/>
      <c r="HQO42" s="691"/>
      <c r="HQP42" s="691"/>
      <c r="HQQ42" s="691"/>
      <c r="HQR42" s="691"/>
      <c r="HQS42" s="691"/>
      <c r="HQT42" s="691"/>
      <c r="HQU42" s="691"/>
      <c r="HQV42" s="691"/>
      <c r="HQW42" s="691"/>
      <c r="HQX42" s="691"/>
      <c r="HQY42" s="691"/>
      <c r="HQZ42" s="691"/>
      <c r="HRA42" s="691"/>
      <c r="HRB42" s="691"/>
      <c r="HRC42" s="691"/>
      <c r="HRD42" s="691"/>
      <c r="HRE42" s="691"/>
      <c r="HRF42" s="691"/>
      <c r="HRG42" s="691"/>
      <c r="HRH42" s="691"/>
      <c r="HRI42" s="691"/>
      <c r="HRJ42" s="691"/>
      <c r="HRK42" s="691"/>
      <c r="HRL42" s="691"/>
      <c r="HRM42" s="691"/>
      <c r="HRN42" s="691"/>
      <c r="HRO42" s="691"/>
      <c r="HRP42" s="691"/>
      <c r="HRQ42" s="691"/>
      <c r="HRR42" s="691"/>
      <c r="HRS42" s="691"/>
      <c r="HRT42" s="691"/>
      <c r="HRU42" s="691"/>
      <c r="HRV42" s="691"/>
      <c r="HRW42" s="691"/>
      <c r="HRX42" s="691"/>
      <c r="HRY42" s="691"/>
      <c r="HRZ42" s="691"/>
      <c r="HSA42" s="691"/>
      <c r="HSB42" s="691"/>
      <c r="HSC42" s="691"/>
      <c r="HSD42" s="691"/>
      <c r="HSE42" s="691"/>
      <c r="HSF42" s="691"/>
      <c r="HSG42" s="691"/>
      <c r="HSH42" s="691"/>
      <c r="HSI42" s="691"/>
      <c r="HSJ42" s="691"/>
      <c r="HSK42" s="691"/>
      <c r="HSL42" s="691"/>
      <c r="HSM42" s="691"/>
      <c r="HSN42" s="691"/>
      <c r="HSO42" s="691"/>
      <c r="HSP42" s="691"/>
      <c r="HSQ42" s="691"/>
      <c r="HSR42" s="691"/>
      <c r="HSS42" s="691"/>
      <c r="HST42" s="691"/>
      <c r="HSU42" s="691"/>
      <c r="HSV42" s="691"/>
      <c r="HSW42" s="691"/>
      <c r="HSX42" s="691"/>
      <c r="HSY42" s="691"/>
      <c r="HSZ42" s="691"/>
      <c r="HTA42" s="691"/>
      <c r="HTB42" s="691"/>
      <c r="HTC42" s="691"/>
      <c r="HTD42" s="691"/>
      <c r="HTE42" s="691"/>
      <c r="HTF42" s="691"/>
      <c r="HTG42" s="691"/>
      <c r="HTH42" s="691"/>
      <c r="HTI42" s="691"/>
      <c r="HTJ42" s="691"/>
      <c r="HTK42" s="691"/>
      <c r="HTL42" s="691"/>
      <c r="HTM42" s="691"/>
      <c r="HTN42" s="691"/>
      <c r="HTO42" s="691"/>
      <c r="HTP42" s="691"/>
      <c r="HTQ42" s="691"/>
      <c r="HTR42" s="691"/>
      <c r="HTS42" s="691"/>
      <c r="HTT42" s="691"/>
      <c r="HTU42" s="691"/>
      <c r="HTV42" s="691"/>
      <c r="HTW42" s="691"/>
      <c r="HTX42" s="691"/>
      <c r="HTY42" s="691"/>
      <c r="HTZ42" s="691"/>
      <c r="HUA42" s="691"/>
      <c r="HUB42" s="691"/>
      <c r="HUC42" s="691"/>
      <c r="HUD42" s="691"/>
      <c r="HUE42" s="691"/>
      <c r="HUF42" s="691"/>
      <c r="HUG42" s="691"/>
      <c r="HUH42" s="691"/>
      <c r="HUI42" s="691"/>
      <c r="HUJ42" s="691"/>
      <c r="HUK42" s="691"/>
      <c r="HUL42" s="691"/>
      <c r="HUM42" s="691"/>
      <c r="HUN42" s="691"/>
      <c r="HUO42" s="691"/>
      <c r="HUP42" s="691"/>
      <c r="HUQ42" s="691"/>
      <c r="HUR42" s="691"/>
      <c r="HUS42" s="691"/>
      <c r="HUT42" s="691"/>
      <c r="HUU42" s="691"/>
      <c r="HUV42" s="691"/>
      <c r="HUW42" s="691"/>
      <c r="HUX42" s="691"/>
      <c r="HUY42" s="691"/>
      <c r="HUZ42" s="691"/>
      <c r="HVA42" s="691"/>
      <c r="HVB42" s="691"/>
      <c r="HVC42" s="691"/>
      <c r="HVD42" s="691"/>
      <c r="HVE42" s="691"/>
      <c r="HVF42" s="691"/>
      <c r="HVG42" s="691"/>
      <c r="HVH42" s="691"/>
      <c r="HVI42" s="691"/>
      <c r="HVJ42" s="691"/>
      <c r="HVK42" s="691"/>
      <c r="HVL42" s="691"/>
      <c r="HVM42" s="691"/>
      <c r="HVN42" s="691"/>
      <c r="HVO42" s="691"/>
      <c r="HVP42" s="691"/>
      <c r="HVQ42" s="691"/>
      <c r="HVR42" s="691"/>
      <c r="HVS42" s="691"/>
      <c r="HVT42" s="691"/>
      <c r="HVU42" s="691"/>
      <c r="HVV42" s="691"/>
      <c r="HVW42" s="691"/>
      <c r="HVX42" s="691"/>
      <c r="HVY42" s="691"/>
      <c r="HVZ42" s="691"/>
      <c r="HWA42" s="691"/>
      <c r="HWB42" s="691"/>
      <c r="HWC42" s="691"/>
      <c r="HWD42" s="691"/>
      <c r="HWE42" s="691"/>
      <c r="HWF42" s="691"/>
      <c r="HWG42" s="691"/>
      <c r="HWH42" s="691"/>
      <c r="HWI42" s="691"/>
      <c r="HWJ42" s="691"/>
      <c r="HWK42" s="691"/>
      <c r="HWL42" s="691"/>
      <c r="HWM42" s="691"/>
      <c r="HWN42" s="691"/>
      <c r="HWO42" s="691"/>
      <c r="HWP42" s="691"/>
      <c r="HWQ42" s="691"/>
      <c r="HWR42" s="691"/>
      <c r="HWS42" s="691"/>
      <c r="HWT42" s="691"/>
      <c r="HWU42" s="691"/>
      <c r="HWV42" s="691"/>
      <c r="HWW42" s="691"/>
      <c r="HWX42" s="691"/>
      <c r="HWY42" s="691"/>
      <c r="HWZ42" s="691"/>
      <c r="HXA42" s="691"/>
      <c r="HXB42" s="691"/>
      <c r="HXC42" s="691"/>
      <c r="HXD42" s="691"/>
      <c r="HXE42" s="691"/>
      <c r="HXF42" s="691"/>
      <c r="HXG42" s="691"/>
      <c r="HXH42" s="691"/>
      <c r="HXI42" s="691"/>
      <c r="HXJ42" s="691"/>
      <c r="HXK42" s="691"/>
      <c r="HXL42" s="691"/>
      <c r="HXM42" s="691"/>
      <c r="HXN42" s="691"/>
      <c r="HXO42" s="691"/>
      <c r="HXP42" s="691"/>
      <c r="HXQ42" s="691"/>
      <c r="HXR42" s="691"/>
      <c r="HXS42" s="691"/>
      <c r="HXT42" s="691"/>
      <c r="HXU42" s="691"/>
      <c r="HXV42" s="691"/>
      <c r="HXW42" s="691"/>
      <c r="HXX42" s="691"/>
      <c r="HXY42" s="691"/>
      <c r="HXZ42" s="691"/>
      <c r="HYA42" s="691"/>
      <c r="HYB42" s="691"/>
      <c r="HYC42" s="691"/>
      <c r="HYD42" s="691"/>
      <c r="HYE42" s="691"/>
      <c r="HYF42" s="691"/>
      <c r="HYG42" s="691"/>
      <c r="HYH42" s="691"/>
      <c r="HYI42" s="691"/>
      <c r="HYJ42" s="691"/>
      <c r="HYK42" s="691"/>
      <c r="HYL42" s="691"/>
      <c r="HYM42" s="691"/>
      <c r="HYN42" s="691"/>
      <c r="HYO42" s="691"/>
      <c r="HYP42" s="691"/>
      <c r="HYQ42" s="691"/>
      <c r="HYR42" s="691"/>
      <c r="HYS42" s="691"/>
      <c r="HYT42" s="691"/>
      <c r="HYU42" s="691"/>
      <c r="HYV42" s="691"/>
      <c r="HYW42" s="691"/>
      <c r="HYX42" s="691"/>
      <c r="HYY42" s="691"/>
      <c r="HYZ42" s="691"/>
      <c r="HZA42" s="691"/>
      <c r="HZB42" s="691"/>
      <c r="HZC42" s="691"/>
      <c r="HZD42" s="691"/>
      <c r="HZE42" s="691"/>
      <c r="HZF42" s="691"/>
      <c r="HZG42" s="691"/>
      <c r="HZH42" s="691"/>
      <c r="HZI42" s="691"/>
      <c r="HZJ42" s="691"/>
      <c r="HZK42" s="691"/>
      <c r="HZL42" s="691"/>
      <c r="HZM42" s="691"/>
      <c r="HZN42" s="691"/>
      <c r="HZO42" s="691"/>
      <c r="HZP42" s="691"/>
      <c r="HZQ42" s="691"/>
      <c r="HZR42" s="691"/>
      <c r="HZS42" s="691"/>
      <c r="HZT42" s="691"/>
      <c r="HZU42" s="691"/>
      <c r="HZV42" s="691"/>
      <c r="HZW42" s="691"/>
      <c r="HZX42" s="691"/>
      <c r="HZY42" s="691"/>
      <c r="HZZ42" s="691"/>
      <c r="IAA42" s="691"/>
      <c r="IAB42" s="691"/>
      <c r="IAC42" s="691"/>
      <c r="IAD42" s="691"/>
      <c r="IAE42" s="691"/>
      <c r="IAF42" s="691"/>
      <c r="IAG42" s="691"/>
      <c r="IAH42" s="691"/>
      <c r="IAI42" s="691"/>
      <c r="IAJ42" s="691"/>
      <c r="IAK42" s="691"/>
      <c r="IAL42" s="691"/>
      <c r="IAM42" s="691"/>
      <c r="IAN42" s="691"/>
      <c r="IAO42" s="691"/>
      <c r="IAP42" s="691"/>
      <c r="IAQ42" s="691"/>
      <c r="IAR42" s="691"/>
      <c r="IAS42" s="691"/>
      <c r="IAT42" s="691"/>
      <c r="IAU42" s="691"/>
      <c r="IAV42" s="691"/>
      <c r="IAW42" s="691"/>
      <c r="IAX42" s="691"/>
      <c r="IAY42" s="691"/>
      <c r="IAZ42" s="691"/>
      <c r="IBA42" s="691"/>
      <c r="IBB42" s="691"/>
      <c r="IBC42" s="691"/>
      <c r="IBD42" s="691"/>
      <c r="IBE42" s="691"/>
      <c r="IBF42" s="691"/>
      <c r="IBG42" s="691"/>
      <c r="IBH42" s="691"/>
      <c r="IBI42" s="691"/>
      <c r="IBJ42" s="691"/>
      <c r="IBK42" s="691"/>
      <c r="IBL42" s="691"/>
      <c r="IBM42" s="691"/>
      <c r="IBN42" s="691"/>
      <c r="IBO42" s="691"/>
      <c r="IBP42" s="691"/>
      <c r="IBQ42" s="691"/>
      <c r="IBR42" s="691"/>
      <c r="IBS42" s="691"/>
      <c r="IBT42" s="691"/>
      <c r="IBU42" s="691"/>
      <c r="IBV42" s="691"/>
      <c r="IBW42" s="691"/>
      <c r="IBX42" s="691"/>
      <c r="IBY42" s="691"/>
      <c r="IBZ42" s="691"/>
      <c r="ICA42" s="691"/>
      <c r="ICB42" s="691"/>
      <c r="ICC42" s="691"/>
      <c r="ICD42" s="691"/>
      <c r="ICE42" s="691"/>
      <c r="ICF42" s="691"/>
      <c r="ICG42" s="691"/>
      <c r="ICH42" s="691"/>
      <c r="ICI42" s="691"/>
      <c r="ICJ42" s="691"/>
      <c r="ICK42" s="691"/>
      <c r="ICL42" s="691"/>
      <c r="ICM42" s="691"/>
      <c r="ICN42" s="691"/>
      <c r="ICO42" s="691"/>
      <c r="ICP42" s="691"/>
      <c r="ICQ42" s="691"/>
      <c r="ICR42" s="691"/>
      <c r="ICS42" s="691"/>
      <c r="ICT42" s="691"/>
      <c r="ICU42" s="691"/>
      <c r="ICV42" s="691"/>
      <c r="ICW42" s="691"/>
      <c r="ICX42" s="691"/>
      <c r="ICY42" s="691"/>
      <c r="ICZ42" s="691"/>
      <c r="IDA42" s="691"/>
      <c r="IDB42" s="691"/>
      <c r="IDC42" s="691"/>
      <c r="IDD42" s="691"/>
      <c r="IDE42" s="691"/>
      <c r="IDF42" s="691"/>
      <c r="IDG42" s="691"/>
      <c r="IDH42" s="691"/>
      <c r="IDI42" s="691"/>
      <c r="IDJ42" s="691"/>
      <c r="IDK42" s="691"/>
      <c r="IDL42" s="691"/>
      <c r="IDM42" s="691"/>
      <c r="IDN42" s="691"/>
      <c r="IDO42" s="691"/>
      <c r="IDP42" s="691"/>
      <c r="IDQ42" s="691"/>
      <c r="IDR42" s="691"/>
      <c r="IDS42" s="691"/>
      <c r="IDT42" s="691"/>
      <c r="IDU42" s="691"/>
      <c r="IDV42" s="691"/>
      <c r="IDW42" s="691"/>
      <c r="IDX42" s="691"/>
      <c r="IDY42" s="691"/>
      <c r="IDZ42" s="691"/>
      <c r="IEA42" s="691"/>
      <c r="IEB42" s="691"/>
      <c r="IEC42" s="691"/>
      <c r="IED42" s="691"/>
      <c r="IEE42" s="691"/>
      <c r="IEF42" s="691"/>
      <c r="IEG42" s="691"/>
      <c r="IEH42" s="691"/>
      <c r="IEI42" s="691"/>
      <c r="IEJ42" s="691"/>
      <c r="IEK42" s="691"/>
      <c r="IEL42" s="691"/>
      <c r="IEM42" s="691"/>
      <c r="IEN42" s="691"/>
      <c r="IEO42" s="691"/>
      <c r="IEP42" s="691"/>
      <c r="IEQ42" s="691"/>
      <c r="IER42" s="691"/>
      <c r="IES42" s="691"/>
      <c r="IET42" s="691"/>
      <c r="IEU42" s="691"/>
      <c r="IEV42" s="691"/>
      <c r="IEW42" s="691"/>
      <c r="IEX42" s="691"/>
      <c r="IEY42" s="691"/>
      <c r="IEZ42" s="691"/>
      <c r="IFA42" s="691"/>
      <c r="IFB42" s="691"/>
      <c r="IFC42" s="691"/>
      <c r="IFD42" s="691"/>
      <c r="IFE42" s="691"/>
      <c r="IFF42" s="691"/>
      <c r="IFG42" s="691"/>
      <c r="IFH42" s="691"/>
      <c r="IFI42" s="691"/>
      <c r="IFJ42" s="691"/>
      <c r="IFK42" s="691"/>
      <c r="IFL42" s="691"/>
      <c r="IFM42" s="691"/>
      <c r="IFN42" s="691"/>
      <c r="IFO42" s="691"/>
      <c r="IFP42" s="691"/>
      <c r="IFQ42" s="691"/>
      <c r="IFR42" s="691"/>
      <c r="IFS42" s="691"/>
      <c r="IFT42" s="691"/>
      <c r="IFU42" s="691"/>
      <c r="IFV42" s="691"/>
      <c r="IFW42" s="691"/>
      <c r="IFX42" s="691"/>
      <c r="IFY42" s="691"/>
      <c r="IFZ42" s="691"/>
      <c r="IGA42" s="691"/>
      <c r="IGB42" s="691"/>
      <c r="IGC42" s="691"/>
      <c r="IGD42" s="691"/>
      <c r="IGE42" s="691"/>
      <c r="IGF42" s="691"/>
      <c r="IGG42" s="691"/>
      <c r="IGH42" s="691"/>
      <c r="IGI42" s="691"/>
      <c r="IGJ42" s="691"/>
      <c r="IGK42" s="691"/>
      <c r="IGL42" s="691"/>
      <c r="IGM42" s="691"/>
      <c r="IGN42" s="691"/>
      <c r="IGO42" s="691"/>
      <c r="IGP42" s="691"/>
      <c r="IGQ42" s="691"/>
      <c r="IGR42" s="691"/>
      <c r="IGS42" s="691"/>
      <c r="IGT42" s="691"/>
      <c r="IGU42" s="691"/>
      <c r="IGV42" s="691"/>
      <c r="IGW42" s="691"/>
      <c r="IGX42" s="691"/>
      <c r="IGY42" s="691"/>
      <c r="IGZ42" s="691"/>
      <c r="IHA42" s="691"/>
      <c r="IHB42" s="691"/>
      <c r="IHC42" s="691"/>
      <c r="IHD42" s="691"/>
      <c r="IHE42" s="691"/>
      <c r="IHF42" s="691"/>
      <c r="IHG42" s="691"/>
      <c r="IHH42" s="691"/>
      <c r="IHI42" s="691"/>
      <c r="IHJ42" s="691"/>
      <c r="IHK42" s="691"/>
      <c r="IHL42" s="691"/>
      <c r="IHM42" s="691"/>
      <c r="IHN42" s="691"/>
      <c r="IHO42" s="691"/>
      <c r="IHP42" s="691"/>
      <c r="IHQ42" s="691"/>
      <c r="IHR42" s="691"/>
      <c r="IHS42" s="691"/>
      <c r="IHT42" s="691"/>
      <c r="IHU42" s="691"/>
      <c r="IHV42" s="691"/>
      <c r="IHW42" s="691"/>
      <c r="IHX42" s="691"/>
      <c r="IHY42" s="691"/>
      <c r="IHZ42" s="691"/>
      <c r="IIA42" s="691"/>
      <c r="IIB42" s="691"/>
      <c r="IIC42" s="691"/>
      <c r="IID42" s="691"/>
      <c r="IIE42" s="691"/>
      <c r="IIF42" s="691"/>
      <c r="IIG42" s="691"/>
      <c r="IIH42" s="691"/>
      <c r="III42" s="691"/>
      <c r="IIJ42" s="691"/>
      <c r="IIK42" s="691"/>
      <c r="IIL42" s="691"/>
      <c r="IIM42" s="691"/>
      <c r="IIN42" s="691"/>
      <c r="IIO42" s="691"/>
      <c r="IIP42" s="691"/>
      <c r="IIQ42" s="691"/>
      <c r="IIR42" s="691"/>
      <c r="IIS42" s="691"/>
      <c r="IIT42" s="691"/>
      <c r="IIU42" s="691"/>
      <c r="IIV42" s="691"/>
      <c r="IIW42" s="691"/>
      <c r="IIX42" s="691"/>
      <c r="IIY42" s="691"/>
      <c r="IIZ42" s="691"/>
      <c r="IJA42" s="691"/>
      <c r="IJB42" s="691"/>
      <c r="IJC42" s="691"/>
      <c r="IJD42" s="691"/>
      <c r="IJE42" s="691"/>
      <c r="IJF42" s="691"/>
      <c r="IJG42" s="691"/>
      <c r="IJH42" s="691"/>
      <c r="IJI42" s="691"/>
      <c r="IJJ42" s="691"/>
      <c r="IJK42" s="691"/>
      <c r="IJL42" s="691"/>
      <c r="IJM42" s="691"/>
      <c r="IJN42" s="691"/>
      <c r="IJO42" s="691"/>
      <c r="IJP42" s="691"/>
      <c r="IJQ42" s="691"/>
      <c r="IJR42" s="691"/>
      <c r="IJS42" s="691"/>
      <c r="IJT42" s="691"/>
      <c r="IJU42" s="691"/>
      <c r="IJV42" s="691"/>
      <c r="IJW42" s="691"/>
      <c r="IJX42" s="691"/>
      <c r="IJY42" s="691"/>
      <c r="IJZ42" s="691"/>
      <c r="IKA42" s="691"/>
      <c r="IKB42" s="691"/>
      <c r="IKC42" s="691"/>
      <c r="IKD42" s="691"/>
      <c r="IKE42" s="691"/>
      <c r="IKF42" s="691"/>
      <c r="IKG42" s="691"/>
      <c r="IKH42" s="691"/>
      <c r="IKI42" s="691"/>
      <c r="IKJ42" s="691"/>
      <c r="IKK42" s="691"/>
      <c r="IKL42" s="691"/>
      <c r="IKM42" s="691"/>
      <c r="IKN42" s="691"/>
      <c r="IKO42" s="691"/>
      <c r="IKP42" s="691"/>
      <c r="IKQ42" s="691"/>
      <c r="IKR42" s="691"/>
      <c r="IKS42" s="691"/>
      <c r="IKT42" s="691"/>
      <c r="IKU42" s="691"/>
      <c r="IKV42" s="691"/>
      <c r="IKW42" s="691"/>
      <c r="IKX42" s="691"/>
      <c r="IKY42" s="691"/>
      <c r="IKZ42" s="691"/>
      <c r="ILA42" s="691"/>
      <c r="ILB42" s="691"/>
      <c r="ILC42" s="691"/>
      <c r="ILD42" s="691"/>
      <c r="ILE42" s="691"/>
      <c r="ILF42" s="691"/>
      <c r="ILG42" s="691"/>
      <c r="ILH42" s="691"/>
      <c r="ILI42" s="691"/>
      <c r="ILJ42" s="691"/>
      <c r="ILK42" s="691"/>
      <c r="ILL42" s="691"/>
      <c r="ILM42" s="691"/>
      <c r="ILN42" s="691"/>
      <c r="ILO42" s="691"/>
      <c r="ILP42" s="691"/>
      <c r="ILQ42" s="691"/>
      <c r="ILR42" s="691"/>
      <c r="ILS42" s="691"/>
      <c r="ILT42" s="691"/>
      <c r="ILU42" s="691"/>
      <c r="ILV42" s="691"/>
      <c r="ILW42" s="691"/>
      <c r="ILX42" s="691"/>
      <c r="ILY42" s="691"/>
      <c r="ILZ42" s="691"/>
      <c r="IMA42" s="691"/>
      <c r="IMB42" s="691"/>
      <c r="IMC42" s="691"/>
      <c r="IMD42" s="691"/>
      <c r="IME42" s="691"/>
      <c r="IMF42" s="691"/>
      <c r="IMG42" s="691"/>
      <c r="IMH42" s="691"/>
      <c r="IMI42" s="691"/>
      <c r="IMJ42" s="691"/>
      <c r="IMK42" s="691"/>
      <c r="IML42" s="691"/>
      <c r="IMM42" s="691"/>
      <c r="IMN42" s="691"/>
      <c r="IMO42" s="691"/>
      <c r="IMP42" s="691"/>
      <c r="IMQ42" s="691"/>
      <c r="IMR42" s="691"/>
      <c r="IMS42" s="691"/>
      <c r="IMT42" s="691"/>
      <c r="IMU42" s="691"/>
      <c r="IMV42" s="691"/>
      <c r="IMW42" s="691"/>
      <c r="IMX42" s="691"/>
      <c r="IMY42" s="691"/>
      <c r="IMZ42" s="691"/>
      <c r="INA42" s="691"/>
      <c r="INB42" s="691"/>
      <c r="INC42" s="691"/>
      <c r="IND42" s="691"/>
      <c r="INE42" s="691"/>
      <c r="INF42" s="691"/>
      <c r="ING42" s="691"/>
      <c r="INH42" s="691"/>
      <c r="INI42" s="691"/>
      <c r="INJ42" s="691"/>
      <c r="INK42" s="691"/>
      <c r="INL42" s="691"/>
      <c r="INM42" s="691"/>
      <c r="INN42" s="691"/>
      <c r="INO42" s="691"/>
      <c r="INP42" s="691"/>
      <c r="INQ42" s="691"/>
      <c r="INR42" s="691"/>
      <c r="INS42" s="691"/>
      <c r="INT42" s="691"/>
      <c r="INU42" s="691"/>
      <c r="INV42" s="691"/>
      <c r="INW42" s="691"/>
      <c r="INX42" s="691"/>
      <c r="INY42" s="691"/>
      <c r="INZ42" s="691"/>
      <c r="IOA42" s="691"/>
      <c r="IOB42" s="691"/>
      <c r="IOC42" s="691"/>
      <c r="IOD42" s="691"/>
      <c r="IOE42" s="691"/>
      <c r="IOF42" s="691"/>
      <c r="IOG42" s="691"/>
      <c r="IOH42" s="691"/>
      <c r="IOI42" s="691"/>
      <c r="IOJ42" s="691"/>
      <c r="IOK42" s="691"/>
      <c r="IOL42" s="691"/>
      <c r="IOM42" s="691"/>
      <c r="ION42" s="691"/>
      <c r="IOO42" s="691"/>
      <c r="IOP42" s="691"/>
      <c r="IOQ42" s="691"/>
      <c r="IOR42" s="691"/>
      <c r="IOS42" s="691"/>
      <c r="IOT42" s="691"/>
      <c r="IOU42" s="691"/>
      <c r="IOV42" s="691"/>
      <c r="IOW42" s="691"/>
      <c r="IOX42" s="691"/>
      <c r="IOY42" s="691"/>
      <c r="IOZ42" s="691"/>
      <c r="IPA42" s="691"/>
      <c r="IPB42" s="691"/>
      <c r="IPC42" s="691"/>
      <c r="IPD42" s="691"/>
      <c r="IPE42" s="691"/>
      <c r="IPF42" s="691"/>
      <c r="IPG42" s="691"/>
      <c r="IPH42" s="691"/>
      <c r="IPI42" s="691"/>
      <c r="IPJ42" s="691"/>
      <c r="IPK42" s="691"/>
      <c r="IPL42" s="691"/>
      <c r="IPM42" s="691"/>
      <c r="IPN42" s="691"/>
      <c r="IPO42" s="691"/>
      <c r="IPP42" s="691"/>
      <c r="IPQ42" s="691"/>
      <c r="IPR42" s="691"/>
      <c r="IPS42" s="691"/>
      <c r="IPT42" s="691"/>
      <c r="IPU42" s="691"/>
      <c r="IPV42" s="691"/>
      <c r="IPW42" s="691"/>
      <c r="IPX42" s="691"/>
      <c r="IPY42" s="691"/>
      <c r="IPZ42" s="691"/>
      <c r="IQA42" s="691"/>
      <c r="IQB42" s="691"/>
      <c r="IQC42" s="691"/>
      <c r="IQD42" s="691"/>
      <c r="IQE42" s="691"/>
      <c r="IQF42" s="691"/>
      <c r="IQG42" s="691"/>
      <c r="IQH42" s="691"/>
      <c r="IQI42" s="691"/>
      <c r="IQJ42" s="691"/>
      <c r="IQK42" s="691"/>
      <c r="IQL42" s="691"/>
      <c r="IQM42" s="691"/>
      <c r="IQN42" s="691"/>
      <c r="IQO42" s="691"/>
      <c r="IQP42" s="691"/>
      <c r="IQQ42" s="691"/>
      <c r="IQR42" s="691"/>
      <c r="IQS42" s="691"/>
      <c r="IQT42" s="691"/>
      <c r="IQU42" s="691"/>
      <c r="IQV42" s="691"/>
      <c r="IQW42" s="691"/>
      <c r="IQX42" s="691"/>
      <c r="IQY42" s="691"/>
      <c r="IQZ42" s="691"/>
      <c r="IRA42" s="691"/>
      <c r="IRB42" s="691"/>
      <c r="IRC42" s="691"/>
      <c r="IRD42" s="691"/>
      <c r="IRE42" s="691"/>
      <c r="IRF42" s="691"/>
      <c r="IRG42" s="691"/>
      <c r="IRH42" s="691"/>
      <c r="IRI42" s="691"/>
      <c r="IRJ42" s="691"/>
      <c r="IRK42" s="691"/>
      <c r="IRL42" s="691"/>
      <c r="IRM42" s="691"/>
      <c r="IRN42" s="691"/>
      <c r="IRO42" s="691"/>
      <c r="IRP42" s="691"/>
      <c r="IRQ42" s="691"/>
      <c r="IRR42" s="691"/>
      <c r="IRS42" s="691"/>
      <c r="IRT42" s="691"/>
      <c r="IRU42" s="691"/>
      <c r="IRV42" s="691"/>
      <c r="IRW42" s="691"/>
      <c r="IRX42" s="691"/>
      <c r="IRY42" s="691"/>
      <c r="IRZ42" s="691"/>
      <c r="ISA42" s="691"/>
      <c r="ISB42" s="691"/>
      <c r="ISC42" s="691"/>
      <c r="ISD42" s="691"/>
      <c r="ISE42" s="691"/>
      <c r="ISF42" s="691"/>
      <c r="ISG42" s="691"/>
      <c r="ISH42" s="691"/>
      <c r="ISI42" s="691"/>
      <c r="ISJ42" s="691"/>
      <c r="ISK42" s="691"/>
      <c r="ISL42" s="691"/>
      <c r="ISM42" s="691"/>
      <c r="ISN42" s="691"/>
      <c r="ISO42" s="691"/>
      <c r="ISP42" s="691"/>
      <c r="ISQ42" s="691"/>
      <c r="ISR42" s="691"/>
      <c r="ISS42" s="691"/>
      <c r="IST42" s="691"/>
      <c r="ISU42" s="691"/>
      <c r="ISV42" s="691"/>
      <c r="ISW42" s="691"/>
      <c r="ISX42" s="691"/>
      <c r="ISY42" s="691"/>
      <c r="ISZ42" s="691"/>
      <c r="ITA42" s="691"/>
      <c r="ITB42" s="691"/>
      <c r="ITC42" s="691"/>
      <c r="ITD42" s="691"/>
      <c r="ITE42" s="691"/>
      <c r="ITF42" s="691"/>
      <c r="ITG42" s="691"/>
      <c r="ITH42" s="691"/>
      <c r="ITI42" s="691"/>
      <c r="ITJ42" s="691"/>
      <c r="ITK42" s="691"/>
      <c r="ITL42" s="691"/>
      <c r="ITM42" s="691"/>
      <c r="ITN42" s="691"/>
      <c r="ITO42" s="691"/>
      <c r="ITP42" s="691"/>
      <c r="ITQ42" s="691"/>
      <c r="ITR42" s="691"/>
      <c r="ITS42" s="691"/>
      <c r="ITT42" s="691"/>
      <c r="ITU42" s="691"/>
      <c r="ITV42" s="691"/>
      <c r="ITW42" s="691"/>
      <c r="ITX42" s="691"/>
      <c r="ITY42" s="691"/>
      <c r="ITZ42" s="691"/>
      <c r="IUA42" s="691"/>
      <c r="IUB42" s="691"/>
      <c r="IUC42" s="691"/>
      <c r="IUD42" s="691"/>
      <c r="IUE42" s="691"/>
      <c r="IUF42" s="691"/>
      <c r="IUG42" s="691"/>
      <c r="IUH42" s="691"/>
      <c r="IUI42" s="691"/>
      <c r="IUJ42" s="691"/>
      <c r="IUK42" s="691"/>
      <c r="IUL42" s="691"/>
      <c r="IUM42" s="691"/>
      <c r="IUN42" s="691"/>
      <c r="IUO42" s="691"/>
      <c r="IUP42" s="691"/>
      <c r="IUQ42" s="691"/>
      <c r="IUR42" s="691"/>
      <c r="IUS42" s="691"/>
      <c r="IUT42" s="691"/>
      <c r="IUU42" s="691"/>
      <c r="IUV42" s="691"/>
      <c r="IUW42" s="691"/>
      <c r="IUX42" s="691"/>
      <c r="IUY42" s="691"/>
      <c r="IUZ42" s="691"/>
      <c r="IVA42" s="691"/>
      <c r="IVB42" s="691"/>
      <c r="IVC42" s="691"/>
      <c r="IVD42" s="691"/>
      <c r="IVE42" s="691"/>
      <c r="IVF42" s="691"/>
      <c r="IVG42" s="691"/>
      <c r="IVH42" s="691"/>
      <c r="IVI42" s="691"/>
      <c r="IVJ42" s="691"/>
      <c r="IVK42" s="691"/>
      <c r="IVL42" s="691"/>
      <c r="IVM42" s="691"/>
      <c r="IVN42" s="691"/>
      <c r="IVO42" s="691"/>
      <c r="IVP42" s="691"/>
      <c r="IVQ42" s="691"/>
      <c r="IVR42" s="691"/>
      <c r="IVS42" s="691"/>
      <c r="IVT42" s="691"/>
      <c r="IVU42" s="691"/>
      <c r="IVV42" s="691"/>
      <c r="IVW42" s="691"/>
      <c r="IVX42" s="691"/>
      <c r="IVY42" s="691"/>
      <c r="IVZ42" s="691"/>
      <c r="IWA42" s="691"/>
      <c r="IWB42" s="691"/>
      <c r="IWC42" s="691"/>
      <c r="IWD42" s="691"/>
      <c r="IWE42" s="691"/>
      <c r="IWF42" s="691"/>
      <c r="IWG42" s="691"/>
      <c r="IWH42" s="691"/>
      <c r="IWI42" s="691"/>
      <c r="IWJ42" s="691"/>
      <c r="IWK42" s="691"/>
      <c r="IWL42" s="691"/>
      <c r="IWM42" s="691"/>
      <c r="IWN42" s="691"/>
      <c r="IWO42" s="691"/>
      <c r="IWP42" s="691"/>
      <c r="IWQ42" s="691"/>
      <c r="IWR42" s="691"/>
      <c r="IWS42" s="691"/>
      <c r="IWT42" s="691"/>
      <c r="IWU42" s="691"/>
      <c r="IWV42" s="691"/>
      <c r="IWW42" s="691"/>
      <c r="IWX42" s="691"/>
      <c r="IWY42" s="691"/>
      <c r="IWZ42" s="691"/>
      <c r="IXA42" s="691"/>
      <c r="IXB42" s="691"/>
      <c r="IXC42" s="691"/>
      <c r="IXD42" s="691"/>
      <c r="IXE42" s="691"/>
      <c r="IXF42" s="691"/>
      <c r="IXG42" s="691"/>
      <c r="IXH42" s="691"/>
      <c r="IXI42" s="691"/>
      <c r="IXJ42" s="691"/>
      <c r="IXK42" s="691"/>
      <c r="IXL42" s="691"/>
      <c r="IXM42" s="691"/>
      <c r="IXN42" s="691"/>
      <c r="IXO42" s="691"/>
      <c r="IXP42" s="691"/>
      <c r="IXQ42" s="691"/>
      <c r="IXR42" s="691"/>
      <c r="IXS42" s="691"/>
      <c r="IXT42" s="691"/>
      <c r="IXU42" s="691"/>
      <c r="IXV42" s="691"/>
      <c r="IXW42" s="691"/>
      <c r="IXX42" s="691"/>
      <c r="IXY42" s="691"/>
      <c r="IXZ42" s="691"/>
      <c r="IYA42" s="691"/>
      <c r="IYB42" s="691"/>
      <c r="IYC42" s="691"/>
      <c r="IYD42" s="691"/>
      <c r="IYE42" s="691"/>
      <c r="IYF42" s="691"/>
      <c r="IYG42" s="691"/>
      <c r="IYH42" s="691"/>
      <c r="IYI42" s="691"/>
      <c r="IYJ42" s="691"/>
      <c r="IYK42" s="691"/>
      <c r="IYL42" s="691"/>
      <c r="IYM42" s="691"/>
      <c r="IYN42" s="691"/>
      <c r="IYO42" s="691"/>
      <c r="IYP42" s="691"/>
      <c r="IYQ42" s="691"/>
      <c r="IYR42" s="691"/>
      <c r="IYS42" s="691"/>
      <c r="IYT42" s="691"/>
      <c r="IYU42" s="691"/>
      <c r="IYV42" s="691"/>
      <c r="IYW42" s="691"/>
      <c r="IYX42" s="691"/>
      <c r="IYY42" s="691"/>
      <c r="IYZ42" s="691"/>
      <c r="IZA42" s="691"/>
      <c r="IZB42" s="691"/>
      <c r="IZC42" s="691"/>
      <c r="IZD42" s="691"/>
      <c r="IZE42" s="691"/>
      <c r="IZF42" s="691"/>
      <c r="IZG42" s="691"/>
      <c r="IZH42" s="691"/>
      <c r="IZI42" s="691"/>
      <c r="IZJ42" s="691"/>
      <c r="IZK42" s="691"/>
      <c r="IZL42" s="691"/>
      <c r="IZM42" s="691"/>
      <c r="IZN42" s="691"/>
      <c r="IZO42" s="691"/>
      <c r="IZP42" s="691"/>
      <c r="IZQ42" s="691"/>
      <c r="IZR42" s="691"/>
      <c r="IZS42" s="691"/>
      <c r="IZT42" s="691"/>
      <c r="IZU42" s="691"/>
      <c r="IZV42" s="691"/>
      <c r="IZW42" s="691"/>
      <c r="IZX42" s="691"/>
      <c r="IZY42" s="691"/>
      <c r="IZZ42" s="691"/>
      <c r="JAA42" s="691"/>
      <c r="JAB42" s="691"/>
      <c r="JAC42" s="691"/>
      <c r="JAD42" s="691"/>
      <c r="JAE42" s="691"/>
      <c r="JAF42" s="691"/>
      <c r="JAG42" s="691"/>
      <c r="JAH42" s="691"/>
      <c r="JAI42" s="691"/>
      <c r="JAJ42" s="691"/>
      <c r="JAK42" s="691"/>
      <c r="JAL42" s="691"/>
      <c r="JAM42" s="691"/>
      <c r="JAN42" s="691"/>
      <c r="JAO42" s="691"/>
      <c r="JAP42" s="691"/>
      <c r="JAQ42" s="691"/>
      <c r="JAR42" s="691"/>
      <c r="JAS42" s="691"/>
      <c r="JAT42" s="691"/>
      <c r="JAU42" s="691"/>
      <c r="JAV42" s="691"/>
      <c r="JAW42" s="691"/>
      <c r="JAX42" s="691"/>
      <c r="JAY42" s="691"/>
      <c r="JAZ42" s="691"/>
      <c r="JBA42" s="691"/>
      <c r="JBB42" s="691"/>
      <c r="JBC42" s="691"/>
      <c r="JBD42" s="691"/>
      <c r="JBE42" s="691"/>
      <c r="JBF42" s="691"/>
      <c r="JBG42" s="691"/>
      <c r="JBH42" s="691"/>
      <c r="JBI42" s="691"/>
      <c r="JBJ42" s="691"/>
      <c r="JBK42" s="691"/>
      <c r="JBL42" s="691"/>
      <c r="JBM42" s="691"/>
      <c r="JBN42" s="691"/>
      <c r="JBO42" s="691"/>
      <c r="JBP42" s="691"/>
      <c r="JBQ42" s="691"/>
      <c r="JBR42" s="691"/>
      <c r="JBS42" s="691"/>
      <c r="JBT42" s="691"/>
      <c r="JBU42" s="691"/>
      <c r="JBV42" s="691"/>
      <c r="JBW42" s="691"/>
      <c r="JBX42" s="691"/>
      <c r="JBY42" s="691"/>
      <c r="JBZ42" s="691"/>
      <c r="JCA42" s="691"/>
      <c r="JCB42" s="691"/>
      <c r="JCC42" s="691"/>
      <c r="JCD42" s="691"/>
      <c r="JCE42" s="691"/>
      <c r="JCF42" s="691"/>
      <c r="JCG42" s="691"/>
      <c r="JCH42" s="691"/>
      <c r="JCI42" s="691"/>
      <c r="JCJ42" s="691"/>
      <c r="JCK42" s="691"/>
      <c r="JCL42" s="691"/>
      <c r="JCM42" s="691"/>
      <c r="JCN42" s="691"/>
      <c r="JCO42" s="691"/>
      <c r="JCP42" s="691"/>
      <c r="JCQ42" s="691"/>
      <c r="JCR42" s="691"/>
      <c r="JCS42" s="691"/>
      <c r="JCT42" s="691"/>
      <c r="JCU42" s="691"/>
      <c r="JCV42" s="691"/>
      <c r="JCW42" s="691"/>
      <c r="JCX42" s="691"/>
      <c r="JCY42" s="691"/>
      <c r="JCZ42" s="691"/>
      <c r="JDA42" s="691"/>
      <c r="JDB42" s="691"/>
      <c r="JDC42" s="691"/>
      <c r="JDD42" s="691"/>
      <c r="JDE42" s="691"/>
      <c r="JDF42" s="691"/>
      <c r="JDG42" s="691"/>
      <c r="JDH42" s="691"/>
      <c r="JDI42" s="691"/>
      <c r="JDJ42" s="691"/>
      <c r="JDK42" s="691"/>
      <c r="JDL42" s="691"/>
      <c r="JDM42" s="691"/>
      <c r="JDN42" s="691"/>
      <c r="JDO42" s="691"/>
      <c r="JDP42" s="691"/>
      <c r="JDQ42" s="691"/>
      <c r="JDR42" s="691"/>
      <c r="JDS42" s="691"/>
      <c r="JDT42" s="691"/>
      <c r="JDU42" s="691"/>
      <c r="JDV42" s="691"/>
      <c r="JDW42" s="691"/>
      <c r="JDX42" s="691"/>
      <c r="JDY42" s="691"/>
      <c r="JDZ42" s="691"/>
      <c r="JEA42" s="691"/>
      <c r="JEB42" s="691"/>
      <c r="JEC42" s="691"/>
      <c r="JED42" s="691"/>
      <c r="JEE42" s="691"/>
      <c r="JEF42" s="691"/>
      <c r="JEG42" s="691"/>
      <c r="JEH42" s="691"/>
      <c r="JEI42" s="691"/>
      <c r="JEJ42" s="691"/>
      <c r="JEK42" s="691"/>
      <c r="JEL42" s="691"/>
      <c r="JEM42" s="691"/>
      <c r="JEN42" s="691"/>
      <c r="JEO42" s="691"/>
      <c r="JEP42" s="691"/>
      <c r="JEQ42" s="691"/>
      <c r="JER42" s="691"/>
      <c r="JES42" s="691"/>
      <c r="JET42" s="691"/>
      <c r="JEU42" s="691"/>
      <c r="JEV42" s="691"/>
      <c r="JEW42" s="691"/>
      <c r="JEX42" s="691"/>
      <c r="JEY42" s="691"/>
      <c r="JEZ42" s="691"/>
      <c r="JFA42" s="691"/>
      <c r="JFB42" s="691"/>
      <c r="JFC42" s="691"/>
      <c r="JFD42" s="691"/>
      <c r="JFE42" s="691"/>
      <c r="JFF42" s="691"/>
      <c r="JFG42" s="691"/>
      <c r="JFH42" s="691"/>
      <c r="JFI42" s="691"/>
      <c r="JFJ42" s="691"/>
      <c r="JFK42" s="691"/>
      <c r="JFL42" s="691"/>
      <c r="JFM42" s="691"/>
      <c r="JFN42" s="691"/>
      <c r="JFO42" s="691"/>
      <c r="JFP42" s="691"/>
      <c r="JFQ42" s="691"/>
      <c r="JFR42" s="691"/>
      <c r="JFS42" s="691"/>
      <c r="JFT42" s="691"/>
      <c r="JFU42" s="691"/>
      <c r="JFV42" s="691"/>
      <c r="JFW42" s="691"/>
      <c r="JFX42" s="691"/>
      <c r="JFY42" s="691"/>
      <c r="JFZ42" s="691"/>
      <c r="JGA42" s="691"/>
      <c r="JGB42" s="691"/>
      <c r="JGC42" s="691"/>
      <c r="JGD42" s="691"/>
      <c r="JGE42" s="691"/>
      <c r="JGF42" s="691"/>
      <c r="JGG42" s="691"/>
      <c r="JGH42" s="691"/>
      <c r="JGI42" s="691"/>
      <c r="JGJ42" s="691"/>
      <c r="JGK42" s="691"/>
      <c r="JGL42" s="691"/>
      <c r="JGM42" s="691"/>
      <c r="JGN42" s="691"/>
      <c r="JGO42" s="691"/>
      <c r="JGP42" s="691"/>
      <c r="JGQ42" s="691"/>
      <c r="JGR42" s="691"/>
      <c r="JGS42" s="691"/>
      <c r="JGT42" s="691"/>
      <c r="JGU42" s="691"/>
      <c r="JGV42" s="691"/>
      <c r="JGW42" s="691"/>
      <c r="JGX42" s="691"/>
      <c r="JGY42" s="691"/>
      <c r="JGZ42" s="691"/>
      <c r="JHA42" s="691"/>
      <c r="JHB42" s="691"/>
      <c r="JHC42" s="691"/>
      <c r="JHD42" s="691"/>
      <c r="JHE42" s="691"/>
      <c r="JHF42" s="691"/>
      <c r="JHG42" s="691"/>
      <c r="JHH42" s="691"/>
      <c r="JHI42" s="691"/>
      <c r="JHJ42" s="691"/>
      <c r="JHK42" s="691"/>
      <c r="JHL42" s="691"/>
      <c r="JHM42" s="691"/>
      <c r="JHN42" s="691"/>
      <c r="JHO42" s="691"/>
      <c r="JHP42" s="691"/>
      <c r="JHQ42" s="691"/>
      <c r="JHR42" s="691"/>
      <c r="JHS42" s="691"/>
      <c r="JHT42" s="691"/>
      <c r="JHU42" s="691"/>
      <c r="JHV42" s="691"/>
      <c r="JHW42" s="691"/>
      <c r="JHX42" s="691"/>
      <c r="JHY42" s="691"/>
      <c r="JHZ42" s="691"/>
      <c r="JIA42" s="691"/>
      <c r="JIB42" s="691"/>
      <c r="JIC42" s="691"/>
      <c r="JID42" s="691"/>
      <c r="JIE42" s="691"/>
      <c r="JIF42" s="691"/>
      <c r="JIG42" s="691"/>
      <c r="JIH42" s="691"/>
      <c r="JII42" s="691"/>
      <c r="JIJ42" s="691"/>
      <c r="JIK42" s="691"/>
      <c r="JIL42" s="691"/>
      <c r="JIM42" s="691"/>
      <c r="JIN42" s="691"/>
      <c r="JIO42" s="691"/>
      <c r="JIP42" s="691"/>
      <c r="JIQ42" s="691"/>
      <c r="JIR42" s="691"/>
      <c r="JIS42" s="691"/>
      <c r="JIT42" s="691"/>
      <c r="JIU42" s="691"/>
      <c r="JIV42" s="691"/>
      <c r="JIW42" s="691"/>
      <c r="JIX42" s="691"/>
      <c r="JIY42" s="691"/>
      <c r="JIZ42" s="691"/>
      <c r="JJA42" s="691"/>
      <c r="JJB42" s="691"/>
      <c r="JJC42" s="691"/>
      <c r="JJD42" s="691"/>
      <c r="JJE42" s="691"/>
      <c r="JJF42" s="691"/>
      <c r="JJG42" s="691"/>
      <c r="JJH42" s="691"/>
      <c r="JJI42" s="691"/>
      <c r="JJJ42" s="691"/>
      <c r="JJK42" s="691"/>
      <c r="JJL42" s="691"/>
      <c r="JJM42" s="691"/>
      <c r="JJN42" s="691"/>
      <c r="JJO42" s="691"/>
      <c r="JJP42" s="691"/>
      <c r="JJQ42" s="691"/>
      <c r="JJR42" s="691"/>
      <c r="JJS42" s="691"/>
      <c r="JJT42" s="691"/>
      <c r="JJU42" s="691"/>
      <c r="JJV42" s="691"/>
      <c r="JJW42" s="691"/>
      <c r="JJX42" s="691"/>
      <c r="JJY42" s="691"/>
      <c r="JJZ42" s="691"/>
      <c r="JKA42" s="691"/>
      <c r="JKB42" s="691"/>
      <c r="JKC42" s="691"/>
      <c r="JKD42" s="691"/>
      <c r="JKE42" s="691"/>
      <c r="JKF42" s="691"/>
      <c r="JKG42" s="691"/>
      <c r="JKH42" s="691"/>
      <c r="JKI42" s="691"/>
      <c r="JKJ42" s="691"/>
      <c r="JKK42" s="691"/>
      <c r="JKL42" s="691"/>
      <c r="JKM42" s="691"/>
      <c r="JKN42" s="691"/>
      <c r="JKO42" s="691"/>
      <c r="JKP42" s="691"/>
      <c r="JKQ42" s="691"/>
      <c r="JKR42" s="691"/>
      <c r="JKS42" s="691"/>
      <c r="JKT42" s="691"/>
      <c r="JKU42" s="691"/>
      <c r="JKV42" s="691"/>
      <c r="JKW42" s="691"/>
      <c r="JKX42" s="691"/>
      <c r="JKY42" s="691"/>
      <c r="JKZ42" s="691"/>
      <c r="JLA42" s="691"/>
      <c r="JLB42" s="691"/>
      <c r="JLC42" s="691"/>
      <c r="JLD42" s="691"/>
      <c r="JLE42" s="691"/>
      <c r="JLF42" s="691"/>
      <c r="JLG42" s="691"/>
      <c r="JLH42" s="691"/>
      <c r="JLI42" s="691"/>
      <c r="JLJ42" s="691"/>
      <c r="JLK42" s="691"/>
      <c r="JLL42" s="691"/>
      <c r="JLM42" s="691"/>
      <c r="JLN42" s="691"/>
      <c r="JLO42" s="691"/>
      <c r="JLP42" s="691"/>
      <c r="JLQ42" s="691"/>
      <c r="JLR42" s="691"/>
      <c r="JLS42" s="691"/>
      <c r="JLT42" s="691"/>
      <c r="JLU42" s="691"/>
      <c r="JLV42" s="691"/>
      <c r="JLW42" s="691"/>
      <c r="JLX42" s="691"/>
      <c r="JLY42" s="691"/>
      <c r="JLZ42" s="691"/>
      <c r="JMA42" s="691"/>
      <c r="JMB42" s="691"/>
      <c r="JMC42" s="691"/>
      <c r="JMD42" s="691"/>
      <c r="JME42" s="691"/>
      <c r="JMF42" s="691"/>
      <c r="JMG42" s="691"/>
      <c r="JMH42" s="691"/>
      <c r="JMI42" s="691"/>
      <c r="JMJ42" s="691"/>
      <c r="JMK42" s="691"/>
      <c r="JML42" s="691"/>
      <c r="JMM42" s="691"/>
      <c r="JMN42" s="691"/>
      <c r="JMO42" s="691"/>
      <c r="JMP42" s="691"/>
      <c r="JMQ42" s="691"/>
      <c r="JMR42" s="691"/>
      <c r="JMS42" s="691"/>
      <c r="JMT42" s="691"/>
      <c r="JMU42" s="691"/>
      <c r="JMV42" s="691"/>
      <c r="JMW42" s="691"/>
      <c r="JMX42" s="691"/>
      <c r="JMY42" s="691"/>
      <c r="JMZ42" s="691"/>
      <c r="JNA42" s="691"/>
      <c r="JNB42" s="691"/>
      <c r="JNC42" s="691"/>
      <c r="JND42" s="691"/>
      <c r="JNE42" s="691"/>
      <c r="JNF42" s="691"/>
      <c r="JNG42" s="691"/>
      <c r="JNH42" s="691"/>
      <c r="JNI42" s="691"/>
      <c r="JNJ42" s="691"/>
      <c r="JNK42" s="691"/>
      <c r="JNL42" s="691"/>
      <c r="JNM42" s="691"/>
      <c r="JNN42" s="691"/>
      <c r="JNO42" s="691"/>
      <c r="JNP42" s="691"/>
      <c r="JNQ42" s="691"/>
      <c r="JNR42" s="691"/>
      <c r="JNS42" s="691"/>
      <c r="JNT42" s="691"/>
      <c r="JNU42" s="691"/>
      <c r="JNV42" s="691"/>
      <c r="JNW42" s="691"/>
      <c r="JNX42" s="691"/>
      <c r="JNY42" s="691"/>
      <c r="JNZ42" s="691"/>
      <c r="JOA42" s="691"/>
      <c r="JOB42" s="691"/>
      <c r="JOC42" s="691"/>
      <c r="JOD42" s="691"/>
      <c r="JOE42" s="691"/>
      <c r="JOF42" s="691"/>
      <c r="JOG42" s="691"/>
      <c r="JOH42" s="691"/>
      <c r="JOI42" s="691"/>
      <c r="JOJ42" s="691"/>
      <c r="JOK42" s="691"/>
      <c r="JOL42" s="691"/>
      <c r="JOM42" s="691"/>
      <c r="JON42" s="691"/>
      <c r="JOO42" s="691"/>
      <c r="JOP42" s="691"/>
      <c r="JOQ42" s="691"/>
      <c r="JOR42" s="691"/>
      <c r="JOS42" s="691"/>
      <c r="JOT42" s="691"/>
      <c r="JOU42" s="691"/>
      <c r="JOV42" s="691"/>
      <c r="JOW42" s="691"/>
      <c r="JOX42" s="691"/>
      <c r="JOY42" s="691"/>
      <c r="JOZ42" s="691"/>
      <c r="JPA42" s="691"/>
      <c r="JPB42" s="691"/>
      <c r="JPC42" s="691"/>
      <c r="JPD42" s="691"/>
      <c r="JPE42" s="691"/>
      <c r="JPF42" s="691"/>
      <c r="JPG42" s="691"/>
      <c r="JPH42" s="691"/>
      <c r="JPI42" s="691"/>
      <c r="JPJ42" s="691"/>
      <c r="JPK42" s="691"/>
      <c r="JPL42" s="691"/>
      <c r="JPM42" s="691"/>
      <c r="JPN42" s="691"/>
      <c r="JPO42" s="691"/>
      <c r="JPP42" s="691"/>
      <c r="JPQ42" s="691"/>
      <c r="JPR42" s="691"/>
      <c r="JPS42" s="691"/>
      <c r="JPT42" s="691"/>
      <c r="JPU42" s="691"/>
      <c r="JPV42" s="691"/>
      <c r="JPW42" s="691"/>
      <c r="JPX42" s="691"/>
      <c r="JPY42" s="691"/>
      <c r="JPZ42" s="691"/>
      <c r="JQA42" s="691"/>
      <c r="JQB42" s="691"/>
      <c r="JQC42" s="691"/>
      <c r="JQD42" s="691"/>
      <c r="JQE42" s="691"/>
      <c r="JQF42" s="691"/>
      <c r="JQG42" s="691"/>
      <c r="JQH42" s="691"/>
      <c r="JQI42" s="691"/>
      <c r="JQJ42" s="691"/>
      <c r="JQK42" s="691"/>
      <c r="JQL42" s="691"/>
      <c r="JQM42" s="691"/>
      <c r="JQN42" s="691"/>
      <c r="JQO42" s="691"/>
      <c r="JQP42" s="691"/>
      <c r="JQQ42" s="691"/>
      <c r="JQR42" s="691"/>
      <c r="JQS42" s="691"/>
      <c r="JQT42" s="691"/>
      <c r="JQU42" s="691"/>
      <c r="JQV42" s="691"/>
      <c r="JQW42" s="691"/>
      <c r="JQX42" s="691"/>
      <c r="JQY42" s="691"/>
      <c r="JQZ42" s="691"/>
      <c r="JRA42" s="691"/>
      <c r="JRB42" s="691"/>
      <c r="JRC42" s="691"/>
      <c r="JRD42" s="691"/>
      <c r="JRE42" s="691"/>
      <c r="JRF42" s="691"/>
      <c r="JRG42" s="691"/>
      <c r="JRH42" s="691"/>
      <c r="JRI42" s="691"/>
      <c r="JRJ42" s="691"/>
      <c r="JRK42" s="691"/>
      <c r="JRL42" s="691"/>
      <c r="JRM42" s="691"/>
      <c r="JRN42" s="691"/>
      <c r="JRO42" s="691"/>
      <c r="JRP42" s="691"/>
      <c r="JRQ42" s="691"/>
      <c r="JRR42" s="691"/>
      <c r="JRS42" s="691"/>
      <c r="JRT42" s="691"/>
      <c r="JRU42" s="691"/>
      <c r="JRV42" s="691"/>
      <c r="JRW42" s="691"/>
      <c r="JRX42" s="691"/>
      <c r="JRY42" s="691"/>
      <c r="JRZ42" s="691"/>
      <c r="JSA42" s="691"/>
      <c r="JSB42" s="691"/>
      <c r="JSC42" s="691"/>
      <c r="JSD42" s="691"/>
      <c r="JSE42" s="691"/>
      <c r="JSF42" s="691"/>
      <c r="JSG42" s="691"/>
      <c r="JSH42" s="691"/>
      <c r="JSI42" s="691"/>
      <c r="JSJ42" s="691"/>
      <c r="JSK42" s="691"/>
      <c r="JSL42" s="691"/>
      <c r="JSM42" s="691"/>
      <c r="JSN42" s="691"/>
      <c r="JSO42" s="691"/>
      <c r="JSP42" s="691"/>
      <c r="JSQ42" s="691"/>
      <c r="JSR42" s="691"/>
      <c r="JSS42" s="691"/>
      <c r="JST42" s="691"/>
      <c r="JSU42" s="691"/>
      <c r="JSV42" s="691"/>
      <c r="JSW42" s="691"/>
      <c r="JSX42" s="691"/>
      <c r="JSY42" s="691"/>
      <c r="JSZ42" s="691"/>
      <c r="JTA42" s="691"/>
      <c r="JTB42" s="691"/>
      <c r="JTC42" s="691"/>
      <c r="JTD42" s="691"/>
      <c r="JTE42" s="691"/>
      <c r="JTF42" s="691"/>
      <c r="JTG42" s="691"/>
      <c r="JTH42" s="691"/>
      <c r="JTI42" s="691"/>
      <c r="JTJ42" s="691"/>
      <c r="JTK42" s="691"/>
      <c r="JTL42" s="691"/>
      <c r="JTM42" s="691"/>
      <c r="JTN42" s="691"/>
      <c r="JTO42" s="691"/>
      <c r="JTP42" s="691"/>
      <c r="JTQ42" s="691"/>
      <c r="JTR42" s="691"/>
      <c r="JTS42" s="691"/>
      <c r="JTT42" s="691"/>
      <c r="JTU42" s="691"/>
      <c r="JTV42" s="691"/>
      <c r="JTW42" s="691"/>
      <c r="JTX42" s="691"/>
      <c r="JTY42" s="691"/>
      <c r="JTZ42" s="691"/>
      <c r="JUA42" s="691"/>
      <c r="JUB42" s="691"/>
      <c r="JUC42" s="691"/>
      <c r="JUD42" s="691"/>
      <c r="JUE42" s="691"/>
      <c r="JUF42" s="691"/>
      <c r="JUG42" s="691"/>
      <c r="JUH42" s="691"/>
      <c r="JUI42" s="691"/>
      <c r="JUJ42" s="691"/>
      <c r="JUK42" s="691"/>
      <c r="JUL42" s="691"/>
      <c r="JUM42" s="691"/>
      <c r="JUN42" s="691"/>
      <c r="JUO42" s="691"/>
      <c r="JUP42" s="691"/>
      <c r="JUQ42" s="691"/>
      <c r="JUR42" s="691"/>
      <c r="JUS42" s="691"/>
      <c r="JUT42" s="691"/>
      <c r="JUU42" s="691"/>
      <c r="JUV42" s="691"/>
      <c r="JUW42" s="691"/>
      <c r="JUX42" s="691"/>
      <c r="JUY42" s="691"/>
      <c r="JUZ42" s="691"/>
      <c r="JVA42" s="691"/>
      <c r="JVB42" s="691"/>
      <c r="JVC42" s="691"/>
      <c r="JVD42" s="691"/>
      <c r="JVE42" s="691"/>
      <c r="JVF42" s="691"/>
      <c r="JVG42" s="691"/>
      <c r="JVH42" s="691"/>
      <c r="JVI42" s="691"/>
      <c r="JVJ42" s="691"/>
      <c r="JVK42" s="691"/>
      <c r="JVL42" s="691"/>
      <c r="JVM42" s="691"/>
      <c r="JVN42" s="691"/>
      <c r="JVO42" s="691"/>
      <c r="JVP42" s="691"/>
      <c r="JVQ42" s="691"/>
      <c r="JVR42" s="691"/>
      <c r="JVS42" s="691"/>
      <c r="JVT42" s="691"/>
      <c r="JVU42" s="691"/>
      <c r="JVV42" s="691"/>
      <c r="JVW42" s="691"/>
      <c r="JVX42" s="691"/>
      <c r="JVY42" s="691"/>
      <c r="JVZ42" s="691"/>
      <c r="JWA42" s="691"/>
      <c r="JWB42" s="691"/>
      <c r="JWC42" s="691"/>
      <c r="JWD42" s="691"/>
      <c r="JWE42" s="691"/>
      <c r="JWF42" s="691"/>
      <c r="JWG42" s="691"/>
      <c r="JWH42" s="691"/>
      <c r="JWI42" s="691"/>
      <c r="JWJ42" s="691"/>
      <c r="JWK42" s="691"/>
      <c r="JWL42" s="691"/>
      <c r="JWM42" s="691"/>
      <c r="JWN42" s="691"/>
      <c r="JWO42" s="691"/>
      <c r="JWP42" s="691"/>
      <c r="JWQ42" s="691"/>
      <c r="JWR42" s="691"/>
      <c r="JWS42" s="691"/>
      <c r="JWT42" s="691"/>
      <c r="JWU42" s="691"/>
      <c r="JWV42" s="691"/>
      <c r="JWW42" s="691"/>
      <c r="JWX42" s="691"/>
      <c r="JWY42" s="691"/>
      <c r="JWZ42" s="691"/>
      <c r="JXA42" s="691"/>
      <c r="JXB42" s="691"/>
      <c r="JXC42" s="691"/>
      <c r="JXD42" s="691"/>
      <c r="JXE42" s="691"/>
      <c r="JXF42" s="691"/>
      <c r="JXG42" s="691"/>
      <c r="JXH42" s="691"/>
      <c r="JXI42" s="691"/>
      <c r="JXJ42" s="691"/>
      <c r="JXK42" s="691"/>
      <c r="JXL42" s="691"/>
      <c r="JXM42" s="691"/>
      <c r="JXN42" s="691"/>
      <c r="JXO42" s="691"/>
      <c r="JXP42" s="691"/>
      <c r="JXQ42" s="691"/>
      <c r="JXR42" s="691"/>
      <c r="JXS42" s="691"/>
      <c r="JXT42" s="691"/>
      <c r="JXU42" s="691"/>
      <c r="JXV42" s="691"/>
      <c r="JXW42" s="691"/>
      <c r="JXX42" s="691"/>
      <c r="JXY42" s="691"/>
      <c r="JXZ42" s="691"/>
      <c r="JYA42" s="691"/>
      <c r="JYB42" s="691"/>
      <c r="JYC42" s="691"/>
      <c r="JYD42" s="691"/>
      <c r="JYE42" s="691"/>
      <c r="JYF42" s="691"/>
      <c r="JYG42" s="691"/>
      <c r="JYH42" s="691"/>
      <c r="JYI42" s="691"/>
      <c r="JYJ42" s="691"/>
      <c r="JYK42" s="691"/>
      <c r="JYL42" s="691"/>
      <c r="JYM42" s="691"/>
      <c r="JYN42" s="691"/>
      <c r="JYO42" s="691"/>
      <c r="JYP42" s="691"/>
      <c r="JYQ42" s="691"/>
      <c r="JYR42" s="691"/>
      <c r="JYS42" s="691"/>
      <c r="JYT42" s="691"/>
      <c r="JYU42" s="691"/>
      <c r="JYV42" s="691"/>
      <c r="JYW42" s="691"/>
      <c r="JYX42" s="691"/>
      <c r="JYY42" s="691"/>
      <c r="JYZ42" s="691"/>
      <c r="JZA42" s="691"/>
      <c r="JZB42" s="691"/>
      <c r="JZC42" s="691"/>
      <c r="JZD42" s="691"/>
      <c r="JZE42" s="691"/>
      <c r="JZF42" s="691"/>
      <c r="JZG42" s="691"/>
      <c r="JZH42" s="691"/>
      <c r="JZI42" s="691"/>
      <c r="JZJ42" s="691"/>
      <c r="JZK42" s="691"/>
      <c r="JZL42" s="691"/>
      <c r="JZM42" s="691"/>
      <c r="JZN42" s="691"/>
      <c r="JZO42" s="691"/>
      <c r="JZP42" s="691"/>
      <c r="JZQ42" s="691"/>
      <c r="JZR42" s="691"/>
      <c r="JZS42" s="691"/>
      <c r="JZT42" s="691"/>
      <c r="JZU42" s="691"/>
      <c r="JZV42" s="691"/>
      <c r="JZW42" s="691"/>
      <c r="JZX42" s="691"/>
      <c r="JZY42" s="691"/>
      <c r="JZZ42" s="691"/>
      <c r="KAA42" s="691"/>
      <c r="KAB42" s="691"/>
      <c r="KAC42" s="691"/>
      <c r="KAD42" s="691"/>
      <c r="KAE42" s="691"/>
      <c r="KAF42" s="691"/>
      <c r="KAG42" s="691"/>
      <c r="KAH42" s="691"/>
      <c r="KAI42" s="691"/>
      <c r="KAJ42" s="691"/>
      <c r="KAK42" s="691"/>
      <c r="KAL42" s="691"/>
      <c r="KAM42" s="691"/>
      <c r="KAN42" s="691"/>
      <c r="KAO42" s="691"/>
      <c r="KAP42" s="691"/>
      <c r="KAQ42" s="691"/>
      <c r="KAR42" s="691"/>
      <c r="KAS42" s="691"/>
      <c r="KAT42" s="691"/>
      <c r="KAU42" s="691"/>
      <c r="KAV42" s="691"/>
      <c r="KAW42" s="691"/>
      <c r="KAX42" s="691"/>
      <c r="KAY42" s="691"/>
      <c r="KAZ42" s="691"/>
      <c r="KBA42" s="691"/>
      <c r="KBB42" s="691"/>
      <c r="KBC42" s="691"/>
      <c r="KBD42" s="691"/>
      <c r="KBE42" s="691"/>
      <c r="KBF42" s="691"/>
      <c r="KBG42" s="691"/>
      <c r="KBH42" s="691"/>
      <c r="KBI42" s="691"/>
      <c r="KBJ42" s="691"/>
      <c r="KBK42" s="691"/>
      <c r="KBL42" s="691"/>
      <c r="KBM42" s="691"/>
      <c r="KBN42" s="691"/>
      <c r="KBO42" s="691"/>
      <c r="KBP42" s="691"/>
      <c r="KBQ42" s="691"/>
      <c r="KBR42" s="691"/>
      <c r="KBS42" s="691"/>
      <c r="KBT42" s="691"/>
      <c r="KBU42" s="691"/>
      <c r="KBV42" s="691"/>
      <c r="KBW42" s="691"/>
      <c r="KBX42" s="691"/>
      <c r="KBY42" s="691"/>
      <c r="KBZ42" s="691"/>
      <c r="KCA42" s="691"/>
      <c r="KCB42" s="691"/>
      <c r="KCC42" s="691"/>
      <c r="KCD42" s="691"/>
      <c r="KCE42" s="691"/>
      <c r="KCF42" s="691"/>
      <c r="KCG42" s="691"/>
      <c r="KCH42" s="691"/>
      <c r="KCI42" s="691"/>
      <c r="KCJ42" s="691"/>
      <c r="KCK42" s="691"/>
      <c r="KCL42" s="691"/>
      <c r="KCM42" s="691"/>
      <c r="KCN42" s="691"/>
      <c r="KCO42" s="691"/>
      <c r="KCP42" s="691"/>
      <c r="KCQ42" s="691"/>
      <c r="KCR42" s="691"/>
      <c r="KCS42" s="691"/>
      <c r="KCT42" s="691"/>
      <c r="KCU42" s="691"/>
      <c r="KCV42" s="691"/>
      <c r="KCW42" s="691"/>
      <c r="KCX42" s="691"/>
      <c r="KCY42" s="691"/>
      <c r="KCZ42" s="691"/>
      <c r="KDA42" s="691"/>
      <c r="KDB42" s="691"/>
      <c r="KDC42" s="691"/>
      <c r="KDD42" s="691"/>
      <c r="KDE42" s="691"/>
      <c r="KDF42" s="691"/>
      <c r="KDG42" s="691"/>
      <c r="KDH42" s="691"/>
      <c r="KDI42" s="691"/>
      <c r="KDJ42" s="691"/>
      <c r="KDK42" s="691"/>
      <c r="KDL42" s="691"/>
      <c r="KDM42" s="691"/>
      <c r="KDN42" s="691"/>
      <c r="KDO42" s="691"/>
      <c r="KDP42" s="691"/>
      <c r="KDQ42" s="691"/>
      <c r="KDR42" s="691"/>
      <c r="KDS42" s="691"/>
      <c r="KDT42" s="691"/>
      <c r="KDU42" s="691"/>
      <c r="KDV42" s="691"/>
      <c r="KDW42" s="691"/>
      <c r="KDX42" s="691"/>
      <c r="KDY42" s="691"/>
      <c r="KDZ42" s="691"/>
      <c r="KEA42" s="691"/>
      <c r="KEB42" s="691"/>
      <c r="KEC42" s="691"/>
      <c r="KED42" s="691"/>
      <c r="KEE42" s="691"/>
      <c r="KEF42" s="691"/>
      <c r="KEG42" s="691"/>
      <c r="KEH42" s="691"/>
      <c r="KEI42" s="691"/>
      <c r="KEJ42" s="691"/>
      <c r="KEK42" s="691"/>
      <c r="KEL42" s="691"/>
      <c r="KEM42" s="691"/>
      <c r="KEN42" s="691"/>
      <c r="KEO42" s="691"/>
      <c r="KEP42" s="691"/>
      <c r="KEQ42" s="691"/>
      <c r="KER42" s="691"/>
      <c r="KES42" s="691"/>
      <c r="KET42" s="691"/>
      <c r="KEU42" s="691"/>
      <c r="KEV42" s="691"/>
      <c r="KEW42" s="691"/>
      <c r="KEX42" s="691"/>
      <c r="KEY42" s="691"/>
      <c r="KEZ42" s="691"/>
      <c r="KFA42" s="691"/>
      <c r="KFB42" s="691"/>
      <c r="KFC42" s="691"/>
      <c r="KFD42" s="691"/>
      <c r="KFE42" s="691"/>
      <c r="KFF42" s="691"/>
      <c r="KFG42" s="691"/>
      <c r="KFH42" s="691"/>
      <c r="KFI42" s="691"/>
      <c r="KFJ42" s="691"/>
      <c r="KFK42" s="691"/>
      <c r="KFL42" s="691"/>
      <c r="KFM42" s="691"/>
      <c r="KFN42" s="691"/>
      <c r="KFO42" s="691"/>
      <c r="KFP42" s="691"/>
      <c r="KFQ42" s="691"/>
      <c r="KFR42" s="691"/>
      <c r="KFS42" s="691"/>
      <c r="KFT42" s="691"/>
      <c r="KFU42" s="691"/>
      <c r="KFV42" s="691"/>
      <c r="KFW42" s="691"/>
      <c r="KFX42" s="691"/>
      <c r="KFY42" s="691"/>
      <c r="KFZ42" s="691"/>
      <c r="KGA42" s="691"/>
      <c r="KGB42" s="691"/>
      <c r="KGC42" s="691"/>
      <c r="KGD42" s="691"/>
      <c r="KGE42" s="691"/>
      <c r="KGF42" s="691"/>
      <c r="KGG42" s="691"/>
      <c r="KGH42" s="691"/>
      <c r="KGI42" s="691"/>
      <c r="KGJ42" s="691"/>
      <c r="KGK42" s="691"/>
      <c r="KGL42" s="691"/>
      <c r="KGM42" s="691"/>
      <c r="KGN42" s="691"/>
      <c r="KGO42" s="691"/>
      <c r="KGP42" s="691"/>
      <c r="KGQ42" s="691"/>
      <c r="KGR42" s="691"/>
      <c r="KGS42" s="691"/>
      <c r="KGT42" s="691"/>
      <c r="KGU42" s="691"/>
      <c r="KGV42" s="691"/>
      <c r="KGW42" s="691"/>
      <c r="KGX42" s="691"/>
      <c r="KGY42" s="691"/>
      <c r="KGZ42" s="691"/>
      <c r="KHA42" s="691"/>
      <c r="KHB42" s="691"/>
      <c r="KHC42" s="691"/>
      <c r="KHD42" s="691"/>
      <c r="KHE42" s="691"/>
      <c r="KHF42" s="691"/>
      <c r="KHG42" s="691"/>
      <c r="KHH42" s="691"/>
      <c r="KHI42" s="691"/>
      <c r="KHJ42" s="691"/>
      <c r="KHK42" s="691"/>
      <c r="KHL42" s="691"/>
      <c r="KHM42" s="691"/>
      <c r="KHN42" s="691"/>
      <c r="KHO42" s="691"/>
      <c r="KHP42" s="691"/>
      <c r="KHQ42" s="691"/>
      <c r="KHR42" s="691"/>
      <c r="KHS42" s="691"/>
      <c r="KHT42" s="691"/>
      <c r="KHU42" s="691"/>
      <c r="KHV42" s="691"/>
      <c r="KHW42" s="691"/>
      <c r="KHX42" s="691"/>
      <c r="KHY42" s="691"/>
      <c r="KHZ42" s="691"/>
      <c r="KIA42" s="691"/>
      <c r="KIB42" s="691"/>
      <c r="KIC42" s="691"/>
      <c r="KID42" s="691"/>
      <c r="KIE42" s="691"/>
      <c r="KIF42" s="691"/>
      <c r="KIG42" s="691"/>
      <c r="KIH42" s="691"/>
      <c r="KII42" s="691"/>
      <c r="KIJ42" s="691"/>
      <c r="KIK42" s="691"/>
      <c r="KIL42" s="691"/>
      <c r="KIM42" s="691"/>
      <c r="KIN42" s="691"/>
      <c r="KIO42" s="691"/>
      <c r="KIP42" s="691"/>
      <c r="KIQ42" s="691"/>
      <c r="KIR42" s="691"/>
      <c r="KIS42" s="691"/>
      <c r="KIT42" s="691"/>
      <c r="KIU42" s="691"/>
      <c r="KIV42" s="691"/>
      <c r="KIW42" s="691"/>
      <c r="KIX42" s="691"/>
      <c r="KIY42" s="691"/>
      <c r="KIZ42" s="691"/>
      <c r="KJA42" s="691"/>
      <c r="KJB42" s="691"/>
      <c r="KJC42" s="691"/>
      <c r="KJD42" s="691"/>
      <c r="KJE42" s="691"/>
      <c r="KJF42" s="691"/>
      <c r="KJG42" s="691"/>
      <c r="KJH42" s="691"/>
      <c r="KJI42" s="691"/>
      <c r="KJJ42" s="691"/>
      <c r="KJK42" s="691"/>
      <c r="KJL42" s="691"/>
      <c r="KJM42" s="691"/>
      <c r="KJN42" s="691"/>
      <c r="KJO42" s="691"/>
      <c r="KJP42" s="691"/>
      <c r="KJQ42" s="691"/>
      <c r="KJR42" s="691"/>
      <c r="KJS42" s="691"/>
      <c r="KJT42" s="691"/>
      <c r="KJU42" s="691"/>
      <c r="KJV42" s="691"/>
      <c r="KJW42" s="691"/>
      <c r="KJX42" s="691"/>
      <c r="KJY42" s="691"/>
      <c r="KJZ42" s="691"/>
      <c r="KKA42" s="691"/>
      <c r="KKB42" s="691"/>
      <c r="KKC42" s="691"/>
      <c r="KKD42" s="691"/>
      <c r="KKE42" s="691"/>
      <c r="KKF42" s="691"/>
      <c r="KKG42" s="691"/>
      <c r="KKH42" s="691"/>
      <c r="KKI42" s="691"/>
      <c r="KKJ42" s="691"/>
      <c r="KKK42" s="691"/>
      <c r="KKL42" s="691"/>
      <c r="KKM42" s="691"/>
      <c r="KKN42" s="691"/>
      <c r="KKO42" s="691"/>
      <c r="KKP42" s="691"/>
      <c r="KKQ42" s="691"/>
      <c r="KKR42" s="691"/>
      <c r="KKS42" s="691"/>
      <c r="KKT42" s="691"/>
      <c r="KKU42" s="691"/>
      <c r="KKV42" s="691"/>
      <c r="KKW42" s="691"/>
      <c r="KKX42" s="691"/>
      <c r="KKY42" s="691"/>
      <c r="KKZ42" s="691"/>
      <c r="KLA42" s="691"/>
      <c r="KLB42" s="691"/>
      <c r="KLC42" s="691"/>
      <c r="KLD42" s="691"/>
      <c r="KLE42" s="691"/>
      <c r="KLF42" s="691"/>
      <c r="KLG42" s="691"/>
      <c r="KLH42" s="691"/>
      <c r="KLI42" s="691"/>
      <c r="KLJ42" s="691"/>
      <c r="KLK42" s="691"/>
      <c r="KLL42" s="691"/>
      <c r="KLM42" s="691"/>
      <c r="KLN42" s="691"/>
      <c r="KLO42" s="691"/>
      <c r="KLP42" s="691"/>
      <c r="KLQ42" s="691"/>
      <c r="KLR42" s="691"/>
      <c r="KLS42" s="691"/>
      <c r="KLT42" s="691"/>
      <c r="KLU42" s="691"/>
      <c r="KLV42" s="691"/>
      <c r="KLW42" s="691"/>
      <c r="KLX42" s="691"/>
      <c r="KLY42" s="691"/>
      <c r="KLZ42" s="691"/>
      <c r="KMA42" s="691"/>
      <c r="KMB42" s="691"/>
      <c r="KMC42" s="691"/>
      <c r="KMD42" s="691"/>
      <c r="KME42" s="691"/>
      <c r="KMF42" s="691"/>
      <c r="KMG42" s="691"/>
      <c r="KMH42" s="691"/>
      <c r="KMI42" s="691"/>
      <c r="KMJ42" s="691"/>
      <c r="KMK42" s="691"/>
      <c r="KML42" s="691"/>
      <c r="KMM42" s="691"/>
      <c r="KMN42" s="691"/>
      <c r="KMO42" s="691"/>
      <c r="KMP42" s="691"/>
      <c r="KMQ42" s="691"/>
      <c r="KMR42" s="691"/>
      <c r="KMS42" s="691"/>
      <c r="KMT42" s="691"/>
      <c r="KMU42" s="691"/>
      <c r="KMV42" s="691"/>
      <c r="KMW42" s="691"/>
      <c r="KMX42" s="691"/>
      <c r="KMY42" s="691"/>
      <c r="KMZ42" s="691"/>
      <c r="KNA42" s="691"/>
      <c r="KNB42" s="691"/>
      <c r="KNC42" s="691"/>
      <c r="KND42" s="691"/>
      <c r="KNE42" s="691"/>
      <c r="KNF42" s="691"/>
      <c r="KNG42" s="691"/>
      <c r="KNH42" s="691"/>
      <c r="KNI42" s="691"/>
      <c r="KNJ42" s="691"/>
      <c r="KNK42" s="691"/>
      <c r="KNL42" s="691"/>
      <c r="KNM42" s="691"/>
      <c r="KNN42" s="691"/>
      <c r="KNO42" s="691"/>
      <c r="KNP42" s="691"/>
      <c r="KNQ42" s="691"/>
      <c r="KNR42" s="691"/>
      <c r="KNS42" s="691"/>
      <c r="KNT42" s="691"/>
      <c r="KNU42" s="691"/>
      <c r="KNV42" s="691"/>
      <c r="KNW42" s="691"/>
      <c r="KNX42" s="691"/>
      <c r="KNY42" s="691"/>
      <c r="KNZ42" s="691"/>
      <c r="KOA42" s="691"/>
      <c r="KOB42" s="691"/>
      <c r="KOC42" s="691"/>
      <c r="KOD42" s="691"/>
      <c r="KOE42" s="691"/>
      <c r="KOF42" s="691"/>
      <c r="KOG42" s="691"/>
      <c r="KOH42" s="691"/>
      <c r="KOI42" s="691"/>
      <c r="KOJ42" s="691"/>
      <c r="KOK42" s="691"/>
      <c r="KOL42" s="691"/>
      <c r="KOM42" s="691"/>
      <c r="KON42" s="691"/>
      <c r="KOO42" s="691"/>
      <c r="KOP42" s="691"/>
      <c r="KOQ42" s="691"/>
      <c r="KOR42" s="691"/>
      <c r="KOS42" s="691"/>
      <c r="KOT42" s="691"/>
      <c r="KOU42" s="691"/>
      <c r="KOV42" s="691"/>
      <c r="KOW42" s="691"/>
      <c r="KOX42" s="691"/>
      <c r="KOY42" s="691"/>
      <c r="KOZ42" s="691"/>
      <c r="KPA42" s="691"/>
      <c r="KPB42" s="691"/>
      <c r="KPC42" s="691"/>
      <c r="KPD42" s="691"/>
      <c r="KPE42" s="691"/>
      <c r="KPF42" s="691"/>
      <c r="KPG42" s="691"/>
      <c r="KPH42" s="691"/>
      <c r="KPI42" s="691"/>
      <c r="KPJ42" s="691"/>
      <c r="KPK42" s="691"/>
      <c r="KPL42" s="691"/>
      <c r="KPM42" s="691"/>
      <c r="KPN42" s="691"/>
      <c r="KPO42" s="691"/>
      <c r="KPP42" s="691"/>
      <c r="KPQ42" s="691"/>
      <c r="KPR42" s="691"/>
      <c r="KPS42" s="691"/>
      <c r="KPT42" s="691"/>
      <c r="KPU42" s="691"/>
      <c r="KPV42" s="691"/>
      <c r="KPW42" s="691"/>
      <c r="KPX42" s="691"/>
      <c r="KPY42" s="691"/>
      <c r="KPZ42" s="691"/>
      <c r="KQA42" s="691"/>
      <c r="KQB42" s="691"/>
      <c r="KQC42" s="691"/>
      <c r="KQD42" s="691"/>
      <c r="KQE42" s="691"/>
      <c r="KQF42" s="691"/>
      <c r="KQG42" s="691"/>
      <c r="KQH42" s="691"/>
      <c r="KQI42" s="691"/>
      <c r="KQJ42" s="691"/>
      <c r="KQK42" s="691"/>
      <c r="KQL42" s="691"/>
      <c r="KQM42" s="691"/>
      <c r="KQN42" s="691"/>
      <c r="KQO42" s="691"/>
      <c r="KQP42" s="691"/>
      <c r="KQQ42" s="691"/>
      <c r="KQR42" s="691"/>
      <c r="KQS42" s="691"/>
      <c r="KQT42" s="691"/>
      <c r="KQU42" s="691"/>
      <c r="KQV42" s="691"/>
      <c r="KQW42" s="691"/>
      <c r="KQX42" s="691"/>
      <c r="KQY42" s="691"/>
      <c r="KQZ42" s="691"/>
      <c r="KRA42" s="691"/>
      <c r="KRB42" s="691"/>
      <c r="KRC42" s="691"/>
      <c r="KRD42" s="691"/>
      <c r="KRE42" s="691"/>
      <c r="KRF42" s="691"/>
      <c r="KRG42" s="691"/>
      <c r="KRH42" s="691"/>
      <c r="KRI42" s="691"/>
      <c r="KRJ42" s="691"/>
      <c r="KRK42" s="691"/>
      <c r="KRL42" s="691"/>
      <c r="KRM42" s="691"/>
      <c r="KRN42" s="691"/>
      <c r="KRO42" s="691"/>
      <c r="KRP42" s="691"/>
      <c r="KRQ42" s="691"/>
      <c r="KRR42" s="691"/>
      <c r="KRS42" s="691"/>
      <c r="KRT42" s="691"/>
      <c r="KRU42" s="691"/>
      <c r="KRV42" s="691"/>
      <c r="KRW42" s="691"/>
      <c r="KRX42" s="691"/>
      <c r="KRY42" s="691"/>
      <c r="KRZ42" s="691"/>
      <c r="KSA42" s="691"/>
      <c r="KSB42" s="691"/>
      <c r="KSC42" s="691"/>
      <c r="KSD42" s="691"/>
      <c r="KSE42" s="691"/>
      <c r="KSF42" s="691"/>
      <c r="KSG42" s="691"/>
      <c r="KSH42" s="691"/>
      <c r="KSI42" s="691"/>
      <c r="KSJ42" s="691"/>
      <c r="KSK42" s="691"/>
      <c r="KSL42" s="691"/>
      <c r="KSM42" s="691"/>
      <c r="KSN42" s="691"/>
      <c r="KSO42" s="691"/>
      <c r="KSP42" s="691"/>
      <c r="KSQ42" s="691"/>
      <c r="KSR42" s="691"/>
      <c r="KSS42" s="691"/>
      <c r="KST42" s="691"/>
      <c r="KSU42" s="691"/>
      <c r="KSV42" s="691"/>
      <c r="KSW42" s="691"/>
      <c r="KSX42" s="691"/>
      <c r="KSY42" s="691"/>
      <c r="KSZ42" s="691"/>
      <c r="KTA42" s="691"/>
      <c r="KTB42" s="691"/>
      <c r="KTC42" s="691"/>
      <c r="KTD42" s="691"/>
      <c r="KTE42" s="691"/>
      <c r="KTF42" s="691"/>
      <c r="KTG42" s="691"/>
      <c r="KTH42" s="691"/>
      <c r="KTI42" s="691"/>
      <c r="KTJ42" s="691"/>
      <c r="KTK42" s="691"/>
      <c r="KTL42" s="691"/>
      <c r="KTM42" s="691"/>
      <c r="KTN42" s="691"/>
      <c r="KTO42" s="691"/>
      <c r="KTP42" s="691"/>
      <c r="KTQ42" s="691"/>
      <c r="KTR42" s="691"/>
      <c r="KTS42" s="691"/>
      <c r="KTT42" s="691"/>
      <c r="KTU42" s="691"/>
      <c r="KTV42" s="691"/>
      <c r="KTW42" s="691"/>
      <c r="KTX42" s="691"/>
      <c r="KTY42" s="691"/>
      <c r="KTZ42" s="691"/>
      <c r="KUA42" s="691"/>
      <c r="KUB42" s="691"/>
      <c r="KUC42" s="691"/>
      <c r="KUD42" s="691"/>
      <c r="KUE42" s="691"/>
      <c r="KUF42" s="691"/>
      <c r="KUG42" s="691"/>
      <c r="KUH42" s="691"/>
      <c r="KUI42" s="691"/>
      <c r="KUJ42" s="691"/>
      <c r="KUK42" s="691"/>
      <c r="KUL42" s="691"/>
      <c r="KUM42" s="691"/>
      <c r="KUN42" s="691"/>
      <c r="KUO42" s="691"/>
      <c r="KUP42" s="691"/>
      <c r="KUQ42" s="691"/>
      <c r="KUR42" s="691"/>
      <c r="KUS42" s="691"/>
      <c r="KUT42" s="691"/>
      <c r="KUU42" s="691"/>
      <c r="KUV42" s="691"/>
      <c r="KUW42" s="691"/>
      <c r="KUX42" s="691"/>
      <c r="KUY42" s="691"/>
      <c r="KUZ42" s="691"/>
      <c r="KVA42" s="691"/>
      <c r="KVB42" s="691"/>
      <c r="KVC42" s="691"/>
      <c r="KVD42" s="691"/>
      <c r="KVE42" s="691"/>
      <c r="KVF42" s="691"/>
      <c r="KVG42" s="691"/>
      <c r="KVH42" s="691"/>
      <c r="KVI42" s="691"/>
      <c r="KVJ42" s="691"/>
      <c r="KVK42" s="691"/>
      <c r="KVL42" s="691"/>
      <c r="KVM42" s="691"/>
      <c r="KVN42" s="691"/>
      <c r="KVO42" s="691"/>
      <c r="KVP42" s="691"/>
      <c r="KVQ42" s="691"/>
      <c r="KVR42" s="691"/>
      <c r="KVS42" s="691"/>
      <c r="KVT42" s="691"/>
      <c r="KVU42" s="691"/>
      <c r="KVV42" s="691"/>
      <c r="KVW42" s="691"/>
      <c r="KVX42" s="691"/>
      <c r="KVY42" s="691"/>
      <c r="KVZ42" s="691"/>
      <c r="KWA42" s="691"/>
      <c r="KWB42" s="691"/>
      <c r="KWC42" s="691"/>
      <c r="KWD42" s="691"/>
      <c r="KWE42" s="691"/>
      <c r="KWF42" s="691"/>
      <c r="KWG42" s="691"/>
      <c r="KWH42" s="691"/>
      <c r="KWI42" s="691"/>
      <c r="KWJ42" s="691"/>
      <c r="KWK42" s="691"/>
      <c r="KWL42" s="691"/>
      <c r="KWM42" s="691"/>
      <c r="KWN42" s="691"/>
      <c r="KWO42" s="691"/>
      <c r="KWP42" s="691"/>
      <c r="KWQ42" s="691"/>
      <c r="KWR42" s="691"/>
      <c r="KWS42" s="691"/>
      <c r="KWT42" s="691"/>
      <c r="KWU42" s="691"/>
      <c r="KWV42" s="691"/>
      <c r="KWW42" s="691"/>
      <c r="KWX42" s="691"/>
      <c r="KWY42" s="691"/>
      <c r="KWZ42" s="691"/>
      <c r="KXA42" s="691"/>
      <c r="KXB42" s="691"/>
      <c r="KXC42" s="691"/>
      <c r="KXD42" s="691"/>
      <c r="KXE42" s="691"/>
      <c r="KXF42" s="691"/>
      <c r="KXG42" s="691"/>
      <c r="KXH42" s="691"/>
      <c r="KXI42" s="691"/>
      <c r="KXJ42" s="691"/>
      <c r="KXK42" s="691"/>
      <c r="KXL42" s="691"/>
      <c r="KXM42" s="691"/>
      <c r="KXN42" s="691"/>
      <c r="KXO42" s="691"/>
      <c r="KXP42" s="691"/>
      <c r="KXQ42" s="691"/>
      <c r="KXR42" s="691"/>
      <c r="KXS42" s="691"/>
      <c r="KXT42" s="691"/>
      <c r="KXU42" s="691"/>
      <c r="KXV42" s="691"/>
      <c r="KXW42" s="691"/>
      <c r="KXX42" s="691"/>
      <c r="KXY42" s="691"/>
      <c r="KXZ42" s="691"/>
      <c r="KYA42" s="691"/>
      <c r="KYB42" s="691"/>
      <c r="KYC42" s="691"/>
      <c r="KYD42" s="691"/>
      <c r="KYE42" s="691"/>
      <c r="KYF42" s="691"/>
      <c r="KYG42" s="691"/>
      <c r="KYH42" s="691"/>
      <c r="KYI42" s="691"/>
      <c r="KYJ42" s="691"/>
      <c r="KYK42" s="691"/>
      <c r="KYL42" s="691"/>
      <c r="KYM42" s="691"/>
      <c r="KYN42" s="691"/>
      <c r="KYO42" s="691"/>
      <c r="KYP42" s="691"/>
      <c r="KYQ42" s="691"/>
      <c r="KYR42" s="691"/>
      <c r="KYS42" s="691"/>
      <c r="KYT42" s="691"/>
      <c r="KYU42" s="691"/>
      <c r="KYV42" s="691"/>
      <c r="KYW42" s="691"/>
      <c r="KYX42" s="691"/>
      <c r="KYY42" s="691"/>
      <c r="KYZ42" s="691"/>
      <c r="KZA42" s="691"/>
      <c r="KZB42" s="691"/>
      <c r="KZC42" s="691"/>
      <c r="KZD42" s="691"/>
      <c r="KZE42" s="691"/>
      <c r="KZF42" s="691"/>
      <c r="KZG42" s="691"/>
      <c r="KZH42" s="691"/>
      <c r="KZI42" s="691"/>
      <c r="KZJ42" s="691"/>
      <c r="KZK42" s="691"/>
      <c r="KZL42" s="691"/>
      <c r="KZM42" s="691"/>
      <c r="KZN42" s="691"/>
      <c r="KZO42" s="691"/>
      <c r="KZP42" s="691"/>
      <c r="KZQ42" s="691"/>
      <c r="KZR42" s="691"/>
      <c r="KZS42" s="691"/>
      <c r="KZT42" s="691"/>
      <c r="KZU42" s="691"/>
      <c r="KZV42" s="691"/>
      <c r="KZW42" s="691"/>
      <c r="KZX42" s="691"/>
      <c r="KZY42" s="691"/>
      <c r="KZZ42" s="691"/>
      <c r="LAA42" s="691"/>
      <c r="LAB42" s="691"/>
      <c r="LAC42" s="691"/>
      <c r="LAD42" s="691"/>
      <c r="LAE42" s="691"/>
      <c r="LAF42" s="691"/>
      <c r="LAG42" s="691"/>
      <c r="LAH42" s="691"/>
      <c r="LAI42" s="691"/>
      <c r="LAJ42" s="691"/>
      <c r="LAK42" s="691"/>
      <c r="LAL42" s="691"/>
      <c r="LAM42" s="691"/>
      <c r="LAN42" s="691"/>
      <c r="LAO42" s="691"/>
      <c r="LAP42" s="691"/>
      <c r="LAQ42" s="691"/>
      <c r="LAR42" s="691"/>
      <c r="LAS42" s="691"/>
      <c r="LAT42" s="691"/>
      <c r="LAU42" s="691"/>
      <c r="LAV42" s="691"/>
      <c r="LAW42" s="691"/>
      <c r="LAX42" s="691"/>
      <c r="LAY42" s="691"/>
      <c r="LAZ42" s="691"/>
      <c r="LBA42" s="691"/>
      <c r="LBB42" s="691"/>
      <c r="LBC42" s="691"/>
      <c r="LBD42" s="691"/>
      <c r="LBE42" s="691"/>
      <c r="LBF42" s="691"/>
      <c r="LBG42" s="691"/>
      <c r="LBH42" s="691"/>
      <c r="LBI42" s="691"/>
      <c r="LBJ42" s="691"/>
      <c r="LBK42" s="691"/>
      <c r="LBL42" s="691"/>
      <c r="LBM42" s="691"/>
      <c r="LBN42" s="691"/>
      <c r="LBO42" s="691"/>
      <c r="LBP42" s="691"/>
      <c r="LBQ42" s="691"/>
      <c r="LBR42" s="691"/>
      <c r="LBS42" s="691"/>
      <c r="LBT42" s="691"/>
      <c r="LBU42" s="691"/>
      <c r="LBV42" s="691"/>
      <c r="LBW42" s="691"/>
      <c r="LBX42" s="691"/>
      <c r="LBY42" s="691"/>
      <c r="LBZ42" s="691"/>
      <c r="LCA42" s="691"/>
      <c r="LCB42" s="691"/>
      <c r="LCC42" s="691"/>
      <c r="LCD42" s="691"/>
      <c r="LCE42" s="691"/>
      <c r="LCF42" s="691"/>
      <c r="LCG42" s="691"/>
      <c r="LCH42" s="691"/>
      <c r="LCI42" s="691"/>
      <c r="LCJ42" s="691"/>
      <c r="LCK42" s="691"/>
      <c r="LCL42" s="691"/>
      <c r="LCM42" s="691"/>
      <c r="LCN42" s="691"/>
      <c r="LCO42" s="691"/>
      <c r="LCP42" s="691"/>
      <c r="LCQ42" s="691"/>
      <c r="LCR42" s="691"/>
      <c r="LCS42" s="691"/>
      <c r="LCT42" s="691"/>
      <c r="LCU42" s="691"/>
      <c r="LCV42" s="691"/>
      <c r="LCW42" s="691"/>
      <c r="LCX42" s="691"/>
      <c r="LCY42" s="691"/>
      <c r="LCZ42" s="691"/>
      <c r="LDA42" s="691"/>
      <c r="LDB42" s="691"/>
      <c r="LDC42" s="691"/>
      <c r="LDD42" s="691"/>
      <c r="LDE42" s="691"/>
      <c r="LDF42" s="691"/>
      <c r="LDG42" s="691"/>
      <c r="LDH42" s="691"/>
      <c r="LDI42" s="691"/>
      <c r="LDJ42" s="691"/>
      <c r="LDK42" s="691"/>
      <c r="LDL42" s="691"/>
      <c r="LDM42" s="691"/>
      <c r="LDN42" s="691"/>
      <c r="LDO42" s="691"/>
      <c r="LDP42" s="691"/>
      <c r="LDQ42" s="691"/>
      <c r="LDR42" s="691"/>
      <c r="LDS42" s="691"/>
      <c r="LDT42" s="691"/>
      <c r="LDU42" s="691"/>
      <c r="LDV42" s="691"/>
      <c r="LDW42" s="691"/>
      <c r="LDX42" s="691"/>
      <c r="LDY42" s="691"/>
      <c r="LDZ42" s="691"/>
      <c r="LEA42" s="691"/>
      <c r="LEB42" s="691"/>
      <c r="LEC42" s="691"/>
      <c r="LED42" s="691"/>
      <c r="LEE42" s="691"/>
      <c r="LEF42" s="691"/>
      <c r="LEG42" s="691"/>
      <c r="LEH42" s="691"/>
      <c r="LEI42" s="691"/>
      <c r="LEJ42" s="691"/>
      <c r="LEK42" s="691"/>
      <c r="LEL42" s="691"/>
      <c r="LEM42" s="691"/>
      <c r="LEN42" s="691"/>
      <c r="LEO42" s="691"/>
      <c r="LEP42" s="691"/>
      <c r="LEQ42" s="691"/>
      <c r="LER42" s="691"/>
      <c r="LES42" s="691"/>
      <c r="LET42" s="691"/>
      <c r="LEU42" s="691"/>
      <c r="LEV42" s="691"/>
      <c r="LEW42" s="691"/>
      <c r="LEX42" s="691"/>
      <c r="LEY42" s="691"/>
      <c r="LEZ42" s="691"/>
      <c r="LFA42" s="691"/>
      <c r="LFB42" s="691"/>
      <c r="LFC42" s="691"/>
      <c r="LFD42" s="691"/>
      <c r="LFE42" s="691"/>
      <c r="LFF42" s="691"/>
      <c r="LFG42" s="691"/>
      <c r="LFH42" s="691"/>
      <c r="LFI42" s="691"/>
      <c r="LFJ42" s="691"/>
      <c r="LFK42" s="691"/>
      <c r="LFL42" s="691"/>
      <c r="LFM42" s="691"/>
      <c r="LFN42" s="691"/>
      <c r="LFO42" s="691"/>
      <c r="LFP42" s="691"/>
      <c r="LFQ42" s="691"/>
      <c r="LFR42" s="691"/>
      <c r="LFS42" s="691"/>
      <c r="LFT42" s="691"/>
      <c r="LFU42" s="691"/>
      <c r="LFV42" s="691"/>
      <c r="LFW42" s="691"/>
      <c r="LFX42" s="691"/>
      <c r="LFY42" s="691"/>
      <c r="LFZ42" s="691"/>
      <c r="LGA42" s="691"/>
      <c r="LGB42" s="691"/>
      <c r="LGC42" s="691"/>
      <c r="LGD42" s="691"/>
      <c r="LGE42" s="691"/>
      <c r="LGF42" s="691"/>
      <c r="LGG42" s="691"/>
      <c r="LGH42" s="691"/>
      <c r="LGI42" s="691"/>
      <c r="LGJ42" s="691"/>
      <c r="LGK42" s="691"/>
      <c r="LGL42" s="691"/>
      <c r="LGM42" s="691"/>
      <c r="LGN42" s="691"/>
      <c r="LGO42" s="691"/>
      <c r="LGP42" s="691"/>
      <c r="LGQ42" s="691"/>
      <c r="LGR42" s="691"/>
      <c r="LGS42" s="691"/>
      <c r="LGT42" s="691"/>
      <c r="LGU42" s="691"/>
      <c r="LGV42" s="691"/>
      <c r="LGW42" s="691"/>
      <c r="LGX42" s="691"/>
      <c r="LGY42" s="691"/>
      <c r="LGZ42" s="691"/>
      <c r="LHA42" s="691"/>
      <c r="LHB42" s="691"/>
      <c r="LHC42" s="691"/>
      <c r="LHD42" s="691"/>
      <c r="LHE42" s="691"/>
      <c r="LHF42" s="691"/>
      <c r="LHG42" s="691"/>
      <c r="LHH42" s="691"/>
      <c r="LHI42" s="691"/>
      <c r="LHJ42" s="691"/>
      <c r="LHK42" s="691"/>
      <c r="LHL42" s="691"/>
      <c r="LHM42" s="691"/>
      <c r="LHN42" s="691"/>
      <c r="LHO42" s="691"/>
      <c r="LHP42" s="691"/>
      <c r="LHQ42" s="691"/>
      <c r="LHR42" s="691"/>
      <c r="LHS42" s="691"/>
      <c r="LHT42" s="691"/>
      <c r="LHU42" s="691"/>
      <c r="LHV42" s="691"/>
      <c r="LHW42" s="691"/>
      <c r="LHX42" s="691"/>
      <c r="LHY42" s="691"/>
      <c r="LHZ42" s="691"/>
      <c r="LIA42" s="691"/>
      <c r="LIB42" s="691"/>
      <c r="LIC42" s="691"/>
      <c r="LID42" s="691"/>
      <c r="LIE42" s="691"/>
      <c r="LIF42" s="691"/>
      <c r="LIG42" s="691"/>
      <c r="LIH42" s="691"/>
      <c r="LII42" s="691"/>
      <c r="LIJ42" s="691"/>
      <c r="LIK42" s="691"/>
      <c r="LIL42" s="691"/>
      <c r="LIM42" s="691"/>
      <c r="LIN42" s="691"/>
      <c r="LIO42" s="691"/>
      <c r="LIP42" s="691"/>
      <c r="LIQ42" s="691"/>
      <c r="LIR42" s="691"/>
      <c r="LIS42" s="691"/>
      <c r="LIT42" s="691"/>
      <c r="LIU42" s="691"/>
      <c r="LIV42" s="691"/>
      <c r="LIW42" s="691"/>
      <c r="LIX42" s="691"/>
      <c r="LIY42" s="691"/>
      <c r="LIZ42" s="691"/>
      <c r="LJA42" s="691"/>
      <c r="LJB42" s="691"/>
      <c r="LJC42" s="691"/>
      <c r="LJD42" s="691"/>
      <c r="LJE42" s="691"/>
      <c r="LJF42" s="691"/>
      <c r="LJG42" s="691"/>
      <c r="LJH42" s="691"/>
      <c r="LJI42" s="691"/>
      <c r="LJJ42" s="691"/>
      <c r="LJK42" s="691"/>
      <c r="LJL42" s="691"/>
      <c r="LJM42" s="691"/>
      <c r="LJN42" s="691"/>
      <c r="LJO42" s="691"/>
      <c r="LJP42" s="691"/>
      <c r="LJQ42" s="691"/>
      <c r="LJR42" s="691"/>
      <c r="LJS42" s="691"/>
      <c r="LJT42" s="691"/>
      <c r="LJU42" s="691"/>
      <c r="LJV42" s="691"/>
      <c r="LJW42" s="691"/>
      <c r="LJX42" s="691"/>
      <c r="LJY42" s="691"/>
      <c r="LJZ42" s="691"/>
      <c r="LKA42" s="691"/>
      <c r="LKB42" s="691"/>
      <c r="LKC42" s="691"/>
      <c r="LKD42" s="691"/>
      <c r="LKE42" s="691"/>
      <c r="LKF42" s="691"/>
      <c r="LKG42" s="691"/>
      <c r="LKH42" s="691"/>
      <c r="LKI42" s="691"/>
      <c r="LKJ42" s="691"/>
      <c r="LKK42" s="691"/>
      <c r="LKL42" s="691"/>
      <c r="LKM42" s="691"/>
      <c r="LKN42" s="691"/>
      <c r="LKO42" s="691"/>
      <c r="LKP42" s="691"/>
      <c r="LKQ42" s="691"/>
      <c r="LKR42" s="691"/>
      <c r="LKS42" s="691"/>
      <c r="LKT42" s="691"/>
      <c r="LKU42" s="691"/>
      <c r="LKV42" s="691"/>
      <c r="LKW42" s="691"/>
      <c r="LKX42" s="691"/>
      <c r="LKY42" s="691"/>
      <c r="LKZ42" s="691"/>
      <c r="LLA42" s="691"/>
      <c r="LLB42" s="691"/>
      <c r="LLC42" s="691"/>
      <c r="LLD42" s="691"/>
      <c r="LLE42" s="691"/>
      <c r="LLF42" s="691"/>
      <c r="LLG42" s="691"/>
      <c r="LLH42" s="691"/>
      <c r="LLI42" s="691"/>
      <c r="LLJ42" s="691"/>
      <c r="LLK42" s="691"/>
      <c r="LLL42" s="691"/>
      <c r="LLM42" s="691"/>
      <c r="LLN42" s="691"/>
      <c r="LLO42" s="691"/>
      <c r="LLP42" s="691"/>
      <c r="LLQ42" s="691"/>
      <c r="LLR42" s="691"/>
      <c r="LLS42" s="691"/>
      <c r="LLT42" s="691"/>
      <c r="LLU42" s="691"/>
      <c r="LLV42" s="691"/>
      <c r="LLW42" s="691"/>
      <c r="LLX42" s="691"/>
      <c r="LLY42" s="691"/>
      <c r="LLZ42" s="691"/>
      <c r="LMA42" s="691"/>
      <c r="LMB42" s="691"/>
      <c r="LMC42" s="691"/>
      <c r="LMD42" s="691"/>
      <c r="LME42" s="691"/>
      <c r="LMF42" s="691"/>
      <c r="LMG42" s="691"/>
      <c r="LMH42" s="691"/>
      <c r="LMI42" s="691"/>
      <c r="LMJ42" s="691"/>
      <c r="LMK42" s="691"/>
      <c r="LML42" s="691"/>
      <c r="LMM42" s="691"/>
      <c r="LMN42" s="691"/>
      <c r="LMO42" s="691"/>
      <c r="LMP42" s="691"/>
      <c r="LMQ42" s="691"/>
      <c r="LMR42" s="691"/>
      <c r="LMS42" s="691"/>
      <c r="LMT42" s="691"/>
      <c r="LMU42" s="691"/>
      <c r="LMV42" s="691"/>
      <c r="LMW42" s="691"/>
      <c r="LMX42" s="691"/>
      <c r="LMY42" s="691"/>
      <c r="LMZ42" s="691"/>
      <c r="LNA42" s="691"/>
      <c r="LNB42" s="691"/>
      <c r="LNC42" s="691"/>
      <c r="LND42" s="691"/>
      <c r="LNE42" s="691"/>
      <c r="LNF42" s="691"/>
      <c r="LNG42" s="691"/>
      <c r="LNH42" s="691"/>
      <c r="LNI42" s="691"/>
      <c r="LNJ42" s="691"/>
      <c r="LNK42" s="691"/>
      <c r="LNL42" s="691"/>
      <c r="LNM42" s="691"/>
      <c r="LNN42" s="691"/>
      <c r="LNO42" s="691"/>
      <c r="LNP42" s="691"/>
      <c r="LNQ42" s="691"/>
      <c r="LNR42" s="691"/>
      <c r="LNS42" s="691"/>
      <c r="LNT42" s="691"/>
      <c r="LNU42" s="691"/>
      <c r="LNV42" s="691"/>
      <c r="LNW42" s="691"/>
      <c r="LNX42" s="691"/>
      <c r="LNY42" s="691"/>
      <c r="LNZ42" s="691"/>
      <c r="LOA42" s="691"/>
      <c r="LOB42" s="691"/>
      <c r="LOC42" s="691"/>
      <c r="LOD42" s="691"/>
      <c r="LOE42" s="691"/>
      <c r="LOF42" s="691"/>
      <c r="LOG42" s="691"/>
      <c r="LOH42" s="691"/>
      <c r="LOI42" s="691"/>
      <c r="LOJ42" s="691"/>
      <c r="LOK42" s="691"/>
      <c r="LOL42" s="691"/>
      <c r="LOM42" s="691"/>
      <c r="LON42" s="691"/>
      <c r="LOO42" s="691"/>
      <c r="LOP42" s="691"/>
      <c r="LOQ42" s="691"/>
      <c r="LOR42" s="691"/>
      <c r="LOS42" s="691"/>
      <c r="LOT42" s="691"/>
      <c r="LOU42" s="691"/>
      <c r="LOV42" s="691"/>
      <c r="LOW42" s="691"/>
      <c r="LOX42" s="691"/>
      <c r="LOY42" s="691"/>
      <c r="LOZ42" s="691"/>
      <c r="LPA42" s="691"/>
      <c r="LPB42" s="691"/>
      <c r="LPC42" s="691"/>
      <c r="LPD42" s="691"/>
      <c r="LPE42" s="691"/>
      <c r="LPF42" s="691"/>
      <c r="LPG42" s="691"/>
      <c r="LPH42" s="691"/>
      <c r="LPI42" s="691"/>
      <c r="LPJ42" s="691"/>
      <c r="LPK42" s="691"/>
      <c r="LPL42" s="691"/>
      <c r="LPM42" s="691"/>
      <c r="LPN42" s="691"/>
      <c r="LPO42" s="691"/>
      <c r="LPP42" s="691"/>
      <c r="LPQ42" s="691"/>
      <c r="LPR42" s="691"/>
      <c r="LPS42" s="691"/>
      <c r="LPT42" s="691"/>
      <c r="LPU42" s="691"/>
      <c r="LPV42" s="691"/>
      <c r="LPW42" s="691"/>
      <c r="LPX42" s="691"/>
      <c r="LPY42" s="691"/>
      <c r="LPZ42" s="691"/>
      <c r="LQA42" s="691"/>
      <c r="LQB42" s="691"/>
      <c r="LQC42" s="691"/>
      <c r="LQD42" s="691"/>
      <c r="LQE42" s="691"/>
      <c r="LQF42" s="691"/>
      <c r="LQG42" s="691"/>
      <c r="LQH42" s="691"/>
      <c r="LQI42" s="691"/>
      <c r="LQJ42" s="691"/>
      <c r="LQK42" s="691"/>
      <c r="LQL42" s="691"/>
      <c r="LQM42" s="691"/>
      <c r="LQN42" s="691"/>
      <c r="LQO42" s="691"/>
      <c r="LQP42" s="691"/>
      <c r="LQQ42" s="691"/>
      <c r="LQR42" s="691"/>
      <c r="LQS42" s="691"/>
      <c r="LQT42" s="691"/>
      <c r="LQU42" s="691"/>
      <c r="LQV42" s="691"/>
      <c r="LQW42" s="691"/>
      <c r="LQX42" s="691"/>
      <c r="LQY42" s="691"/>
      <c r="LQZ42" s="691"/>
      <c r="LRA42" s="691"/>
      <c r="LRB42" s="691"/>
      <c r="LRC42" s="691"/>
      <c r="LRD42" s="691"/>
      <c r="LRE42" s="691"/>
      <c r="LRF42" s="691"/>
      <c r="LRG42" s="691"/>
      <c r="LRH42" s="691"/>
      <c r="LRI42" s="691"/>
      <c r="LRJ42" s="691"/>
      <c r="LRK42" s="691"/>
      <c r="LRL42" s="691"/>
      <c r="LRM42" s="691"/>
      <c r="LRN42" s="691"/>
      <c r="LRO42" s="691"/>
      <c r="LRP42" s="691"/>
      <c r="LRQ42" s="691"/>
      <c r="LRR42" s="691"/>
      <c r="LRS42" s="691"/>
      <c r="LRT42" s="691"/>
      <c r="LRU42" s="691"/>
      <c r="LRV42" s="691"/>
      <c r="LRW42" s="691"/>
      <c r="LRX42" s="691"/>
      <c r="LRY42" s="691"/>
      <c r="LRZ42" s="691"/>
      <c r="LSA42" s="691"/>
      <c r="LSB42" s="691"/>
      <c r="LSC42" s="691"/>
      <c r="LSD42" s="691"/>
      <c r="LSE42" s="691"/>
      <c r="LSF42" s="691"/>
      <c r="LSG42" s="691"/>
      <c r="LSH42" s="691"/>
      <c r="LSI42" s="691"/>
      <c r="LSJ42" s="691"/>
      <c r="LSK42" s="691"/>
      <c r="LSL42" s="691"/>
      <c r="LSM42" s="691"/>
      <c r="LSN42" s="691"/>
      <c r="LSO42" s="691"/>
      <c r="LSP42" s="691"/>
      <c r="LSQ42" s="691"/>
      <c r="LSR42" s="691"/>
      <c r="LSS42" s="691"/>
      <c r="LST42" s="691"/>
      <c r="LSU42" s="691"/>
      <c r="LSV42" s="691"/>
      <c r="LSW42" s="691"/>
      <c r="LSX42" s="691"/>
      <c r="LSY42" s="691"/>
      <c r="LSZ42" s="691"/>
      <c r="LTA42" s="691"/>
      <c r="LTB42" s="691"/>
      <c r="LTC42" s="691"/>
      <c r="LTD42" s="691"/>
      <c r="LTE42" s="691"/>
      <c r="LTF42" s="691"/>
      <c r="LTG42" s="691"/>
      <c r="LTH42" s="691"/>
      <c r="LTI42" s="691"/>
      <c r="LTJ42" s="691"/>
      <c r="LTK42" s="691"/>
      <c r="LTL42" s="691"/>
      <c r="LTM42" s="691"/>
      <c r="LTN42" s="691"/>
      <c r="LTO42" s="691"/>
      <c r="LTP42" s="691"/>
      <c r="LTQ42" s="691"/>
      <c r="LTR42" s="691"/>
      <c r="LTS42" s="691"/>
      <c r="LTT42" s="691"/>
      <c r="LTU42" s="691"/>
      <c r="LTV42" s="691"/>
      <c r="LTW42" s="691"/>
      <c r="LTX42" s="691"/>
      <c r="LTY42" s="691"/>
      <c r="LTZ42" s="691"/>
      <c r="LUA42" s="691"/>
      <c r="LUB42" s="691"/>
      <c r="LUC42" s="691"/>
      <c r="LUD42" s="691"/>
      <c r="LUE42" s="691"/>
      <c r="LUF42" s="691"/>
      <c r="LUG42" s="691"/>
      <c r="LUH42" s="691"/>
      <c r="LUI42" s="691"/>
      <c r="LUJ42" s="691"/>
      <c r="LUK42" s="691"/>
      <c r="LUL42" s="691"/>
      <c r="LUM42" s="691"/>
      <c r="LUN42" s="691"/>
      <c r="LUO42" s="691"/>
      <c r="LUP42" s="691"/>
      <c r="LUQ42" s="691"/>
      <c r="LUR42" s="691"/>
      <c r="LUS42" s="691"/>
      <c r="LUT42" s="691"/>
      <c r="LUU42" s="691"/>
      <c r="LUV42" s="691"/>
      <c r="LUW42" s="691"/>
      <c r="LUX42" s="691"/>
      <c r="LUY42" s="691"/>
      <c r="LUZ42" s="691"/>
      <c r="LVA42" s="691"/>
      <c r="LVB42" s="691"/>
      <c r="LVC42" s="691"/>
      <c r="LVD42" s="691"/>
      <c r="LVE42" s="691"/>
      <c r="LVF42" s="691"/>
      <c r="LVG42" s="691"/>
      <c r="LVH42" s="691"/>
      <c r="LVI42" s="691"/>
      <c r="LVJ42" s="691"/>
      <c r="LVK42" s="691"/>
      <c r="LVL42" s="691"/>
      <c r="LVM42" s="691"/>
      <c r="LVN42" s="691"/>
      <c r="LVO42" s="691"/>
      <c r="LVP42" s="691"/>
      <c r="LVQ42" s="691"/>
      <c r="LVR42" s="691"/>
      <c r="LVS42" s="691"/>
      <c r="LVT42" s="691"/>
      <c r="LVU42" s="691"/>
      <c r="LVV42" s="691"/>
      <c r="LVW42" s="691"/>
      <c r="LVX42" s="691"/>
      <c r="LVY42" s="691"/>
      <c r="LVZ42" s="691"/>
      <c r="LWA42" s="691"/>
      <c r="LWB42" s="691"/>
      <c r="LWC42" s="691"/>
      <c r="LWD42" s="691"/>
      <c r="LWE42" s="691"/>
      <c r="LWF42" s="691"/>
      <c r="LWG42" s="691"/>
      <c r="LWH42" s="691"/>
      <c r="LWI42" s="691"/>
      <c r="LWJ42" s="691"/>
      <c r="LWK42" s="691"/>
      <c r="LWL42" s="691"/>
      <c r="LWM42" s="691"/>
      <c r="LWN42" s="691"/>
      <c r="LWO42" s="691"/>
      <c r="LWP42" s="691"/>
      <c r="LWQ42" s="691"/>
      <c r="LWR42" s="691"/>
      <c r="LWS42" s="691"/>
      <c r="LWT42" s="691"/>
      <c r="LWU42" s="691"/>
      <c r="LWV42" s="691"/>
      <c r="LWW42" s="691"/>
      <c r="LWX42" s="691"/>
      <c r="LWY42" s="691"/>
      <c r="LWZ42" s="691"/>
      <c r="LXA42" s="691"/>
      <c r="LXB42" s="691"/>
      <c r="LXC42" s="691"/>
      <c r="LXD42" s="691"/>
      <c r="LXE42" s="691"/>
      <c r="LXF42" s="691"/>
      <c r="LXG42" s="691"/>
      <c r="LXH42" s="691"/>
      <c r="LXI42" s="691"/>
      <c r="LXJ42" s="691"/>
      <c r="LXK42" s="691"/>
      <c r="LXL42" s="691"/>
      <c r="LXM42" s="691"/>
      <c r="LXN42" s="691"/>
      <c r="LXO42" s="691"/>
      <c r="LXP42" s="691"/>
      <c r="LXQ42" s="691"/>
      <c r="LXR42" s="691"/>
      <c r="LXS42" s="691"/>
      <c r="LXT42" s="691"/>
      <c r="LXU42" s="691"/>
      <c r="LXV42" s="691"/>
      <c r="LXW42" s="691"/>
      <c r="LXX42" s="691"/>
      <c r="LXY42" s="691"/>
      <c r="LXZ42" s="691"/>
      <c r="LYA42" s="691"/>
      <c r="LYB42" s="691"/>
      <c r="LYC42" s="691"/>
      <c r="LYD42" s="691"/>
      <c r="LYE42" s="691"/>
      <c r="LYF42" s="691"/>
      <c r="LYG42" s="691"/>
      <c r="LYH42" s="691"/>
      <c r="LYI42" s="691"/>
      <c r="LYJ42" s="691"/>
      <c r="LYK42" s="691"/>
      <c r="LYL42" s="691"/>
      <c r="LYM42" s="691"/>
      <c r="LYN42" s="691"/>
      <c r="LYO42" s="691"/>
      <c r="LYP42" s="691"/>
      <c r="LYQ42" s="691"/>
      <c r="LYR42" s="691"/>
      <c r="LYS42" s="691"/>
      <c r="LYT42" s="691"/>
      <c r="LYU42" s="691"/>
      <c r="LYV42" s="691"/>
      <c r="LYW42" s="691"/>
      <c r="LYX42" s="691"/>
      <c r="LYY42" s="691"/>
      <c r="LYZ42" s="691"/>
      <c r="LZA42" s="691"/>
      <c r="LZB42" s="691"/>
      <c r="LZC42" s="691"/>
      <c r="LZD42" s="691"/>
      <c r="LZE42" s="691"/>
      <c r="LZF42" s="691"/>
      <c r="LZG42" s="691"/>
      <c r="LZH42" s="691"/>
      <c r="LZI42" s="691"/>
      <c r="LZJ42" s="691"/>
      <c r="LZK42" s="691"/>
      <c r="LZL42" s="691"/>
      <c r="LZM42" s="691"/>
      <c r="LZN42" s="691"/>
      <c r="LZO42" s="691"/>
      <c r="LZP42" s="691"/>
      <c r="LZQ42" s="691"/>
      <c r="LZR42" s="691"/>
      <c r="LZS42" s="691"/>
      <c r="LZT42" s="691"/>
      <c r="LZU42" s="691"/>
      <c r="LZV42" s="691"/>
      <c r="LZW42" s="691"/>
      <c r="LZX42" s="691"/>
      <c r="LZY42" s="691"/>
      <c r="LZZ42" s="691"/>
      <c r="MAA42" s="691"/>
      <c r="MAB42" s="691"/>
      <c r="MAC42" s="691"/>
      <c r="MAD42" s="691"/>
      <c r="MAE42" s="691"/>
      <c r="MAF42" s="691"/>
      <c r="MAG42" s="691"/>
      <c r="MAH42" s="691"/>
      <c r="MAI42" s="691"/>
      <c r="MAJ42" s="691"/>
      <c r="MAK42" s="691"/>
      <c r="MAL42" s="691"/>
      <c r="MAM42" s="691"/>
      <c r="MAN42" s="691"/>
      <c r="MAO42" s="691"/>
      <c r="MAP42" s="691"/>
      <c r="MAQ42" s="691"/>
      <c r="MAR42" s="691"/>
      <c r="MAS42" s="691"/>
      <c r="MAT42" s="691"/>
      <c r="MAU42" s="691"/>
      <c r="MAV42" s="691"/>
      <c r="MAW42" s="691"/>
      <c r="MAX42" s="691"/>
      <c r="MAY42" s="691"/>
      <c r="MAZ42" s="691"/>
      <c r="MBA42" s="691"/>
      <c r="MBB42" s="691"/>
      <c r="MBC42" s="691"/>
      <c r="MBD42" s="691"/>
      <c r="MBE42" s="691"/>
      <c r="MBF42" s="691"/>
      <c r="MBG42" s="691"/>
      <c r="MBH42" s="691"/>
      <c r="MBI42" s="691"/>
      <c r="MBJ42" s="691"/>
      <c r="MBK42" s="691"/>
      <c r="MBL42" s="691"/>
      <c r="MBM42" s="691"/>
      <c r="MBN42" s="691"/>
      <c r="MBO42" s="691"/>
      <c r="MBP42" s="691"/>
      <c r="MBQ42" s="691"/>
      <c r="MBR42" s="691"/>
      <c r="MBS42" s="691"/>
      <c r="MBT42" s="691"/>
      <c r="MBU42" s="691"/>
      <c r="MBV42" s="691"/>
      <c r="MBW42" s="691"/>
      <c r="MBX42" s="691"/>
      <c r="MBY42" s="691"/>
      <c r="MBZ42" s="691"/>
      <c r="MCA42" s="691"/>
      <c r="MCB42" s="691"/>
      <c r="MCC42" s="691"/>
      <c r="MCD42" s="691"/>
      <c r="MCE42" s="691"/>
      <c r="MCF42" s="691"/>
      <c r="MCG42" s="691"/>
      <c r="MCH42" s="691"/>
      <c r="MCI42" s="691"/>
      <c r="MCJ42" s="691"/>
      <c r="MCK42" s="691"/>
      <c r="MCL42" s="691"/>
      <c r="MCM42" s="691"/>
      <c r="MCN42" s="691"/>
      <c r="MCO42" s="691"/>
      <c r="MCP42" s="691"/>
      <c r="MCQ42" s="691"/>
      <c r="MCR42" s="691"/>
      <c r="MCS42" s="691"/>
      <c r="MCT42" s="691"/>
      <c r="MCU42" s="691"/>
      <c r="MCV42" s="691"/>
      <c r="MCW42" s="691"/>
      <c r="MCX42" s="691"/>
      <c r="MCY42" s="691"/>
      <c r="MCZ42" s="691"/>
      <c r="MDA42" s="691"/>
      <c r="MDB42" s="691"/>
      <c r="MDC42" s="691"/>
      <c r="MDD42" s="691"/>
      <c r="MDE42" s="691"/>
      <c r="MDF42" s="691"/>
      <c r="MDG42" s="691"/>
      <c r="MDH42" s="691"/>
      <c r="MDI42" s="691"/>
      <c r="MDJ42" s="691"/>
      <c r="MDK42" s="691"/>
      <c r="MDL42" s="691"/>
      <c r="MDM42" s="691"/>
      <c r="MDN42" s="691"/>
      <c r="MDO42" s="691"/>
      <c r="MDP42" s="691"/>
      <c r="MDQ42" s="691"/>
      <c r="MDR42" s="691"/>
      <c r="MDS42" s="691"/>
      <c r="MDT42" s="691"/>
      <c r="MDU42" s="691"/>
      <c r="MDV42" s="691"/>
      <c r="MDW42" s="691"/>
      <c r="MDX42" s="691"/>
      <c r="MDY42" s="691"/>
      <c r="MDZ42" s="691"/>
      <c r="MEA42" s="691"/>
      <c r="MEB42" s="691"/>
      <c r="MEC42" s="691"/>
      <c r="MED42" s="691"/>
      <c r="MEE42" s="691"/>
      <c r="MEF42" s="691"/>
      <c r="MEG42" s="691"/>
      <c r="MEH42" s="691"/>
      <c r="MEI42" s="691"/>
      <c r="MEJ42" s="691"/>
      <c r="MEK42" s="691"/>
      <c r="MEL42" s="691"/>
      <c r="MEM42" s="691"/>
      <c r="MEN42" s="691"/>
      <c r="MEO42" s="691"/>
      <c r="MEP42" s="691"/>
      <c r="MEQ42" s="691"/>
      <c r="MER42" s="691"/>
      <c r="MES42" s="691"/>
      <c r="MET42" s="691"/>
      <c r="MEU42" s="691"/>
      <c r="MEV42" s="691"/>
      <c r="MEW42" s="691"/>
      <c r="MEX42" s="691"/>
      <c r="MEY42" s="691"/>
      <c r="MEZ42" s="691"/>
      <c r="MFA42" s="691"/>
      <c r="MFB42" s="691"/>
      <c r="MFC42" s="691"/>
      <c r="MFD42" s="691"/>
      <c r="MFE42" s="691"/>
      <c r="MFF42" s="691"/>
      <c r="MFG42" s="691"/>
      <c r="MFH42" s="691"/>
      <c r="MFI42" s="691"/>
      <c r="MFJ42" s="691"/>
      <c r="MFK42" s="691"/>
      <c r="MFL42" s="691"/>
      <c r="MFM42" s="691"/>
      <c r="MFN42" s="691"/>
      <c r="MFO42" s="691"/>
      <c r="MFP42" s="691"/>
      <c r="MFQ42" s="691"/>
      <c r="MFR42" s="691"/>
      <c r="MFS42" s="691"/>
      <c r="MFT42" s="691"/>
      <c r="MFU42" s="691"/>
      <c r="MFV42" s="691"/>
      <c r="MFW42" s="691"/>
      <c r="MFX42" s="691"/>
      <c r="MFY42" s="691"/>
      <c r="MFZ42" s="691"/>
      <c r="MGA42" s="691"/>
      <c r="MGB42" s="691"/>
      <c r="MGC42" s="691"/>
      <c r="MGD42" s="691"/>
      <c r="MGE42" s="691"/>
      <c r="MGF42" s="691"/>
      <c r="MGG42" s="691"/>
      <c r="MGH42" s="691"/>
      <c r="MGI42" s="691"/>
      <c r="MGJ42" s="691"/>
      <c r="MGK42" s="691"/>
      <c r="MGL42" s="691"/>
      <c r="MGM42" s="691"/>
      <c r="MGN42" s="691"/>
      <c r="MGO42" s="691"/>
      <c r="MGP42" s="691"/>
      <c r="MGQ42" s="691"/>
      <c r="MGR42" s="691"/>
      <c r="MGS42" s="691"/>
      <c r="MGT42" s="691"/>
      <c r="MGU42" s="691"/>
      <c r="MGV42" s="691"/>
      <c r="MGW42" s="691"/>
      <c r="MGX42" s="691"/>
      <c r="MGY42" s="691"/>
      <c r="MGZ42" s="691"/>
      <c r="MHA42" s="691"/>
      <c r="MHB42" s="691"/>
      <c r="MHC42" s="691"/>
      <c r="MHD42" s="691"/>
      <c r="MHE42" s="691"/>
      <c r="MHF42" s="691"/>
      <c r="MHG42" s="691"/>
      <c r="MHH42" s="691"/>
      <c r="MHI42" s="691"/>
      <c r="MHJ42" s="691"/>
      <c r="MHK42" s="691"/>
      <c r="MHL42" s="691"/>
      <c r="MHM42" s="691"/>
      <c r="MHN42" s="691"/>
      <c r="MHO42" s="691"/>
      <c r="MHP42" s="691"/>
      <c r="MHQ42" s="691"/>
      <c r="MHR42" s="691"/>
      <c r="MHS42" s="691"/>
      <c r="MHT42" s="691"/>
      <c r="MHU42" s="691"/>
      <c r="MHV42" s="691"/>
      <c r="MHW42" s="691"/>
      <c r="MHX42" s="691"/>
      <c r="MHY42" s="691"/>
      <c r="MHZ42" s="691"/>
      <c r="MIA42" s="691"/>
      <c r="MIB42" s="691"/>
      <c r="MIC42" s="691"/>
      <c r="MID42" s="691"/>
      <c r="MIE42" s="691"/>
      <c r="MIF42" s="691"/>
      <c r="MIG42" s="691"/>
      <c r="MIH42" s="691"/>
      <c r="MII42" s="691"/>
      <c r="MIJ42" s="691"/>
      <c r="MIK42" s="691"/>
      <c r="MIL42" s="691"/>
      <c r="MIM42" s="691"/>
      <c r="MIN42" s="691"/>
      <c r="MIO42" s="691"/>
      <c r="MIP42" s="691"/>
      <c r="MIQ42" s="691"/>
      <c r="MIR42" s="691"/>
      <c r="MIS42" s="691"/>
      <c r="MIT42" s="691"/>
      <c r="MIU42" s="691"/>
      <c r="MIV42" s="691"/>
      <c r="MIW42" s="691"/>
      <c r="MIX42" s="691"/>
      <c r="MIY42" s="691"/>
      <c r="MIZ42" s="691"/>
      <c r="MJA42" s="691"/>
      <c r="MJB42" s="691"/>
      <c r="MJC42" s="691"/>
      <c r="MJD42" s="691"/>
      <c r="MJE42" s="691"/>
      <c r="MJF42" s="691"/>
      <c r="MJG42" s="691"/>
      <c r="MJH42" s="691"/>
      <c r="MJI42" s="691"/>
      <c r="MJJ42" s="691"/>
      <c r="MJK42" s="691"/>
      <c r="MJL42" s="691"/>
      <c r="MJM42" s="691"/>
      <c r="MJN42" s="691"/>
      <c r="MJO42" s="691"/>
      <c r="MJP42" s="691"/>
      <c r="MJQ42" s="691"/>
      <c r="MJR42" s="691"/>
      <c r="MJS42" s="691"/>
      <c r="MJT42" s="691"/>
      <c r="MJU42" s="691"/>
      <c r="MJV42" s="691"/>
      <c r="MJW42" s="691"/>
      <c r="MJX42" s="691"/>
      <c r="MJY42" s="691"/>
      <c r="MJZ42" s="691"/>
      <c r="MKA42" s="691"/>
      <c r="MKB42" s="691"/>
      <c r="MKC42" s="691"/>
      <c r="MKD42" s="691"/>
      <c r="MKE42" s="691"/>
      <c r="MKF42" s="691"/>
      <c r="MKG42" s="691"/>
      <c r="MKH42" s="691"/>
      <c r="MKI42" s="691"/>
      <c r="MKJ42" s="691"/>
      <c r="MKK42" s="691"/>
      <c r="MKL42" s="691"/>
      <c r="MKM42" s="691"/>
      <c r="MKN42" s="691"/>
      <c r="MKO42" s="691"/>
      <c r="MKP42" s="691"/>
      <c r="MKQ42" s="691"/>
      <c r="MKR42" s="691"/>
      <c r="MKS42" s="691"/>
      <c r="MKT42" s="691"/>
      <c r="MKU42" s="691"/>
      <c r="MKV42" s="691"/>
      <c r="MKW42" s="691"/>
      <c r="MKX42" s="691"/>
      <c r="MKY42" s="691"/>
      <c r="MKZ42" s="691"/>
      <c r="MLA42" s="691"/>
      <c r="MLB42" s="691"/>
      <c r="MLC42" s="691"/>
      <c r="MLD42" s="691"/>
      <c r="MLE42" s="691"/>
      <c r="MLF42" s="691"/>
      <c r="MLG42" s="691"/>
      <c r="MLH42" s="691"/>
      <c r="MLI42" s="691"/>
      <c r="MLJ42" s="691"/>
      <c r="MLK42" s="691"/>
      <c r="MLL42" s="691"/>
      <c r="MLM42" s="691"/>
      <c r="MLN42" s="691"/>
      <c r="MLO42" s="691"/>
      <c r="MLP42" s="691"/>
      <c r="MLQ42" s="691"/>
      <c r="MLR42" s="691"/>
      <c r="MLS42" s="691"/>
      <c r="MLT42" s="691"/>
      <c r="MLU42" s="691"/>
      <c r="MLV42" s="691"/>
      <c r="MLW42" s="691"/>
      <c r="MLX42" s="691"/>
      <c r="MLY42" s="691"/>
      <c r="MLZ42" s="691"/>
      <c r="MMA42" s="691"/>
      <c r="MMB42" s="691"/>
      <c r="MMC42" s="691"/>
      <c r="MMD42" s="691"/>
      <c r="MME42" s="691"/>
      <c r="MMF42" s="691"/>
      <c r="MMG42" s="691"/>
      <c r="MMH42" s="691"/>
      <c r="MMI42" s="691"/>
      <c r="MMJ42" s="691"/>
      <c r="MMK42" s="691"/>
      <c r="MML42" s="691"/>
      <c r="MMM42" s="691"/>
      <c r="MMN42" s="691"/>
      <c r="MMO42" s="691"/>
      <c r="MMP42" s="691"/>
      <c r="MMQ42" s="691"/>
      <c r="MMR42" s="691"/>
      <c r="MMS42" s="691"/>
      <c r="MMT42" s="691"/>
      <c r="MMU42" s="691"/>
      <c r="MMV42" s="691"/>
      <c r="MMW42" s="691"/>
      <c r="MMX42" s="691"/>
      <c r="MMY42" s="691"/>
      <c r="MMZ42" s="691"/>
      <c r="MNA42" s="691"/>
      <c r="MNB42" s="691"/>
      <c r="MNC42" s="691"/>
      <c r="MND42" s="691"/>
      <c r="MNE42" s="691"/>
      <c r="MNF42" s="691"/>
      <c r="MNG42" s="691"/>
      <c r="MNH42" s="691"/>
      <c r="MNI42" s="691"/>
      <c r="MNJ42" s="691"/>
      <c r="MNK42" s="691"/>
      <c r="MNL42" s="691"/>
      <c r="MNM42" s="691"/>
      <c r="MNN42" s="691"/>
      <c r="MNO42" s="691"/>
      <c r="MNP42" s="691"/>
      <c r="MNQ42" s="691"/>
      <c r="MNR42" s="691"/>
      <c r="MNS42" s="691"/>
      <c r="MNT42" s="691"/>
      <c r="MNU42" s="691"/>
      <c r="MNV42" s="691"/>
      <c r="MNW42" s="691"/>
      <c r="MNX42" s="691"/>
      <c r="MNY42" s="691"/>
      <c r="MNZ42" s="691"/>
      <c r="MOA42" s="691"/>
      <c r="MOB42" s="691"/>
      <c r="MOC42" s="691"/>
      <c r="MOD42" s="691"/>
      <c r="MOE42" s="691"/>
      <c r="MOF42" s="691"/>
      <c r="MOG42" s="691"/>
      <c r="MOH42" s="691"/>
      <c r="MOI42" s="691"/>
      <c r="MOJ42" s="691"/>
      <c r="MOK42" s="691"/>
      <c r="MOL42" s="691"/>
      <c r="MOM42" s="691"/>
      <c r="MON42" s="691"/>
      <c r="MOO42" s="691"/>
      <c r="MOP42" s="691"/>
      <c r="MOQ42" s="691"/>
      <c r="MOR42" s="691"/>
      <c r="MOS42" s="691"/>
      <c r="MOT42" s="691"/>
      <c r="MOU42" s="691"/>
      <c r="MOV42" s="691"/>
      <c r="MOW42" s="691"/>
      <c r="MOX42" s="691"/>
      <c r="MOY42" s="691"/>
      <c r="MOZ42" s="691"/>
      <c r="MPA42" s="691"/>
      <c r="MPB42" s="691"/>
      <c r="MPC42" s="691"/>
      <c r="MPD42" s="691"/>
      <c r="MPE42" s="691"/>
      <c r="MPF42" s="691"/>
      <c r="MPG42" s="691"/>
      <c r="MPH42" s="691"/>
      <c r="MPI42" s="691"/>
      <c r="MPJ42" s="691"/>
      <c r="MPK42" s="691"/>
      <c r="MPL42" s="691"/>
      <c r="MPM42" s="691"/>
      <c r="MPN42" s="691"/>
      <c r="MPO42" s="691"/>
      <c r="MPP42" s="691"/>
      <c r="MPQ42" s="691"/>
      <c r="MPR42" s="691"/>
      <c r="MPS42" s="691"/>
      <c r="MPT42" s="691"/>
      <c r="MPU42" s="691"/>
      <c r="MPV42" s="691"/>
      <c r="MPW42" s="691"/>
      <c r="MPX42" s="691"/>
      <c r="MPY42" s="691"/>
      <c r="MPZ42" s="691"/>
      <c r="MQA42" s="691"/>
      <c r="MQB42" s="691"/>
      <c r="MQC42" s="691"/>
      <c r="MQD42" s="691"/>
      <c r="MQE42" s="691"/>
      <c r="MQF42" s="691"/>
      <c r="MQG42" s="691"/>
      <c r="MQH42" s="691"/>
      <c r="MQI42" s="691"/>
      <c r="MQJ42" s="691"/>
      <c r="MQK42" s="691"/>
      <c r="MQL42" s="691"/>
      <c r="MQM42" s="691"/>
      <c r="MQN42" s="691"/>
      <c r="MQO42" s="691"/>
      <c r="MQP42" s="691"/>
      <c r="MQQ42" s="691"/>
      <c r="MQR42" s="691"/>
      <c r="MQS42" s="691"/>
      <c r="MQT42" s="691"/>
      <c r="MQU42" s="691"/>
      <c r="MQV42" s="691"/>
      <c r="MQW42" s="691"/>
      <c r="MQX42" s="691"/>
      <c r="MQY42" s="691"/>
      <c r="MQZ42" s="691"/>
      <c r="MRA42" s="691"/>
      <c r="MRB42" s="691"/>
      <c r="MRC42" s="691"/>
      <c r="MRD42" s="691"/>
      <c r="MRE42" s="691"/>
      <c r="MRF42" s="691"/>
      <c r="MRG42" s="691"/>
      <c r="MRH42" s="691"/>
      <c r="MRI42" s="691"/>
      <c r="MRJ42" s="691"/>
      <c r="MRK42" s="691"/>
      <c r="MRL42" s="691"/>
      <c r="MRM42" s="691"/>
      <c r="MRN42" s="691"/>
      <c r="MRO42" s="691"/>
      <c r="MRP42" s="691"/>
      <c r="MRQ42" s="691"/>
      <c r="MRR42" s="691"/>
      <c r="MRS42" s="691"/>
      <c r="MRT42" s="691"/>
      <c r="MRU42" s="691"/>
      <c r="MRV42" s="691"/>
      <c r="MRW42" s="691"/>
      <c r="MRX42" s="691"/>
      <c r="MRY42" s="691"/>
      <c r="MRZ42" s="691"/>
      <c r="MSA42" s="691"/>
      <c r="MSB42" s="691"/>
      <c r="MSC42" s="691"/>
      <c r="MSD42" s="691"/>
      <c r="MSE42" s="691"/>
      <c r="MSF42" s="691"/>
      <c r="MSG42" s="691"/>
      <c r="MSH42" s="691"/>
      <c r="MSI42" s="691"/>
      <c r="MSJ42" s="691"/>
      <c r="MSK42" s="691"/>
      <c r="MSL42" s="691"/>
      <c r="MSM42" s="691"/>
      <c r="MSN42" s="691"/>
      <c r="MSO42" s="691"/>
      <c r="MSP42" s="691"/>
      <c r="MSQ42" s="691"/>
      <c r="MSR42" s="691"/>
      <c r="MSS42" s="691"/>
      <c r="MST42" s="691"/>
      <c r="MSU42" s="691"/>
      <c r="MSV42" s="691"/>
      <c r="MSW42" s="691"/>
      <c r="MSX42" s="691"/>
      <c r="MSY42" s="691"/>
      <c r="MSZ42" s="691"/>
      <c r="MTA42" s="691"/>
      <c r="MTB42" s="691"/>
      <c r="MTC42" s="691"/>
      <c r="MTD42" s="691"/>
      <c r="MTE42" s="691"/>
      <c r="MTF42" s="691"/>
      <c r="MTG42" s="691"/>
      <c r="MTH42" s="691"/>
      <c r="MTI42" s="691"/>
      <c r="MTJ42" s="691"/>
      <c r="MTK42" s="691"/>
      <c r="MTL42" s="691"/>
      <c r="MTM42" s="691"/>
      <c r="MTN42" s="691"/>
      <c r="MTO42" s="691"/>
      <c r="MTP42" s="691"/>
      <c r="MTQ42" s="691"/>
      <c r="MTR42" s="691"/>
      <c r="MTS42" s="691"/>
      <c r="MTT42" s="691"/>
      <c r="MTU42" s="691"/>
      <c r="MTV42" s="691"/>
      <c r="MTW42" s="691"/>
      <c r="MTX42" s="691"/>
      <c r="MTY42" s="691"/>
      <c r="MTZ42" s="691"/>
      <c r="MUA42" s="691"/>
      <c r="MUB42" s="691"/>
      <c r="MUC42" s="691"/>
      <c r="MUD42" s="691"/>
      <c r="MUE42" s="691"/>
      <c r="MUF42" s="691"/>
      <c r="MUG42" s="691"/>
      <c r="MUH42" s="691"/>
      <c r="MUI42" s="691"/>
      <c r="MUJ42" s="691"/>
      <c r="MUK42" s="691"/>
      <c r="MUL42" s="691"/>
      <c r="MUM42" s="691"/>
      <c r="MUN42" s="691"/>
      <c r="MUO42" s="691"/>
      <c r="MUP42" s="691"/>
      <c r="MUQ42" s="691"/>
      <c r="MUR42" s="691"/>
      <c r="MUS42" s="691"/>
      <c r="MUT42" s="691"/>
      <c r="MUU42" s="691"/>
      <c r="MUV42" s="691"/>
      <c r="MUW42" s="691"/>
      <c r="MUX42" s="691"/>
      <c r="MUY42" s="691"/>
      <c r="MUZ42" s="691"/>
      <c r="MVA42" s="691"/>
      <c r="MVB42" s="691"/>
      <c r="MVC42" s="691"/>
      <c r="MVD42" s="691"/>
      <c r="MVE42" s="691"/>
      <c r="MVF42" s="691"/>
      <c r="MVG42" s="691"/>
      <c r="MVH42" s="691"/>
      <c r="MVI42" s="691"/>
      <c r="MVJ42" s="691"/>
      <c r="MVK42" s="691"/>
      <c r="MVL42" s="691"/>
      <c r="MVM42" s="691"/>
      <c r="MVN42" s="691"/>
      <c r="MVO42" s="691"/>
      <c r="MVP42" s="691"/>
      <c r="MVQ42" s="691"/>
      <c r="MVR42" s="691"/>
      <c r="MVS42" s="691"/>
      <c r="MVT42" s="691"/>
      <c r="MVU42" s="691"/>
      <c r="MVV42" s="691"/>
      <c r="MVW42" s="691"/>
      <c r="MVX42" s="691"/>
      <c r="MVY42" s="691"/>
      <c r="MVZ42" s="691"/>
      <c r="MWA42" s="691"/>
      <c r="MWB42" s="691"/>
      <c r="MWC42" s="691"/>
      <c r="MWD42" s="691"/>
      <c r="MWE42" s="691"/>
      <c r="MWF42" s="691"/>
      <c r="MWG42" s="691"/>
      <c r="MWH42" s="691"/>
      <c r="MWI42" s="691"/>
      <c r="MWJ42" s="691"/>
      <c r="MWK42" s="691"/>
      <c r="MWL42" s="691"/>
      <c r="MWM42" s="691"/>
      <c r="MWN42" s="691"/>
      <c r="MWO42" s="691"/>
      <c r="MWP42" s="691"/>
      <c r="MWQ42" s="691"/>
      <c r="MWR42" s="691"/>
      <c r="MWS42" s="691"/>
      <c r="MWT42" s="691"/>
      <c r="MWU42" s="691"/>
      <c r="MWV42" s="691"/>
      <c r="MWW42" s="691"/>
      <c r="MWX42" s="691"/>
      <c r="MWY42" s="691"/>
      <c r="MWZ42" s="691"/>
      <c r="MXA42" s="691"/>
      <c r="MXB42" s="691"/>
      <c r="MXC42" s="691"/>
      <c r="MXD42" s="691"/>
      <c r="MXE42" s="691"/>
      <c r="MXF42" s="691"/>
      <c r="MXG42" s="691"/>
      <c r="MXH42" s="691"/>
      <c r="MXI42" s="691"/>
      <c r="MXJ42" s="691"/>
      <c r="MXK42" s="691"/>
      <c r="MXL42" s="691"/>
      <c r="MXM42" s="691"/>
      <c r="MXN42" s="691"/>
      <c r="MXO42" s="691"/>
      <c r="MXP42" s="691"/>
      <c r="MXQ42" s="691"/>
      <c r="MXR42" s="691"/>
      <c r="MXS42" s="691"/>
      <c r="MXT42" s="691"/>
      <c r="MXU42" s="691"/>
      <c r="MXV42" s="691"/>
      <c r="MXW42" s="691"/>
      <c r="MXX42" s="691"/>
      <c r="MXY42" s="691"/>
      <c r="MXZ42" s="691"/>
      <c r="MYA42" s="691"/>
      <c r="MYB42" s="691"/>
      <c r="MYC42" s="691"/>
      <c r="MYD42" s="691"/>
      <c r="MYE42" s="691"/>
      <c r="MYF42" s="691"/>
      <c r="MYG42" s="691"/>
      <c r="MYH42" s="691"/>
      <c r="MYI42" s="691"/>
      <c r="MYJ42" s="691"/>
      <c r="MYK42" s="691"/>
      <c r="MYL42" s="691"/>
      <c r="MYM42" s="691"/>
      <c r="MYN42" s="691"/>
      <c r="MYO42" s="691"/>
      <c r="MYP42" s="691"/>
      <c r="MYQ42" s="691"/>
      <c r="MYR42" s="691"/>
      <c r="MYS42" s="691"/>
      <c r="MYT42" s="691"/>
      <c r="MYU42" s="691"/>
      <c r="MYV42" s="691"/>
      <c r="MYW42" s="691"/>
      <c r="MYX42" s="691"/>
      <c r="MYY42" s="691"/>
      <c r="MYZ42" s="691"/>
      <c r="MZA42" s="691"/>
      <c r="MZB42" s="691"/>
      <c r="MZC42" s="691"/>
      <c r="MZD42" s="691"/>
      <c r="MZE42" s="691"/>
      <c r="MZF42" s="691"/>
      <c r="MZG42" s="691"/>
      <c r="MZH42" s="691"/>
      <c r="MZI42" s="691"/>
      <c r="MZJ42" s="691"/>
      <c r="MZK42" s="691"/>
      <c r="MZL42" s="691"/>
      <c r="MZM42" s="691"/>
      <c r="MZN42" s="691"/>
      <c r="MZO42" s="691"/>
      <c r="MZP42" s="691"/>
      <c r="MZQ42" s="691"/>
      <c r="MZR42" s="691"/>
      <c r="MZS42" s="691"/>
      <c r="MZT42" s="691"/>
      <c r="MZU42" s="691"/>
      <c r="MZV42" s="691"/>
      <c r="MZW42" s="691"/>
      <c r="MZX42" s="691"/>
      <c r="MZY42" s="691"/>
      <c r="MZZ42" s="691"/>
      <c r="NAA42" s="691"/>
      <c r="NAB42" s="691"/>
      <c r="NAC42" s="691"/>
      <c r="NAD42" s="691"/>
      <c r="NAE42" s="691"/>
      <c r="NAF42" s="691"/>
      <c r="NAG42" s="691"/>
      <c r="NAH42" s="691"/>
      <c r="NAI42" s="691"/>
      <c r="NAJ42" s="691"/>
      <c r="NAK42" s="691"/>
      <c r="NAL42" s="691"/>
      <c r="NAM42" s="691"/>
      <c r="NAN42" s="691"/>
      <c r="NAO42" s="691"/>
      <c r="NAP42" s="691"/>
      <c r="NAQ42" s="691"/>
      <c r="NAR42" s="691"/>
      <c r="NAS42" s="691"/>
      <c r="NAT42" s="691"/>
      <c r="NAU42" s="691"/>
      <c r="NAV42" s="691"/>
      <c r="NAW42" s="691"/>
      <c r="NAX42" s="691"/>
      <c r="NAY42" s="691"/>
      <c r="NAZ42" s="691"/>
      <c r="NBA42" s="691"/>
      <c r="NBB42" s="691"/>
      <c r="NBC42" s="691"/>
      <c r="NBD42" s="691"/>
      <c r="NBE42" s="691"/>
      <c r="NBF42" s="691"/>
      <c r="NBG42" s="691"/>
      <c r="NBH42" s="691"/>
      <c r="NBI42" s="691"/>
      <c r="NBJ42" s="691"/>
      <c r="NBK42" s="691"/>
      <c r="NBL42" s="691"/>
      <c r="NBM42" s="691"/>
      <c r="NBN42" s="691"/>
      <c r="NBO42" s="691"/>
      <c r="NBP42" s="691"/>
      <c r="NBQ42" s="691"/>
      <c r="NBR42" s="691"/>
      <c r="NBS42" s="691"/>
      <c r="NBT42" s="691"/>
      <c r="NBU42" s="691"/>
      <c r="NBV42" s="691"/>
      <c r="NBW42" s="691"/>
      <c r="NBX42" s="691"/>
      <c r="NBY42" s="691"/>
      <c r="NBZ42" s="691"/>
      <c r="NCA42" s="691"/>
      <c r="NCB42" s="691"/>
      <c r="NCC42" s="691"/>
      <c r="NCD42" s="691"/>
      <c r="NCE42" s="691"/>
      <c r="NCF42" s="691"/>
      <c r="NCG42" s="691"/>
      <c r="NCH42" s="691"/>
      <c r="NCI42" s="691"/>
      <c r="NCJ42" s="691"/>
      <c r="NCK42" s="691"/>
      <c r="NCL42" s="691"/>
      <c r="NCM42" s="691"/>
      <c r="NCN42" s="691"/>
      <c r="NCO42" s="691"/>
      <c r="NCP42" s="691"/>
      <c r="NCQ42" s="691"/>
      <c r="NCR42" s="691"/>
      <c r="NCS42" s="691"/>
      <c r="NCT42" s="691"/>
      <c r="NCU42" s="691"/>
      <c r="NCV42" s="691"/>
      <c r="NCW42" s="691"/>
      <c r="NCX42" s="691"/>
      <c r="NCY42" s="691"/>
      <c r="NCZ42" s="691"/>
      <c r="NDA42" s="691"/>
      <c r="NDB42" s="691"/>
      <c r="NDC42" s="691"/>
      <c r="NDD42" s="691"/>
      <c r="NDE42" s="691"/>
      <c r="NDF42" s="691"/>
      <c r="NDG42" s="691"/>
      <c r="NDH42" s="691"/>
      <c r="NDI42" s="691"/>
      <c r="NDJ42" s="691"/>
      <c r="NDK42" s="691"/>
      <c r="NDL42" s="691"/>
      <c r="NDM42" s="691"/>
      <c r="NDN42" s="691"/>
      <c r="NDO42" s="691"/>
      <c r="NDP42" s="691"/>
      <c r="NDQ42" s="691"/>
      <c r="NDR42" s="691"/>
      <c r="NDS42" s="691"/>
      <c r="NDT42" s="691"/>
      <c r="NDU42" s="691"/>
      <c r="NDV42" s="691"/>
      <c r="NDW42" s="691"/>
      <c r="NDX42" s="691"/>
      <c r="NDY42" s="691"/>
      <c r="NDZ42" s="691"/>
      <c r="NEA42" s="691"/>
      <c r="NEB42" s="691"/>
      <c r="NEC42" s="691"/>
      <c r="NED42" s="691"/>
      <c r="NEE42" s="691"/>
      <c r="NEF42" s="691"/>
      <c r="NEG42" s="691"/>
      <c r="NEH42" s="691"/>
      <c r="NEI42" s="691"/>
      <c r="NEJ42" s="691"/>
      <c r="NEK42" s="691"/>
      <c r="NEL42" s="691"/>
      <c r="NEM42" s="691"/>
      <c r="NEN42" s="691"/>
      <c r="NEO42" s="691"/>
      <c r="NEP42" s="691"/>
      <c r="NEQ42" s="691"/>
      <c r="NER42" s="691"/>
      <c r="NES42" s="691"/>
      <c r="NET42" s="691"/>
      <c r="NEU42" s="691"/>
      <c r="NEV42" s="691"/>
      <c r="NEW42" s="691"/>
      <c r="NEX42" s="691"/>
      <c r="NEY42" s="691"/>
      <c r="NEZ42" s="691"/>
      <c r="NFA42" s="691"/>
      <c r="NFB42" s="691"/>
      <c r="NFC42" s="691"/>
      <c r="NFD42" s="691"/>
      <c r="NFE42" s="691"/>
      <c r="NFF42" s="691"/>
      <c r="NFG42" s="691"/>
      <c r="NFH42" s="691"/>
      <c r="NFI42" s="691"/>
      <c r="NFJ42" s="691"/>
      <c r="NFK42" s="691"/>
      <c r="NFL42" s="691"/>
      <c r="NFM42" s="691"/>
      <c r="NFN42" s="691"/>
      <c r="NFO42" s="691"/>
      <c r="NFP42" s="691"/>
      <c r="NFQ42" s="691"/>
      <c r="NFR42" s="691"/>
      <c r="NFS42" s="691"/>
      <c r="NFT42" s="691"/>
      <c r="NFU42" s="691"/>
      <c r="NFV42" s="691"/>
      <c r="NFW42" s="691"/>
      <c r="NFX42" s="691"/>
      <c r="NFY42" s="691"/>
      <c r="NFZ42" s="691"/>
      <c r="NGA42" s="691"/>
      <c r="NGB42" s="691"/>
      <c r="NGC42" s="691"/>
      <c r="NGD42" s="691"/>
      <c r="NGE42" s="691"/>
      <c r="NGF42" s="691"/>
      <c r="NGG42" s="691"/>
      <c r="NGH42" s="691"/>
      <c r="NGI42" s="691"/>
      <c r="NGJ42" s="691"/>
      <c r="NGK42" s="691"/>
      <c r="NGL42" s="691"/>
      <c r="NGM42" s="691"/>
      <c r="NGN42" s="691"/>
      <c r="NGO42" s="691"/>
      <c r="NGP42" s="691"/>
      <c r="NGQ42" s="691"/>
      <c r="NGR42" s="691"/>
      <c r="NGS42" s="691"/>
      <c r="NGT42" s="691"/>
      <c r="NGU42" s="691"/>
      <c r="NGV42" s="691"/>
      <c r="NGW42" s="691"/>
      <c r="NGX42" s="691"/>
      <c r="NGY42" s="691"/>
      <c r="NGZ42" s="691"/>
      <c r="NHA42" s="691"/>
      <c r="NHB42" s="691"/>
      <c r="NHC42" s="691"/>
      <c r="NHD42" s="691"/>
      <c r="NHE42" s="691"/>
      <c r="NHF42" s="691"/>
      <c r="NHG42" s="691"/>
      <c r="NHH42" s="691"/>
      <c r="NHI42" s="691"/>
      <c r="NHJ42" s="691"/>
      <c r="NHK42" s="691"/>
      <c r="NHL42" s="691"/>
      <c r="NHM42" s="691"/>
      <c r="NHN42" s="691"/>
      <c r="NHO42" s="691"/>
      <c r="NHP42" s="691"/>
      <c r="NHQ42" s="691"/>
      <c r="NHR42" s="691"/>
      <c r="NHS42" s="691"/>
      <c r="NHT42" s="691"/>
      <c r="NHU42" s="691"/>
      <c r="NHV42" s="691"/>
      <c r="NHW42" s="691"/>
      <c r="NHX42" s="691"/>
      <c r="NHY42" s="691"/>
      <c r="NHZ42" s="691"/>
      <c r="NIA42" s="691"/>
      <c r="NIB42" s="691"/>
      <c r="NIC42" s="691"/>
      <c r="NID42" s="691"/>
      <c r="NIE42" s="691"/>
      <c r="NIF42" s="691"/>
      <c r="NIG42" s="691"/>
      <c r="NIH42" s="691"/>
      <c r="NII42" s="691"/>
      <c r="NIJ42" s="691"/>
      <c r="NIK42" s="691"/>
      <c r="NIL42" s="691"/>
      <c r="NIM42" s="691"/>
      <c r="NIN42" s="691"/>
      <c r="NIO42" s="691"/>
      <c r="NIP42" s="691"/>
      <c r="NIQ42" s="691"/>
      <c r="NIR42" s="691"/>
      <c r="NIS42" s="691"/>
      <c r="NIT42" s="691"/>
      <c r="NIU42" s="691"/>
      <c r="NIV42" s="691"/>
      <c r="NIW42" s="691"/>
      <c r="NIX42" s="691"/>
      <c r="NIY42" s="691"/>
      <c r="NIZ42" s="691"/>
      <c r="NJA42" s="691"/>
      <c r="NJB42" s="691"/>
      <c r="NJC42" s="691"/>
      <c r="NJD42" s="691"/>
      <c r="NJE42" s="691"/>
      <c r="NJF42" s="691"/>
      <c r="NJG42" s="691"/>
      <c r="NJH42" s="691"/>
      <c r="NJI42" s="691"/>
      <c r="NJJ42" s="691"/>
      <c r="NJK42" s="691"/>
      <c r="NJL42" s="691"/>
      <c r="NJM42" s="691"/>
      <c r="NJN42" s="691"/>
      <c r="NJO42" s="691"/>
      <c r="NJP42" s="691"/>
      <c r="NJQ42" s="691"/>
      <c r="NJR42" s="691"/>
      <c r="NJS42" s="691"/>
      <c r="NJT42" s="691"/>
      <c r="NJU42" s="691"/>
      <c r="NJV42" s="691"/>
      <c r="NJW42" s="691"/>
      <c r="NJX42" s="691"/>
      <c r="NJY42" s="691"/>
      <c r="NJZ42" s="691"/>
      <c r="NKA42" s="691"/>
      <c r="NKB42" s="691"/>
      <c r="NKC42" s="691"/>
      <c r="NKD42" s="691"/>
      <c r="NKE42" s="691"/>
      <c r="NKF42" s="691"/>
      <c r="NKG42" s="691"/>
      <c r="NKH42" s="691"/>
      <c r="NKI42" s="691"/>
      <c r="NKJ42" s="691"/>
      <c r="NKK42" s="691"/>
      <c r="NKL42" s="691"/>
      <c r="NKM42" s="691"/>
      <c r="NKN42" s="691"/>
      <c r="NKO42" s="691"/>
      <c r="NKP42" s="691"/>
      <c r="NKQ42" s="691"/>
      <c r="NKR42" s="691"/>
      <c r="NKS42" s="691"/>
      <c r="NKT42" s="691"/>
      <c r="NKU42" s="691"/>
      <c r="NKV42" s="691"/>
      <c r="NKW42" s="691"/>
      <c r="NKX42" s="691"/>
      <c r="NKY42" s="691"/>
      <c r="NKZ42" s="691"/>
      <c r="NLA42" s="691"/>
      <c r="NLB42" s="691"/>
      <c r="NLC42" s="691"/>
      <c r="NLD42" s="691"/>
      <c r="NLE42" s="691"/>
      <c r="NLF42" s="691"/>
      <c r="NLG42" s="691"/>
      <c r="NLH42" s="691"/>
      <c r="NLI42" s="691"/>
      <c r="NLJ42" s="691"/>
      <c r="NLK42" s="691"/>
      <c r="NLL42" s="691"/>
      <c r="NLM42" s="691"/>
      <c r="NLN42" s="691"/>
      <c r="NLO42" s="691"/>
      <c r="NLP42" s="691"/>
      <c r="NLQ42" s="691"/>
      <c r="NLR42" s="691"/>
      <c r="NLS42" s="691"/>
      <c r="NLT42" s="691"/>
      <c r="NLU42" s="691"/>
      <c r="NLV42" s="691"/>
      <c r="NLW42" s="691"/>
      <c r="NLX42" s="691"/>
      <c r="NLY42" s="691"/>
      <c r="NLZ42" s="691"/>
      <c r="NMA42" s="691"/>
      <c r="NMB42" s="691"/>
      <c r="NMC42" s="691"/>
      <c r="NMD42" s="691"/>
      <c r="NME42" s="691"/>
      <c r="NMF42" s="691"/>
      <c r="NMG42" s="691"/>
      <c r="NMH42" s="691"/>
      <c r="NMI42" s="691"/>
      <c r="NMJ42" s="691"/>
      <c r="NMK42" s="691"/>
      <c r="NML42" s="691"/>
      <c r="NMM42" s="691"/>
      <c r="NMN42" s="691"/>
      <c r="NMO42" s="691"/>
      <c r="NMP42" s="691"/>
      <c r="NMQ42" s="691"/>
      <c r="NMR42" s="691"/>
      <c r="NMS42" s="691"/>
      <c r="NMT42" s="691"/>
      <c r="NMU42" s="691"/>
      <c r="NMV42" s="691"/>
      <c r="NMW42" s="691"/>
      <c r="NMX42" s="691"/>
      <c r="NMY42" s="691"/>
      <c r="NMZ42" s="691"/>
      <c r="NNA42" s="691"/>
      <c r="NNB42" s="691"/>
      <c r="NNC42" s="691"/>
      <c r="NND42" s="691"/>
      <c r="NNE42" s="691"/>
      <c r="NNF42" s="691"/>
      <c r="NNG42" s="691"/>
      <c r="NNH42" s="691"/>
      <c r="NNI42" s="691"/>
      <c r="NNJ42" s="691"/>
      <c r="NNK42" s="691"/>
      <c r="NNL42" s="691"/>
      <c r="NNM42" s="691"/>
      <c r="NNN42" s="691"/>
      <c r="NNO42" s="691"/>
      <c r="NNP42" s="691"/>
      <c r="NNQ42" s="691"/>
      <c r="NNR42" s="691"/>
      <c r="NNS42" s="691"/>
      <c r="NNT42" s="691"/>
      <c r="NNU42" s="691"/>
      <c r="NNV42" s="691"/>
      <c r="NNW42" s="691"/>
      <c r="NNX42" s="691"/>
      <c r="NNY42" s="691"/>
      <c r="NNZ42" s="691"/>
      <c r="NOA42" s="691"/>
      <c r="NOB42" s="691"/>
      <c r="NOC42" s="691"/>
      <c r="NOD42" s="691"/>
      <c r="NOE42" s="691"/>
      <c r="NOF42" s="691"/>
      <c r="NOG42" s="691"/>
      <c r="NOH42" s="691"/>
      <c r="NOI42" s="691"/>
      <c r="NOJ42" s="691"/>
      <c r="NOK42" s="691"/>
      <c r="NOL42" s="691"/>
      <c r="NOM42" s="691"/>
      <c r="NON42" s="691"/>
      <c r="NOO42" s="691"/>
      <c r="NOP42" s="691"/>
      <c r="NOQ42" s="691"/>
      <c r="NOR42" s="691"/>
      <c r="NOS42" s="691"/>
      <c r="NOT42" s="691"/>
      <c r="NOU42" s="691"/>
      <c r="NOV42" s="691"/>
      <c r="NOW42" s="691"/>
      <c r="NOX42" s="691"/>
      <c r="NOY42" s="691"/>
      <c r="NOZ42" s="691"/>
      <c r="NPA42" s="691"/>
      <c r="NPB42" s="691"/>
      <c r="NPC42" s="691"/>
      <c r="NPD42" s="691"/>
      <c r="NPE42" s="691"/>
      <c r="NPF42" s="691"/>
      <c r="NPG42" s="691"/>
      <c r="NPH42" s="691"/>
      <c r="NPI42" s="691"/>
      <c r="NPJ42" s="691"/>
      <c r="NPK42" s="691"/>
      <c r="NPL42" s="691"/>
      <c r="NPM42" s="691"/>
      <c r="NPN42" s="691"/>
      <c r="NPO42" s="691"/>
      <c r="NPP42" s="691"/>
      <c r="NPQ42" s="691"/>
      <c r="NPR42" s="691"/>
      <c r="NPS42" s="691"/>
      <c r="NPT42" s="691"/>
      <c r="NPU42" s="691"/>
      <c r="NPV42" s="691"/>
      <c r="NPW42" s="691"/>
      <c r="NPX42" s="691"/>
      <c r="NPY42" s="691"/>
      <c r="NPZ42" s="691"/>
      <c r="NQA42" s="691"/>
      <c r="NQB42" s="691"/>
      <c r="NQC42" s="691"/>
      <c r="NQD42" s="691"/>
      <c r="NQE42" s="691"/>
      <c r="NQF42" s="691"/>
      <c r="NQG42" s="691"/>
      <c r="NQH42" s="691"/>
      <c r="NQI42" s="691"/>
      <c r="NQJ42" s="691"/>
      <c r="NQK42" s="691"/>
      <c r="NQL42" s="691"/>
      <c r="NQM42" s="691"/>
      <c r="NQN42" s="691"/>
      <c r="NQO42" s="691"/>
      <c r="NQP42" s="691"/>
      <c r="NQQ42" s="691"/>
      <c r="NQR42" s="691"/>
      <c r="NQS42" s="691"/>
      <c r="NQT42" s="691"/>
      <c r="NQU42" s="691"/>
      <c r="NQV42" s="691"/>
      <c r="NQW42" s="691"/>
      <c r="NQX42" s="691"/>
      <c r="NQY42" s="691"/>
      <c r="NQZ42" s="691"/>
      <c r="NRA42" s="691"/>
      <c r="NRB42" s="691"/>
      <c r="NRC42" s="691"/>
      <c r="NRD42" s="691"/>
      <c r="NRE42" s="691"/>
      <c r="NRF42" s="691"/>
      <c r="NRG42" s="691"/>
      <c r="NRH42" s="691"/>
      <c r="NRI42" s="691"/>
      <c r="NRJ42" s="691"/>
      <c r="NRK42" s="691"/>
      <c r="NRL42" s="691"/>
      <c r="NRM42" s="691"/>
      <c r="NRN42" s="691"/>
      <c r="NRO42" s="691"/>
      <c r="NRP42" s="691"/>
      <c r="NRQ42" s="691"/>
      <c r="NRR42" s="691"/>
      <c r="NRS42" s="691"/>
      <c r="NRT42" s="691"/>
      <c r="NRU42" s="691"/>
      <c r="NRV42" s="691"/>
      <c r="NRW42" s="691"/>
      <c r="NRX42" s="691"/>
      <c r="NRY42" s="691"/>
      <c r="NRZ42" s="691"/>
      <c r="NSA42" s="691"/>
      <c r="NSB42" s="691"/>
      <c r="NSC42" s="691"/>
      <c r="NSD42" s="691"/>
      <c r="NSE42" s="691"/>
      <c r="NSF42" s="691"/>
      <c r="NSG42" s="691"/>
      <c r="NSH42" s="691"/>
      <c r="NSI42" s="691"/>
      <c r="NSJ42" s="691"/>
      <c r="NSK42" s="691"/>
      <c r="NSL42" s="691"/>
      <c r="NSM42" s="691"/>
      <c r="NSN42" s="691"/>
      <c r="NSO42" s="691"/>
      <c r="NSP42" s="691"/>
      <c r="NSQ42" s="691"/>
      <c r="NSR42" s="691"/>
      <c r="NSS42" s="691"/>
      <c r="NST42" s="691"/>
      <c r="NSU42" s="691"/>
      <c r="NSV42" s="691"/>
      <c r="NSW42" s="691"/>
      <c r="NSX42" s="691"/>
      <c r="NSY42" s="691"/>
      <c r="NSZ42" s="691"/>
      <c r="NTA42" s="691"/>
      <c r="NTB42" s="691"/>
      <c r="NTC42" s="691"/>
      <c r="NTD42" s="691"/>
      <c r="NTE42" s="691"/>
      <c r="NTF42" s="691"/>
      <c r="NTG42" s="691"/>
      <c r="NTH42" s="691"/>
      <c r="NTI42" s="691"/>
      <c r="NTJ42" s="691"/>
      <c r="NTK42" s="691"/>
      <c r="NTL42" s="691"/>
      <c r="NTM42" s="691"/>
      <c r="NTN42" s="691"/>
      <c r="NTO42" s="691"/>
      <c r="NTP42" s="691"/>
      <c r="NTQ42" s="691"/>
      <c r="NTR42" s="691"/>
      <c r="NTS42" s="691"/>
      <c r="NTT42" s="691"/>
      <c r="NTU42" s="691"/>
      <c r="NTV42" s="691"/>
      <c r="NTW42" s="691"/>
      <c r="NTX42" s="691"/>
      <c r="NTY42" s="691"/>
      <c r="NTZ42" s="691"/>
      <c r="NUA42" s="691"/>
      <c r="NUB42" s="691"/>
      <c r="NUC42" s="691"/>
      <c r="NUD42" s="691"/>
      <c r="NUE42" s="691"/>
      <c r="NUF42" s="691"/>
      <c r="NUG42" s="691"/>
      <c r="NUH42" s="691"/>
      <c r="NUI42" s="691"/>
      <c r="NUJ42" s="691"/>
      <c r="NUK42" s="691"/>
      <c r="NUL42" s="691"/>
      <c r="NUM42" s="691"/>
      <c r="NUN42" s="691"/>
      <c r="NUO42" s="691"/>
      <c r="NUP42" s="691"/>
      <c r="NUQ42" s="691"/>
      <c r="NUR42" s="691"/>
      <c r="NUS42" s="691"/>
      <c r="NUT42" s="691"/>
      <c r="NUU42" s="691"/>
      <c r="NUV42" s="691"/>
      <c r="NUW42" s="691"/>
      <c r="NUX42" s="691"/>
      <c r="NUY42" s="691"/>
      <c r="NUZ42" s="691"/>
      <c r="NVA42" s="691"/>
      <c r="NVB42" s="691"/>
      <c r="NVC42" s="691"/>
      <c r="NVD42" s="691"/>
      <c r="NVE42" s="691"/>
      <c r="NVF42" s="691"/>
      <c r="NVG42" s="691"/>
      <c r="NVH42" s="691"/>
      <c r="NVI42" s="691"/>
      <c r="NVJ42" s="691"/>
      <c r="NVK42" s="691"/>
      <c r="NVL42" s="691"/>
      <c r="NVM42" s="691"/>
      <c r="NVN42" s="691"/>
      <c r="NVO42" s="691"/>
      <c r="NVP42" s="691"/>
      <c r="NVQ42" s="691"/>
      <c r="NVR42" s="691"/>
      <c r="NVS42" s="691"/>
      <c r="NVT42" s="691"/>
      <c r="NVU42" s="691"/>
      <c r="NVV42" s="691"/>
      <c r="NVW42" s="691"/>
      <c r="NVX42" s="691"/>
      <c r="NVY42" s="691"/>
      <c r="NVZ42" s="691"/>
      <c r="NWA42" s="691"/>
      <c r="NWB42" s="691"/>
      <c r="NWC42" s="691"/>
      <c r="NWD42" s="691"/>
      <c r="NWE42" s="691"/>
      <c r="NWF42" s="691"/>
      <c r="NWG42" s="691"/>
      <c r="NWH42" s="691"/>
      <c r="NWI42" s="691"/>
      <c r="NWJ42" s="691"/>
      <c r="NWK42" s="691"/>
      <c r="NWL42" s="691"/>
      <c r="NWM42" s="691"/>
      <c r="NWN42" s="691"/>
      <c r="NWO42" s="691"/>
      <c r="NWP42" s="691"/>
      <c r="NWQ42" s="691"/>
      <c r="NWR42" s="691"/>
      <c r="NWS42" s="691"/>
      <c r="NWT42" s="691"/>
      <c r="NWU42" s="691"/>
      <c r="NWV42" s="691"/>
      <c r="NWW42" s="691"/>
      <c r="NWX42" s="691"/>
      <c r="NWY42" s="691"/>
      <c r="NWZ42" s="691"/>
      <c r="NXA42" s="691"/>
      <c r="NXB42" s="691"/>
      <c r="NXC42" s="691"/>
      <c r="NXD42" s="691"/>
      <c r="NXE42" s="691"/>
      <c r="NXF42" s="691"/>
      <c r="NXG42" s="691"/>
      <c r="NXH42" s="691"/>
      <c r="NXI42" s="691"/>
      <c r="NXJ42" s="691"/>
      <c r="NXK42" s="691"/>
      <c r="NXL42" s="691"/>
      <c r="NXM42" s="691"/>
      <c r="NXN42" s="691"/>
      <c r="NXO42" s="691"/>
      <c r="NXP42" s="691"/>
      <c r="NXQ42" s="691"/>
      <c r="NXR42" s="691"/>
      <c r="NXS42" s="691"/>
      <c r="NXT42" s="691"/>
      <c r="NXU42" s="691"/>
      <c r="NXV42" s="691"/>
      <c r="NXW42" s="691"/>
      <c r="NXX42" s="691"/>
      <c r="NXY42" s="691"/>
      <c r="NXZ42" s="691"/>
      <c r="NYA42" s="691"/>
      <c r="NYB42" s="691"/>
      <c r="NYC42" s="691"/>
      <c r="NYD42" s="691"/>
      <c r="NYE42" s="691"/>
      <c r="NYF42" s="691"/>
      <c r="NYG42" s="691"/>
      <c r="NYH42" s="691"/>
      <c r="NYI42" s="691"/>
      <c r="NYJ42" s="691"/>
      <c r="NYK42" s="691"/>
      <c r="NYL42" s="691"/>
      <c r="NYM42" s="691"/>
      <c r="NYN42" s="691"/>
      <c r="NYO42" s="691"/>
      <c r="NYP42" s="691"/>
      <c r="NYQ42" s="691"/>
      <c r="NYR42" s="691"/>
      <c r="NYS42" s="691"/>
      <c r="NYT42" s="691"/>
      <c r="NYU42" s="691"/>
      <c r="NYV42" s="691"/>
      <c r="NYW42" s="691"/>
      <c r="NYX42" s="691"/>
      <c r="NYY42" s="691"/>
      <c r="NYZ42" s="691"/>
      <c r="NZA42" s="691"/>
      <c r="NZB42" s="691"/>
      <c r="NZC42" s="691"/>
      <c r="NZD42" s="691"/>
      <c r="NZE42" s="691"/>
      <c r="NZF42" s="691"/>
      <c r="NZG42" s="691"/>
      <c r="NZH42" s="691"/>
      <c r="NZI42" s="691"/>
      <c r="NZJ42" s="691"/>
      <c r="NZK42" s="691"/>
      <c r="NZL42" s="691"/>
      <c r="NZM42" s="691"/>
      <c r="NZN42" s="691"/>
      <c r="NZO42" s="691"/>
      <c r="NZP42" s="691"/>
      <c r="NZQ42" s="691"/>
      <c r="NZR42" s="691"/>
      <c r="NZS42" s="691"/>
      <c r="NZT42" s="691"/>
      <c r="NZU42" s="691"/>
      <c r="NZV42" s="691"/>
      <c r="NZW42" s="691"/>
      <c r="NZX42" s="691"/>
      <c r="NZY42" s="691"/>
      <c r="NZZ42" s="691"/>
      <c r="OAA42" s="691"/>
      <c r="OAB42" s="691"/>
      <c r="OAC42" s="691"/>
      <c r="OAD42" s="691"/>
      <c r="OAE42" s="691"/>
      <c r="OAF42" s="691"/>
      <c r="OAG42" s="691"/>
      <c r="OAH42" s="691"/>
      <c r="OAI42" s="691"/>
      <c r="OAJ42" s="691"/>
      <c r="OAK42" s="691"/>
      <c r="OAL42" s="691"/>
      <c r="OAM42" s="691"/>
      <c r="OAN42" s="691"/>
      <c r="OAO42" s="691"/>
      <c r="OAP42" s="691"/>
      <c r="OAQ42" s="691"/>
      <c r="OAR42" s="691"/>
      <c r="OAS42" s="691"/>
      <c r="OAT42" s="691"/>
      <c r="OAU42" s="691"/>
      <c r="OAV42" s="691"/>
      <c r="OAW42" s="691"/>
      <c r="OAX42" s="691"/>
      <c r="OAY42" s="691"/>
      <c r="OAZ42" s="691"/>
      <c r="OBA42" s="691"/>
      <c r="OBB42" s="691"/>
      <c r="OBC42" s="691"/>
      <c r="OBD42" s="691"/>
      <c r="OBE42" s="691"/>
      <c r="OBF42" s="691"/>
      <c r="OBG42" s="691"/>
      <c r="OBH42" s="691"/>
      <c r="OBI42" s="691"/>
      <c r="OBJ42" s="691"/>
      <c r="OBK42" s="691"/>
      <c r="OBL42" s="691"/>
      <c r="OBM42" s="691"/>
      <c r="OBN42" s="691"/>
      <c r="OBO42" s="691"/>
      <c r="OBP42" s="691"/>
      <c r="OBQ42" s="691"/>
      <c r="OBR42" s="691"/>
      <c r="OBS42" s="691"/>
      <c r="OBT42" s="691"/>
      <c r="OBU42" s="691"/>
      <c r="OBV42" s="691"/>
      <c r="OBW42" s="691"/>
      <c r="OBX42" s="691"/>
      <c r="OBY42" s="691"/>
      <c r="OBZ42" s="691"/>
      <c r="OCA42" s="691"/>
      <c r="OCB42" s="691"/>
      <c r="OCC42" s="691"/>
      <c r="OCD42" s="691"/>
      <c r="OCE42" s="691"/>
      <c r="OCF42" s="691"/>
      <c r="OCG42" s="691"/>
      <c r="OCH42" s="691"/>
      <c r="OCI42" s="691"/>
      <c r="OCJ42" s="691"/>
      <c r="OCK42" s="691"/>
      <c r="OCL42" s="691"/>
      <c r="OCM42" s="691"/>
      <c r="OCN42" s="691"/>
      <c r="OCO42" s="691"/>
      <c r="OCP42" s="691"/>
      <c r="OCQ42" s="691"/>
      <c r="OCR42" s="691"/>
      <c r="OCS42" s="691"/>
      <c r="OCT42" s="691"/>
      <c r="OCU42" s="691"/>
      <c r="OCV42" s="691"/>
      <c r="OCW42" s="691"/>
      <c r="OCX42" s="691"/>
      <c r="OCY42" s="691"/>
      <c r="OCZ42" s="691"/>
      <c r="ODA42" s="691"/>
      <c r="ODB42" s="691"/>
      <c r="ODC42" s="691"/>
      <c r="ODD42" s="691"/>
      <c r="ODE42" s="691"/>
      <c r="ODF42" s="691"/>
      <c r="ODG42" s="691"/>
      <c r="ODH42" s="691"/>
      <c r="ODI42" s="691"/>
      <c r="ODJ42" s="691"/>
      <c r="ODK42" s="691"/>
      <c r="ODL42" s="691"/>
      <c r="ODM42" s="691"/>
      <c r="ODN42" s="691"/>
      <c r="ODO42" s="691"/>
      <c r="ODP42" s="691"/>
      <c r="ODQ42" s="691"/>
      <c r="ODR42" s="691"/>
      <c r="ODS42" s="691"/>
      <c r="ODT42" s="691"/>
      <c r="ODU42" s="691"/>
      <c r="ODV42" s="691"/>
      <c r="ODW42" s="691"/>
      <c r="ODX42" s="691"/>
      <c r="ODY42" s="691"/>
      <c r="ODZ42" s="691"/>
      <c r="OEA42" s="691"/>
      <c r="OEB42" s="691"/>
      <c r="OEC42" s="691"/>
      <c r="OED42" s="691"/>
      <c r="OEE42" s="691"/>
      <c r="OEF42" s="691"/>
      <c r="OEG42" s="691"/>
      <c r="OEH42" s="691"/>
      <c r="OEI42" s="691"/>
      <c r="OEJ42" s="691"/>
      <c r="OEK42" s="691"/>
      <c r="OEL42" s="691"/>
      <c r="OEM42" s="691"/>
      <c r="OEN42" s="691"/>
      <c r="OEO42" s="691"/>
      <c r="OEP42" s="691"/>
      <c r="OEQ42" s="691"/>
      <c r="OER42" s="691"/>
      <c r="OES42" s="691"/>
      <c r="OET42" s="691"/>
      <c r="OEU42" s="691"/>
      <c r="OEV42" s="691"/>
      <c r="OEW42" s="691"/>
      <c r="OEX42" s="691"/>
      <c r="OEY42" s="691"/>
      <c r="OEZ42" s="691"/>
      <c r="OFA42" s="691"/>
      <c r="OFB42" s="691"/>
      <c r="OFC42" s="691"/>
      <c r="OFD42" s="691"/>
      <c r="OFE42" s="691"/>
      <c r="OFF42" s="691"/>
      <c r="OFG42" s="691"/>
      <c r="OFH42" s="691"/>
      <c r="OFI42" s="691"/>
      <c r="OFJ42" s="691"/>
      <c r="OFK42" s="691"/>
      <c r="OFL42" s="691"/>
      <c r="OFM42" s="691"/>
      <c r="OFN42" s="691"/>
      <c r="OFO42" s="691"/>
      <c r="OFP42" s="691"/>
      <c r="OFQ42" s="691"/>
      <c r="OFR42" s="691"/>
      <c r="OFS42" s="691"/>
      <c r="OFT42" s="691"/>
      <c r="OFU42" s="691"/>
      <c r="OFV42" s="691"/>
      <c r="OFW42" s="691"/>
      <c r="OFX42" s="691"/>
      <c r="OFY42" s="691"/>
      <c r="OFZ42" s="691"/>
      <c r="OGA42" s="691"/>
      <c r="OGB42" s="691"/>
      <c r="OGC42" s="691"/>
      <c r="OGD42" s="691"/>
      <c r="OGE42" s="691"/>
      <c r="OGF42" s="691"/>
      <c r="OGG42" s="691"/>
      <c r="OGH42" s="691"/>
      <c r="OGI42" s="691"/>
      <c r="OGJ42" s="691"/>
      <c r="OGK42" s="691"/>
      <c r="OGL42" s="691"/>
      <c r="OGM42" s="691"/>
      <c r="OGN42" s="691"/>
      <c r="OGO42" s="691"/>
      <c r="OGP42" s="691"/>
      <c r="OGQ42" s="691"/>
      <c r="OGR42" s="691"/>
      <c r="OGS42" s="691"/>
      <c r="OGT42" s="691"/>
      <c r="OGU42" s="691"/>
      <c r="OGV42" s="691"/>
      <c r="OGW42" s="691"/>
      <c r="OGX42" s="691"/>
      <c r="OGY42" s="691"/>
      <c r="OGZ42" s="691"/>
      <c r="OHA42" s="691"/>
      <c r="OHB42" s="691"/>
      <c r="OHC42" s="691"/>
      <c r="OHD42" s="691"/>
      <c r="OHE42" s="691"/>
      <c r="OHF42" s="691"/>
      <c r="OHG42" s="691"/>
      <c r="OHH42" s="691"/>
      <c r="OHI42" s="691"/>
      <c r="OHJ42" s="691"/>
      <c r="OHK42" s="691"/>
      <c r="OHL42" s="691"/>
      <c r="OHM42" s="691"/>
      <c r="OHN42" s="691"/>
      <c r="OHO42" s="691"/>
      <c r="OHP42" s="691"/>
      <c r="OHQ42" s="691"/>
      <c r="OHR42" s="691"/>
      <c r="OHS42" s="691"/>
      <c r="OHT42" s="691"/>
      <c r="OHU42" s="691"/>
      <c r="OHV42" s="691"/>
      <c r="OHW42" s="691"/>
      <c r="OHX42" s="691"/>
      <c r="OHY42" s="691"/>
      <c r="OHZ42" s="691"/>
      <c r="OIA42" s="691"/>
      <c r="OIB42" s="691"/>
      <c r="OIC42" s="691"/>
      <c r="OID42" s="691"/>
      <c r="OIE42" s="691"/>
      <c r="OIF42" s="691"/>
      <c r="OIG42" s="691"/>
      <c r="OIH42" s="691"/>
      <c r="OII42" s="691"/>
      <c r="OIJ42" s="691"/>
      <c r="OIK42" s="691"/>
      <c r="OIL42" s="691"/>
      <c r="OIM42" s="691"/>
      <c r="OIN42" s="691"/>
      <c r="OIO42" s="691"/>
      <c r="OIP42" s="691"/>
      <c r="OIQ42" s="691"/>
      <c r="OIR42" s="691"/>
      <c r="OIS42" s="691"/>
      <c r="OIT42" s="691"/>
      <c r="OIU42" s="691"/>
      <c r="OIV42" s="691"/>
      <c r="OIW42" s="691"/>
      <c r="OIX42" s="691"/>
      <c r="OIY42" s="691"/>
      <c r="OIZ42" s="691"/>
      <c r="OJA42" s="691"/>
      <c r="OJB42" s="691"/>
      <c r="OJC42" s="691"/>
      <c r="OJD42" s="691"/>
      <c r="OJE42" s="691"/>
      <c r="OJF42" s="691"/>
      <c r="OJG42" s="691"/>
      <c r="OJH42" s="691"/>
      <c r="OJI42" s="691"/>
      <c r="OJJ42" s="691"/>
      <c r="OJK42" s="691"/>
      <c r="OJL42" s="691"/>
      <c r="OJM42" s="691"/>
      <c r="OJN42" s="691"/>
      <c r="OJO42" s="691"/>
      <c r="OJP42" s="691"/>
      <c r="OJQ42" s="691"/>
      <c r="OJR42" s="691"/>
      <c r="OJS42" s="691"/>
      <c r="OJT42" s="691"/>
      <c r="OJU42" s="691"/>
      <c r="OJV42" s="691"/>
      <c r="OJW42" s="691"/>
      <c r="OJX42" s="691"/>
      <c r="OJY42" s="691"/>
      <c r="OJZ42" s="691"/>
      <c r="OKA42" s="691"/>
      <c r="OKB42" s="691"/>
      <c r="OKC42" s="691"/>
      <c r="OKD42" s="691"/>
      <c r="OKE42" s="691"/>
      <c r="OKF42" s="691"/>
      <c r="OKG42" s="691"/>
      <c r="OKH42" s="691"/>
      <c r="OKI42" s="691"/>
      <c r="OKJ42" s="691"/>
      <c r="OKK42" s="691"/>
      <c r="OKL42" s="691"/>
      <c r="OKM42" s="691"/>
      <c r="OKN42" s="691"/>
      <c r="OKO42" s="691"/>
      <c r="OKP42" s="691"/>
      <c r="OKQ42" s="691"/>
      <c r="OKR42" s="691"/>
      <c r="OKS42" s="691"/>
      <c r="OKT42" s="691"/>
      <c r="OKU42" s="691"/>
      <c r="OKV42" s="691"/>
      <c r="OKW42" s="691"/>
      <c r="OKX42" s="691"/>
      <c r="OKY42" s="691"/>
      <c r="OKZ42" s="691"/>
      <c r="OLA42" s="691"/>
      <c r="OLB42" s="691"/>
      <c r="OLC42" s="691"/>
      <c r="OLD42" s="691"/>
      <c r="OLE42" s="691"/>
      <c r="OLF42" s="691"/>
      <c r="OLG42" s="691"/>
      <c r="OLH42" s="691"/>
      <c r="OLI42" s="691"/>
      <c r="OLJ42" s="691"/>
      <c r="OLK42" s="691"/>
      <c r="OLL42" s="691"/>
      <c r="OLM42" s="691"/>
      <c r="OLN42" s="691"/>
      <c r="OLO42" s="691"/>
      <c r="OLP42" s="691"/>
      <c r="OLQ42" s="691"/>
      <c r="OLR42" s="691"/>
      <c r="OLS42" s="691"/>
      <c r="OLT42" s="691"/>
      <c r="OLU42" s="691"/>
      <c r="OLV42" s="691"/>
      <c r="OLW42" s="691"/>
      <c r="OLX42" s="691"/>
      <c r="OLY42" s="691"/>
      <c r="OLZ42" s="691"/>
      <c r="OMA42" s="691"/>
      <c r="OMB42" s="691"/>
      <c r="OMC42" s="691"/>
      <c r="OMD42" s="691"/>
      <c r="OME42" s="691"/>
      <c r="OMF42" s="691"/>
      <c r="OMG42" s="691"/>
      <c r="OMH42" s="691"/>
      <c r="OMI42" s="691"/>
      <c r="OMJ42" s="691"/>
      <c r="OMK42" s="691"/>
      <c r="OML42" s="691"/>
      <c r="OMM42" s="691"/>
      <c r="OMN42" s="691"/>
      <c r="OMO42" s="691"/>
      <c r="OMP42" s="691"/>
      <c r="OMQ42" s="691"/>
      <c r="OMR42" s="691"/>
      <c r="OMS42" s="691"/>
      <c r="OMT42" s="691"/>
      <c r="OMU42" s="691"/>
      <c r="OMV42" s="691"/>
      <c r="OMW42" s="691"/>
      <c r="OMX42" s="691"/>
      <c r="OMY42" s="691"/>
      <c r="OMZ42" s="691"/>
      <c r="ONA42" s="691"/>
      <c r="ONB42" s="691"/>
      <c r="ONC42" s="691"/>
      <c r="OND42" s="691"/>
      <c r="ONE42" s="691"/>
      <c r="ONF42" s="691"/>
      <c r="ONG42" s="691"/>
      <c r="ONH42" s="691"/>
      <c r="ONI42" s="691"/>
      <c r="ONJ42" s="691"/>
      <c r="ONK42" s="691"/>
      <c r="ONL42" s="691"/>
      <c r="ONM42" s="691"/>
      <c r="ONN42" s="691"/>
      <c r="ONO42" s="691"/>
      <c r="ONP42" s="691"/>
      <c r="ONQ42" s="691"/>
      <c r="ONR42" s="691"/>
      <c r="ONS42" s="691"/>
      <c r="ONT42" s="691"/>
      <c r="ONU42" s="691"/>
      <c r="ONV42" s="691"/>
      <c r="ONW42" s="691"/>
      <c r="ONX42" s="691"/>
      <c r="ONY42" s="691"/>
      <c r="ONZ42" s="691"/>
      <c r="OOA42" s="691"/>
      <c r="OOB42" s="691"/>
      <c r="OOC42" s="691"/>
      <c r="OOD42" s="691"/>
      <c r="OOE42" s="691"/>
      <c r="OOF42" s="691"/>
      <c r="OOG42" s="691"/>
      <c r="OOH42" s="691"/>
      <c r="OOI42" s="691"/>
      <c r="OOJ42" s="691"/>
      <c r="OOK42" s="691"/>
      <c r="OOL42" s="691"/>
      <c r="OOM42" s="691"/>
      <c r="OON42" s="691"/>
      <c r="OOO42" s="691"/>
      <c r="OOP42" s="691"/>
      <c r="OOQ42" s="691"/>
      <c r="OOR42" s="691"/>
      <c r="OOS42" s="691"/>
      <c r="OOT42" s="691"/>
      <c r="OOU42" s="691"/>
      <c r="OOV42" s="691"/>
      <c r="OOW42" s="691"/>
      <c r="OOX42" s="691"/>
      <c r="OOY42" s="691"/>
      <c r="OOZ42" s="691"/>
      <c r="OPA42" s="691"/>
      <c r="OPB42" s="691"/>
      <c r="OPC42" s="691"/>
      <c r="OPD42" s="691"/>
      <c r="OPE42" s="691"/>
      <c r="OPF42" s="691"/>
      <c r="OPG42" s="691"/>
      <c r="OPH42" s="691"/>
      <c r="OPI42" s="691"/>
      <c r="OPJ42" s="691"/>
      <c r="OPK42" s="691"/>
      <c r="OPL42" s="691"/>
      <c r="OPM42" s="691"/>
      <c r="OPN42" s="691"/>
      <c r="OPO42" s="691"/>
      <c r="OPP42" s="691"/>
      <c r="OPQ42" s="691"/>
      <c r="OPR42" s="691"/>
      <c r="OPS42" s="691"/>
      <c r="OPT42" s="691"/>
      <c r="OPU42" s="691"/>
      <c r="OPV42" s="691"/>
      <c r="OPW42" s="691"/>
      <c r="OPX42" s="691"/>
      <c r="OPY42" s="691"/>
      <c r="OPZ42" s="691"/>
      <c r="OQA42" s="691"/>
      <c r="OQB42" s="691"/>
      <c r="OQC42" s="691"/>
      <c r="OQD42" s="691"/>
      <c r="OQE42" s="691"/>
      <c r="OQF42" s="691"/>
      <c r="OQG42" s="691"/>
      <c r="OQH42" s="691"/>
      <c r="OQI42" s="691"/>
      <c r="OQJ42" s="691"/>
      <c r="OQK42" s="691"/>
      <c r="OQL42" s="691"/>
      <c r="OQM42" s="691"/>
      <c r="OQN42" s="691"/>
      <c r="OQO42" s="691"/>
      <c r="OQP42" s="691"/>
      <c r="OQQ42" s="691"/>
      <c r="OQR42" s="691"/>
      <c r="OQS42" s="691"/>
      <c r="OQT42" s="691"/>
      <c r="OQU42" s="691"/>
      <c r="OQV42" s="691"/>
      <c r="OQW42" s="691"/>
      <c r="OQX42" s="691"/>
      <c r="OQY42" s="691"/>
      <c r="OQZ42" s="691"/>
      <c r="ORA42" s="691"/>
      <c r="ORB42" s="691"/>
      <c r="ORC42" s="691"/>
      <c r="ORD42" s="691"/>
      <c r="ORE42" s="691"/>
      <c r="ORF42" s="691"/>
      <c r="ORG42" s="691"/>
      <c r="ORH42" s="691"/>
      <c r="ORI42" s="691"/>
      <c r="ORJ42" s="691"/>
      <c r="ORK42" s="691"/>
      <c r="ORL42" s="691"/>
      <c r="ORM42" s="691"/>
      <c r="ORN42" s="691"/>
      <c r="ORO42" s="691"/>
      <c r="ORP42" s="691"/>
      <c r="ORQ42" s="691"/>
      <c r="ORR42" s="691"/>
      <c r="ORS42" s="691"/>
      <c r="ORT42" s="691"/>
      <c r="ORU42" s="691"/>
      <c r="ORV42" s="691"/>
      <c r="ORW42" s="691"/>
      <c r="ORX42" s="691"/>
      <c r="ORY42" s="691"/>
      <c r="ORZ42" s="691"/>
      <c r="OSA42" s="691"/>
      <c r="OSB42" s="691"/>
      <c r="OSC42" s="691"/>
      <c r="OSD42" s="691"/>
      <c r="OSE42" s="691"/>
      <c r="OSF42" s="691"/>
      <c r="OSG42" s="691"/>
      <c r="OSH42" s="691"/>
      <c r="OSI42" s="691"/>
      <c r="OSJ42" s="691"/>
      <c r="OSK42" s="691"/>
      <c r="OSL42" s="691"/>
      <c r="OSM42" s="691"/>
      <c r="OSN42" s="691"/>
      <c r="OSO42" s="691"/>
      <c r="OSP42" s="691"/>
      <c r="OSQ42" s="691"/>
      <c r="OSR42" s="691"/>
      <c r="OSS42" s="691"/>
      <c r="OST42" s="691"/>
      <c r="OSU42" s="691"/>
      <c r="OSV42" s="691"/>
      <c r="OSW42" s="691"/>
      <c r="OSX42" s="691"/>
      <c r="OSY42" s="691"/>
      <c r="OSZ42" s="691"/>
      <c r="OTA42" s="691"/>
      <c r="OTB42" s="691"/>
      <c r="OTC42" s="691"/>
      <c r="OTD42" s="691"/>
      <c r="OTE42" s="691"/>
      <c r="OTF42" s="691"/>
      <c r="OTG42" s="691"/>
      <c r="OTH42" s="691"/>
      <c r="OTI42" s="691"/>
      <c r="OTJ42" s="691"/>
      <c r="OTK42" s="691"/>
      <c r="OTL42" s="691"/>
      <c r="OTM42" s="691"/>
      <c r="OTN42" s="691"/>
      <c r="OTO42" s="691"/>
      <c r="OTP42" s="691"/>
      <c r="OTQ42" s="691"/>
      <c r="OTR42" s="691"/>
      <c r="OTS42" s="691"/>
      <c r="OTT42" s="691"/>
      <c r="OTU42" s="691"/>
      <c r="OTV42" s="691"/>
      <c r="OTW42" s="691"/>
      <c r="OTX42" s="691"/>
      <c r="OTY42" s="691"/>
      <c r="OTZ42" s="691"/>
      <c r="OUA42" s="691"/>
      <c r="OUB42" s="691"/>
      <c r="OUC42" s="691"/>
      <c r="OUD42" s="691"/>
      <c r="OUE42" s="691"/>
      <c r="OUF42" s="691"/>
      <c r="OUG42" s="691"/>
      <c r="OUH42" s="691"/>
      <c r="OUI42" s="691"/>
      <c r="OUJ42" s="691"/>
      <c r="OUK42" s="691"/>
      <c r="OUL42" s="691"/>
      <c r="OUM42" s="691"/>
      <c r="OUN42" s="691"/>
      <c r="OUO42" s="691"/>
      <c r="OUP42" s="691"/>
      <c r="OUQ42" s="691"/>
      <c r="OUR42" s="691"/>
      <c r="OUS42" s="691"/>
      <c r="OUT42" s="691"/>
      <c r="OUU42" s="691"/>
      <c r="OUV42" s="691"/>
      <c r="OUW42" s="691"/>
      <c r="OUX42" s="691"/>
      <c r="OUY42" s="691"/>
      <c r="OUZ42" s="691"/>
      <c r="OVA42" s="691"/>
      <c r="OVB42" s="691"/>
      <c r="OVC42" s="691"/>
      <c r="OVD42" s="691"/>
      <c r="OVE42" s="691"/>
      <c r="OVF42" s="691"/>
      <c r="OVG42" s="691"/>
      <c r="OVH42" s="691"/>
      <c r="OVI42" s="691"/>
      <c r="OVJ42" s="691"/>
      <c r="OVK42" s="691"/>
      <c r="OVL42" s="691"/>
      <c r="OVM42" s="691"/>
      <c r="OVN42" s="691"/>
      <c r="OVO42" s="691"/>
      <c r="OVP42" s="691"/>
      <c r="OVQ42" s="691"/>
      <c r="OVR42" s="691"/>
      <c r="OVS42" s="691"/>
      <c r="OVT42" s="691"/>
      <c r="OVU42" s="691"/>
      <c r="OVV42" s="691"/>
      <c r="OVW42" s="691"/>
      <c r="OVX42" s="691"/>
      <c r="OVY42" s="691"/>
      <c r="OVZ42" s="691"/>
      <c r="OWA42" s="691"/>
      <c r="OWB42" s="691"/>
      <c r="OWC42" s="691"/>
      <c r="OWD42" s="691"/>
      <c r="OWE42" s="691"/>
      <c r="OWF42" s="691"/>
      <c r="OWG42" s="691"/>
      <c r="OWH42" s="691"/>
      <c r="OWI42" s="691"/>
      <c r="OWJ42" s="691"/>
      <c r="OWK42" s="691"/>
      <c r="OWL42" s="691"/>
      <c r="OWM42" s="691"/>
      <c r="OWN42" s="691"/>
      <c r="OWO42" s="691"/>
      <c r="OWP42" s="691"/>
      <c r="OWQ42" s="691"/>
      <c r="OWR42" s="691"/>
      <c r="OWS42" s="691"/>
      <c r="OWT42" s="691"/>
      <c r="OWU42" s="691"/>
      <c r="OWV42" s="691"/>
      <c r="OWW42" s="691"/>
      <c r="OWX42" s="691"/>
      <c r="OWY42" s="691"/>
      <c r="OWZ42" s="691"/>
      <c r="OXA42" s="691"/>
      <c r="OXB42" s="691"/>
      <c r="OXC42" s="691"/>
      <c r="OXD42" s="691"/>
      <c r="OXE42" s="691"/>
      <c r="OXF42" s="691"/>
      <c r="OXG42" s="691"/>
      <c r="OXH42" s="691"/>
      <c r="OXI42" s="691"/>
      <c r="OXJ42" s="691"/>
      <c r="OXK42" s="691"/>
      <c r="OXL42" s="691"/>
      <c r="OXM42" s="691"/>
      <c r="OXN42" s="691"/>
      <c r="OXO42" s="691"/>
      <c r="OXP42" s="691"/>
      <c r="OXQ42" s="691"/>
      <c r="OXR42" s="691"/>
      <c r="OXS42" s="691"/>
      <c r="OXT42" s="691"/>
      <c r="OXU42" s="691"/>
      <c r="OXV42" s="691"/>
      <c r="OXW42" s="691"/>
      <c r="OXX42" s="691"/>
      <c r="OXY42" s="691"/>
      <c r="OXZ42" s="691"/>
      <c r="OYA42" s="691"/>
      <c r="OYB42" s="691"/>
      <c r="OYC42" s="691"/>
      <c r="OYD42" s="691"/>
      <c r="OYE42" s="691"/>
      <c r="OYF42" s="691"/>
      <c r="OYG42" s="691"/>
      <c r="OYH42" s="691"/>
      <c r="OYI42" s="691"/>
      <c r="OYJ42" s="691"/>
      <c r="OYK42" s="691"/>
      <c r="OYL42" s="691"/>
      <c r="OYM42" s="691"/>
      <c r="OYN42" s="691"/>
      <c r="OYO42" s="691"/>
      <c r="OYP42" s="691"/>
      <c r="OYQ42" s="691"/>
      <c r="OYR42" s="691"/>
      <c r="OYS42" s="691"/>
      <c r="OYT42" s="691"/>
      <c r="OYU42" s="691"/>
      <c r="OYV42" s="691"/>
      <c r="OYW42" s="691"/>
      <c r="OYX42" s="691"/>
      <c r="OYY42" s="691"/>
      <c r="OYZ42" s="691"/>
      <c r="OZA42" s="691"/>
      <c r="OZB42" s="691"/>
      <c r="OZC42" s="691"/>
      <c r="OZD42" s="691"/>
      <c r="OZE42" s="691"/>
      <c r="OZF42" s="691"/>
      <c r="OZG42" s="691"/>
      <c r="OZH42" s="691"/>
      <c r="OZI42" s="691"/>
      <c r="OZJ42" s="691"/>
      <c r="OZK42" s="691"/>
      <c r="OZL42" s="691"/>
      <c r="OZM42" s="691"/>
      <c r="OZN42" s="691"/>
      <c r="OZO42" s="691"/>
      <c r="OZP42" s="691"/>
      <c r="OZQ42" s="691"/>
      <c r="OZR42" s="691"/>
      <c r="OZS42" s="691"/>
      <c r="OZT42" s="691"/>
      <c r="OZU42" s="691"/>
      <c r="OZV42" s="691"/>
      <c r="OZW42" s="691"/>
      <c r="OZX42" s="691"/>
      <c r="OZY42" s="691"/>
      <c r="OZZ42" s="691"/>
      <c r="PAA42" s="691"/>
      <c r="PAB42" s="691"/>
      <c r="PAC42" s="691"/>
      <c r="PAD42" s="691"/>
      <c r="PAE42" s="691"/>
      <c r="PAF42" s="691"/>
      <c r="PAG42" s="691"/>
      <c r="PAH42" s="691"/>
      <c r="PAI42" s="691"/>
      <c r="PAJ42" s="691"/>
      <c r="PAK42" s="691"/>
      <c r="PAL42" s="691"/>
      <c r="PAM42" s="691"/>
      <c r="PAN42" s="691"/>
      <c r="PAO42" s="691"/>
      <c r="PAP42" s="691"/>
      <c r="PAQ42" s="691"/>
      <c r="PAR42" s="691"/>
      <c r="PAS42" s="691"/>
      <c r="PAT42" s="691"/>
      <c r="PAU42" s="691"/>
      <c r="PAV42" s="691"/>
      <c r="PAW42" s="691"/>
      <c r="PAX42" s="691"/>
      <c r="PAY42" s="691"/>
      <c r="PAZ42" s="691"/>
      <c r="PBA42" s="691"/>
      <c r="PBB42" s="691"/>
      <c r="PBC42" s="691"/>
      <c r="PBD42" s="691"/>
      <c r="PBE42" s="691"/>
      <c r="PBF42" s="691"/>
      <c r="PBG42" s="691"/>
      <c r="PBH42" s="691"/>
      <c r="PBI42" s="691"/>
      <c r="PBJ42" s="691"/>
      <c r="PBK42" s="691"/>
      <c r="PBL42" s="691"/>
      <c r="PBM42" s="691"/>
      <c r="PBN42" s="691"/>
      <c r="PBO42" s="691"/>
      <c r="PBP42" s="691"/>
      <c r="PBQ42" s="691"/>
      <c r="PBR42" s="691"/>
      <c r="PBS42" s="691"/>
      <c r="PBT42" s="691"/>
      <c r="PBU42" s="691"/>
      <c r="PBV42" s="691"/>
      <c r="PBW42" s="691"/>
      <c r="PBX42" s="691"/>
      <c r="PBY42" s="691"/>
      <c r="PBZ42" s="691"/>
      <c r="PCA42" s="691"/>
      <c r="PCB42" s="691"/>
      <c r="PCC42" s="691"/>
      <c r="PCD42" s="691"/>
      <c r="PCE42" s="691"/>
      <c r="PCF42" s="691"/>
      <c r="PCG42" s="691"/>
      <c r="PCH42" s="691"/>
      <c r="PCI42" s="691"/>
      <c r="PCJ42" s="691"/>
      <c r="PCK42" s="691"/>
      <c r="PCL42" s="691"/>
      <c r="PCM42" s="691"/>
      <c r="PCN42" s="691"/>
      <c r="PCO42" s="691"/>
      <c r="PCP42" s="691"/>
      <c r="PCQ42" s="691"/>
      <c r="PCR42" s="691"/>
      <c r="PCS42" s="691"/>
      <c r="PCT42" s="691"/>
      <c r="PCU42" s="691"/>
      <c r="PCV42" s="691"/>
      <c r="PCW42" s="691"/>
      <c r="PCX42" s="691"/>
      <c r="PCY42" s="691"/>
      <c r="PCZ42" s="691"/>
      <c r="PDA42" s="691"/>
      <c r="PDB42" s="691"/>
      <c r="PDC42" s="691"/>
      <c r="PDD42" s="691"/>
      <c r="PDE42" s="691"/>
      <c r="PDF42" s="691"/>
      <c r="PDG42" s="691"/>
      <c r="PDH42" s="691"/>
      <c r="PDI42" s="691"/>
      <c r="PDJ42" s="691"/>
      <c r="PDK42" s="691"/>
      <c r="PDL42" s="691"/>
      <c r="PDM42" s="691"/>
      <c r="PDN42" s="691"/>
      <c r="PDO42" s="691"/>
      <c r="PDP42" s="691"/>
      <c r="PDQ42" s="691"/>
      <c r="PDR42" s="691"/>
      <c r="PDS42" s="691"/>
      <c r="PDT42" s="691"/>
      <c r="PDU42" s="691"/>
      <c r="PDV42" s="691"/>
      <c r="PDW42" s="691"/>
      <c r="PDX42" s="691"/>
      <c r="PDY42" s="691"/>
      <c r="PDZ42" s="691"/>
      <c r="PEA42" s="691"/>
      <c r="PEB42" s="691"/>
      <c r="PEC42" s="691"/>
      <c r="PED42" s="691"/>
      <c r="PEE42" s="691"/>
      <c r="PEF42" s="691"/>
      <c r="PEG42" s="691"/>
      <c r="PEH42" s="691"/>
      <c r="PEI42" s="691"/>
      <c r="PEJ42" s="691"/>
      <c r="PEK42" s="691"/>
      <c r="PEL42" s="691"/>
      <c r="PEM42" s="691"/>
      <c r="PEN42" s="691"/>
      <c r="PEO42" s="691"/>
      <c r="PEP42" s="691"/>
      <c r="PEQ42" s="691"/>
      <c r="PER42" s="691"/>
      <c r="PES42" s="691"/>
      <c r="PET42" s="691"/>
      <c r="PEU42" s="691"/>
      <c r="PEV42" s="691"/>
      <c r="PEW42" s="691"/>
      <c r="PEX42" s="691"/>
      <c r="PEY42" s="691"/>
      <c r="PEZ42" s="691"/>
      <c r="PFA42" s="691"/>
      <c r="PFB42" s="691"/>
      <c r="PFC42" s="691"/>
      <c r="PFD42" s="691"/>
      <c r="PFE42" s="691"/>
      <c r="PFF42" s="691"/>
      <c r="PFG42" s="691"/>
      <c r="PFH42" s="691"/>
      <c r="PFI42" s="691"/>
      <c r="PFJ42" s="691"/>
      <c r="PFK42" s="691"/>
      <c r="PFL42" s="691"/>
      <c r="PFM42" s="691"/>
      <c r="PFN42" s="691"/>
      <c r="PFO42" s="691"/>
      <c r="PFP42" s="691"/>
      <c r="PFQ42" s="691"/>
      <c r="PFR42" s="691"/>
      <c r="PFS42" s="691"/>
      <c r="PFT42" s="691"/>
      <c r="PFU42" s="691"/>
      <c r="PFV42" s="691"/>
      <c r="PFW42" s="691"/>
      <c r="PFX42" s="691"/>
      <c r="PFY42" s="691"/>
      <c r="PFZ42" s="691"/>
      <c r="PGA42" s="691"/>
      <c r="PGB42" s="691"/>
      <c r="PGC42" s="691"/>
      <c r="PGD42" s="691"/>
      <c r="PGE42" s="691"/>
      <c r="PGF42" s="691"/>
      <c r="PGG42" s="691"/>
      <c r="PGH42" s="691"/>
      <c r="PGI42" s="691"/>
      <c r="PGJ42" s="691"/>
      <c r="PGK42" s="691"/>
      <c r="PGL42" s="691"/>
      <c r="PGM42" s="691"/>
      <c r="PGN42" s="691"/>
      <c r="PGO42" s="691"/>
      <c r="PGP42" s="691"/>
      <c r="PGQ42" s="691"/>
      <c r="PGR42" s="691"/>
      <c r="PGS42" s="691"/>
      <c r="PGT42" s="691"/>
      <c r="PGU42" s="691"/>
      <c r="PGV42" s="691"/>
      <c r="PGW42" s="691"/>
      <c r="PGX42" s="691"/>
      <c r="PGY42" s="691"/>
      <c r="PGZ42" s="691"/>
      <c r="PHA42" s="691"/>
      <c r="PHB42" s="691"/>
      <c r="PHC42" s="691"/>
      <c r="PHD42" s="691"/>
      <c r="PHE42" s="691"/>
      <c r="PHF42" s="691"/>
      <c r="PHG42" s="691"/>
      <c r="PHH42" s="691"/>
      <c r="PHI42" s="691"/>
      <c r="PHJ42" s="691"/>
      <c r="PHK42" s="691"/>
      <c r="PHL42" s="691"/>
      <c r="PHM42" s="691"/>
      <c r="PHN42" s="691"/>
      <c r="PHO42" s="691"/>
      <c r="PHP42" s="691"/>
      <c r="PHQ42" s="691"/>
      <c r="PHR42" s="691"/>
      <c r="PHS42" s="691"/>
      <c r="PHT42" s="691"/>
      <c r="PHU42" s="691"/>
      <c r="PHV42" s="691"/>
      <c r="PHW42" s="691"/>
      <c r="PHX42" s="691"/>
      <c r="PHY42" s="691"/>
      <c r="PHZ42" s="691"/>
      <c r="PIA42" s="691"/>
      <c r="PIB42" s="691"/>
      <c r="PIC42" s="691"/>
      <c r="PID42" s="691"/>
      <c r="PIE42" s="691"/>
      <c r="PIF42" s="691"/>
      <c r="PIG42" s="691"/>
      <c r="PIH42" s="691"/>
      <c r="PII42" s="691"/>
      <c r="PIJ42" s="691"/>
      <c r="PIK42" s="691"/>
      <c r="PIL42" s="691"/>
      <c r="PIM42" s="691"/>
      <c r="PIN42" s="691"/>
      <c r="PIO42" s="691"/>
      <c r="PIP42" s="691"/>
      <c r="PIQ42" s="691"/>
      <c r="PIR42" s="691"/>
      <c r="PIS42" s="691"/>
      <c r="PIT42" s="691"/>
      <c r="PIU42" s="691"/>
      <c r="PIV42" s="691"/>
      <c r="PIW42" s="691"/>
      <c r="PIX42" s="691"/>
      <c r="PIY42" s="691"/>
      <c r="PIZ42" s="691"/>
      <c r="PJA42" s="691"/>
      <c r="PJB42" s="691"/>
      <c r="PJC42" s="691"/>
      <c r="PJD42" s="691"/>
      <c r="PJE42" s="691"/>
      <c r="PJF42" s="691"/>
      <c r="PJG42" s="691"/>
      <c r="PJH42" s="691"/>
      <c r="PJI42" s="691"/>
      <c r="PJJ42" s="691"/>
      <c r="PJK42" s="691"/>
      <c r="PJL42" s="691"/>
      <c r="PJM42" s="691"/>
      <c r="PJN42" s="691"/>
      <c r="PJO42" s="691"/>
      <c r="PJP42" s="691"/>
      <c r="PJQ42" s="691"/>
      <c r="PJR42" s="691"/>
      <c r="PJS42" s="691"/>
      <c r="PJT42" s="691"/>
      <c r="PJU42" s="691"/>
      <c r="PJV42" s="691"/>
      <c r="PJW42" s="691"/>
      <c r="PJX42" s="691"/>
      <c r="PJY42" s="691"/>
      <c r="PJZ42" s="691"/>
      <c r="PKA42" s="691"/>
      <c r="PKB42" s="691"/>
      <c r="PKC42" s="691"/>
      <c r="PKD42" s="691"/>
      <c r="PKE42" s="691"/>
      <c r="PKF42" s="691"/>
      <c r="PKG42" s="691"/>
      <c r="PKH42" s="691"/>
      <c r="PKI42" s="691"/>
      <c r="PKJ42" s="691"/>
      <c r="PKK42" s="691"/>
      <c r="PKL42" s="691"/>
      <c r="PKM42" s="691"/>
      <c r="PKN42" s="691"/>
      <c r="PKO42" s="691"/>
      <c r="PKP42" s="691"/>
      <c r="PKQ42" s="691"/>
      <c r="PKR42" s="691"/>
      <c r="PKS42" s="691"/>
      <c r="PKT42" s="691"/>
      <c r="PKU42" s="691"/>
      <c r="PKV42" s="691"/>
      <c r="PKW42" s="691"/>
      <c r="PKX42" s="691"/>
      <c r="PKY42" s="691"/>
      <c r="PKZ42" s="691"/>
      <c r="PLA42" s="691"/>
      <c r="PLB42" s="691"/>
      <c r="PLC42" s="691"/>
      <c r="PLD42" s="691"/>
      <c r="PLE42" s="691"/>
      <c r="PLF42" s="691"/>
      <c r="PLG42" s="691"/>
      <c r="PLH42" s="691"/>
      <c r="PLI42" s="691"/>
      <c r="PLJ42" s="691"/>
      <c r="PLK42" s="691"/>
      <c r="PLL42" s="691"/>
      <c r="PLM42" s="691"/>
      <c r="PLN42" s="691"/>
      <c r="PLO42" s="691"/>
      <c r="PLP42" s="691"/>
      <c r="PLQ42" s="691"/>
      <c r="PLR42" s="691"/>
      <c r="PLS42" s="691"/>
      <c r="PLT42" s="691"/>
      <c r="PLU42" s="691"/>
      <c r="PLV42" s="691"/>
      <c r="PLW42" s="691"/>
      <c r="PLX42" s="691"/>
      <c r="PLY42" s="691"/>
      <c r="PLZ42" s="691"/>
      <c r="PMA42" s="691"/>
      <c r="PMB42" s="691"/>
      <c r="PMC42" s="691"/>
      <c r="PMD42" s="691"/>
      <c r="PME42" s="691"/>
      <c r="PMF42" s="691"/>
      <c r="PMG42" s="691"/>
      <c r="PMH42" s="691"/>
      <c r="PMI42" s="691"/>
      <c r="PMJ42" s="691"/>
      <c r="PMK42" s="691"/>
      <c r="PML42" s="691"/>
      <c r="PMM42" s="691"/>
      <c r="PMN42" s="691"/>
      <c r="PMO42" s="691"/>
      <c r="PMP42" s="691"/>
      <c r="PMQ42" s="691"/>
      <c r="PMR42" s="691"/>
      <c r="PMS42" s="691"/>
      <c r="PMT42" s="691"/>
      <c r="PMU42" s="691"/>
      <c r="PMV42" s="691"/>
      <c r="PMW42" s="691"/>
      <c r="PMX42" s="691"/>
      <c r="PMY42" s="691"/>
      <c r="PMZ42" s="691"/>
      <c r="PNA42" s="691"/>
      <c r="PNB42" s="691"/>
      <c r="PNC42" s="691"/>
      <c r="PND42" s="691"/>
      <c r="PNE42" s="691"/>
      <c r="PNF42" s="691"/>
      <c r="PNG42" s="691"/>
      <c r="PNH42" s="691"/>
      <c r="PNI42" s="691"/>
      <c r="PNJ42" s="691"/>
      <c r="PNK42" s="691"/>
      <c r="PNL42" s="691"/>
      <c r="PNM42" s="691"/>
      <c r="PNN42" s="691"/>
      <c r="PNO42" s="691"/>
      <c r="PNP42" s="691"/>
      <c r="PNQ42" s="691"/>
      <c r="PNR42" s="691"/>
      <c r="PNS42" s="691"/>
      <c r="PNT42" s="691"/>
      <c r="PNU42" s="691"/>
      <c r="PNV42" s="691"/>
      <c r="PNW42" s="691"/>
      <c r="PNX42" s="691"/>
      <c r="PNY42" s="691"/>
      <c r="PNZ42" s="691"/>
      <c r="POA42" s="691"/>
      <c r="POB42" s="691"/>
      <c r="POC42" s="691"/>
      <c r="POD42" s="691"/>
      <c r="POE42" s="691"/>
      <c r="POF42" s="691"/>
      <c r="POG42" s="691"/>
      <c r="POH42" s="691"/>
      <c r="POI42" s="691"/>
      <c r="POJ42" s="691"/>
      <c r="POK42" s="691"/>
      <c r="POL42" s="691"/>
      <c r="POM42" s="691"/>
      <c r="PON42" s="691"/>
      <c r="POO42" s="691"/>
      <c r="POP42" s="691"/>
      <c r="POQ42" s="691"/>
      <c r="POR42" s="691"/>
      <c r="POS42" s="691"/>
      <c r="POT42" s="691"/>
      <c r="POU42" s="691"/>
      <c r="POV42" s="691"/>
      <c r="POW42" s="691"/>
      <c r="POX42" s="691"/>
      <c r="POY42" s="691"/>
      <c r="POZ42" s="691"/>
      <c r="PPA42" s="691"/>
      <c r="PPB42" s="691"/>
      <c r="PPC42" s="691"/>
      <c r="PPD42" s="691"/>
      <c r="PPE42" s="691"/>
      <c r="PPF42" s="691"/>
      <c r="PPG42" s="691"/>
      <c r="PPH42" s="691"/>
      <c r="PPI42" s="691"/>
      <c r="PPJ42" s="691"/>
      <c r="PPK42" s="691"/>
      <c r="PPL42" s="691"/>
      <c r="PPM42" s="691"/>
      <c r="PPN42" s="691"/>
      <c r="PPO42" s="691"/>
      <c r="PPP42" s="691"/>
      <c r="PPQ42" s="691"/>
      <c r="PPR42" s="691"/>
      <c r="PPS42" s="691"/>
      <c r="PPT42" s="691"/>
      <c r="PPU42" s="691"/>
      <c r="PPV42" s="691"/>
      <c r="PPW42" s="691"/>
      <c r="PPX42" s="691"/>
      <c r="PPY42" s="691"/>
      <c r="PPZ42" s="691"/>
      <c r="PQA42" s="691"/>
      <c r="PQB42" s="691"/>
      <c r="PQC42" s="691"/>
      <c r="PQD42" s="691"/>
      <c r="PQE42" s="691"/>
      <c r="PQF42" s="691"/>
      <c r="PQG42" s="691"/>
      <c r="PQH42" s="691"/>
      <c r="PQI42" s="691"/>
      <c r="PQJ42" s="691"/>
      <c r="PQK42" s="691"/>
      <c r="PQL42" s="691"/>
      <c r="PQM42" s="691"/>
      <c r="PQN42" s="691"/>
      <c r="PQO42" s="691"/>
      <c r="PQP42" s="691"/>
      <c r="PQQ42" s="691"/>
      <c r="PQR42" s="691"/>
      <c r="PQS42" s="691"/>
      <c r="PQT42" s="691"/>
      <c r="PQU42" s="691"/>
      <c r="PQV42" s="691"/>
      <c r="PQW42" s="691"/>
      <c r="PQX42" s="691"/>
      <c r="PQY42" s="691"/>
      <c r="PQZ42" s="691"/>
      <c r="PRA42" s="691"/>
      <c r="PRB42" s="691"/>
      <c r="PRC42" s="691"/>
      <c r="PRD42" s="691"/>
      <c r="PRE42" s="691"/>
      <c r="PRF42" s="691"/>
      <c r="PRG42" s="691"/>
      <c r="PRH42" s="691"/>
      <c r="PRI42" s="691"/>
      <c r="PRJ42" s="691"/>
      <c r="PRK42" s="691"/>
      <c r="PRL42" s="691"/>
      <c r="PRM42" s="691"/>
      <c r="PRN42" s="691"/>
      <c r="PRO42" s="691"/>
      <c r="PRP42" s="691"/>
      <c r="PRQ42" s="691"/>
      <c r="PRR42" s="691"/>
      <c r="PRS42" s="691"/>
      <c r="PRT42" s="691"/>
      <c r="PRU42" s="691"/>
      <c r="PRV42" s="691"/>
      <c r="PRW42" s="691"/>
      <c r="PRX42" s="691"/>
      <c r="PRY42" s="691"/>
      <c r="PRZ42" s="691"/>
      <c r="PSA42" s="691"/>
      <c r="PSB42" s="691"/>
      <c r="PSC42" s="691"/>
      <c r="PSD42" s="691"/>
      <c r="PSE42" s="691"/>
      <c r="PSF42" s="691"/>
      <c r="PSG42" s="691"/>
      <c r="PSH42" s="691"/>
      <c r="PSI42" s="691"/>
      <c r="PSJ42" s="691"/>
      <c r="PSK42" s="691"/>
      <c r="PSL42" s="691"/>
      <c r="PSM42" s="691"/>
      <c r="PSN42" s="691"/>
      <c r="PSO42" s="691"/>
      <c r="PSP42" s="691"/>
      <c r="PSQ42" s="691"/>
      <c r="PSR42" s="691"/>
      <c r="PSS42" s="691"/>
      <c r="PST42" s="691"/>
      <c r="PSU42" s="691"/>
      <c r="PSV42" s="691"/>
      <c r="PSW42" s="691"/>
      <c r="PSX42" s="691"/>
      <c r="PSY42" s="691"/>
      <c r="PSZ42" s="691"/>
      <c r="PTA42" s="691"/>
      <c r="PTB42" s="691"/>
      <c r="PTC42" s="691"/>
      <c r="PTD42" s="691"/>
      <c r="PTE42" s="691"/>
      <c r="PTF42" s="691"/>
      <c r="PTG42" s="691"/>
      <c r="PTH42" s="691"/>
      <c r="PTI42" s="691"/>
      <c r="PTJ42" s="691"/>
      <c r="PTK42" s="691"/>
      <c r="PTL42" s="691"/>
      <c r="PTM42" s="691"/>
      <c r="PTN42" s="691"/>
      <c r="PTO42" s="691"/>
      <c r="PTP42" s="691"/>
      <c r="PTQ42" s="691"/>
      <c r="PTR42" s="691"/>
      <c r="PTS42" s="691"/>
      <c r="PTT42" s="691"/>
      <c r="PTU42" s="691"/>
      <c r="PTV42" s="691"/>
      <c r="PTW42" s="691"/>
      <c r="PTX42" s="691"/>
      <c r="PTY42" s="691"/>
      <c r="PTZ42" s="691"/>
      <c r="PUA42" s="691"/>
      <c r="PUB42" s="691"/>
      <c r="PUC42" s="691"/>
      <c r="PUD42" s="691"/>
      <c r="PUE42" s="691"/>
      <c r="PUF42" s="691"/>
      <c r="PUG42" s="691"/>
      <c r="PUH42" s="691"/>
      <c r="PUI42" s="691"/>
      <c r="PUJ42" s="691"/>
      <c r="PUK42" s="691"/>
      <c r="PUL42" s="691"/>
      <c r="PUM42" s="691"/>
      <c r="PUN42" s="691"/>
      <c r="PUO42" s="691"/>
      <c r="PUP42" s="691"/>
      <c r="PUQ42" s="691"/>
      <c r="PUR42" s="691"/>
      <c r="PUS42" s="691"/>
      <c r="PUT42" s="691"/>
      <c r="PUU42" s="691"/>
      <c r="PUV42" s="691"/>
      <c r="PUW42" s="691"/>
      <c r="PUX42" s="691"/>
      <c r="PUY42" s="691"/>
      <c r="PUZ42" s="691"/>
      <c r="PVA42" s="691"/>
      <c r="PVB42" s="691"/>
      <c r="PVC42" s="691"/>
      <c r="PVD42" s="691"/>
      <c r="PVE42" s="691"/>
      <c r="PVF42" s="691"/>
      <c r="PVG42" s="691"/>
      <c r="PVH42" s="691"/>
      <c r="PVI42" s="691"/>
      <c r="PVJ42" s="691"/>
      <c r="PVK42" s="691"/>
      <c r="PVL42" s="691"/>
      <c r="PVM42" s="691"/>
      <c r="PVN42" s="691"/>
      <c r="PVO42" s="691"/>
      <c r="PVP42" s="691"/>
      <c r="PVQ42" s="691"/>
      <c r="PVR42" s="691"/>
      <c r="PVS42" s="691"/>
      <c r="PVT42" s="691"/>
      <c r="PVU42" s="691"/>
      <c r="PVV42" s="691"/>
      <c r="PVW42" s="691"/>
      <c r="PVX42" s="691"/>
      <c r="PVY42" s="691"/>
      <c r="PVZ42" s="691"/>
      <c r="PWA42" s="691"/>
      <c r="PWB42" s="691"/>
      <c r="PWC42" s="691"/>
      <c r="PWD42" s="691"/>
      <c r="PWE42" s="691"/>
      <c r="PWF42" s="691"/>
      <c r="PWG42" s="691"/>
      <c r="PWH42" s="691"/>
      <c r="PWI42" s="691"/>
      <c r="PWJ42" s="691"/>
      <c r="PWK42" s="691"/>
      <c r="PWL42" s="691"/>
      <c r="PWM42" s="691"/>
      <c r="PWN42" s="691"/>
      <c r="PWO42" s="691"/>
      <c r="PWP42" s="691"/>
      <c r="PWQ42" s="691"/>
      <c r="PWR42" s="691"/>
      <c r="PWS42" s="691"/>
      <c r="PWT42" s="691"/>
      <c r="PWU42" s="691"/>
      <c r="PWV42" s="691"/>
      <c r="PWW42" s="691"/>
      <c r="PWX42" s="691"/>
      <c r="PWY42" s="691"/>
      <c r="PWZ42" s="691"/>
      <c r="PXA42" s="691"/>
      <c r="PXB42" s="691"/>
      <c r="PXC42" s="691"/>
      <c r="PXD42" s="691"/>
      <c r="PXE42" s="691"/>
      <c r="PXF42" s="691"/>
      <c r="PXG42" s="691"/>
      <c r="PXH42" s="691"/>
      <c r="PXI42" s="691"/>
      <c r="PXJ42" s="691"/>
      <c r="PXK42" s="691"/>
      <c r="PXL42" s="691"/>
      <c r="PXM42" s="691"/>
      <c r="PXN42" s="691"/>
      <c r="PXO42" s="691"/>
      <c r="PXP42" s="691"/>
      <c r="PXQ42" s="691"/>
      <c r="PXR42" s="691"/>
      <c r="PXS42" s="691"/>
      <c r="PXT42" s="691"/>
      <c r="PXU42" s="691"/>
      <c r="PXV42" s="691"/>
      <c r="PXW42" s="691"/>
      <c r="PXX42" s="691"/>
      <c r="PXY42" s="691"/>
      <c r="PXZ42" s="691"/>
      <c r="PYA42" s="691"/>
      <c r="PYB42" s="691"/>
      <c r="PYC42" s="691"/>
      <c r="PYD42" s="691"/>
      <c r="PYE42" s="691"/>
      <c r="PYF42" s="691"/>
      <c r="PYG42" s="691"/>
      <c r="PYH42" s="691"/>
      <c r="PYI42" s="691"/>
      <c r="PYJ42" s="691"/>
      <c r="PYK42" s="691"/>
      <c r="PYL42" s="691"/>
      <c r="PYM42" s="691"/>
      <c r="PYN42" s="691"/>
      <c r="PYO42" s="691"/>
      <c r="PYP42" s="691"/>
      <c r="PYQ42" s="691"/>
      <c r="PYR42" s="691"/>
      <c r="PYS42" s="691"/>
      <c r="PYT42" s="691"/>
      <c r="PYU42" s="691"/>
      <c r="PYV42" s="691"/>
      <c r="PYW42" s="691"/>
      <c r="PYX42" s="691"/>
      <c r="PYY42" s="691"/>
      <c r="PYZ42" s="691"/>
      <c r="PZA42" s="691"/>
      <c r="PZB42" s="691"/>
      <c r="PZC42" s="691"/>
      <c r="PZD42" s="691"/>
      <c r="PZE42" s="691"/>
      <c r="PZF42" s="691"/>
      <c r="PZG42" s="691"/>
      <c r="PZH42" s="691"/>
      <c r="PZI42" s="691"/>
      <c r="PZJ42" s="691"/>
      <c r="PZK42" s="691"/>
      <c r="PZL42" s="691"/>
      <c r="PZM42" s="691"/>
      <c r="PZN42" s="691"/>
      <c r="PZO42" s="691"/>
      <c r="PZP42" s="691"/>
      <c r="PZQ42" s="691"/>
      <c r="PZR42" s="691"/>
      <c r="PZS42" s="691"/>
      <c r="PZT42" s="691"/>
      <c r="PZU42" s="691"/>
      <c r="PZV42" s="691"/>
      <c r="PZW42" s="691"/>
      <c r="PZX42" s="691"/>
      <c r="PZY42" s="691"/>
      <c r="PZZ42" s="691"/>
      <c r="QAA42" s="691"/>
      <c r="QAB42" s="691"/>
      <c r="QAC42" s="691"/>
      <c r="QAD42" s="691"/>
      <c r="QAE42" s="691"/>
      <c r="QAF42" s="691"/>
      <c r="QAG42" s="691"/>
      <c r="QAH42" s="691"/>
      <c r="QAI42" s="691"/>
      <c r="QAJ42" s="691"/>
      <c r="QAK42" s="691"/>
      <c r="QAL42" s="691"/>
      <c r="QAM42" s="691"/>
      <c r="QAN42" s="691"/>
      <c r="QAO42" s="691"/>
      <c r="QAP42" s="691"/>
      <c r="QAQ42" s="691"/>
      <c r="QAR42" s="691"/>
      <c r="QAS42" s="691"/>
      <c r="QAT42" s="691"/>
      <c r="QAU42" s="691"/>
      <c r="QAV42" s="691"/>
      <c r="QAW42" s="691"/>
      <c r="QAX42" s="691"/>
      <c r="QAY42" s="691"/>
      <c r="QAZ42" s="691"/>
      <c r="QBA42" s="691"/>
      <c r="QBB42" s="691"/>
      <c r="QBC42" s="691"/>
      <c r="QBD42" s="691"/>
      <c r="QBE42" s="691"/>
      <c r="QBF42" s="691"/>
      <c r="QBG42" s="691"/>
      <c r="QBH42" s="691"/>
      <c r="QBI42" s="691"/>
      <c r="QBJ42" s="691"/>
      <c r="QBK42" s="691"/>
      <c r="QBL42" s="691"/>
      <c r="QBM42" s="691"/>
      <c r="QBN42" s="691"/>
      <c r="QBO42" s="691"/>
      <c r="QBP42" s="691"/>
      <c r="QBQ42" s="691"/>
      <c r="QBR42" s="691"/>
      <c r="QBS42" s="691"/>
      <c r="QBT42" s="691"/>
      <c r="QBU42" s="691"/>
      <c r="QBV42" s="691"/>
      <c r="QBW42" s="691"/>
      <c r="QBX42" s="691"/>
      <c r="QBY42" s="691"/>
      <c r="QBZ42" s="691"/>
      <c r="QCA42" s="691"/>
      <c r="QCB42" s="691"/>
      <c r="QCC42" s="691"/>
      <c r="QCD42" s="691"/>
      <c r="QCE42" s="691"/>
      <c r="QCF42" s="691"/>
      <c r="QCG42" s="691"/>
      <c r="QCH42" s="691"/>
      <c r="QCI42" s="691"/>
      <c r="QCJ42" s="691"/>
      <c r="QCK42" s="691"/>
      <c r="QCL42" s="691"/>
      <c r="QCM42" s="691"/>
      <c r="QCN42" s="691"/>
      <c r="QCO42" s="691"/>
      <c r="QCP42" s="691"/>
      <c r="QCQ42" s="691"/>
      <c r="QCR42" s="691"/>
      <c r="QCS42" s="691"/>
      <c r="QCT42" s="691"/>
      <c r="QCU42" s="691"/>
      <c r="QCV42" s="691"/>
      <c r="QCW42" s="691"/>
      <c r="QCX42" s="691"/>
      <c r="QCY42" s="691"/>
      <c r="QCZ42" s="691"/>
      <c r="QDA42" s="691"/>
      <c r="QDB42" s="691"/>
      <c r="QDC42" s="691"/>
      <c r="QDD42" s="691"/>
      <c r="QDE42" s="691"/>
      <c r="QDF42" s="691"/>
      <c r="QDG42" s="691"/>
      <c r="QDH42" s="691"/>
      <c r="QDI42" s="691"/>
      <c r="QDJ42" s="691"/>
      <c r="QDK42" s="691"/>
      <c r="QDL42" s="691"/>
      <c r="QDM42" s="691"/>
      <c r="QDN42" s="691"/>
      <c r="QDO42" s="691"/>
      <c r="QDP42" s="691"/>
      <c r="QDQ42" s="691"/>
      <c r="QDR42" s="691"/>
      <c r="QDS42" s="691"/>
      <c r="QDT42" s="691"/>
      <c r="QDU42" s="691"/>
      <c r="QDV42" s="691"/>
      <c r="QDW42" s="691"/>
      <c r="QDX42" s="691"/>
      <c r="QDY42" s="691"/>
      <c r="QDZ42" s="691"/>
      <c r="QEA42" s="691"/>
      <c r="QEB42" s="691"/>
      <c r="QEC42" s="691"/>
      <c r="QED42" s="691"/>
      <c r="QEE42" s="691"/>
      <c r="QEF42" s="691"/>
      <c r="QEG42" s="691"/>
      <c r="QEH42" s="691"/>
      <c r="QEI42" s="691"/>
      <c r="QEJ42" s="691"/>
      <c r="QEK42" s="691"/>
      <c r="QEL42" s="691"/>
      <c r="QEM42" s="691"/>
      <c r="QEN42" s="691"/>
      <c r="QEO42" s="691"/>
      <c r="QEP42" s="691"/>
      <c r="QEQ42" s="691"/>
      <c r="QER42" s="691"/>
      <c r="QES42" s="691"/>
      <c r="QET42" s="691"/>
      <c r="QEU42" s="691"/>
      <c r="QEV42" s="691"/>
      <c r="QEW42" s="691"/>
      <c r="QEX42" s="691"/>
      <c r="QEY42" s="691"/>
      <c r="QEZ42" s="691"/>
      <c r="QFA42" s="691"/>
      <c r="QFB42" s="691"/>
      <c r="QFC42" s="691"/>
      <c r="QFD42" s="691"/>
      <c r="QFE42" s="691"/>
      <c r="QFF42" s="691"/>
      <c r="QFG42" s="691"/>
      <c r="QFH42" s="691"/>
      <c r="QFI42" s="691"/>
      <c r="QFJ42" s="691"/>
      <c r="QFK42" s="691"/>
      <c r="QFL42" s="691"/>
      <c r="QFM42" s="691"/>
      <c r="QFN42" s="691"/>
      <c r="QFO42" s="691"/>
      <c r="QFP42" s="691"/>
      <c r="QFQ42" s="691"/>
      <c r="QFR42" s="691"/>
      <c r="QFS42" s="691"/>
      <c r="QFT42" s="691"/>
      <c r="QFU42" s="691"/>
      <c r="QFV42" s="691"/>
      <c r="QFW42" s="691"/>
      <c r="QFX42" s="691"/>
      <c r="QFY42" s="691"/>
      <c r="QFZ42" s="691"/>
      <c r="QGA42" s="691"/>
      <c r="QGB42" s="691"/>
      <c r="QGC42" s="691"/>
      <c r="QGD42" s="691"/>
      <c r="QGE42" s="691"/>
      <c r="QGF42" s="691"/>
      <c r="QGG42" s="691"/>
      <c r="QGH42" s="691"/>
      <c r="QGI42" s="691"/>
      <c r="QGJ42" s="691"/>
      <c r="QGK42" s="691"/>
      <c r="QGL42" s="691"/>
      <c r="QGM42" s="691"/>
      <c r="QGN42" s="691"/>
      <c r="QGO42" s="691"/>
      <c r="QGP42" s="691"/>
      <c r="QGQ42" s="691"/>
      <c r="QGR42" s="691"/>
      <c r="QGS42" s="691"/>
      <c r="QGT42" s="691"/>
      <c r="QGU42" s="691"/>
      <c r="QGV42" s="691"/>
      <c r="QGW42" s="691"/>
      <c r="QGX42" s="691"/>
      <c r="QGY42" s="691"/>
      <c r="QGZ42" s="691"/>
      <c r="QHA42" s="691"/>
      <c r="QHB42" s="691"/>
      <c r="QHC42" s="691"/>
      <c r="QHD42" s="691"/>
      <c r="QHE42" s="691"/>
      <c r="QHF42" s="691"/>
      <c r="QHG42" s="691"/>
      <c r="QHH42" s="691"/>
      <c r="QHI42" s="691"/>
      <c r="QHJ42" s="691"/>
      <c r="QHK42" s="691"/>
      <c r="QHL42" s="691"/>
      <c r="QHM42" s="691"/>
      <c r="QHN42" s="691"/>
      <c r="QHO42" s="691"/>
      <c r="QHP42" s="691"/>
      <c r="QHQ42" s="691"/>
      <c r="QHR42" s="691"/>
      <c r="QHS42" s="691"/>
      <c r="QHT42" s="691"/>
      <c r="QHU42" s="691"/>
      <c r="QHV42" s="691"/>
      <c r="QHW42" s="691"/>
      <c r="QHX42" s="691"/>
      <c r="QHY42" s="691"/>
      <c r="QHZ42" s="691"/>
      <c r="QIA42" s="691"/>
      <c r="QIB42" s="691"/>
      <c r="QIC42" s="691"/>
      <c r="QID42" s="691"/>
      <c r="QIE42" s="691"/>
      <c r="QIF42" s="691"/>
      <c r="QIG42" s="691"/>
      <c r="QIH42" s="691"/>
      <c r="QII42" s="691"/>
      <c r="QIJ42" s="691"/>
      <c r="QIK42" s="691"/>
      <c r="QIL42" s="691"/>
      <c r="QIM42" s="691"/>
      <c r="QIN42" s="691"/>
      <c r="QIO42" s="691"/>
      <c r="QIP42" s="691"/>
      <c r="QIQ42" s="691"/>
      <c r="QIR42" s="691"/>
      <c r="QIS42" s="691"/>
      <c r="QIT42" s="691"/>
      <c r="QIU42" s="691"/>
      <c r="QIV42" s="691"/>
      <c r="QIW42" s="691"/>
      <c r="QIX42" s="691"/>
      <c r="QIY42" s="691"/>
      <c r="QIZ42" s="691"/>
      <c r="QJA42" s="691"/>
      <c r="QJB42" s="691"/>
      <c r="QJC42" s="691"/>
      <c r="QJD42" s="691"/>
      <c r="QJE42" s="691"/>
      <c r="QJF42" s="691"/>
      <c r="QJG42" s="691"/>
      <c r="QJH42" s="691"/>
      <c r="QJI42" s="691"/>
      <c r="QJJ42" s="691"/>
      <c r="QJK42" s="691"/>
      <c r="QJL42" s="691"/>
      <c r="QJM42" s="691"/>
      <c r="QJN42" s="691"/>
      <c r="QJO42" s="691"/>
      <c r="QJP42" s="691"/>
      <c r="QJQ42" s="691"/>
      <c r="QJR42" s="691"/>
      <c r="QJS42" s="691"/>
      <c r="QJT42" s="691"/>
      <c r="QJU42" s="691"/>
      <c r="QJV42" s="691"/>
      <c r="QJW42" s="691"/>
      <c r="QJX42" s="691"/>
      <c r="QJY42" s="691"/>
      <c r="QJZ42" s="691"/>
      <c r="QKA42" s="691"/>
      <c r="QKB42" s="691"/>
      <c r="QKC42" s="691"/>
      <c r="QKD42" s="691"/>
      <c r="QKE42" s="691"/>
      <c r="QKF42" s="691"/>
      <c r="QKG42" s="691"/>
      <c r="QKH42" s="691"/>
      <c r="QKI42" s="691"/>
      <c r="QKJ42" s="691"/>
      <c r="QKK42" s="691"/>
      <c r="QKL42" s="691"/>
      <c r="QKM42" s="691"/>
      <c r="QKN42" s="691"/>
      <c r="QKO42" s="691"/>
      <c r="QKP42" s="691"/>
      <c r="QKQ42" s="691"/>
      <c r="QKR42" s="691"/>
      <c r="QKS42" s="691"/>
      <c r="QKT42" s="691"/>
      <c r="QKU42" s="691"/>
      <c r="QKV42" s="691"/>
      <c r="QKW42" s="691"/>
      <c r="QKX42" s="691"/>
      <c r="QKY42" s="691"/>
      <c r="QKZ42" s="691"/>
      <c r="QLA42" s="691"/>
      <c r="QLB42" s="691"/>
      <c r="QLC42" s="691"/>
      <c r="QLD42" s="691"/>
      <c r="QLE42" s="691"/>
      <c r="QLF42" s="691"/>
      <c r="QLG42" s="691"/>
      <c r="QLH42" s="691"/>
      <c r="QLI42" s="691"/>
      <c r="QLJ42" s="691"/>
      <c r="QLK42" s="691"/>
      <c r="QLL42" s="691"/>
      <c r="QLM42" s="691"/>
      <c r="QLN42" s="691"/>
      <c r="QLO42" s="691"/>
      <c r="QLP42" s="691"/>
      <c r="QLQ42" s="691"/>
      <c r="QLR42" s="691"/>
      <c r="QLS42" s="691"/>
      <c r="QLT42" s="691"/>
      <c r="QLU42" s="691"/>
      <c r="QLV42" s="691"/>
      <c r="QLW42" s="691"/>
      <c r="QLX42" s="691"/>
      <c r="QLY42" s="691"/>
      <c r="QLZ42" s="691"/>
      <c r="QMA42" s="691"/>
      <c r="QMB42" s="691"/>
      <c r="QMC42" s="691"/>
      <c r="QMD42" s="691"/>
      <c r="QME42" s="691"/>
      <c r="QMF42" s="691"/>
      <c r="QMG42" s="691"/>
      <c r="QMH42" s="691"/>
      <c r="QMI42" s="691"/>
      <c r="QMJ42" s="691"/>
      <c r="QMK42" s="691"/>
      <c r="QML42" s="691"/>
      <c r="QMM42" s="691"/>
      <c r="QMN42" s="691"/>
      <c r="QMO42" s="691"/>
      <c r="QMP42" s="691"/>
      <c r="QMQ42" s="691"/>
      <c r="QMR42" s="691"/>
      <c r="QMS42" s="691"/>
      <c r="QMT42" s="691"/>
      <c r="QMU42" s="691"/>
      <c r="QMV42" s="691"/>
      <c r="QMW42" s="691"/>
      <c r="QMX42" s="691"/>
      <c r="QMY42" s="691"/>
      <c r="QMZ42" s="691"/>
      <c r="QNA42" s="691"/>
      <c r="QNB42" s="691"/>
      <c r="QNC42" s="691"/>
      <c r="QND42" s="691"/>
      <c r="QNE42" s="691"/>
      <c r="QNF42" s="691"/>
      <c r="QNG42" s="691"/>
      <c r="QNH42" s="691"/>
      <c r="QNI42" s="691"/>
      <c r="QNJ42" s="691"/>
      <c r="QNK42" s="691"/>
      <c r="QNL42" s="691"/>
      <c r="QNM42" s="691"/>
      <c r="QNN42" s="691"/>
      <c r="QNO42" s="691"/>
      <c r="QNP42" s="691"/>
      <c r="QNQ42" s="691"/>
      <c r="QNR42" s="691"/>
      <c r="QNS42" s="691"/>
      <c r="QNT42" s="691"/>
      <c r="QNU42" s="691"/>
      <c r="QNV42" s="691"/>
      <c r="QNW42" s="691"/>
      <c r="QNX42" s="691"/>
      <c r="QNY42" s="691"/>
      <c r="QNZ42" s="691"/>
      <c r="QOA42" s="691"/>
      <c r="QOB42" s="691"/>
      <c r="QOC42" s="691"/>
      <c r="QOD42" s="691"/>
      <c r="QOE42" s="691"/>
      <c r="QOF42" s="691"/>
      <c r="QOG42" s="691"/>
      <c r="QOH42" s="691"/>
      <c r="QOI42" s="691"/>
      <c r="QOJ42" s="691"/>
      <c r="QOK42" s="691"/>
      <c r="QOL42" s="691"/>
      <c r="QOM42" s="691"/>
      <c r="QON42" s="691"/>
      <c r="QOO42" s="691"/>
      <c r="QOP42" s="691"/>
      <c r="QOQ42" s="691"/>
      <c r="QOR42" s="691"/>
      <c r="QOS42" s="691"/>
      <c r="QOT42" s="691"/>
      <c r="QOU42" s="691"/>
      <c r="QOV42" s="691"/>
      <c r="QOW42" s="691"/>
      <c r="QOX42" s="691"/>
      <c r="QOY42" s="691"/>
      <c r="QOZ42" s="691"/>
      <c r="QPA42" s="691"/>
      <c r="QPB42" s="691"/>
      <c r="QPC42" s="691"/>
      <c r="QPD42" s="691"/>
      <c r="QPE42" s="691"/>
      <c r="QPF42" s="691"/>
      <c r="QPG42" s="691"/>
      <c r="QPH42" s="691"/>
      <c r="QPI42" s="691"/>
      <c r="QPJ42" s="691"/>
      <c r="QPK42" s="691"/>
      <c r="QPL42" s="691"/>
      <c r="QPM42" s="691"/>
      <c r="QPN42" s="691"/>
      <c r="QPO42" s="691"/>
      <c r="QPP42" s="691"/>
      <c r="QPQ42" s="691"/>
      <c r="QPR42" s="691"/>
      <c r="QPS42" s="691"/>
      <c r="QPT42" s="691"/>
      <c r="QPU42" s="691"/>
      <c r="QPV42" s="691"/>
      <c r="QPW42" s="691"/>
      <c r="QPX42" s="691"/>
      <c r="QPY42" s="691"/>
      <c r="QPZ42" s="691"/>
      <c r="QQA42" s="691"/>
      <c r="QQB42" s="691"/>
      <c r="QQC42" s="691"/>
      <c r="QQD42" s="691"/>
      <c r="QQE42" s="691"/>
      <c r="QQF42" s="691"/>
      <c r="QQG42" s="691"/>
      <c r="QQH42" s="691"/>
      <c r="QQI42" s="691"/>
      <c r="QQJ42" s="691"/>
      <c r="QQK42" s="691"/>
      <c r="QQL42" s="691"/>
      <c r="QQM42" s="691"/>
      <c r="QQN42" s="691"/>
      <c r="QQO42" s="691"/>
      <c r="QQP42" s="691"/>
      <c r="QQQ42" s="691"/>
      <c r="QQR42" s="691"/>
      <c r="QQS42" s="691"/>
      <c r="QQT42" s="691"/>
      <c r="QQU42" s="691"/>
      <c r="QQV42" s="691"/>
      <c r="QQW42" s="691"/>
      <c r="QQX42" s="691"/>
      <c r="QQY42" s="691"/>
      <c r="QQZ42" s="691"/>
      <c r="QRA42" s="691"/>
      <c r="QRB42" s="691"/>
      <c r="QRC42" s="691"/>
      <c r="QRD42" s="691"/>
      <c r="QRE42" s="691"/>
      <c r="QRF42" s="691"/>
      <c r="QRG42" s="691"/>
      <c r="QRH42" s="691"/>
      <c r="QRI42" s="691"/>
      <c r="QRJ42" s="691"/>
      <c r="QRK42" s="691"/>
      <c r="QRL42" s="691"/>
      <c r="QRM42" s="691"/>
      <c r="QRN42" s="691"/>
      <c r="QRO42" s="691"/>
      <c r="QRP42" s="691"/>
      <c r="QRQ42" s="691"/>
      <c r="QRR42" s="691"/>
      <c r="QRS42" s="691"/>
      <c r="QRT42" s="691"/>
      <c r="QRU42" s="691"/>
      <c r="QRV42" s="691"/>
      <c r="QRW42" s="691"/>
      <c r="QRX42" s="691"/>
      <c r="QRY42" s="691"/>
      <c r="QRZ42" s="691"/>
      <c r="QSA42" s="691"/>
      <c r="QSB42" s="691"/>
      <c r="QSC42" s="691"/>
      <c r="QSD42" s="691"/>
      <c r="QSE42" s="691"/>
      <c r="QSF42" s="691"/>
      <c r="QSG42" s="691"/>
      <c r="QSH42" s="691"/>
      <c r="QSI42" s="691"/>
      <c r="QSJ42" s="691"/>
      <c r="QSK42" s="691"/>
      <c r="QSL42" s="691"/>
      <c r="QSM42" s="691"/>
      <c r="QSN42" s="691"/>
      <c r="QSO42" s="691"/>
      <c r="QSP42" s="691"/>
      <c r="QSQ42" s="691"/>
      <c r="QSR42" s="691"/>
      <c r="QSS42" s="691"/>
      <c r="QST42" s="691"/>
      <c r="QSU42" s="691"/>
      <c r="QSV42" s="691"/>
      <c r="QSW42" s="691"/>
      <c r="QSX42" s="691"/>
      <c r="QSY42" s="691"/>
      <c r="QSZ42" s="691"/>
      <c r="QTA42" s="691"/>
      <c r="QTB42" s="691"/>
      <c r="QTC42" s="691"/>
      <c r="QTD42" s="691"/>
      <c r="QTE42" s="691"/>
      <c r="QTF42" s="691"/>
      <c r="QTG42" s="691"/>
      <c r="QTH42" s="691"/>
      <c r="QTI42" s="691"/>
      <c r="QTJ42" s="691"/>
      <c r="QTK42" s="691"/>
      <c r="QTL42" s="691"/>
      <c r="QTM42" s="691"/>
      <c r="QTN42" s="691"/>
      <c r="QTO42" s="691"/>
      <c r="QTP42" s="691"/>
      <c r="QTQ42" s="691"/>
      <c r="QTR42" s="691"/>
      <c r="QTS42" s="691"/>
      <c r="QTT42" s="691"/>
      <c r="QTU42" s="691"/>
      <c r="QTV42" s="691"/>
      <c r="QTW42" s="691"/>
      <c r="QTX42" s="691"/>
      <c r="QTY42" s="691"/>
      <c r="QTZ42" s="691"/>
      <c r="QUA42" s="691"/>
      <c r="QUB42" s="691"/>
      <c r="QUC42" s="691"/>
      <c r="QUD42" s="691"/>
      <c r="QUE42" s="691"/>
      <c r="QUF42" s="691"/>
      <c r="QUG42" s="691"/>
      <c r="QUH42" s="691"/>
      <c r="QUI42" s="691"/>
      <c r="QUJ42" s="691"/>
      <c r="QUK42" s="691"/>
      <c r="QUL42" s="691"/>
      <c r="QUM42" s="691"/>
      <c r="QUN42" s="691"/>
      <c r="QUO42" s="691"/>
      <c r="QUP42" s="691"/>
      <c r="QUQ42" s="691"/>
      <c r="QUR42" s="691"/>
      <c r="QUS42" s="691"/>
      <c r="QUT42" s="691"/>
      <c r="QUU42" s="691"/>
      <c r="QUV42" s="691"/>
      <c r="QUW42" s="691"/>
      <c r="QUX42" s="691"/>
      <c r="QUY42" s="691"/>
      <c r="QUZ42" s="691"/>
      <c r="QVA42" s="691"/>
      <c r="QVB42" s="691"/>
      <c r="QVC42" s="691"/>
      <c r="QVD42" s="691"/>
      <c r="QVE42" s="691"/>
      <c r="QVF42" s="691"/>
      <c r="QVG42" s="691"/>
      <c r="QVH42" s="691"/>
      <c r="QVI42" s="691"/>
      <c r="QVJ42" s="691"/>
      <c r="QVK42" s="691"/>
      <c r="QVL42" s="691"/>
      <c r="QVM42" s="691"/>
      <c r="QVN42" s="691"/>
      <c r="QVO42" s="691"/>
      <c r="QVP42" s="691"/>
      <c r="QVQ42" s="691"/>
      <c r="QVR42" s="691"/>
      <c r="QVS42" s="691"/>
      <c r="QVT42" s="691"/>
      <c r="QVU42" s="691"/>
      <c r="QVV42" s="691"/>
      <c r="QVW42" s="691"/>
      <c r="QVX42" s="691"/>
      <c r="QVY42" s="691"/>
      <c r="QVZ42" s="691"/>
      <c r="QWA42" s="691"/>
      <c r="QWB42" s="691"/>
      <c r="QWC42" s="691"/>
      <c r="QWD42" s="691"/>
      <c r="QWE42" s="691"/>
      <c r="QWF42" s="691"/>
      <c r="QWG42" s="691"/>
      <c r="QWH42" s="691"/>
      <c r="QWI42" s="691"/>
      <c r="QWJ42" s="691"/>
      <c r="QWK42" s="691"/>
      <c r="QWL42" s="691"/>
      <c r="QWM42" s="691"/>
      <c r="QWN42" s="691"/>
      <c r="QWO42" s="691"/>
      <c r="QWP42" s="691"/>
      <c r="QWQ42" s="691"/>
      <c r="QWR42" s="691"/>
      <c r="QWS42" s="691"/>
      <c r="QWT42" s="691"/>
      <c r="QWU42" s="691"/>
      <c r="QWV42" s="691"/>
      <c r="QWW42" s="691"/>
      <c r="QWX42" s="691"/>
      <c r="QWY42" s="691"/>
      <c r="QWZ42" s="691"/>
      <c r="QXA42" s="691"/>
      <c r="QXB42" s="691"/>
      <c r="QXC42" s="691"/>
      <c r="QXD42" s="691"/>
      <c r="QXE42" s="691"/>
      <c r="QXF42" s="691"/>
      <c r="QXG42" s="691"/>
      <c r="QXH42" s="691"/>
      <c r="QXI42" s="691"/>
      <c r="QXJ42" s="691"/>
      <c r="QXK42" s="691"/>
      <c r="QXL42" s="691"/>
      <c r="QXM42" s="691"/>
      <c r="QXN42" s="691"/>
      <c r="QXO42" s="691"/>
      <c r="QXP42" s="691"/>
      <c r="QXQ42" s="691"/>
      <c r="QXR42" s="691"/>
      <c r="QXS42" s="691"/>
      <c r="QXT42" s="691"/>
      <c r="QXU42" s="691"/>
      <c r="QXV42" s="691"/>
      <c r="QXW42" s="691"/>
      <c r="QXX42" s="691"/>
      <c r="QXY42" s="691"/>
      <c r="QXZ42" s="691"/>
      <c r="QYA42" s="691"/>
      <c r="QYB42" s="691"/>
      <c r="QYC42" s="691"/>
      <c r="QYD42" s="691"/>
      <c r="QYE42" s="691"/>
      <c r="QYF42" s="691"/>
      <c r="QYG42" s="691"/>
      <c r="QYH42" s="691"/>
      <c r="QYI42" s="691"/>
      <c r="QYJ42" s="691"/>
      <c r="QYK42" s="691"/>
      <c r="QYL42" s="691"/>
      <c r="QYM42" s="691"/>
      <c r="QYN42" s="691"/>
      <c r="QYO42" s="691"/>
      <c r="QYP42" s="691"/>
      <c r="QYQ42" s="691"/>
      <c r="QYR42" s="691"/>
      <c r="QYS42" s="691"/>
      <c r="QYT42" s="691"/>
      <c r="QYU42" s="691"/>
      <c r="QYV42" s="691"/>
      <c r="QYW42" s="691"/>
      <c r="QYX42" s="691"/>
      <c r="QYY42" s="691"/>
      <c r="QYZ42" s="691"/>
      <c r="QZA42" s="691"/>
      <c r="QZB42" s="691"/>
      <c r="QZC42" s="691"/>
      <c r="QZD42" s="691"/>
      <c r="QZE42" s="691"/>
      <c r="QZF42" s="691"/>
      <c r="QZG42" s="691"/>
      <c r="QZH42" s="691"/>
      <c r="QZI42" s="691"/>
      <c r="QZJ42" s="691"/>
      <c r="QZK42" s="691"/>
      <c r="QZL42" s="691"/>
      <c r="QZM42" s="691"/>
      <c r="QZN42" s="691"/>
      <c r="QZO42" s="691"/>
      <c r="QZP42" s="691"/>
      <c r="QZQ42" s="691"/>
      <c r="QZR42" s="691"/>
      <c r="QZS42" s="691"/>
      <c r="QZT42" s="691"/>
      <c r="QZU42" s="691"/>
      <c r="QZV42" s="691"/>
      <c r="QZW42" s="691"/>
      <c r="QZX42" s="691"/>
      <c r="QZY42" s="691"/>
      <c r="QZZ42" s="691"/>
      <c r="RAA42" s="691"/>
      <c r="RAB42" s="691"/>
      <c r="RAC42" s="691"/>
      <c r="RAD42" s="691"/>
      <c r="RAE42" s="691"/>
      <c r="RAF42" s="691"/>
      <c r="RAG42" s="691"/>
      <c r="RAH42" s="691"/>
      <c r="RAI42" s="691"/>
      <c r="RAJ42" s="691"/>
      <c r="RAK42" s="691"/>
      <c r="RAL42" s="691"/>
      <c r="RAM42" s="691"/>
      <c r="RAN42" s="691"/>
      <c r="RAO42" s="691"/>
      <c r="RAP42" s="691"/>
      <c r="RAQ42" s="691"/>
      <c r="RAR42" s="691"/>
      <c r="RAS42" s="691"/>
      <c r="RAT42" s="691"/>
      <c r="RAU42" s="691"/>
      <c r="RAV42" s="691"/>
      <c r="RAW42" s="691"/>
      <c r="RAX42" s="691"/>
      <c r="RAY42" s="691"/>
      <c r="RAZ42" s="691"/>
      <c r="RBA42" s="691"/>
      <c r="RBB42" s="691"/>
      <c r="RBC42" s="691"/>
      <c r="RBD42" s="691"/>
      <c r="RBE42" s="691"/>
      <c r="RBF42" s="691"/>
      <c r="RBG42" s="691"/>
      <c r="RBH42" s="691"/>
      <c r="RBI42" s="691"/>
      <c r="RBJ42" s="691"/>
      <c r="RBK42" s="691"/>
      <c r="RBL42" s="691"/>
      <c r="RBM42" s="691"/>
      <c r="RBN42" s="691"/>
      <c r="RBO42" s="691"/>
      <c r="RBP42" s="691"/>
      <c r="RBQ42" s="691"/>
      <c r="RBR42" s="691"/>
      <c r="RBS42" s="691"/>
      <c r="RBT42" s="691"/>
      <c r="RBU42" s="691"/>
      <c r="RBV42" s="691"/>
      <c r="RBW42" s="691"/>
      <c r="RBX42" s="691"/>
      <c r="RBY42" s="691"/>
      <c r="RBZ42" s="691"/>
      <c r="RCA42" s="691"/>
      <c r="RCB42" s="691"/>
      <c r="RCC42" s="691"/>
      <c r="RCD42" s="691"/>
      <c r="RCE42" s="691"/>
      <c r="RCF42" s="691"/>
      <c r="RCG42" s="691"/>
      <c r="RCH42" s="691"/>
      <c r="RCI42" s="691"/>
      <c r="RCJ42" s="691"/>
      <c r="RCK42" s="691"/>
      <c r="RCL42" s="691"/>
      <c r="RCM42" s="691"/>
      <c r="RCN42" s="691"/>
      <c r="RCO42" s="691"/>
      <c r="RCP42" s="691"/>
      <c r="RCQ42" s="691"/>
      <c r="RCR42" s="691"/>
      <c r="RCS42" s="691"/>
      <c r="RCT42" s="691"/>
      <c r="RCU42" s="691"/>
      <c r="RCV42" s="691"/>
      <c r="RCW42" s="691"/>
      <c r="RCX42" s="691"/>
      <c r="RCY42" s="691"/>
      <c r="RCZ42" s="691"/>
      <c r="RDA42" s="691"/>
      <c r="RDB42" s="691"/>
      <c r="RDC42" s="691"/>
      <c r="RDD42" s="691"/>
      <c r="RDE42" s="691"/>
      <c r="RDF42" s="691"/>
      <c r="RDG42" s="691"/>
      <c r="RDH42" s="691"/>
      <c r="RDI42" s="691"/>
      <c r="RDJ42" s="691"/>
      <c r="RDK42" s="691"/>
      <c r="RDL42" s="691"/>
      <c r="RDM42" s="691"/>
      <c r="RDN42" s="691"/>
      <c r="RDO42" s="691"/>
      <c r="RDP42" s="691"/>
      <c r="RDQ42" s="691"/>
      <c r="RDR42" s="691"/>
      <c r="RDS42" s="691"/>
      <c r="RDT42" s="691"/>
      <c r="RDU42" s="691"/>
      <c r="RDV42" s="691"/>
      <c r="RDW42" s="691"/>
      <c r="RDX42" s="691"/>
      <c r="RDY42" s="691"/>
      <c r="RDZ42" s="691"/>
      <c r="REA42" s="691"/>
      <c r="REB42" s="691"/>
      <c r="REC42" s="691"/>
      <c r="RED42" s="691"/>
      <c r="REE42" s="691"/>
      <c r="REF42" s="691"/>
      <c r="REG42" s="691"/>
      <c r="REH42" s="691"/>
      <c r="REI42" s="691"/>
      <c r="REJ42" s="691"/>
      <c r="REK42" s="691"/>
      <c r="REL42" s="691"/>
      <c r="REM42" s="691"/>
      <c r="REN42" s="691"/>
      <c r="REO42" s="691"/>
      <c r="REP42" s="691"/>
      <c r="REQ42" s="691"/>
      <c r="RER42" s="691"/>
      <c r="RES42" s="691"/>
      <c r="RET42" s="691"/>
      <c r="REU42" s="691"/>
      <c r="REV42" s="691"/>
      <c r="REW42" s="691"/>
      <c r="REX42" s="691"/>
      <c r="REY42" s="691"/>
      <c r="REZ42" s="691"/>
      <c r="RFA42" s="691"/>
      <c r="RFB42" s="691"/>
      <c r="RFC42" s="691"/>
      <c r="RFD42" s="691"/>
      <c r="RFE42" s="691"/>
      <c r="RFF42" s="691"/>
      <c r="RFG42" s="691"/>
      <c r="RFH42" s="691"/>
      <c r="RFI42" s="691"/>
      <c r="RFJ42" s="691"/>
      <c r="RFK42" s="691"/>
      <c r="RFL42" s="691"/>
      <c r="RFM42" s="691"/>
      <c r="RFN42" s="691"/>
      <c r="RFO42" s="691"/>
      <c r="RFP42" s="691"/>
      <c r="RFQ42" s="691"/>
      <c r="RFR42" s="691"/>
      <c r="RFS42" s="691"/>
      <c r="RFT42" s="691"/>
      <c r="RFU42" s="691"/>
      <c r="RFV42" s="691"/>
      <c r="RFW42" s="691"/>
      <c r="RFX42" s="691"/>
      <c r="RFY42" s="691"/>
      <c r="RFZ42" s="691"/>
      <c r="RGA42" s="691"/>
      <c r="RGB42" s="691"/>
      <c r="RGC42" s="691"/>
      <c r="RGD42" s="691"/>
      <c r="RGE42" s="691"/>
      <c r="RGF42" s="691"/>
      <c r="RGG42" s="691"/>
      <c r="RGH42" s="691"/>
      <c r="RGI42" s="691"/>
      <c r="RGJ42" s="691"/>
      <c r="RGK42" s="691"/>
      <c r="RGL42" s="691"/>
      <c r="RGM42" s="691"/>
      <c r="RGN42" s="691"/>
      <c r="RGO42" s="691"/>
      <c r="RGP42" s="691"/>
      <c r="RGQ42" s="691"/>
      <c r="RGR42" s="691"/>
      <c r="RGS42" s="691"/>
      <c r="RGT42" s="691"/>
      <c r="RGU42" s="691"/>
      <c r="RGV42" s="691"/>
      <c r="RGW42" s="691"/>
      <c r="RGX42" s="691"/>
      <c r="RGY42" s="691"/>
      <c r="RGZ42" s="691"/>
      <c r="RHA42" s="691"/>
      <c r="RHB42" s="691"/>
      <c r="RHC42" s="691"/>
      <c r="RHD42" s="691"/>
      <c r="RHE42" s="691"/>
      <c r="RHF42" s="691"/>
      <c r="RHG42" s="691"/>
      <c r="RHH42" s="691"/>
      <c r="RHI42" s="691"/>
      <c r="RHJ42" s="691"/>
      <c r="RHK42" s="691"/>
      <c r="RHL42" s="691"/>
      <c r="RHM42" s="691"/>
      <c r="RHN42" s="691"/>
      <c r="RHO42" s="691"/>
      <c r="RHP42" s="691"/>
      <c r="RHQ42" s="691"/>
      <c r="RHR42" s="691"/>
      <c r="RHS42" s="691"/>
      <c r="RHT42" s="691"/>
      <c r="RHU42" s="691"/>
      <c r="RHV42" s="691"/>
      <c r="RHW42" s="691"/>
      <c r="RHX42" s="691"/>
      <c r="RHY42" s="691"/>
      <c r="RHZ42" s="691"/>
      <c r="RIA42" s="691"/>
      <c r="RIB42" s="691"/>
      <c r="RIC42" s="691"/>
      <c r="RID42" s="691"/>
      <c r="RIE42" s="691"/>
      <c r="RIF42" s="691"/>
      <c r="RIG42" s="691"/>
      <c r="RIH42" s="691"/>
      <c r="RII42" s="691"/>
      <c r="RIJ42" s="691"/>
      <c r="RIK42" s="691"/>
      <c r="RIL42" s="691"/>
      <c r="RIM42" s="691"/>
      <c r="RIN42" s="691"/>
      <c r="RIO42" s="691"/>
      <c r="RIP42" s="691"/>
      <c r="RIQ42" s="691"/>
      <c r="RIR42" s="691"/>
      <c r="RIS42" s="691"/>
      <c r="RIT42" s="691"/>
      <c r="RIU42" s="691"/>
      <c r="RIV42" s="691"/>
      <c r="RIW42" s="691"/>
      <c r="RIX42" s="691"/>
      <c r="RIY42" s="691"/>
      <c r="RIZ42" s="691"/>
      <c r="RJA42" s="691"/>
      <c r="RJB42" s="691"/>
      <c r="RJC42" s="691"/>
      <c r="RJD42" s="691"/>
      <c r="RJE42" s="691"/>
      <c r="RJF42" s="691"/>
      <c r="RJG42" s="691"/>
      <c r="RJH42" s="691"/>
      <c r="RJI42" s="691"/>
      <c r="RJJ42" s="691"/>
      <c r="RJK42" s="691"/>
      <c r="RJL42" s="691"/>
      <c r="RJM42" s="691"/>
      <c r="RJN42" s="691"/>
      <c r="RJO42" s="691"/>
      <c r="RJP42" s="691"/>
      <c r="RJQ42" s="691"/>
      <c r="RJR42" s="691"/>
      <c r="RJS42" s="691"/>
      <c r="RJT42" s="691"/>
      <c r="RJU42" s="691"/>
      <c r="RJV42" s="691"/>
      <c r="RJW42" s="691"/>
      <c r="RJX42" s="691"/>
      <c r="RJY42" s="691"/>
      <c r="RJZ42" s="691"/>
      <c r="RKA42" s="691"/>
      <c r="RKB42" s="691"/>
      <c r="RKC42" s="691"/>
      <c r="RKD42" s="691"/>
      <c r="RKE42" s="691"/>
      <c r="RKF42" s="691"/>
      <c r="RKG42" s="691"/>
      <c r="RKH42" s="691"/>
      <c r="RKI42" s="691"/>
      <c r="RKJ42" s="691"/>
      <c r="RKK42" s="691"/>
      <c r="RKL42" s="691"/>
      <c r="RKM42" s="691"/>
      <c r="RKN42" s="691"/>
      <c r="RKO42" s="691"/>
      <c r="RKP42" s="691"/>
      <c r="RKQ42" s="691"/>
      <c r="RKR42" s="691"/>
      <c r="RKS42" s="691"/>
      <c r="RKT42" s="691"/>
      <c r="RKU42" s="691"/>
      <c r="RKV42" s="691"/>
      <c r="RKW42" s="691"/>
      <c r="RKX42" s="691"/>
      <c r="RKY42" s="691"/>
      <c r="RKZ42" s="691"/>
      <c r="RLA42" s="691"/>
      <c r="RLB42" s="691"/>
      <c r="RLC42" s="691"/>
      <c r="RLD42" s="691"/>
      <c r="RLE42" s="691"/>
      <c r="RLF42" s="691"/>
      <c r="RLG42" s="691"/>
      <c r="RLH42" s="691"/>
      <c r="RLI42" s="691"/>
      <c r="RLJ42" s="691"/>
      <c r="RLK42" s="691"/>
      <c r="RLL42" s="691"/>
      <c r="RLM42" s="691"/>
      <c r="RLN42" s="691"/>
      <c r="RLO42" s="691"/>
      <c r="RLP42" s="691"/>
      <c r="RLQ42" s="691"/>
      <c r="RLR42" s="691"/>
      <c r="RLS42" s="691"/>
      <c r="RLT42" s="691"/>
      <c r="RLU42" s="691"/>
      <c r="RLV42" s="691"/>
      <c r="RLW42" s="691"/>
      <c r="RLX42" s="691"/>
      <c r="RLY42" s="691"/>
      <c r="RLZ42" s="691"/>
      <c r="RMA42" s="691"/>
      <c r="RMB42" s="691"/>
      <c r="RMC42" s="691"/>
      <c r="RMD42" s="691"/>
      <c r="RME42" s="691"/>
      <c r="RMF42" s="691"/>
      <c r="RMG42" s="691"/>
      <c r="RMH42" s="691"/>
      <c r="RMI42" s="691"/>
      <c r="RMJ42" s="691"/>
      <c r="RMK42" s="691"/>
      <c r="RML42" s="691"/>
      <c r="RMM42" s="691"/>
      <c r="RMN42" s="691"/>
      <c r="RMO42" s="691"/>
      <c r="RMP42" s="691"/>
      <c r="RMQ42" s="691"/>
      <c r="RMR42" s="691"/>
      <c r="RMS42" s="691"/>
      <c r="RMT42" s="691"/>
      <c r="RMU42" s="691"/>
      <c r="RMV42" s="691"/>
      <c r="RMW42" s="691"/>
      <c r="RMX42" s="691"/>
      <c r="RMY42" s="691"/>
      <c r="RMZ42" s="691"/>
      <c r="RNA42" s="691"/>
      <c r="RNB42" s="691"/>
      <c r="RNC42" s="691"/>
      <c r="RND42" s="691"/>
      <c r="RNE42" s="691"/>
      <c r="RNF42" s="691"/>
      <c r="RNG42" s="691"/>
      <c r="RNH42" s="691"/>
      <c r="RNI42" s="691"/>
      <c r="RNJ42" s="691"/>
      <c r="RNK42" s="691"/>
      <c r="RNL42" s="691"/>
      <c r="RNM42" s="691"/>
      <c r="RNN42" s="691"/>
      <c r="RNO42" s="691"/>
      <c r="RNP42" s="691"/>
      <c r="RNQ42" s="691"/>
      <c r="RNR42" s="691"/>
      <c r="RNS42" s="691"/>
      <c r="RNT42" s="691"/>
      <c r="RNU42" s="691"/>
      <c r="RNV42" s="691"/>
      <c r="RNW42" s="691"/>
      <c r="RNX42" s="691"/>
      <c r="RNY42" s="691"/>
      <c r="RNZ42" s="691"/>
      <c r="ROA42" s="691"/>
      <c r="ROB42" s="691"/>
      <c r="ROC42" s="691"/>
      <c r="ROD42" s="691"/>
      <c r="ROE42" s="691"/>
      <c r="ROF42" s="691"/>
      <c r="ROG42" s="691"/>
      <c r="ROH42" s="691"/>
      <c r="ROI42" s="691"/>
      <c r="ROJ42" s="691"/>
      <c r="ROK42" s="691"/>
      <c r="ROL42" s="691"/>
      <c r="ROM42" s="691"/>
      <c r="RON42" s="691"/>
      <c r="ROO42" s="691"/>
      <c r="ROP42" s="691"/>
      <c r="ROQ42" s="691"/>
      <c r="ROR42" s="691"/>
      <c r="ROS42" s="691"/>
      <c r="ROT42" s="691"/>
      <c r="ROU42" s="691"/>
      <c r="ROV42" s="691"/>
      <c r="ROW42" s="691"/>
      <c r="ROX42" s="691"/>
      <c r="ROY42" s="691"/>
      <c r="ROZ42" s="691"/>
      <c r="RPA42" s="691"/>
      <c r="RPB42" s="691"/>
      <c r="RPC42" s="691"/>
      <c r="RPD42" s="691"/>
      <c r="RPE42" s="691"/>
      <c r="RPF42" s="691"/>
      <c r="RPG42" s="691"/>
      <c r="RPH42" s="691"/>
      <c r="RPI42" s="691"/>
      <c r="RPJ42" s="691"/>
      <c r="RPK42" s="691"/>
      <c r="RPL42" s="691"/>
      <c r="RPM42" s="691"/>
      <c r="RPN42" s="691"/>
      <c r="RPO42" s="691"/>
      <c r="RPP42" s="691"/>
      <c r="RPQ42" s="691"/>
      <c r="RPR42" s="691"/>
      <c r="RPS42" s="691"/>
      <c r="RPT42" s="691"/>
      <c r="RPU42" s="691"/>
      <c r="RPV42" s="691"/>
      <c r="RPW42" s="691"/>
      <c r="RPX42" s="691"/>
      <c r="RPY42" s="691"/>
      <c r="RPZ42" s="691"/>
      <c r="RQA42" s="691"/>
      <c r="RQB42" s="691"/>
      <c r="RQC42" s="691"/>
      <c r="RQD42" s="691"/>
      <c r="RQE42" s="691"/>
      <c r="RQF42" s="691"/>
      <c r="RQG42" s="691"/>
      <c r="RQH42" s="691"/>
      <c r="RQI42" s="691"/>
      <c r="RQJ42" s="691"/>
      <c r="RQK42" s="691"/>
      <c r="RQL42" s="691"/>
      <c r="RQM42" s="691"/>
      <c r="RQN42" s="691"/>
      <c r="RQO42" s="691"/>
      <c r="RQP42" s="691"/>
      <c r="RQQ42" s="691"/>
      <c r="RQR42" s="691"/>
      <c r="RQS42" s="691"/>
      <c r="RQT42" s="691"/>
      <c r="RQU42" s="691"/>
      <c r="RQV42" s="691"/>
      <c r="RQW42" s="691"/>
      <c r="RQX42" s="691"/>
      <c r="RQY42" s="691"/>
      <c r="RQZ42" s="691"/>
      <c r="RRA42" s="691"/>
      <c r="RRB42" s="691"/>
      <c r="RRC42" s="691"/>
      <c r="RRD42" s="691"/>
      <c r="RRE42" s="691"/>
      <c r="RRF42" s="691"/>
      <c r="RRG42" s="691"/>
      <c r="RRH42" s="691"/>
      <c r="RRI42" s="691"/>
      <c r="RRJ42" s="691"/>
      <c r="RRK42" s="691"/>
      <c r="RRL42" s="691"/>
      <c r="RRM42" s="691"/>
      <c r="RRN42" s="691"/>
      <c r="RRO42" s="691"/>
      <c r="RRP42" s="691"/>
      <c r="RRQ42" s="691"/>
      <c r="RRR42" s="691"/>
      <c r="RRS42" s="691"/>
      <c r="RRT42" s="691"/>
      <c r="RRU42" s="691"/>
      <c r="RRV42" s="691"/>
      <c r="RRW42" s="691"/>
      <c r="RRX42" s="691"/>
      <c r="RRY42" s="691"/>
      <c r="RRZ42" s="691"/>
      <c r="RSA42" s="691"/>
      <c r="RSB42" s="691"/>
      <c r="RSC42" s="691"/>
      <c r="RSD42" s="691"/>
      <c r="RSE42" s="691"/>
      <c r="RSF42" s="691"/>
      <c r="RSG42" s="691"/>
      <c r="RSH42" s="691"/>
      <c r="RSI42" s="691"/>
      <c r="RSJ42" s="691"/>
      <c r="RSK42" s="691"/>
      <c r="RSL42" s="691"/>
      <c r="RSM42" s="691"/>
      <c r="RSN42" s="691"/>
      <c r="RSO42" s="691"/>
      <c r="RSP42" s="691"/>
      <c r="RSQ42" s="691"/>
      <c r="RSR42" s="691"/>
      <c r="RSS42" s="691"/>
      <c r="RST42" s="691"/>
      <c r="RSU42" s="691"/>
      <c r="RSV42" s="691"/>
      <c r="RSW42" s="691"/>
      <c r="RSX42" s="691"/>
      <c r="RSY42" s="691"/>
      <c r="RSZ42" s="691"/>
      <c r="RTA42" s="691"/>
      <c r="RTB42" s="691"/>
      <c r="RTC42" s="691"/>
      <c r="RTD42" s="691"/>
      <c r="RTE42" s="691"/>
      <c r="RTF42" s="691"/>
      <c r="RTG42" s="691"/>
      <c r="RTH42" s="691"/>
      <c r="RTI42" s="691"/>
      <c r="RTJ42" s="691"/>
      <c r="RTK42" s="691"/>
      <c r="RTL42" s="691"/>
      <c r="RTM42" s="691"/>
      <c r="RTN42" s="691"/>
      <c r="RTO42" s="691"/>
      <c r="RTP42" s="691"/>
      <c r="RTQ42" s="691"/>
      <c r="RTR42" s="691"/>
      <c r="RTS42" s="691"/>
      <c r="RTT42" s="691"/>
      <c r="RTU42" s="691"/>
      <c r="RTV42" s="691"/>
      <c r="RTW42" s="691"/>
      <c r="RTX42" s="691"/>
      <c r="RTY42" s="691"/>
      <c r="RTZ42" s="691"/>
      <c r="RUA42" s="691"/>
      <c r="RUB42" s="691"/>
      <c r="RUC42" s="691"/>
      <c r="RUD42" s="691"/>
      <c r="RUE42" s="691"/>
      <c r="RUF42" s="691"/>
      <c r="RUG42" s="691"/>
      <c r="RUH42" s="691"/>
      <c r="RUI42" s="691"/>
      <c r="RUJ42" s="691"/>
      <c r="RUK42" s="691"/>
      <c r="RUL42" s="691"/>
      <c r="RUM42" s="691"/>
      <c r="RUN42" s="691"/>
      <c r="RUO42" s="691"/>
      <c r="RUP42" s="691"/>
      <c r="RUQ42" s="691"/>
      <c r="RUR42" s="691"/>
      <c r="RUS42" s="691"/>
      <c r="RUT42" s="691"/>
      <c r="RUU42" s="691"/>
      <c r="RUV42" s="691"/>
      <c r="RUW42" s="691"/>
      <c r="RUX42" s="691"/>
      <c r="RUY42" s="691"/>
      <c r="RUZ42" s="691"/>
      <c r="RVA42" s="691"/>
      <c r="RVB42" s="691"/>
      <c r="RVC42" s="691"/>
      <c r="RVD42" s="691"/>
      <c r="RVE42" s="691"/>
      <c r="RVF42" s="691"/>
      <c r="RVG42" s="691"/>
      <c r="RVH42" s="691"/>
      <c r="RVI42" s="691"/>
      <c r="RVJ42" s="691"/>
      <c r="RVK42" s="691"/>
      <c r="RVL42" s="691"/>
      <c r="RVM42" s="691"/>
      <c r="RVN42" s="691"/>
      <c r="RVO42" s="691"/>
      <c r="RVP42" s="691"/>
      <c r="RVQ42" s="691"/>
      <c r="RVR42" s="691"/>
      <c r="RVS42" s="691"/>
      <c r="RVT42" s="691"/>
      <c r="RVU42" s="691"/>
      <c r="RVV42" s="691"/>
      <c r="RVW42" s="691"/>
      <c r="RVX42" s="691"/>
      <c r="RVY42" s="691"/>
      <c r="RVZ42" s="691"/>
      <c r="RWA42" s="691"/>
      <c r="RWB42" s="691"/>
      <c r="RWC42" s="691"/>
      <c r="RWD42" s="691"/>
      <c r="RWE42" s="691"/>
      <c r="RWF42" s="691"/>
      <c r="RWG42" s="691"/>
      <c r="RWH42" s="691"/>
      <c r="RWI42" s="691"/>
      <c r="RWJ42" s="691"/>
      <c r="RWK42" s="691"/>
      <c r="RWL42" s="691"/>
      <c r="RWM42" s="691"/>
      <c r="RWN42" s="691"/>
      <c r="RWO42" s="691"/>
      <c r="RWP42" s="691"/>
      <c r="RWQ42" s="691"/>
      <c r="RWR42" s="691"/>
      <c r="RWS42" s="691"/>
      <c r="RWT42" s="691"/>
      <c r="RWU42" s="691"/>
      <c r="RWV42" s="691"/>
      <c r="RWW42" s="691"/>
      <c r="RWX42" s="691"/>
      <c r="RWY42" s="691"/>
      <c r="RWZ42" s="691"/>
      <c r="RXA42" s="691"/>
      <c r="RXB42" s="691"/>
      <c r="RXC42" s="691"/>
      <c r="RXD42" s="691"/>
      <c r="RXE42" s="691"/>
      <c r="RXF42" s="691"/>
      <c r="RXG42" s="691"/>
      <c r="RXH42" s="691"/>
      <c r="RXI42" s="691"/>
      <c r="RXJ42" s="691"/>
      <c r="RXK42" s="691"/>
      <c r="RXL42" s="691"/>
      <c r="RXM42" s="691"/>
      <c r="RXN42" s="691"/>
      <c r="RXO42" s="691"/>
      <c r="RXP42" s="691"/>
      <c r="RXQ42" s="691"/>
      <c r="RXR42" s="691"/>
      <c r="RXS42" s="691"/>
      <c r="RXT42" s="691"/>
      <c r="RXU42" s="691"/>
      <c r="RXV42" s="691"/>
      <c r="RXW42" s="691"/>
      <c r="RXX42" s="691"/>
      <c r="RXY42" s="691"/>
      <c r="RXZ42" s="691"/>
      <c r="RYA42" s="691"/>
      <c r="RYB42" s="691"/>
      <c r="RYC42" s="691"/>
      <c r="RYD42" s="691"/>
      <c r="RYE42" s="691"/>
      <c r="RYF42" s="691"/>
      <c r="RYG42" s="691"/>
      <c r="RYH42" s="691"/>
      <c r="RYI42" s="691"/>
      <c r="RYJ42" s="691"/>
      <c r="RYK42" s="691"/>
      <c r="RYL42" s="691"/>
      <c r="RYM42" s="691"/>
      <c r="RYN42" s="691"/>
      <c r="RYO42" s="691"/>
      <c r="RYP42" s="691"/>
      <c r="RYQ42" s="691"/>
      <c r="RYR42" s="691"/>
      <c r="RYS42" s="691"/>
      <c r="RYT42" s="691"/>
      <c r="RYU42" s="691"/>
      <c r="RYV42" s="691"/>
      <c r="RYW42" s="691"/>
      <c r="RYX42" s="691"/>
      <c r="RYY42" s="691"/>
      <c r="RYZ42" s="691"/>
      <c r="RZA42" s="691"/>
      <c r="RZB42" s="691"/>
      <c r="RZC42" s="691"/>
      <c r="RZD42" s="691"/>
      <c r="RZE42" s="691"/>
      <c r="RZF42" s="691"/>
      <c r="RZG42" s="691"/>
      <c r="RZH42" s="691"/>
      <c r="RZI42" s="691"/>
      <c r="RZJ42" s="691"/>
      <c r="RZK42" s="691"/>
      <c r="RZL42" s="691"/>
      <c r="RZM42" s="691"/>
      <c r="RZN42" s="691"/>
      <c r="RZO42" s="691"/>
      <c r="RZP42" s="691"/>
      <c r="RZQ42" s="691"/>
      <c r="RZR42" s="691"/>
      <c r="RZS42" s="691"/>
      <c r="RZT42" s="691"/>
      <c r="RZU42" s="691"/>
      <c r="RZV42" s="691"/>
      <c r="RZW42" s="691"/>
      <c r="RZX42" s="691"/>
      <c r="RZY42" s="691"/>
      <c r="RZZ42" s="691"/>
      <c r="SAA42" s="691"/>
      <c r="SAB42" s="691"/>
      <c r="SAC42" s="691"/>
      <c r="SAD42" s="691"/>
      <c r="SAE42" s="691"/>
      <c r="SAF42" s="691"/>
      <c r="SAG42" s="691"/>
      <c r="SAH42" s="691"/>
      <c r="SAI42" s="691"/>
      <c r="SAJ42" s="691"/>
      <c r="SAK42" s="691"/>
      <c r="SAL42" s="691"/>
      <c r="SAM42" s="691"/>
      <c r="SAN42" s="691"/>
      <c r="SAO42" s="691"/>
      <c r="SAP42" s="691"/>
      <c r="SAQ42" s="691"/>
      <c r="SAR42" s="691"/>
      <c r="SAS42" s="691"/>
      <c r="SAT42" s="691"/>
      <c r="SAU42" s="691"/>
      <c r="SAV42" s="691"/>
      <c r="SAW42" s="691"/>
      <c r="SAX42" s="691"/>
      <c r="SAY42" s="691"/>
      <c r="SAZ42" s="691"/>
      <c r="SBA42" s="691"/>
      <c r="SBB42" s="691"/>
      <c r="SBC42" s="691"/>
      <c r="SBD42" s="691"/>
      <c r="SBE42" s="691"/>
      <c r="SBF42" s="691"/>
      <c r="SBG42" s="691"/>
      <c r="SBH42" s="691"/>
      <c r="SBI42" s="691"/>
      <c r="SBJ42" s="691"/>
      <c r="SBK42" s="691"/>
      <c r="SBL42" s="691"/>
      <c r="SBM42" s="691"/>
      <c r="SBN42" s="691"/>
      <c r="SBO42" s="691"/>
      <c r="SBP42" s="691"/>
      <c r="SBQ42" s="691"/>
      <c r="SBR42" s="691"/>
      <c r="SBS42" s="691"/>
      <c r="SBT42" s="691"/>
      <c r="SBU42" s="691"/>
      <c r="SBV42" s="691"/>
      <c r="SBW42" s="691"/>
      <c r="SBX42" s="691"/>
      <c r="SBY42" s="691"/>
      <c r="SBZ42" s="691"/>
      <c r="SCA42" s="691"/>
      <c r="SCB42" s="691"/>
      <c r="SCC42" s="691"/>
      <c r="SCD42" s="691"/>
      <c r="SCE42" s="691"/>
      <c r="SCF42" s="691"/>
      <c r="SCG42" s="691"/>
      <c r="SCH42" s="691"/>
      <c r="SCI42" s="691"/>
      <c r="SCJ42" s="691"/>
      <c r="SCK42" s="691"/>
      <c r="SCL42" s="691"/>
      <c r="SCM42" s="691"/>
      <c r="SCN42" s="691"/>
      <c r="SCO42" s="691"/>
      <c r="SCP42" s="691"/>
      <c r="SCQ42" s="691"/>
      <c r="SCR42" s="691"/>
      <c r="SCS42" s="691"/>
      <c r="SCT42" s="691"/>
      <c r="SCU42" s="691"/>
      <c r="SCV42" s="691"/>
      <c r="SCW42" s="691"/>
      <c r="SCX42" s="691"/>
      <c r="SCY42" s="691"/>
      <c r="SCZ42" s="691"/>
      <c r="SDA42" s="691"/>
      <c r="SDB42" s="691"/>
      <c r="SDC42" s="691"/>
      <c r="SDD42" s="691"/>
      <c r="SDE42" s="691"/>
      <c r="SDF42" s="691"/>
      <c r="SDG42" s="691"/>
      <c r="SDH42" s="691"/>
      <c r="SDI42" s="691"/>
      <c r="SDJ42" s="691"/>
      <c r="SDK42" s="691"/>
      <c r="SDL42" s="691"/>
      <c r="SDM42" s="691"/>
      <c r="SDN42" s="691"/>
      <c r="SDO42" s="691"/>
      <c r="SDP42" s="691"/>
      <c r="SDQ42" s="691"/>
      <c r="SDR42" s="691"/>
      <c r="SDS42" s="691"/>
      <c r="SDT42" s="691"/>
      <c r="SDU42" s="691"/>
      <c r="SDV42" s="691"/>
      <c r="SDW42" s="691"/>
      <c r="SDX42" s="691"/>
      <c r="SDY42" s="691"/>
      <c r="SDZ42" s="691"/>
      <c r="SEA42" s="691"/>
      <c r="SEB42" s="691"/>
      <c r="SEC42" s="691"/>
      <c r="SED42" s="691"/>
      <c r="SEE42" s="691"/>
      <c r="SEF42" s="691"/>
      <c r="SEG42" s="691"/>
      <c r="SEH42" s="691"/>
      <c r="SEI42" s="691"/>
      <c r="SEJ42" s="691"/>
      <c r="SEK42" s="691"/>
      <c r="SEL42" s="691"/>
      <c r="SEM42" s="691"/>
      <c r="SEN42" s="691"/>
      <c r="SEO42" s="691"/>
      <c r="SEP42" s="691"/>
      <c r="SEQ42" s="691"/>
      <c r="SER42" s="691"/>
      <c r="SES42" s="691"/>
      <c r="SET42" s="691"/>
      <c r="SEU42" s="691"/>
      <c r="SEV42" s="691"/>
      <c r="SEW42" s="691"/>
      <c r="SEX42" s="691"/>
      <c r="SEY42" s="691"/>
      <c r="SEZ42" s="691"/>
      <c r="SFA42" s="691"/>
      <c r="SFB42" s="691"/>
      <c r="SFC42" s="691"/>
      <c r="SFD42" s="691"/>
      <c r="SFE42" s="691"/>
      <c r="SFF42" s="691"/>
      <c r="SFG42" s="691"/>
      <c r="SFH42" s="691"/>
      <c r="SFI42" s="691"/>
      <c r="SFJ42" s="691"/>
      <c r="SFK42" s="691"/>
      <c r="SFL42" s="691"/>
      <c r="SFM42" s="691"/>
      <c r="SFN42" s="691"/>
      <c r="SFO42" s="691"/>
      <c r="SFP42" s="691"/>
      <c r="SFQ42" s="691"/>
      <c r="SFR42" s="691"/>
      <c r="SFS42" s="691"/>
      <c r="SFT42" s="691"/>
      <c r="SFU42" s="691"/>
      <c r="SFV42" s="691"/>
      <c r="SFW42" s="691"/>
      <c r="SFX42" s="691"/>
      <c r="SFY42" s="691"/>
      <c r="SFZ42" s="691"/>
      <c r="SGA42" s="691"/>
      <c r="SGB42" s="691"/>
      <c r="SGC42" s="691"/>
      <c r="SGD42" s="691"/>
      <c r="SGE42" s="691"/>
      <c r="SGF42" s="691"/>
      <c r="SGG42" s="691"/>
      <c r="SGH42" s="691"/>
      <c r="SGI42" s="691"/>
      <c r="SGJ42" s="691"/>
      <c r="SGK42" s="691"/>
      <c r="SGL42" s="691"/>
      <c r="SGM42" s="691"/>
      <c r="SGN42" s="691"/>
      <c r="SGO42" s="691"/>
      <c r="SGP42" s="691"/>
      <c r="SGQ42" s="691"/>
      <c r="SGR42" s="691"/>
      <c r="SGS42" s="691"/>
      <c r="SGT42" s="691"/>
      <c r="SGU42" s="691"/>
      <c r="SGV42" s="691"/>
      <c r="SGW42" s="691"/>
      <c r="SGX42" s="691"/>
      <c r="SGY42" s="691"/>
      <c r="SGZ42" s="691"/>
      <c r="SHA42" s="691"/>
      <c r="SHB42" s="691"/>
      <c r="SHC42" s="691"/>
      <c r="SHD42" s="691"/>
      <c r="SHE42" s="691"/>
      <c r="SHF42" s="691"/>
      <c r="SHG42" s="691"/>
      <c r="SHH42" s="691"/>
      <c r="SHI42" s="691"/>
      <c r="SHJ42" s="691"/>
      <c r="SHK42" s="691"/>
      <c r="SHL42" s="691"/>
      <c r="SHM42" s="691"/>
      <c r="SHN42" s="691"/>
      <c r="SHO42" s="691"/>
      <c r="SHP42" s="691"/>
      <c r="SHQ42" s="691"/>
      <c r="SHR42" s="691"/>
      <c r="SHS42" s="691"/>
      <c r="SHT42" s="691"/>
      <c r="SHU42" s="691"/>
      <c r="SHV42" s="691"/>
      <c r="SHW42" s="691"/>
      <c r="SHX42" s="691"/>
      <c r="SHY42" s="691"/>
      <c r="SHZ42" s="691"/>
      <c r="SIA42" s="691"/>
      <c r="SIB42" s="691"/>
      <c r="SIC42" s="691"/>
      <c r="SID42" s="691"/>
      <c r="SIE42" s="691"/>
      <c r="SIF42" s="691"/>
      <c r="SIG42" s="691"/>
      <c r="SIH42" s="691"/>
      <c r="SII42" s="691"/>
      <c r="SIJ42" s="691"/>
      <c r="SIK42" s="691"/>
      <c r="SIL42" s="691"/>
      <c r="SIM42" s="691"/>
      <c r="SIN42" s="691"/>
      <c r="SIO42" s="691"/>
      <c r="SIP42" s="691"/>
      <c r="SIQ42" s="691"/>
      <c r="SIR42" s="691"/>
      <c r="SIS42" s="691"/>
      <c r="SIT42" s="691"/>
      <c r="SIU42" s="691"/>
      <c r="SIV42" s="691"/>
      <c r="SIW42" s="691"/>
      <c r="SIX42" s="691"/>
      <c r="SIY42" s="691"/>
      <c r="SIZ42" s="691"/>
      <c r="SJA42" s="691"/>
      <c r="SJB42" s="691"/>
      <c r="SJC42" s="691"/>
      <c r="SJD42" s="691"/>
      <c r="SJE42" s="691"/>
      <c r="SJF42" s="691"/>
      <c r="SJG42" s="691"/>
      <c r="SJH42" s="691"/>
      <c r="SJI42" s="691"/>
      <c r="SJJ42" s="691"/>
      <c r="SJK42" s="691"/>
      <c r="SJL42" s="691"/>
      <c r="SJM42" s="691"/>
      <c r="SJN42" s="691"/>
      <c r="SJO42" s="691"/>
      <c r="SJP42" s="691"/>
      <c r="SJQ42" s="691"/>
      <c r="SJR42" s="691"/>
      <c r="SJS42" s="691"/>
      <c r="SJT42" s="691"/>
      <c r="SJU42" s="691"/>
      <c r="SJV42" s="691"/>
      <c r="SJW42" s="691"/>
      <c r="SJX42" s="691"/>
      <c r="SJY42" s="691"/>
      <c r="SJZ42" s="691"/>
      <c r="SKA42" s="691"/>
      <c r="SKB42" s="691"/>
      <c r="SKC42" s="691"/>
      <c r="SKD42" s="691"/>
      <c r="SKE42" s="691"/>
      <c r="SKF42" s="691"/>
      <c r="SKG42" s="691"/>
      <c r="SKH42" s="691"/>
      <c r="SKI42" s="691"/>
      <c r="SKJ42" s="691"/>
      <c r="SKK42" s="691"/>
      <c r="SKL42" s="691"/>
      <c r="SKM42" s="691"/>
      <c r="SKN42" s="691"/>
      <c r="SKO42" s="691"/>
      <c r="SKP42" s="691"/>
      <c r="SKQ42" s="691"/>
      <c r="SKR42" s="691"/>
      <c r="SKS42" s="691"/>
      <c r="SKT42" s="691"/>
      <c r="SKU42" s="691"/>
      <c r="SKV42" s="691"/>
      <c r="SKW42" s="691"/>
      <c r="SKX42" s="691"/>
      <c r="SKY42" s="691"/>
      <c r="SKZ42" s="691"/>
      <c r="SLA42" s="691"/>
      <c r="SLB42" s="691"/>
      <c r="SLC42" s="691"/>
      <c r="SLD42" s="691"/>
      <c r="SLE42" s="691"/>
      <c r="SLF42" s="691"/>
      <c r="SLG42" s="691"/>
      <c r="SLH42" s="691"/>
      <c r="SLI42" s="691"/>
      <c r="SLJ42" s="691"/>
      <c r="SLK42" s="691"/>
      <c r="SLL42" s="691"/>
      <c r="SLM42" s="691"/>
      <c r="SLN42" s="691"/>
      <c r="SLO42" s="691"/>
      <c r="SLP42" s="691"/>
      <c r="SLQ42" s="691"/>
      <c r="SLR42" s="691"/>
      <c r="SLS42" s="691"/>
      <c r="SLT42" s="691"/>
      <c r="SLU42" s="691"/>
      <c r="SLV42" s="691"/>
      <c r="SLW42" s="691"/>
      <c r="SLX42" s="691"/>
      <c r="SLY42" s="691"/>
      <c r="SLZ42" s="691"/>
      <c r="SMA42" s="691"/>
      <c r="SMB42" s="691"/>
      <c r="SMC42" s="691"/>
      <c r="SMD42" s="691"/>
      <c r="SME42" s="691"/>
      <c r="SMF42" s="691"/>
      <c r="SMG42" s="691"/>
      <c r="SMH42" s="691"/>
      <c r="SMI42" s="691"/>
      <c r="SMJ42" s="691"/>
      <c r="SMK42" s="691"/>
      <c r="SML42" s="691"/>
      <c r="SMM42" s="691"/>
      <c r="SMN42" s="691"/>
      <c r="SMO42" s="691"/>
      <c r="SMP42" s="691"/>
      <c r="SMQ42" s="691"/>
      <c r="SMR42" s="691"/>
      <c r="SMS42" s="691"/>
      <c r="SMT42" s="691"/>
      <c r="SMU42" s="691"/>
      <c r="SMV42" s="691"/>
      <c r="SMW42" s="691"/>
      <c r="SMX42" s="691"/>
      <c r="SMY42" s="691"/>
      <c r="SMZ42" s="691"/>
      <c r="SNA42" s="691"/>
      <c r="SNB42" s="691"/>
      <c r="SNC42" s="691"/>
      <c r="SND42" s="691"/>
      <c r="SNE42" s="691"/>
      <c r="SNF42" s="691"/>
      <c r="SNG42" s="691"/>
      <c r="SNH42" s="691"/>
      <c r="SNI42" s="691"/>
      <c r="SNJ42" s="691"/>
      <c r="SNK42" s="691"/>
      <c r="SNL42" s="691"/>
      <c r="SNM42" s="691"/>
      <c r="SNN42" s="691"/>
      <c r="SNO42" s="691"/>
      <c r="SNP42" s="691"/>
      <c r="SNQ42" s="691"/>
      <c r="SNR42" s="691"/>
      <c r="SNS42" s="691"/>
      <c r="SNT42" s="691"/>
      <c r="SNU42" s="691"/>
      <c r="SNV42" s="691"/>
      <c r="SNW42" s="691"/>
      <c r="SNX42" s="691"/>
      <c r="SNY42" s="691"/>
      <c r="SNZ42" s="691"/>
      <c r="SOA42" s="691"/>
      <c r="SOB42" s="691"/>
      <c r="SOC42" s="691"/>
      <c r="SOD42" s="691"/>
      <c r="SOE42" s="691"/>
      <c r="SOF42" s="691"/>
      <c r="SOG42" s="691"/>
      <c r="SOH42" s="691"/>
      <c r="SOI42" s="691"/>
      <c r="SOJ42" s="691"/>
      <c r="SOK42" s="691"/>
      <c r="SOL42" s="691"/>
      <c r="SOM42" s="691"/>
      <c r="SON42" s="691"/>
      <c r="SOO42" s="691"/>
      <c r="SOP42" s="691"/>
      <c r="SOQ42" s="691"/>
      <c r="SOR42" s="691"/>
      <c r="SOS42" s="691"/>
      <c r="SOT42" s="691"/>
      <c r="SOU42" s="691"/>
      <c r="SOV42" s="691"/>
      <c r="SOW42" s="691"/>
      <c r="SOX42" s="691"/>
      <c r="SOY42" s="691"/>
      <c r="SOZ42" s="691"/>
      <c r="SPA42" s="691"/>
      <c r="SPB42" s="691"/>
      <c r="SPC42" s="691"/>
      <c r="SPD42" s="691"/>
      <c r="SPE42" s="691"/>
      <c r="SPF42" s="691"/>
      <c r="SPG42" s="691"/>
      <c r="SPH42" s="691"/>
      <c r="SPI42" s="691"/>
      <c r="SPJ42" s="691"/>
      <c r="SPK42" s="691"/>
      <c r="SPL42" s="691"/>
      <c r="SPM42" s="691"/>
      <c r="SPN42" s="691"/>
      <c r="SPO42" s="691"/>
      <c r="SPP42" s="691"/>
      <c r="SPQ42" s="691"/>
      <c r="SPR42" s="691"/>
      <c r="SPS42" s="691"/>
      <c r="SPT42" s="691"/>
      <c r="SPU42" s="691"/>
      <c r="SPV42" s="691"/>
      <c r="SPW42" s="691"/>
      <c r="SPX42" s="691"/>
      <c r="SPY42" s="691"/>
      <c r="SPZ42" s="691"/>
      <c r="SQA42" s="691"/>
      <c r="SQB42" s="691"/>
      <c r="SQC42" s="691"/>
      <c r="SQD42" s="691"/>
      <c r="SQE42" s="691"/>
      <c r="SQF42" s="691"/>
      <c r="SQG42" s="691"/>
      <c r="SQH42" s="691"/>
      <c r="SQI42" s="691"/>
      <c r="SQJ42" s="691"/>
      <c r="SQK42" s="691"/>
      <c r="SQL42" s="691"/>
      <c r="SQM42" s="691"/>
      <c r="SQN42" s="691"/>
      <c r="SQO42" s="691"/>
      <c r="SQP42" s="691"/>
      <c r="SQQ42" s="691"/>
      <c r="SQR42" s="691"/>
      <c r="SQS42" s="691"/>
      <c r="SQT42" s="691"/>
      <c r="SQU42" s="691"/>
      <c r="SQV42" s="691"/>
      <c r="SQW42" s="691"/>
      <c r="SQX42" s="691"/>
      <c r="SQY42" s="691"/>
      <c r="SQZ42" s="691"/>
      <c r="SRA42" s="691"/>
      <c r="SRB42" s="691"/>
      <c r="SRC42" s="691"/>
      <c r="SRD42" s="691"/>
      <c r="SRE42" s="691"/>
      <c r="SRF42" s="691"/>
      <c r="SRG42" s="691"/>
      <c r="SRH42" s="691"/>
      <c r="SRI42" s="691"/>
      <c r="SRJ42" s="691"/>
      <c r="SRK42" s="691"/>
      <c r="SRL42" s="691"/>
      <c r="SRM42" s="691"/>
      <c r="SRN42" s="691"/>
      <c r="SRO42" s="691"/>
      <c r="SRP42" s="691"/>
      <c r="SRQ42" s="691"/>
      <c r="SRR42" s="691"/>
      <c r="SRS42" s="691"/>
      <c r="SRT42" s="691"/>
      <c r="SRU42" s="691"/>
      <c r="SRV42" s="691"/>
      <c r="SRW42" s="691"/>
      <c r="SRX42" s="691"/>
      <c r="SRY42" s="691"/>
      <c r="SRZ42" s="691"/>
      <c r="SSA42" s="691"/>
      <c r="SSB42" s="691"/>
      <c r="SSC42" s="691"/>
      <c r="SSD42" s="691"/>
      <c r="SSE42" s="691"/>
      <c r="SSF42" s="691"/>
      <c r="SSG42" s="691"/>
      <c r="SSH42" s="691"/>
      <c r="SSI42" s="691"/>
      <c r="SSJ42" s="691"/>
      <c r="SSK42" s="691"/>
      <c r="SSL42" s="691"/>
      <c r="SSM42" s="691"/>
      <c r="SSN42" s="691"/>
      <c r="SSO42" s="691"/>
      <c r="SSP42" s="691"/>
      <c r="SSQ42" s="691"/>
      <c r="SSR42" s="691"/>
      <c r="SSS42" s="691"/>
      <c r="SST42" s="691"/>
      <c r="SSU42" s="691"/>
      <c r="SSV42" s="691"/>
      <c r="SSW42" s="691"/>
      <c r="SSX42" s="691"/>
      <c r="SSY42" s="691"/>
      <c r="SSZ42" s="691"/>
      <c r="STA42" s="691"/>
      <c r="STB42" s="691"/>
      <c r="STC42" s="691"/>
      <c r="STD42" s="691"/>
      <c r="STE42" s="691"/>
      <c r="STF42" s="691"/>
      <c r="STG42" s="691"/>
      <c r="STH42" s="691"/>
      <c r="STI42" s="691"/>
      <c r="STJ42" s="691"/>
      <c r="STK42" s="691"/>
      <c r="STL42" s="691"/>
      <c r="STM42" s="691"/>
      <c r="STN42" s="691"/>
      <c r="STO42" s="691"/>
      <c r="STP42" s="691"/>
      <c r="STQ42" s="691"/>
      <c r="STR42" s="691"/>
      <c r="STS42" s="691"/>
      <c r="STT42" s="691"/>
      <c r="STU42" s="691"/>
      <c r="STV42" s="691"/>
      <c r="STW42" s="691"/>
      <c r="STX42" s="691"/>
      <c r="STY42" s="691"/>
      <c r="STZ42" s="691"/>
      <c r="SUA42" s="691"/>
      <c r="SUB42" s="691"/>
      <c r="SUC42" s="691"/>
      <c r="SUD42" s="691"/>
      <c r="SUE42" s="691"/>
      <c r="SUF42" s="691"/>
      <c r="SUG42" s="691"/>
      <c r="SUH42" s="691"/>
      <c r="SUI42" s="691"/>
      <c r="SUJ42" s="691"/>
      <c r="SUK42" s="691"/>
      <c r="SUL42" s="691"/>
      <c r="SUM42" s="691"/>
      <c r="SUN42" s="691"/>
      <c r="SUO42" s="691"/>
      <c r="SUP42" s="691"/>
      <c r="SUQ42" s="691"/>
      <c r="SUR42" s="691"/>
      <c r="SUS42" s="691"/>
      <c r="SUT42" s="691"/>
      <c r="SUU42" s="691"/>
      <c r="SUV42" s="691"/>
      <c r="SUW42" s="691"/>
      <c r="SUX42" s="691"/>
      <c r="SUY42" s="691"/>
      <c r="SUZ42" s="691"/>
      <c r="SVA42" s="691"/>
      <c r="SVB42" s="691"/>
      <c r="SVC42" s="691"/>
      <c r="SVD42" s="691"/>
      <c r="SVE42" s="691"/>
      <c r="SVF42" s="691"/>
      <c r="SVG42" s="691"/>
      <c r="SVH42" s="691"/>
      <c r="SVI42" s="691"/>
      <c r="SVJ42" s="691"/>
      <c r="SVK42" s="691"/>
      <c r="SVL42" s="691"/>
      <c r="SVM42" s="691"/>
      <c r="SVN42" s="691"/>
      <c r="SVO42" s="691"/>
      <c r="SVP42" s="691"/>
      <c r="SVQ42" s="691"/>
      <c r="SVR42" s="691"/>
      <c r="SVS42" s="691"/>
      <c r="SVT42" s="691"/>
      <c r="SVU42" s="691"/>
      <c r="SVV42" s="691"/>
      <c r="SVW42" s="691"/>
      <c r="SVX42" s="691"/>
      <c r="SVY42" s="691"/>
      <c r="SVZ42" s="691"/>
      <c r="SWA42" s="691"/>
      <c r="SWB42" s="691"/>
      <c r="SWC42" s="691"/>
      <c r="SWD42" s="691"/>
      <c r="SWE42" s="691"/>
      <c r="SWF42" s="691"/>
      <c r="SWG42" s="691"/>
      <c r="SWH42" s="691"/>
      <c r="SWI42" s="691"/>
      <c r="SWJ42" s="691"/>
      <c r="SWK42" s="691"/>
      <c r="SWL42" s="691"/>
      <c r="SWM42" s="691"/>
      <c r="SWN42" s="691"/>
      <c r="SWO42" s="691"/>
      <c r="SWP42" s="691"/>
      <c r="SWQ42" s="691"/>
      <c r="SWR42" s="691"/>
      <c r="SWS42" s="691"/>
      <c r="SWT42" s="691"/>
      <c r="SWU42" s="691"/>
      <c r="SWV42" s="691"/>
      <c r="SWW42" s="691"/>
      <c r="SWX42" s="691"/>
      <c r="SWY42" s="691"/>
      <c r="SWZ42" s="691"/>
      <c r="SXA42" s="691"/>
      <c r="SXB42" s="691"/>
      <c r="SXC42" s="691"/>
      <c r="SXD42" s="691"/>
      <c r="SXE42" s="691"/>
      <c r="SXF42" s="691"/>
      <c r="SXG42" s="691"/>
      <c r="SXH42" s="691"/>
      <c r="SXI42" s="691"/>
      <c r="SXJ42" s="691"/>
      <c r="SXK42" s="691"/>
      <c r="SXL42" s="691"/>
      <c r="SXM42" s="691"/>
      <c r="SXN42" s="691"/>
      <c r="SXO42" s="691"/>
      <c r="SXP42" s="691"/>
      <c r="SXQ42" s="691"/>
      <c r="SXR42" s="691"/>
      <c r="SXS42" s="691"/>
      <c r="SXT42" s="691"/>
      <c r="SXU42" s="691"/>
      <c r="SXV42" s="691"/>
      <c r="SXW42" s="691"/>
      <c r="SXX42" s="691"/>
      <c r="SXY42" s="691"/>
      <c r="SXZ42" s="691"/>
      <c r="SYA42" s="691"/>
      <c r="SYB42" s="691"/>
      <c r="SYC42" s="691"/>
      <c r="SYD42" s="691"/>
      <c r="SYE42" s="691"/>
      <c r="SYF42" s="691"/>
      <c r="SYG42" s="691"/>
      <c r="SYH42" s="691"/>
      <c r="SYI42" s="691"/>
      <c r="SYJ42" s="691"/>
      <c r="SYK42" s="691"/>
      <c r="SYL42" s="691"/>
      <c r="SYM42" s="691"/>
      <c r="SYN42" s="691"/>
      <c r="SYO42" s="691"/>
      <c r="SYP42" s="691"/>
      <c r="SYQ42" s="691"/>
      <c r="SYR42" s="691"/>
      <c r="SYS42" s="691"/>
      <c r="SYT42" s="691"/>
      <c r="SYU42" s="691"/>
      <c r="SYV42" s="691"/>
      <c r="SYW42" s="691"/>
      <c r="SYX42" s="691"/>
      <c r="SYY42" s="691"/>
      <c r="SYZ42" s="691"/>
      <c r="SZA42" s="691"/>
      <c r="SZB42" s="691"/>
      <c r="SZC42" s="691"/>
      <c r="SZD42" s="691"/>
      <c r="SZE42" s="691"/>
      <c r="SZF42" s="691"/>
      <c r="SZG42" s="691"/>
      <c r="SZH42" s="691"/>
      <c r="SZI42" s="691"/>
      <c r="SZJ42" s="691"/>
      <c r="SZK42" s="691"/>
      <c r="SZL42" s="691"/>
      <c r="SZM42" s="691"/>
      <c r="SZN42" s="691"/>
      <c r="SZO42" s="691"/>
      <c r="SZP42" s="691"/>
      <c r="SZQ42" s="691"/>
      <c r="SZR42" s="691"/>
      <c r="SZS42" s="691"/>
      <c r="SZT42" s="691"/>
      <c r="SZU42" s="691"/>
      <c r="SZV42" s="691"/>
      <c r="SZW42" s="691"/>
      <c r="SZX42" s="691"/>
      <c r="SZY42" s="691"/>
      <c r="SZZ42" s="691"/>
      <c r="TAA42" s="691"/>
      <c r="TAB42" s="691"/>
      <c r="TAC42" s="691"/>
      <c r="TAD42" s="691"/>
      <c r="TAE42" s="691"/>
      <c r="TAF42" s="691"/>
      <c r="TAG42" s="691"/>
      <c r="TAH42" s="691"/>
      <c r="TAI42" s="691"/>
      <c r="TAJ42" s="691"/>
      <c r="TAK42" s="691"/>
      <c r="TAL42" s="691"/>
      <c r="TAM42" s="691"/>
      <c r="TAN42" s="691"/>
      <c r="TAO42" s="691"/>
      <c r="TAP42" s="691"/>
      <c r="TAQ42" s="691"/>
      <c r="TAR42" s="691"/>
      <c r="TAS42" s="691"/>
      <c r="TAT42" s="691"/>
      <c r="TAU42" s="691"/>
      <c r="TAV42" s="691"/>
      <c r="TAW42" s="691"/>
      <c r="TAX42" s="691"/>
      <c r="TAY42" s="691"/>
      <c r="TAZ42" s="691"/>
      <c r="TBA42" s="691"/>
      <c r="TBB42" s="691"/>
      <c r="TBC42" s="691"/>
      <c r="TBD42" s="691"/>
      <c r="TBE42" s="691"/>
      <c r="TBF42" s="691"/>
      <c r="TBG42" s="691"/>
      <c r="TBH42" s="691"/>
      <c r="TBI42" s="691"/>
      <c r="TBJ42" s="691"/>
      <c r="TBK42" s="691"/>
      <c r="TBL42" s="691"/>
      <c r="TBM42" s="691"/>
      <c r="TBN42" s="691"/>
      <c r="TBO42" s="691"/>
      <c r="TBP42" s="691"/>
      <c r="TBQ42" s="691"/>
      <c r="TBR42" s="691"/>
      <c r="TBS42" s="691"/>
      <c r="TBT42" s="691"/>
      <c r="TBU42" s="691"/>
      <c r="TBV42" s="691"/>
      <c r="TBW42" s="691"/>
      <c r="TBX42" s="691"/>
      <c r="TBY42" s="691"/>
      <c r="TBZ42" s="691"/>
      <c r="TCA42" s="691"/>
      <c r="TCB42" s="691"/>
      <c r="TCC42" s="691"/>
      <c r="TCD42" s="691"/>
      <c r="TCE42" s="691"/>
      <c r="TCF42" s="691"/>
      <c r="TCG42" s="691"/>
      <c r="TCH42" s="691"/>
      <c r="TCI42" s="691"/>
      <c r="TCJ42" s="691"/>
      <c r="TCK42" s="691"/>
      <c r="TCL42" s="691"/>
      <c r="TCM42" s="691"/>
      <c r="TCN42" s="691"/>
      <c r="TCO42" s="691"/>
      <c r="TCP42" s="691"/>
      <c r="TCQ42" s="691"/>
      <c r="TCR42" s="691"/>
      <c r="TCS42" s="691"/>
      <c r="TCT42" s="691"/>
      <c r="TCU42" s="691"/>
      <c r="TCV42" s="691"/>
      <c r="TCW42" s="691"/>
      <c r="TCX42" s="691"/>
      <c r="TCY42" s="691"/>
      <c r="TCZ42" s="691"/>
      <c r="TDA42" s="691"/>
      <c r="TDB42" s="691"/>
      <c r="TDC42" s="691"/>
      <c r="TDD42" s="691"/>
      <c r="TDE42" s="691"/>
      <c r="TDF42" s="691"/>
      <c r="TDG42" s="691"/>
      <c r="TDH42" s="691"/>
      <c r="TDI42" s="691"/>
      <c r="TDJ42" s="691"/>
      <c r="TDK42" s="691"/>
      <c r="TDL42" s="691"/>
      <c r="TDM42" s="691"/>
      <c r="TDN42" s="691"/>
      <c r="TDO42" s="691"/>
      <c r="TDP42" s="691"/>
      <c r="TDQ42" s="691"/>
      <c r="TDR42" s="691"/>
      <c r="TDS42" s="691"/>
      <c r="TDT42" s="691"/>
      <c r="TDU42" s="691"/>
      <c r="TDV42" s="691"/>
      <c r="TDW42" s="691"/>
      <c r="TDX42" s="691"/>
      <c r="TDY42" s="691"/>
      <c r="TDZ42" s="691"/>
      <c r="TEA42" s="691"/>
      <c r="TEB42" s="691"/>
      <c r="TEC42" s="691"/>
      <c r="TED42" s="691"/>
      <c r="TEE42" s="691"/>
      <c r="TEF42" s="691"/>
      <c r="TEG42" s="691"/>
      <c r="TEH42" s="691"/>
      <c r="TEI42" s="691"/>
      <c r="TEJ42" s="691"/>
      <c r="TEK42" s="691"/>
      <c r="TEL42" s="691"/>
      <c r="TEM42" s="691"/>
      <c r="TEN42" s="691"/>
      <c r="TEO42" s="691"/>
      <c r="TEP42" s="691"/>
      <c r="TEQ42" s="691"/>
      <c r="TER42" s="691"/>
      <c r="TES42" s="691"/>
      <c r="TET42" s="691"/>
      <c r="TEU42" s="691"/>
      <c r="TEV42" s="691"/>
      <c r="TEW42" s="691"/>
      <c r="TEX42" s="691"/>
      <c r="TEY42" s="691"/>
      <c r="TEZ42" s="691"/>
      <c r="TFA42" s="691"/>
      <c r="TFB42" s="691"/>
      <c r="TFC42" s="691"/>
      <c r="TFD42" s="691"/>
      <c r="TFE42" s="691"/>
      <c r="TFF42" s="691"/>
      <c r="TFG42" s="691"/>
      <c r="TFH42" s="691"/>
      <c r="TFI42" s="691"/>
      <c r="TFJ42" s="691"/>
      <c r="TFK42" s="691"/>
      <c r="TFL42" s="691"/>
      <c r="TFM42" s="691"/>
      <c r="TFN42" s="691"/>
      <c r="TFO42" s="691"/>
      <c r="TFP42" s="691"/>
      <c r="TFQ42" s="691"/>
      <c r="TFR42" s="691"/>
      <c r="TFS42" s="691"/>
      <c r="TFT42" s="691"/>
      <c r="TFU42" s="691"/>
      <c r="TFV42" s="691"/>
      <c r="TFW42" s="691"/>
      <c r="TFX42" s="691"/>
      <c r="TFY42" s="691"/>
      <c r="TFZ42" s="691"/>
      <c r="TGA42" s="691"/>
      <c r="TGB42" s="691"/>
      <c r="TGC42" s="691"/>
      <c r="TGD42" s="691"/>
      <c r="TGE42" s="691"/>
      <c r="TGF42" s="691"/>
      <c r="TGG42" s="691"/>
      <c r="TGH42" s="691"/>
      <c r="TGI42" s="691"/>
      <c r="TGJ42" s="691"/>
      <c r="TGK42" s="691"/>
      <c r="TGL42" s="691"/>
      <c r="TGM42" s="691"/>
      <c r="TGN42" s="691"/>
      <c r="TGO42" s="691"/>
      <c r="TGP42" s="691"/>
      <c r="TGQ42" s="691"/>
      <c r="TGR42" s="691"/>
      <c r="TGS42" s="691"/>
      <c r="TGT42" s="691"/>
      <c r="TGU42" s="691"/>
      <c r="TGV42" s="691"/>
      <c r="TGW42" s="691"/>
      <c r="TGX42" s="691"/>
      <c r="TGY42" s="691"/>
      <c r="TGZ42" s="691"/>
      <c r="THA42" s="691"/>
      <c r="THB42" s="691"/>
      <c r="THC42" s="691"/>
      <c r="THD42" s="691"/>
      <c r="THE42" s="691"/>
      <c r="THF42" s="691"/>
      <c r="THG42" s="691"/>
      <c r="THH42" s="691"/>
      <c r="THI42" s="691"/>
      <c r="THJ42" s="691"/>
      <c r="THK42" s="691"/>
      <c r="THL42" s="691"/>
      <c r="THM42" s="691"/>
      <c r="THN42" s="691"/>
      <c r="THO42" s="691"/>
      <c r="THP42" s="691"/>
      <c r="THQ42" s="691"/>
      <c r="THR42" s="691"/>
      <c r="THS42" s="691"/>
      <c r="THT42" s="691"/>
      <c r="THU42" s="691"/>
      <c r="THV42" s="691"/>
      <c r="THW42" s="691"/>
      <c r="THX42" s="691"/>
      <c r="THY42" s="691"/>
      <c r="THZ42" s="691"/>
      <c r="TIA42" s="691"/>
      <c r="TIB42" s="691"/>
      <c r="TIC42" s="691"/>
      <c r="TID42" s="691"/>
      <c r="TIE42" s="691"/>
      <c r="TIF42" s="691"/>
      <c r="TIG42" s="691"/>
      <c r="TIH42" s="691"/>
      <c r="TII42" s="691"/>
      <c r="TIJ42" s="691"/>
      <c r="TIK42" s="691"/>
      <c r="TIL42" s="691"/>
      <c r="TIM42" s="691"/>
      <c r="TIN42" s="691"/>
      <c r="TIO42" s="691"/>
      <c r="TIP42" s="691"/>
      <c r="TIQ42" s="691"/>
      <c r="TIR42" s="691"/>
      <c r="TIS42" s="691"/>
      <c r="TIT42" s="691"/>
      <c r="TIU42" s="691"/>
      <c r="TIV42" s="691"/>
      <c r="TIW42" s="691"/>
      <c r="TIX42" s="691"/>
      <c r="TIY42" s="691"/>
      <c r="TIZ42" s="691"/>
      <c r="TJA42" s="691"/>
      <c r="TJB42" s="691"/>
      <c r="TJC42" s="691"/>
      <c r="TJD42" s="691"/>
      <c r="TJE42" s="691"/>
      <c r="TJF42" s="691"/>
      <c r="TJG42" s="691"/>
      <c r="TJH42" s="691"/>
      <c r="TJI42" s="691"/>
      <c r="TJJ42" s="691"/>
      <c r="TJK42" s="691"/>
      <c r="TJL42" s="691"/>
      <c r="TJM42" s="691"/>
      <c r="TJN42" s="691"/>
      <c r="TJO42" s="691"/>
      <c r="TJP42" s="691"/>
      <c r="TJQ42" s="691"/>
      <c r="TJR42" s="691"/>
      <c r="TJS42" s="691"/>
      <c r="TJT42" s="691"/>
      <c r="TJU42" s="691"/>
      <c r="TJV42" s="691"/>
      <c r="TJW42" s="691"/>
      <c r="TJX42" s="691"/>
      <c r="TJY42" s="691"/>
      <c r="TJZ42" s="691"/>
      <c r="TKA42" s="691"/>
      <c r="TKB42" s="691"/>
      <c r="TKC42" s="691"/>
      <c r="TKD42" s="691"/>
      <c r="TKE42" s="691"/>
      <c r="TKF42" s="691"/>
      <c r="TKG42" s="691"/>
      <c r="TKH42" s="691"/>
      <c r="TKI42" s="691"/>
      <c r="TKJ42" s="691"/>
      <c r="TKK42" s="691"/>
      <c r="TKL42" s="691"/>
      <c r="TKM42" s="691"/>
      <c r="TKN42" s="691"/>
      <c r="TKO42" s="691"/>
      <c r="TKP42" s="691"/>
      <c r="TKQ42" s="691"/>
      <c r="TKR42" s="691"/>
      <c r="TKS42" s="691"/>
      <c r="TKT42" s="691"/>
      <c r="TKU42" s="691"/>
      <c r="TKV42" s="691"/>
      <c r="TKW42" s="691"/>
      <c r="TKX42" s="691"/>
      <c r="TKY42" s="691"/>
      <c r="TKZ42" s="691"/>
      <c r="TLA42" s="691"/>
      <c r="TLB42" s="691"/>
      <c r="TLC42" s="691"/>
      <c r="TLD42" s="691"/>
      <c r="TLE42" s="691"/>
      <c r="TLF42" s="691"/>
      <c r="TLG42" s="691"/>
      <c r="TLH42" s="691"/>
      <c r="TLI42" s="691"/>
      <c r="TLJ42" s="691"/>
      <c r="TLK42" s="691"/>
      <c r="TLL42" s="691"/>
      <c r="TLM42" s="691"/>
      <c r="TLN42" s="691"/>
      <c r="TLO42" s="691"/>
      <c r="TLP42" s="691"/>
      <c r="TLQ42" s="691"/>
      <c r="TLR42" s="691"/>
      <c r="TLS42" s="691"/>
      <c r="TLT42" s="691"/>
      <c r="TLU42" s="691"/>
      <c r="TLV42" s="691"/>
      <c r="TLW42" s="691"/>
      <c r="TLX42" s="691"/>
      <c r="TLY42" s="691"/>
      <c r="TLZ42" s="691"/>
      <c r="TMA42" s="691"/>
      <c r="TMB42" s="691"/>
      <c r="TMC42" s="691"/>
      <c r="TMD42" s="691"/>
      <c r="TME42" s="691"/>
      <c r="TMF42" s="691"/>
      <c r="TMG42" s="691"/>
      <c r="TMH42" s="691"/>
      <c r="TMI42" s="691"/>
      <c r="TMJ42" s="691"/>
      <c r="TMK42" s="691"/>
      <c r="TML42" s="691"/>
      <c r="TMM42" s="691"/>
      <c r="TMN42" s="691"/>
      <c r="TMO42" s="691"/>
      <c r="TMP42" s="691"/>
      <c r="TMQ42" s="691"/>
      <c r="TMR42" s="691"/>
      <c r="TMS42" s="691"/>
      <c r="TMT42" s="691"/>
      <c r="TMU42" s="691"/>
      <c r="TMV42" s="691"/>
      <c r="TMW42" s="691"/>
      <c r="TMX42" s="691"/>
      <c r="TMY42" s="691"/>
      <c r="TMZ42" s="691"/>
      <c r="TNA42" s="691"/>
      <c r="TNB42" s="691"/>
      <c r="TNC42" s="691"/>
      <c r="TND42" s="691"/>
      <c r="TNE42" s="691"/>
      <c r="TNF42" s="691"/>
      <c r="TNG42" s="691"/>
      <c r="TNH42" s="691"/>
      <c r="TNI42" s="691"/>
      <c r="TNJ42" s="691"/>
      <c r="TNK42" s="691"/>
      <c r="TNL42" s="691"/>
      <c r="TNM42" s="691"/>
      <c r="TNN42" s="691"/>
      <c r="TNO42" s="691"/>
      <c r="TNP42" s="691"/>
      <c r="TNQ42" s="691"/>
      <c r="TNR42" s="691"/>
      <c r="TNS42" s="691"/>
      <c r="TNT42" s="691"/>
      <c r="TNU42" s="691"/>
      <c r="TNV42" s="691"/>
      <c r="TNW42" s="691"/>
      <c r="TNX42" s="691"/>
      <c r="TNY42" s="691"/>
      <c r="TNZ42" s="691"/>
      <c r="TOA42" s="691"/>
      <c r="TOB42" s="691"/>
      <c r="TOC42" s="691"/>
      <c r="TOD42" s="691"/>
      <c r="TOE42" s="691"/>
      <c r="TOF42" s="691"/>
      <c r="TOG42" s="691"/>
      <c r="TOH42" s="691"/>
      <c r="TOI42" s="691"/>
      <c r="TOJ42" s="691"/>
      <c r="TOK42" s="691"/>
      <c r="TOL42" s="691"/>
      <c r="TOM42" s="691"/>
      <c r="TON42" s="691"/>
      <c r="TOO42" s="691"/>
      <c r="TOP42" s="691"/>
      <c r="TOQ42" s="691"/>
      <c r="TOR42" s="691"/>
      <c r="TOS42" s="691"/>
      <c r="TOT42" s="691"/>
      <c r="TOU42" s="691"/>
      <c r="TOV42" s="691"/>
      <c r="TOW42" s="691"/>
      <c r="TOX42" s="691"/>
      <c r="TOY42" s="691"/>
      <c r="TOZ42" s="691"/>
      <c r="TPA42" s="691"/>
      <c r="TPB42" s="691"/>
      <c r="TPC42" s="691"/>
      <c r="TPD42" s="691"/>
      <c r="TPE42" s="691"/>
      <c r="TPF42" s="691"/>
      <c r="TPG42" s="691"/>
      <c r="TPH42" s="691"/>
      <c r="TPI42" s="691"/>
      <c r="TPJ42" s="691"/>
      <c r="TPK42" s="691"/>
      <c r="TPL42" s="691"/>
      <c r="TPM42" s="691"/>
      <c r="TPN42" s="691"/>
      <c r="TPO42" s="691"/>
      <c r="TPP42" s="691"/>
      <c r="TPQ42" s="691"/>
      <c r="TPR42" s="691"/>
      <c r="TPS42" s="691"/>
      <c r="TPT42" s="691"/>
      <c r="TPU42" s="691"/>
      <c r="TPV42" s="691"/>
      <c r="TPW42" s="691"/>
      <c r="TPX42" s="691"/>
      <c r="TPY42" s="691"/>
      <c r="TPZ42" s="691"/>
      <c r="TQA42" s="691"/>
      <c r="TQB42" s="691"/>
      <c r="TQC42" s="691"/>
      <c r="TQD42" s="691"/>
      <c r="TQE42" s="691"/>
      <c r="TQF42" s="691"/>
      <c r="TQG42" s="691"/>
      <c r="TQH42" s="691"/>
      <c r="TQI42" s="691"/>
      <c r="TQJ42" s="691"/>
      <c r="TQK42" s="691"/>
      <c r="TQL42" s="691"/>
      <c r="TQM42" s="691"/>
      <c r="TQN42" s="691"/>
      <c r="TQO42" s="691"/>
      <c r="TQP42" s="691"/>
      <c r="TQQ42" s="691"/>
      <c r="TQR42" s="691"/>
      <c r="TQS42" s="691"/>
      <c r="TQT42" s="691"/>
      <c r="TQU42" s="691"/>
      <c r="TQV42" s="691"/>
      <c r="TQW42" s="691"/>
      <c r="TQX42" s="691"/>
      <c r="TQY42" s="691"/>
      <c r="TQZ42" s="691"/>
      <c r="TRA42" s="691"/>
      <c r="TRB42" s="691"/>
      <c r="TRC42" s="691"/>
      <c r="TRD42" s="691"/>
      <c r="TRE42" s="691"/>
      <c r="TRF42" s="691"/>
      <c r="TRG42" s="691"/>
      <c r="TRH42" s="691"/>
      <c r="TRI42" s="691"/>
      <c r="TRJ42" s="691"/>
      <c r="TRK42" s="691"/>
      <c r="TRL42" s="691"/>
      <c r="TRM42" s="691"/>
      <c r="TRN42" s="691"/>
      <c r="TRO42" s="691"/>
      <c r="TRP42" s="691"/>
      <c r="TRQ42" s="691"/>
      <c r="TRR42" s="691"/>
      <c r="TRS42" s="691"/>
      <c r="TRT42" s="691"/>
      <c r="TRU42" s="691"/>
      <c r="TRV42" s="691"/>
      <c r="TRW42" s="691"/>
      <c r="TRX42" s="691"/>
      <c r="TRY42" s="691"/>
      <c r="TRZ42" s="691"/>
      <c r="TSA42" s="691"/>
      <c r="TSB42" s="691"/>
      <c r="TSC42" s="691"/>
      <c r="TSD42" s="691"/>
      <c r="TSE42" s="691"/>
      <c r="TSF42" s="691"/>
      <c r="TSG42" s="691"/>
      <c r="TSH42" s="691"/>
      <c r="TSI42" s="691"/>
      <c r="TSJ42" s="691"/>
      <c r="TSK42" s="691"/>
      <c r="TSL42" s="691"/>
      <c r="TSM42" s="691"/>
      <c r="TSN42" s="691"/>
      <c r="TSO42" s="691"/>
      <c r="TSP42" s="691"/>
      <c r="TSQ42" s="691"/>
      <c r="TSR42" s="691"/>
      <c r="TSS42" s="691"/>
      <c r="TST42" s="691"/>
      <c r="TSU42" s="691"/>
      <c r="TSV42" s="691"/>
      <c r="TSW42" s="691"/>
      <c r="TSX42" s="691"/>
      <c r="TSY42" s="691"/>
      <c r="TSZ42" s="691"/>
      <c r="TTA42" s="691"/>
      <c r="TTB42" s="691"/>
      <c r="TTC42" s="691"/>
      <c r="TTD42" s="691"/>
      <c r="TTE42" s="691"/>
      <c r="TTF42" s="691"/>
      <c r="TTG42" s="691"/>
      <c r="TTH42" s="691"/>
      <c r="TTI42" s="691"/>
      <c r="TTJ42" s="691"/>
      <c r="TTK42" s="691"/>
      <c r="TTL42" s="691"/>
      <c r="TTM42" s="691"/>
      <c r="TTN42" s="691"/>
      <c r="TTO42" s="691"/>
      <c r="TTP42" s="691"/>
      <c r="TTQ42" s="691"/>
      <c r="TTR42" s="691"/>
      <c r="TTS42" s="691"/>
      <c r="TTT42" s="691"/>
      <c r="TTU42" s="691"/>
      <c r="TTV42" s="691"/>
      <c r="TTW42" s="691"/>
      <c r="TTX42" s="691"/>
      <c r="TTY42" s="691"/>
      <c r="TTZ42" s="691"/>
      <c r="TUA42" s="691"/>
      <c r="TUB42" s="691"/>
      <c r="TUC42" s="691"/>
      <c r="TUD42" s="691"/>
      <c r="TUE42" s="691"/>
      <c r="TUF42" s="691"/>
      <c r="TUG42" s="691"/>
      <c r="TUH42" s="691"/>
      <c r="TUI42" s="691"/>
      <c r="TUJ42" s="691"/>
      <c r="TUK42" s="691"/>
      <c r="TUL42" s="691"/>
      <c r="TUM42" s="691"/>
      <c r="TUN42" s="691"/>
      <c r="TUO42" s="691"/>
      <c r="TUP42" s="691"/>
      <c r="TUQ42" s="691"/>
      <c r="TUR42" s="691"/>
      <c r="TUS42" s="691"/>
      <c r="TUT42" s="691"/>
      <c r="TUU42" s="691"/>
      <c r="TUV42" s="691"/>
      <c r="TUW42" s="691"/>
      <c r="TUX42" s="691"/>
      <c r="TUY42" s="691"/>
      <c r="TUZ42" s="691"/>
      <c r="TVA42" s="691"/>
      <c r="TVB42" s="691"/>
      <c r="TVC42" s="691"/>
      <c r="TVD42" s="691"/>
      <c r="TVE42" s="691"/>
      <c r="TVF42" s="691"/>
      <c r="TVG42" s="691"/>
      <c r="TVH42" s="691"/>
      <c r="TVI42" s="691"/>
      <c r="TVJ42" s="691"/>
      <c r="TVK42" s="691"/>
      <c r="TVL42" s="691"/>
      <c r="TVM42" s="691"/>
      <c r="TVN42" s="691"/>
      <c r="TVO42" s="691"/>
      <c r="TVP42" s="691"/>
      <c r="TVQ42" s="691"/>
      <c r="TVR42" s="691"/>
      <c r="TVS42" s="691"/>
      <c r="TVT42" s="691"/>
      <c r="TVU42" s="691"/>
      <c r="TVV42" s="691"/>
      <c r="TVW42" s="691"/>
      <c r="TVX42" s="691"/>
      <c r="TVY42" s="691"/>
      <c r="TVZ42" s="691"/>
      <c r="TWA42" s="691"/>
      <c r="TWB42" s="691"/>
      <c r="TWC42" s="691"/>
      <c r="TWD42" s="691"/>
      <c r="TWE42" s="691"/>
      <c r="TWF42" s="691"/>
      <c r="TWG42" s="691"/>
      <c r="TWH42" s="691"/>
      <c r="TWI42" s="691"/>
      <c r="TWJ42" s="691"/>
      <c r="TWK42" s="691"/>
      <c r="TWL42" s="691"/>
      <c r="TWM42" s="691"/>
      <c r="TWN42" s="691"/>
      <c r="TWO42" s="691"/>
      <c r="TWP42" s="691"/>
      <c r="TWQ42" s="691"/>
      <c r="TWR42" s="691"/>
      <c r="TWS42" s="691"/>
      <c r="TWT42" s="691"/>
      <c r="TWU42" s="691"/>
      <c r="TWV42" s="691"/>
      <c r="TWW42" s="691"/>
      <c r="TWX42" s="691"/>
      <c r="TWY42" s="691"/>
      <c r="TWZ42" s="691"/>
      <c r="TXA42" s="691"/>
      <c r="TXB42" s="691"/>
      <c r="TXC42" s="691"/>
      <c r="TXD42" s="691"/>
      <c r="TXE42" s="691"/>
      <c r="TXF42" s="691"/>
      <c r="TXG42" s="691"/>
      <c r="TXH42" s="691"/>
      <c r="TXI42" s="691"/>
      <c r="TXJ42" s="691"/>
      <c r="TXK42" s="691"/>
      <c r="TXL42" s="691"/>
      <c r="TXM42" s="691"/>
      <c r="TXN42" s="691"/>
      <c r="TXO42" s="691"/>
      <c r="TXP42" s="691"/>
      <c r="TXQ42" s="691"/>
      <c r="TXR42" s="691"/>
      <c r="TXS42" s="691"/>
      <c r="TXT42" s="691"/>
      <c r="TXU42" s="691"/>
      <c r="TXV42" s="691"/>
      <c r="TXW42" s="691"/>
      <c r="TXX42" s="691"/>
      <c r="TXY42" s="691"/>
      <c r="TXZ42" s="691"/>
      <c r="TYA42" s="691"/>
      <c r="TYB42" s="691"/>
      <c r="TYC42" s="691"/>
      <c r="TYD42" s="691"/>
      <c r="TYE42" s="691"/>
      <c r="TYF42" s="691"/>
      <c r="TYG42" s="691"/>
      <c r="TYH42" s="691"/>
      <c r="TYI42" s="691"/>
      <c r="TYJ42" s="691"/>
      <c r="TYK42" s="691"/>
      <c r="TYL42" s="691"/>
      <c r="TYM42" s="691"/>
      <c r="TYN42" s="691"/>
      <c r="TYO42" s="691"/>
      <c r="TYP42" s="691"/>
      <c r="TYQ42" s="691"/>
      <c r="TYR42" s="691"/>
      <c r="TYS42" s="691"/>
      <c r="TYT42" s="691"/>
      <c r="TYU42" s="691"/>
      <c r="TYV42" s="691"/>
      <c r="TYW42" s="691"/>
      <c r="TYX42" s="691"/>
      <c r="TYY42" s="691"/>
      <c r="TYZ42" s="691"/>
      <c r="TZA42" s="691"/>
      <c r="TZB42" s="691"/>
      <c r="TZC42" s="691"/>
      <c r="TZD42" s="691"/>
      <c r="TZE42" s="691"/>
      <c r="TZF42" s="691"/>
      <c r="TZG42" s="691"/>
      <c r="TZH42" s="691"/>
      <c r="TZI42" s="691"/>
      <c r="TZJ42" s="691"/>
      <c r="TZK42" s="691"/>
      <c r="TZL42" s="691"/>
      <c r="TZM42" s="691"/>
      <c r="TZN42" s="691"/>
      <c r="TZO42" s="691"/>
      <c r="TZP42" s="691"/>
      <c r="TZQ42" s="691"/>
      <c r="TZR42" s="691"/>
      <c r="TZS42" s="691"/>
      <c r="TZT42" s="691"/>
      <c r="TZU42" s="691"/>
      <c r="TZV42" s="691"/>
      <c r="TZW42" s="691"/>
      <c r="TZX42" s="691"/>
      <c r="TZY42" s="691"/>
      <c r="TZZ42" s="691"/>
      <c r="UAA42" s="691"/>
      <c r="UAB42" s="691"/>
      <c r="UAC42" s="691"/>
      <c r="UAD42" s="691"/>
      <c r="UAE42" s="691"/>
      <c r="UAF42" s="691"/>
      <c r="UAG42" s="691"/>
      <c r="UAH42" s="691"/>
      <c r="UAI42" s="691"/>
      <c r="UAJ42" s="691"/>
      <c r="UAK42" s="691"/>
      <c r="UAL42" s="691"/>
      <c r="UAM42" s="691"/>
      <c r="UAN42" s="691"/>
      <c r="UAO42" s="691"/>
      <c r="UAP42" s="691"/>
      <c r="UAQ42" s="691"/>
      <c r="UAR42" s="691"/>
      <c r="UAS42" s="691"/>
      <c r="UAT42" s="691"/>
      <c r="UAU42" s="691"/>
      <c r="UAV42" s="691"/>
      <c r="UAW42" s="691"/>
      <c r="UAX42" s="691"/>
      <c r="UAY42" s="691"/>
      <c r="UAZ42" s="691"/>
      <c r="UBA42" s="691"/>
      <c r="UBB42" s="691"/>
      <c r="UBC42" s="691"/>
      <c r="UBD42" s="691"/>
      <c r="UBE42" s="691"/>
      <c r="UBF42" s="691"/>
      <c r="UBG42" s="691"/>
      <c r="UBH42" s="691"/>
      <c r="UBI42" s="691"/>
      <c r="UBJ42" s="691"/>
      <c r="UBK42" s="691"/>
      <c r="UBL42" s="691"/>
      <c r="UBM42" s="691"/>
      <c r="UBN42" s="691"/>
      <c r="UBO42" s="691"/>
      <c r="UBP42" s="691"/>
      <c r="UBQ42" s="691"/>
      <c r="UBR42" s="691"/>
      <c r="UBS42" s="691"/>
      <c r="UBT42" s="691"/>
      <c r="UBU42" s="691"/>
      <c r="UBV42" s="691"/>
      <c r="UBW42" s="691"/>
      <c r="UBX42" s="691"/>
      <c r="UBY42" s="691"/>
      <c r="UBZ42" s="691"/>
      <c r="UCA42" s="691"/>
      <c r="UCB42" s="691"/>
      <c r="UCC42" s="691"/>
      <c r="UCD42" s="691"/>
      <c r="UCE42" s="691"/>
      <c r="UCF42" s="691"/>
      <c r="UCG42" s="691"/>
      <c r="UCH42" s="691"/>
      <c r="UCI42" s="691"/>
      <c r="UCJ42" s="691"/>
      <c r="UCK42" s="691"/>
      <c r="UCL42" s="691"/>
      <c r="UCM42" s="691"/>
      <c r="UCN42" s="691"/>
      <c r="UCO42" s="691"/>
      <c r="UCP42" s="691"/>
      <c r="UCQ42" s="691"/>
      <c r="UCR42" s="691"/>
      <c r="UCS42" s="691"/>
      <c r="UCT42" s="691"/>
      <c r="UCU42" s="691"/>
      <c r="UCV42" s="691"/>
      <c r="UCW42" s="691"/>
      <c r="UCX42" s="691"/>
      <c r="UCY42" s="691"/>
      <c r="UCZ42" s="691"/>
      <c r="UDA42" s="691"/>
      <c r="UDB42" s="691"/>
      <c r="UDC42" s="691"/>
      <c r="UDD42" s="691"/>
      <c r="UDE42" s="691"/>
      <c r="UDF42" s="691"/>
      <c r="UDG42" s="691"/>
      <c r="UDH42" s="691"/>
      <c r="UDI42" s="691"/>
      <c r="UDJ42" s="691"/>
      <c r="UDK42" s="691"/>
      <c r="UDL42" s="691"/>
      <c r="UDM42" s="691"/>
      <c r="UDN42" s="691"/>
      <c r="UDO42" s="691"/>
      <c r="UDP42" s="691"/>
      <c r="UDQ42" s="691"/>
      <c r="UDR42" s="691"/>
      <c r="UDS42" s="691"/>
      <c r="UDT42" s="691"/>
      <c r="UDU42" s="691"/>
      <c r="UDV42" s="691"/>
      <c r="UDW42" s="691"/>
      <c r="UDX42" s="691"/>
      <c r="UDY42" s="691"/>
      <c r="UDZ42" s="691"/>
      <c r="UEA42" s="691"/>
      <c r="UEB42" s="691"/>
      <c r="UEC42" s="691"/>
      <c r="UED42" s="691"/>
      <c r="UEE42" s="691"/>
      <c r="UEF42" s="691"/>
      <c r="UEG42" s="691"/>
      <c r="UEH42" s="691"/>
      <c r="UEI42" s="691"/>
      <c r="UEJ42" s="691"/>
      <c r="UEK42" s="691"/>
      <c r="UEL42" s="691"/>
      <c r="UEM42" s="691"/>
      <c r="UEN42" s="691"/>
      <c r="UEO42" s="691"/>
      <c r="UEP42" s="691"/>
      <c r="UEQ42" s="691"/>
      <c r="UER42" s="691"/>
      <c r="UES42" s="691"/>
      <c r="UET42" s="691"/>
      <c r="UEU42" s="691"/>
      <c r="UEV42" s="691"/>
      <c r="UEW42" s="691"/>
      <c r="UEX42" s="691"/>
      <c r="UEY42" s="691"/>
      <c r="UEZ42" s="691"/>
      <c r="UFA42" s="691"/>
      <c r="UFB42" s="691"/>
      <c r="UFC42" s="691"/>
      <c r="UFD42" s="691"/>
      <c r="UFE42" s="691"/>
      <c r="UFF42" s="691"/>
      <c r="UFG42" s="691"/>
      <c r="UFH42" s="691"/>
      <c r="UFI42" s="691"/>
      <c r="UFJ42" s="691"/>
      <c r="UFK42" s="691"/>
      <c r="UFL42" s="691"/>
      <c r="UFM42" s="691"/>
      <c r="UFN42" s="691"/>
      <c r="UFO42" s="691"/>
      <c r="UFP42" s="691"/>
      <c r="UFQ42" s="691"/>
      <c r="UFR42" s="691"/>
      <c r="UFS42" s="691"/>
      <c r="UFT42" s="691"/>
      <c r="UFU42" s="691"/>
      <c r="UFV42" s="691"/>
      <c r="UFW42" s="691"/>
      <c r="UFX42" s="691"/>
      <c r="UFY42" s="691"/>
      <c r="UFZ42" s="691"/>
      <c r="UGA42" s="691"/>
      <c r="UGB42" s="691"/>
      <c r="UGC42" s="691"/>
      <c r="UGD42" s="691"/>
      <c r="UGE42" s="691"/>
      <c r="UGF42" s="691"/>
      <c r="UGG42" s="691"/>
      <c r="UGH42" s="691"/>
      <c r="UGI42" s="691"/>
      <c r="UGJ42" s="691"/>
      <c r="UGK42" s="691"/>
      <c r="UGL42" s="691"/>
      <c r="UGM42" s="691"/>
      <c r="UGN42" s="691"/>
      <c r="UGO42" s="691"/>
      <c r="UGP42" s="691"/>
      <c r="UGQ42" s="691"/>
      <c r="UGR42" s="691"/>
      <c r="UGS42" s="691"/>
      <c r="UGT42" s="691"/>
      <c r="UGU42" s="691"/>
      <c r="UGV42" s="691"/>
      <c r="UGW42" s="691"/>
      <c r="UGX42" s="691"/>
      <c r="UGY42" s="691"/>
      <c r="UGZ42" s="691"/>
      <c r="UHA42" s="691"/>
      <c r="UHB42" s="691"/>
      <c r="UHC42" s="691"/>
      <c r="UHD42" s="691"/>
      <c r="UHE42" s="691"/>
      <c r="UHF42" s="691"/>
      <c r="UHG42" s="691"/>
      <c r="UHH42" s="691"/>
      <c r="UHI42" s="691"/>
      <c r="UHJ42" s="691"/>
      <c r="UHK42" s="691"/>
      <c r="UHL42" s="691"/>
      <c r="UHM42" s="691"/>
      <c r="UHN42" s="691"/>
      <c r="UHO42" s="691"/>
      <c r="UHP42" s="691"/>
      <c r="UHQ42" s="691"/>
      <c r="UHR42" s="691"/>
      <c r="UHS42" s="691"/>
      <c r="UHT42" s="691"/>
      <c r="UHU42" s="691"/>
      <c r="UHV42" s="691"/>
      <c r="UHW42" s="691"/>
      <c r="UHX42" s="691"/>
      <c r="UHY42" s="691"/>
      <c r="UHZ42" s="691"/>
      <c r="UIA42" s="691"/>
      <c r="UIB42" s="691"/>
      <c r="UIC42" s="691"/>
      <c r="UID42" s="691"/>
      <c r="UIE42" s="691"/>
      <c r="UIF42" s="691"/>
      <c r="UIG42" s="691"/>
      <c r="UIH42" s="691"/>
      <c r="UII42" s="691"/>
      <c r="UIJ42" s="691"/>
      <c r="UIK42" s="691"/>
      <c r="UIL42" s="691"/>
      <c r="UIM42" s="691"/>
      <c r="UIN42" s="691"/>
      <c r="UIO42" s="691"/>
      <c r="UIP42" s="691"/>
      <c r="UIQ42" s="691"/>
      <c r="UIR42" s="691"/>
      <c r="UIS42" s="691"/>
      <c r="UIT42" s="691"/>
      <c r="UIU42" s="691"/>
      <c r="UIV42" s="691"/>
      <c r="UIW42" s="691"/>
      <c r="UIX42" s="691"/>
      <c r="UIY42" s="691"/>
      <c r="UIZ42" s="691"/>
      <c r="UJA42" s="691"/>
      <c r="UJB42" s="691"/>
      <c r="UJC42" s="691"/>
      <c r="UJD42" s="691"/>
      <c r="UJE42" s="691"/>
      <c r="UJF42" s="691"/>
      <c r="UJG42" s="691"/>
      <c r="UJH42" s="691"/>
      <c r="UJI42" s="691"/>
      <c r="UJJ42" s="691"/>
      <c r="UJK42" s="691"/>
      <c r="UJL42" s="691"/>
      <c r="UJM42" s="691"/>
      <c r="UJN42" s="691"/>
      <c r="UJO42" s="691"/>
      <c r="UJP42" s="691"/>
      <c r="UJQ42" s="691"/>
      <c r="UJR42" s="691"/>
      <c r="UJS42" s="691"/>
      <c r="UJT42" s="691"/>
      <c r="UJU42" s="691"/>
      <c r="UJV42" s="691"/>
      <c r="UJW42" s="691"/>
      <c r="UJX42" s="691"/>
      <c r="UJY42" s="691"/>
      <c r="UJZ42" s="691"/>
      <c r="UKA42" s="691"/>
      <c r="UKB42" s="691"/>
      <c r="UKC42" s="691"/>
      <c r="UKD42" s="691"/>
      <c r="UKE42" s="691"/>
      <c r="UKF42" s="691"/>
      <c r="UKG42" s="691"/>
      <c r="UKH42" s="691"/>
      <c r="UKI42" s="691"/>
      <c r="UKJ42" s="691"/>
      <c r="UKK42" s="691"/>
      <c r="UKL42" s="691"/>
      <c r="UKM42" s="691"/>
      <c r="UKN42" s="691"/>
      <c r="UKO42" s="691"/>
      <c r="UKP42" s="691"/>
      <c r="UKQ42" s="691"/>
      <c r="UKR42" s="691"/>
      <c r="UKS42" s="691"/>
      <c r="UKT42" s="691"/>
      <c r="UKU42" s="691"/>
      <c r="UKV42" s="691"/>
      <c r="UKW42" s="691"/>
      <c r="UKX42" s="691"/>
      <c r="UKY42" s="691"/>
      <c r="UKZ42" s="691"/>
      <c r="ULA42" s="691"/>
      <c r="ULB42" s="691"/>
      <c r="ULC42" s="691"/>
      <c r="ULD42" s="691"/>
      <c r="ULE42" s="691"/>
      <c r="ULF42" s="691"/>
      <c r="ULG42" s="691"/>
      <c r="ULH42" s="691"/>
      <c r="ULI42" s="691"/>
      <c r="ULJ42" s="691"/>
      <c r="ULK42" s="691"/>
      <c r="ULL42" s="691"/>
      <c r="ULM42" s="691"/>
      <c r="ULN42" s="691"/>
      <c r="ULO42" s="691"/>
      <c r="ULP42" s="691"/>
      <c r="ULQ42" s="691"/>
      <c r="ULR42" s="691"/>
      <c r="ULS42" s="691"/>
      <c r="ULT42" s="691"/>
      <c r="ULU42" s="691"/>
      <c r="ULV42" s="691"/>
      <c r="ULW42" s="691"/>
      <c r="ULX42" s="691"/>
      <c r="ULY42" s="691"/>
      <c r="ULZ42" s="691"/>
      <c r="UMA42" s="691"/>
      <c r="UMB42" s="691"/>
      <c r="UMC42" s="691"/>
      <c r="UMD42" s="691"/>
      <c r="UME42" s="691"/>
      <c r="UMF42" s="691"/>
      <c r="UMG42" s="691"/>
      <c r="UMH42" s="691"/>
      <c r="UMI42" s="691"/>
      <c r="UMJ42" s="691"/>
      <c r="UMK42" s="691"/>
      <c r="UML42" s="691"/>
      <c r="UMM42" s="691"/>
      <c r="UMN42" s="691"/>
      <c r="UMO42" s="691"/>
      <c r="UMP42" s="691"/>
      <c r="UMQ42" s="691"/>
      <c r="UMR42" s="691"/>
      <c r="UMS42" s="691"/>
      <c r="UMT42" s="691"/>
      <c r="UMU42" s="691"/>
      <c r="UMV42" s="691"/>
      <c r="UMW42" s="691"/>
      <c r="UMX42" s="691"/>
      <c r="UMY42" s="691"/>
      <c r="UMZ42" s="691"/>
      <c r="UNA42" s="691"/>
      <c r="UNB42" s="691"/>
      <c r="UNC42" s="691"/>
      <c r="UND42" s="691"/>
      <c r="UNE42" s="691"/>
      <c r="UNF42" s="691"/>
      <c r="UNG42" s="691"/>
      <c r="UNH42" s="691"/>
      <c r="UNI42" s="691"/>
      <c r="UNJ42" s="691"/>
      <c r="UNK42" s="691"/>
      <c r="UNL42" s="691"/>
      <c r="UNM42" s="691"/>
      <c r="UNN42" s="691"/>
      <c r="UNO42" s="691"/>
      <c r="UNP42" s="691"/>
      <c r="UNQ42" s="691"/>
      <c r="UNR42" s="691"/>
      <c r="UNS42" s="691"/>
      <c r="UNT42" s="691"/>
      <c r="UNU42" s="691"/>
      <c r="UNV42" s="691"/>
      <c r="UNW42" s="691"/>
      <c r="UNX42" s="691"/>
      <c r="UNY42" s="691"/>
      <c r="UNZ42" s="691"/>
      <c r="UOA42" s="691"/>
      <c r="UOB42" s="691"/>
      <c r="UOC42" s="691"/>
      <c r="UOD42" s="691"/>
      <c r="UOE42" s="691"/>
      <c r="UOF42" s="691"/>
      <c r="UOG42" s="691"/>
      <c r="UOH42" s="691"/>
      <c r="UOI42" s="691"/>
      <c r="UOJ42" s="691"/>
      <c r="UOK42" s="691"/>
      <c r="UOL42" s="691"/>
      <c r="UOM42" s="691"/>
      <c r="UON42" s="691"/>
      <c r="UOO42" s="691"/>
      <c r="UOP42" s="691"/>
      <c r="UOQ42" s="691"/>
      <c r="UOR42" s="691"/>
      <c r="UOS42" s="691"/>
      <c r="UOT42" s="691"/>
      <c r="UOU42" s="691"/>
      <c r="UOV42" s="691"/>
      <c r="UOW42" s="691"/>
      <c r="UOX42" s="691"/>
      <c r="UOY42" s="691"/>
      <c r="UOZ42" s="691"/>
      <c r="UPA42" s="691"/>
      <c r="UPB42" s="691"/>
      <c r="UPC42" s="691"/>
      <c r="UPD42" s="691"/>
      <c r="UPE42" s="691"/>
      <c r="UPF42" s="691"/>
      <c r="UPG42" s="691"/>
      <c r="UPH42" s="691"/>
      <c r="UPI42" s="691"/>
      <c r="UPJ42" s="691"/>
      <c r="UPK42" s="691"/>
      <c r="UPL42" s="691"/>
      <c r="UPM42" s="691"/>
      <c r="UPN42" s="691"/>
      <c r="UPO42" s="691"/>
      <c r="UPP42" s="691"/>
      <c r="UPQ42" s="691"/>
      <c r="UPR42" s="691"/>
      <c r="UPS42" s="691"/>
      <c r="UPT42" s="691"/>
      <c r="UPU42" s="691"/>
      <c r="UPV42" s="691"/>
      <c r="UPW42" s="691"/>
      <c r="UPX42" s="691"/>
      <c r="UPY42" s="691"/>
      <c r="UPZ42" s="691"/>
      <c r="UQA42" s="691"/>
      <c r="UQB42" s="691"/>
      <c r="UQC42" s="691"/>
      <c r="UQD42" s="691"/>
      <c r="UQE42" s="691"/>
      <c r="UQF42" s="691"/>
      <c r="UQG42" s="691"/>
      <c r="UQH42" s="691"/>
      <c r="UQI42" s="691"/>
      <c r="UQJ42" s="691"/>
      <c r="UQK42" s="691"/>
      <c r="UQL42" s="691"/>
      <c r="UQM42" s="691"/>
      <c r="UQN42" s="691"/>
      <c r="UQO42" s="691"/>
      <c r="UQP42" s="691"/>
      <c r="UQQ42" s="691"/>
      <c r="UQR42" s="691"/>
      <c r="UQS42" s="691"/>
      <c r="UQT42" s="691"/>
      <c r="UQU42" s="691"/>
      <c r="UQV42" s="691"/>
      <c r="UQW42" s="691"/>
      <c r="UQX42" s="691"/>
      <c r="UQY42" s="691"/>
      <c r="UQZ42" s="691"/>
      <c r="URA42" s="691"/>
      <c r="URB42" s="691"/>
      <c r="URC42" s="691"/>
      <c r="URD42" s="691"/>
      <c r="URE42" s="691"/>
      <c r="URF42" s="691"/>
      <c r="URG42" s="691"/>
      <c r="URH42" s="691"/>
      <c r="URI42" s="691"/>
      <c r="URJ42" s="691"/>
      <c r="URK42" s="691"/>
      <c r="URL42" s="691"/>
      <c r="URM42" s="691"/>
      <c r="URN42" s="691"/>
      <c r="URO42" s="691"/>
      <c r="URP42" s="691"/>
      <c r="URQ42" s="691"/>
      <c r="URR42" s="691"/>
      <c r="URS42" s="691"/>
      <c r="URT42" s="691"/>
      <c r="URU42" s="691"/>
      <c r="URV42" s="691"/>
      <c r="URW42" s="691"/>
      <c r="URX42" s="691"/>
      <c r="URY42" s="691"/>
      <c r="URZ42" s="691"/>
      <c r="USA42" s="691"/>
      <c r="USB42" s="691"/>
      <c r="USC42" s="691"/>
      <c r="USD42" s="691"/>
      <c r="USE42" s="691"/>
      <c r="USF42" s="691"/>
      <c r="USG42" s="691"/>
      <c r="USH42" s="691"/>
      <c r="USI42" s="691"/>
      <c r="USJ42" s="691"/>
      <c r="USK42" s="691"/>
      <c r="USL42" s="691"/>
      <c r="USM42" s="691"/>
      <c r="USN42" s="691"/>
      <c r="USO42" s="691"/>
      <c r="USP42" s="691"/>
      <c r="USQ42" s="691"/>
      <c r="USR42" s="691"/>
      <c r="USS42" s="691"/>
      <c r="UST42" s="691"/>
      <c r="USU42" s="691"/>
      <c r="USV42" s="691"/>
      <c r="USW42" s="691"/>
      <c r="USX42" s="691"/>
      <c r="USY42" s="691"/>
      <c r="USZ42" s="691"/>
      <c r="UTA42" s="691"/>
      <c r="UTB42" s="691"/>
      <c r="UTC42" s="691"/>
      <c r="UTD42" s="691"/>
      <c r="UTE42" s="691"/>
      <c r="UTF42" s="691"/>
      <c r="UTG42" s="691"/>
      <c r="UTH42" s="691"/>
      <c r="UTI42" s="691"/>
      <c r="UTJ42" s="691"/>
      <c r="UTK42" s="691"/>
      <c r="UTL42" s="691"/>
      <c r="UTM42" s="691"/>
      <c r="UTN42" s="691"/>
      <c r="UTO42" s="691"/>
      <c r="UTP42" s="691"/>
      <c r="UTQ42" s="691"/>
      <c r="UTR42" s="691"/>
      <c r="UTS42" s="691"/>
      <c r="UTT42" s="691"/>
      <c r="UTU42" s="691"/>
      <c r="UTV42" s="691"/>
      <c r="UTW42" s="691"/>
      <c r="UTX42" s="691"/>
      <c r="UTY42" s="691"/>
      <c r="UTZ42" s="691"/>
      <c r="UUA42" s="691"/>
      <c r="UUB42" s="691"/>
      <c r="UUC42" s="691"/>
      <c r="UUD42" s="691"/>
      <c r="UUE42" s="691"/>
      <c r="UUF42" s="691"/>
      <c r="UUG42" s="691"/>
      <c r="UUH42" s="691"/>
      <c r="UUI42" s="691"/>
      <c r="UUJ42" s="691"/>
      <c r="UUK42" s="691"/>
      <c r="UUL42" s="691"/>
      <c r="UUM42" s="691"/>
      <c r="UUN42" s="691"/>
      <c r="UUO42" s="691"/>
      <c r="UUP42" s="691"/>
      <c r="UUQ42" s="691"/>
      <c r="UUR42" s="691"/>
      <c r="UUS42" s="691"/>
      <c r="UUT42" s="691"/>
      <c r="UUU42" s="691"/>
      <c r="UUV42" s="691"/>
      <c r="UUW42" s="691"/>
      <c r="UUX42" s="691"/>
      <c r="UUY42" s="691"/>
      <c r="UUZ42" s="691"/>
      <c r="UVA42" s="691"/>
      <c r="UVB42" s="691"/>
      <c r="UVC42" s="691"/>
      <c r="UVD42" s="691"/>
      <c r="UVE42" s="691"/>
      <c r="UVF42" s="691"/>
      <c r="UVG42" s="691"/>
      <c r="UVH42" s="691"/>
      <c r="UVI42" s="691"/>
      <c r="UVJ42" s="691"/>
      <c r="UVK42" s="691"/>
      <c r="UVL42" s="691"/>
      <c r="UVM42" s="691"/>
      <c r="UVN42" s="691"/>
      <c r="UVO42" s="691"/>
      <c r="UVP42" s="691"/>
      <c r="UVQ42" s="691"/>
      <c r="UVR42" s="691"/>
      <c r="UVS42" s="691"/>
      <c r="UVT42" s="691"/>
      <c r="UVU42" s="691"/>
      <c r="UVV42" s="691"/>
      <c r="UVW42" s="691"/>
      <c r="UVX42" s="691"/>
      <c r="UVY42" s="691"/>
      <c r="UVZ42" s="691"/>
      <c r="UWA42" s="691"/>
      <c r="UWB42" s="691"/>
      <c r="UWC42" s="691"/>
      <c r="UWD42" s="691"/>
      <c r="UWE42" s="691"/>
      <c r="UWF42" s="691"/>
      <c r="UWG42" s="691"/>
      <c r="UWH42" s="691"/>
      <c r="UWI42" s="691"/>
      <c r="UWJ42" s="691"/>
      <c r="UWK42" s="691"/>
      <c r="UWL42" s="691"/>
      <c r="UWM42" s="691"/>
      <c r="UWN42" s="691"/>
      <c r="UWO42" s="691"/>
      <c r="UWP42" s="691"/>
      <c r="UWQ42" s="691"/>
      <c r="UWR42" s="691"/>
      <c r="UWS42" s="691"/>
      <c r="UWT42" s="691"/>
      <c r="UWU42" s="691"/>
      <c r="UWV42" s="691"/>
      <c r="UWW42" s="691"/>
      <c r="UWX42" s="691"/>
      <c r="UWY42" s="691"/>
      <c r="UWZ42" s="691"/>
      <c r="UXA42" s="691"/>
      <c r="UXB42" s="691"/>
      <c r="UXC42" s="691"/>
      <c r="UXD42" s="691"/>
      <c r="UXE42" s="691"/>
      <c r="UXF42" s="691"/>
      <c r="UXG42" s="691"/>
      <c r="UXH42" s="691"/>
      <c r="UXI42" s="691"/>
      <c r="UXJ42" s="691"/>
      <c r="UXK42" s="691"/>
      <c r="UXL42" s="691"/>
      <c r="UXM42" s="691"/>
      <c r="UXN42" s="691"/>
      <c r="UXO42" s="691"/>
      <c r="UXP42" s="691"/>
      <c r="UXQ42" s="691"/>
      <c r="UXR42" s="691"/>
      <c r="UXS42" s="691"/>
      <c r="UXT42" s="691"/>
      <c r="UXU42" s="691"/>
      <c r="UXV42" s="691"/>
      <c r="UXW42" s="691"/>
      <c r="UXX42" s="691"/>
      <c r="UXY42" s="691"/>
      <c r="UXZ42" s="691"/>
      <c r="UYA42" s="691"/>
      <c r="UYB42" s="691"/>
      <c r="UYC42" s="691"/>
      <c r="UYD42" s="691"/>
      <c r="UYE42" s="691"/>
      <c r="UYF42" s="691"/>
      <c r="UYG42" s="691"/>
      <c r="UYH42" s="691"/>
      <c r="UYI42" s="691"/>
      <c r="UYJ42" s="691"/>
      <c r="UYK42" s="691"/>
      <c r="UYL42" s="691"/>
      <c r="UYM42" s="691"/>
      <c r="UYN42" s="691"/>
      <c r="UYO42" s="691"/>
      <c r="UYP42" s="691"/>
      <c r="UYQ42" s="691"/>
      <c r="UYR42" s="691"/>
      <c r="UYS42" s="691"/>
      <c r="UYT42" s="691"/>
      <c r="UYU42" s="691"/>
      <c r="UYV42" s="691"/>
      <c r="UYW42" s="691"/>
      <c r="UYX42" s="691"/>
      <c r="UYY42" s="691"/>
      <c r="UYZ42" s="691"/>
      <c r="UZA42" s="691"/>
      <c r="UZB42" s="691"/>
      <c r="UZC42" s="691"/>
      <c r="UZD42" s="691"/>
      <c r="UZE42" s="691"/>
      <c r="UZF42" s="691"/>
      <c r="UZG42" s="691"/>
      <c r="UZH42" s="691"/>
      <c r="UZI42" s="691"/>
      <c r="UZJ42" s="691"/>
      <c r="UZK42" s="691"/>
      <c r="UZL42" s="691"/>
      <c r="UZM42" s="691"/>
      <c r="UZN42" s="691"/>
      <c r="UZO42" s="691"/>
      <c r="UZP42" s="691"/>
      <c r="UZQ42" s="691"/>
      <c r="UZR42" s="691"/>
      <c r="UZS42" s="691"/>
      <c r="UZT42" s="691"/>
      <c r="UZU42" s="691"/>
      <c r="UZV42" s="691"/>
      <c r="UZW42" s="691"/>
      <c r="UZX42" s="691"/>
      <c r="UZY42" s="691"/>
      <c r="UZZ42" s="691"/>
      <c r="VAA42" s="691"/>
      <c r="VAB42" s="691"/>
      <c r="VAC42" s="691"/>
      <c r="VAD42" s="691"/>
      <c r="VAE42" s="691"/>
      <c r="VAF42" s="691"/>
      <c r="VAG42" s="691"/>
      <c r="VAH42" s="691"/>
      <c r="VAI42" s="691"/>
      <c r="VAJ42" s="691"/>
      <c r="VAK42" s="691"/>
      <c r="VAL42" s="691"/>
      <c r="VAM42" s="691"/>
      <c r="VAN42" s="691"/>
      <c r="VAO42" s="691"/>
      <c r="VAP42" s="691"/>
      <c r="VAQ42" s="691"/>
      <c r="VAR42" s="691"/>
      <c r="VAS42" s="691"/>
      <c r="VAT42" s="691"/>
      <c r="VAU42" s="691"/>
      <c r="VAV42" s="691"/>
      <c r="VAW42" s="691"/>
      <c r="VAX42" s="691"/>
      <c r="VAY42" s="691"/>
      <c r="VAZ42" s="691"/>
      <c r="VBA42" s="691"/>
      <c r="VBB42" s="691"/>
      <c r="VBC42" s="691"/>
      <c r="VBD42" s="691"/>
      <c r="VBE42" s="691"/>
      <c r="VBF42" s="691"/>
      <c r="VBG42" s="691"/>
      <c r="VBH42" s="691"/>
      <c r="VBI42" s="691"/>
      <c r="VBJ42" s="691"/>
      <c r="VBK42" s="691"/>
      <c r="VBL42" s="691"/>
      <c r="VBM42" s="691"/>
      <c r="VBN42" s="691"/>
      <c r="VBO42" s="691"/>
      <c r="VBP42" s="691"/>
      <c r="VBQ42" s="691"/>
      <c r="VBR42" s="691"/>
      <c r="VBS42" s="691"/>
      <c r="VBT42" s="691"/>
      <c r="VBU42" s="691"/>
      <c r="VBV42" s="691"/>
      <c r="VBW42" s="691"/>
      <c r="VBX42" s="691"/>
      <c r="VBY42" s="691"/>
      <c r="VBZ42" s="691"/>
      <c r="VCA42" s="691"/>
      <c r="VCB42" s="691"/>
      <c r="VCC42" s="691"/>
      <c r="VCD42" s="691"/>
      <c r="VCE42" s="691"/>
      <c r="VCF42" s="691"/>
      <c r="VCG42" s="691"/>
      <c r="VCH42" s="691"/>
      <c r="VCI42" s="691"/>
      <c r="VCJ42" s="691"/>
      <c r="VCK42" s="691"/>
      <c r="VCL42" s="691"/>
      <c r="VCM42" s="691"/>
      <c r="VCN42" s="691"/>
      <c r="VCO42" s="691"/>
      <c r="VCP42" s="691"/>
      <c r="VCQ42" s="691"/>
      <c r="VCR42" s="691"/>
      <c r="VCS42" s="691"/>
      <c r="VCT42" s="691"/>
      <c r="VCU42" s="691"/>
      <c r="VCV42" s="691"/>
      <c r="VCW42" s="691"/>
      <c r="VCX42" s="691"/>
      <c r="VCY42" s="691"/>
      <c r="VCZ42" s="691"/>
      <c r="VDA42" s="691"/>
      <c r="VDB42" s="691"/>
      <c r="VDC42" s="691"/>
      <c r="VDD42" s="691"/>
      <c r="VDE42" s="691"/>
      <c r="VDF42" s="691"/>
      <c r="VDG42" s="691"/>
      <c r="VDH42" s="691"/>
      <c r="VDI42" s="691"/>
      <c r="VDJ42" s="691"/>
      <c r="VDK42" s="691"/>
      <c r="VDL42" s="691"/>
      <c r="VDM42" s="691"/>
      <c r="VDN42" s="691"/>
      <c r="VDO42" s="691"/>
      <c r="VDP42" s="691"/>
      <c r="VDQ42" s="691"/>
      <c r="VDR42" s="691"/>
      <c r="VDS42" s="691"/>
      <c r="VDT42" s="691"/>
      <c r="VDU42" s="691"/>
      <c r="VDV42" s="691"/>
      <c r="VDW42" s="691"/>
      <c r="VDX42" s="691"/>
      <c r="VDY42" s="691"/>
      <c r="VDZ42" s="691"/>
      <c r="VEA42" s="691"/>
      <c r="VEB42" s="691"/>
      <c r="VEC42" s="691"/>
      <c r="VED42" s="691"/>
      <c r="VEE42" s="691"/>
      <c r="VEF42" s="691"/>
      <c r="VEG42" s="691"/>
      <c r="VEH42" s="691"/>
      <c r="VEI42" s="691"/>
      <c r="VEJ42" s="691"/>
      <c r="VEK42" s="691"/>
      <c r="VEL42" s="691"/>
      <c r="VEM42" s="691"/>
      <c r="VEN42" s="691"/>
      <c r="VEO42" s="691"/>
      <c r="VEP42" s="691"/>
      <c r="VEQ42" s="691"/>
      <c r="VER42" s="691"/>
      <c r="VES42" s="691"/>
      <c r="VET42" s="691"/>
      <c r="VEU42" s="691"/>
      <c r="VEV42" s="691"/>
      <c r="VEW42" s="691"/>
      <c r="VEX42" s="691"/>
      <c r="VEY42" s="691"/>
      <c r="VEZ42" s="691"/>
      <c r="VFA42" s="691"/>
      <c r="VFB42" s="691"/>
      <c r="VFC42" s="691"/>
      <c r="VFD42" s="691"/>
      <c r="VFE42" s="691"/>
      <c r="VFF42" s="691"/>
      <c r="VFG42" s="691"/>
      <c r="VFH42" s="691"/>
      <c r="VFI42" s="691"/>
      <c r="VFJ42" s="691"/>
      <c r="VFK42" s="691"/>
      <c r="VFL42" s="691"/>
      <c r="VFM42" s="691"/>
      <c r="VFN42" s="691"/>
      <c r="VFO42" s="691"/>
      <c r="VFP42" s="691"/>
      <c r="VFQ42" s="691"/>
      <c r="VFR42" s="691"/>
      <c r="VFS42" s="691"/>
      <c r="VFT42" s="691"/>
      <c r="VFU42" s="691"/>
      <c r="VFV42" s="691"/>
      <c r="VFW42" s="691"/>
      <c r="VFX42" s="691"/>
      <c r="VFY42" s="691"/>
      <c r="VFZ42" s="691"/>
      <c r="VGA42" s="691"/>
      <c r="VGB42" s="691"/>
      <c r="VGC42" s="691"/>
      <c r="VGD42" s="691"/>
      <c r="VGE42" s="691"/>
      <c r="VGF42" s="691"/>
      <c r="VGG42" s="691"/>
      <c r="VGH42" s="691"/>
      <c r="VGI42" s="691"/>
      <c r="VGJ42" s="691"/>
      <c r="VGK42" s="691"/>
      <c r="VGL42" s="691"/>
      <c r="VGM42" s="691"/>
      <c r="VGN42" s="691"/>
      <c r="VGO42" s="691"/>
      <c r="VGP42" s="691"/>
      <c r="VGQ42" s="691"/>
      <c r="VGR42" s="691"/>
      <c r="VGS42" s="691"/>
      <c r="VGT42" s="691"/>
      <c r="VGU42" s="691"/>
      <c r="VGV42" s="691"/>
      <c r="VGW42" s="691"/>
      <c r="VGX42" s="691"/>
      <c r="VGY42" s="691"/>
      <c r="VGZ42" s="691"/>
      <c r="VHA42" s="691"/>
      <c r="VHB42" s="691"/>
      <c r="VHC42" s="691"/>
      <c r="VHD42" s="691"/>
      <c r="VHE42" s="691"/>
      <c r="VHF42" s="691"/>
      <c r="VHG42" s="691"/>
      <c r="VHH42" s="691"/>
      <c r="VHI42" s="691"/>
      <c r="VHJ42" s="691"/>
      <c r="VHK42" s="691"/>
      <c r="VHL42" s="691"/>
      <c r="VHM42" s="691"/>
      <c r="VHN42" s="691"/>
      <c r="VHO42" s="691"/>
      <c r="VHP42" s="691"/>
      <c r="VHQ42" s="691"/>
      <c r="VHR42" s="691"/>
      <c r="VHS42" s="691"/>
      <c r="VHT42" s="691"/>
      <c r="VHU42" s="691"/>
      <c r="VHV42" s="691"/>
      <c r="VHW42" s="691"/>
      <c r="VHX42" s="691"/>
      <c r="VHY42" s="691"/>
      <c r="VHZ42" s="691"/>
      <c r="VIA42" s="691"/>
      <c r="VIB42" s="691"/>
      <c r="VIC42" s="691"/>
      <c r="VID42" s="691"/>
      <c r="VIE42" s="691"/>
      <c r="VIF42" s="691"/>
      <c r="VIG42" s="691"/>
      <c r="VIH42" s="691"/>
      <c r="VII42" s="691"/>
      <c r="VIJ42" s="691"/>
      <c r="VIK42" s="691"/>
      <c r="VIL42" s="691"/>
      <c r="VIM42" s="691"/>
      <c r="VIN42" s="691"/>
      <c r="VIO42" s="691"/>
      <c r="VIP42" s="691"/>
      <c r="VIQ42" s="691"/>
      <c r="VIR42" s="691"/>
      <c r="VIS42" s="691"/>
      <c r="VIT42" s="691"/>
      <c r="VIU42" s="691"/>
      <c r="VIV42" s="691"/>
      <c r="VIW42" s="691"/>
      <c r="VIX42" s="691"/>
      <c r="VIY42" s="691"/>
      <c r="VIZ42" s="691"/>
      <c r="VJA42" s="691"/>
      <c r="VJB42" s="691"/>
      <c r="VJC42" s="691"/>
      <c r="VJD42" s="691"/>
      <c r="VJE42" s="691"/>
      <c r="VJF42" s="691"/>
      <c r="VJG42" s="691"/>
      <c r="VJH42" s="691"/>
      <c r="VJI42" s="691"/>
      <c r="VJJ42" s="691"/>
      <c r="VJK42" s="691"/>
      <c r="VJL42" s="691"/>
      <c r="VJM42" s="691"/>
      <c r="VJN42" s="691"/>
      <c r="VJO42" s="691"/>
      <c r="VJP42" s="691"/>
      <c r="VJQ42" s="691"/>
      <c r="VJR42" s="691"/>
      <c r="VJS42" s="691"/>
      <c r="VJT42" s="691"/>
      <c r="VJU42" s="691"/>
      <c r="VJV42" s="691"/>
      <c r="VJW42" s="691"/>
      <c r="VJX42" s="691"/>
      <c r="VJY42" s="691"/>
      <c r="VJZ42" s="691"/>
      <c r="VKA42" s="691"/>
      <c r="VKB42" s="691"/>
      <c r="VKC42" s="691"/>
      <c r="VKD42" s="691"/>
      <c r="VKE42" s="691"/>
      <c r="VKF42" s="691"/>
      <c r="VKG42" s="691"/>
      <c r="VKH42" s="691"/>
      <c r="VKI42" s="691"/>
      <c r="VKJ42" s="691"/>
      <c r="VKK42" s="691"/>
      <c r="VKL42" s="691"/>
      <c r="VKM42" s="691"/>
      <c r="VKN42" s="691"/>
      <c r="VKO42" s="691"/>
      <c r="VKP42" s="691"/>
      <c r="VKQ42" s="691"/>
      <c r="VKR42" s="691"/>
      <c r="VKS42" s="691"/>
      <c r="VKT42" s="691"/>
      <c r="VKU42" s="691"/>
      <c r="VKV42" s="691"/>
      <c r="VKW42" s="691"/>
      <c r="VKX42" s="691"/>
      <c r="VKY42" s="691"/>
      <c r="VKZ42" s="691"/>
      <c r="VLA42" s="691"/>
      <c r="VLB42" s="691"/>
      <c r="VLC42" s="691"/>
      <c r="VLD42" s="691"/>
      <c r="VLE42" s="691"/>
      <c r="VLF42" s="691"/>
      <c r="VLG42" s="691"/>
      <c r="VLH42" s="691"/>
      <c r="VLI42" s="691"/>
      <c r="VLJ42" s="691"/>
      <c r="VLK42" s="691"/>
      <c r="VLL42" s="691"/>
      <c r="VLM42" s="691"/>
      <c r="VLN42" s="691"/>
      <c r="VLO42" s="691"/>
      <c r="VLP42" s="691"/>
      <c r="VLQ42" s="691"/>
      <c r="VLR42" s="691"/>
      <c r="VLS42" s="691"/>
      <c r="VLT42" s="691"/>
      <c r="VLU42" s="691"/>
      <c r="VLV42" s="691"/>
      <c r="VLW42" s="691"/>
      <c r="VLX42" s="691"/>
      <c r="VLY42" s="691"/>
      <c r="VLZ42" s="691"/>
      <c r="VMA42" s="691"/>
      <c r="VMB42" s="691"/>
      <c r="VMC42" s="691"/>
      <c r="VMD42" s="691"/>
      <c r="VME42" s="691"/>
      <c r="VMF42" s="691"/>
      <c r="VMG42" s="691"/>
      <c r="VMH42" s="691"/>
      <c r="VMI42" s="691"/>
      <c r="VMJ42" s="691"/>
      <c r="VMK42" s="691"/>
      <c r="VML42" s="691"/>
      <c r="VMM42" s="691"/>
      <c r="VMN42" s="691"/>
      <c r="VMO42" s="691"/>
      <c r="VMP42" s="691"/>
      <c r="VMQ42" s="691"/>
      <c r="VMR42" s="691"/>
      <c r="VMS42" s="691"/>
      <c r="VMT42" s="691"/>
      <c r="VMU42" s="691"/>
      <c r="VMV42" s="691"/>
      <c r="VMW42" s="691"/>
      <c r="VMX42" s="691"/>
      <c r="VMY42" s="691"/>
      <c r="VMZ42" s="691"/>
      <c r="VNA42" s="691"/>
      <c r="VNB42" s="691"/>
      <c r="VNC42" s="691"/>
      <c r="VND42" s="691"/>
      <c r="VNE42" s="691"/>
      <c r="VNF42" s="691"/>
      <c r="VNG42" s="691"/>
      <c r="VNH42" s="691"/>
      <c r="VNI42" s="691"/>
      <c r="VNJ42" s="691"/>
      <c r="VNK42" s="691"/>
      <c r="VNL42" s="691"/>
      <c r="VNM42" s="691"/>
      <c r="VNN42" s="691"/>
      <c r="VNO42" s="691"/>
      <c r="VNP42" s="691"/>
      <c r="VNQ42" s="691"/>
      <c r="VNR42" s="691"/>
      <c r="VNS42" s="691"/>
      <c r="VNT42" s="691"/>
      <c r="VNU42" s="691"/>
      <c r="VNV42" s="691"/>
      <c r="VNW42" s="691"/>
      <c r="VNX42" s="691"/>
      <c r="VNY42" s="691"/>
      <c r="VNZ42" s="691"/>
      <c r="VOA42" s="691"/>
      <c r="VOB42" s="691"/>
      <c r="VOC42" s="691"/>
      <c r="VOD42" s="691"/>
      <c r="VOE42" s="691"/>
      <c r="VOF42" s="691"/>
      <c r="VOG42" s="691"/>
      <c r="VOH42" s="691"/>
      <c r="VOI42" s="691"/>
      <c r="VOJ42" s="691"/>
      <c r="VOK42" s="691"/>
      <c r="VOL42" s="691"/>
      <c r="VOM42" s="691"/>
      <c r="VON42" s="691"/>
      <c r="VOO42" s="691"/>
      <c r="VOP42" s="691"/>
      <c r="VOQ42" s="691"/>
      <c r="VOR42" s="691"/>
      <c r="VOS42" s="691"/>
      <c r="VOT42" s="691"/>
      <c r="VOU42" s="691"/>
      <c r="VOV42" s="691"/>
      <c r="VOW42" s="691"/>
      <c r="VOX42" s="691"/>
      <c r="VOY42" s="691"/>
      <c r="VOZ42" s="691"/>
      <c r="VPA42" s="691"/>
      <c r="VPB42" s="691"/>
      <c r="VPC42" s="691"/>
      <c r="VPD42" s="691"/>
      <c r="VPE42" s="691"/>
      <c r="VPF42" s="691"/>
      <c r="VPG42" s="691"/>
      <c r="VPH42" s="691"/>
      <c r="VPI42" s="691"/>
      <c r="VPJ42" s="691"/>
      <c r="VPK42" s="691"/>
      <c r="VPL42" s="691"/>
      <c r="VPM42" s="691"/>
      <c r="VPN42" s="691"/>
      <c r="VPO42" s="691"/>
      <c r="VPP42" s="691"/>
      <c r="VPQ42" s="691"/>
      <c r="VPR42" s="691"/>
      <c r="VPS42" s="691"/>
      <c r="VPT42" s="691"/>
      <c r="VPU42" s="691"/>
      <c r="VPV42" s="691"/>
      <c r="VPW42" s="691"/>
      <c r="VPX42" s="691"/>
      <c r="VPY42" s="691"/>
      <c r="VPZ42" s="691"/>
      <c r="VQA42" s="691"/>
      <c r="VQB42" s="691"/>
      <c r="VQC42" s="691"/>
      <c r="VQD42" s="691"/>
      <c r="VQE42" s="691"/>
      <c r="VQF42" s="691"/>
      <c r="VQG42" s="691"/>
      <c r="VQH42" s="691"/>
      <c r="VQI42" s="691"/>
      <c r="VQJ42" s="691"/>
      <c r="VQK42" s="691"/>
      <c r="VQL42" s="691"/>
      <c r="VQM42" s="691"/>
      <c r="VQN42" s="691"/>
      <c r="VQO42" s="691"/>
      <c r="VQP42" s="691"/>
      <c r="VQQ42" s="691"/>
      <c r="VQR42" s="691"/>
      <c r="VQS42" s="691"/>
      <c r="VQT42" s="691"/>
      <c r="VQU42" s="691"/>
      <c r="VQV42" s="691"/>
      <c r="VQW42" s="691"/>
      <c r="VQX42" s="691"/>
      <c r="VQY42" s="691"/>
      <c r="VQZ42" s="691"/>
      <c r="VRA42" s="691"/>
      <c r="VRB42" s="691"/>
      <c r="VRC42" s="691"/>
      <c r="VRD42" s="691"/>
      <c r="VRE42" s="691"/>
      <c r="VRF42" s="691"/>
      <c r="VRG42" s="691"/>
      <c r="VRH42" s="691"/>
      <c r="VRI42" s="691"/>
      <c r="VRJ42" s="691"/>
      <c r="VRK42" s="691"/>
      <c r="VRL42" s="691"/>
      <c r="VRM42" s="691"/>
      <c r="VRN42" s="691"/>
      <c r="VRO42" s="691"/>
      <c r="VRP42" s="691"/>
      <c r="VRQ42" s="691"/>
      <c r="VRR42" s="691"/>
      <c r="VRS42" s="691"/>
      <c r="VRT42" s="691"/>
      <c r="VRU42" s="691"/>
      <c r="VRV42" s="691"/>
      <c r="VRW42" s="691"/>
      <c r="VRX42" s="691"/>
      <c r="VRY42" s="691"/>
      <c r="VRZ42" s="691"/>
      <c r="VSA42" s="691"/>
      <c r="VSB42" s="691"/>
      <c r="VSC42" s="691"/>
      <c r="VSD42" s="691"/>
      <c r="VSE42" s="691"/>
      <c r="VSF42" s="691"/>
      <c r="VSG42" s="691"/>
      <c r="VSH42" s="691"/>
      <c r="VSI42" s="691"/>
      <c r="VSJ42" s="691"/>
      <c r="VSK42" s="691"/>
      <c r="VSL42" s="691"/>
      <c r="VSM42" s="691"/>
      <c r="VSN42" s="691"/>
      <c r="VSO42" s="691"/>
      <c r="VSP42" s="691"/>
      <c r="VSQ42" s="691"/>
      <c r="VSR42" s="691"/>
      <c r="VSS42" s="691"/>
      <c r="VST42" s="691"/>
      <c r="VSU42" s="691"/>
      <c r="VSV42" s="691"/>
      <c r="VSW42" s="691"/>
      <c r="VSX42" s="691"/>
      <c r="VSY42" s="691"/>
      <c r="VSZ42" s="691"/>
      <c r="VTA42" s="691"/>
      <c r="VTB42" s="691"/>
      <c r="VTC42" s="691"/>
      <c r="VTD42" s="691"/>
      <c r="VTE42" s="691"/>
      <c r="VTF42" s="691"/>
      <c r="VTG42" s="691"/>
      <c r="VTH42" s="691"/>
      <c r="VTI42" s="691"/>
      <c r="VTJ42" s="691"/>
      <c r="VTK42" s="691"/>
      <c r="VTL42" s="691"/>
      <c r="VTM42" s="691"/>
      <c r="VTN42" s="691"/>
      <c r="VTO42" s="691"/>
      <c r="VTP42" s="691"/>
      <c r="VTQ42" s="691"/>
      <c r="VTR42" s="691"/>
      <c r="VTS42" s="691"/>
      <c r="VTT42" s="691"/>
      <c r="VTU42" s="691"/>
      <c r="VTV42" s="691"/>
      <c r="VTW42" s="691"/>
      <c r="VTX42" s="691"/>
      <c r="VTY42" s="691"/>
      <c r="VTZ42" s="691"/>
      <c r="VUA42" s="691"/>
      <c r="VUB42" s="691"/>
      <c r="VUC42" s="691"/>
      <c r="VUD42" s="691"/>
      <c r="VUE42" s="691"/>
      <c r="VUF42" s="691"/>
      <c r="VUG42" s="691"/>
      <c r="VUH42" s="691"/>
      <c r="VUI42" s="691"/>
      <c r="VUJ42" s="691"/>
      <c r="VUK42" s="691"/>
      <c r="VUL42" s="691"/>
      <c r="VUM42" s="691"/>
      <c r="VUN42" s="691"/>
      <c r="VUO42" s="691"/>
      <c r="VUP42" s="691"/>
      <c r="VUQ42" s="691"/>
      <c r="VUR42" s="691"/>
      <c r="VUS42" s="691"/>
      <c r="VUT42" s="691"/>
      <c r="VUU42" s="691"/>
      <c r="VUV42" s="691"/>
      <c r="VUW42" s="691"/>
      <c r="VUX42" s="691"/>
      <c r="VUY42" s="691"/>
      <c r="VUZ42" s="691"/>
      <c r="VVA42" s="691"/>
      <c r="VVB42" s="691"/>
      <c r="VVC42" s="691"/>
      <c r="VVD42" s="691"/>
      <c r="VVE42" s="691"/>
      <c r="VVF42" s="691"/>
      <c r="VVG42" s="691"/>
      <c r="VVH42" s="691"/>
      <c r="VVI42" s="691"/>
      <c r="VVJ42" s="691"/>
      <c r="VVK42" s="691"/>
      <c r="VVL42" s="691"/>
      <c r="VVM42" s="691"/>
      <c r="VVN42" s="691"/>
      <c r="VVO42" s="691"/>
      <c r="VVP42" s="691"/>
      <c r="VVQ42" s="691"/>
      <c r="VVR42" s="691"/>
      <c r="VVS42" s="691"/>
      <c r="VVT42" s="691"/>
      <c r="VVU42" s="691"/>
      <c r="VVV42" s="691"/>
      <c r="VVW42" s="691"/>
      <c r="VVX42" s="691"/>
      <c r="VVY42" s="691"/>
      <c r="VVZ42" s="691"/>
      <c r="VWA42" s="691"/>
      <c r="VWB42" s="691"/>
      <c r="VWC42" s="691"/>
      <c r="VWD42" s="691"/>
      <c r="VWE42" s="691"/>
      <c r="VWF42" s="691"/>
      <c r="VWG42" s="691"/>
      <c r="VWH42" s="691"/>
      <c r="VWI42" s="691"/>
      <c r="VWJ42" s="691"/>
      <c r="VWK42" s="691"/>
      <c r="VWL42" s="691"/>
      <c r="VWM42" s="691"/>
      <c r="VWN42" s="691"/>
      <c r="VWO42" s="691"/>
      <c r="VWP42" s="691"/>
      <c r="VWQ42" s="691"/>
      <c r="VWR42" s="691"/>
      <c r="VWS42" s="691"/>
      <c r="VWT42" s="691"/>
      <c r="VWU42" s="691"/>
      <c r="VWV42" s="691"/>
      <c r="VWW42" s="691"/>
      <c r="VWX42" s="691"/>
      <c r="VWY42" s="691"/>
      <c r="VWZ42" s="691"/>
      <c r="VXA42" s="691"/>
      <c r="VXB42" s="691"/>
      <c r="VXC42" s="691"/>
      <c r="VXD42" s="691"/>
      <c r="VXE42" s="691"/>
      <c r="VXF42" s="691"/>
      <c r="VXG42" s="691"/>
      <c r="VXH42" s="691"/>
      <c r="VXI42" s="691"/>
      <c r="VXJ42" s="691"/>
      <c r="VXK42" s="691"/>
      <c r="VXL42" s="691"/>
      <c r="VXM42" s="691"/>
      <c r="VXN42" s="691"/>
      <c r="VXO42" s="691"/>
      <c r="VXP42" s="691"/>
      <c r="VXQ42" s="691"/>
      <c r="VXR42" s="691"/>
      <c r="VXS42" s="691"/>
      <c r="VXT42" s="691"/>
      <c r="VXU42" s="691"/>
      <c r="VXV42" s="691"/>
      <c r="VXW42" s="691"/>
      <c r="VXX42" s="691"/>
      <c r="VXY42" s="691"/>
      <c r="VXZ42" s="691"/>
      <c r="VYA42" s="691"/>
      <c r="VYB42" s="691"/>
      <c r="VYC42" s="691"/>
      <c r="VYD42" s="691"/>
      <c r="VYE42" s="691"/>
      <c r="VYF42" s="691"/>
      <c r="VYG42" s="691"/>
      <c r="VYH42" s="691"/>
      <c r="VYI42" s="691"/>
      <c r="VYJ42" s="691"/>
      <c r="VYK42" s="691"/>
      <c r="VYL42" s="691"/>
      <c r="VYM42" s="691"/>
      <c r="VYN42" s="691"/>
      <c r="VYO42" s="691"/>
      <c r="VYP42" s="691"/>
      <c r="VYQ42" s="691"/>
      <c r="VYR42" s="691"/>
      <c r="VYS42" s="691"/>
      <c r="VYT42" s="691"/>
      <c r="VYU42" s="691"/>
      <c r="VYV42" s="691"/>
      <c r="VYW42" s="691"/>
      <c r="VYX42" s="691"/>
      <c r="VYY42" s="691"/>
      <c r="VYZ42" s="691"/>
      <c r="VZA42" s="691"/>
      <c r="VZB42" s="691"/>
      <c r="VZC42" s="691"/>
      <c r="VZD42" s="691"/>
      <c r="VZE42" s="691"/>
      <c r="VZF42" s="691"/>
      <c r="VZG42" s="691"/>
      <c r="VZH42" s="691"/>
      <c r="VZI42" s="691"/>
      <c r="VZJ42" s="691"/>
      <c r="VZK42" s="691"/>
      <c r="VZL42" s="691"/>
      <c r="VZM42" s="691"/>
      <c r="VZN42" s="691"/>
      <c r="VZO42" s="691"/>
      <c r="VZP42" s="691"/>
      <c r="VZQ42" s="691"/>
      <c r="VZR42" s="691"/>
      <c r="VZS42" s="691"/>
      <c r="VZT42" s="691"/>
      <c r="VZU42" s="691"/>
      <c r="VZV42" s="691"/>
      <c r="VZW42" s="691"/>
      <c r="VZX42" s="691"/>
      <c r="VZY42" s="691"/>
      <c r="VZZ42" s="691"/>
      <c r="WAA42" s="691"/>
      <c r="WAB42" s="691"/>
      <c r="WAC42" s="691"/>
      <c r="WAD42" s="691"/>
      <c r="WAE42" s="691"/>
      <c r="WAF42" s="691"/>
      <c r="WAG42" s="691"/>
      <c r="WAH42" s="691"/>
      <c r="WAI42" s="691"/>
      <c r="WAJ42" s="691"/>
      <c r="WAK42" s="691"/>
      <c r="WAL42" s="691"/>
      <c r="WAM42" s="691"/>
      <c r="WAN42" s="691"/>
      <c r="WAO42" s="691"/>
      <c r="WAP42" s="691"/>
      <c r="WAQ42" s="691"/>
      <c r="WAR42" s="691"/>
      <c r="WAS42" s="691"/>
      <c r="WAT42" s="691"/>
      <c r="WAU42" s="691"/>
      <c r="WAV42" s="691"/>
      <c r="WAW42" s="691"/>
      <c r="WAX42" s="691"/>
      <c r="WAY42" s="691"/>
      <c r="WAZ42" s="691"/>
      <c r="WBA42" s="691"/>
      <c r="WBB42" s="691"/>
      <c r="WBC42" s="691"/>
      <c r="WBD42" s="691"/>
      <c r="WBE42" s="691"/>
      <c r="WBF42" s="691"/>
      <c r="WBG42" s="691"/>
      <c r="WBH42" s="691"/>
      <c r="WBI42" s="691"/>
      <c r="WBJ42" s="691"/>
      <c r="WBK42" s="691"/>
      <c r="WBL42" s="691"/>
      <c r="WBM42" s="691"/>
      <c r="WBN42" s="691"/>
      <c r="WBO42" s="691"/>
      <c r="WBP42" s="691"/>
      <c r="WBQ42" s="691"/>
      <c r="WBR42" s="691"/>
      <c r="WBS42" s="691"/>
      <c r="WBT42" s="691"/>
      <c r="WBU42" s="691"/>
      <c r="WBV42" s="691"/>
      <c r="WBW42" s="691"/>
      <c r="WBX42" s="691"/>
      <c r="WBY42" s="691"/>
      <c r="WBZ42" s="691"/>
      <c r="WCA42" s="691"/>
      <c r="WCB42" s="691"/>
      <c r="WCC42" s="691"/>
      <c r="WCD42" s="691"/>
      <c r="WCE42" s="691"/>
      <c r="WCF42" s="691"/>
      <c r="WCG42" s="691"/>
      <c r="WCH42" s="691"/>
      <c r="WCI42" s="691"/>
      <c r="WCJ42" s="691"/>
      <c r="WCK42" s="691"/>
      <c r="WCL42" s="691"/>
      <c r="WCM42" s="691"/>
      <c r="WCN42" s="691"/>
      <c r="WCO42" s="691"/>
      <c r="WCP42" s="691"/>
      <c r="WCQ42" s="691"/>
      <c r="WCR42" s="691"/>
      <c r="WCS42" s="691"/>
      <c r="WCT42" s="691"/>
      <c r="WCU42" s="691"/>
      <c r="WCV42" s="691"/>
      <c r="WCW42" s="691"/>
      <c r="WCX42" s="691"/>
      <c r="WCY42" s="691"/>
      <c r="WCZ42" s="691"/>
      <c r="WDA42" s="691"/>
      <c r="WDB42" s="691"/>
      <c r="WDC42" s="691"/>
      <c r="WDD42" s="691"/>
      <c r="WDE42" s="691"/>
      <c r="WDF42" s="691"/>
      <c r="WDG42" s="691"/>
      <c r="WDH42" s="691"/>
      <c r="WDI42" s="691"/>
      <c r="WDJ42" s="691"/>
      <c r="WDK42" s="691"/>
      <c r="WDL42" s="691"/>
      <c r="WDM42" s="691"/>
      <c r="WDN42" s="691"/>
      <c r="WDO42" s="691"/>
      <c r="WDP42" s="691"/>
      <c r="WDQ42" s="691"/>
      <c r="WDR42" s="691"/>
      <c r="WDS42" s="691"/>
      <c r="WDT42" s="691"/>
      <c r="WDU42" s="691"/>
      <c r="WDV42" s="691"/>
      <c r="WDW42" s="691"/>
      <c r="WDX42" s="691"/>
      <c r="WDY42" s="691"/>
      <c r="WDZ42" s="691"/>
      <c r="WEA42" s="691"/>
      <c r="WEB42" s="691"/>
      <c r="WEC42" s="691"/>
      <c r="WED42" s="691"/>
      <c r="WEE42" s="691"/>
      <c r="WEF42" s="691"/>
      <c r="WEG42" s="691"/>
      <c r="WEH42" s="691"/>
      <c r="WEI42" s="691"/>
      <c r="WEJ42" s="691"/>
      <c r="WEK42" s="691"/>
      <c r="WEL42" s="691"/>
      <c r="WEM42" s="691"/>
      <c r="WEN42" s="691"/>
      <c r="WEO42" s="691"/>
      <c r="WEP42" s="691"/>
      <c r="WEQ42" s="691"/>
      <c r="WER42" s="691"/>
      <c r="WES42" s="691"/>
      <c r="WET42" s="691"/>
      <c r="WEU42" s="691"/>
      <c r="WEV42" s="691"/>
      <c r="WEW42" s="691"/>
      <c r="WEX42" s="691"/>
      <c r="WEY42" s="691"/>
      <c r="WEZ42" s="691"/>
      <c r="WFA42" s="691"/>
      <c r="WFB42" s="691"/>
      <c r="WFC42" s="691"/>
      <c r="WFD42" s="691"/>
      <c r="WFE42" s="691"/>
      <c r="WFF42" s="691"/>
      <c r="WFG42" s="691"/>
      <c r="WFH42" s="691"/>
      <c r="WFI42" s="691"/>
      <c r="WFJ42" s="691"/>
      <c r="WFK42" s="691"/>
      <c r="WFL42" s="691"/>
      <c r="WFM42" s="691"/>
      <c r="WFN42" s="691"/>
      <c r="WFO42" s="691"/>
      <c r="WFP42" s="691"/>
      <c r="WFQ42" s="691"/>
      <c r="WFR42" s="691"/>
      <c r="WFS42" s="691"/>
      <c r="WFT42" s="691"/>
      <c r="WFU42" s="691"/>
      <c r="WFV42" s="691"/>
      <c r="WFW42" s="691"/>
      <c r="WFX42" s="691"/>
      <c r="WFY42" s="691"/>
      <c r="WFZ42" s="691"/>
      <c r="WGA42" s="691"/>
      <c r="WGB42" s="691"/>
      <c r="WGC42" s="691"/>
      <c r="WGD42" s="691"/>
      <c r="WGE42" s="691"/>
      <c r="WGF42" s="691"/>
      <c r="WGG42" s="691"/>
      <c r="WGH42" s="691"/>
      <c r="WGI42" s="691"/>
      <c r="WGJ42" s="691"/>
      <c r="WGK42" s="691"/>
      <c r="WGL42" s="691"/>
      <c r="WGM42" s="691"/>
      <c r="WGN42" s="691"/>
      <c r="WGO42" s="691"/>
      <c r="WGP42" s="691"/>
      <c r="WGQ42" s="691"/>
      <c r="WGR42" s="691"/>
      <c r="WGS42" s="691"/>
      <c r="WGT42" s="691"/>
      <c r="WGU42" s="691"/>
      <c r="WGV42" s="691"/>
      <c r="WGW42" s="691"/>
      <c r="WGX42" s="691"/>
      <c r="WGY42" s="691"/>
      <c r="WGZ42" s="691"/>
      <c r="WHA42" s="691"/>
      <c r="WHB42" s="691"/>
      <c r="WHC42" s="691"/>
      <c r="WHD42" s="691"/>
      <c r="WHE42" s="691"/>
      <c r="WHF42" s="691"/>
      <c r="WHG42" s="691"/>
      <c r="WHH42" s="691"/>
      <c r="WHI42" s="691"/>
      <c r="WHJ42" s="691"/>
      <c r="WHK42" s="691"/>
      <c r="WHL42" s="691"/>
      <c r="WHM42" s="691"/>
      <c r="WHN42" s="691"/>
      <c r="WHO42" s="691"/>
      <c r="WHP42" s="691"/>
      <c r="WHQ42" s="691"/>
      <c r="WHR42" s="691"/>
      <c r="WHS42" s="691"/>
      <c r="WHT42" s="691"/>
      <c r="WHU42" s="691"/>
      <c r="WHV42" s="691"/>
      <c r="WHW42" s="691"/>
      <c r="WHX42" s="691"/>
      <c r="WHY42" s="691"/>
      <c r="WHZ42" s="691"/>
      <c r="WIA42" s="691"/>
      <c r="WIB42" s="691"/>
      <c r="WIC42" s="691"/>
      <c r="WID42" s="691"/>
      <c r="WIE42" s="691"/>
      <c r="WIF42" s="691"/>
      <c r="WIG42" s="691"/>
      <c r="WIH42" s="691"/>
      <c r="WII42" s="691"/>
      <c r="WIJ42" s="691"/>
      <c r="WIK42" s="691"/>
      <c r="WIL42" s="691"/>
      <c r="WIM42" s="691"/>
      <c r="WIN42" s="691"/>
      <c r="WIO42" s="691"/>
      <c r="WIP42" s="691"/>
      <c r="WIQ42" s="691"/>
      <c r="WIR42" s="691"/>
      <c r="WIS42" s="691"/>
      <c r="WIT42" s="691"/>
      <c r="WIU42" s="691"/>
      <c r="WIV42" s="691"/>
      <c r="WIW42" s="691"/>
      <c r="WIX42" s="691"/>
      <c r="WIY42" s="691"/>
      <c r="WIZ42" s="691"/>
      <c r="WJA42" s="691"/>
      <c r="WJB42" s="691"/>
      <c r="WJC42" s="691"/>
      <c r="WJD42" s="691"/>
      <c r="WJE42" s="691"/>
      <c r="WJF42" s="691"/>
      <c r="WJG42" s="691"/>
      <c r="WJH42" s="691"/>
      <c r="WJI42" s="691"/>
      <c r="WJJ42" s="691"/>
      <c r="WJK42" s="691"/>
      <c r="WJL42" s="691"/>
      <c r="WJM42" s="691"/>
      <c r="WJN42" s="691"/>
      <c r="WJO42" s="691"/>
      <c r="WJP42" s="691"/>
      <c r="WJQ42" s="691"/>
      <c r="WJR42" s="691"/>
      <c r="WJS42" s="691"/>
      <c r="WJT42" s="691"/>
      <c r="WJU42" s="691"/>
      <c r="WJV42" s="691"/>
      <c r="WJW42" s="691"/>
      <c r="WJX42" s="691"/>
      <c r="WJY42" s="691"/>
      <c r="WJZ42" s="691"/>
      <c r="WKA42" s="691"/>
      <c r="WKB42" s="691"/>
      <c r="WKC42" s="691"/>
      <c r="WKD42" s="691"/>
      <c r="WKE42" s="691"/>
      <c r="WKF42" s="691"/>
      <c r="WKG42" s="691"/>
      <c r="WKH42" s="691"/>
      <c r="WKI42" s="691"/>
      <c r="WKJ42" s="691"/>
      <c r="WKK42" s="691"/>
      <c r="WKL42" s="691"/>
      <c r="WKM42" s="691"/>
      <c r="WKN42" s="691"/>
      <c r="WKO42" s="691"/>
      <c r="WKP42" s="691"/>
      <c r="WKQ42" s="691"/>
      <c r="WKR42" s="691"/>
      <c r="WKS42" s="691"/>
      <c r="WKT42" s="691"/>
      <c r="WKU42" s="691"/>
      <c r="WKV42" s="691"/>
      <c r="WKW42" s="691"/>
      <c r="WKX42" s="691"/>
      <c r="WKY42" s="691"/>
      <c r="WKZ42" s="691"/>
      <c r="WLA42" s="691"/>
      <c r="WLB42" s="691"/>
      <c r="WLC42" s="691"/>
      <c r="WLD42" s="691"/>
      <c r="WLE42" s="691"/>
      <c r="WLF42" s="691"/>
      <c r="WLG42" s="691"/>
      <c r="WLH42" s="691"/>
      <c r="WLI42" s="691"/>
      <c r="WLJ42" s="691"/>
      <c r="WLK42" s="691"/>
      <c r="WLL42" s="691"/>
      <c r="WLM42" s="691"/>
      <c r="WLN42" s="691"/>
      <c r="WLO42" s="691"/>
      <c r="WLP42" s="691"/>
      <c r="WLQ42" s="691"/>
      <c r="WLR42" s="691"/>
      <c r="WLS42" s="691"/>
      <c r="WLT42" s="691"/>
      <c r="WLU42" s="691"/>
      <c r="WLV42" s="691"/>
      <c r="WLW42" s="691"/>
      <c r="WLX42" s="691"/>
      <c r="WLY42" s="691"/>
      <c r="WLZ42" s="691"/>
      <c r="WMA42" s="691"/>
      <c r="WMB42" s="691"/>
      <c r="WMC42" s="691"/>
      <c r="WMD42" s="691"/>
      <c r="WME42" s="691"/>
      <c r="WMF42" s="691"/>
      <c r="WMG42" s="691"/>
      <c r="WMH42" s="691"/>
      <c r="WMI42" s="691"/>
      <c r="WMJ42" s="691"/>
      <c r="WMK42" s="691"/>
      <c r="WML42" s="691"/>
      <c r="WMM42" s="691"/>
      <c r="WMN42" s="691"/>
      <c r="WMO42" s="691"/>
      <c r="WMP42" s="691"/>
      <c r="WMQ42" s="691"/>
      <c r="WMR42" s="691"/>
      <c r="WMS42" s="691"/>
      <c r="WMT42" s="691"/>
      <c r="WMU42" s="691"/>
      <c r="WMV42" s="691"/>
      <c r="WMW42" s="691"/>
      <c r="WMX42" s="691"/>
      <c r="WMY42" s="691"/>
      <c r="WMZ42" s="691"/>
      <c r="WNA42" s="691"/>
      <c r="WNB42" s="691"/>
      <c r="WNC42" s="691"/>
      <c r="WND42" s="691"/>
      <c r="WNE42" s="691"/>
      <c r="WNF42" s="691"/>
      <c r="WNG42" s="691"/>
      <c r="WNH42" s="691"/>
      <c r="WNI42" s="691"/>
      <c r="WNJ42" s="691"/>
      <c r="WNK42" s="691"/>
      <c r="WNL42" s="691"/>
      <c r="WNM42" s="691"/>
      <c r="WNN42" s="691"/>
      <c r="WNO42" s="691"/>
      <c r="WNP42" s="691"/>
      <c r="WNQ42" s="691"/>
      <c r="WNR42" s="691"/>
      <c r="WNS42" s="691"/>
      <c r="WNT42" s="691"/>
      <c r="WNU42" s="691"/>
      <c r="WNV42" s="691"/>
      <c r="WNW42" s="691"/>
      <c r="WNX42" s="691"/>
      <c r="WNY42" s="691"/>
      <c r="WNZ42" s="691"/>
      <c r="WOA42" s="691"/>
      <c r="WOB42" s="691"/>
      <c r="WOC42" s="691"/>
      <c r="WOD42" s="691"/>
      <c r="WOE42" s="691"/>
      <c r="WOF42" s="691"/>
      <c r="WOG42" s="691"/>
      <c r="WOH42" s="691"/>
      <c r="WOI42" s="691"/>
      <c r="WOJ42" s="691"/>
      <c r="WOK42" s="691"/>
      <c r="WOL42" s="691"/>
      <c r="WOM42" s="691"/>
      <c r="WON42" s="691"/>
      <c r="WOO42" s="691"/>
      <c r="WOP42" s="691"/>
      <c r="WOQ42" s="691"/>
      <c r="WOR42" s="691"/>
      <c r="WOS42" s="691"/>
      <c r="WOT42" s="691"/>
      <c r="WOU42" s="691"/>
      <c r="WOV42" s="691"/>
      <c r="WOW42" s="691"/>
      <c r="WOX42" s="691"/>
      <c r="WOY42" s="691"/>
      <c r="WOZ42" s="691"/>
      <c r="WPA42" s="691"/>
      <c r="WPB42" s="691"/>
      <c r="WPC42" s="691"/>
      <c r="WPD42" s="691"/>
      <c r="WPE42" s="691"/>
      <c r="WPF42" s="691"/>
      <c r="WPG42" s="691"/>
      <c r="WPH42" s="691"/>
      <c r="WPI42" s="691"/>
      <c r="WPJ42" s="691"/>
      <c r="WPK42" s="691"/>
      <c r="WPL42" s="691"/>
      <c r="WPM42" s="691"/>
      <c r="WPN42" s="691"/>
      <c r="WPO42" s="691"/>
      <c r="WPP42" s="691"/>
      <c r="WPQ42" s="691"/>
      <c r="WPR42" s="691"/>
      <c r="WPS42" s="691"/>
      <c r="WPT42" s="691"/>
      <c r="WPU42" s="691"/>
      <c r="WPV42" s="691"/>
      <c r="WPW42" s="691"/>
      <c r="WPX42" s="691"/>
      <c r="WPY42" s="691"/>
      <c r="WPZ42" s="691"/>
      <c r="WQA42" s="691"/>
      <c r="WQB42" s="691"/>
      <c r="WQC42" s="691"/>
      <c r="WQD42" s="691"/>
      <c r="WQE42" s="691"/>
      <c r="WQF42" s="691"/>
      <c r="WQG42" s="691"/>
      <c r="WQH42" s="691"/>
      <c r="WQI42" s="691"/>
      <c r="WQJ42" s="691"/>
      <c r="WQK42" s="691"/>
      <c r="WQL42" s="691"/>
      <c r="WQM42" s="691"/>
      <c r="WQN42" s="691"/>
      <c r="WQO42" s="691"/>
      <c r="WQP42" s="691"/>
      <c r="WQQ42" s="691"/>
      <c r="WQR42" s="691"/>
      <c r="WQS42" s="691"/>
      <c r="WQT42" s="691"/>
      <c r="WQU42" s="691"/>
      <c r="WQV42" s="691"/>
      <c r="WQW42" s="691"/>
      <c r="WQX42" s="691"/>
      <c r="WQY42" s="691"/>
      <c r="WQZ42" s="691"/>
      <c r="WRA42" s="691"/>
      <c r="WRB42" s="691"/>
      <c r="WRC42" s="691"/>
      <c r="WRD42" s="691"/>
      <c r="WRE42" s="691"/>
      <c r="WRF42" s="691"/>
      <c r="WRG42" s="691"/>
      <c r="WRH42" s="691"/>
      <c r="WRI42" s="691"/>
      <c r="WRJ42" s="691"/>
      <c r="WRK42" s="691"/>
      <c r="WRL42" s="691"/>
      <c r="WRM42" s="691"/>
      <c r="WRN42" s="691"/>
      <c r="WRO42" s="691"/>
      <c r="WRP42" s="691"/>
      <c r="WRQ42" s="691"/>
      <c r="WRR42" s="691"/>
      <c r="WRS42" s="691"/>
      <c r="WRT42" s="691"/>
      <c r="WRU42" s="691"/>
      <c r="WRV42" s="691"/>
      <c r="WRW42" s="691"/>
      <c r="WRX42" s="691"/>
      <c r="WRY42" s="691"/>
      <c r="WRZ42" s="691"/>
      <c r="WSA42" s="691"/>
      <c r="WSB42" s="691"/>
      <c r="WSC42" s="691"/>
      <c r="WSD42" s="691"/>
      <c r="WSE42" s="691"/>
      <c r="WSF42" s="691"/>
      <c r="WSG42" s="691"/>
      <c r="WSH42" s="691"/>
      <c r="WSI42" s="691"/>
      <c r="WSJ42" s="691"/>
      <c r="WSK42" s="691"/>
      <c r="WSL42" s="691"/>
      <c r="WSM42" s="691"/>
      <c r="WSN42" s="691"/>
      <c r="WSO42" s="691"/>
      <c r="WSP42" s="691"/>
      <c r="WSQ42" s="691"/>
      <c r="WSR42" s="691"/>
      <c r="WSS42" s="691"/>
      <c r="WST42" s="691"/>
      <c r="WSU42" s="691"/>
      <c r="WSV42" s="691"/>
      <c r="WSW42" s="691"/>
      <c r="WSX42" s="691"/>
      <c r="WSY42" s="691"/>
      <c r="WSZ42" s="691"/>
      <c r="WTA42" s="691"/>
      <c r="WTB42" s="691"/>
      <c r="WTC42" s="691"/>
      <c r="WTD42" s="691"/>
      <c r="WTE42" s="691"/>
      <c r="WTF42" s="691"/>
      <c r="WTG42" s="691"/>
      <c r="WTH42" s="691"/>
      <c r="WTI42" s="691"/>
      <c r="WTJ42" s="691"/>
      <c r="WTK42" s="691"/>
      <c r="WTL42" s="691"/>
      <c r="WTM42" s="691"/>
      <c r="WTN42" s="691"/>
      <c r="WTO42" s="691"/>
      <c r="WTP42" s="691"/>
      <c r="WTQ42" s="691"/>
      <c r="WTR42" s="691"/>
      <c r="WTS42" s="691"/>
      <c r="WTT42" s="691"/>
      <c r="WTU42" s="691"/>
      <c r="WTV42" s="691"/>
      <c r="WTW42" s="691"/>
      <c r="WTX42" s="691"/>
      <c r="WTY42" s="691"/>
      <c r="WTZ42" s="691"/>
      <c r="WUA42" s="691"/>
      <c r="WUB42" s="691"/>
      <c r="WUC42" s="691"/>
      <c r="WUD42" s="691"/>
      <c r="WUE42" s="691"/>
      <c r="WUF42" s="691"/>
      <c r="WUG42" s="691"/>
      <c r="WUH42" s="691"/>
      <c r="WUI42" s="691"/>
      <c r="WUJ42" s="691"/>
      <c r="WUK42" s="691"/>
      <c r="WUL42" s="691"/>
      <c r="WUM42" s="691"/>
      <c r="WUN42" s="691"/>
      <c r="WUO42" s="691"/>
      <c r="WUP42" s="691"/>
      <c r="WUQ42" s="691"/>
      <c r="WUR42" s="691"/>
      <c r="WUS42" s="691"/>
      <c r="WUT42" s="691"/>
      <c r="WUU42" s="691"/>
      <c r="WUV42" s="691"/>
      <c r="WUW42" s="691"/>
      <c r="WUX42" s="691"/>
      <c r="WUY42" s="691"/>
      <c r="WUZ42" s="691"/>
      <c r="WVA42" s="691"/>
      <c r="WVB42" s="691"/>
      <c r="WVC42" s="691"/>
      <c r="WVD42" s="691"/>
      <c r="WVE42" s="691"/>
      <c r="WVF42" s="691"/>
      <c r="WVG42" s="691"/>
      <c r="WVH42" s="691"/>
      <c r="WVI42" s="691"/>
      <c r="WVJ42" s="691"/>
      <c r="WVK42" s="691"/>
      <c r="WVL42" s="691"/>
      <c r="WVM42" s="691"/>
      <c r="WVN42" s="691"/>
      <c r="WVO42" s="691"/>
      <c r="WVP42" s="691"/>
      <c r="WVQ42" s="691"/>
      <c r="WVR42" s="691"/>
      <c r="WVS42" s="691"/>
      <c r="WVT42" s="691"/>
      <c r="WVU42" s="691"/>
      <c r="WVV42" s="691"/>
      <c r="WVW42" s="691"/>
      <c r="WVX42" s="691"/>
      <c r="WVY42" s="691"/>
      <c r="WVZ42" s="691"/>
      <c r="WWA42" s="691"/>
      <c r="WWB42" s="691"/>
      <c r="WWC42" s="691"/>
      <c r="WWD42" s="691"/>
      <c r="WWE42" s="691"/>
      <c r="WWF42" s="691"/>
      <c r="WWG42" s="691"/>
      <c r="WWH42" s="691"/>
      <c r="WWI42" s="691"/>
      <c r="WWJ42" s="691"/>
      <c r="WWK42" s="691"/>
      <c r="WWL42" s="691"/>
      <c r="WWM42" s="691"/>
      <c r="WWN42" s="691"/>
      <c r="WWO42" s="691"/>
      <c r="WWP42" s="691"/>
      <c r="WWQ42" s="691"/>
      <c r="WWR42" s="691"/>
      <c r="WWS42" s="691"/>
      <c r="WWT42" s="691"/>
      <c r="WWU42" s="691"/>
      <c r="WWV42" s="691"/>
      <c r="WWW42" s="691"/>
      <c r="WWX42" s="691"/>
      <c r="WWY42" s="691"/>
      <c r="WWZ42" s="691"/>
      <c r="WXA42" s="691"/>
      <c r="WXB42" s="691"/>
      <c r="WXC42" s="691"/>
      <c r="WXD42" s="691"/>
      <c r="WXE42" s="691"/>
      <c r="WXF42" s="691"/>
      <c r="WXG42" s="691"/>
      <c r="WXH42" s="691"/>
      <c r="WXI42" s="691"/>
      <c r="WXJ42" s="691"/>
      <c r="WXK42" s="691"/>
      <c r="WXL42" s="691"/>
      <c r="WXM42" s="691"/>
      <c r="WXN42" s="691"/>
      <c r="WXO42" s="691"/>
      <c r="WXP42" s="691"/>
      <c r="WXQ42" s="691"/>
      <c r="WXR42" s="691"/>
      <c r="WXS42" s="691"/>
      <c r="WXT42" s="691"/>
      <c r="WXU42" s="691"/>
      <c r="WXV42" s="691"/>
      <c r="WXW42" s="691"/>
      <c r="WXX42" s="691"/>
      <c r="WXY42" s="691"/>
      <c r="WXZ42" s="691"/>
      <c r="WYA42" s="691"/>
      <c r="WYB42" s="691"/>
      <c r="WYC42" s="691"/>
      <c r="WYD42" s="691"/>
      <c r="WYE42" s="691"/>
      <c r="WYF42" s="691"/>
      <c r="WYG42" s="691"/>
      <c r="WYH42" s="691"/>
      <c r="WYI42" s="691"/>
      <c r="WYJ42" s="691"/>
      <c r="WYK42" s="691"/>
      <c r="WYL42" s="691"/>
      <c r="WYM42" s="691"/>
      <c r="WYN42" s="691"/>
      <c r="WYO42" s="691"/>
      <c r="WYP42" s="691"/>
      <c r="WYQ42" s="691"/>
      <c r="WYR42" s="691"/>
      <c r="WYS42" s="691"/>
      <c r="WYT42" s="691"/>
      <c r="WYU42" s="691"/>
      <c r="WYV42" s="691"/>
      <c r="WYW42" s="691"/>
      <c r="WYX42" s="691"/>
      <c r="WYY42" s="691"/>
      <c r="WYZ42" s="691"/>
      <c r="WZA42" s="691"/>
      <c r="WZB42" s="691"/>
      <c r="WZC42" s="691"/>
      <c r="WZD42" s="691"/>
      <c r="WZE42" s="691"/>
      <c r="WZF42" s="691"/>
      <c r="WZG42" s="691"/>
      <c r="WZH42" s="691"/>
      <c r="WZI42" s="691"/>
      <c r="WZJ42" s="691"/>
      <c r="WZK42" s="691"/>
      <c r="WZL42" s="691"/>
      <c r="WZM42" s="691"/>
      <c r="WZN42" s="691"/>
      <c r="WZO42" s="691"/>
      <c r="WZP42" s="691"/>
      <c r="WZQ42" s="691"/>
      <c r="WZR42" s="691"/>
      <c r="WZS42" s="691"/>
      <c r="WZT42" s="691"/>
      <c r="WZU42" s="691"/>
      <c r="WZV42" s="691"/>
      <c r="WZW42" s="691"/>
      <c r="WZX42" s="691"/>
      <c r="WZY42" s="691"/>
      <c r="WZZ42" s="691"/>
      <c r="XAA42" s="691"/>
      <c r="XAB42" s="691"/>
      <c r="XAC42" s="691"/>
      <c r="XAD42" s="691"/>
      <c r="XAE42" s="691"/>
      <c r="XAF42" s="691"/>
      <c r="XAG42" s="691"/>
      <c r="XAH42" s="691"/>
      <c r="XAI42" s="691"/>
      <c r="XAJ42" s="691"/>
      <c r="XAK42" s="691"/>
      <c r="XAL42" s="691"/>
      <c r="XAM42" s="691"/>
      <c r="XAN42" s="691"/>
      <c r="XAO42" s="691"/>
      <c r="XAP42" s="691"/>
      <c r="XAQ42" s="691"/>
      <c r="XAR42" s="691"/>
      <c r="XAS42" s="691"/>
      <c r="XAT42" s="691"/>
      <c r="XAU42" s="691"/>
      <c r="XAV42" s="691"/>
      <c r="XAW42" s="691"/>
      <c r="XAX42" s="691"/>
      <c r="XAY42" s="691"/>
      <c r="XAZ42" s="691"/>
      <c r="XBA42" s="691"/>
      <c r="XBB42" s="691"/>
      <c r="XBC42" s="691"/>
      <c r="XBD42" s="691"/>
      <c r="XBE42" s="691"/>
      <c r="XBF42" s="691"/>
      <c r="XBG42" s="691"/>
      <c r="XBH42" s="691"/>
      <c r="XBI42" s="691"/>
      <c r="XBJ42" s="691"/>
      <c r="XBK42" s="691"/>
      <c r="XBL42" s="691"/>
      <c r="XBM42" s="691"/>
      <c r="XBN42" s="691"/>
      <c r="XBO42" s="691"/>
      <c r="XBP42" s="691"/>
      <c r="XBQ42" s="691"/>
      <c r="XBR42" s="691"/>
      <c r="XBS42" s="691"/>
      <c r="XBT42" s="691"/>
      <c r="XBU42" s="691"/>
      <c r="XBV42" s="691"/>
      <c r="XBW42" s="691"/>
      <c r="XBX42" s="691"/>
      <c r="XBY42" s="691"/>
      <c r="XBZ42" s="691"/>
      <c r="XCA42" s="691"/>
      <c r="XCB42" s="691"/>
      <c r="XCC42" s="691"/>
      <c r="XCD42" s="691"/>
      <c r="XCE42" s="691"/>
      <c r="XCF42" s="691"/>
      <c r="XCG42" s="691"/>
      <c r="XCH42" s="691"/>
      <c r="XCI42" s="691"/>
      <c r="XCJ42" s="691"/>
      <c r="XCK42" s="691"/>
      <c r="XCL42" s="691"/>
      <c r="XCM42" s="691"/>
      <c r="XCN42" s="691"/>
      <c r="XCO42" s="691"/>
      <c r="XCP42" s="691"/>
      <c r="XCQ42" s="691"/>
      <c r="XCR42" s="691"/>
      <c r="XCS42" s="691"/>
      <c r="XCT42" s="691"/>
      <c r="XCU42" s="691"/>
      <c r="XCV42" s="691"/>
      <c r="XCW42" s="691"/>
      <c r="XCX42" s="691"/>
      <c r="XCY42" s="691"/>
      <c r="XCZ42" s="691"/>
      <c r="XDA42" s="691"/>
      <c r="XDB42" s="691"/>
      <c r="XDC42" s="691"/>
      <c r="XDD42" s="691"/>
      <c r="XDE42" s="691"/>
      <c r="XDF42" s="691"/>
      <c r="XDG42" s="691"/>
      <c r="XDH42" s="691"/>
      <c r="XDI42" s="691"/>
      <c r="XDJ42" s="691"/>
      <c r="XDK42" s="691"/>
      <c r="XDL42" s="691"/>
      <c r="XDM42" s="691"/>
      <c r="XDN42" s="691"/>
      <c r="XDO42" s="691"/>
      <c r="XDP42" s="691"/>
      <c r="XDQ42" s="691"/>
      <c r="XDR42" s="691"/>
      <c r="XDS42" s="691"/>
      <c r="XDT42" s="691"/>
      <c r="XDU42" s="691"/>
      <c r="XDV42" s="691"/>
      <c r="XDW42" s="691"/>
      <c r="XDX42" s="691"/>
      <c r="XDY42" s="691"/>
      <c r="XDZ42" s="691"/>
      <c r="XEA42" s="691"/>
      <c r="XEB42" s="691"/>
      <c r="XEC42" s="691"/>
      <c r="XED42" s="691"/>
      <c r="XEE42" s="691"/>
      <c r="XEF42" s="691"/>
      <c r="XEG42" s="691"/>
      <c r="XEH42" s="691"/>
      <c r="XEI42" s="691"/>
      <c r="XEJ42" s="691"/>
      <c r="XEK42" s="691"/>
      <c r="XEL42" s="691"/>
      <c r="XEM42" s="691"/>
      <c r="XEN42" s="691"/>
      <c r="XEO42" s="691"/>
      <c r="XEP42" s="691"/>
      <c r="XEQ42" s="691"/>
      <c r="XER42" s="691"/>
      <c r="XES42" s="691"/>
      <c r="XET42" s="691"/>
      <c r="XEU42" s="691"/>
      <c r="XEV42" s="691"/>
      <c r="XEW42" s="691"/>
      <c r="XEX42" s="691"/>
      <c r="XEY42" s="691"/>
      <c r="XEZ42" s="691"/>
      <c r="XFA42" s="691"/>
      <c r="XFB42" s="691"/>
      <c r="XFC42" s="691"/>
      <c r="XFD42" s="691"/>
    </row>
    <row r="43" spans="1:16384" s="12" customFormat="1">
      <c r="A43" s="944" t="s">
        <v>526</v>
      </c>
      <c r="B43" s="944"/>
      <c r="C43" s="944"/>
      <c r="D43" s="944"/>
      <c r="E43" s="944"/>
      <c r="F43" s="944"/>
      <c r="G43" s="944"/>
      <c r="H43" s="53"/>
      <c r="I43" s="53"/>
      <c r="J43" s="53"/>
      <c r="K43" s="53"/>
      <c r="L43" s="53"/>
      <c r="M43" s="53"/>
      <c r="N43" s="53"/>
      <c r="O43" s="53"/>
    </row>
    <row r="44" spans="1:16384" s="12" customFormat="1" ht="24.75" customHeight="1">
      <c r="A44" s="945" t="s">
        <v>389</v>
      </c>
      <c r="B44" s="945"/>
      <c r="C44" s="945"/>
      <c r="D44" s="945"/>
      <c r="E44" s="945"/>
      <c r="F44" s="945"/>
      <c r="G44" s="945"/>
      <c r="H44" s="10"/>
      <c r="I44" s="10"/>
      <c r="J44" s="10"/>
      <c r="K44" s="10"/>
    </row>
  </sheetData>
  <mergeCells count="2352">
    <mergeCell ref="A42:G42"/>
    <mergeCell ref="A43:G43"/>
    <mergeCell ref="A44:G44"/>
    <mergeCell ref="A41:G41"/>
    <mergeCell ref="XDR40:XDX40"/>
    <mergeCell ref="XDY40:XEE40"/>
    <mergeCell ref="XEF40:XEL40"/>
    <mergeCell ref="XEM40:XES40"/>
    <mergeCell ref="XET40:XEZ40"/>
    <mergeCell ref="XFA40:XFD40"/>
    <mergeCell ref="XCB40:XCH40"/>
    <mergeCell ref="XCI40:XCO40"/>
    <mergeCell ref="XCP40:XCV40"/>
    <mergeCell ref="XCW40:XDC40"/>
    <mergeCell ref="XDD40:XDJ40"/>
    <mergeCell ref="XDK40:XDQ40"/>
    <mergeCell ref="XAL40:XAR40"/>
    <mergeCell ref="XAS40:XAY40"/>
    <mergeCell ref="XAZ40:XBF40"/>
    <mergeCell ref="XBG40:XBM40"/>
    <mergeCell ref="XBN40:XBT40"/>
    <mergeCell ref="XBU40:XCA40"/>
    <mergeCell ref="WYV40:WZB40"/>
    <mergeCell ref="WZC40:WZI40"/>
    <mergeCell ref="WZJ40:WZP40"/>
    <mergeCell ref="WZQ40:WZW40"/>
    <mergeCell ref="WZX40:XAD40"/>
    <mergeCell ref="XAE40:XAK40"/>
    <mergeCell ref="WXF40:WXL40"/>
    <mergeCell ref="WXM40:WXS40"/>
    <mergeCell ref="WXT40:WXZ40"/>
    <mergeCell ref="WYA40:WYG40"/>
    <mergeCell ref="WYH40:WYN40"/>
    <mergeCell ref="WYO40:WYU40"/>
    <mergeCell ref="WVP40:WVV40"/>
    <mergeCell ref="WVW40:WWC40"/>
    <mergeCell ref="WWD40:WWJ40"/>
    <mergeCell ref="WWK40:WWQ40"/>
    <mergeCell ref="WWR40:WWX40"/>
    <mergeCell ref="WWY40:WXE40"/>
    <mergeCell ref="WTZ40:WUF40"/>
    <mergeCell ref="WUG40:WUM40"/>
    <mergeCell ref="WUN40:WUT40"/>
    <mergeCell ref="WUU40:WVA40"/>
    <mergeCell ref="WVB40:WVH40"/>
    <mergeCell ref="WVI40:WVO40"/>
    <mergeCell ref="WSJ40:WSP40"/>
    <mergeCell ref="WSQ40:WSW40"/>
    <mergeCell ref="WSX40:WTD40"/>
    <mergeCell ref="WTE40:WTK40"/>
    <mergeCell ref="WTL40:WTR40"/>
    <mergeCell ref="WTS40:WTY40"/>
    <mergeCell ref="WQT40:WQZ40"/>
    <mergeCell ref="WRA40:WRG40"/>
    <mergeCell ref="WRH40:WRN40"/>
    <mergeCell ref="WRO40:WRU40"/>
    <mergeCell ref="WRV40:WSB40"/>
    <mergeCell ref="WSC40:WSI40"/>
    <mergeCell ref="WPD40:WPJ40"/>
    <mergeCell ref="WPK40:WPQ40"/>
    <mergeCell ref="WPR40:WPX40"/>
    <mergeCell ref="WPY40:WQE40"/>
    <mergeCell ref="WQF40:WQL40"/>
    <mergeCell ref="WQM40:WQS40"/>
    <mergeCell ref="WNN40:WNT40"/>
    <mergeCell ref="WNU40:WOA40"/>
    <mergeCell ref="WOB40:WOH40"/>
    <mergeCell ref="WOI40:WOO40"/>
    <mergeCell ref="WOP40:WOV40"/>
    <mergeCell ref="WOW40:WPC40"/>
    <mergeCell ref="WLX40:WMD40"/>
    <mergeCell ref="WME40:WMK40"/>
    <mergeCell ref="WML40:WMR40"/>
    <mergeCell ref="WMS40:WMY40"/>
    <mergeCell ref="WMZ40:WNF40"/>
    <mergeCell ref="WNG40:WNM40"/>
    <mergeCell ref="WKH40:WKN40"/>
    <mergeCell ref="WKO40:WKU40"/>
    <mergeCell ref="WKV40:WLB40"/>
    <mergeCell ref="WLC40:WLI40"/>
    <mergeCell ref="WLJ40:WLP40"/>
    <mergeCell ref="WLQ40:WLW40"/>
    <mergeCell ref="WIR40:WIX40"/>
    <mergeCell ref="WIY40:WJE40"/>
    <mergeCell ref="WJF40:WJL40"/>
    <mergeCell ref="WJM40:WJS40"/>
    <mergeCell ref="WJT40:WJZ40"/>
    <mergeCell ref="WKA40:WKG40"/>
    <mergeCell ref="WHB40:WHH40"/>
    <mergeCell ref="WHI40:WHO40"/>
    <mergeCell ref="WHP40:WHV40"/>
    <mergeCell ref="WHW40:WIC40"/>
    <mergeCell ref="WID40:WIJ40"/>
    <mergeCell ref="WIK40:WIQ40"/>
    <mergeCell ref="WFL40:WFR40"/>
    <mergeCell ref="WFS40:WFY40"/>
    <mergeCell ref="WFZ40:WGF40"/>
    <mergeCell ref="WGG40:WGM40"/>
    <mergeCell ref="WGN40:WGT40"/>
    <mergeCell ref="WGU40:WHA40"/>
    <mergeCell ref="WDV40:WEB40"/>
    <mergeCell ref="WEC40:WEI40"/>
    <mergeCell ref="WEJ40:WEP40"/>
    <mergeCell ref="WEQ40:WEW40"/>
    <mergeCell ref="WEX40:WFD40"/>
    <mergeCell ref="WFE40:WFK40"/>
    <mergeCell ref="WCF40:WCL40"/>
    <mergeCell ref="WCM40:WCS40"/>
    <mergeCell ref="WCT40:WCZ40"/>
    <mergeCell ref="WDA40:WDG40"/>
    <mergeCell ref="WDH40:WDN40"/>
    <mergeCell ref="WDO40:WDU40"/>
    <mergeCell ref="WAP40:WAV40"/>
    <mergeCell ref="WAW40:WBC40"/>
    <mergeCell ref="WBD40:WBJ40"/>
    <mergeCell ref="WBK40:WBQ40"/>
    <mergeCell ref="WBR40:WBX40"/>
    <mergeCell ref="WBY40:WCE40"/>
    <mergeCell ref="VYZ40:VZF40"/>
    <mergeCell ref="VZG40:VZM40"/>
    <mergeCell ref="VZN40:VZT40"/>
    <mergeCell ref="VZU40:WAA40"/>
    <mergeCell ref="WAB40:WAH40"/>
    <mergeCell ref="WAI40:WAO40"/>
    <mergeCell ref="VXJ40:VXP40"/>
    <mergeCell ref="VXQ40:VXW40"/>
    <mergeCell ref="VXX40:VYD40"/>
    <mergeCell ref="VYE40:VYK40"/>
    <mergeCell ref="VYL40:VYR40"/>
    <mergeCell ref="VYS40:VYY40"/>
    <mergeCell ref="VVT40:VVZ40"/>
    <mergeCell ref="VWA40:VWG40"/>
    <mergeCell ref="VWH40:VWN40"/>
    <mergeCell ref="VWO40:VWU40"/>
    <mergeCell ref="VWV40:VXB40"/>
    <mergeCell ref="VXC40:VXI40"/>
    <mergeCell ref="VUD40:VUJ40"/>
    <mergeCell ref="VUK40:VUQ40"/>
    <mergeCell ref="VUR40:VUX40"/>
    <mergeCell ref="VUY40:VVE40"/>
    <mergeCell ref="VVF40:VVL40"/>
    <mergeCell ref="VVM40:VVS40"/>
    <mergeCell ref="VSN40:VST40"/>
    <mergeCell ref="VSU40:VTA40"/>
    <mergeCell ref="VTB40:VTH40"/>
    <mergeCell ref="VTI40:VTO40"/>
    <mergeCell ref="VTP40:VTV40"/>
    <mergeCell ref="VTW40:VUC40"/>
    <mergeCell ref="VQX40:VRD40"/>
    <mergeCell ref="VRE40:VRK40"/>
    <mergeCell ref="VRL40:VRR40"/>
    <mergeCell ref="VRS40:VRY40"/>
    <mergeCell ref="VRZ40:VSF40"/>
    <mergeCell ref="VSG40:VSM40"/>
    <mergeCell ref="VPH40:VPN40"/>
    <mergeCell ref="VPO40:VPU40"/>
    <mergeCell ref="VPV40:VQB40"/>
    <mergeCell ref="VQC40:VQI40"/>
    <mergeCell ref="VQJ40:VQP40"/>
    <mergeCell ref="VQQ40:VQW40"/>
    <mergeCell ref="VNR40:VNX40"/>
    <mergeCell ref="VNY40:VOE40"/>
    <mergeCell ref="VOF40:VOL40"/>
    <mergeCell ref="VOM40:VOS40"/>
    <mergeCell ref="VOT40:VOZ40"/>
    <mergeCell ref="VPA40:VPG40"/>
    <mergeCell ref="VMB40:VMH40"/>
    <mergeCell ref="VMI40:VMO40"/>
    <mergeCell ref="VMP40:VMV40"/>
    <mergeCell ref="VMW40:VNC40"/>
    <mergeCell ref="VND40:VNJ40"/>
    <mergeCell ref="VNK40:VNQ40"/>
    <mergeCell ref="VKL40:VKR40"/>
    <mergeCell ref="VKS40:VKY40"/>
    <mergeCell ref="VKZ40:VLF40"/>
    <mergeCell ref="VLG40:VLM40"/>
    <mergeCell ref="VLN40:VLT40"/>
    <mergeCell ref="VLU40:VMA40"/>
    <mergeCell ref="VIV40:VJB40"/>
    <mergeCell ref="VJC40:VJI40"/>
    <mergeCell ref="VJJ40:VJP40"/>
    <mergeCell ref="VJQ40:VJW40"/>
    <mergeCell ref="VJX40:VKD40"/>
    <mergeCell ref="VKE40:VKK40"/>
    <mergeCell ref="VHF40:VHL40"/>
    <mergeCell ref="VHM40:VHS40"/>
    <mergeCell ref="VHT40:VHZ40"/>
    <mergeCell ref="VIA40:VIG40"/>
    <mergeCell ref="VIH40:VIN40"/>
    <mergeCell ref="VIO40:VIU40"/>
    <mergeCell ref="VFP40:VFV40"/>
    <mergeCell ref="VFW40:VGC40"/>
    <mergeCell ref="VGD40:VGJ40"/>
    <mergeCell ref="VGK40:VGQ40"/>
    <mergeCell ref="VGR40:VGX40"/>
    <mergeCell ref="VGY40:VHE40"/>
    <mergeCell ref="VDZ40:VEF40"/>
    <mergeCell ref="VEG40:VEM40"/>
    <mergeCell ref="VEN40:VET40"/>
    <mergeCell ref="VEU40:VFA40"/>
    <mergeCell ref="VFB40:VFH40"/>
    <mergeCell ref="VFI40:VFO40"/>
    <mergeCell ref="VCJ40:VCP40"/>
    <mergeCell ref="VCQ40:VCW40"/>
    <mergeCell ref="VCX40:VDD40"/>
    <mergeCell ref="VDE40:VDK40"/>
    <mergeCell ref="VDL40:VDR40"/>
    <mergeCell ref="VDS40:VDY40"/>
    <mergeCell ref="VAT40:VAZ40"/>
    <mergeCell ref="VBA40:VBG40"/>
    <mergeCell ref="VBH40:VBN40"/>
    <mergeCell ref="VBO40:VBU40"/>
    <mergeCell ref="VBV40:VCB40"/>
    <mergeCell ref="VCC40:VCI40"/>
    <mergeCell ref="UZD40:UZJ40"/>
    <mergeCell ref="UZK40:UZQ40"/>
    <mergeCell ref="UZR40:UZX40"/>
    <mergeCell ref="UZY40:VAE40"/>
    <mergeCell ref="VAF40:VAL40"/>
    <mergeCell ref="VAM40:VAS40"/>
    <mergeCell ref="UXN40:UXT40"/>
    <mergeCell ref="UXU40:UYA40"/>
    <mergeCell ref="UYB40:UYH40"/>
    <mergeCell ref="UYI40:UYO40"/>
    <mergeCell ref="UYP40:UYV40"/>
    <mergeCell ref="UYW40:UZC40"/>
    <mergeCell ref="UVX40:UWD40"/>
    <mergeCell ref="UWE40:UWK40"/>
    <mergeCell ref="UWL40:UWR40"/>
    <mergeCell ref="UWS40:UWY40"/>
    <mergeCell ref="UWZ40:UXF40"/>
    <mergeCell ref="UXG40:UXM40"/>
    <mergeCell ref="UUH40:UUN40"/>
    <mergeCell ref="UUO40:UUU40"/>
    <mergeCell ref="UUV40:UVB40"/>
    <mergeCell ref="UVC40:UVI40"/>
    <mergeCell ref="UVJ40:UVP40"/>
    <mergeCell ref="UVQ40:UVW40"/>
    <mergeCell ref="USR40:USX40"/>
    <mergeCell ref="USY40:UTE40"/>
    <mergeCell ref="UTF40:UTL40"/>
    <mergeCell ref="UTM40:UTS40"/>
    <mergeCell ref="UTT40:UTZ40"/>
    <mergeCell ref="UUA40:UUG40"/>
    <mergeCell ref="URB40:URH40"/>
    <mergeCell ref="URI40:URO40"/>
    <mergeCell ref="URP40:URV40"/>
    <mergeCell ref="URW40:USC40"/>
    <mergeCell ref="USD40:USJ40"/>
    <mergeCell ref="USK40:USQ40"/>
    <mergeCell ref="UPL40:UPR40"/>
    <mergeCell ref="UPS40:UPY40"/>
    <mergeCell ref="UPZ40:UQF40"/>
    <mergeCell ref="UQG40:UQM40"/>
    <mergeCell ref="UQN40:UQT40"/>
    <mergeCell ref="UQU40:URA40"/>
    <mergeCell ref="UNV40:UOB40"/>
    <mergeCell ref="UOC40:UOI40"/>
    <mergeCell ref="UOJ40:UOP40"/>
    <mergeCell ref="UOQ40:UOW40"/>
    <mergeCell ref="UOX40:UPD40"/>
    <mergeCell ref="UPE40:UPK40"/>
    <mergeCell ref="UMF40:UML40"/>
    <mergeCell ref="UMM40:UMS40"/>
    <mergeCell ref="UMT40:UMZ40"/>
    <mergeCell ref="UNA40:UNG40"/>
    <mergeCell ref="UNH40:UNN40"/>
    <mergeCell ref="UNO40:UNU40"/>
    <mergeCell ref="UKP40:UKV40"/>
    <mergeCell ref="UKW40:ULC40"/>
    <mergeCell ref="ULD40:ULJ40"/>
    <mergeCell ref="ULK40:ULQ40"/>
    <mergeCell ref="ULR40:ULX40"/>
    <mergeCell ref="ULY40:UME40"/>
    <mergeCell ref="UIZ40:UJF40"/>
    <mergeCell ref="UJG40:UJM40"/>
    <mergeCell ref="UJN40:UJT40"/>
    <mergeCell ref="UJU40:UKA40"/>
    <mergeCell ref="UKB40:UKH40"/>
    <mergeCell ref="UKI40:UKO40"/>
    <mergeCell ref="UHJ40:UHP40"/>
    <mergeCell ref="UHQ40:UHW40"/>
    <mergeCell ref="UHX40:UID40"/>
    <mergeCell ref="UIE40:UIK40"/>
    <mergeCell ref="UIL40:UIR40"/>
    <mergeCell ref="UIS40:UIY40"/>
    <mergeCell ref="UFT40:UFZ40"/>
    <mergeCell ref="UGA40:UGG40"/>
    <mergeCell ref="UGH40:UGN40"/>
    <mergeCell ref="UGO40:UGU40"/>
    <mergeCell ref="UGV40:UHB40"/>
    <mergeCell ref="UHC40:UHI40"/>
    <mergeCell ref="UED40:UEJ40"/>
    <mergeCell ref="UEK40:UEQ40"/>
    <mergeCell ref="UER40:UEX40"/>
    <mergeCell ref="UEY40:UFE40"/>
    <mergeCell ref="UFF40:UFL40"/>
    <mergeCell ref="UFM40:UFS40"/>
    <mergeCell ref="UCN40:UCT40"/>
    <mergeCell ref="UCU40:UDA40"/>
    <mergeCell ref="UDB40:UDH40"/>
    <mergeCell ref="UDI40:UDO40"/>
    <mergeCell ref="UDP40:UDV40"/>
    <mergeCell ref="UDW40:UEC40"/>
    <mergeCell ref="UAX40:UBD40"/>
    <mergeCell ref="UBE40:UBK40"/>
    <mergeCell ref="UBL40:UBR40"/>
    <mergeCell ref="UBS40:UBY40"/>
    <mergeCell ref="UBZ40:UCF40"/>
    <mergeCell ref="UCG40:UCM40"/>
    <mergeCell ref="TZH40:TZN40"/>
    <mergeCell ref="TZO40:TZU40"/>
    <mergeCell ref="TZV40:UAB40"/>
    <mergeCell ref="UAC40:UAI40"/>
    <mergeCell ref="UAJ40:UAP40"/>
    <mergeCell ref="UAQ40:UAW40"/>
    <mergeCell ref="TXR40:TXX40"/>
    <mergeCell ref="TXY40:TYE40"/>
    <mergeCell ref="TYF40:TYL40"/>
    <mergeCell ref="TYM40:TYS40"/>
    <mergeCell ref="TYT40:TYZ40"/>
    <mergeCell ref="TZA40:TZG40"/>
    <mergeCell ref="TWB40:TWH40"/>
    <mergeCell ref="TWI40:TWO40"/>
    <mergeCell ref="TWP40:TWV40"/>
    <mergeCell ref="TWW40:TXC40"/>
    <mergeCell ref="TXD40:TXJ40"/>
    <mergeCell ref="TXK40:TXQ40"/>
    <mergeCell ref="TUL40:TUR40"/>
    <mergeCell ref="TUS40:TUY40"/>
    <mergeCell ref="TUZ40:TVF40"/>
    <mergeCell ref="TVG40:TVM40"/>
    <mergeCell ref="TVN40:TVT40"/>
    <mergeCell ref="TVU40:TWA40"/>
    <mergeCell ref="TSV40:TTB40"/>
    <mergeCell ref="TTC40:TTI40"/>
    <mergeCell ref="TTJ40:TTP40"/>
    <mergeCell ref="TTQ40:TTW40"/>
    <mergeCell ref="TTX40:TUD40"/>
    <mergeCell ref="TUE40:TUK40"/>
    <mergeCell ref="TRF40:TRL40"/>
    <mergeCell ref="TRM40:TRS40"/>
    <mergeCell ref="TRT40:TRZ40"/>
    <mergeCell ref="TSA40:TSG40"/>
    <mergeCell ref="TSH40:TSN40"/>
    <mergeCell ref="TSO40:TSU40"/>
    <mergeCell ref="TPP40:TPV40"/>
    <mergeCell ref="TPW40:TQC40"/>
    <mergeCell ref="TQD40:TQJ40"/>
    <mergeCell ref="TQK40:TQQ40"/>
    <mergeCell ref="TQR40:TQX40"/>
    <mergeCell ref="TQY40:TRE40"/>
    <mergeCell ref="TNZ40:TOF40"/>
    <mergeCell ref="TOG40:TOM40"/>
    <mergeCell ref="TON40:TOT40"/>
    <mergeCell ref="TOU40:TPA40"/>
    <mergeCell ref="TPB40:TPH40"/>
    <mergeCell ref="TPI40:TPO40"/>
    <mergeCell ref="TMJ40:TMP40"/>
    <mergeCell ref="TMQ40:TMW40"/>
    <mergeCell ref="TMX40:TND40"/>
    <mergeCell ref="TNE40:TNK40"/>
    <mergeCell ref="TNL40:TNR40"/>
    <mergeCell ref="TNS40:TNY40"/>
    <mergeCell ref="TKT40:TKZ40"/>
    <mergeCell ref="TLA40:TLG40"/>
    <mergeCell ref="TLH40:TLN40"/>
    <mergeCell ref="TLO40:TLU40"/>
    <mergeCell ref="TLV40:TMB40"/>
    <mergeCell ref="TMC40:TMI40"/>
    <mergeCell ref="TJD40:TJJ40"/>
    <mergeCell ref="TJK40:TJQ40"/>
    <mergeCell ref="TJR40:TJX40"/>
    <mergeCell ref="TJY40:TKE40"/>
    <mergeCell ref="TKF40:TKL40"/>
    <mergeCell ref="TKM40:TKS40"/>
    <mergeCell ref="THN40:THT40"/>
    <mergeCell ref="THU40:TIA40"/>
    <mergeCell ref="TIB40:TIH40"/>
    <mergeCell ref="TII40:TIO40"/>
    <mergeCell ref="TIP40:TIV40"/>
    <mergeCell ref="TIW40:TJC40"/>
    <mergeCell ref="TFX40:TGD40"/>
    <mergeCell ref="TGE40:TGK40"/>
    <mergeCell ref="TGL40:TGR40"/>
    <mergeCell ref="TGS40:TGY40"/>
    <mergeCell ref="TGZ40:THF40"/>
    <mergeCell ref="THG40:THM40"/>
    <mergeCell ref="TEH40:TEN40"/>
    <mergeCell ref="TEO40:TEU40"/>
    <mergeCell ref="TEV40:TFB40"/>
    <mergeCell ref="TFC40:TFI40"/>
    <mergeCell ref="TFJ40:TFP40"/>
    <mergeCell ref="TFQ40:TFW40"/>
    <mergeCell ref="TCR40:TCX40"/>
    <mergeCell ref="TCY40:TDE40"/>
    <mergeCell ref="TDF40:TDL40"/>
    <mergeCell ref="TDM40:TDS40"/>
    <mergeCell ref="TDT40:TDZ40"/>
    <mergeCell ref="TEA40:TEG40"/>
    <mergeCell ref="TBB40:TBH40"/>
    <mergeCell ref="TBI40:TBO40"/>
    <mergeCell ref="TBP40:TBV40"/>
    <mergeCell ref="TBW40:TCC40"/>
    <mergeCell ref="TCD40:TCJ40"/>
    <mergeCell ref="TCK40:TCQ40"/>
    <mergeCell ref="SZL40:SZR40"/>
    <mergeCell ref="SZS40:SZY40"/>
    <mergeCell ref="SZZ40:TAF40"/>
    <mergeCell ref="TAG40:TAM40"/>
    <mergeCell ref="TAN40:TAT40"/>
    <mergeCell ref="TAU40:TBA40"/>
    <mergeCell ref="SXV40:SYB40"/>
    <mergeCell ref="SYC40:SYI40"/>
    <mergeCell ref="SYJ40:SYP40"/>
    <mergeCell ref="SYQ40:SYW40"/>
    <mergeCell ref="SYX40:SZD40"/>
    <mergeCell ref="SZE40:SZK40"/>
    <mergeCell ref="SWF40:SWL40"/>
    <mergeCell ref="SWM40:SWS40"/>
    <mergeCell ref="SWT40:SWZ40"/>
    <mergeCell ref="SXA40:SXG40"/>
    <mergeCell ref="SXH40:SXN40"/>
    <mergeCell ref="SXO40:SXU40"/>
    <mergeCell ref="SUP40:SUV40"/>
    <mergeCell ref="SUW40:SVC40"/>
    <mergeCell ref="SVD40:SVJ40"/>
    <mergeCell ref="SVK40:SVQ40"/>
    <mergeCell ref="SVR40:SVX40"/>
    <mergeCell ref="SVY40:SWE40"/>
    <mergeCell ref="SSZ40:STF40"/>
    <mergeCell ref="STG40:STM40"/>
    <mergeCell ref="STN40:STT40"/>
    <mergeCell ref="STU40:SUA40"/>
    <mergeCell ref="SUB40:SUH40"/>
    <mergeCell ref="SUI40:SUO40"/>
    <mergeCell ref="SRJ40:SRP40"/>
    <mergeCell ref="SRQ40:SRW40"/>
    <mergeCell ref="SRX40:SSD40"/>
    <mergeCell ref="SSE40:SSK40"/>
    <mergeCell ref="SSL40:SSR40"/>
    <mergeCell ref="SSS40:SSY40"/>
    <mergeCell ref="SPT40:SPZ40"/>
    <mergeCell ref="SQA40:SQG40"/>
    <mergeCell ref="SQH40:SQN40"/>
    <mergeCell ref="SQO40:SQU40"/>
    <mergeCell ref="SQV40:SRB40"/>
    <mergeCell ref="SRC40:SRI40"/>
    <mergeCell ref="SOD40:SOJ40"/>
    <mergeCell ref="SOK40:SOQ40"/>
    <mergeCell ref="SOR40:SOX40"/>
    <mergeCell ref="SOY40:SPE40"/>
    <mergeCell ref="SPF40:SPL40"/>
    <mergeCell ref="SPM40:SPS40"/>
    <mergeCell ref="SMN40:SMT40"/>
    <mergeCell ref="SMU40:SNA40"/>
    <mergeCell ref="SNB40:SNH40"/>
    <mergeCell ref="SNI40:SNO40"/>
    <mergeCell ref="SNP40:SNV40"/>
    <mergeCell ref="SNW40:SOC40"/>
    <mergeCell ref="SKX40:SLD40"/>
    <mergeCell ref="SLE40:SLK40"/>
    <mergeCell ref="SLL40:SLR40"/>
    <mergeCell ref="SLS40:SLY40"/>
    <mergeCell ref="SLZ40:SMF40"/>
    <mergeCell ref="SMG40:SMM40"/>
    <mergeCell ref="SJH40:SJN40"/>
    <mergeCell ref="SJO40:SJU40"/>
    <mergeCell ref="SJV40:SKB40"/>
    <mergeCell ref="SKC40:SKI40"/>
    <mergeCell ref="SKJ40:SKP40"/>
    <mergeCell ref="SKQ40:SKW40"/>
    <mergeCell ref="SHR40:SHX40"/>
    <mergeCell ref="SHY40:SIE40"/>
    <mergeCell ref="SIF40:SIL40"/>
    <mergeCell ref="SIM40:SIS40"/>
    <mergeCell ref="SIT40:SIZ40"/>
    <mergeCell ref="SJA40:SJG40"/>
    <mergeCell ref="SGB40:SGH40"/>
    <mergeCell ref="SGI40:SGO40"/>
    <mergeCell ref="SGP40:SGV40"/>
    <mergeCell ref="SGW40:SHC40"/>
    <mergeCell ref="SHD40:SHJ40"/>
    <mergeCell ref="SHK40:SHQ40"/>
    <mergeCell ref="SEL40:SER40"/>
    <mergeCell ref="SES40:SEY40"/>
    <mergeCell ref="SEZ40:SFF40"/>
    <mergeCell ref="SFG40:SFM40"/>
    <mergeCell ref="SFN40:SFT40"/>
    <mergeCell ref="SFU40:SGA40"/>
    <mergeCell ref="SCV40:SDB40"/>
    <mergeCell ref="SDC40:SDI40"/>
    <mergeCell ref="SDJ40:SDP40"/>
    <mergeCell ref="SDQ40:SDW40"/>
    <mergeCell ref="SDX40:SED40"/>
    <mergeCell ref="SEE40:SEK40"/>
    <mergeCell ref="SBF40:SBL40"/>
    <mergeCell ref="SBM40:SBS40"/>
    <mergeCell ref="SBT40:SBZ40"/>
    <mergeCell ref="SCA40:SCG40"/>
    <mergeCell ref="SCH40:SCN40"/>
    <mergeCell ref="SCO40:SCU40"/>
    <mergeCell ref="RZP40:RZV40"/>
    <mergeCell ref="RZW40:SAC40"/>
    <mergeCell ref="SAD40:SAJ40"/>
    <mergeCell ref="SAK40:SAQ40"/>
    <mergeCell ref="SAR40:SAX40"/>
    <mergeCell ref="SAY40:SBE40"/>
    <mergeCell ref="RXZ40:RYF40"/>
    <mergeCell ref="RYG40:RYM40"/>
    <mergeCell ref="RYN40:RYT40"/>
    <mergeCell ref="RYU40:RZA40"/>
    <mergeCell ref="RZB40:RZH40"/>
    <mergeCell ref="RZI40:RZO40"/>
    <mergeCell ref="RWJ40:RWP40"/>
    <mergeCell ref="RWQ40:RWW40"/>
    <mergeCell ref="RWX40:RXD40"/>
    <mergeCell ref="RXE40:RXK40"/>
    <mergeCell ref="RXL40:RXR40"/>
    <mergeCell ref="RXS40:RXY40"/>
    <mergeCell ref="RUT40:RUZ40"/>
    <mergeCell ref="RVA40:RVG40"/>
    <mergeCell ref="RVH40:RVN40"/>
    <mergeCell ref="RVO40:RVU40"/>
    <mergeCell ref="RVV40:RWB40"/>
    <mergeCell ref="RWC40:RWI40"/>
    <mergeCell ref="RTD40:RTJ40"/>
    <mergeCell ref="RTK40:RTQ40"/>
    <mergeCell ref="RTR40:RTX40"/>
    <mergeCell ref="RTY40:RUE40"/>
    <mergeCell ref="RUF40:RUL40"/>
    <mergeCell ref="RUM40:RUS40"/>
    <mergeCell ref="RRN40:RRT40"/>
    <mergeCell ref="RRU40:RSA40"/>
    <mergeCell ref="RSB40:RSH40"/>
    <mergeCell ref="RSI40:RSO40"/>
    <mergeCell ref="RSP40:RSV40"/>
    <mergeCell ref="RSW40:RTC40"/>
    <mergeCell ref="RPX40:RQD40"/>
    <mergeCell ref="RQE40:RQK40"/>
    <mergeCell ref="RQL40:RQR40"/>
    <mergeCell ref="RQS40:RQY40"/>
    <mergeCell ref="RQZ40:RRF40"/>
    <mergeCell ref="RRG40:RRM40"/>
    <mergeCell ref="ROH40:RON40"/>
    <mergeCell ref="ROO40:ROU40"/>
    <mergeCell ref="ROV40:RPB40"/>
    <mergeCell ref="RPC40:RPI40"/>
    <mergeCell ref="RPJ40:RPP40"/>
    <mergeCell ref="RPQ40:RPW40"/>
    <mergeCell ref="RMR40:RMX40"/>
    <mergeCell ref="RMY40:RNE40"/>
    <mergeCell ref="RNF40:RNL40"/>
    <mergeCell ref="RNM40:RNS40"/>
    <mergeCell ref="RNT40:RNZ40"/>
    <mergeCell ref="ROA40:ROG40"/>
    <mergeCell ref="RLB40:RLH40"/>
    <mergeCell ref="RLI40:RLO40"/>
    <mergeCell ref="RLP40:RLV40"/>
    <mergeCell ref="RLW40:RMC40"/>
    <mergeCell ref="RMD40:RMJ40"/>
    <mergeCell ref="RMK40:RMQ40"/>
    <mergeCell ref="RJL40:RJR40"/>
    <mergeCell ref="RJS40:RJY40"/>
    <mergeCell ref="RJZ40:RKF40"/>
    <mergeCell ref="RKG40:RKM40"/>
    <mergeCell ref="RKN40:RKT40"/>
    <mergeCell ref="RKU40:RLA40"/>
    <mergeCell ref="RHV40:RIB40"/>
    <mergeCell ref="RIC40:RII40"/>
    <mergeCell ref="RIJ40:RIP40"/>
    <mergeCell ref="RIQ40:RIW40"/>
    <mergeCell ref="RIX40:RJD40"/>
    <mergeCell ref="RJE40:RJK40"/>
    <mergeCell ref="RGF40:RGL40"/>
    <mergeCell ref="RGM40:RGS40"/>
    <mergeCell ref="RGT40:RGZ40"/>
    <mergeCell ref="RHA40:RHG40"/>
    <mergeCell ref="RHH40:RHN40"/>
    <mergeCell ref="RHO40:RHU40"/>
    <mergeCell ref="REP40:REV40"/>
    <mergeCell ref="REW40:RFC40"/>
    <mergeCell ref="RFD40:RFJ40"/>
    <mergeCell ref="RFK40:RFQ40"/>
    <mergeCell ref="RFR40:RFX40"/>
    <mergeCell ref="RFY40:RGE40"/>
    <mergeCell ref="RCZ40:RDF40"/>
    <mergeCell ref="RDG40:RDM40"/>
    <mergeCell ref="RDN40:RDT40"/>
    <mergeCell ref="RDU40:REA40"/>
    <mergeCell ref="REB40:REH40"/>
    <mergeCell ref="REI40:REO40"/>
    <mergeCell ref="RBJ40:RBP40"/>
    <mergeCell ref="RBQ40:RBW40"/>
    <mergeCell ref="RBX40:RCD40"/>
    <mergeCell ref="RCE40:RCK40"/>
    <mergeCell ref="RCL40:RCR40"/>
    <mergeCell ref="RCS40:RCY40"/>
    <mergeCell ref="QZT40:QZZ40"/>
    <mergeCell ref="RAA40:RAG40"/>
    <mergeCell ref="RAH40:RAN40"/>
    <mergeCell ref="RAO40:RAU40"/>
    <mergeCell ref="RAV40:RBB40"/>
    <mergeCell ref="RBC40:RBI40"/>
    <mergeCell ref="QYD40:QYJ40"/>
    <mergeCell ref="QYK40:QYQ40"/>
    <mergeCell ref="QYR40:QYX40"/>
    <mergeCell ref="QYY40:QZE40"/>
    <mergeCell ref="QZF40:QZL40"/>
    <mergeCell ref="QZM40:QZS40"/>
    <mergeCell ref="QWN40:QWT40"/>
    <mergeCell ref="QWU40:QXA40"/>
    <mergeCell ref="QXB40:QXH40"/>
    <mergeCell ref="QXI40:QXO40"/>
    <mergeCell ref="QXP40:QXV40"/>
    <mergeCell ref="QXW40:QYC40"/>
    <mergeCell ref="QUX40:QVD40"/>
    <mergeCell ref="QVE40:QVK40"/>
    <mergeCell ref="QVL40:QVR40"/>
    <mergeCell ref="QVS40:QVY40"/>
    <mergeCell ref="QVZ40:QWF40"/>
    <mergeCell ref="QWG40:QWM40"/>
    <mergeCell ref="QTH40:QTN40"/>
    <mergeCell ref="QTO40:QTU40"/>
    <mergeCell ref="QTV40:QUB40"/>
    <mergeCell ref="QUC40:QUI40"/>
    <mergeCell ref="QUJ40:QUP40"/>
    <mergeCell ref="QUQ40:QUW40"/>
    <mergeCell ref="QRR40:QRX40"/>
    <mergeCell ref="QRY40:QSE40"/>
    <mergeCell ref="QSF40:QSL40"/>
    <mergeCell ref="QSM40:QSS40"/>
    <mergeCell ref="QST40:QSZ40"/>
    <mergeCell ref="QTA40:QTG40"/>
    <mergeCell ref="QQB40:QQH40"/>
    <mergeCell ref="QQI40:QQO40"/>
    <mergeCell ref="QQP40:QQV40"/>
    <mergeCell ref="QQW40:QRC40"/>
    <mergeCell ref="QRD40:QRJ40"/>
    <mergeCell ref="QRK40:QRQ40"/>
    <mergeCell ref="QOL40:QOR40"/>
    <mergeCell ref="QOS40:QOY40"/>
    <mergeCell ref="QOZ40:QPF40"/>
    <mergeCell ref="QPG40:QPM40"/>
    <mergeCell ref="QPN40:QPT40"/>
    <mergeCell ref="QPU40:QQA40"/>
    <mergeCell ref="QMV40:QNB40"/>
    <mergeCell ref="QNC40:QNI40"/>
    <mergeCell ref="QNJ40:QNP40"/>
    <mergeCell ref="QNQ40:QNW40"/>
    <mergeCell ref="QNX40:QOD40"/>
    <mergeCell ref="QOE40:QOK40"/>
    <mergeCell ref="QLF40:QLL40"/>
    <mergeCell ref="QLM40:QLS40"/>
    <mergeCell ref="QLT40:QLZ40"/>
    <mergeCell ref="QMA40:QMG40"/>
    <mergeCell ref="QMH40:QMN40"/>
    <mergeCell ref="QMO40:QMU40"/>
    <mergeCell ref="QJP40:QJV40"/>
    <mergeCell ref="QJW40:QKC40"/>
    <mergeCell ref="QKD40:QKJ40"/>
    <mergeCell ref="QKK40:QKQ40"/>
    <mergeCell ref="QKR40:QKX40"/>
    <mergeCell ref="QKY40:QLE40"/>
    <mergeCell ref="QHZ40:QIF40"/>
    <mergeCell ref="QIG40:QIM40"/>
    <mergeCell ref="QIN40:QIT40"/>
    <mergeCell ref="QIU40:QJA40"/>
    <mergeCell ref="QJB40:QJH40"/>
    <mergeCell ref="QJI40:QJO40"/>
    <mergeCell ref="QGJ40:QGP40"/>
    <mergeCell ref="QGQ40:QGW40"/>
    <mergeCell ref="QGX40:QHD40"/>
    <mergeCell ref="QHE40:QHK40"/>
    <mergeCell ref="QHL40:QHR40"/>
    <mergeCell ref="QHS40:QHY40"/>
    <mergeCell ref="QET40:QEZ40"/>
    <mergeCell ref="QFA40:QFG40"/>
    <mergeCell ref="QFH40:QFN40"/>
    <mergeCell ref="QFO40:QFU40"/>
    <mergeCell ref="QFV40:QGB40"/>
    <mergeCell ref="QGC40:QGI40"/>
    <mergeCell ref="QDD40:QDJ40"/>
    <mergeCell ref="QDK40:QDQ40"/>
    <mergeCell ref="QDR40:QDX40"/>
    <mergeCell ref="QDY40:QEE40"/>
    <mergeCell ref="QEF40:QEL40"/>
    <mergeCell ref="QEM40:QES40"/>
    <mergeCell ref="QBN40:QBT40"/>
    <mergeCell ref="QBU40:QCA40"/>
    <mergeCell ref="QCB40:QCH40"/>
    <mergeCell ref="QCI40:QCO40"/>
    <mergeCell ref="QCP40:QCV40"/>
    <mergeCell ref="QCW40:QDC40"/>
    <mergeCell ref="PZX40:QAD40"/>
    <mergeCell ref="QAE40:QAK40"/>
    <mergeCell ref="QAL40:QAR40"/>
    <mergeCell ref="QAS40:QAY40"/>
    <mergeCell ref="QAZ40:QBF40"/>
    <mergeCell ref="QBG40:QBM40"/>
    <mergeCell ref="PYH40:PYN40"/>
    <mergeCell ref="PYO40:PYU40"/>
    <mergeCell ref="PYV40:PZB40"/>
    <mergeCell ref="PZC40:PZI40"/>
    <mergeCell ref="PZJ40:PZP40"/>
    <mergeCell ref="PZQ40:PZW40"/>
    <mergeCell ref="PWR40:PWX40"/>
    <mergeCell ref="PWY40:PXE40"/>
    <mergeCell ref="PXF40:PXL40"/>
    <mergeCell ref="PXM40:PXS40"/>
    <mergeCell ref="PXT40:PXZ40"/>
    <mergeCell ref="PYA40:PYG40"/>
    <mergeCell ref="PVB40:PVH40"/>
    <mergeCell ref="PVI40:PVO40"/>
    <mergeCell ref="PVP40:PVV40"/>
    <mergeCell ref="PVW40:PWC40"/>
    <mergeCell ref="PWD40:PWJ40"/>
    <mergeCell ref="PWK40:PWQ40"/>
    <mergeCell ref="PTL40:PTR40"/>
    <mergeCell ref="PTS40:PTY40"/>
    <mergeCell ref="PTZ40:PUF40"/>
    <mergeCell ref="PUG40:PUM40"/>
    <mergeCell ref="PUN40:PUT40"/>
    <mergeCell ref="PUU40:PVA40"/>
    <mergeCell ref="PRV40:PSB40"/>
    <mergeCell ref="PSC40:PSI40"/>
    <mergeCell ref="PSJ40:PSP40"/>
    <mergeCell ref="PSQ40:PSW40"/>
    <mergeCell ref="PSX40:PTD40"/>
    <mergeCell ref="PTE40:PTK40"/>
    <mergeCell ref="PQF40:PQL40"/>
    <mergeCell ref="PQM40:PQS40"/>
    <mergeCell ref="PQT40:PQZ40"/>
    <mergeCell ref="PRA40:PRG40"/>
    <mergeCell ref="PRH40:PRN40"/>
    <mergeCell ref="PRO40:PRU40"/>
    <mergeCell ref="POP40:POV40"/>
    <mergeCell ref="POW40:PPC40"/>
    <mergeCell ref="PPD40:PPJ40"/>
    <mergeCell ref="PPK40:PPQ40"/>
    <mergeCell ref="PPR40:PPX40"/>
    <mergeCell ref="PPY40:PQE40"/>
    <mergeCell ref="PMZ40:PNF40"/>
    <mergeCell ref="PNG40:PNM40"/>
    <mergeCell ref="PNN40:PNT40"/>
    <mergeCell ref="PNU40:POA40"/>
    <mergeCell ref="POB40:POH40"/>
    <mergeCell ref="POI40:POO40"/>
    <mergeCell ref="PLJ40:PLP40"/>
    <mergeCell ref="PLQ40:PLW40"/>
    <mergeCell ref="PLX40:PMD40"/>
    <mergeCell ref="PME40:PMK40"/>
    <mergeCell ref="PML40:PMR40"/>
    <mergeCell ref="PMS40:PMY40"/>
    <mergeCell ref="PJT40:PJZ40"/>
    <mergeCell ref="PKA40:PKG40"/>
    <mergeCell ref="PKH40:PKN40"/>
    <mergeCell ref="PKO40:PKU40"/>
    <mergeCell ref="PKV40:PLB40"/>
    <mergeCell ref="PLC40:PLI40"/>
    <mergeCell ref="PID40:PIJ40"/>
    <mergeCell ref="PIK40:PIQ40"/>
    <mergeCell ref="PIR40:PIX40"/>
    <mergeCell ref="PIY40:PJE40"/>
    <mergeCell ref="PJF40:PJL40"/>
    <mergeCell ref="PJM40:PJS40"/>
    <mergeCell ref="PGN40:PGT40"/>
    <mergeCell ref="PGU40:PHA40"/>
    <mergeCell ref="PHB40:PHH40"/>
    <mergeCell ref="PHI40:PHO40"/>
    <mergeCell ref="PHP40:PHV40"/>
    <mergeCell ref="PHW40:PIC40"/>
    <mergeCell ref="PEX40:PFD40"/>
    <mergeCell ref="PFE40:PFK40"/>
    <mergeCell ref="PFL40:PFR40"/>
    <mergeCell ref="PFS40:PFY40"/>
    <mergeCell ref="PFZ40:PGF40"/>
    <mergeCell ref="PGG40:PGM40"/>
    <mergeCell ref="PDH40:PDN40"/>
    <mergeCell ref="PDO40:PDU40"/>
    <mergeCell ref="PDV40:PEB40"/>
    <mergeCell ref="PEC40:PEI40"/>
    <mergeCell ref="PEJ40:PEP40"/>
    <mergeCell ref="PEQ40:PEW40"/>
    <mergeCell ref="PBR40:PBX40"/>
    <mergeCell ref="PBY40:PCE40"/>
    <mergeCell ref="PCF40:PCL40"/>
    <mergeCell ref="PCM40:PCS40"/>
    <mergeCell ref="PCT40:PCZ40"/>
    <mergeCell ref="PDA40:PDG40"/>
    <mergeCell ref="PAB40:PAH40"/>
    <mergeCell ref="PAI40:PAO40"/>
    <mergeCell ref="PAP40:PAV40"/>
    <mergeCell ref="PAW40:PBC40"/>
    <mergeCell ref="PBD40:PBJ40"/>
    <mergeCell ref="PBK40:PBQ40"/>
    <mergeCell ref="OYL40:OYR40"/>
    <mergeCell ref="OYS40:OYY40"/>
    <mergeCell ref="OYZ40:OZF40"/>
    <mergeCell ref="OZG40:OZM40"/>
    <mergeCell ref="OZN40:OZT40"/>
    <mergeCell ref="OZU40:PAA40"/>
    <mergeCell ref="OWV40:OXB40"/>
    <mergeCell ref="OXC40:OXI40"/>
    <mergeCell ref="OXJ40:OXP40"/>
    <mergeCell ref="OXQ40:OXW40"/>
    <mergeCell ref="OXX40:OYD40"/>
    <mergeCell ref="OYE40:OYK40"/>
    <mergeCell ref="OVF40:OVL40"/>
    <mergeCell ref="OVM40:OVS40"/>
    <mergeCell ref="OVT40:OVZ40"/>
    <mergeCell ref="OWA40:OWG40"/>
    <mergeCell ref="OWH40:OWN40"/>
    <mergeCell ref="OWO40:OWU40"/>
    <mergeCell ref="OTP40:OTV40"/>
    <mergeCell ref="OTW40:OUC40"/>
    <mergeCell ref="OUD40:OUJ40"/>
    <mergeCell ref="OUK40:OUQ40"/>
    <mergeCell ref="OUR40:OUX40"/>
    <mergeCell ref="OUY40:OVE40"/>
    <mergeCell ref="ORZ40:OSF40"/>
    <mergeCell ref="OSG40:OSM40"/>
    <mergeCell ref="OSN40:OST40"/>
    <mergeCell ref="OSU40:OTA40"/>
    <mergeCell ref="OTB40:OTH40"/>
    <mergeCell ref="OTI40:OTO40"/>
    <mergeCell ref="OQJ40:OQP40"/>
    <mergeCell ref="OQQ40:OQW40"/>
    <mergeCell ref="OQX40:ORD40"/>
    <mergeCell ref="ORE40:ORK40"/>
    <mergeCell ref="ORL40:ORR40"/>
    <mergeCell ref="ORS40:ORY40"/>
    <mergeCell ref="OOT40:OOZ40"/>
    <mergeCell ref="OPA40:OPG40"/>
    <mergeCell ref="OPH40:OPN40"/>
    <mergeCell ref="OPO40:OPU40"/>
    <mergeCell ref="OPV40:OQB40"/>
    <mergeCell ref="OQC40:OQI40"/>
    <mergeCell ref="OND40:ONJ40"/>
    <mergeCell ref="ONK40:ONQ40"/>
    <mergeCell ref="ONR40:ONX40"/>
    <mergeCell ref="ONY40:OOE40"/>
    <mergeCell ref="OOF40:OOL40"/>
    <mergeCell ref="OOM40:OOS40"/>
    <mergeCell ref="OLN40:OLT40"/>
    <mergeCell ref="OLU40:OMA40"/>
    <mergeCell ref="OMB40:OMH40"/>
    <mergeCell ref="OMI40:OMO40"/>
    <mergeCell ref="OMP40:OMV40"/>
    <mergeCell ref="OMW40:ONC40"/>
    <mergeCell ref="OJX40:OKD40"/>
    <mergeCell ref="OKE40:OKK40"/>
    <mergeCell ref="OKL40:OKR40"/>
    <mergeCell ref="OKS40:OKY40"/>
    <mergeCell ref="OKZ40:OLF40"/>
    <mergeCell ref="OLG40:OLM40"/>
    <mergeCell ref="OIH40:OIN40"/>
    <mergeCell ref="OIO40:OIU40"/>
    <mergeCell ref="OIV40:OJB40"/>
    <mergeCell ref="OJC40:OJI40"/>
    <mergeCell ref="OJJ40:OJP40"/>
    <mergeCell ref="OJQ40:OJW40"/>
    <mergeCell ref="OGR40:OGX40"/>
    <mergeCell ref="OGY40:OHE40"/>
    <mergeCell ref="OHF40:OHL40"/>
    <mergeCell ref="OHM40:OHS40"/>
    <mergeCell ref="OHT40:OHZ40"/>
    <mergeCell ref="OIA40:OIG40"/>
    <mergeCell ref="OFB40:OFH40"/>
    <mergeCell ref="OFI40:OFO40"/>
    <mergeCell ref="OFP40:OFV40"/>
    <mergeCell ref="OFW40:OGC40"/>
    <mergeCell ref="OGD40:OGJ40"/>
    <mergeCell ref="OGK40:OGQ40"/>
    <mergeCell ref="ODL40:ODR40"/>
    <mergeCell ref="ODS40:ODY40"/>
    <mergeCell ref="ODZ40:OEF40"/>
    <mergeCell ref="OEG40:OEM40"/>
    <mergeCell ref="OEN40:OET40"/>
    <mergeCell ref="OEU40:OFA40"/>
    <mergeCell ref="OBV40:OCB40"/>
    <mergeCell ref="OCC40:OCI40"/>
    <mergeCell ref="OCJ40:OCP40"/>
    <mergeCell ref="OCQ40:OCW40"/>
    <mergeCell ref="OCX40:ODD40"/>
    <mergeCell ref="ODE40:ODK40"/>
    <mergeCell ref="OAF40:OAL40"/>
    <mergeCell ref="OAM40:OAS40"/>
    <mergeCell ref="OAT40:OAZ40"/>
    <mergeCell ref="OBA40:OBG40"/>
    <mergeCell ref="OBH40:OBN40"/>
    <mergeCell ref="OBO40:OBU40"/>
    <mergeCell ref="NYP40:NYV40"/>
    <mergeCell ref="NYW40:NZC40"/>
    <mergeCell ref="NZD40:NZJ40"/>
    <mergeCell ref="NZK40:NZQ40"/>
    <mergeCell ref="NZR40:NZX40"/>
    <mergeCell ref="NZY40:OAE40"/>
    <mergeCell ref="NWZ40:NXF40"/>
    <mergeCell ref="NXG40:NXM40"/>
    <mergeCell ref="NXN40:NXT40"/>
    <mergeCell ref="NXU40:NYA40"/>
    <mergeCell ref="NYB40:NYH40"/>
    <mergeCell ref="NYI40:NYO40"/>
    <mergeCell ref="NVJ40:NVP40"/>
    <mergeCell ref="NVQ40:NVW40"/>
    <mergeCell ref="NVX40:NWD40"/>
    <mergeCell ref="NWE40:NWK40"/>
    <mergeCell ref="NWL40:NWR40"/>
    <mergeCell ref="NWS40:NWY40"/>
    <mergeCell ref="NTT40:NTZ40"/>
    <mergeCell ref="NUA40:NUG40"/>
    <mergeCell ref="NUH40:NUN40"/>
    <mergeCell ref="NUO40:NUU40"/>
    <mergeCell ref="NUV40:NVB40"/>
    <mergeCell ref="NVC40:NVI40"/>
    <mergeCell ref="NSD40:NSJ40"/>
    <mergeCell ref="NSK40:NSQ40"/>
    <mergeCell ref="NSR40:NSX40"/>
    <mergeCell ref="NSY40:NTE40"/>
    <mergeCell ref="NTF40:NTL40"/>
    <mergeCell ref="NTM40:NTS40"/>
    <mergeCell ref="NQN40:NQT40"/>
    <mergeCell ref="NQU40:NRA40"/>
    <mergeCell ref="NRB40:NRH40"/>
    <mergeCell ref="NRI40:NRO40"/>
    <mergeCell ref="NRP40:NRV40"/>
    <mergeCell ref="NRW40:NSC40"/>
    <mergeCell ref="NOX40:NPD40"/>
    <mergeCell ref="NPE40:NPK40"/>
    <mergeCell ref="NPL40:NPR40"/>
    <mergeCell ref="NPS40:NPY40"/>
    <mergeCell ref="NPZ40:NQF40"/>
    <mergeCell ref="NQG40:NQM40"/>
    <mergeCell ref="NNH40:NNN40"/>
    <mergeCell ref="NNO40:NNU40"/>
    <mergeCell ref="NNV40:NOB40"/>
    <mergeCell ref="NOC40:NOI40"/>
    <mergeCell ref="NOJ40:NOP40"/>
    <mergeCell ref="NOQ40:NOW40"/>
    <mergeCell ref="NLR40:NLX40"/>
    <mergeCell ref="NLY40:NME40"/>
    <mergeCell ref="NMF40:NML40"/>
    <mergeCell ref="NMM40:NMS40"/>
    <mergeCell ref="NMT40:NMZ40"/>
    <mergeCell ref="NNA40:NNG40"/>
    <mergeCell ref="NKB40:NKH40"/>
    <mergeCell ref="NKI40:NKO40"/>
    <mergeCell ref="NKP40:NKV40"/>
    <mergeCell ref="NKW40:NLC40"/>
    <mergeCell ref="NLD40:NLJ40"/>
    <mergeCell ref="NLK40:NLQ40"/>
    <mergeCell ref="NIL40:NIR40"/>
    <mergeCell ref="NIS40:NIY40"/>
    <mergeCell ref="NIZ40:NJF40"/>
    <mergeCell ref="NJG40:NJM40"/>
    <mergeCell ref="NJN40:NJT40"/>
    <mergeCell ref="NJU40:NKA40"/>
    <mergeCell ref="NGV40:NHB40"/>
    <mergeCell ref="NHC40:NHI40"/>
    <mergeCell ref="NHJ40:NHP40"/>
    <mergeCell ref="NHQ40:NHW40"/>
    <mergeCell ref="NHX40:NID40"/>
    <mergeCell ref="NIE40:NIK40"/>
    <mergeCell ref="NFF40:NFL40"/>
    <mergeCell ref="NFM40:NFS40"/>
    <mergeCell ref="NFT40:NFZ40"/>
    <mergeCell ref="NGA40:NGG40"/>
    <mergeCell ref="NGH40:NGN40"/>
    <mergeCell ref="NGO40:NGU40"/>
    <mergeCell ref="NDP40:NDV40"/>
    <mergeCell ref="NDW40:NEC40"/>
    <mergeCell ref="NED40:NEJ40"/>
    <mergeCell ref="NEK40:NEQ40"/>
    <mergeCell ref="NER40:NEX40"/>
    <mergeCell ref="NEY40:NFE40"/>
    <mergeCell ref="NBZ40:NCF40"/>
    <mergeCell ref="NCG40:NCM40"/>
    <mergeCell ref="NCN40:NCT40"/>
    <mergeCell ref="NCU40:NDA40"/>
    <mergeCell ref="NDB40:NDH40"/>
    <mergeCell ref="NDI40:NDO40"/>
    <mergeCell ref="NAJ40:NAP40"/>
    <mergeCell ref="NAQ40:NAW40"/>
    <mergeCell ref="NAX40:NBD40"/>
    <mergeCell ref="NBE40:NBK40"/>
    <mergeCell ref="NBL40:NBR40"/>
    <mergeCell ref="NBS40:NBY40"/>
    <mergeCell ref="MYT40:MYZ40"/>
    <mergeCell ref="MZA40:MZG40"/>
    <mergeCell ref="MZH40:MZN40"/>
    <mergeCell ref="MZO40:MZU40"/>
    <mergeCell ref="MZV40:NAB40"/>
    <mergeCell ref="NAC40:NAI40"/>
    <mergeCell ref="MXD40:MXJ40"/>
    <mergeCell ref="MXK40:MXQ40"/>
    <mergeCell ref="MXR40:MXX40"/>
    <mergeCell ref="MXY40:MYE40"/>
    <mergeCell ref="MYF40:MYL40"/>
    <mergeCell ref="MYM40:MYS40"/>
    <mergeCell ref="MVN40:MVT40"/>
    <mergeCell ref="MVU40:MWA40"/>
    <mergeCell ref="MWB40:MWH40"/>
    <mergeCell ref="MWI40:MWO40"/>
    <mergeCell ref="MWP40:MWV40"/>
    <mergeCell ref="MWW40:MXC40"/>
    <mergeCell ref="MTX40:MUD40"/>
    <mergeCell ref="MUE40:MUK40"/>
    <mergeCell ref="MUL40:MUR40"/>
    <mergeCell ref="MUS40:MUY40"/>
    <mergeCell ref="MUZ40:MVF40"/>
    <mergeCell ref="MVG40:MVM40"/>
    <mergeCell ref="MSH40:MSN40"/>
    <mergeCell ref="MSO40:MSU40"/>
    <mergeCell ref="MSV40:MTB40"/>
    <mergeCell ref="MTC40:MTI40"/>
    <mergeCell ref="MTJ40:MTP40"/>
    <mergeCell ref="MTQ40:MTW40"/>
    <mergeCell ref="MQR40:MQX40"/>
    <mergeCell ref="MQY40:MRE40"/>
    <mergeCell ref="MRF40:MRL40"/>
    <mergeCell ref="MRM40:MRS40"/>
    <mergeCell ref="MRT40:MRZ40"/>
    <mergeCell ref="MSA40:MSG40"/>
    <mergeCell ref="MPB40:MPH40"/>
    <mergeCell ref="MPI40:MPO40"/>
    <mergeCell ref="MPP40:MPV40"/>
    <mergeCell ref="MPW40:MQC40"/>
    <mergeCell ref="MQD40:MQJ40"/>
    <mergeCell ref="MQK40:MQQ40"/>
    <mergeCell ref="MNL40:MNR40"/>
    <mergeCell ref="MNS40:MNY40"/>
    <mergeCell ref="MNZ40:MOF40"/>
    <mergeCell ref="MOG40:MOM40"/>
    <mergeCell ref="MON40:MOT40"/>
    <mergeCell ref="MOU40:MPA40"/>
    <mergeCell ref="MLV40:MMB40"/>
    <mergeCell ref="MMC40:MMI40"/>
    <mergeCell ref="MMJ40:MMP40"/>
    <mergeCell ref="MMQ40:MMW40"/>
    <mergeCell ref="MMX40:MND40"/>
    <mergeCell ref="MNE40:MNK40"/>
    <mergeCell ref="MKF40:MKL40"/>
    <mergeCell ref="MKM40:MKS40"/>
    <mergeCell ref="MKT40:MKZ40"/>
    <mergeCell ref="MLA40:MLG40"/>
    <mergeCell ref="MLH40:MLN40"/>
    <mergeCell ref="MLO40:MLU40"/>
    <mergeCell ref="MIP40:MIV40"/>
    <mergeCell ref="MIW40:MJC40"/>
    <mergeCell ref="MJD40:MJJ40"/>
    <mergeCell ref="MJK40:MJQ40"/>
    <mergeCell ref="MJR40:MJX40"/>
    <mergeCell ref="MJY40:MKE40"/>
    <mergeCell ref="MGZ40:MHF40"/>
    <mergeCell ref="MHG40:MHM40"/>
    <mergeCell ref="MHN40:MHT40"/>
    <mergeCell ref="MHU40:MIA40"/>
    <mergeCell ref="MIB40:MIH40"/>
    <mergeCell ref="MII40:MIO40"/>
    <mergeCell ref="MFJ40:MFP40"/>
    <mergeCell ref="MFQ40:MFW40"/>
    <mergeCell ref="MFX40:MGD40"/>
    <mergeCell ref="MGE40:MGK40"/>
    <mergeCell ref="MGL40:MGR40"/>
    <mergeCell ref="MGS40:MGY40"/>
    <mergeCell ref="MDT40:MDZ40"/>
    <mergeCell ref="MEA40:MEG40"/>
    <mergeCell ref="MEH40:MEN40"/>
    <mergeCell ref="MEO40:MEU40"/>
    <mergeCell ref="MEV40:MFB40"/>
    <mergeCell ref="MFC40:MFI40"/>
    <mergeCell ref="MCD40:MCJ40"/>
    <mergeCell ref="MCK40:MCQ40"/>
    <mergeCell ref="MCR40:MCX40"/>
    <mergeCell ref="MCY40:MDE40"/>
    <mergeCell ref="MDF40:MDL40"/>
    <mergeCell ref="MDM40:MDS40"/>
    <mergeCell ref="MAN40:MAT40"/>
    <mergeCell ref="MAU40:MBA40"/>
    <mergeCell ref="MBB40:MBH40"/>
    <mergeCell ref="MBI40:MBO40"/>
    <mergeCell ref="MBP40:MBV40"/>
    <mergeCell ref="MBW40:MCC40"/>
    <mergeCell ref="LYX40:LZD40"/>
    <mergeCell ref="LZE40:LZK40"/>
    <mergeCell ref="LZL40:LZR40"/>
    <mergeCell ref="LZS40:LZY40"/>
    <mergeCell ref="LZZ40:MAF40"/>
    <mergeCell ref="MAG40:MAM40"/>
    <mergeCell ref="LXH40:LXN40"/>
    <mergeCell ref="LXO40:LXU40"/>
    <mergeCell ref="LXV40:LYB40"/>
    <mergeCell ref="LYC40:LYI40"/>
    <mergeCell ref="LYJ40:LYP40"/>
    <mergeCell ref="LYQ40:LYW40"/>
    <mergeCell ref="LVR40:LVX40"/>
    <mergeCell ref="LVY40:LWE40"/>
    <mergeCell ref="LWF40:LWL40"/>
    <mergeCell ref="LWM40:LWS40"/>
    <mergeCell ref="LWT40:LWZ40"/>
    <mergeCell ref="LXA40:LXG40"/>
    <mergeCell ref="LUB40:LUH40"/>
    <mergeCell ref="LUI40:LUO40"/>
    <mergeCell ref="LUP40:LUV40"/>
    <mergeCell ref="LUW40:LVC40"/>
    <mergeCell ref="LVD40:LVJ40"/>
    <mergeCell ref="LVK40:LVQ40"/>
    <mergeCell ref="LSL40:LSR40"/>
    <mergeCell ref="LSS40:LSY40"/>
    <mergeCell ref="LSZ40:LTF40"/>
    <mergeCell ref="LTG40:LTM40"/>
    <mergeCell ref="LTN40:LTT40"/>
    <mergeCell ref="LTU40:LUA40"/>
    <mergeCell ref="LQV40:LRB40"/>
    <mergeCell ref="LRC40:LRI40"/>
    <mergeCell ref="LRJ40:LRP40"/>
    <mergeCell ref="LRQ40:LRW40"/>
    <mergeCell ref="LRX40:LSD40"/>
    <mergeCell ref="LSE40:LSK40"/>
    <mergeCell ref="LPF40:LPL40"/>
    <mergeCell ref="LPM40:LPS40"/>
    <mergeCell ref="LPT40:LPZ40"/>
    <mergeCell ref="LQA40:LQG40"/>
    <mergeCell ref="LQH40:LQN40"/>
    <mergeCell ref="LQO40:LQU40"/>
    <mergeCell ref="LNP40:LNV40"/>
    <mergeCell ref="LNW40:LOC40"/>
    <mergeCell ref="LOD40:LOJ40"/>
    <mergeCell ref="LOK40:LOQ40"/>
    <mergeCell ref="LOR40:LOX40"/>
    <mergeCell ref="LOY40:LPE40"/>
    <mergeCell ref="LLZ40:LMF40"/>
    <mergeCell ref="LMG40:LMM40"/>
    <mergeCell ref="LMN40:LMT40"/>
    <mergeCell ref="LMU40:LNA40"/>
    <mergeCell ref="LNB40:LNH40"/>
    <mergeCell ref="LNI40:LNO40"/>
    <mergeCell ref="LKJ40:LKP40"/>
    <mergeCell ref="LKQ40:LKW40"/>
    <mergeCell ref="LKX40:LLD40"/>
    <mergeCell ref="LLE40:LLK40"/>
    <mergeCell ref="LLL40:LLR40"/>
    <mergeCell ref="LLS40:LLY40"/>
    <mergeCell ref="LIT40:LIZ40"/>
    <mergeCell ref="LJA40:LJG40"/>
    <mergeCell ref="LJH40:LJN40"/>
    <mergeCell ref="LJO40:LJU40"/>
    <mergeCell ref="LJV40:LKB40"/>
    <mergeCell ref="LKC40:LKI40"/>
    <mergeCell ref="LHD40:LHJ40"/>
    <mergeCell ref="LHK40:LHQ40"/>
    <mergeCell ref="LHR40:LHX40"/>
    <mergeCell ref="LHY40:LIE40"/>
    <mergeCell ref="LIF40:LIL40"/>
    <mergeCell ref="LIM40:LIS40"/>
    <mergeCell ref="LFN40:LFT40"/>
    <mergeCell ref="LFU40:LGA40"/>
    <mergeCell ref="LGB40:LGH40"/>
    <mergeCell ref="LGI40:LGO40"/>
    <mergeCell ref="LGP40:LGV40"/>
    <mergeCell ref="LGW40:LHC40"/>
    <mergeCell ref="LDX40:LED40"/>
    <mergeCell ref="LEE40:LEK40"/>
    <mergeCell ref="LEL40:LER40"/>
    <mergeCell ref="LES40:LEY40"/>
    <mergeCell ref="LEZ40:LFF40"/>
    <mergeCell ref="LFG40:LFM40"/>
    <mergeCell ref="LCH40:LCN40"/>
    <mergeCell ref="LCO40:LCU40"/>
    <mergeCell ref="LCV40:LDB40"/>
    <mergeCell ref="LDC40:LDI40"/>
    <mergeCell ref="LDJ40:LDP40"/>
    <mergeCell ref="LDQ40:LDW40"/>
    <mergeCell ref="LAR40:LAX40"/>
    <mergeCell ref="LAY40:LBE40"/>
    <mergeCell ref="LBF40:LBL40"/>
    <mergeCell ref="LBM40:LBS40"/>
    <mergeCell ref="LBT40:LBZ40"/>
    <mergeCell ref="LCA40:LCG40"/>
    <mergeCell ref="KZB40:KZH40"/>
    <mergeCell ref="KZI40:KZO40"/>
    <mergeCell ref="KZP40:KZV40"/>
    <mergeCell ref="KZW40:LAC40"/>
    <mergeCell ref="LAD40:LAJ40"/>
    <mergeCell ref="LAK40:LAQ40"/>
    <mergeCell ref="KXL40:KXR40"/>
    <mergeCell ref="KXS40:KXY40"/>
    <mergeCell ref="KXZ40:KYF40"/>
    <mergeCell ref="KYG40:KYM40"/>
    <mergeCell ref="KYN40:KYT40"/>
    <mergeCell ref="KYU40:KZA40"/>
    <mergeCell ref="KVV40:KWB40"/>
    <mergeCell ref="KWC40:KWI40"/>
    <mergeCell ref="KWJ40:KWP40"/>
    <mergeCell ref="KWQ40:KWW40"/>
    <mergeCell ref="KWX40:KXD40"/>
    <mergeCell ref="KXE40:KXK40"/>
    <mergeCell ref="KUF40:KUL40"/>
    <mergeCell ref="KUM40:KUS40"/>
    <mergeCell ref="KUT40:KUZ40"/>
    <mergeCell ref="KVA40:KVG40"/>
    <mergeCell ref="KVH40:KVN40"/>
    <mergeCell ref="KVO40:KVU40"/>
    <mergeCell ref="KSP40:KSV40"/>
    <mergeCell ref="KSW40:KTC40"/>
    <mergeCell ref="KTD40:KTJ40"/>
    <mergeCell ref="KTK40:KTQ40"/>
    <mergeCell ref="KTR40:KTX40"/>
    <mergeCell ref="KTY40:KUE40"/>
    <mergeCell ref="KQZ40:KRF40"/>
    <mergeCell ref="KRG40:KRM40"/>
    <mergeCell ref="KRN40:KRT40"/>
    <mergeCell ref="KRU40:KSA40"/>
    <mergeCell ref="KSB40:KSH40"/>
    <mergeCell ref="KSI40:KSO40"/>
    <mergeCell ref="KPJ40:KPP40"/>
    <mergeCell ref="KPQ40:KPW40"/>
    <mergeCell ref="KPX40:KQD40"/>
    <mergeCell ref="KQE40:KQK40"/>
    <mergeCell ref="KQL40:KQR40"/>
    <mergeCell ref="KQS40:KQY40"/>
    <mergeCell ref="KNT40:KNZ40"/>
    <mergeCell ref="KOA40:KOG40"/>
    <mergeCell ref="KOH40:KON40"/>
    <mergeCell ref="KOO40:KOU40"/>
    <mergeCell ref="KOV40:KPB40"/>
    <mergeCell ref="KPC40:KPI40"/>
    <mergeCell ref="KMD40:KMJ40"/>
    <mergeCell ref="KMK40:KMQ40"/>
    <mergeCell ref="KMR40:KMX40"/>
    <mergeCell ref="KMY40:KNE40"/>
    <mergeCell ref="KNF40:KNL40"/>
    <mergeCell ref="KNM40:KNS40"/>
    <mergeCell ref="KKN40:KKT40"/>
    <mergeCell ref="KKU40:KLA40"/>
    <mergeCell ref="KLB40:KLH40"/>
    <mergeCell ref="KLI40:KLO40"/>
    <mergeCell ref="KLP40:KLV40"/>
    <mergeCell ref="KLW40:KMC40"/>
    <mergeCell ref="KIX40:KJD40"/>
    <mergeCell ref="KJE40:KJK40"/>
    <mergeCell ref="KJL40:KJR40"/>
    <mergeCell ref="KJS40:KJY40"/>
    <mergeCell ref="KJZ40:KKF40"/>
    <mergeCell ref="KKG40:KKM40"/>
    <mergeCell ref="KHH40:KHN40"/>
    <mergeCell ref="KHO40:KHU40"/>
    <mergeCell ref="KHV40:KIB40"/>
    <mergeCell ref="KIC40:KII40"/>
    <mergeCell ref="KIJ40:KIP40"/>
    <mergeCell ref="KIQ40:KIW40"/>
    <mergeCell ref="KFR40:KFX40"/>
    <mergeCell ref="KFY40:KGE40"/>
    <mergeCell ref="KGF40:KGL40"/>
    <mergeCell ref="KGM40:KGS40"/>
    <mergeCell ref="KGT40:KGZ40"/>
    <mergeCell ref="KHA40:KHG40"/>
    <mergeCell ref="KEB40:KEH40"/>
    <mergeCell ref="KEI40:KEO40"/>
    <mergeCell ref="KEP40:KEV40"/>
    <mergeCell ref="KEW40:KFC40"/>
    <mergeCell ref="KFD40:KFJ40"/>
    <mergeCell ref="KFK40:KFQ40"/>
    <mergeCell ref="KCL40:KCR40"/>
    <mergeCell ref="KCS40:KCY40"/>
    <mergeCell ref="KCZ40:KDF40"/>
    <mergeCell ref="KDG40:KDM40"/>
    <mergeCell ref="KDN40:KDT40"/>
    <mergeCell ref="KDU40:KEA40"/>
    <mergeCell ref="KAV40:KBB40"/>
    <mergeCell ref="KBC40:KBI40"/>
    <mergeCell ref="KBJ40:KBP40"/>
    <mergeCell ref="KBQ40:KBW40"/>
    <mergeCell ref="KBX40:KCD40"/>
    <mergeCell ref="KCE40:KCK40"/>
    <mergeCell ref="JZF40:JZL40"/>
    <mergeCell ref="JZM40:JZS40"/>
    <mergeCell ref="JZT40:JZZ40"/>
    <mergeCell ref="KAA40:KAG40"/>
    <mergeCell ref="KAH40:KAN40"/>
    <mergeCell ref="KAO40:KAU40"/>
    <mergeCell ref="JXP40:JXV40"/>
    <mergeCell ref="JXW40:JYC40"/>
    <mergeCell ref="JYD40:JYJ40"/>
    <mergeCell ref="JYK40:JYQ40"/>
    <mergeCell ref="JYR40:JYX40"/>
    <mergeCell ref="JYY40:JZE40"/>
    <mergeCell ref="JVZ40:JWF40"/>
    <mergeCell ref="JWG40:JWM40"/>
    <mergeCell ref="JWN40:JWT40"/>
    <mergeCell ref="JWU40:JXA40"/>
    <mergeCell ref="JXB40:JXH40"/>
    <mergeCell ref="JXI40:JXO40"/>
    <mergeCell ref="JUJ40:JUP40"/>
    <mergeCell ref="JUQ40:JUW40"/>
    <mergeCell ref="JUX40:JVD40"/>
    <mergeCell ref="JVE40:JVK40"/>
    <mergeCell ref="JVL40:JVR40"/>
    <mergeCell ref="JVS40:JVY40"/>
    <mergeCell ref="JST40:JSZ40"/>
    <mergeCell ref="JTA40:JTG40"/>
    <mergeCell ref="JTH40:JTN40"/>
    <mergeCell ref="JTO40:JTU40"/>
    <mergeCell ref="JTV40:JUB40"/>
    <mergeCell ref="JUC40:JUI40"/>
    <mergeCell ref="JRD40:JRJ40"/>
    <mergeCell ref="JRK40:JRQ40"/>
    <mergeCell ref="JRR40:JRX40"/>
    <mergeCell ref="JRY40:JSE40"/>
    <mergeCell ref="JSF40:JSL40"/>
    <mergeCell ref="JSM40:JSS40"/>
    <mergeCell ref="JPN40:JPT40"/>
    <mergeCell ref="JPU40:JQA40"/>
    <mergeCell ref="JQB40:JQH40"/>
    <mergeCell ref="JQI40:JQO40"/>
    <mergeCell ref="JQP40:JQV40"/>
    <mergeCell ref="JQW40:JRC40"/>
    <mergeCell ref="JNX40:JOD40"/>
    <mergeCell ref="JOE40:JOK40"/>
    <mergeCell ref="JOL40:JOR40"/>
    <mergeCell ref="JOS40:JOY40"/>
    <mergeCell ref="JOZ40:JPF40"/>
    <mergeCell ref="JPG40:JPM40"/>
    <mergeCell ref="JMH40:JMN40"/>
    <mergeCell ref="JMO40:JMU40"/>
    <mergeCell ref="JMV40:JNB40"/>
    <mergeCell ref="JNC40:JNI40"/>
    <mergeCell ref="JNJ40:JNP40"/>
    <mergeCell ref="JNQ40:JNW40"/>
    <mergeCell ref="JKR40:JKX40"/>
    <mergeCell ref="JKY40:JLE40"/>
    <mergeCell ref="JLF40:JLL40"/>
    <mergeCell ref="JLM40:JLS40"/>
    <mergeCell ref="JLT40:JLZ40"/>
    <mergeCell ref="JMA40:JMG40"/>
    <mergeCell ref="JJB40:JJH40"/>
    <mergeCell ref="JJI40:JJO40"/>
    <mergeCell ref="JJP40:JJV40"/>
    <mergeCell ref="JJW40:JKC40"/>
    <mergeCell ref="JKD40:JKJ40"/>
    <mergeCell ref="JKK40:JKQ40"/>
    <mergeCell ref="JHL40:JHR40"/>
    <mergeCell ref="JHS40:JHY40"/>
    <mergeCell ref="JHZ40:JIF40"/>
    <mergeCell ref="JIG40:JIM40"/>
    <mergeCell ref="JIN40:JIT40"/>
    <mergeCell ref="JIU40:JJA40"/>
    <mergeCell ref="JFV40:JGB40"/>
    <mergeCell ref="JGC40:JGI40"/>
    <mergeCell ref="JGJ40:JGP40"/>
    <mergeCell ref="JGQ40:JGW40"/>
    <mergeCell ref="JGX40:JHD40"/>
    <mergeCell ref="JHE40:JHK40"/>
    <mergeCell ref="JEF40:JEL40"/>
    <mergeCell ref="JEM40:JES40"/>
    <mergeCell ref="JET40:JEZ40"/>
    <mergeCell ref="JFA40:JFG40"/>
    <mergeCell ref="JFH40:JFN40"/>
    <mergeCell ref="JFO40:JFU40"/>
    <mergeCell ref="JCP40:JCV40"/>
    <mergeCell ref="JCW40:JDC40"/>
    <mergeCell ref="JDD40:JDJ40"/>
    <mergeCell ref="JDK40:JDQ40"/>
    <mergeCell ref="JDR40:JDX40"/>
    <mergeCell ref="JDY40:JEE40"/>
    <mergeCell ref="JAZ40:JBF40"/>
    <mergeCell ref="JBG40:JBM40"/>
    <mergeCell ref="JBN40:JBT40"/>
    <mergeCell ref="JBU40:JCA40"/>
    <mergeCell ref="JCB40:JCH40"/>
    <mergeCell ref="JCI40:JCO40"/>
    <mergeCell ref="IZJ40:IZP40"/>
    <mergeCell ref="IZQ40:IZW40"/>
    <mergeCell ref="IZX40:JAD40"/>
    <mergeCell ref="JAE40:JAK40"/>
    <mergeCell ref="JAL40:JAR40"/>
    <mergeCell ref="JAS40:JAY40"/>
    <mergeCell ref="IXT40:IXZ40"/>
    <mergeCell ref="IYA40:IYG40"/>
    <mergeCell ref="IYH40:IYN40"/>
    <mergeCell ref="IYO40:IYU40"/>
    <mergeCell ref="IYV40:IZB40"/>
    <mergeCell ref="IZC40:IZI40"/>
    <mergeCell ref="IWD40:IWJ40"/>
    <mergeCell ref="IWK40:IWQ40"/>
    <mergeCell ref="IWR40:IWX40"/>
    <mergeCell ref="IWY40:IXE40"/>
    <mergeCell ref="IXF40:IXL40"/>
    <mergeCell ref="IXM40:IXS40"/>
    <mergeCell ref="IUN40:IUT40"/>
    <mergeCell ref="IUU40:IVA40"/>
    <mergeCell ref="IVB40:IVH40"/>
    <mergeCell ref="IVI40:IVO40"/>
    <mergeCell ref="IVP40:IVV40"/>
    <mergeCell ref="IVW40:IWC40"/>
    <mergeCell ref="ISX40:ITD40"/>
    <mergeCell ref="ITE40:ITK40"/>
    <mergeCell ref="ITL40:ITR40"/>
    <mergeCell ref="ITS40:ITY40"/>
    <mergeCell ref="ITZ40:IUF40"/>
    <mergeCell ref="IUG40:IUM40"/>
    <mergeCell ref="IRH40:IRN40"/>
    <mergeCell ref="IRO40:IRU40"/>
    <mergeCell ref="IRV40:ISB40"/>
    <mergeCell ref="ISC40:ISI40"/>
    <mergeCell ref="ISJ40:ISP40"/>
    <mergeCell ref="ISQ40:ISW40"/>
    <mergeCell ref="IPR40:IPX40"/>
    <mergeCell ref="IPY40:IQE40"/>
    <mergeCell ref="IQF40:IQL40"/>
    <mergeCell ref="IQM40:IQS40"/>
    <mergeCell ref="IQT40:IQZ40"/>
    <mergeCell ref="IRA40:IRG40"/>
    <mergeCell ref="IOB40:IOH40"/>
    <mergeCell ref="IOI40:IOO40"/>
    <mergeCell ref="IOP40:IOV40"/>
    <mergeCell ref="IOW40:IPC40"/>
    <mergeCell ref="IPD40:IPJ40"/>
    <mergeCell ref="IPK40:IPQ40"/>
    <mergeCell ref="IML40:IMR40"/>
    <mergeCell ref="IMS40:IMY40"/>
    <mergeCell ref="IMZ40:INF40"/>
    <mergeCell ref="ING40:INM40"/>
    <mergeCell ref="INN40:INT40"/>
    <mergeCell ref="INU40:IOA40"/>
    <mergeCell ref="IKV40:ILB40"/>
    <mergeCell ref="ILC40:ILI40"/>
    <mergeCell ref="ILJ40:ILP40"/>
    <mergeCell ref="ILQ40:ILW40"/>
    <mergeCell ref="ILX40:IMD40"/>
    <mergeCell ref="IME40:IMK40"/>
    <mergeCell ref="IJF40:IJL40"/>
    <mergeCell ref="IJM40:IJS40"/>
    <mergeCell ref="IJT40:IJZ40"/>
    <mergeCell ref="IKA40:IKG40"/>
    <mergeCell ref="IKH40:IKN40"/>
    <mergeCell ref="IKO40:IKU40"/>
    <mergeCell ref="IHP40:IHV40"/>
    <mergeCell ref="IHW40:IIC40"/>
    <mergeCell ref="IID40:IIJ40"/>
    <mergeCell ref="IIK40:IIQ40"/>
    <mergeCell ref="IIR40:IIX40"/>
    <mergeCell ref="IIY40:IJE40"/>
    <mergeCell ref="IFZ40:IGF40"/>
    <mergeCell ref="IGG40:IGM40"/>
    <mergeCell ref="IGN40:IGT40"/>
    <mergeCell ref="IGU40:IHA40"/>
    <mergeCell ref="IHB40:IHH40"/>
    <mergeCell ref="IHI40:IHO40"/>
    <mergeCell ref="IEJ40:IEP40"/>
    <mergeCell ref="IEQ40:IEW40"/>
    <mergeCell ref="IEX40:IFD40"/>
    <mergeCell ref="IFE40:IFK40"/>
    <mergeCell ref="IFL40:IFR40"/>
    <mergeCell ref="IFS40:IFY40"/>
    <mergeCell ref="ICT40:ICZ40"/>
    <mergeCell ref="IDA40:IDG40"/>
    <mergeCell ref="IDH40:IDN40"/>
    <mergeCell ref="IDO40:IDU40"/>
    <mergeCell ref="IDV40:IEB40"/>
    <mergeCell ref="IEC40:IEI40"/>
    <mergeCell ref="IBD40:IBJ40"/>
    <mergeCell ref="IBK40:IBQ40"/>
    <mergeCell ref="IBR40:IBX40"/>
    <mergeCell ref="IBY40:ICE40"/>
    <mergeCell ref="ICF40:ICL40"/>
    <mergeCell ref="ICM40:ICS40"/>
    <mergeCell ref="HZN40:HZT40"/>
    <mergeCell ref="HZU40:IAA40"/>
    <mergeCell ref="IAB40:IAH40"/>
    <mergeCell ref="IAI40:IAO40"/>
    <mergeCell ref="IAP40:IAV40"/>
    <mergeCell ref="IAW40:IBC40"/>
    <mergeCell ref="HXX40:HYD40"/>
    <mergeCell ref="HYE40:HYK40"/>
    <mergeCell ref="HYL40:HYR40"/>
    <mergeCell ref="HYS40:HYY40"/>
    <mergeCell ref="HYZ40:HZF40"/>
    <mergeCell ref="HZG40:HZM40"/>
    <mergeCell ref="HWH40:HWN40"/>
    <mergeCell ref="HWO40:HWU40"/>
    <mergeCell ref="HWV40:HXB40"/>
    <mergeCell ref="HXC40:HXI40"/>
    <mergeCell ref="HXJ40:HXP40"/>
    <mergeCell ref="HXQ40:HXW40"/>
    <mergeCell ref="HUR40:HUX40"/>
    <mergeCell ref="HUY40:HVE40"/>
    <mergeCell ref="HVF40:HVL40"/>
    <mergeCell ref="HVM40:HVS40"/>
    <mergeCell ref="HVT40:HVZ40"/>
    <mergeCell ref="HWA40:HWG40"/>
    <mergeCell ref="HTB40:HTH40"/>
    <mergeCell ref="HTI40:HTO40"/>
    <mergeCell ref="HTP40:HTV40"/>
    <mergeCell ref="HTW40:HUC40"/>
    <mergeCell ref="HUD40:HUJ40"/>
    <mergeCell ref="HUK40:HUQ40"/>
    <mergeCell ref="HRL40:HRR40"/>
    <mergeCell ref="HRS40:HRY40"/>
    <mergeCell ref="HRZ40:HSF40"/>
    <mergeCell ref="HSG40:HSM40"/>
    <mergeCell ref="HSN40:HST40"/>
    <mergeCell ref="HSU40:HTA40"/>
    <mergeCell ref="HPV40:HQB40"/>
    <mergeCell ref="HQC40:HQI40"/>
    <mergeCell ref="HQJ40:HQP40"/>
    <mergeCell ref="HQQ40:HQW40"/>
    <mergeCell ref="HQX40:HRD40"/>
    <mergeCell ref="HRE40:HRK40"/>
    <mergeCell ref="HOF40:HOL40"/>
    <mergeCell ref="HOM40:HOS40"/>
    <mergeCell ref="HOT40:HOZ40"/>
    <mergeCell ref="HPA40:HPG40"/>
    <mergeCell ref="HPH40:HPN40"/>
    <mergeCell ref="HPO40:HPU40"/>
    <mergeCell ref="HMP40:HMV40"/>
    <mergeCell ref="HMW40:HNC40"/>
    <mergeCell ref="HND40:HNJ40"/>
    <mergeCell ref="HNK40:HNQ40"/>
    <mergeCell ref="HNR40:HNX40"/>
    <mergeCell ref="HNY40:HOE40"/>
    <mergeCell ref="HKZ40:HLF40"/>
    <mergeCell ref="HLG40:HLM40"/>
    <mergeCell ref="HLN40:HLT40"/>
    <mergeCell ref="HLU40:HMA40"/>
    <mergeCell ref="HMB40:HMH40"/>
    <mergeCell ref="HMI40:HMO40"/>
    <mergeCell ref="HJJ40:HJP40"/>
    <mergeCell ref="HJQ40:HJW40"/>
    <mergeCell ref="HJX40:HKD40"/>
    <mergeCell ref="HKE40:HKK40"/>
    <mergeCell ref="HKL40:HKR40"/>
    <mergeCell ref="HKS40:HKY40"/>
    <mergeCell ref="HHT40:HHZ40"/>
    <mergeCell ref="HIA40:HIG40"/>
    <mergeCell ref="HIH40:HIN40"/>
    <mergeCell ref="HIO40:HIU40"/>
    <mergeCell ref="HIV40:HJB40"/>
    <mergeCell ref="HJC40:HJI40"/>
    <mergeCell ref="HGD40:HGJ40"/>
    <mergeCell ref="HGK40:HGQ40"/>
    <mergeCell ref="HGR40:HGX40"/>
    <mergeCell ref="HGY40:HHE40"/>
    <mergeCell ref="HHF40:HHL40"/>
    <mergeCell ref="HHM40:HHS40"/>
    <mergeCell ref="HEN40:HET40"/>
    <mergeCell ref="HEU40:HFA40"/>
    <mergeCell ref="HFB40:HFH40"/>
    <mergeCell ref="HFI40:HFO40"/>
    <mergeCell ref="HFP40:HFV40"/>
    <mergeCell ref="HFW40:HGC40"/>
    <mergeCell ref="HCX40:HDD40"/>
    <mergeCell ref="HDE40:HDK40"/>
    <mergeCell ref="HDL40:HDR40"/>
    <mergeCell ref="HDS40:HDY40"/>
    <mergeCell ref="HDZ40:HEF40"/>
    <mergeCell ref="HEG40:HEM40"/>
    <mergeCell ref="HBH40:HBN40"/>
    <mergeCell ref="HBO40:HBU40"/>
    <mergeCell ref="HBV40:HCB40"/>
    <mergeCell ref="HCC40:HCI40"/>
    <mergeCell ref="HCJ40:HCP40"/>
    <mergeCell ref="HCQ40:HCW40"/>
    <mergeCell ref="GZR40:GZX40"/>
    <mergeCell ref="GZY40:HAE40"/>
    <mergeCell ref="HAF40:HAL40"/>
    <mergeCell ref="HAM40:HAS40"/>
    <mergeCell ref="HAT40:HAZ40"/>
    <mergeCell ref="HBA40:HBG40"/>
    <mergeCell ref="GYB40:GYH40"/>
    <mergeCell ref="GYI40:GYO40"/>
    <mergeCell ref="GYP40:GYV40"/>
    <mergeCell ref="GYW40:GZC40"/>
    <mergeCell ref="GZD40:GZJ40"/>
    <mergeCell ref="GZK40:GZQ40"/>
    <mergeCell ref="GWL40:GWR40"/>
    <mergeCell ref="GWS40:GWY40"/>
    <mergeCell ref="GWZ40:GXF40"/>
    <mergeCell ref="GXG40:GXM40"/>
    <mergeCell ref="GXN40:GXT40"/>
    <mergeCell ref="GXU40:GYA40"/>
    <mergeCell ref="GUV40:GVB40"/>
    <mergeCell ref="GVC40:GVI40"/>
    <mergeCell ref="GVJ40:GVP40"/>
    <mergeCell ref="GVQ40:GVW40"/>
    <mergeCell ref="GVX40:GWD40"/>
    <mergeCell ref="GWE40:GWK40"/>
    <mergeCell ref="GTF40:GTL40"/>
    <mergeCell ref="GTM40:GTS40"/>
    <mergeCell ref="GTT40:GTZ40"/>
    <mergeCell ref="GUA40:GUG40"/>
    <mergeCell ref="GUH40:GUN40"/>
    <mergeCell ref="GUO40:GUU40"/>
    <mergeCell ref="GRP40:GRV40"/>
    <mergeCell ref="GRW40:GSC40"/>
    <mergeCell ref="GSD40:GSJ40"/>
    <mergeCell ref="GSK40:GSQ40"/>
    <mergeCell ref="GSR40:GSX40"/>
    <mergeCell ref="GSY40:GTE40"/>
    <mergeCell ref="GPZ40:GQF40"/>
    <mergeCell ref="GQG40:GQM40"/>
    <mergeCell ref="GQN40:GQT40"/>
    <mergeCell ref="GQU40:GRA40"/>
    <mergeCell ref="GRB40:GRH40"/>
    <mergeCell ref="GRI40:GRO40"/>
    <mergeCell ref="GOJ40:GOP40"/>
    <mergeCell ref="GOQ40:GOW40"/>
    <mergeCell ref="GOX40:GPD40"/>
    <mergeCell ref="GPE40:GPK40"/>
    <mergeCell ref="GPL40:GPR40"/>
    <mergeCell ref="GPS40:GPY40"/>
    <mergeCell ref="GMT40:GMZ40"/>
    <mergeCell ref="GNA40:GNG40"/>
    <mergeCell ref="GNH40:GNN40"/>
    <mergeCell ref="GNO40:GNU40"/>
    <mergeCell ref="GNV40:GOB40"/>
    <mergeCell ref="GOC40:GOI40"/>
    <mergeCell ref="GLD40:GLJ40"/>
    <mergeCell ref="GLK40:GLQ40"/>
    <mergeCell ref="GLR40:GLX40"/>
    <mergeCell ref="GLY40:GME40"/>
    <mergeCell ref="GMF40:GML40"/>
    <mergeCell ref="GMM40:GMS40"/>
    <mergeCell ref="GJN40:GJT40"/>
    <mergeCell ref="GJU40:GKA40"/>
    <mergeCell ref="GKB40:GKH40"/>
    <mergeCell ref="GKI40:GKO40"/>
    <mergeCell ref="GKP40:GKV40"/>
    <mergeCell ref="GKW40:GLC40"/>
    <mergeCell ref="GHX40:GID40"/>
    <mergeCell ref="GIE40:GIK40"/>
    <mergeCell ref="GIL40:GIR40"/>
    <mergeCell ref="GIS40:GIY40"/>
    <mergeCell ref="GIZ40:GJF40"/>
    <mergeCell ref="GJG40:GJM40"/>
    <mergeCell ref="GGH40:GGN40"/>
    <mergeCell ref="GGO40:GGU40"/>
    <mergeCell ref="GGV40:GHB40"/>
    <mergeCell ref="GHC40:GHI40"/>
    <mergeCell ref="GHJ40:GHP40"/>
    <mergeCell ref="GHQ40:GHW40"/>
    <mergeCell ref="GER40:GEX40"/>
    <mergeCell ref="GEY40:GFE40"/>
    <mergeCell ref="GFF40:GFL40"/>
    <mergeCell ref="GFM40:GFS40"/>
    <mergeCell ref="GFT40:GFZ40"/>
    <mergeCell ref="GGA40:GGG40"/>
    <mergeCell ref="GDB40:GDH40"/>
    <mergeCell ref="GDI40:GDO40"/>
    <mergeCell ref="GDP40:GDV40"/>
    <mergeCell ref="GDW40:GEC40"/>
    <mergeCell ref="GED40:GEJ40"/>
    <mergeCell ref="GEK40:GEQ40"/>
    <mergeCell ref="GBL40:GBR40"/>
    <mergeCell ref="GBS40:GBY40"/>
    <mergeCell ref="GBZ40:GCF40"/>
    <mergeCell ref="GCG40:GCM40"/>
    <mergeCell ref="GCN40:GCT40"/>
    <mergeCell ref="GCU40:GDA40"/>
    <mergeCell ref="FZV40:GAB40"/>
    <mergeCell ref="GAC40:GAI40"/>
    <mergeCell ref="GAJ40:GAP40"/>
    <mergeCell ref="GAQ40:GAW40"/>
    <mergeCell ref="GAX40:GBD40"/>
    <mergeCell ref="GBE40:GBK40"/>
    <mergeCell ref="FYF40:FYL40"/>
    <mergeCell ref="FYM40:FYS40"/>
    <mergeCell ref="FYT40:FYZ40"/>
    <mergeCell ref="FZA40:FZG40"/>
    <mergeCell ref="FZH40:FZN40"/>
    <mergeCell ref="FZO40:FZU40"/>
    <mergeCell ref="FWP40:FWV40"/>
    <mergeCell ref="FWW40:FXC40"/>
    <mergeCell ref="FXD40:FXJ40"/>
    <mergeCell ref="FXK40:FXQ40"/>
    <mergeCell ref="FXR40:FXX40"/>
    <mergeCell ref="FXY40:FYE40"/>
    <mergeCell ref="FUZ40:FVF40"/>
    <mergeCell ref="FVG40:FVM40"/>
    <mergeCell ref="FVN40:FVT40"/>
    <mergeCell ref="FVU40:FWA40"/>
    <mergeCell ref="FWB40:FWH40"/>
    <mergeCell ref="FWI40:FWO40"/>
    <mergeCell ref="FTJ40:FTP40"/>
    <mergeCell ref="FTQ40:FTW40"/>
    <mergeCell ref="FTX40:FUD40"/>
    <mergeCell ref="FUE40:FUK40"/>
    <mergeCell ref="FUL40:FUR40"/>
    <mergeCell ref="FUS40:FUY40"/>
    <mergeCell ref="FRT40:FRZ40"/>
    <mergeCell ref="FSA40:FSG40"/>
    <mergeCell ref="FSH40:FSN40"/>
    <mergeCell ref="FSO40:FSU40"/>
    <mergeCell ref="FSV40:FTB40"/>
    <mergeCell ref="FTC40:FTI40"/>
    <mergeCell ref="FQD40:FQJ40"/>
    <mergeCell ref="FQK40:FQQ40"/>
    <mergeCell ref="FQR40:FQX40"/>
    <mergeCell ref="FQY40:FRE40"/>
    <mergeCell ref="FRF40:FRL40"/>
    <mergeCell ref="FRM40:FRS40"/>
    <mergeCell ref="FON40:FOT40"/>
    <mergeCell ref="FOU40:FPA40"/>
    <mergeCell ref="FPB40:FPH40"/>
    <mergeCell ref="FPI40:FPO40"/>
    <mergeCell ref="FPP40:FPV40"/>
    <mergeCell ref="FPW40:FQC40"/>
    <mergeCell ref="FMX40:FND40"/>
    <mergeCell ref="FNE40:FNK40"/>
    <mergeCell ref="FNL40:FNR40"/>
    <mergeCell ref="FNS40:FNY40"/>
    <mergeCell ref="FNZ40:FOF40"/>
    <mergeCell ref="FOG40:FOM40"/>
    <mergeCell ref="FLH40:FLN40"/>
    <mergeCell ref="FLO40:FLU40"/>
    <mergeCell ref="FLV40:FMB40"/>
    <mergeCell ref="FMC40:FMI40"/>
    <mergeCell ref="FMJ40:FMP40"/>
    <mergeCell ref="FMQ40:FMW40"/>
    <mergeCell ref="FJR40:FJX40"/>
    <mergeCell ref="FJY40:FKE40"/>
    <mergeCell ref="FKF40:FKL40"/>
    <mergeCell ref="FKM40:FKS40"/>
    <mergeCell ref="FKT40:FKZ40"/>
    <mergeCell ref="FLA40:FLG40"/>
    <mergeCell ref="FIB40:FIH40"/>
    <mergeCell ref="FII40:FIO40"/>
    <mergeCell ref="FIP40:FIV40"/>
    <mergeCell ref="FIW40:FJC40"/>
    <mergeCell ref="FJD40:FJJ40"/>
    <mergeCell ref="FJK40:FJQ40"/>
    <mergeCell ref="FGL40:FGR40"/>
    <mergeCell ref="FGS40:FGY40"/>
    <mergeCell ref="FGZ40:FHF40"/>
    <mergeCell ref="FHG40:FHM40"/>
    <mergeCell ref="FHN40:FHT40"/>
    <mergeCell ref="FHU40:FIA40"/>
    <mergeCell ref="FEV40:FFB40"/>
    <mergeCell ref="FFC40:FFI40"/>
    <mergeCell ref="FFJ40:FFP40"/>
    <mergeCell ref="FFQ40:FFW40"/>
    <mergeCell ref="FFX40:FGD40"/>
    <mergeCell ref="FGE40:FGK40"/>
    <mergeCell ref="FDF40:FDL40"/>
    <mergeCell ref="FDM40:FDS40"/>
    <mergeCell ref="FDT40:FDZ40"/>
    <mergeCell ref="FEA40:FEG40"/>
    <mergeCell ref="FEH40:FEN40"/>
    <mergeCell ref="FEO40:FEU40"/>
    <mergeCell ref="FBP40:FBV40"/>
    <mergeCell ref="FBW40:FCC40"/>
    <mergeCell ref="FCD40:FCJ40"/>
    <mergeCell ref="FCK40:FCQ40"/>
    <mergeCell ref="FCR40:FCX40"/>
    <mergeCell ref="FCY40:FDE40"/>
    <mergeCell ref="EZZ40:FAF40"/>
    <mergeCell ref="FAG40:FAM40"/>
    <mergeCell ref="FAN40:FAT40"/>
    <mergeCell ref="FAU40:FBA40"/>
    <mergeCell ref="FBB40:FBH40"/>
    <mergeCell ref="FBI40:FBO40"/>
    <mergeCell ref="EYJ40:EYP40"/>
    <mergeCell ref="EYQ40:EYW40"/>
    <mergeCell ref="EYX40:EZD40"/>
    <mergeCell ref="EZE40:EZK40"/>
    <mergeCell ref="EZL40:EZR40"/>
    <mergeCell ref="EZS40:EZY40"/>
    <mergeCell ref="EWT40:EWZ40"/>
    <mergeCell ref="EXA40:EXG40"/>
    <mergeCell ref="EXH40:EXN40"/>
    <mergeCell ref="EXO40:EXU40"/>
    <mergeCell ref="EXV40:EYB40"/>
    <mergeCell ref="EYC40:EYI40"/>
    <mergeCell ref="EVD40:EVJ40"/>
    <mergeCell ref="EVK40:EVQ40"/>
    <mergeCell ref="EVR40:EVX40"/>
    <mergeCell ref="EVY40:EWE40"/>
    <mergeCell ref="EWF40:EWL40"/>
    <mergeCell ref="EWM40:EWS40"/>
    <mergeCell ref="ETN40:ETT40"/>
    <mergeCell ref="ETU40:EUA40"/>
    <mergeCell ref="EUB40:EUH40"/>
    <mergeCell ref="EUI40:EUO40"/>
    <mergeCell ref="EUP40:EUV40"/>
    <mergeCell ref="EUW40:EVC40"/>
    <mergeCell ref="ERX40:ESD40"/>
    <mergeCell ref="ESE40:ESK40"/>
    <mergeCell ref="ESL40:ESR40"/>
    <mergeCell ref="ESS40:ESY40"/>
    <mergeCell ref="ESZ40:ETF40"/>
    <mergeCell ref="ETG40:ETM40"/>
    <mergeCell ref="EQH40:EQN40"/>
    <mergeCell ref="EQO40:EQU40"/>
    <mergeCell ref="EQV40:ERB40"/>
    <mergeCell ref="ERC40:ERI40"/>
    <mergeCell ref="ERJ40:ERP40"/>
    <mergeCell ref="ERQ40:ERW40"/>
    <mergeCell ref="EOR40:EOX40"/>
    <mergeCell ref="EOY40:EPE40"/>
    <mergeCell ref="EPF40:EPL40"/>
    <mergeCell ref="EPM40:EPS40"/>
    <mergeCell ref="EPT40:EPZ40"/>
    <mergeCell ref="EQA40:EQG40"/>
    <mergeCell ref="ENB40:ENH40"/>
    <mergeCell ref="ENI40:ENO40"/>
    <mergeCell ref="ENP40:ENV40"/>
    <mergeCell ref="ENW40:EOC40"/>
    <mergeCell ref="EOD40:EOJ40"/>
    <mergeCell ref="EOK40:EOQ40"/>
    <mergeCell ref="ELL40:ELR40"/>
    <mergeCell ref="ELS40:ELY40"/>
    <mergeCell ref="ELZ40:EMF40"/>
    <mergeCell ref="EMG40:EMM40"/>
    <mergeCell ref="EMN40:EMT40"/>
    <mergeCell ref="EMU40:ENA40"/>
    <mergeCell ref="EJV40:EKB40"/>
    <mergeCell ref="EKC40:EKI40"/>
    <mergeCell ref="EKJ40:EKP40"/>
    <mergeCell ref="EKQ40:EKW40"/>
    <mergeCell ref="EKX40:ELD40"/>
    <mergeCell ref="ELE40:ELK40"/>
    <mergeCell ref="EIF40:EIL40"/>
    <mergeCell ref="EIM40:EIS40"/>
    <mergeCell ref="EIT40:EIZ40"/>
    <mergeCell ref="EJA40:EJG40"/>
    <mergeCell ref="EJH40:EJN40"/>
    <mergeCell ref="EJO40:EJU40"/>
    <mergeCell ref="EGP40:EGV40"/>
    <mergeCell ref="EGW40:EHC40"/>
    <mergeCell ref="EHD40:EHJ40"/>
    <mergeCell ref="EHK40:EHQ40"/>
    <mergeCell ref="EHR40:EHX40"/>
    <mergeCell ref="EHY40:EIE40"/>
    <mergeCell ref="EEZ40:EFF40"/>
    <mergeCell ref="EFG40:EFM40"/>
    <mergeCell ref="EFN40:EFT40"/>
    <mergeCell ref="EFU40:EGA40"/>
    <mergeCell ref="EGB40:EGH40"/>
    <mergeCell ref="EGI40:EGO40"/>
    <mergeCell ref="EDJ40:EDP40"/>
    <mergeCell ref="EDQ40:EDW40"/>
    <mergeCell ref="EDX40:EED40"/>
    <mergeCell ref="EEE40:EEK40"/>
    <mergeCell ref="EEL40:EER40"/>
    <mergeCell ref="EES40:EEY40"/>
    <mergeCell ref="EBT40:EBZ40"/>
    <mergeCell ref="ECA40:ECG40"/>
    <mergeCell ref="ECH40:ECN40"/>
    <mergeCell ref="ECO40:ECU40"/>
    <mergeCell ref="ECV40:EDB40"/>
    <mergeCell ref="EDC40:EDI40"/>
    <mergeCell ref="EAD40:EAJ40"/>
    <mergeCell ref="EAK40:EAQ40"/>
    <mergeCell ref="EAR40:EAX40"/>
    <mergeCell ref="EAY40:EBE40"/>
    <mergeCell ref="EBF40:EBL40"/>
    <mergeCell ref="EBM40:EBS40"/>
    <mergeCell ref="DYN40:DYT40"/>
    <mergeCell ref="DYU40:DZA40"/>
    <mergeCell ref="DZB40:DZH40"/>
    <mergeCell ref="DZI40:DZO40"/>
    <mergeCell ref="DZP40:DZV40"/>
    <mergeCell ref="DZW40:EAC40"/>
    <mergeCell ref="DWX40:DXD40"/>
    <mergeCell ref="DXE40:DXK40"/>
    <mergeCell ref="DXL40:DXR40"/>
    <mergeCell ref="DXS40:DXY40"/>
    <mergeCell ref="DXZ40:DYF40"/>
    <mergeCell ref="DYG40:DYM40"/>
    <mergeCell ref="DVH40:DVN40"/>
    <mergeCell ref="DVO40:DVU40"/>
    <mergeCell ref="DVV40:DWB40"/>
    <mergeCell ref="DWC40:DWI40"/>
    <mergeCell ref="DWJ40:DWP40"/>
    <mergeCell ref="DWQ40:DWW40"/>
    <mergeCell ref="DTR40:DTX40"/>
    <mergeCell ref="DTY40:DUE40"/>
    <mergeCell ref="DUF40:DUL40"/>
    <mergeCell ref="DUM40:DUS40"/>
    <mergeCell ref="DUT40:DUZ40"/>
    <mergeCell ref="DVA40:DVG40"/>
    <mergeCell ref="DSB40:DSH40"/>
    <mergeCell ref="DSI40:DSO40"/>
    <mergeCell ref="DSP40:DSV40"/>
    <mergeCell ref="DSW40:DTC40"/>
    <mergeCell ref="DTD40:DTJ40"/>
    <mergeCell ref="DTK40:DTQ40"/>
    <mergeCell ref="DQL40:DQR40"/>
    <mergeCell ref="DQS40:DQY40"/>
    <mergeCell ref="DQZ40:DRF40"/>
    <mergeCell ref="DRG40:DRM40"/>
    <mergeCell ref="DRN40:DRT40"/>
    <mergeCell ref="DRU40:DSA40"/>
    <mergeCell ref="DOV40:DPB40"/>
    <mergeCell ref="DPC40:DPI40"/>
    <mergeCell ref="DPJ40:DPP40"/>
    <mergeCell ref="DPQ40:DPW40"/>
    <mergeCell ref="DPX40:DQD40"/>
    <mergeCell ref="DQE40:DQK40"/>
    <mergeCell ref="DNF40:DNL40"/>
    <mergeCell ref="DNM40:DNS40"/>
    <mergeCell ref="DNT40:DNZ40"/>
    <mergeCell ref="DOA40:DOG40"/>
    <mergeCell ref="DOH40:DON40"/>
    <mergeCell ref="DOO40:DOU40"/>
    <mergeCell ref="DLP40:DLV40"/>
    <mergeCell ref="DLW40:DMC40"/>
    <mergeCell ref="DMD40:DMJ40"/>
    <mergeCell ref="DMK40:DMQ40"/>
    <mergeCell ref="DMR40:DMX40"/>
    <mergeCell ref="DMY40:DNE40"/>
    <mergeCell ref="DJZ40:DKF40"/>
    <mergeCell ref="DKG40:DKM40"/>
    <mergeCell ref="DKN40:DKT40"/>
    <mergeCell ref="DKU40:DLA40"/>
    <mergeCell ref="DLB40:DLH40"/>
    <mergeCell ref="DLI40:DLO40"/>
    <mergeCell ref="DIJ40:DIP40"/>
    <mergeCell ref="DIQ40:DIW40"/>
    <mergeCell ref="DIX40:DJD40"/>
    <mergeCell ref="DJE40:DJK40"/>
    <mergeCell ref="DJL40:DJR40"/>
    <mergeCell ref="DJS40:DJY40"/>
    <mergeCell ref="DGT40:DGZ40"/>
    <mergeCell ref="DHA40:DHG40"/>
    <mergeCell ref="DHH40:DHN40"/>
    <mergeCell ref="DHO40:DHU40"/>
    <mergeCell ref="DHV40:DIB40"/>
    <mergeCell ref="DIC40:DII40"/>
    <mergeCell ref="DFD40:DFJ40"/>
    <mergeCell ref="DFK40:DFQ40"/>
    <mergeCell ref="DFR40:DFX40"/>
    <mergeCell ref="DFY40:DGE40"/>
    <mergeCell ref="DGF40:DGL40"/>
    <mergeCell ref="DGM40:DGS40"/>
    <mergeCell ref="DDN40:DDT40"/>
    <mergeCell ref="DDU40:DEA40"/>
    <mergeCell ref="DEB40:DEH40"/>
    <mergeCell ref="DEI40:DEO40"/>
    <mergeCell ref="DEP40:DEV40"/>
    <mergeCell ref="DEW40:DFC40"/>
    <mergeCell ref="DBX40:DCD40"/>
    <mergeCell ref="DCE40:DCK40"/>
    <mergeCell ref="DCL40:DCR40"/>
    <mergeCell ref="DCS40:DCY40"/>
    <mergeCell ref="DCZ40:DDF40"/>
    <mergeCell ref="DDG40:DDM40"/>
    <mergeCell ref="DAH40:DAN40"/>
    <mergeCell ref="DAO40:DAU40"/>
    <mergeCell ref="DAV40:DBB40"/>
    <mergeCell ref="DBC40:DBI40"/>
    <mergeCell ref="DBJ40:DBP40"/>
    <mergeCell ref="DBQ40:DBW40"/>
    <mergeCell ref="CYR40:CYX40"/>
    <mergeCell ref="CYY40:CZE40"/>
    <mergeCell ref="CZF40:CZL40"/>
    <mergeCell ref="CZM40:CZS40"/>
    <mergeCell ref="CZT40:CZZ40"/>
    <mergeCell ref="DAA40:DAG40"/>
    <mergeCell ref="CXB40:CXH40"/>
    <mergeCell ref="CXI40:CXO40"/>
    <mergeCell ref="CXP40:CXV40"/>
    <mergeCell ref="CXW40:CYC40"/>
    <mergeCell ref="CYD40:CYJ40"/>
    <mergeCell ref="CYK40:CYQ40"/>
    <mergeCell ref="CVL40:CVR40"/>
    <mergeCell ref="CVS40:CVY40"/>
    <mergeCell ref="CVZ40:CWF40"/>
    <mergeCell ref="CWG40:CWM40"/>
    <mergeCell ref="CWN40:CWT40"/>
    <mergeCell ref="CWU40:CXA40"/>
    <mergeCell ref="CTV40:CUB40"/>
    <mergeCell ref="CUC40:CUI40"/>
    <mergeCell ref="CUJ40:CUP40"/>
    <mergeCell ref="CUQ40:CUW40"/>
    <mergeCell ref="CUX40:CVD40"/>
    <mergeCell ref="CVE40:CVK40"/>
    <mergeCell ref="CSF40:CSL40"/>
    <mergeCell ref="CSM40:CSS40"/>
    <mergeCell ref="CST40:CSZ40"/>
    <mergeCell ref="CTA40:CTG40"/>
    <mergeCell ref="CTH40:CTN40"/>
    <mergeCell ref="CTO40:CTU40"/>
    <mergeCell ref="CQP40:CQV40"/>
    <mergeCell ref="CQW40:CRC40"/>
    <mergeCell ref="CRD40:CRJ40"/>
    <mergeCell ref="CRK40:CRQ40"/>
    <mergeCell ref="CRR40:CRX40"/>
    <mergeCell ref="CRY40:CSE40"/>
    <mergeCell ref="COZ40:CPF40"/>
    <mergeCell ref="CPG40:CPM40"/>
    <mergeCell ref="CPN40:CPT40"/>
    <mergeCell ref="CPU40:CQA40"/>
    <mergeCell ref="CQB40:CQH40"/>
    <mergeCell ref="CQI40:CQO40"/>
    <mergeCell ref="CNJ40:CNP40"/>
    <mergeCell ref="CNQ40:CNW40"/>
    <mergeCell ref="CNX40:COD40"/>
    <mergeCell ref="COE40:COK40"/>
    <mergeCell ref="COL40:COR40"/>
    <mergeCell ref="COS40:COY40"/>
    <mergeCell ref="CLT40:CLZ40"/>
    <mergeCell ref="CMA40:CMG40"/>
    <mergeCell ref="CMH40:CMN40"/>
    <mergeCell ref="CMO40:CMU40"/>
    <mergeCell ref="CMV40:CNB40"/>
    <mergeCell ref="CNC40:CNI40"/>
    <mergeCell ref="CKD40:CKJ40"/>
    <mergeCell ref="CKK40:CKQ40"/>
    <mergeCell ref="CKR40:CKX40"/>
    <mergeCell ref="CKY40:CLE40"/>
    <mergeCell ref="CLF40:CLL40"/>
    <mergeCell ref="CLM40:CLS40"/>
    <mergeCell ref="CIN40:CIT40"/>
    <mergeCell ref="CIU40:CJA40"/>
    <mergeCell ref="CJB40:CJH40"/>
    <mergeCell ref="CJI40:CJO40"/>
    <mergeCell ref="CJP40:CJV40"/>
    <mergeCell ref="CJW40:CKC40"/>
    <mergeCell ref="CGX40:CHD40"/>
    <mergeCell ref="CHE40:CHK40"/>
    <mergeCell ref="CHL40:CHR40"/>
    <mergeCell ref="CHS40:CHY40"/>
    <mergeCell ref="CHZ40:CIF40"/>
    <mergeCell ref="CIG40:CIM40"/>
    <mergeCell ref="CFH40:CFN40"/>
    <mergeCell ref="CFO40:CFU40"/>
    <mergeCell ref="CFV40:CGB40"/>
    <mergeCell ref="CGC40:CGI40"/>
    <mergeCell ref="CGJ40:CGP40"/>
    <mergeCell ref="CGQ40:CGW40"/>
    <mergeCell ref="CDR40:CDX40"/>
    <mergeCell ref="CDY40:CEE40"/>
    <mergeCell ref="CEF40:CEL40"/>
    <mergeCell ref="CEM40:CES40"/>
    <mergeCell ref="CET40:CEZ40"/>
    <mergeCell ref="CFA40:CFG40"/>
    <mergeCell ref="CCB40:CCH40"/>
    <mergeCell ref="CCI40:CCO40"/>
    <mergeCell ref="CCP40:CCV40"/>
    <mergeCell ref="CCW40:CDC40"/>
    <mergeCell ref="CDD40:CDJ40"/>
    <mergeCell ref="CDK40:CDQ40"/>
    <mergeCell ref="CAL40:CAR40"/>
    <mergeCell ref="CAS40:CAY40"/>
    <mergeCell ref="CAZ40:CBF40"/>
    <mergeCell ref="CBG40:CBM40"/>
    <mergeCell ref="CBN40:CBT40"/>
    <mergeCell ref="CBU40:CCA40"/>
    <mergeCell ref="BYV40:BZB40"/>
    <mergeCell ref="BZC40:BZI40"/>
    <mergeCell ref="BZJ40:BZP40"/>
    <mergeCell ref="BZQ40:BZW40"/>
    <mergeCell ref="BZX40:CAD40"/>
    <mergeCell ref="CAE40:CAK40"/>
    <mergeCell ref="BXF40:BXL40"/>
    <mergeCell ref="BXM40:BXS40"/>
    <mergeCell ref="BXT40:BXZ40"/>
    <mergeCell ref="BYA40:BYG40"/>
    <mergeCell ref="BYH40:BYN40"/>
    <mergeCell ref="BYO40:BYU40"/>
    <mergeCell ref="BVP40:BVV40"/>
    <mergeCell ref="BVW40:BWC40"/>
    <mergeCell ref="BWD40:BWJ40"/>
    <mergeCell ref="BWK40:BWQ40"/>
    <mergeCell ref="BWR40:BWX40"/>
    <mergeCell ref="BWY40:BXE40"/>
    <mergeCell ref="BTZ40:BUF40"/>
    <mergeCell ref="BUG40:BUM40"/>
    <mergeCell ref="BUN40:BUT40"/>
    <mergeCell ref="BUU40:BVA40"/>
    <mergeCell ref="BVB40:BVH40"/>
    <mergeCell ref="BVI40:BVO40"/>
    <mergeCell ref="BSJ40:BSP40"/>
    <mergeCell ref="BSQ40:BSW40"/>
    <mergeCell ref="BSX40:BTD40"/>
    <mergeCell ref="BTE40:BTK40"/>
    <mergeCell ref="BTL40:BTR40"/>
    <mergeCell ref="BTS40:BTY40"/>
    <mergeCell ref="BQT40:BQZ40"/>
    <mergeCell ref="BRA40:BRG40"/>
    <mergeCell ref="BRH40:BRN40"/>
    <mergeCell ref="BRO40:BRU40"/>
    <mergeCell ref="BRV40:BSB40"/>
    <mergeCell ref="BSC40:BSI40"/>
    <mergeCell ref="BPD40:BPJ40"/>
    <mergeCell ref="BPK40:BPQ40"/>
    <mergeCell ref="BPR40:BPX40"/>
    <mergeCell ref="BPY40:BQE40"/>
    <mergeCell ref="BQF40:BQL40"/>
    <mergeCell ref="BQM40:BQS40"/>
    <mergeCell ref="BNN40:BNT40"/>
    <mergeCell ref="BNU40:BOA40"/>
    <mergeCell ref="BOB40:BOH40"/>
    <mergeCell ref="BOI40:BOO40"/>
    <mergeCell ref="BOP40:BOV40"/>
    <mergeCell ref="BOW40:BPC40"/>
    <mergeCell ref="BLX40:BMD40"/>
    <mergeCell ref="BME40:BMK40"/>
    <mergeCell ref="BML40:BMR40"/>
    <mergeCell ref="BMS40:BMY40"/>
    <mergeCell ref="BMZ40:BNF40"/>
    <mergeCell ref="BNG40:BNM40"/>
    <mergeCell ref="BKH40:BKN40"/>
    <mergeCell ref="BKO40:BKU40"/>
    <mergeCell ref="BKV40:BLB40"/>
    <mergeCell ref="BLC40:BLI40"/>
    <mergeCell ref="BLJ40:BLP40"/>
    <mergeCell ref="BLQ40:BLW40"/>
    <mergeCell ref="BIR40:BIX40"/>
    <mergeCell ref="BIY40:BJE40"/>
    <mergeCell ref="BJF40:BJL40"/>
    <mergeCell ref="BJM40:BJS40"/>
    <mergeCell ref="BJT40:BJZ40"/>
    <mergeCell ref="BKA40:BKG40"/>
    <mergeCell ref="BHB40:BHH40"/>
    <mergeCell ref="BHI40:BHO40"/>
    <mergeCell ref="BHP40:BHV40"/>
    <mergeCell ref="BHW40:BIC40"/>
    <mergeCell ref="BID40:BIJ40"/>
    <mergeCell ref="BIK40:BIQ40"/>
    <mergeCell ref="BFL40:BFR40"/>
    <mergeCell ref="BFS40:BFY40"/>
    <mergeCell ref="BFZ40:BGF40"/>
    <mergeCell ref="BGG40:BGM40"/>
    <mergeCell ref="BGN40:BGT40"/>
    <mergeCell ref="BGU40:BHA40"/>
    <mergeCell ref="BDV40:BEB40"/>
    <mergeCell ref="BEC40:BEI40"/>
    <mergeCell ref="BEJ40:BEP40"/>
    <mergeCell ref="BEQ40:BEW40"/>
    <mergeCell ref="BEX40:BFD40"/>
    <mergeCell ref="BFE40:BFK40"/>
    <mergeCell ref="BCF40:BCL40"/>
    <mergeCell ref="BCM40:BCS40"/>
    <mergeCell ref="BCT40:BCZ40"/>
    <mergeCell ref="BDA40:BDG40"/>
    <mergeCell ref="BDH40:BDN40"/>
    <mergeCell ref="BDO40:BDU40"/>
    <mergeCell ref="BAP40:BAV40"/>
    <mergeCell ref="BAW40:BBC40"/>
    <mergeCell ref="BBD40:BBJ40"/>
    <mergeCell ref="BBK40:BBQ40"/>
    <mergeCell ref="BBR40:BBX40"/>
    <mergeCell ref="BBY40:BCE40"/>
    <mergeCell ref="AYZ40:AZF40"/>
    <mergeCell ref="AZG40:AZM40"/>
    <mergeCell ref="AZN40:AZT40"/>
    <mergeCell ref="AZU40:BAA40"/>
    <mergeCell ref="BAB40:BAH40"/>
    <mergeCell ref="BAI40:BAO40"/>
    <mergeCell ref="AXJ40:AXP40"/>
    <mergeCell ref="AXQ40:AXW40"/>
    <mergeCell ref="AXX40:AYD40"/>
    <mergeCell ref="AYE40:AYK40"/>
    <mergeCell ref="AYL40:AYR40"/>
    <mergeCell ref="AYS40:AYY40"/>
    <mergeCell ref="AVT40:AVZ40"/>
    <mergeCell ref="AWA40:AWG40"/>
    <mergeCell ref="AWH40:AWN40"/>
    <mergeCell ref="AWO40:AWU40"/>
    <mergeCell ref="AWV40:AXB40"/>
    <mergeCell ref="AXC40:AXI40"/>
    <mergeCell ref="AUD40:AUJ40"/>
    <mergeCell ref="AUK40:AUQ40"/>
    <mergeCell ref="AUR40:AUX40"/>
    <mergeCell ref="AUY40:AVE40"/>
    <mergeCell ref="AVF40:AVL40"/>
    <mergeCell ref="AVM40:AVS40"/>
    <mergeCell ref="ASN40:AST40"/>
    <mergeCell ref="ASU40:ATA40"/>
    <mergeCell ref="ATB40:ATH40"/>
    <mergeCell ref="ATI40:ATO40"/>
    <mergeCell ref="ATP40:ATV40"/>
    <mergeCell ref="ATW40:AUC40"/>
    <mergeCell ref="AQX40:ARD40"/>
    <mergeCell ref="ARE40:ARK40"/>
    <mergeCell ref="ARL40:ARR40"/>
    <mergeCell ref="ARS40:ARY40"/>
    <mergeCell ref="ARZ40:ASF40"/>
    <mergeCell ref="ASG40:ASM40"/>
    <mergeCell ref="APH40:APN40"/>
    <mergeCell ref="APO40:APU40"/>
    <mergeCell ref="APV40:AQB40"/>
    <mergeCell ref="AQC40:AQI40"/>
    <mergeCell ref="AQJ40:AQP40"/>
    <mergeCell ref="AQQ40:AQW40"/>
    <mergeCell ref="ANR40:ANX40"/>
    <mergeCell ref="ANY40:AOE40"/>
    <mergeCell ref="AOF40:AOL40"/>
    <mergeCell ref="AOM40:AOS40"/>
    <mergeCell ref="AOT40:AOZ40"/>
    <mergeCell ref="APA40:APG40"/>
    <mergeCell ref="AMB40:AMH40"/>
    <mergeCell ref="AMI40:AMO40"/>
    <mergeCell ref="AMP40:AMV40"/>
    <mergeCell ref="AMW40:ANC40"/>
    <mergeCell ref="AND40:ANJ40"/>
    <mergeCell ref="ANK40:ANQ40"/>
    <mergeCell ref="AKL40:AKR40"/>
    <mergeCell ref="AKS40:AKY40"/>
    <mergeCell ref="AKZ40:ALF40"/>
    <mergeCell ref="ALG40:ALM40"/>
    <mergeCell ref="ALN40:ALT40"/>
    <mergeCell ref="ALU40:AMA40"/>
    <mergeCell ref="AIV40:AJB40"/>
    <mergeCell ref="AJC40:AJI40"/>
    <mergeCell ref="AJJ40:AJP40"/>
    <mergeCell ref="AJQ40:AJW40"/>
    <mergeCell ref="AJX40:AKD40"/>
    <mergeCell ref="AKE40:AKK40"/>
    <mergeCell ref="AHF40:AHL40"/>
    <mergeCell ref="AHM40:AHS40"/>
    <mergeCell ref="AHT40:AHZ40"/>
    <mergeCell ref="AIA40:AIG40"/>
    <mergeCell ref="AIH40:AIN40"/>
    <mergeCell ref="AIO40:AIU40"/>
    <mergeCell ref="AFP40:AFV40"/>
    <mergeCell ref="AFW40:AGC40"/>
    <mergeCell ref="AGD40:AGJ40"/>
    <mergeCell ref="AGK40:AGQ40"/>
    <mergeCell ref="AGR40:AGX40"/>
    <mergeCell ref="AGY40:AHE40"/>
    <mergeCell ref="ADZ40:AEF40"/>
    <mergeCell ref="AEG40:AEM40"/>
    <mergeCell ref="AEN40:AET40"/>
    <mergeCell ref="AEU40:AFA40"/>
    <mergeCell ref="AFB40:AFH40"/>
    <mergeCell ref="AFI40:AFO40"/>
    <mergeCell ref="ACJ40:ACP40"/>
    <mergeCell ref="ACQ40:ACW40"/>
    <mergeCell ref="ACX40:ADD40"/>
    <mergeCell ref="ADE40:ADK40"/>
    <mergeCell ref="ADL40:ADR40"/>
    <mergeCell ref="ADS40:ADY40"/>
    <mergeCell ref="AAT40:AAZ40"/>
    <mergeCell ref="ABA40:ABG40"/>
    <mergeCell ref="ABH40:ABN40"/>
    <mergeCell ref="ABO40:ABU40"/>
    <mergeCell ref="ABV40:ACB40"/>
    <mergeCell ref="ACC40:ACI40"/>
    <mergeCell ref="ZD40:ZJ40"/>
    <mergeCell ref="ZK40:ZQ40"/>
    <mergeCell ref="ZR40:ZX40"/>
    <mergeCell ref="ZY40:AAE40"/>
    <mergeCell ref="AAF40:AAL40"/>
    <mergeCell ref="AAM40:AAS40"/>
    <mergeCell ref="XN40:XT40"/>
    <mergeCell ref="XU40:YA40"/>
    <mergeCell ref="YB40:YH40"/>
    <mergeCell ref="YI40:YO40"/>
    <mergeCell ref="YP40:YV40"/>
    <mergeCell ref="YW40:ZC40"/>
    <mergeCell ref="VX40:WD40"/>
    <mergeCell ref="WE40:WK40"/>
    <mergeCell ref="WL40:WR40"/>
    <mergeCell ref="WS40:WY40"/>
    <mergeCell ref="WZ40:XF40"/>
    <mergeCell ref="XG40:XM40"/>
    <mergeCell ref="UH40:UN40"/>
    <mergeCell ref="UO40:UU40"/>
    <mergeCell ref="UV40:VB40"/>
    <mergeCell ref="VC40:VI40"/>
    <mergeCell ref="VJ40:VP40"/>
    <mergeCell ref="VQ40:VW40"/>
    <mergeCell ref="SY40:TE40"/>
    <mergeCell ref="TF40:TL40"/>
    <mergeCell ref="TM40:TS40"/>
    <mergeCell ref="TT40:TZ40"/>
    <mergeCell ref="UA40:UG40"/>
    <mergeCell ref="RB40:RH40"/>
    <mergeCell ref="RI40:RO40"/>
    <mergeCell ref="RP40:RV40"/>
    <mergeCell ref="RW40:SC40"/>
    <mergeCell ref="SD40:SJ40"/>
    <mergeCell ref="SK40:SQ40"/>
    <mergeCell ref="PL40:PR40"/>
    <mergeCell ref="PS40:PY40"/>
    <mergeCell ref="PZ40:QF40"/>
    <mergeCell ref="QG40:QM40"/>
    <mergeCell ref="QN40:QT40"/>
    <mergeCell ref="QU40:RA40"/>
    <mergeCell ref="OJ40:OP40"/>
    <mergeCell ref="OQ40:OW40"/>
    <mergeCell ref="OX40:PD40"/>
    <mergeCell ref="PE40:PK40"/>
    <mergeCell ref="MF40:ML40"/>
    <mergeCell ref="MM40:MS40"/>
    <mergeCell ref="MT40:MZ40"/>
    <mergeCell ref="NA40:NG40"/>
    <mergeCell ref="NH40:NN40"/>
    <mergeCell ref="NO40:NU40"/>
    <mergeCell ref="KP40:KV40"/>
    <mergeCell ref="KW40:LC40"/>
    <mergeCell ref="LD40:LJ40"/>
    <mergeCell ref="LK40:LQ40"/>
    <mergeCell ref="LR40:LX40"/>
    <mergeCell ref="LY40:ME40"/>
    <mergeCell ref="SR40:SX40"/>
    <mergeCell ref="JU40:KA40"/>
    <mergeCell ref="KB40:KH40"/>
    <mergeCell ref="KI40:KO40"/>
    <mergeCell ref="HJ40:HP40"/>
    <mergeCell ref="HQ40:HW40"/>
    <mergeCell ref="HX40:ID40"/>
    <mergeCell ref="IE40:IK40"/>
    <mergeCell ref="IL40:IR40"/>
    <mergeCell ref="IS40:IY40"/>
    <mergeCell ref="FT40:FZ40"/>
    <mergeCell ref="GA40:GG40"/>
    <mergeCell ref="GH40:GN40"/>
    <mergeCell ref="GO40:GU40"/>
    <mergeCell ref="GV40:HB40"/>
    <mergeCell ref="HC40:HI40"/>
    <mergeCell ref="NV40:OB40"/>
    <mergeCell ref="OC40:OI40"/>
    <mergeCell ref="FF40:FL40"/>
    <mergeCell ref="FM40:FS40"/>
    <mergeCell ref="CN40:CT40"/>
    <mergeCell ref="CU40:DA40"/>
    <mergeCell ref="DB40:DH40"/>
    <mergeCell ref="DI40:DO40"/>
    <mergeCell ref="DP40:DV40"/>
    <mergeCell ref="DW40:EC40"/>
    <mergeCell ref="AX40:BD40"/>
    <mergeCell ref="BE40:BK40"/>
    <mergeCell ref="BL40:BR40"/>
    <mergeCell ref="BS40:BY40"/>
    <mergeCell ref="BZ40:CF40"/>
    <mergeCell ref="CG40:CM40"/>
    <mergeCell ref="IZ40:JF40"/>
    <mergeCell ref="JG40:JM40"/>
    <mergeCell ref="JN40:JT40"/>
    <mergeCell ref="H40:N40"/>
    <mergeCell ref="O40:U40"/>
    <mergeCell ref="V40:AB40"/>
    <mergeCell ref="AC40:AI40"/>
    <mergeCell ref="AJ40:AP40"/>
    <mergeCell ref="AQ40:AW40"/>
    <mergeCell ref="A1:G1"/>
    <mergeCell ref="A2:G2"/>
    <mergeCell ref="A3:G3"/>
    <mergeCell ref="A4:A5"/>
    <mergeCell ref="B4:B5"/>
    <mergeCell ref="C4:C5"/>
    <mergeCell ref="D4:G4"/>
    <mergeCell ref="ED40:EJ40"/>
    <mergeCell ref="EK40:EQ40"/>
    <mergeCell ref="ER40:EX40"/>
    <mergeCell ref="EY40:FE40"/>
    <mergeCell ref="A40:G40"/>
  </mergeCells>
  <printOptions horizontalCentered="1" verticalCentered="1"/>
  <pageMargins left="0.25" right="0.25" top="0.5" bottom="0.5" header="0.5" footer="0.5"/>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6"/>
  <sheetViews>
    <sheetView zoomScaleNormal="100" workbookViewId="0">
      <selection sqref="A1:AF1"/>
    </sheetView>
  </sheetViews>
  <sheetFormatPr defaultColWidth="9.33203125" defaultRowHeight="13.2"/>
  <cols>
    <col min="1" max="1" width="41.5546875" customWidth="1"/>
    <col min="2" max="2" width="6.5546875" customWidth="1"/>
    <col min="3" max="3" width="8.6640625" bestFit="1" customWidth="1"/>
    <col min="4" max="4" width="10.5546875" customWidth="1"/>
    <col min="5" max="5" width="8.5546875" customWidth="1"/>
    <col min="6" max="6" width="10.5546875" customWidth="1"/>
    <col min="7" max="7" width="15" bestFit="1" customWidth="1"/>
    <col min="8" max="8" width="11.5546875" customWidth="1"/>
    <col min="9" max="9" width="2.33203125" customWidth="1"/>
    <col min="10" max="10" width="6.5546875" customWidth="1"/>
    <col min="11" max="11" width="8.5546875" customWidth="1"/>
    <col min="12" max="12" width="10.5546875" customWidth="1"/>
    <col min="13" max="13" width="8.5546875" customWidth="1"/>
    <col min="14" max="14" width="9.5546875" customWidth="1"/>
    <col min="15" max="15" width="13.5546875" customWidth="1"/>
    <col min="16" max="16" width="11.5546875" customWidth="1"/>
    <col min="17" max="17" width="1.5546875" customWidth="1"/>
    <col min="18" max="18" width="6.5546875" customWidth="1"/>
    <col min="19" max="19" width="8.5546875" customWidth="1"/>
    <col min="20" max="20" width="10.33203125" bestFit="1" customWidth="1"/>
    <col min="21" max="21" width="8.5546875" customWidth="1"/>
    <col min="22" max="22" width="9.5546875" customWidth="1"/>
    <col min="23" max="23" width="14" bestFit="1" customWidth="1"/>
    <col min="24" max="24" width="13.33203125" customWidth="1"/>
    <col min="25" max="25" width="2.33203125" customWidth="1"/>
    <col min="26" max="26" width="6.5546875" customWidth="1"/>
    <col min="27" max="29" width="8.5546875" customWidth="1"/>
    <col min="30" max="31" width="9.5546875" customWidth="1"/>
    <col min="32" max="32" width="11.5546875" customWidth="1"/>
  </cols>
  <sheetData>
    <row r="1" spans="1:32" ht="15.6">
      <c r="A1" s="730" t="s">
        <v>34</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row>
    <row r="2" spans="1:32" ht="15.6" customHeight="1">
      <c r="A2" s="731" t="s">
        <v>19</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row>
    <row r="3" spans="1:32" ht="15.6" customHeight="1">
      <c r="A3" s="732" t="s">
        <v>20</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row>
    <row r="4" spans="1:32" ht="25.2" thickBot="1">
      <c r="A4" s="569"/>
      <c r="B4" s="569"/>
      <c r="C4" s="680"/>
      <c r="D4" s="680"/>
      <c r="E4" s="680"/>
      <c r="F4" s="680"/>
      <c r="G4" s="680"/>
      <c r="H4" s="680"/>
      <c r="I4" s="680"/>
    </row>
    <row r="5" spans="1:32" ht="16.2" thickBot="1">
      <c r="A5" s="673"/>
      <c r="B5" s="727" t="s">
        <v>35</v>
      </c>
      <c r="C5" s="728"/>
      <c r="D5" s="728"/>
      <c r="E5" s="728"/>
      <c r="F5" s="728"/>
      <c r="G5" s="728"/>
      <c r="H5" s="728"/>
      <c r="I5" s="156"/>
      <c r="J5" s="727" t="s">
        <v>36</v>
      </c>
      <c r="K5" s="728"/>
      <c r="L5" s="728"/>
      <c r="M5" s="728"/>
      <c r="N5" s="728"/>
      <c r="O5" s="728"/>
      <c r="P5" s="728"/>
      <c r="Q5" s="156"/>
      <c r="R5" s="727" t="s">
        <v>37</v>
      </c>
      <c r="S5" s="728"/>
      <c r="T5" s="728"/>
      <c r="U5" s="728"/>
      <c r="V5" s="728"/>
      <c r="W5" s="728"/>
      <c r="X5" s="728"/>
      <c r="Y5" s="156"/>
      <c r="Z5" s="727" t="s">
        <v>38</v>
      </c>
      <c r="AA5" s="728"/>
      <c r="AB5" s="728"/>
      <c r="AC5" s="728"/>
      <c r="AD5" s="728"/>
      <c r="AE5" s="728"/>
      <c r="AF5" s="729"/>
    </row>
    <row r="6" spans="1:32">
      <c r="A6" s="154"/>
      <c r="B6" s="154"/>
      <c r="C6" s="718" t="s">
        <v>39</v>
      </c>
      <c r="D6" s="719"/>
      <c r="E6" s="719"/>
      <c r="F6" s="719"/>
      <c r="G6" s="719"/>
      <c r="H6" s="720"/>
      <c r="I6" s="155"/>
      <c r="J6" s="154"/>
      <c r="K6" s="718" t="s">
        <v>39</v>
      </c>
      <c r="L6" s="719"/>
      <c r="M6" s="719"/>
      <c r="N6" s="719"/>
      <c r="O6" s="719"/>
      <c r="P6" s="720"/>
      <c r="Q6" s="155"/>
      <c r="R6" s="154"/>
      <c r="S6" s="718" t="s">
        <v>39</v>
      </c>
      <c r="T6" s="719"/>
      <c r="U6" s="719"/>
      <c r="V6" s="719"/>
      <c r="W6" s="719"/>
      <c r="X6" s="720"/>
      <c r="Y6" s="155"/>
      <c r="Z6" s="264"/>
      <c r="AA6" s="721" t="s">
        <v>39</v>
      </c>
      <c r="AB6" s="722"/>
      <c r="AC6" s="722"/>
      <c r="AD6" s="722"/>
      <c r="AE6" s="722"/>
      <c r="AF6" s="723"/>
    </row>
    <row r="7" spans="1:32" ht="38.25" customHeight="1">
      <c r="A7" s="148" t="s">
        <v>40</v>
      </c>
      <c r="B7" s="153" t="s">
        <v>41</v>
      </c>
      <c r="C7" s="518" t="s">
        <v>42</v>
      </c>
      <c r="D7" s="519" t="s">
        <v>43</v>
      </c>
      <c r="E7" s="519" t="s">
        <v>44</v>
      </c>
      <c r="F7" s="519" t="s">
        <v>45</v>
      </c>
      <c r="G7" s="520" t="s">
        <v>46</v>
      </c>
      <c r="H7" s="521" t="s">
        <v>47</v>
      </c>
      <c r="I7" s="155"/>
      <c r="J7" s="153" t="s">
        <v>41</v>
      </c>
      <c r="K7" s="518" t="s">
        <v>42</v>
      </c>
      <c r="L7" s="519" t="s">
        <v>48</v>
      </c>
      <c r="M7" s="519" t="s">
        <v>49</v>
      </c>
      <c r="N7" s="519" t="s">
        <v>50</v>
      </c>
      <c r="O7" s="519" t="s">
        <v>51</v>
      </c>
      <c r="P7" s="521" t="s">
        <v>47</v>
      </c>
      <c r="Q7" s="155"/>
      <c r="R7" s="153" t="s">
        <v>41</v>
      </c>
      <c r="S7" s="518" t="s">
        <v>42</v>
      </c>
      <c r="T7" s="519" t="s">
        <v>48</v>
      </c>
      <c r="U7" s="519" t="s">
        <v>49</v>
      </c>
      <c r="V7" s="519" t="s">
        <v>50</v>
      </c>
      <c r="W7" s="519" t="s">
        <v>51</v>
      </c>
      <c r="X7" s="521" t="s">
        <v>47</v>
      </c>
      <c r="Y7" s="155"/>
      <c r="Z7" s="153" t="s">
        <v>41</v>
      </c>
      <c r="AA7" s="518" t="s">
        <v>42</v>
      </c>
      <c r="AB7" s="519" t="s">
        <v>48</v>
      </c>
      <c r="AC7" s="519" t="s">
        <v>49</v>
      </c>
      <c r="AD7" s="519" t="s">
        <v>50</v>
      </c>
      <c r="AE7" s="519" t="s">
        <v>51</v>
      </c>
      <c r="AF7" s="521" t="s">
        <v>47</v>
      </c>
    </row>
    <row r="8" spans="1:32">
      <c r="A8" s="147" t="s">
        <v>52</v>
      </c>
      <c r="B8" s="152"/>
      <c r="C8" s="517" t="s">
        <v>53</v>
      </c>
      <c r="D8" s="517" t="s">
        <v>54</v>
      </c>
      <c r="E8" s="517" t="s">
        <v>55</v>
      </c>
      <c r="F8" s="517" t="s">
        <v>56</v>
      </c>
      <c r="G8" s="517" t="s">
        <v>57</v>
      </c>
      <c r="H8" s="517"/>
      <c r="I8" s="155"/>
      <c r="J8" s="152"/>
      <c r="K8" s="71"/>
      <c r="L8" s="1"/>
      <c r="M8" s="1"/>
      <c r="N8" s="1"/>
      <c r="O8" s="1"/>
      <c r="P8" s="67"/>
      <c r="Q8" s="155"/>
      <c r="R8" s="152"/>
      <c r="S8" s="71"/>
      <c r="T8" s="1"/>
      <c r="U8" s="1"/>
      <c r="V8" s="1"/>
      <c r="W8" s="1"/>
      <c r="X8" s="67"/>
      <c r="Y8" s="155"/>
      <c r="Z8" s="152"/>
      <c r="AA8" s="71"/>
      <c r="AB8" s="1"/>
      <c r="AC8" s="1"/>
      <c r="AD8" s="1"/>
      <c r="AE8" s="1"/>
      <c r="AF8" s="67"/>
    </row>
    <row r="9" spans="1:32">
      <c r="A9" s="151" t="s">
        <v>58</v>
      </c>
      <c r="B9" s="151" t="s">
        <v>59</v>
      </c>
      <c r="C9" s="210">
        <f>K9+S9</f>
        <v>104</v>
      </c>
      <c r="D9" s="211">
        <f t="shared" ref="D9:G11" si="0">L9+T9</f>
        <v>246</v>
      </c>
      <c r="E9" s="211">
        <f t="shared" si="0"/>
        <v>0</v>
      </c>
      <c r="F9" s="211">
        <f t="shared" si="0"/>
        <v>1617</v>
      </c>
      <c r="G9" s="140">
        <f t="shared" si="0"/>
        <v>90958.04</v>
      </c>
      <c r="H9" s="432">
        <f>G9/$G$63</f>
        <v>2.2299795168437365E-2</v>
      </c>
      <c r="I9" s="212"/>
      <c r="J9" s="151" t="s">
        <v>59</v>
      </c>
      <c r="K9" s="210">
        <v>12</v>
      </c>
      <c r="L9" s="211">
        <v>0</v>
      </c>
      <c r="M9" s="211">
        <v>0</v>
      </c>
      <c r="N9" s="211">
        <v>190</v>
      </c>
      <c r="O9" s="502">
        <v>11268.26</v>
      </c>
      <c r="P9" s="432">
        <f>O9/$O$63</f>
        <v>1.0477867999818457E-2</v>
      </c>
      <c r="Q9" s="212"/>
      <c r="R9" s="151" t="s">
        <v>59</v>
      </c>
      <c r="S9" s="210">
        <v>92</v>
      </c>
      <c r="T9" s="211">
        <v>246</v>
      </c>
      <c r="U9" s="211">
        <v>0</v>
      </c>
      <c r="V9" s="211">
        <v>1427</v>
      </c>
      <c r="W9" s="140">
        <v>79689.78</v>
      </c>
      <c r="X9" s="432">
        <f>W9/$W$63</f>
        <v>2.6532845310977212E-2</v>
      </c>
      <c r="Y9" s="212"/>
      <c r="Z9" s="151" t="s">
        <v>59</v>
      </c>
      <c r="AA9" s="210">
        <v>0</v>
      </c>
      <c r="AB9" s="211">
        <v>0</v>
      </c>
      <c r="AC9" s="211">
        <v>0</v>
      </c>
      <c r="AD9" s="211">
        <v>0</v>
      </c>
      <c r="AE9" s="140">
        <v>0</v>
      </c>
      <c r="AF9" s="432">
        <f>AE9/$G$63</f>
        <v>0</v>
      </c>
    </row>
    <row r="10" spans="1:32">
      <c r="A10" s="151" t="s">
        <v>60</v>
      </c>
      <c r="B10" s="151" t="s">
        <v>59</v>
      </c>
      <c r="C10" s="210">
        <f t="shared" ref="C10:C11" si="1">K10+S10</f>
        <v>315</v>
      </c>
      <c r="D10" s="211">
        <f t="shared" si="0"/>
        <v>194666</v>
      </c>
      <c r="E10" s="211">
        <f t="shared" si="0"/>
        <v>23</v>
      </c>
      <c r="F10" s="211">
        <f t="shared" si="0"/>
        <v>0</v>
      </c>
      <c r="G10" s="140">
        <f t="shared" si="0"/>
        <v>275299.61</v>
      </c>
      <c r="H10" s="432">
        <f t="shared" ref="H10:H11" si="2">G10/$G$63</f>
        <v>6.7494032555568392E-2</v>
      </c>
      <c r="I10" s="212"/>
      <c r="J10" s="151" t="s">
        <v>59</v>
      </c>
      <c r="K10" s="210">
        <v>49</v>
      </c>
      <c r="L10" s="211">
        <v>30229</v>
      </c>
      <c r="M10" s="211">
        <v>3.6</v>
      </c>
      <c r="N10" s="211">
        <v>0</v>
      </c>
      <c r="O10" s="140">
        <v>45464.99</v>
      </c>
      <c r="P10" s="432">
        <f t="shared" ref="P10:P11" si="3">O10/$O$63</f>
        <v>4.2275929365586717E-2</v>
      </c>
      <c r="Q10" s="212"/>
      <c r="R10" s="151" t="s">
        <v>59</v>
      </c>
      <c r="S10" s="210">
        <v>266</v>
      </c>
      <c r="T10" s="211">
        <v>164437</v>
      </c>
      <c r="U10" s="211">
        <v>19.399999999999999</v>
      </c>
      <c r="V10" s="211">
        <v>0</v>
      </c>
      <c r="W10" s="140">
        <v>229834.62</v>
      </c>
      <c r="X10" s="432">
        <f t="shared" ref="X10:X11" si="4">W10/$W$63</f>
        <v>7.6523820489493494E-2</v>
      </c>
      <c r="Y10" s="212"/>
      <c r="Z10" s="151" t="s">
        <v>59</v>
      </c>
      <c r="AA10" s="210">
        <v>0</v>
      </c>
      <c r="AB10" s="211">
        <v>0</v>
      </c>
      <c r="AC10" s="211">
        <v>0</v>
      </c>
      <c r="AD10" s="211">
        <v>0</v>
      </c>
      <c r="AE10" s="140">
        <v>0</v>
      </c>
      <c r="AF10" s="432">
        <f>AE10/$G$63</f>
        <v>0</v>
      </c>
    </row>
    <row r="11" spans="1:32">
      <c r="A11" s="151" t="s">
        <v>61</v>
      </c>
      <c r="B11" s="151" t="s">
        <v>59</v>
      </c>
      <c r="C11" s="210">
        <f t="shared" si="1"/>
        <v>588</v>
      </c>
      <c r="D11" s="211">
        <f t="shared" si="0"/>
        <v>200</v>
      </c>
      <c r="E11" s="211">
        <f t="shared" si="0"/>
        <v>0</v>
      </c>
      <c r="F11" s="211">
        <f t="shared" si="0"/>
        <v>213</v>
      </c>
      <c r="G11" s="140">
        <f t="shared" si="0"/>
        <v>64320.270000000004</v>
      </c>
      <c r="H11" s="432">
        <f t="shared" si="2"/>
        <v>1.5769126579449021E-2</v>
      </c>
      <c r="I11" s="212"/>
      <c r="J11" s="151" t="s">
        <v>59</v>
      </c>
      <c r="K11" s="210">
        <v>146</v>
      </c>
      <c r="L11" s="211">
        <v>67</v>
      </c>
      <c r="M11" s="211">
        <v>0</v>
      </c>
      <c r="N11" s="211">
        <v>24</v>
      </c>
      <c r="O11" s="140">
        <v>15870.59</v>
      </c>
      <c r="P11" s="432">
        <f t="shared" si="3"/>
        <v>1.4757375770459576E-2</v>
      </c>
      <c r="Q11" s="212"/>
      <c r="R11" s="151" t="s">
        <v>59</v>
      </c>
      <c r="S11" s="210">
        <v>442</v>
      </c>
      <c r="T11" s="211">
        <v>133</v>
      </c>
      <c r="U11" s="211">
        <v>0</v>
      </c>
      <c r="V11" s="211">
        <v>189</v>
      </c>
      <c r="W11" s="140">
        <v>48449.68</v>
      </c>
      <c r="X11" s="432">
        <f t="shared" si="4"/>
        <v>1.6131401853617194E-2</v>
      </c>
      <c r="Y11" s="212"/>
      <c r="Z11" s="151" t="s">
        <v>59</v>
      </c>
      <c r="AA11" s="210">
        <v>0</v>
      </c>
      <c r="AB11" s="211">
        <v>0</v>
      </c>
      <c r="AC11" s="211">
        <v>0</v>
      </c>
      <c r="AD11" s="211">
        <v>0</v>
      </c>
      <c r="AE11" s="140">
        <v>0</v>
      </c>
      <c r="AF11" s="432">
        <f>AE11/$G$63</f>
        <v>0</v>
      </c>
    </row>
    <row r="12" spans="1:32">
      <c r="A12" s="146" t="s">
        <v>62</v>
      </c>
      <c r="B12" s="212"/>
      <c r="C12" s="433"/>
      <c r="D12" s="434"/>
      <c r="E12" s="434"/>
      <c r="F12" s="434"/>
      <c r="G12" s="434"/>
      <c r="H12" s="213"/>
      <c r="I12" s="212"/>
      <c r="J12" s="212"/>
      <c r="K12" s="433"/>
      <c r="L12" s="434"/>
      <c r="M12" s="434"/>
      <c r="N12" s="434"/>
      <c r="O12" s="434"/>
      <c r="P12" s="213"/>
      <c r="Q12" s="212"/>
      <c r="R12" s="212"/>
      <c r="S12" s="433"/>
      <c r="T12" s="434"/>
      <c r="U12" s="434"/>
      <c r="V12" s="434"/>
      <c r="W12" s="434"/>
      <c r="X12" s="213"/>
      <c r="Y12" s="212"/>
      <c r="Z12" s="212"/>
      <c r="AA12" s="433"/>
      <c r="AB12" s="434"/>
      <c r="AC12" s="434"/>
      <c r="AD12" s="434"/>
      <c r="AE12" s="434"/>
      <c r="AF12" s="213"/>
    </row>
    <row r="13" spans="1:32">
      <c r="A13" s="151" t="s">
        <v>63</v>
      </c>
      <c r="B13" s="151" t="s">
        <v>64</v>
      </c>
      <c r="C13" s="210">
        <f t="shared" ref="C13:G22" si="5">K13+S13</f>
        <v>52</v>
      </c>
      <c r="D13" s="211">
        <f t="shared" si="5"/>
        <v>12</v>
      </c>
      <c r="E13" s="211">
        <f t="shared" si="5"/>
        <v>0</v>
      </c>
      <c r="F13" s="211">
        <f t="shared" si="5"/>
        <v>21</v>
      </c>
      <c r="G13" s="140">
        <f t="shared" si="5"/>
        <v>2997.2799999999997</v>
      </c>
      <c r="H13" s="432">
        <f t="shared" ref="H13:H22" si="6">G13/$G$63</f>
        <v>7.348303686233119E-4</v>
      </c>
      <c r="I13" s="212"/>
      <c r="J13" s="151" t="s">
        <v>64</v>
      </c>
      <c r="K13" s="214">
        <v>8</v>
      </c>
      <c r="L13" s="215">
        <v>0</v>
      </c>
      <c r="M13" s="215">
        <v>0</v>
      </c>
      <c r="N13" s="215">
        <v>4</v>
      </c>
      <c r="O13" s="140">
        <v>461.12</v>
      </c>
      <c r="P13" s="432">
        <f t="shared" ref="P13:P22" si="7">O13/$O$63</f>
        <v>4.2877556003112168E-4</v>
      </c>
      <c r="Q13" s="212"/>
      <c r="R13" s="151" t="s">
        <v>64</v>
      </c>
      <c r="S13" s="214">
        <v>44</v>
      </c>
      <c r="T13" s="215">
        <v>12</v>
      </c>
      <c r="U13" s="215">
        <v>0</v>
      </c>
      <c r="V13" s="215">
        <v>17</v>
      </c>
      <c r="W13" s="140">
        <v>2536.16</v>
      </c>
      <c r="X13" s="432">
        <f t="shared" ref="X13:X22" si="8">W13/$W$63</f>
        <v>8.4441870668846067E-4</v>
      </c>
      <c r="Y13" s="212"/>
      <c r="Z13" s="151" t="s">
        <v>64</v>
      </c>
      <c r="AA13" s="214">
        <v>0</v>
      </c>
      <c r="AB13" s="215">
        <v>0</v>
      </c>
      <c r="AC13" s="215">
        <v>0</v>
      </c>
      <c r="AD13" s="215">
        <v>0</v>
      </c>
      <c r="AE13" s="140">
        <v>0</v>
      </c>
      <c r="AF13" s="432">
        <f t="shared" ref="AF13:AF22" si="9">AE13/$G$63</f>
        <v>0</v>
      </c>
    </row>
    <row r="14" spans="1:32">
      <c r="A14" s="151" t="s">
        <v>65</v>
      </c>
      <c r="B14" s="151" t="s">
        <v>64</v>
      </c>
      <c r="C14" s="210">
        <f t="shared" si="5"/>
        <v>2059</v>
      </c>
      <c r="D14" s="211">
        <f t="shared" si="5"/>
        <v>188</v>
      </c>
      <c r="E14" s="211">
        <f t="shared" si="5"/>
        <v>0</v>
      </c>
      <c r="F14" s="211">
        <f t="shared" si="5"/>
        <v>1286</v>
      </c>
      <c r="G14" s="140">
        <f t="shared" si="5"/>
        <v>126947.91</v>
      </c>
      <c r="H14" s="432">
        <f t="shared" si="6"/>
        <v>3.1123278272720278E-2</v>
      </c>
      <c r="I14" s="212"/>
      <c r="J14" s="151" t="s">
        <v>64</v>
      </c>
      <c r="K14" s="214">
        <v>301</v>
      </c>
      <c r="L14" s="215">
        <v>84</v>
      </c>
      <c r="M14" s="215">
        <v>0</v>
      </c>
      <c r="N14" s="215">
        <v>230</v>
      </c>
      <c r="O14" s="140">
        <v>21098.81</v>
      </c>
      <c r="P14" s="432">
        <f t="shared" si="7"/>
        <v>1.9618871603357544E-2</v>
      </c>
      <c r="Q14" s="212"/>
      <c r="R14" s="151" t="s">
        <v>64</v>
      </c>
      <c r="S14" s="214">
        <v>1758</v>
      </c>
      <c r="T14" s="215">
        <v>104</v>
      </c>
      <c r="U14" s="215">
        <v>0</v>
      </c>
      <c r="V14" s="215">
        <v>1056</v>
      </c>
      <c r="W14" s="140">
        <v>105849.1</v>
      </c>
      <c r="X14" s="432">
        <f t="shared" si="8"/>
        <v>3.5242634583834441E-2</v>
      </c>
      <c r="Y14" s="212"/>
      <c r="Z14" s="151" t="s">
        <v>64</v>
      </c>
      <c r="AA14" s="214">
        <v>0</v>
      </c>
      <c r="AB14" s="215">
        <v>0</v>
      </c>
      <c r="AC14" s="215">
        <v>0</v>
      </c>
      <c r="AD14" s="215">
        <v>0</v>
      </c>
      <c r="AE14" s="140">
        <v>0</v>
      </c>
      <c r="AF14" s="432">
        <f t="shared" si="9"/>
        <v>0</v>
      </c>
    </row>
    <row r="15" spans="1:32">
      <c r="A15" s="151" t="s">
        <v>66</v>
      </c>
      <c r="B15" s="151" t="s">
        <v>64</v>
      </c>
      <c r="C15" s="210">
        <f t="shared" si="5"/>
        <v>13</v>
      </c>
      <c r="D15" s="211">
        <f t="shared" si="5"/>
        <v>0</v>
      </c>
      <c r="E15" s="211">
        <f t="shared" si="5"/>
        <v>0</v>
      </c>
      <c r="F15" s="211">
        <f t="shared" si="5"/>
        <v>0</v>
      </c>
      <c r="G15" s="140">
        <f t="shared" si="5"/>
        <v>316.14</v>
      </c>
      <c r="H15" s="432">
        <f t="shared" si="6"/>
        <v>7.7506696984123546E-5</v>
      </c>
      <c r="I15" s="212"/>
      <c r="J15" s="151" t="s">
        <v>64</v>
      </c>
      <c r="K15" s="214">
        <v>6</v>
      </c>
      <c r="L15" s="215">
        <v>0</v>
      </c>
      <c r="M15" s="215">
        <v>0</v>
      </c>
      <c r="N15" s="215">
        <v>0</v>
      </c>
      <c r="O15" s="140">
        <v>153.28</v>
      </c>
      <c r="P15" s="432">
        <f t="shared" si="7"/>
        <v>1.425284477827254E-4</v>
      </c>
      <c r="Q15" s="212"/>
      <c r="R15" s="151" t="s">
        <v>64</v>
      </c>
      <c r="S15" s="214">
        <v>7</v>
      </c>
      <c r="T15" s="215">
        <v>0</v>
      </c>
      <c r="U15" s="215">
        <v>0</v>
      </c>
      <c r="V15" s="215">
        <v>0</v>
      </c>
      <c r="W15" s="140">
        <v>162.86000000000001</v>
      </c>
      <c r="X15" s="432">
        <f t="shared" si="8"/>
        <v>5.4224508931330328E-5</v>
      </c>
      <c r="Y15" s="212"/>
      <c r="Z15" s="151" t="s">
        <v>64</v>
      </c>
      <c r="AA15" s="214">
        <v>0</v>
      </c>
      <c r="AB15" s="215">
        <v>0</v>
      </c>
      <c r="AC15" s="215">
        <v>0</v>
      </c>
      <c r="AD15" s="215">
        <v>0</v>
      </c>
      <c r="AE15" s="140">
        <v>0</v>
      </c>
      <c r="AF15" s="432">
        <f t="shared" si="9"/>
        <v>0</v>
      </c>
    </row>
    <row r="16" spans="1:32">
      <c r="A16" s="151" t="s">
        <v>67</v>
      </c>
      <c r="B16" s="151" t="s">
        <v>64</v>
      </c>
      <c r="C16" s="210">
        <f t="shared" si="5"/>
        <v>2011</v>
      </c>
      <c r="D16" s="211">
        <f t="shared" si="5"/>
        <v>180</v>
      </c>
      <c r="E16" s="211">
        <f t="shared" si="5"/>
        <v>0</v>
      </c>
      <c r="F16" s="211">
        <f t="shared" si="5"/>
        <v>902</v>
      </c>
      <c r="G16" s="140">
        <f t="shared" si="5"/>
        <v>20088.78</v>
      </c>
      <c r="H16" s="432">
        <f t="shared" si="6"/>
        <v>4.9250806106178324E-3</v>
      </c>
      <c r="I16" s="212"/>
      <c r="J16" s="151" t="s">
        <v>64</v>
      </c>
      <c r="K16" s="214">
        <v>391</v>
      </c>
      <c r="L16" s="215">
        <v>43</v>
      </c>
      <c r="M16" s="215">
        <v>0</v>
      </c>
      <c r="N16" s="215">
        <v>223</v>
      </c>
      <c r="O16" s="140">
        <v>3884.36</v>
      </c>
      <c r="P16" s="432">
        <f t="shared" si="7"/>
        <v>3.6118984957548748E-3</v>
      </c>
      <c r="Q16" s="212"/>
      <c r="R16" s="151" t="s">
        <v>64</v>
      </c>
      <c r="S16" s="214">
        <v>1620</v>
      </c>
      <c r="T16" s="215">
        <v>137</v>
      </c>
      <c r="U16" s="215">
        <v>0</v>
      </c>
      <c r="V16" s="215">
        <v>679</v>
      </c>
      <c r="W16" s="140">
        <v>16204.42</v>
      </c>
      <c r="X16" s="432">
        <f t="shared" si="8"/>
        <v>5.395288695916909E-3</v>
      </c>
      <c r="Y16" s="212"/>
      <c r="Z16" s="151" t="s">
        <v>64</v>
      </c>
      <c r="AA16" s="214">
        <v>0</v>
      </c>
      <c r="AB16" s="215">
        <v>0</v>
      </c>
      <c r="AC16" s="215">
        <v>0</v>
      </c>
      <c r="AD16" s="215">
        <v>0</v>
      </c>
      <c r="AE16" s="140">
        <v>0</v>
      </c>
      <c r="AF16" s="432">
        <f t="shared" si="9"/>
        <v>0</v>
      </c>
    </row>
    <row r="17" spans="1:32">
      <c r="A17" s="151" t="s">
        <v>68</v>
      </c>
      <c r="B17" s="151" t="s">
        <v>59</v>
      </c>
      <c r="C17" s="210">
        <f t="shared" si="5"/>
        <v>252</v>
      </c>
      <c r="D17" s="211">
        <f t="shared" si="5"/>
        <v>0</v>
      </c>
      <c r="E17" s="211">
        <f t="shared" si="5"/>
        <v>0</v>
      </c>
      <c r="F17" s="211">
        <f t="shared" si="5"/>
        <v>1714</v>
      </c>
      <c r="G17" s="140">
        <f t="shared" si="5"/>
        <v>194540.34</v>
      </c>
      <c r="H17" s="432">
        <f t="shared" si="6"/>
        <v>4.7694626379352095E-2</v>
      </c>
      <c r="I17" s="212"/>
      <c r="J17" s="151" t="s">
        <v>59</v>
      </c>
      <c r="K17" s="214">
        <v>81</v>
      </c>
      <c r="L17" s="215">
        <v>0</v>
      </c>
      <c r="M17" s="215">
        <v>0</v>
      </c>
      <c r="N17" s="215">
        <v>551</v>
      </c>
      <c r="O17" s="140">
        <v>67454.31</v>
      </c>
      <c r="P17" s="432">
        <f t="shared" si="7"/>
        <v>6.272284773326442E-2</v>
      </c>
      <c r="Q17" s="212"/>
      <c r="R17" s="151" t="s">
        <v>59</v>
      </c>
      <c r="S17" s="214">
        <v>171</v>
      </c>
      <c r="T17" s="215">
        <v>0</v>
      </c>
      <c r="U17" s="215">
        <v>0</v>
      </c>
      <c r="V17" s="215">
        <v>1163</v>
      </c>
      <c r="W17" s="140">
        <v>127086.03</v>
      </c>
      <c r="X17" s="432">
        <f t="shared" si="8"/>
        <v>4.2313505887156537E-2</v>
      </c>
      <c r="Y17" s="212"/>
      <c r="Z17" s="151" t="s">
        <v>59</v>
      </c>
      <c r="AA17" s="214">
        <v>0</v>
      </c>
      <c r="AB17" s="215">
        <v>0</v>
      </c>
      <c r="AC17" s="215">
        <v>0</v>
      </c>
      <c r="AD17" s="215">
        <v>0</v>
      </c>
      <c r="AE17" s="140">
        <v>0</v>
      </c>
      <c r="AF17" s="432">
        <f t="shared" si="9"/>
        <v>0</v>
      </c>
    </row>
    <row r="18" spans="1:32">
      <c r="A18" s="151" t="s">
        <v>69</v>
      </c>
      <c r="B18" s="151" t="s">
        <v>59</v>
      </c>
      <c r="C18" s="210">
        <f t="shared" si="5"/>
        <v>1062</v>
      </c>
      <c r="D18" s="211">
        <f t="shared" si="5"/>
        <v>1066</v>
      </c>
      <c r="E18" s="211">
        <f t="shared" si="5"/>
        <v>0.2</v>
      </c>
      <c r="F18" s="211">
        <f t="shared" si="5"/>
        <v>1788</v>
      </c>
      <c r="G18" s="140">
        <f t="shared" si="5"/>
        <v>66481.2</v>
      </c>
      <c r="H18" s="432">
        <f t="shared" si="6"/>
        <v>1.6298912581580675E-2</v>
      </c>
      <c r="I18" s="212"/>
      <c r="J18" s="151" t="s">
        <v>59</v>
      </c>
      <c r="K18" s="214">
        <v>179</v>
      </c>
      <c r="L18" s="215">
        <v>561</v>
      </c>
      <c r="M18" s="215">
        <v>0.1</v>
      </c>
      <c r="N18" s="215">
        <v>338</v>
      </c>
      <c r="O18" s="140">
        <v>11205.4</v>
      </c>
      <c r="P18" s="432">
        <f t="shared" si="7"/>
        <v>1.041941720240443E-2</v>
      </c>
      <c r="Q18" s="212"/>
      <c r="R18" s="151" t="s">
        <v>59</v>
      </c>
      <c r="S18" s="214">
        <v>883</v>
      </c>
      <c r="T18" s="215">
        <v>505</v>
      </c>
      <c r="U18" s="215">
        <v>0.1</v>
      </c>
      <c r="V18" s="215">
        <v>1450</v>
      </c>
      <c r="W18" s="140">
        <v>55275.8</v>
      </c>
      <c r="X18" s="432">
        <f t="shared" si="8"/>
        <v>1.8404169905356926E-2</v>
      </c>
      <c r="Y18" s="212"/>
      <c r="Z18" s="151" t="s">
        <v>59</v>
      </c>
      <c r="AA18" s="214">
        <v>0</v>
      </c>
      <c r="AB18" s="215">
        <v>0</v>
      </c>
      <c r="AC18" s="215">
        <v>0</v>
      </c>
      <c r="AD18" s="215">
        <v>0</v>
      </c>
      <c r="AE18" s="140">
        <v>0</v>
      </c>
      <c r="AF18" s="432">
        <f t="shared" si="9"/>
        <v>0</v>
      </c>
    </row>
    <row r="19" spans="1:32">
      <c r="A19" s="151" t="s">
        <v>70</v>
      </c>
      <c r="B19" s="151" t="s">
        <v>59</v>
      </c>
      <c r="C19" s="210">
        <f t="shared" si="5"/>
        <v>2</v>
      </c>
      <c r="D19" s="211">
        <f t="shared" si="5"/>
        <v>82</v>
      </c>
      <c r="E19" s="211">
        <f t="shared" si="5"/>
        <v>0</v>
      </c>
      <c r="F19" s="211">
        <f t="shared" si="5"/>
        <v>0</v>
      </c>
      <c r="G19" s="140">
        <f t="shared" si="5"/>
        <v>136.5</v>
      </c>
      <c r="H19" s="432">
        <f t="shared" si="6"/>
        <v>3.3465123484319814E-5</v>
      </c>
      <c r="I19" s="212"/>
      <c r="J19" s="151" t="s">
        <v>59</v>
      </c>
      <c r="K19" s="214">
        <v>0</v>
      </c>
      <c r="L19" s="215">
        <v>0</v>
      </c>
      <c r="M19" s="215">
        <v>0</v>
      </c>
      <c r="N19" s="215">
        <v>0</v>
      </c>
      <c r="O19" s="140">
        <v>0</v>
      </c>
      <c r="P19" s="432">
        <f t="shared" si="7"/>
        <v>0</v>
      </c>
      <c r="Q19" s="212"/>
      <c r="R19" s="151" t="s">
        <v>59</v>
      </c>
      <c r="S19" s="214">
        <v>2</v>
      </c>
      <c r="T19" s="215">
        <v>82</v>
      </c>
      <c r="U19" s="215">
        <v>0</v>
      </c>
      <c r="V19" s="215">
        <v>0</v>
      </c>
      <c r="W19" s="140">
        <v>136.5</v>
      </c>
      <c r="X19" s="432">
        <f t="shared" si="8"/>
        <v>4.5447902917392791E-5</v>
      </c>
      <c r="Y19" s="212"/>
      <c r="Z19" s="151" t="s">
        <v>59</v>
      </c>
      <c r="AA19" s="214">
        <v>0</v>
      </c>
      <c r="AB19" s="215">
        <v>0</v>
      </c>
      <c r="AC19" s="215">
        <v>0</v>
      </c>
      <c r="AD19" s="215">
        <v>0</v>
      </c>
      <c r="AE19" s="140">
        <v>0</v>
      </c>
      <c r="AF19" s="432">
        <f t="shared" si="9"/>
        <v>0</v>
      </c>
    </row>
    <row r="20" spans="1:32">
      <c r="A20" s="151" t="s">
        <v>71</v>
      </c>
      <c r="B20" s="151" t="s">
        <v>59</v>
      </c>
      <c r="C20" s="210">
        <f t="shared" si="5"/>
        <v>0</v>
      </c>
      <c r="D20" s="211">
        <f t="shared" si="5"/>
        <v>0</v>
      </c>
      <c r="E20" s="211">
        <f t="shared" si="5"/>
        <v>0</v>
      </c>
      <c r="F20" s="211">
        <f t="shared" si="5"/>
        <v>0</v>
      </c>
      <c r="G20" s="140">
        <f t="shared" si="5"/>
        <v>0</v>
      </c>
      <c r="H20" s="432">
        <f t="shared" si="6"/>
        <v>0</v>
      </c>
      <c r="I20" s="212"/>
      <c r="J20" s="151" t="s">
        <v>59</v>
      </c>
      <c r="K20" s="214">
        <v>0</v>
      </c>
      <c r="L20" s="215">
        <v>0</v>
      </c>
      <c r="M20" s="215">
        <v>0</v>
      </c>
      <c r="N20" s="215">
        <v>0</v>
      </c>
      <c r="O20" s="140">
        <v>0</v>
      </c>
      <c r="P20" s="432">
        <f t="shared" si="7"/>
        <v>0</v>
      </c>
      <c r="Q20" s="212"/>
      <c r="R20" s="151" t="s">
        <v>59</v>
      </c>
      <c r="S20" s="214"/>
      <c r="T20" s="215"/>
      <c r="U20" s="215"/>
      <c r="V20" s="215"/>
      <c r="W20" s="140"/>
      <c r="X20" s="432">
        <f t="shared" si="8"/>
        <v>0</v>
      </c>
      <c r="Y20" s="212"/>
      <c r="Z20" s="151" t="s">
        <v>59</v>
      </c>
      <c r="AA20" s="214">
        <v>0</v>
      </c>
      <c r="AB20" s="215">
        <v>0</v>
      </c>
      <c r="AC20" s="215">
        <v>0</v>
      </c>
      <c r="AD20" s="215">
        <v>0</v>
      </c>
      <c r="AE20" s="140">
        <v>0</v>
      </c>
      <c r="AF20" s="432">
        <f t="shared" si="9"/>
        <v>0</v>
      </c>
    </row>
    <row r="21" spans="1:32">
      <c r="A21" s="151" t="s">
        <v>72</v>
      </c>
      <c r="B21" s="151" t="s">
        <v>59</v>
      </c>
      <c r="C21" s="210">
        <f t="shared" si="5"/>
        <v>0</v>
      </c>
      <c r="D21" s="211">
        <f t="shared" si="5"/>
        <v>0</v>
      </c>
      <c r="E21" s="211">
        <f t="shared" si="5"/>
        <v>0</v>
      </c>
      <c r="F21" s="211">
        <f t="shared" si="5"/>
        <v>0</v>
      </c>
      <c r="G21" s="140">
        <f t="shared" si="5"/>
        <v>0</v>
      </c>
      <c r="H21" s="432">
        <f t="shared" si="6"/>
        <v>0</v>
      </c>
      <c r="I21" s="212"/>
      <c r="J21" s="151" t="s">
        <v>59</v>
      </c>
      <c r="K21" s="214">
        <v>0</v>
      </c>
      <c r="L21" s="215">
        <v>0</v>
      </c>
      <c r="M21" s="215">
        <v>0</v>
      </c>
      <c r="N21" s="215">
        <v>0</v>
      </c>
      <c r="O21" s="140">
        <v>0</v>
      </c>
      <c r="P21" s="432">
        <f t="shared" si="7"/>
        <v>0</v>
      </c>
      <c r="Q21" s="212"/>
      <c r="R21" s="151" t="s">
        <v>59</v>
      </c>
      <c r="S21" s="214">
        <v>0</v>
      </c>
      <c r="T21" s="215">
        <v>0</v>
      </c>
      <c r="U21" s="215">
        <v>0</v>
      </c>
      <c r="V21" s="215">
        <v>0</v>
      </c>
      <c r="W21" s="140">
        <v>0</v>
      </c>
      <c r="X21" s="432">
        <f t="shared" si="8"/>
        <v>0</v>
      </c>
      <c r="Y21" s="212"/>
      <c r="Z21" s="151" t="s">
        <v>59</v>
      </c>
      <c r="AA21" s="214">
        <v>0</v>
      </c>
      <c r="AB21" s="215">
        <v>0</v>
      </c>
      <c r="AC21" s="215">
        <v>0</v>
      </c>
      <c r="AD21" s="215">
        <v>0</v>
      </c>
      <c r="AE21" s="140">
        <v>0</v>
      </c>
      <c r="AF21" s="432">
        <f t="shared" si="9"/>
        <v>0</v>
      </c>
    </row>
    <row r="22" spans="1:32">
      <c r="A22" s="151" t="s">
        <v>73</v>
      </c>
      <c r="B22" s="151" t="s">
        <v>59</v>
      </c>
      <c r="C22" s="210">
        <f t="shared" si="5"/>
        <v>0</v>
      </c>
      <c r="D22" s="211">
        <f t="shared" si="5"/>
        <v>0</v>
      </c>
      <c r="E22" s="211">
        <f t="shared" si="5"/>
        <v>0</v>
      </c>
      <c r="F22" s="211">
        <f t="shared" si="5"/>
        <v>0</v>
      </c>
      <c r="G22" s="140">
        <f t="shared" si="5"/>
        <v>0</v>
      </c>
      <c r="H22" s="432">
        <f t="shared" si="6"/>
        <v>0</v>
      </c>
      <c r="I22" s="212"/>
      <c r="J22" s="151" t="s">
        <v>59</v>
      </c>
      <c r="K22" s="214">
        <v>0</v>
      </c>
      <c r="L22" s="215">
        <v>0</v>
      </c>
      <c r="M22" s="215">
        <v>0</v>
      </c>
      <c r="N22" s="215">
        <v>0</v>
      </c>
      <c r="O22" s="140">
        <v>0</v>
      </c>
      <c r="P22" s="432">
        <f t="shared" si="7"/>
        <v>0</v>
      </c>
      <c r="Q22" s="212"/>
      <c r="R22" s="151" t="s">
        <v>59</v>
      </c>
      <c r="S22" s="214">
        <v>0</v>
      </c>
      <c r="T22" s="215">
        <v>0</v>
      </c>
      <c r="U22" s="215">
        <v>0</v>
      </c>
      <c r="V22" s="215">
        <v>0</v>
      </c>
      <c r="W22" s="140">
        <v>0</v>
      </c>
      <c r="X22" s="432">
        <f t="shared" si="8"/>
        <v>0</v>
      </c>
      <c r="Y22" s="212"/>
      <c r="Z22" s="151" t="s">
        <v>59</v>
      </c>
      <c r="AA22" s="214">
        <v>0</v>
      </c>
      <c r="AB22" s="215">
        <v>0</v>
      </c>
      <c r="AC22" s="215">
        <v>0</v>
      </c>
      <c r="AD22" s="215">
        <v>0</v>
      </c>
      <c r="AE22" s="140">
        <v>0</v>
      </c>
      <c r="AF22" s="432">
        <f t="shared" si="9"/>
        <v>0</v>
      </c>
    </row>
    <row r="23" spans="1:32">
      <c r="A23" s="146" t="s">
        <v>74</v>
      </c>
      <c r="B23" s="212"/>
      <c r="C23" s="433"/>
      <c r="D23" s="434"/>
      <c r="E23" s="434"/>
      <c r="F23" s="434"/>
      <c r="G23" s="434"/>
      <c r="H23" s="213"/>
      <c r="I23" s="212"/>
      <c r="J23" s="212"/>
      <c r="K23" s="433"/>
      <c r="L23" s="434"/>
      <c r="M23" s="434"/>
      <c r="N23" s="434"/>
      <c r="O23" s="434"/>
      <c r="P23" s="213"/>
      <c r="Q23" s="212"/>
      <c r="R23" s="212"/>
      <c r="S23" s="433"/>
      <c r="T23" s="434"/>
      <c r="U23" s="434"/>
      <c r="V23" s="434"/>
      <c r="W23" s="434"/>
      <c r="X23" s="213"/>
      <c r="Y23" s="212"/>
      <c r="Z23" s="212"/>
      <c r="AA23" s="433"/>
      <c r="AB23" s="434"/>
      <c r="AC23" s="434"/>
      <c r="AD23" s="434"/>
      <c r="AE23" s="434"/>
      <c r="AF23" s="213"/>
    </row>
    <row r="24" spans="1:32" s="11" customFormat="1">
      <c r="A24" s="151" t="s">
        <v>75</v>
      </c>
      <c r="B24" s="151" t="s">
        <v>64</v>
      </c>
      <c r="C24" s="210">
        <f t="shared" ref="C24:G26" si="10">K24+S24</f>
        <v>2499</v>
      </c>
      <c r="D24" s="211">
        <f t="shared" si="10"/>
        <v>22604</v>
      </c>
      <c r="E24" s="211">
        <f t="shared" si="10"/>
        <v>4.8000000000000007</v>
      </c>
      <c r="F24" s="211">
        <f t="shared" si="10"/>
        <v>3745</v>
      </c>
      <c r="G24" s="140">
        <f t="shared" si="10"/>
        <v>961556.49</v>
      </c>
      <c r="H24" s="432">
        <f t="shared" ref="H24:H26" si="11">G24/$G$63</f>
        <v>0.23574070824175186</v>
      </c>
      <c r="I24" s="212"/>
      <c r="J24" s="151" t="s">
        <v>64</v>
      </c>
      <c r="K24" s="216">
        <v>414</v>
      </c>
      <c r="L24" s="217">
        <v>7458</v>
      </c>
      <c r="M24" s="217">
        <v>1.6</v>
      </c>
      <c r="N24" s="217">
        <v>766</v>
      </c>
      <c r="O24" s="140">
        <v>185535.22</v>
      </c>
      <c r="P24" s="432">
        <f t="shared" ref="P24:P26" si="12">O24/$O$63</f>
        <v>0.1725211829046612</v>
      </c>
      <c r="Q24" s="212"/>
      <c r="R24" s="151" t="s">
        <v>64</v>
      </c>
      <c r="S24" s="216">
        <v>2085</v>
      </c>
      <c r="T24" s="217">
        <v>15146</v>
      </c>
      <c r="U24" s="217">
        <v>3.2</v>
      </c>
      <c r="V24" s="217">
        <v>2979</v>
      </c>
      <c r="W24" s="140">
        <v>776021.27</v>
      </c>
      <c r="X24" s="432">
        <f t="shared" ref="X24:X26" si="13">W24/$W$63</f>
        <v>0.25837757758821872</v>
      </c>
      <c r="Y24" s="212"/>
      <c r="Z24" s="151" t="s">
        <v>64</v>
      </c>
      <c r="AA24" s="216">
        <v>0</v>
      </c>
      <c r="AB24" s="217">
        <v>0</v>
      </c>
      <c r="AC24" s="217">
        <v>0</v>
      </c>
      <c r="AD24" s="217">
        <v>0</v>
      </c>
      <c r="AE24" s="140">
        <v>0</v>
      </c>
      <c r="AF24" s="432">
        <f>AE24/$G$63</f>
        <v>0</v>
      </c>
    </row>
    <row r="25" spans="1:32">
      <c r="A25" s="151" t="s">
        <v>76</v>
      </c>
      <c r="B25" s="151" t="s">
        <v>64</v>
      </c>
      <c r="C25" s="210">
        <f t="shared" si="10"/>
        <v>0</v>
      </c>
      <c r="D25" s="211">
        <f t="shared" si="10"/>
        <v>0</v>
      </c>
      <c r="E25" s="211">
        <f t="shared" si="10"/>
        <v>0</v>
      </c>
      <c r="F25" s="211">
        <f t="shared" si="10"/>
        <v>0</v>
      </c>
      <c r="G25" s="140">
        <f t="shared" si="10"/>
        <v>0</v>
      </c>
      <c r="H25" s="218">
        <f t="shared" si="11"/>
        <v>0</v>
      </c>
      <c r="I25" s="212"/>
      <c r="J25" s="151" t="s">
        <v>64</v>
      </c>
      <c r="K25" s="435"/>
      <c r="L25" s="436"/>
      <c r="M25" s="436"/>
      <c r="N25" s="436"/>
      <c r="O25" s="436"/>
      <c r="P25" s="218">
        <f t="shared" si="12"/>
        <v>0</v>
      </c>
      <c r="Q25" s="212"/>
      <c r="R25" s="151" t="s">
        <v>64</v>
      </c>
      <c r="S25" s="435"/>
      <c r="T25" s="436"/>
      <c r="U25" s="436"/>
      <c r="V25" s="436"/>
      <c r="W25" s="436"/>
      <c r="X25" s="218">
        <f t="shared" si="13"/>
        <v>0</v>
      </c>
      <c r="Y25" s="212"/>
      <c r="Z25" s="151" t="s">
        <v>64</v>
      </c>
      <c r="AA25" s="435">
        <v>0</v>
      </c>
      <c r="AB25" s="436">
        <v>0</v>
      </c>
      <c r="AC25" s="436">
        <v>0</v>
      </c>
      <c r="AD25" s="436">
        <v>0</v>
      </c>
      <c r="AE25" s="436">
        <v>0</v>
      </c>
      <c r="AF25" s="218">
        <f>AE25/$G$63</f>
        <v>0</v>
      </c>
    </row>
    <row r="26" spans="1:32">
      <c r="A26" s="150" t="s">
        <v>77</v>
      </c>
      <c r="B26" s="150" t="s">
        <v>64</v>
      </c>
      <c r="C26" s="210">
        <f t="shared" si="10"/>
        <v>65</v>
      </c>
      <c r="D26" s="211">
        <f t="shared" si="10"/>
        <v>1558</v>
      </c>
      <c r="E26" s="211">
        <f t="shared" si="10"/>
        <v>0.4</v>
      </c>
      <c r="F26" s="211">
        <f t="shared" si="10"/>
        <v>1569</v>
      </c>
      <c r="G26" s="140">
        <f t="shared" si="10"/>
        <v>81671.039999999994</v>
      </c>
      <c r="H26" s="432">
        <f t="shared" si="11"/>
        <v>2.002294094280456E-2</v>
      </c>
      <c r="I26" s="212"/>
      <c r="J26" s="150" t="s">
        <v>64</v>
      </c>
      <c r="K26" s="220">
        <v>27</v>
      </c>
      <c r="L26" s="221">
        <v>776</v>
      </c>
      <c r="M26" s="221">
        <v>0.2</v>
      </c>
      <c r="N26" s="221">
        <v>659</v>
      </c>
      <c r="O26" s="140">
        <v>34429.089999999997</v>
      </c>
      <c r="P26" s="432">
        <f t="shared" si="12"/>
        <v>3.2014122887994212E-2</v>
      </c>
      <c r="Q26" s="212"/>
      <c r="R26" s="150" t="s">
        <v>64</v>
      </c>
      <c r="S26" s="220">
        <v>38</v>
      </c>
      <c r="T26" s="221">
        <v>782</v>
      </c>
      <c r="U26" s="221">
        <v>0.2</v>
      </c>
      <c r="V26" s="221">
        <v>910</v>
      </c>
      <c r="W26" s="140">
        <v>47241.95</v>
      </c>
      <c r="X26" s="432">
        <f t="shared" si="13"/>
        <v>1.5729286133540837E-2</v>
      </c>
      <c r="Y26" s="212"/>
      <c r="Z26" s="150" t="s">
        <v>64</v>
      </c>
      <c r="AA26" s="220">
        <v>0</v>
      </c>
      <c r="AB26" s="221">
        <v>0</v>
      </c>
      <c r="AC26" s="221">
        <v>0</v>
      </c>
      <c r="AD26" s="221">
        <v>0</v>
      </c>
      <c r="AE26" s="140">
        <v>0</v>
      </c>
      <c r="AF26" s="432">
        <f>AE26/$G$63</f>
        <v>0</v>
      </c>
    </row>
    <row r="27" spans="1:32">
      <c r="A27" s="146" t="s">
        <v>78</v>
      </c>
      <c r="B27" s="212"/>
      <c r="C27" s="433"/>
      <c r="D27" s="434"/>
      <c r="E27" s="434"/>
      <c r="F27" s="434"/>
      <c r="G27" s="434"/>
      <c r="H27" s="213"/>
      <c r="I27" s="212"/>
      <c r="J27" s="212"/>
      <c r="K27" s="433"/>
      <c r="L27" s="434"/>
      <c r="M27" s="434"/>
      <c r="N27" s="434"/>
      <c r="O27" s="434"/>
      <c r="P27" s="213"/>
      <c r="Q27" s="212"/>
      <c r="R27" s="212"/>
      <c r="S27" s="433"/>
      <c r="T27" s="434"/>
      <c r="U27" s="434"/>
      <c r="V27" s="434"/>
      <c r="W27" s="434"/>
      <c r="X27" s="213"/>
      <c r="Y27" s="212"/>
      <c r="Z27" s="212"/>
      <c r="AA27" s="433"/>
      <c r="AB27" s="434"/>
      <c r="AC27" s="434"/>
      <c r="AD27" s="434"/>
      <c r="AE27" s="434"/>
      <c r="AF27" s="213"/>
    </row>
    <row r="28" spans="1:32">
      <c r="A28" s="151" t="s">
        <v>79</v>
      </c>
      <c r="B28" s="151" t="s">
        <v>59</v>
      </c>
      <c r="C28" s="210">
        <f t="shared" ref="C28:G39" si="14">K28+S28</f>
        <v>0</v>
      </c>
      <c r="D28" s="211">
        <f t="shared" si="14"/>
        <v>0</v>
      </c>
      <c r="E28" s="211">
        <f t="shared" si="14"/>
        <v>0</v>
      </c>
      <c r="F28" s="211">
        <f t="shared" si="14"/>
        <v>0</v>
      </c>
      <c r="G28" s="140">
        <f t="shared" si="14"/>
        <v>0</v>
      </c>
      <c r="H28" s="432">
        <f t="shared" ref="H28:H39" si="15">G28/$G$63</f>
        <v>0</v>
      </c>
      <c r="I28" s="212"/>
      <c r="J28" s="151" t="s">
        <v>59</v>
      </c>
      <c r="K28" s="222"/>
      <c r="L28" s="223"/>
      <c r="M28" s="223"/>
      <c r="N28" s="223"/>
      <c r="O28" s="140"/>
      <c r="P28" s="432">
        <f t="shared" ref="P28:P39" si="16">O28/$O$63</f>
        <v>0</v>
      </c>
      <c r="Q28" s="212"/>
      <c r="R28" s="151" t="s">
        <v>59</v>
      </c>
      <c r="S28" s="222"/>
      <c r="T28" s="223"/>
      <c r="U28" s="223"/>
      <c r="V28" s="223"/>
      <c r="W28" s="140"/>
      <c r="X28" s="432">
        <f t="shared" ref="X28:X39" si="17">W28/$W$63</f>
        <v>0</v>
      </c>
      <c r="Y28" s="212"/>
      <c r="Z28" s="151" t="s">
        <v>59</v>
      </c>
      <c r="AA28" s="222">
        <v>0</v>
      </c>
      <c r="AB28" s="223">
        <v>0</v>
      </c>
      <c r="AC28" s="223">
        <v>0</v>
      </c>
      <c r="AD28" s="223">
        <v>0</v>
      </c>
      <c r="AE28" s="140">
        <v>0</v>
      </c>
      <c r="AF28" s="432">
        <f t="shared" ref="AF28:AF39" si="18">AE28/$G$63</f>
        <v>0</v>
      </c>
    </row>
    <row r="29" spans="1:32">
      <c r="A29" s="151" t="s">
        <v>80</v>
      </c>
      <c r="B29" s="151" t="s">
        <v>59</v>
      </c>
      <c r="C29" s="210">
        <f t="shared" si="14"/>
        <v>448</v>
      </c>
      <c r="D29" s="211">
        <f t="shared" si="14"/>
        <v>0</v>
      </c>
      <c r="E29" s="211">
        <f t="shared" si="14"/>
        <v>0</v>
      </c>
      <c r="F29" s="211">
        <f t="shared" si="14"/>
        <v>0</v>
      </c>
      <c r="G29" s="140">
        <f t="shared" si="14"/>
        <v>439393.08999999997</v>
      </c>
      <c r="H29" s="432">
        <f t="shared" si="15"/>
        <v>0.10772413197807214</v>
      </c>
      <c r="I29" s="212"/>
      <c r="J29" s="151" t="s">
        <v>59</v>
      </c>
      <c r="K29" s="222">
        <v>117</v>
      </c>
      <c r="L29" s="223">
        <v>0</v>
      </c>
      <c r="M29" s="223">
        <v>0</v>
      </c>
      <c r="N29" s="223">
        <v>0</v>
      </c>
      <c r="O29" s="140">
        <v>180066.91</v>
      </c>
      <c r="P29" s="432">
        <f t="shared" si="16"/>
        <v>0.16743643775660041</v>
      </c>
      <c r="Q29" s="212"/>
      <c r="R29" s="151" t="s">
        <v>59</v>
      </c>
      <c r="S29" s="222">
        <v>331</v>
      </c>
      <c r="T29" s="223">
        <v>0</v>
      </c>
      <c r="U29" s="223">
        <v>0</v>
      </c>
      <c r="V29" s="223">
        <v>0</v>
      </c>
      <c r="W29" s="140">
        <v>259326.18</v>
      </c>
      <c r="X29" s="432">
        <f t="shared" si="17"/>
        <v>8.6343084634273454E-2</v>
      </c>
      <c r="Y29" s="212"/>
      <c r="Z29" s="151" t="s">
        <v>59</v>
      </c>
      <c r="AA29" s="222">
        <v>0</v>
      </c>
      <c r="AB29" s="223">
        <v>0</v>
      </c>
      <c r="AC29" s="223">
        <v>0</v>
      </c>
      <c r="AD29" s="223">
        <v>0</v>
      </c>
      <c r="AE29" s="140">
        <v>0</v>
      </c>
      <c r="AF29" s="432">
        <f t="shared" si="18"/>
        <v>0</v>
      </c>
    </row>
    <row r="30" spans="1:32">
      <c r="A30" s="151" t="s">
        <v>81</v>
      </c>
      <c r="B30" s="151" t="s">
        <v>59</v>
      </c>
      <c r="C30" s="210">
        <f t="shared" si="14"/>
        <v>90</v>
      </c>
      <c r="D30" s="211">
        <f t="shared" si="14"/>
        <v>0</v>
      </c>
      <c r="E30" s="211">
        <f t="shared" si="14"/>
        <v>0</v>
      </c>
      <c r="F30" s="211">
        <f t="shared" si="14"/>
        <v>0</v>
      </c>
      <c r="G30" s="140">
        <f t="shared" si="14"/>
        <v>86386.33</v>
      </c>
      <c r="H30" s="432">
        <f t="shared" si="15"/>
        <v>2.117896850408206E-2</v>
      </c>
      <c r="I30" s="212"/>
      <c r="J30" s="151" t="s">
        <v>59</v>
      </c>
      <c r="K30" s="222">
        <v>8</v>
      </c>
      <c r="L30" s="223">
        <v>0</v>
      </c>
      <c r="M30" s="223">
        <v>0</v>
      </c>
      <c r="N30" s="223">
        <v>0</v>
      </c>
      <c r="O30" s="140">
        <v>7289.99</v>
      </c>
      <c r="P30" s="432">
        <f t="shared" si="16"/>
        <v>6.778646653520291E-3</v>
      </c>
      <c r="Q30" s="212"/>
      <c r="R30" s="151" t="s">
        <v>59</v>
      </c>
      <c r="S30" s="222">
        <v>82</v>
      </c>
      <c r="T30" s="223">
        <v>0</v>
      </c>
      <c r="U30" s="223">
        <v>0</v>
      </c>
      <c r="V30" s="223">
        <v>0</v>
      </c>
      <c r="W30" s="140">
        <v>79096.34</v>
      </c>
      <c r="X30" s="432">
        <f t="shared" si="17"/>
        <v>2.6335258472095911E-2</v>
      </c>
      <c r="Y30" s="212"/>
      <c r="Z30" s="151" t="s">
        <v>59</v>
      </c>
      <c r="AA30" s="222">
        <v>0</v>
      </c>
      <c r="AB30" s="223">
        <v>0</v>
      </c>
      <c r="AC30" s="223">
        <v>0</v>
      </c>
      <c r="AD30" s="223">
        <v>0</v>
      </c>
      <c r="AE30" s="140">
        <v>0</v>
      </c>
      <c r="AF30" s="432">
        <f t="shared" si="18"/>
        <v>0</v>
      </c>
    </row>
    <row r="31" spans="1:32">
      <c r="A31" s="151" t="s">
        <v>82</v>
      </c>
      <c r="B31" s="151" t="s">
        <v>59</v>
      </c>
      <c r="C31" s="210">
        <f t="shared" si="14"/>
        <v>0</v>
      </c>
      <c r="D31" s="211">
        <f t="shared" si="14"/>
        <v>0</v>
      </c>
      <c r="E31" s="211">
        <f t="shared" si="14"/>
        <v>0</v>
      </c>
      <c r="F31" s="211">
        <f t="shared" si="14"/>
        <v>0</v>
      </c>
      <c r="G31" s="140">
        <f t="shared" si="14"/>
        <v>0</v>
      </c>
      <c r="H31" s="432">
        <f t="shared" si="15"/>
        <v>0</v>
      </c>
      <c r="I31" s="212"/>
      <c r="J31" s="151" t="s">
        <v>59</v>
      </c>
      <c r="K31" s="222"/>
      <c r="L31" s="223"/>
      <c r="M31" s="223"/>
      <c r="N31" s="223"/>
      <c r="O31" s="140"/>
      <c r="P31" s="432">
        <f t="shared" si="16"/>
        <v>0</v>
      </c>
      <c r="Q31" s="212"/>
      <c r="R31" s="151" t="s">
        <v>59</v>
      </c>
      <c r="S31" s="222"/>
      <c r="T31" s="223"/>
      <c r="U31" s="223"/>
      <c r="V31" s="223"/>
      <c r="W31" s="140"/>
      <c r="X31" s="432">
        <f t="shared" si="17"/>
        <v>0</v>
      </c>
      <c r="Y31" s="212"/>
      <c r="Z31" s="151" t="s">
        <v>59</v>
      </c>
      <c r="AA31" s="222">
        <v>0</v>
      </c>
      <c r="AB31" s="223">
        <v>0</v>
      </c>
      <c r="AC31" s="223">
        <v>0</v>
      </c>
      <c r="AD31" s="223">
        <v>0</v>
      </c>
      <c r="AE31" s="140">
        <v>0</v>
      </c>
      <c r="AF31" s="432">
        <f t="shared" si="18"/>
        <v>0</v>
      </c>
    </row>
    <row r="32" spans="1:32">
      <c r="A32" s="151" t="s">
        <v>83</v>
      </c>
      <c r="B32" s="151" t="s">
        <v>59</v>
      </c>
      <c r="C32" s="210">
        <f t="shared" si="14"/>
        <v>0</v>
      </c>
      <c r="D32" s="211">
        <f t="shared" si="14"/>
        <v>0</v>
      </c>
      <c r="E32" s="211">
        <f t="shared" si="14"/>
        <v>0</v>
      </c>
      <c r="F32" s="211">
        <f t="shared" si="14"/>
        <v>0</v>
      </c>
      <c r="G32" s="140">
        <f t="shared" si="14"/>
        <v>0</v>
      </c>
      <c r="H32" s="432">
        <f t="shared" si="15"/>
        <v>0</v>
      </c>
      <c r="I32" s="212"/>
      <c r="J32" s="151" t="s">
        <v>59</v>
      </c>
      <c r="K32" s="222"/>
      <c r="L32" s="223"/>
      <c r="M32" s="223"/>
      <c r="N32" s="223"/>
      <c r="O32" s="140"/>
      <c r="P32" s="432">
        <f t="shared" si="16"/>
        <v>0</v>
      </c>
      <c r="Q32" s="212"/>
      <c r="R32" s="151" t="s">
        <v>59</v>
      </c>
      <c r="S32" s="222"/>
      <c r="T32" s="223"/>
      <c r="U32" s="223"/>
      <c r="V32" s="223"/>
      <c r="W32" s="140"/>
      <c r="X32" s="432">
        <f t="shared" si="17"/>
        <v>0</v>
      </c>
      <c r="Y32" s="212"/>
      <c r="Z32" s="151" t="s">
        <v>59</v>
      </c>
      <c r="AA32" s="222">
        <v>0</v>
      </c>
      <c r="AB32" s="223">
        <v>0</v>
      </c>
      <c r="AC32" s="223">
        <v>0</v>
      </c>
      <c r="AD32" s="223">
        <v>0</v>
      </c>
      <c r="AE32" s="140">
        <v>0</v>
      </c>
      <c r="AF32" s="432">
        <f t="shared" si="18"/>
        <v>0</v>
      </c>
    </row>
    <row r="33" spans="1:32">
      <c r="A33" s="151" t="s">
        <v>84</v>
      </c>
      <c r="B33" s="151" t="s">
        <v>59</v>
      </c>
      <c r="C33" s="210">
        <f t="shared" si="14"/>
        <v>0</v>
      </c>
      <c r="D33" s="211">
        <f t="shared" si="14"/>
        <v>0</v>
      </c>
      <c r="E33" s="211">
        <f t="shared" si="14"/>
        <v>0</v>
      </c>
      <c r="F33" s="211">
        <f t="shared" si="14"/>
        <v>0</v>
      </c>
      <c r="G33" s="140">
        <f t="shared" si="14"/>
        <v>0</v>
      </c>
      <c r="H33" s="432">
        <f t="shared" si="15"/>
        <v>0</v>
      </c>
      <c r="I33" s="212"/>
      <c r="J33" s="151" t="s">
        <v>59</v>
      </c>
      <c r="K33" s="222"/>
      <c r="L33" s="223"/>
      <c r="M33" s="223"/>
      <c r="N33" s="223"/>
      <c r="O33" s="140"/>
      <c r="P33" s="432">
        <f t="shared" si="16"/>
        <v>0</v>
      </c>
      <c r="Q33" s="212"/>
      <c r="R33" s="151" t="s">
        <v>59</v>
      </c>
      <c r="S33" s="222"/>
      <c r="T33" s="223"/>
      <c r="U33" s="223"/>
      <c r="V33" s="223"/>
      <c r="W33" s="140"/>
      <c r="X33" s="432">
        <f t="shared" si="17"/>
        <v>0</v>
      </c>
      <c r="Y33" s="212"/>
      <c r="Z33" s="151" t="s">
        <v>59</v>
      </c>
      <c r="AA33" s="222">
        <v>0</v>
      </c>
      <c r="AB33" s="223">
        <v>0</v>
      </c>
      <c r="AC33" s="223">
        <v>0</v>
      </c>
      <c r="AD33" s="223">
        <v>0</v>
      </c>
      <c r="AE33" s="140">
        <v>0</v>
      </c>
      <c r="AF33" s="432">
        <f t="shared" si="18"/>
        <v>0</v>
      </c>
    </row>
    <row r="34" spans="1:32">
      <c r="A34" s="151" t="s">
        <v>85</v>
      </c>
      <c r="B34" s="151" t="s">
        <v>59</v>
      </c>
      <c r="C34" s="210">
        <f t="shared" si="14"/>
        <v>0</v>
      </c>
      <c r="D34" s="211">
        <f t="shared" si="14"/>
        <v>0</v>
      </c>
      <c r="E34" s="211">
        <f t="shared" si="14"/>
        <v>0</v>
      </c>
      <c r="F34" s="211">
        <f t="shared" si="14"/>
        <v>0</v>
      </c>
      <c r="G34" s="140">
        <f t="shared" si="14"/>
        <v>0</v>
      </c>
      <c r="H34" s="432">
        <f t="shared" si="15"/>
        <v>0</v>
      </c>
      <c r="I34" s="212"/>
      <c r="J34" s="151" t="s">
        <v>59</v>
      </c>
      <c r="K34" s="222"/>
      <c r="L34" s="223"/>
      <c r="M34" s="223"/>
      <c r="N34" s="223"/>
      <c r="O34" s="140"/>
      <c r="P34" s="432">
        <f t="shared" si="16"/>
        <v>0</v>
      </c>
      <c r="Q34" s="212"/>
      <c r="R34" s="151" t="s">
        <v>59</v>
      </c>
      <c r="S34" s="222"/>
      <c r="T34" s="223"/>
      <c r="U34" s="223"/>
      <c r="V34" s="223"/>
      <c r="W34" s="140"/>
      <c r="X34" s="432">
        <f t="shared" si="17"/>
        <v>0</v>
      </c>
      <c r="Y34" s="212"/>
      <c r="Z34" s="151" t="s">
        <v>59</v>
      </c>
      <c r="AA34" s="222">
        <v>0</v>
      </c>
      <c r="AB34" s="223">
        <v>0</v>
      </c>
      <c r="AC34" s="223">
        <v>0</v>
      </c>
      <c r="AD34" s="223">
        <v>0</v>
      </c>
      <c r="AE34" s="140">
        <v>0</v>
      </c>
      <c r="AF34" s="432">
        <f t="shared" si="18"/>
        <v>0</v>
      </c>
    </row>
    <row r="35" spans="1:32">
      <c r="A35" s="151" t="s">
        <v>86</v>
      </c>
      <c r="B35" s="151" t="s">
        <v>64</v>
      </c>
      <c r="C35" s="210">
        <f t="shared" si="14"/>
        <v>52</v>
      </c>
      <c r="D35" s="211">
        <f t="shared" si="14"/>
        <v>668</v>
      </c>
      <c r="E35" s="211">
        <f t="shared" si="14"/>
        <v>0.1</v>
      </c>
      <c r="F35" s="211">
        <f t="shared" si="14"/>
        <v>733</v>
      </c>
      <c r="G35" s="140">
        <f t="shared" si="14"/>
        <v>9258.59</v>
      </c>
      <c r="H35" s="432">
        <f t="shared" si="15"/>
        <v>2.2698890669647516E-3</v>
      </c>
      <c r="I35" s="212"/>
      <c r="J35" s="151" t="s">
        <v>64</v>
      </c>
      <c r="K35" s="222">
        <v>17</v>
      </c>
      <c r="L35" s="223">
        <v>167</v>
      </c>
      <c r="M35" s="223">
        <v>0</v>
      </c>
      <c r="N35" s="223">
        <v>239</v>
      </c>
      <c r="O35" s="140">
        <v>2960.98</v>
      </c>
      <c r="P35" s="432">
        <f t="shared" si="16"/>
        <v>2.7532873389593828E-3</v>
      </c>
      <c r="Q35" s="212"/>
      <c r="R35" s="151" t="s">
        <v>64</v>
      </c>
      <c r="S35" s="222">
        <v>35</v>
      </c>
      <c r="T35" s="223">
        <v>501</v>
      </c>
      <c r="U35" s="223">
        <v>0.1</v>
      </c>
      <c r="V35" s="223">
        <v>494</v>
      </c>
      <c r="W35" s="140">
        <v>6297.61</v>
      </c>
      <c r="X35" s="432">
        <f t="shared" si="17"/>
        <v>2.096799764773641E-3</v>
      </c>
      <c r="Y35" s="212"/>
      <c r="Z35" s="151" t="s">
        <v>64</v>
      </c>
      <c r="AA35" s="222">
        <v>0</v>
      </c>
      <c r="AB35" s="223">
        <v>0</v>
      </c>
      <c r="AC35" s="223">
        <v>0</v>
      </c>
      <c r="AD35" s="223">
        <v>0</v>
      </c>
      <c r="AE35" s="140">
        <v>0</v>
      </c>
      <c r="AF35" s="432">
        <f t="shared" si="18"/>
        <v>0</v>
      </c>
    </row>
    <row r="36" spans="1:32">
      <c r="A36" s="151" t="s">
        <v>87</v>
      </c>
      <c r="B36" s="151" t="s">
        <v>64</v>
      </c>
      <c r="C36" s="210">
        <f t="shared" si="14"/>
        <v>0</v>
      </c>
      <c r="D36" s="211">
        <f t="shared" si="14"/>
        <v>0</v>
      </c>
      <c r="E36" s="211">
        <f t="shared" si="14"/>
        <v>0</v>
      </c>
      <c r="F36" s="211">
        <f t="shared" si="14"/>
        <v>0</v>
      </c>
      <c r="G36" s="140">
        <f t="shared" si="14"/>
        <v>0</v>
      </c>
      <c r="H36" s="432">
        <f t="shared" si="15"/>
        <v>0</v>
      </c>
      <c r="I36" s="212"/>
      <c r="J36" s="151" t="s">
        <v>64</v>
      </c>
      <c r="K36" s="222"/>
      <c r="L36" s="223"/>
      <c r="M36" s="223"/>
      <c r="N36" s="223"/>
      <c r="O36" s="140"/>
      <c r="P36" s="432">
        <f t="shared" si="16"/>
        <v>0</v>
      </c>
      <c r="Q36" s="212"/>
      <c r="R36" s="151" t="s">
        <v>64</v>
      </c>
      <c r="S36" s="222"/>
      <c r="T36" s="223"/>
      <c r="U36" s="223"/>
      <c r="V36" s="223"/>
      <c r="W36" s="140"/>
      <c r="X36" s="432">
        <f t="shared" si="17"/>
        <v>0</v>
      </c>
      <c r="Y36" s="212"/>
      <c r="Z36" s="151" t="s">
        <v>64</v>
      </c>
      <c r="AA36" s="222">
        <v>0</v>
      </c>
      <c r="AB36" s="223">
        <v>0</v>
      </c>
      <c r="AC36" s="223">
        <v>0</v>
      </c>
      <c r="AD36" s="223">
        <v>0</v>
      </c>
      <c r="AE36" s="140">
        <v>0</v>
      </c>
      <c r="AF36" s="432">
        <f t="shared" si="18"/>
        <v>0</v>
      </c>
    </row>
    <row r="37" spans="1:32">
      <c r="A37" s="151" t="s">
        <v>88</v>
      </c>
      <c r="B37" s="151" t="s">
        <v>64</v>
      </c>
      <c r="C37" s="210">
        <f t="shared" si="14"/>
        <v>0</v>
      </c>
      <c r="D37" s="211">
        <f t="shared" si="14"/>
        <v>0</v>
      </c>
      <c r="E37" s="211">
        <f t="shared" si="14"/>
        <v>0</v>
      </c>
      <c r="F37" s="211">
        <f t="shared" si="14"/>
        <v>0</v>
      </c>
      <c r="G37" s="140">
        <f t="shared" si="14"/>
        <v>0</v>
      </c>
      <c r="H37" s="432">
        <f t="shared" si="15"/>
        <v>0</v>
      </c>
      <c r="I37" s="212"/>
      <c r="J37" s="151" t="s">
        <v>64</v>
      </c>
      <c r="K37" s="222"/>
      <c r="L37" s="223"/>
      <c r="M37" s="223"/>
      <c r="N37" s="223"/>
      <c r="O37" s="140"/>
      <c r="P37" s="432">
        <f t="shared" si="16"/>
        <v>0</v>
      </c>
      <c r="Q37" s="212"/>
      <c r="R37" s="151" t="s">
        <v>64</v>
      </c>
      <c r="S37" s="222"/>
      <c r="T37" s="223"/>
      <c r="U37" s="223"/>
      <c r="V37" s="223"/>
      <c r="W37" s="140"/>
      <c r="X37" s="432">
        <f t="shared" si="17"/>
        <v>0</v>
      </c>
      <c r="Y37" s="212"/>
      <c r="Z37" s="151" t="s">
        <v>64</v>
      </c>
      <c r="AA37" s="222">
        <v>0</v>
      </c>
      <c r="AB37" s="223">
        <v>0</v>
      </c>
      <c r="AC37" s="223">
        <v>0</v>
      </c>
      <c r="AD37" s="223">
        <v>0</v>
      </c>
      <c r="AE37" s="140">
        <v>0</v>
      </c>
      <c r="AF37" s="432">
        <f t="shared" si="18"/>
        <v>0</v>
      </c>
    </row>
    <row r="38" spans="1:32">
      <c r="A38" s="151" t="s">
        <v>89</v>
      </c>
      <c r="B38" s="151" t="s">
        <v>64</v>
      </c>
      <c r="C38" s="210">
        <f t="shared" si="14"/>
        <v>0</v>
      </c>
      <c r="D38" s="211">
        <f t="shared" si="14"/>
        <v>0</v>
      </c>
      <c r="E38" s="211">
        <f t="shared" si="14"/>
        <v>0</v>
      </c>
      <c r="F38" s="211">
        <f t="shared" si="14"/>
        <v>0</v>
      </c>
      <c r="G38" s="140">
        <f t="shared" si="14"/>
        <v>0</v>
      </c>
      <c r="H38" s="432">
        <f t="shared" si="15"/>
        <v>0</v>
      </c>
      <c r="I38" s="212"/>
      <c r="J38" s="151" t="s">
        <v>64</v>
      </c>
      <c r="K38" s="222"/>
      <c r="L38" s="223"/>
      <c r="M38" s="223"/>
      <c r="N38" s="223"/>
      <c r="O38" s="140"/>
      <c r="P38" s="432">
        <f t="shared" si="16"/>
        <v>0</v>
      </c>
      <c r="Q38" s="212"/>
      <c r="R38" s="151" t="s">
        <v>64</v>
      </c>
      <c r="S38" s="222"/>
      <c r="T38" s="223"/>
      <c r="U38" s="223"/>
      <c r="V38" s="223"/>
      <c r="W38" s="140"/>
      <c r="X38" s="432">
        <f t="shared" si="17"/>
        <v>0</v>
      </c>
      <c r="Y38" s="212"/>
      <c r="Z38" s="151" t="s">
        <v>64</v>
      </c>
      <c r="AA38" s="222">
        <v>0</v>
      </c>
      <c r="AB38" s="223">
        <v>0</v>
      </c>
      <c r="AC38" s="223">
        <v>0</v>
      </c>
      <c r="AD38" s="223">
        <v>0</v>
      </c>
      <c r="AE38" s="140">
        <v>0</v>
      </c>
      <c r="AF38" s="432">
        <f t="shared" si="18"/>
        <v>0</v>
      </c>
    </row>
    <row r="39" spans="1:32">
      <c r="A39" s="151" t="s">
        <v>90</v>
      </c>
      <c r="B39" s="151" t="s">
        <v>64</v>
      </c>
      <c r="C39" s="210">
        <f t="shared" si="14"/>
        <v>0</v>
      </c>
      <c r="D39" s="211">
        <f t="shared" si="14"/>
        <v>0</v>
      </c>
      <c r="E39" s="211">
        <f t="shared" si="14"/>
        <v>0</v>
      </c>
      <c r="F39" s="211">
        <f t="shared" si="14"/>
        <v>0</v>
      </c>
      <c r="G39" s="140">
        <f t="shared" si="14"/>
        <v>0</v>
      </c>
      <c r="H39" s="432">
        <f t="shared" si="15"/>
        <v>0</v>
      </c>
      <c r="I39" s="212"/>
      <c r="J39" s="151" t="s">
        <v>64</v>
      </c>
      <c r="K39" s="222"/>
      <c r="L39" s="223"/>
      <c r="M39" s="223"/>
      <c r="N39" s="223"/>
      <c r="O39" s="140"/>
      <c r="P39" s="432">
        <f t="shared" si="16"/>
        <v>0</v>
      </c>
      <c r="Q39" s="212"/>
      <c r="R39" s="151" t="s">
        <v>64</v>
      </c>
      <c r="S39" s="222"/>
      <c r="T39" s="223"/>
      <c r="U39" s="223"/>
      <c r="V39" s="223"/>
      <c r="W39" s="140"/>
      <c r="X39" s="432">
        <f t="shared" si="17"/>
        <v>0</v>
      </c>
      <c r="Y39" s="212"/>
      <c r="Z39" s="151" t="s">
        <v>64</v>
      </c>
      <c r="AA39" s="222">
        <v>0</v>
      </c>
      <c r="AB39" s="223">
        <v>0</v>
      </c>
      <c r="AC39" s="223">
        <v>0</v>
      </c>
      <c r="AD39" s="223">
        <v>0</v>
      </c>
      <c r="AE39" s="140">
        <v>0</v>
      </c>
      <c r="AF39" s="432">
        <f t="shared" si="18"/>
        <v>0</v>
      </c>
    </row>
    <row r="40" spans="1:32">
      <c r="A40" s="146" t="s">
        <v>91</v>
      </c>
      <c r="B40" s="212"/>
      <c r="C40" s="433"/>
      <c r="D40" s="434"/>
      <c r="E40" s="434"/>
      <c r="F40" s="434"/>
      <c r="G40" s="437"/>
      <c r="H40" s="213"/>
      <c r="I40" s="212"/>
      <c r="J40" s="212"/>
      <c r="K40" s="433"/>
      <c r="L40" s="434"/>
      <c r="M40" s="434"/>
      <c r="N40" s="434"/>
      <c r="O40" s="437"/>
      <c r="P40" s="213"/>
      <c r="Q40" s="212"/>
      <c r="R40" s="212"/>
      <c r="S40" s="433"/>
      <c r="T40" s="434"/>
      <c r="U40" s="434"/>
      <c r="V40" s="434"/>
      <c r="W40" s="437"/>
      <c r="X40" s="213"/>
      <c r="Y40" s="212"/>
      <c r="Z40" s="212"/>
      <c r="AA40" s="433"/>
      <c r="AB40" s="434"/>
      <c r="AC40" s="434"/>
      <c r="AD40" s="434"/>
      <c r="AE40" s="437"/>
      <c r="AF40" s="213"/>
    </row>
    <row r="41" spans="1:32">
      <c r="A41" s="151" t="s">
        <v>92</v>
      </c>
      <c r="B41" s="151" t="s">
        <v>64</v>
      </c>
      <c r="C41" s="210">
        <f t="shared" ref="C41:G42" si="19">K41+S41</f>
        <v>547</v>
      </c>
      <c r="D41" s="211">
        <f t="shared" si="19"/>
        <v>0</v>
      </c>
      <c r="E41" s="211">
        <f t="shared" si="19"/>
        <v>0</v>
      </c>
      <c r="F41" s="211">
        <f t="shared" si="19"/>
        <v>6781</v>
      </c>
      <c r="G41" s="140">
        <f t="shared" si="19"/>
        <v>41555.31</v>
      </c>
      <c r="H41" s="432">
        <f t="shared" ref="H41:H42" si="20">G41/$G$63</f>
        <v>1.0187938319261463E-2</v>
      </c>
      <c r="I41" s="212"/>
      <c r="J41" s="151" t="s">
        <v>64</v>
      </c>
      <c r="K41" s="224">
        <v>69</v>
      </c>
      <c r="L41" s="225">
        <v>0</v>
      </c>
      <c r="M41" s="225">
        <v>0</v>
      </c>
      <c r="N41" s="225">
        <v>881</v>
      </c>
      <c r="O41" s="140">
        <v>5122.6099999999997</v>
      </c>
      <c r="P41" s="432">
        <f t="shared" ref="P41:P42" si="21">O41/$O$63</f>
        <v>4.7632936579871275E-3</v>
      </c>
      <c r="Q41" s="212"/>
      <c r="R41" s="151" t="s">
        <v>64</v>
      </c>
      <c r="S41" s="224">
        <v>478</v>
      </c>
      <c r="T41" s="225">
        <v>0</v>
      </c>
      <c r="U41" s="225">
        <v>0</v>
      </c>
      <c r="V41" s="225">
        <v>5900</v>
      </c>
      <c r="W41" s="140">
        <v>36432.699999999997</v>
      </c>
      <c r="X41" s="432">
        <f t="shared" ref="X41:X42" si="22">W41/$W$63</f>
        <v>1.2130328297571399E-2</v>
      </c>
      <c r="Y41" s="212"/>
      <c r="Z41" s="151" t="s">
        <v>64</v>
      </c>
      <c r="AA41" s="224">
        <v>0</v>
      </c>
      <c r="AB41" s="225">
        <v>0</v>
      </c>
      <c r="AC41" s="225">
        <v>0</v>
      </c>
      <c r="AD41" s="225">
        <v>0</v>
      </c>
      <c r="AE41" s="140">
        <v>0</v>
      </c>
      <c r="AF41" s="432">
        <f>AE41/$G$63</f>
        <v>0</v>
      </c>
    </row>
    <row r="42" spans="1:32">
      <c r="A42" s="151" t="s">
        <v>93</v>
      </c>
      <c r="B42" s="151" t="s">
        <v>64</v>
      </c>
      <c r="C42" s="210">
        <f t="shared" si="19"/>
        <v>0</v>
      </c>
      <c r="D42" s="211">
        <f t="shared" si="19"/>
        <v>0</v>
      </c>
      <c r="E42" s="211">
        <f t="shared" si="19"/>
        <v>0</v>
      </c>
      <c r="F42" s="211">
        <f t="shared" si="19"/>
        <v>0</v>
      </c>
      <c r="G42" s="140">
        <f t="shared" si="19"/>
        <v>0</v>
      </c>
      <c r="H42" s="432">
        <f t="shared" si="20"/>
        <v>0</v>
      </c>
      <c r="I42" s="212"/>
      <c r="J42" s="151" t="s">
        <v>64</v>
      </c>
      <c r="K42" s="224"/>
      <c r="L42" s="225"/>
      <c r="M42" s="225"/>
      <c r="N42" s="225"/>
      <c r="O42" s="140"/>
      <c r="P42" s="432">
        <f t="shared" si="21"/>
        <v>0</v>
      </c>
      <c r="Q42" s="212"/>
      <c r="R42" s="151" t="s">
        <v>64</v>
      </c>
      <c r="S42" s="224"/>
      <c r="T42" s="225"/>
      <c r="U42" s="225"/>
      <c r="V42" s="225"/>
      <c r="W42" s="140"/>
      <c r="X42" s="432">
        <f t="shared" si="22"/>
        <v>0</v>
      </c>
      <c r="Y42" s="212"/>
      <c r="Z42" s="151" t="s">
        <v>64</v>
      </c>
      <c r="AA42" s="224">
        <v>0</v>
      </c>
      <c r="AB42" s="225">
        <v>0</v>
      </c>
      <c r="AC42" s="225">
        <v>0</v>
      </c>
      <c r="AD42" s="225">
        <v>0</v>
      </c>
      <c r="AE42" s="140">
        <v>0</v>
      </c>
      <c r="AF42" s="432">
        <f>AE42/$G$63</f>
        <v>0</v>
      </c>
    </row>
    <row r="43" spans="1:32">
      <c r="A43" s="146" t="s">
        <v>94</v>
      </c>
      <c r="B43" s="212"/>
      <c r="C43" s="433"/>
      <c r="D43" s="434"/>
      <c r="E43" s="434"/>
      <c r="F43" s="434"/>
      <c r="G43" s="434"/>
      <c r="H43" s="213"/>
      <c r="I43" s="212"/>
      <c r="J43" s="212"/>
      <c r="K43" s="433"/>
      <c r="L43" s="434"/>
      <c r="M43" s="434"/>
      <c r="N43" s="434"/>
      <c r="O43" s="434"/>
      <c r="P43" s="213"/>
      <c r="Q43" s="212"/>
      <c r="R43" s="212"/>
      <c r="S43" s="433"/>
      <c r="T43" s="434"/>
      <c r="U43" s="434"/>
      <c r="V43" s="434"/>
      <c r="W43" s="434"/>
      <c r="X43" s="213"/>
      <c r="Y43" s="212"/>
      <c r="Z43" s="212"/>
      <c r="AA43" s="433"/>
      <c r="AB43" s="434"/>
      <c r="AC43" s="434"/>
      <c r="AD43" s="434"/>
      <c r="AE43" s="434"/>
      <c r="AF43" s="213"/>
    </row>
    <row r="44" spans="1:32">
      <c r="A44" s="151" t="s">
        <v>95</v>
      </c>
      <c r="B44" s="151" t="s">
        <v>59</v>
      </c>
      <c r="C44" s="210">
        <f t="shared" ref="C44:G52" si="23">K44+S44</f>
        <v>2627</v>
      </c>
      <c r="D44" s="211">
        <f t="shared" si="23"/>
        <v>179082</v>
      </c>
      <c r="E44" s="211">
        <f t="shared" si="23"/>
        <v>331</v>
      </c>
      <c r="F44" s="211">
        <f t="shared" si="23"/>
        <v>-64</v>
      </c>
      <c r="G44" s="140">
        <f t="shared" si="23"/>
        <v>209504.52</v>
      </c>
      <c r="H44" s="432">
        <f t="shared" ref="H44:H52" si="24">G44/$G$63</f>
        <v>5.1363330639730032E-2</v>
      </c>
      <c r="I44" s="212"/>
      <c r="J44" s="151" t="s">
        <v>59</v>
      </c>
      <c r="K44" s="226">
        <v>372</v>
      </c>
      <c r="L44" s="227">
        <v>25359</v>
      </c>
      <c r="M44" s="227">
        <v>46.9</v>
      </c>
      <c r="N44" s="227">
        <v>-9</v>
      </c>
      <c r="O44" s="140">
        <v>29489.119999999999</v>
      </c>
      <c r="P44" s="432">
        <f t="shared" ref="P44:P52" si="25">O44/$O$63</f>
        <v>2.7420658272954871E-2</v>
      </c>
      <c r="Q44" s="212"/>
      <c r="R44" s="151" t="s">
        <v>59</v>
      </c>
      <c r="S44" s="226">
        <v>2255</v>
      </c>
      <c r="T44" s="227">
        <v>153723</v>
      </c>
      <c r="U44" s="227">
        <v>284.10000000000002</v>
      </c>
      <c r="V44" s="227">
        <v>-55</v>
      </c>
      <c r="W44" s="140">
        <v>180015.4</v>
      </c>
      <c r="X44" s="432">
        <f t="shared" ref="X44:X52" si="26">W44/$W$63</f>
        <v>5.9936428006121825E-2</v>
      </c>
      <c r="Y44" s="212"/>
      <c r="Z44" s="151" t="s">
        <v>59</v>
      </c>
      <c r="AA44" s="226">
        <v>0</v>
      </c>
      <c r="AB44" s="227">
        <v>0</v>
      </c>
      <c r="AC44" s="227">
        <v>0</v>
      </c>
      <c r="AD44" s="227">
        <v>0</v>
      </c>
      <c r="AE44" s="140">
        <v>0</v>
      </c>
      <c r="AF44" s="432">
        <f t="shared" ref="AF44:AF52" si="27">AE44/$G$63</f>
        <v>0</v>
      </c>
    </row>
    <row r="45" spans="1:32">
      <c r="A45" s="151" t="s">
        <v>96</v>
      </c>
      <c r="B45" s="151" t="s">
        <v>59</v>
      </c>
      <c r="C45" s="210">
        <f t="shared" si="23"/>
        <v>495</v>
      </c>
      <c r="D45" s="211">
        <f t="shared" si="23"/>
        <v>51317</v>
      </c>
      <c r="E45" s="211">
        <f t="shared" si="23"/>
        <v>41</v>
      </c>
      <c r="F45" s="211">
        <f t="shared" si="23"/>
        <v>0</v>
      </c>
      <c r="G45" s="140">
        <f t="shared" si="23"/>
        <v>34155</v>
      </c>
      <c r="H45" s="432">
        <f t="shared" si="24"/>
        <v>8.3736358432743088E-3</v>
      </c>
      <c r="I45" s="212"/>
      <c r="J45" s="151" t="s">
        <v>59</v>
      </c>
      <c r="K45" s="226">
        <v>121</v>
      </c>
      <c r="L45" s="227">
        <v>12544</v>
      </c>
      <c r="M45" s="227">
        <v>10</v>
      </c>
      <c r="N45" s="227">
        <v>0</v>
      </c>
      <c r="O45" s="140">
        <v>8349</v>
      </c>
      <c r="P45" s="432">
        <f t="shared" si="25"/>
        <v>7.7633742858688303E-3</v>
      </c>
      <c r="Q45" s="212"/>
      <c r="R45" s="151" t="s">
        <v>59</v>
      </c>
      <c r="S45" s="226">
        <v>374</v>
      </c>
      <c r="T45" s="227">
        <v>38773</v>
      </c>
      <c r="U45" s="227">
        <v>31</v>
      </c>
      <c r="V45" s="227">
        <v>0</v>
      </c>
      <c r="W45" s="140">
        <v>25806</v>
      </c>
      <c r="X45" s="432">
        <f t="shared" si="26"/>
        <v>8.5921507889101714E-3</v>
      </c>
      <c r="Y45" s="212"/>
      <c r="Z45" s="151" t="s">
        <v>59</v>
      </c>
      <c r="AA45" s="226">
        <v>0</v>
      </c>
      <c r="AB45" s="227">
        <v>0</v>
      </c>
      <c r="AC45" s="227">
        <v>0</v>
      </c>
      <c r="AD45" s="227">
        <v>0</v>
      </c>
      <c r="AE45" s="140">
        <v>0</v>
      </c>
      <c r="AF45" s="432">
        <f t="shared" si="27"/>
        <v>0</v>
      </c>
    </row>
    <row r="46" spans="1:32">
      <c r="A46" s="151" t="s">
        <v>97</v>
      </c>
      <c r="B46" s="151" t="s">
        <v>59</v>
      </c>
      <c r="C46" s="210">
        <f t="shared" si="23"/>
        <v>3332</v>
      </c>
      <c r="D46" s="211">
        <f t="shared" si="23"/>
        <v>227142</v>
      </c>
      <c r="E46" s="211">
        <f t="shared" si="23"/>
        <v>419.79999999999995</v>
      </c>
      <c r="F46" s="211">
        <f t="shared" si="23"/>
        <v>-5242</v>
      </c>
      <c r="G46" s="140">
        <f t="shared" si="23"/>
        <v>298647.16000000003</v>
      </c>
      <c r="H46" s="432">
        <f t="shared" si="24"/>
        <v>7.3218051924112945E-2</v>
      </c>
      <c r="I46" s="212"/>
      <c r="J46" s="151" t="s">
        <v>59</v>
      </c>
      <c r="K46" s="226">
        <v>612</v>
      </c>
      <c r="L46" s="227">
        <v>41720</v>
      </c>
      <c r="M46" s="227">
        <v>77.099999999999994</v>
      </c>
      <c r="N46" s="227">
        <v>-926</v>
      </c>
      <c r="O46" s="140">
        <v>54853.56</v>
      </c>
      <c r="P46" s="432">
        <f t="shared" si="25"/>
        <v>5.1005954867931851E-2</v>
      </c>
      <c r="Q46" s="212"/>
      <c r="R46" s="151" t="s">
        <v>59</v>
      </c>
      <c r="S46" s="226">
        <v>2720</v>
      </c>
      <c r="T46" s="227">
        <v>185422</v>
      </c>
      <c r="U46" s="227">
        <v>342.7</v>
      </c>
      <c r="V46" s="227">
        <v>-4316</v>
      </c>
      <c r="W46" s="140">
        <v>243793.6</v>
      </c>
      <c r="X46" s="432">
        <f t="shared" si="26"/>
        <v>8.1171486188144251E-2</v>
      </c>
      <c r="Y46" s="212"/>
      <c r="Z46" s="151" t="s">
        <v>59</v>
      </c>
      <c r="AA46" s="226">
        <v>0</v>
      </c>
      <c r="AB46" s="227">
        <v>0</v>
      </c>
      <c r="AC46" s="227">
        <v>0</v>
      </c>
      <c r="AD46" s="227">
        <v>0</v>
      </c>
      <c r="AE46" s="140">
        <v>0</v>
      </c>
      <c r="AF46" s="432">
        <f t="shared" si="27"/>
        <v>0</v>
      </c>
    </row>
    <row r="47" spans="1:32">
      <c r="A47" s="151" t="s">
        <v>98</v>
      </c>
      <c r="B47" s="151" t="s">
        <v>59</v>
      </c>
      <c r="C47" s="210">
        <f t="shared" si="23"/>
        <v>0</v>
      </c>
      <c r="D47" s="211">
        <f t="shared" si="23"/>
        <v>0</v>
      </c>
      <c r="E47" s="211">
        <f t="shared" si="23"/>
        <v>0</v>
      </c>
      <c r="F47" s="211">
        <f t="shared" si="23"/>
        <v>0</v>
      </c>
      <c r="G47" s="140">
        <f t="shared" si="23"/>
        <v>0</v>
      </c>
      <c r="H47" s="432">
        <f t="shared" si="24"/>
        <v>0</v>
      </c>
      <c r="I47" s="212"/>
      <c r="J47" s="151" t="s">
        <v>59</v>
      </c>
      <c r="K47" s="226"/>
      <c r="L47" s="227"/>
      <c r="M47" s="227"/>
      <c r="N47" s="227"/>
      <c r="O47" s="140"/>
      <c r="P47" s="432">
        <f t="shared" si="25"/>
        <v>0</v>
      </c>
      <c r="Q47" s="212"/>
      <c r="R47" s="151" t="s">
        <v>59</v>
      </c>
      <c r="S47" s="226"/>
      <c r="T47" s="227"/>
      <c r="U47" s="227"/>
      <c r="V47" s="227"/>
      <c r="W47" s="140"/>
      <c r="X47" s="432">
        <f t="shared" si="26"/>
        <v>0</v>
      </c>
      <c r="Y47" s="212"/>
      <c r="Z47" s="151" t="s">
        <v>59</v>
      </c>
      <c r="AA47" s="226">
        <v>0</v>
      </c>
      <c r="AB47" s="227">
        <v>0</v>
      </c>
      <c r="AC47" s="227">
        <v>0</v>
      </c>
      <c r="AD47" s="227">
        <v>0</v>
      </c>
      <c r="AE47" s="140">
        <v>0</v>
      </c>
      <c r="AF47" s="432">
        <f t="shared" si="27"/>
        <v>0</v>
      </c>
    </row>
    <row r="48" spans="1:32">
      <c r="A48" s="151" t="s">
        <v>99</v>
      </c>
      <c r="B48" s="151" t="s">
        <v>59</v>
      </c>
      <c r="C48" s="210">
        <f t="shared" si="23"/>
        <v>5731</v>
      </c>
      <c r="D48" s="211">
        <f t="shared" si="23"/>
        <v>6430</v>
      </c>
      <c r="E48" s="211">
        <f t="shared" si="23"/>
        <v>0.60000000000000009</v>
      </c>
      <c r="F48" s="211">
        <f t="shared" si="23"/>
        <v>0</v>
      </c>
      <c r="G48" s="140">
        <f t="shared" si="23"/>
        <v>19984.39</v>
      </c>
      <c r="H48" s="432">
        <f t="shared" si="24"/>
        <v>4.8994877590388718E-3</v>
      </c>
      <c r="I48" s="212"/>
      <c r="J48" s="151" t="s">
        <v>59</v>
      </c>
      <c r="K48" s="226">
        <v>1972</v>
      </c>
      <c r="L48" s="227">
        <v>2219</v>
      </c>
      <c r="M48" s="227">
        <v>0.2</v>
      </c>
      <c r="N48" s="227">
        <v>0</v>
      </c>
      <c r="O48" s="140">
        <v>6928.82</v>
      </c>
      <c r="P48" s="432">
        <f t="shared" si="25"/>
        <v>6.44281027900511E-3</v>
      </c>
      <c r="Q48" s="212"/>
      <c r="R48" s="151" t="s">
        <v>59</v>
      </c>
      <c r="S48" s="226">
        <v>3759</v>
      </c>
      <c r="T48" s="227">
        <v>4211</v>
      </c>
      <c r="U48" s="227">
        <v>0.4</v>
      </c>
      <c r="V48" s="227">
        <v>0</v>
      </c>
      <c r="W48" s="140">
        <v>13055.57</v>
      </c>
      <c r="X48" s="432">
        <f t="shared" si="26"/>
        <v>4.3468738307049504E-3</v>
      </c>
      <c r="Y48" s="212"/>
      <c r="Z48" s="151" t="s">
        <v>59</v>
      </c>
      <c r="AA48" s="226">
        <v>0</v>
      </c>
      <c r="AB48" s="227">
        <v>0</v>
      </c>
      <c r="AC48" s="227">
        <v>0</v>
      </c>
      <c r="AD48" s="227">
        <v>0</v>
      </c>
      <c r="AE48" s="140">
        <v>0</v>
      </c>
      <c r="AF48" s="432">
        <f t="shared" si="27"/>
        <v>0</v>
      </c>
    </row>
    <row r="49" spans="1:33">
      <c r="A49" s="151" t="s">
        <v>100</v>
      </c>
      <c r="B49" s="151" t="s">
        <v>59</v>
      </c>
      <c r="C49" s="210">
        <f t="shared" si="23"/>
        <v>22729</v>
      </c>
      <c r="D49" s="211">
        <f t="shared" si="23"/>
        <v>325706</v>
      </c>
      <c r="E49" s="211">
        <f t="shared" si="23"/>
        <v>32.299999999999997</v>
      </c>
      <c r="F49" s="211">
        <f t="shared" si="23"/>
        <v>-5314</v>
      </c>
      <c r="G49" s="140">
        <f t="shared" si="23"/>
        <v>318206</v>
      </c>
      <c r="H49" s="432">
        <f t="shared" si="24"/>
        <v>7.8013209402574876E-2</v>
      </c>
      <c r="I49" s="212"/>
      <c r="J49" s="151" t="s">
        <v>59</v>
      </c>
      <c r="K49" s="226">
        <v>8780</v>
      </c>
      <c r="L49" s="227">
        <v>125817</v>
      </c>
      <c r="M49" s="227">
        <v>12.5</v>
      </c>
      <c r="N49" s="227">
        <v>-1827</v>
      </c>
      <c r="O49" s="140">
        <v>122920</v>
      </c>
      <c r="P49" s="432">
        <f t="shared" si="25"/>
        <v>0.11429799583411146</v>
      </c>
      <c r="Q49" s="212"/>
      <c r="R49" s="151" t="s">
        <v>59</v>
      </c>
      <c r="S49" s="226">
        <v>13949</v>
      </c>
      <c r="T49" s="227">
        <v>199889</v>
      </c>
      <c r="U49" s="227">
        <v>19.8</v>
      </c>
      <c r="V49" s="227">
        <v>-3487</v>
      </c>
      <c r="W49" s="140">
        <v>195286</v>
      </c>
      <c r="X49" s="432">
        <f t="shared" si="26"/>
        <v>6.5020799773816612E-2</v>
      </c>
      <c r="Y49" s="212"/>
      <c r="Z49" s="151" t="s">
        <v>59</v>
      </c>
      <c r="AA49" s="226">
        <v>0</v>
      </c>
      <c r="AB49" s="227">
        <v>0</v>
      </c>
      <c r="AC49" s="227">
        <v>0</v>
      </c>
      <c r="AD49" s="227">
        <v>0</v>
      </c>
      <c r="AE49" s="140">
        <v>0</v>
      </c>
      <c r="AF49" s="432">
        <f t="shared" si="27"/>
        <v>0</v>
      </c>
    </row>
    <row r="50" spans="1:33">
      <c r="A50" s="151" t="s">
        <v>101</v>
      </c>
      <c r="B50" s="151" t="s">
        <v>59</v>
      </c>
      <c r="C50" s="210">
        <f t="shared" si="23"/>
        <v>1989</v>
      </c>
      <c r="D50" s="211">
        <f t="shared" si="23"/>
        <v>53458</v>
      </c>
      <c r="E50" s="211">
        <f t="shared" si="23"/>
        <v>5.4</v>
      </c>
      <c r="F50" s="211">
        <f t="shared" si="23"/>
        <v>-824</v>
      </c>
      <c r="G50" s="140">
        <f t="shared" si="23"/>
        <v>30630.6</v>
      </c>
      <c r="H50" s="432">
        <f t="shared" si="24"/>
        <v>7.5095737098813658E-3</v>
      </c>
      <c r="I50" s="212"/>
      <c r="J50" s="151" t="s">
        <v>59</v>
      </c>
      <c r="K50" s="226">
        <v>770</v>
      </c>
      <c r="L50" s="227">
        <v>20695</v>
      </c>
      <c r="M50" s="227">
        <v>2.1</v>
      </c>
      <c r="N50" s="227">
        <v>-295</v>
      </c>
      <c r="O50" s="140">
        <v>11858</v>
      </c>
      <c r="P50" s="432">
        <f t="shared" si="25"/>
        <v>1.1026241739349933E-2</v>
      </c>
      <c r="Q50" s="212"/>
      <c r="R50" s="151" t="s">
        <v>59</v>
      </c>
      <c r="S50" s="226">
        <v>1219</v>
      </c>
      <c r="T50" s="227">
        <v>32763</v>
      </c>
      <c r="U50" s="227">
        <v>3.3</v>
      </c>
      <c r="V50" s="227">
        <v>-529</v>
      </c>
      <c r="W50" s="140">
        <v>18772.599999999999</v>
      </c>
      <c r="X50" s="432">
        <f t="shared" si="26"/>
        <v>6.2503685150699468E-3</v>
      </c>
      <c r="Y50" s="212"/>
      <c r="Z50" s="151" t="s">
        <v>59</v>
      </c>
      <c r="AA50" s="226">
        <v>0</v>
      </c>
      <c r="AB50" s="227">
        <v>0</v>
      </c>
      <c r="AC50" s="227">
        <v>0</v>
      </c>
      <c r="AD50" s="227">
        <v>0</v>
      </c>
      <c r="AE50" s="140">
        <v>0</v>
      </c>
      <c r="AF50" s="432">
        <f t="shared" si="27"/>
        <v>0</v>
      </c>
    </row>
    <row r="51" spans="1:33">
      <c r="A51" s="151" t="s">
        <v>102</v>
      </c>
      <c r="B51" s="151" t="s">
        <v>59</v>
      </c>
      <c r="C51" s="210">
        <f t="shared" si="23"/>
        <v>0</v>
      </c>
      <c r="D51" s="211">
        <f t="shared" si="23"/>
        <v>0</v>
      </c>
      <c r="E51" s="211">
        <f t="shared" si="23"/>
        <v>0</v>
      </c>
      <c r="F51" s="211">
        <f t="shared" si="23"/>
        <v>0</v>
      </c>
      <c r="G51" s="140">
        <f t="shared" si="23"/>
        <v>0</v>
      </c>
      <c r="H51" s="432">
        <f t="shared" si="24"/>
        <v>0</v>
      </c>
      <c r="I51" s="212"/>
      <c r="J51" s="151" t="s">
        <v>59</v>
      </c>
      <c r="K51" s="226"/>
      <c r="L51" s="227"/>
      <c r="M51" s="227"/>
      <c r="N51" s="227"/>
      <c r="O51" s="140"/>
      <c r="P51" s="432">
        <f t="shared" si="25"/>
        <v>0</v>
      </c>
      <c r="Q51" s="212"/>
      <c r="R51" s="151" t="s">
        <v>59</v>
      </c>
      <c r="S51" s="226"/>
      <c r="T51" s="227"/>
      <c r="U51" s="227"/>
      <c r="V51" s="227"/>
      <c r="W51" s="140"/>
      <c r="X51" s="432">
        <f t="shared" si="26"/>
        <v>0</v>
      </c>
      <c r="Y51" s="212"/>
      <c r="Z51" s="151" t="s">
        <v>59</v>
      </c>
      <c r="AA51" s="226">
        <v>0</v>
      </c>
      <c r="AB51" s="227">
        <v>0</v>
      </c>
      <c r="AC51" s="227">
        <v>0</v>
      </c>
      <c r="AD51" s="227">
        <v>0</v>
      </c>
      <c r="AE51" s="140">
        <v>0</v>
      </c>
      <c r="AF51" s="432">
        <f t="shared" si="27"/>
        <v>0</v>
      </c>
    </row>
    <row r="52" spans="1:33">
      <c r="A52" s="151" t="s">
        <v>103</v>
      </c>
      <c r="B52" s="151" t="s">
        <v>59</v>
      </c>
      <c r="C52" s="210">
        <f t="shared" si="23"/>
        <v>0</v>
      </c>
      <c r="D52" s="211">
        <f t="shared" si="23"/>
        <v>0</v>
      </c>
      <c r="E52" s="211">
        <f t="shared" si="23"/>
        <v>0</v>
      </c>
      <c r="F52" s="211">
        <f t="shared" si="23"/>
        <v>0</v>
      </c>
      <c r="G52" s="140">
        <f t="shared" si="23"/>
        <v>0</v>
      </c>
      <c r="H52" s="432">
        <f t="shared" si="24"/>
        <v>0</v>
      </c>
      <c r="I52" s="212"/>
      <c r="J52" s="151" t="s">
        <v>59</v>
      </c>
      <c r="K52" s="226"/>
      <c r="L52" s="227"/>
      <c r="M52" s="227"/>
      <c r="N52" s="227"/>
      <c r="O52" s="140"/>
      <c r="P52" s="432">
        <f t="shared" si="25"/>
        <v>0</v>
      </c>
      <c r="Q52" s="212"/>
      <c r="R52" s="151" t="s">
        <v>59</v>
      </c>
      <c r="S52" s="226"/>
      <c r="T52" s="227"/>
      <c r="U52" s="227"/>
      <c r="V52" s="227"/>
      <c r="W52" s="140"/>
      <c r="X52" s="432">
        <f t="shared" si="26"/>
        <v>0</v>
      </c>
      <c r="Y52" s="212"/>
      <c r="Z52" s="151" t="s">
        <v>59</v>
      </c>
      <c r="AA52" s="226">
        <v>0</v>
      </c>
      <c r="AB52" s="227">
        <v>0</v>
      </c>
      <c r="AC52" s="227">
        <v>0</v>
      </c>
      <c r="AD52" s="227">
        <v>0</v>
      </c>
      <c r="AE52" s="140">
        <v>0</v>
      </c>
      <c r="AF52" s="432">
        <f t="shared" si="27"/>
        <v>0</v>
      </c>
    </row>
    <row r="53" spans="1:33">
      <c r="A53" s="146" t="s">
        <v>104</v>
      </c>
      <c r="B53" s="212"/>
      <c r="C53" s="433"/>
      <c r="D53" s="434"/>
      <c r="E53" s="434"/>
      <c r="F53" s="434"/>
      <c r="G53" s="434"/>
      <c r="H53" s="213"/>
      <c r="I53" s="212"/>
      <c r="J53" s="212"/>
      <c r="K53" s="433"/>
      <c r="L53" s="434"/>
      <c r="M53" s="434"/>
      <c r="N53" s="434"/>
      <c r="O53" s="434"/>
      <c r="P53" s="213"/>
      <c r="Q53" s="212"/>
      <c r="R53" s="212"/>
      <c r="S53" s="433"/>
      <c r="T53" s="434"/>
      <c r="U53" s="434"/>
      <c r="V53" s="434"/>
      <c r="W53" s="434"/>
      <c r="X53" s="213"/>
      <c r="Y53" s="212"/>
      <c r="Z53" s="212"/>
      <c r="AA53" s="433"/>
      <c r="AB53" s="434"/>
      <c r="AC53" s="434"/>
      <c r="AD53" s="434"/>
      <c r="AE53" s="434"/>
      <c r="AF53" s="213"/>
    </row>
    <row r="54" spans="1:33">
      <c r="A54" s="151" t="s">
        <v>105</v>
      </c>
      <c r="B54" s="151" t="s">
        <v>59</v>
      </c>
      <c r="C54" s="210">
        <f t="shared" ref="C54:G56" si="28">K54+S54</f>
        <v>0</v>
      </c>
      <c r="D54" s="211">
        <f t="shared" si="28"/>
        <v>0</v>
      </c>
      <c r="E54" s="211">
        <f t="shared" si="28"/>
        <v>0</v>
      </c>
      <c r="F54" s="211">
        <f t="shared" si="28"/>
        <v>0</v>
      </c>
      <c r="G54" s="140">
        <f t="shared" si="28"/>
        <v>0</v>
      </c>
      <c r="H54" s="432">
        <f t="shared" ref="H54:H56" si="29">G54/$G$63</f>
        <v>0</v>
      </c>
      <c r="I54" s="212"/>
      <c r="J54" s="151" t="s">
        <v>59</v>
      </c>
      <c r="K54" s="228"/>
      <c r="L54" s="229"/>
      <c r="M54" s="229"/>
      <c r="N54" s="229"/>
      <c r="O54" s="140"/>
      <c r="P54" s="432">
        <f t="shared" ref="P54:P56" si="30">O54/$O$63</f>
        <v>0</v>
      </c>
      <c r="Q54" s="212"/>
      <c r="R54" s="151" t="s">
        <v>59</v>
      </c>
      <c r="S54" s="228"/>
      <c r="T54" s="229"/>
      <c r="U54" s="229"/>
      <c r="V54" s="229"/>
      <c r="W54" s="140"/>
      <c r="X54" s="432">
        <f t="shared" ref="X54:X56" si="31">W54/$W$63</f>
        <v>0</v>
      </c>
      <c r="Y54" s="212"/>
      <c r="Z54" s="151" t="s">
        <v>59</v>
      </c>
      <c r="AA54" s="228">
        <v>0</v>
      </c>
      <c r="AB54" s="229">
        <v>0</v>
      </c>
      <c r="AC54" s="229">
        <v>0</v>
      </c>
      <c r="AD54" s="229">
        <v>0</v>
      </c>
      <c r="AE54" s="140">
        <v>0</v>
      </c>
      <c r="AF54" s="432">
        <f t="shared" ref="AF54" si="32">AE54/$G$63</f>
        <v>0</v>
      </c>
    </row>
    <row r="55" spans="1:33">
      <c r="A55" s="151" t="s">
        <v>106</v>
      </c>
      <c r="B55" s="151" t="s">
        <v>59</v>
      </c>
      <c r="C55" s="210">
        <f>K55+S55</f>
        <v>1014</v>
      </c>
      <c r="D55" s="211">
        <f t="shared" si="28"/>
        <v>24843</v>
      </c>
      <c r="E55" s="211">
        <f t="shared" si="28"/>
        <v>0</v>
      </c>
      <c r="F55" s="211">
        <f t="shared" si="28"/>
        <v>0</v>
      </c>
      <c r="G55" s="140">
        <f t="shared" si="28"/>
        <v>38379.899999999994</v>
      </c>
      <c r="H55" s="432">
        <f t="shared" si="29"/>
        <v>9.4094365774054639E-3</v>
      </c>
      <c r="I55" s="212"/>
      <c r="J55" s="151" t="s">
        <v>59</v>
      </c>
      <c r="K55" s="228">
        <v>596</v>
      </c>
      <c r="L55" s="229">
        <v>14602</v>
      </c>
      <c r="M55" s="229">
        <v>0</v>
      </c>
      <c r="N55" s="229">
        <v>0</v>
      </c>
      <c r="O55" s="140">
        <v>22558.6</v>
      </c>
      <c r="P55" s="432">
        <f t="shared" si="30"/>
        <v>2.0976267237417724E-2</v>
      </c>
      <c r="Q55" s="212"/>
      <c r="R55" s="151" t="s">
        <v>59</v>
      </c>
      <c r="S55" s="228">
        <v>418</v>
      </c>
      <c r="T55" s="229">
        <v>10241</v>
      </c>
      <c r="U55" s="229">
        <v>0</v>
      </c>
      <c r="V55" s="229">
        <v>0</v>
      </c>
      <c r="W55" s="140">
        <v>15821.3</v>
      </c>
      <c r="X55" s="432">
        <f t="shared" si="31"/>
        <v>5.2677282522120622E-3</v>
      </c>
      <c r="Y55" s="212"/>
      <c r="Z55" s="151" t="s">
        <v>59</v>
      </c>
      <c r="AA55" s="228">
        <v>0</v>
      </c>
      <c r="AB55" s="229">
        <v>0</v>
      </c>
      <c r="AC55" s="229">
        <v>0</v>
      </c>
      <c r="AD55" s="229">
        <v>0</v>
      </c>
      <c r="AE55" s="140">
        <v>0</v>
      </c>
      <c r="AF55" s="432">
        <f>AE55/$G$63</f>
        <v>0</v>
      </c>
    </row>
    <row r="56" spans="1:33">
      <c r="A56" s="151" t="s">
        <v>107</v>
      </c>
      <c r="B56" s="151" t="s">
        <v>59</v>
      </c>
      <c r="C56" s="210">
        <f t="shared" si="28"/>
        <v>1088</v>
      </c>
      <c r="D56" s="211">
        <f t="shared" si="28"/>
        <v>145684</v>
      </c>
      <c r="E56" s="211">
        <f t="shared" si="28"/>
        <v>21.8</v>
      </c>
      <c r="F56" s="211">
        <f t="shared" si="28"/>
        <v>-2164</v>
      </c>
      <c r="G56" s="140">
        <f t="shared" si="28"/>
        <v>73870</v>
      </c>
      <c r="H56" s="432">
        <f t="shared" si="29"/>
        <v>1.8110393199902597E-2</v>
      </c>
      <c r="I56" s="212"/>
      <c r="J56" s="151" t="s">
        <v>59</v>
      </c>
      <c r="K56" s="228">
        <v>364</v>
      </c>
      <c r="L56" s="229">
        <v>48740</v>
      </c>
      <c r="M56" s="229">
        <v>7.3</v>
      </c>
      <c r="N56" s="229">
        <v>-701</v>
      </c>
      <c r="O56" s="140">
        <v>24400</v>
      </c>
      <c r="P56" s="432">
        <f t="shared" si="30"/>
        <v>2.2688505518648875E-2</v>
      </c>
      <c r="Q56" s="212">
        <v>490</v>
      </c>
      <c r="R56" s="151" t="s">
        <v>59</v>
      </c>
      <c r="S56" s="228">
        <v>724</v>
      </c>
      <c r="T56" s="229">
        <v>96944</v>
      </c>
      <c r="U56" s="229">
        <v>14.5</v>
      </c>
      <c r="V56" s="229">
        <v>-1463</v>
      </c>
      <c r="W56" s="140">
        <v>49470</v>
      </c>
      <c r="X56" s="432">
        <f t="shared" si="31"/>
        <v>1.6471119101270484E-2</v>
      </c>
      <c r="Y56" s="212"/>
      <c r="Z56" s="151" t="s">
        <v>59</v>
      </c>
      <c r="AA56" s="228">
        <v>0</v>
      </c>
      <c r="AB56" s="229">
        <v>0</v>
      </c>
      <c r="AC56" s="229">
        <v>0</v>
      </c>
      <c r="AD56" s="229">
        <v>0</v>
      </c>
      <c r="AE56" s="140">
        <v>0</v>
      </c>
      <c r="AF56" s="432">
        <f t="shared" ref="AF56" si="33">AE56/$G$63</f>
        <v>0</v>
      </c>
    </row>
    <row r="57" spans="1:33">
      <c r="A57" s="146" t="s">
        <v>108</v>
      </c>
      <c r="B57" s="212"/>
      <c r="C57" s="433"/>
      <c r="D57" s="434"/>
      <c r="E57" s="434"/>
      <c r="F57" s="434"/>
      <c r="G57" s="434"/>
      <c r="H57" s="213"/>
      <c r="I57" s="212"/>
      <c r="J57" s="212"/>
      <c r="K57" s="433"/>
      <c r="L57" s="434"/>
      <c r="M57" s="434"/>
      <c r="N57" s="434"/>
      <c r="O57" s="434"/>
      <c r="P57" s="213"/>
      <c r="Q57" s="212"/>
      <c r="R57" s="212"/>
      <c r="S57" s="433"/>
      <c r="T57" s="434"/>
      <c r="U57" s="434"/>
      <c r="V57" s="434"/>
      <c r="W57" s="434"/>
      <c r="X57" s="213"/>
      <c r="Y57" s="212"/>
      <c r="Z57" s="212"/>
      <c r="AA57" s="433"/>
      <c r="AB57" s="434"/>
      <c r="AC57" s="434"/>
      <c r="AD57" s="434"/>
      <c r="AE57" s="434"/>
      <c r="AF57" s="213"/>
    </row>
    <row r="58" spans="1:33">
      <c r="A58" s="151"/>
      <c r="B58" s="151"/>
      <c r="C58" s="435"/>
      <c r="D58" s="436"/>
      <c r="E58" s="436"/>
      <c r="F58" s="436"/>
      <c r="G58" s="436"/>
      <c r="H58" s="68"/>
      <c r="I58" s="212"/>
      <c r="J58" s="151"/>
      <c r="K58" s="435"/>
      <c r="L58" s="436"/>
      <c r="M58" s="436"/>
      <c r="N58" s="436"/>
      <c r="O58" s="436"/>
      <c r="P58" s="68"/>
      <c r="Q58" s="212"/>
      <c r="R58" s="151"/>
      <c r="S58" s="435"/>
      <c r="T58" s="436"/>
      <c r="U58" s="436"/>
      <c r="V58" s="436"/>
      <c r="W58" s="436"/>
      <c r="X58" s="68"/>
      <c r="Y58" s="212"/>
      <c r="Z58" s="151"/>
      <c r="AA58" s="435"/>
      <c r="AB58" s="436"/>
      <c r="AC58" s="436"/>
      <c r="AD58" s="436"/>
      <c r="AE58" s="436"/>
      <c r="AF58" s="68"/>
    </row>
    <row r="59" spans="1:33">
      <c r="A59" s="146" t="s">
        <v>4</v>
      </c>
      <c r="B59" s="212"/>
      <c r="C59" s="433"/>
      <c r="D59" s="434"/>
      <c r="E59" s="434"/>
      <c r="F59" s="434"/>
      <c r="G59" s="434"/>
      <c r="H59" s="213"/>
      <c r="I59" s="212"/>
      <c r="J59" s="212"/>
      <c r="K59" s="433"/>
      <c r="L59" s="434"/>
      <c r="M59" s="434"/>
      <c r="N59" s="434"/>
      <c r="O59" s="434"/>
      <c r="P59" s="213"/>
      <c r="Q59" s="212"/>
      <c r="R59" s="212"/>
      <c r="S59" s="433"/>
      <c r="T59" s="434"/>
      <c r="U59" s="434"/>
      <c r="V59" s="434"/>
      <c r="W59" s="434"/>
      <c r="X59" s="213"/>
      <c r="Y59" s="212"/>
      <c r="Z59" s="212"/>
      <c r="AA59" s="433"/>
      <c r="AB59" s="434"/>
      <c r="AC59" s="434"/>
      <c r="AD59" s="434"/>
      <c r="AE59" s="434"/>
      <c r="AF59" s="213"/>
    </row>
    <row r="60" spans="1:33">
      <c r="A60" s="151" t="s">
        <v>109</v>
      </c>
      <c r="B60" s="151" t="s">
        <v>64</v>
      </c>
      <c r="C60" s="210">
        <f t="shared" ref="C60:C61" si="34">K60+S60</f>
        <v>3381</v>
      </c>
      <c r="D60" s="434"/>
      <c r="E60" s="434"/>
      <c r="F60" s="434"/>
      <c r="G60" s="140">
        <f t="shared" ref="G60:G61" si="35">O60+W60</f>
        <v>500048.45</v>
      </c>
      <c r="H60" s="432">
        <f t="shared" ref="H60:H61" si="36">G60/$G$63</f>
        <v>0.12259474818602727</v>
      </c>
      <c r="I60" s="212"/>
      <c r="J60" s="151" t="s">
        <v>64</v>
      </c>
      <c r="K60" s="230">
        <v>1237</v>
      </c>
      <c r="L60" s="434"/>
      <c r="M60" s="434"/>
      <c r="N60" s="434"/>
      <c r="O60" s="140">
        <v>168601.86</v>
      </c>
      <c r="P60" s="432">
        <f t="shared" ref="P60:P61" si="37">O60/$O$63</f>
        <v>0.15677558324034691</v>
      </c>
      <c r="Q60" s="212"/>
      <c r="R60" s="151" t="s">
        <v>64</v>
      </c>
      <c r="S60" s="230">
        <v>2144</v>
      </c>
      <c r="T60" s="434"/>
      <c r="U60" s="434"/>
      <c r="V60" s="434"/>
      <c r="W60" s="140">
        <v>331446.59000000003</v>
      </c>
      <c r="X60" s="432">
        <f t="shared" ref="X60:X61" si="38">W60/$W$63</f>
        <v>0.11035569556498823</v>
      </c>
      <c r="Y60" s="212"/>
      <c r="Z60" s="151" t="s">
        <v>64</v>
      </c>
      <c r="AA60" s="230">
        <v>0</v>
      </c>
      <c r="AB60" s="434"/>
      <c r="AC60" s="434"/>
      <c r="AD60" s="434"/>
      <c r="AE60" s="140">
        <v>0</v>
      </c>
      <c r="AF60" s="432">
        <f>AE60/$G$63</f>
        <v>0</v>
      </c>
    </row>
    <row r="61" spans="1:33">
      <c r="A61" s="151" t="s">
        <v>25</v>
      </c>
      <c r="B61" s="151" t="s">
        <v>64</v>
      </c>
      <c r="C61" s="210">
        <f t="shared" si="34"/>
        <v>3381</v>
      </c>
      <c r="D61" s="434"/>
      <c r="E61" s="434"/>
      <c r="F61" s="434"/>
      <c r="G61" s="140">
        <f t="shared" si="35"/>
        <v>93540.4</v>
      </c>
      <c r="H61" s="432">
        <f t="shared" si="36"/>
        <v>2.2932901368297939E-2</v>
      </c>
      <c r="I61" s="212"/>
      <c r="J61" s="151" t="s">
        <v>64</v>
      </c>
      <c r="K61" s="230">
        <v>1237</v>
      </c>
      <c r="L61" s="434"/>
      <c r="M61" s="434"/>
      <c r="N61" s="434"/>
      <c r="O61" s="140">
        <v>33209.550000000003</v>
      </c>
      <c r="P61" s="432">
        <f t="shared" si="37"/>
        <v>3.0880125346182206E-2</v>
      </c>
      <c r="Q61" s="212"/>
      <c r="R61" s="151" t="s">
        <v>64</v>
      </c>
      <c r="S61" s="230">
        <v>2144</v>
      </c>
      <c r="T61" s="434"/>
      <c r="U61" s="434"/>
      <c r="V61" s="434"/>
      <c r="W61" s="140">
        <v>60330.85</v>
      </c>
      <c r="X61" s="432">
        <f t="shared" si="38"/>
        <v>2.0087257243397705E-2</v>
      </c>
      <c r="Y61" s="212"/>
      <c r="Z61" s="151" t="s">
        <v>64</v>
      </c>
      <c r="AA61" s="230">
        <v>0</v>
      </c>
      <c r="AB61" s="434"/>
      <c r="AC61" s="434"/>
      <c r="AD61" s="434"/>
      <c r="AE61" s="140">
        <v>0</v>
      </c>
      <c r="AF61" s="432">
        <f>AE61/$G$63</f>
        <v>0</v>
      </c>
    </row>
    <row r="62" spans="1:33">
      <c r="A62" s="212"/>
      <c r="B62" s="212"/>
      <c r="C62" s="231"/>
      <c r="D62" s="195"/>
      <c r="E62" s="434"/>
      <c r="F62" s="195"/>
      <c r="G62" s="195"/>
      <c r="H62" s="213"/>
      <c r="I62" s="212"/>
      <c r="J62" s="212"/>
      <c r="K62" s="231"/>
      <c r="L62" s="195"/>
      <c r="M62" s="434"/>
      <c r="N62" s="195"/>
      <c r="O62" s="195"/>
      <c r="P62" s="213"/>
      <c r="Q62" s="212"/>
      <c r="R62" s="212"/>
      <c r="S62" s="231"/>
      <c r="T62" s="195"/>
      <c r="U62" s="434"/>
      <c r="V62" s="195"/>
      <c r="W62" s="195"/>
      <c r="X62" s="213"/>
      <c r="Y62" s="212"/>
      <c r="Z62" s="212"/>
      <c r="AA62" s="231"/>
      <c r="AB62" s="195"/>
      <c r="AC62" s="434"/>
      <c r="AD62" s="195"/>
      <c r="AE62" s="195"/>
      <c r="AF62" s="213"/>
    </row>
    <row r="63" spans="1:33">
      <c r="A63" s="145" t="s">
        <v>110</v>
      </c>
      <c r="B63" s="151"/>
      <c r="C63" s="436">
        <f t="shared" ref="C63:K63" si="39">SUM(C9:C62)</f>
        <v>55926</v>
      </c>
      <c r="D63" s="436">
        <f t="shared" si="39"/>
        <v>1235132</v>
      </c>
      <c r="E63" s="436">
        <f t="shared" si="39"/>
        <v>880.39999999999986</v>
      </c>
      <c r="F63" s="436">
        <f t="shared" si="39"/>
        <v>6761</v>
      </c>
      <c r="G63" s="436">
        <f t="shared" si="39"/>
        <v>4078873.3400000003</v>
      </c>
      <c r="H63" s="436"/>
      <c r="I63" s="436"/>
      <c r="J63" s="436"/>
      <c r="K63" s="436">
        <f t="shared" si="39"/>
        <v>17886</v>
      </c>
      <c r="L63" s="436">
        <f>SUM(L9:L62)</f>
        <v>331081</v>
      </c>
      <c r="M63" s="436">
        <f t="shared" ref="M63:N63" si="40">SUM(M9:M62)</f>
        <v>161.6</v>
      </c>
      <c r="N63" s="436">
        <f t="shared" si="40"/>
        <v>347</v>
      </c>
      <c r="O63" s="502">
        <f>SUM(O9:O62)</f>
        <v>1075434.4299999997</v>
      </c>
      <c r="P63" s="213"/>
      <c r="Q63" s="212"/>
      <c r="R63" s="151"/>
      <c r="S63" s="72"/>
      <c r="T63" s="502">
        <f t="shared" ref="T63:V63" si="41">SUM(T9:T62)</f>
        <v>904051</v>
      </c>
      <c r="U63" s="502">
        <f t="shared" si="41"/>
        <v>718.79999999999984</v>
      </c>
      <c r="V63" s="502">
        <f t="shared" si="41"/>
        <v>6414</v>
      </c>
      <c r="W63" s="502">
        <f>SUM(W9:W62)</f>
        <v>3003438.9099999997</v>
      </c>
      <c r="X63" s="213"/>
      <c r="Y63" s="212"/>
      <c r="Z63" s="151"/>
      <c r="AA63" s="72"/>
      <c r="AB63" s="436">
        <f>SUM(AB9:AB62)</f>
        <v>0</v>
      </c>
      <c r="AC63" s="436">
        <f>SUM(AC9:AC62)</f>
        <v>0</v>
      </c>
      <c r="AD63" s="436">
        <f>SUM(AD9:AD62)</f>
        <v>0</v>
      </c>
      <c r="AE63" s="438">
        <f>SUM(AE9:AE62)</f>
        <v>0</v>
      </c>
      <c r="AF63" s="213"/>
      <c r="AG63" s="4"/>
    </row>
    <row r="64" spans="1:33">
      <c r="A64" s="232"/>
      <c r="B64" s="232"/>
      <c r="C64" s="157"/>
      <c r="D64" s="233"/>
      <c r="E64" s="234"/>
      <c r="F64" s="234"/>
      <c r="G64" s="235"/>
      <c r="H64" s="236"/>
      <c r="I64" s="212"/>
      <c r="J64" s="232"/>
      <c r="K64" s="157"/>
      <c r="L64" s="233"/>
      <c r="M64" s="234"/>
      <c r="N64" s="234"/>
      <c r="O64" s="235"/>
      <c r="P64" s="236"/>
      <c r="Q64" s="212"/>
      <c r="R64" s="232"/>
      <c r="S64" s="157"/>
      <c r="T64" s="233"/>
      <c r="U64" s="234"/>
      <c r="V64" s="234"/>
      <c r="W64" s="235"/>
      <c r="X64" s="236"/>
      <c r="Y64" s="212"/>
      <c r="Z64" s="232"/>
      <c r="AA64" s="157"/>
      <c r="AB64" s="233"/>
      <c r="AC64" s="234"/>
      <c r="AD64" s="234"/>
      <c r="AE64" s="235"/>
      <c r="AF64" s="236"/>
    </row>
    <row r="65" spans="1:32" ht="13.8" thickBot="1">
      <c r="A65" s="144" t="s">
        <v>111</v>
      </c>
      <c r="B65" s="144"/>
      <c r="C65" s="210">
        <f t="shared" ref="C65" si="42">K65+S65</f>
        <v>2564</v>
      </c>
      <c r="D65" s="237"/>
      <c r="E65" s="238"/>
      <c r="F65" s="238"/>
      <c r="G65" s="238"/>
      <c r="H65" s="239"/>
      <c r="I65" s="240"/>
      <c r="J65" s="144"/>
      <c r="K65" s="241">
        <v>441</v>
      </c>
      <c r="L65" s="237"/>
      <c r="M65" s="238"/>
      <c r="N65" s="238"/>
      <c r="O65" s="238"/>
      <c r="P65" s="239"/>
      <c r="Q65" s="240"/>
      <c r="R65" s="144"/>
      <c r="S65" s="241">
        <v>2123</v>
      </c>
      <c r="T65" s="237"/>
      <c r="U65" s="238"/>
      <c r="V65" s="238"/>
      <c r="W65" s="238"/>
      <c r="X65" s="239"/>
      <c r="Y65" s="240"/>
      <c r="Z65" s="144"/>
      <c r="AA65" s="241">
        <v>0</v>
      </c>
      <c r="AB65" s="237"/>
      <c r="AC65" s="238"/>
      <c r="AD65" s="238"/>
      <c r="AE65" s="238"/>
      <c r="AF65" s="239"/>
    </row>
    <row r="66" spans="1:32">
      <c r="A66" s="242"/>
      <c r="B66" s="198"/>
      <c r="C66" s="243"/>
      <c r="D66" s="736"/>
      <c r="E66" s="737"/>
      <c r="F66" s="738"/>
      <c r="G66" s="736"/>
      <c r="H66" s="737"/>
      <c r="I66" s="726"/>
      <c r="J66" s="198"/>
      <c r="K66" s="243"/>
      <c r="L66" s="724"/>
      <c r="M66" s="725"/>
      <c r="N66" s="726"/>
      <c r="O66" s="724"/>
      <c r="P66" s="725"/>
      <c r="Q66" s="726"/>
      <c r="R66" s="198"/>
      <c r="S66" s="243"/>
      <c r="T66" s="724"/>
      <c r="U66" s="725"/>
      <c r="V66" s="726"/>
      <c r="W66" s="724"/>
      <c r="X66" s="725"/>
      <c r="Y66" s="726"/>
      <c r="Z66" s="242"/>
      <c r="AA66" s="243"/>
      <c r="AB66" s="724"/>
      <c r="AC66" s="725"/>
      <c r="AD66" s="726"/>
      <c r="AE66" s="724"/>
      <c r="AF66" s="726"/>
    </row>
    <row r="67" spans="1:32" ht="39.6" customHeight="1" thickBot="1">
      <c r="A67" s="143" t="s">
        <v>112</v>
      </c>
      <c r="B67" s="195" t="s">
        <v>113</v>
      </c>
      <c r="C67" s="195"/>
      <c r="D67" s="195"/>
      <c r="E67" s="195"/>
      <c r="F67" s="195"/>
      <c r="G67" s="195"/>
      <c r="H67" s="195"/>
      <c r="I67" s="195"/>
      <c r="J67" s="195" t="s">
        <v>114</v>
      </c>
      <c r="K67" s="195"/>
      <c r="L67" s="195"/>
      <c r="M67" s="245"/>
      <c r="N67" s="246"/>
      <c r="O67" s="244"/>
      <c r="P67" s="245"/>
      <c r="Q67" s="247"/>
      <c r="R67" s="245" t="s">
        <v>115</v>
      </c>
      <c r="S67" s="245"/>
      <c r="T67" s="143"/>
      <c r="U67" s="3"/>
      <c r="V67" s="247"/>
      <c r="W67" s="143"/>
      <c r="X67" s="3"/>
      <c r="Y67" s="247"/>
      <c r="Z67" s="245" t="s">
        <v>116</v>
      </c>
      <c r="AA67" s="245"/>
      <c r="AB67" s="143"/>
      <c r="AC67" s="3"/>
      <c r="AD67" s="247"/>
      <c r="AE67" s="143"/>
      <c r="AF67" s="247"/>
    </row>
    <row r="68" spans="1:32">
      <c r="A68" s="72" t="s">
        <v>117</v>
      </c>
      <c r="B68" s="2" t="s">
        <v>64</v>
      </c>
      <c r="C68" s="196">
        <f t="shared" ref="C68:C72" si="43">K68+S68</f>
        <v>1062</v>
      </c>
      <c r="D68" s="248"/>
      <c r="E68" s="12"/>
      <c r="F68" s="12"/>
      <c r="G68" s="12"/>
      <c r="H68" s="249"/>
      <c r="I68" s="250"/>
      <c r="J68" s="2" t="s">
        <v>64</v>
      </c>
      <c r="K68" s="196">
        <v>604</v>
      </c>
      <c r="L68" s="251"/>
      <c r="M68" s="252"/>
      <c r="N68" s="253"/>
      <c r="O68" s="253"/>
      <c r="P68" s="254"/>
      <c r="Q68" s="250"/>
      <c r="R68" s="2" t="s">
        <v>64</v>
      </c>
      <c r="S68" s="196">
        <v>458</v>
      </c>
      <c r="T68" s="251"/>
      <c r="U68" s="252"/>
      <c r="V68" s="253"/>
      <c r="W68" s="253"/>
      <c r="X68" s="254"/>
      <c r="Y68" s="68"/>
      <c r="Z68" s="72" t="s">
        <v>64</v>
      </c>
      <c r="AA68" s="196"/>
      <c r="AB68" s="251"/>
      <c r="AC68" s="252"/>
      <c r="AD68" s="253"/>
      <c r="AE68" s="253"/>
      <c r="AF68" s="254"/>
    </row>
    <row r="69" spans="1:32">
      <c r="A69" s="72" t="s">
        <v>118</v>
      </c>
      <c r="B69" s="2" t="s">
        <v>64</v>
      </c>
      <c r="C69" s="196">
        <f t="shared" si="43"/>
        <v>2150</v>
      </c>
      <c r="D69" s="248"/>
      <c r="E69" s="12"/>
      <c r="F69" s="12"/>
      <c r="G69" s="12"/>
      <c r="H69" s="249"/>
      <c r="I69" s="250"/>
      <c r="J69" s="2" t="s">
        <v>64</v>
      </c>
      <c r="K69" s="196">
        <v>537</v>
      </c>
      <c r="L69" s="248"/>
      <c r="M69" s="91"/>
      <c r="N69" s="12"/>
      <c r="O69" s="12"/>
      <c r="P69" s="255"/>
      <c r="Q69" s="250"/>
      <c r="R69" s="2" t="s">
        <v>64</v>
      </c>
      <c r="S69" s="196">
        <v>1613</v>
      </c>
      <c r="T69" s="248"/>
      <c r="U69" s="91"/>
      <c r="V69" s="12"/>
      <c r="W69" s="12"/>
      <c r="X69" s="255"/>
      <c r="Y69" s="68"/>
      <c r="Z69" s="72" t="s">
        <v>64</v>
      </c>
      <c r="AA69" s="196"/>
      <c r="AB69" s="248"/>
      <c r="AC69" s="91"/>
      <c r="AD69" s="12"/>
      <c r="AE69" s="12"/>
      <c r="AF69" s="255"/>
    </row>
    <row r="70" spans="1:32">
      <c r="A70" s="72" t="s">
        <v>119</v>
      </c>
      <c r="B70" s="2" t="s">
        <v>64</v>
      </c>
      <c r="C70" s="196">
        <f t="shared" si="43"/>
        <v>169</v>
      </c>
      <c r="D70" s="248"/>
      <c r="E70" s="12"/>
      <c r="F70" s="12"/>
      <c r="G70" s="12"/>
      <c r="H70" s="249"/>
      <c r="I70" s="250"/>
      <c r="J70" s="2" t="s">
        <v>64</v>
      </c>
      <c r="K70" s="196">
        <v>96</v>
      </c>
      <c r="L70" s="248"/>
      <c r="M70" s="91"/>
      <c r="N70" s="12"/>
      <c r="O70" s="12"/>
      <c r="P70" s="255"/>
      <c r="Q70" s="250"/>
      <c r="R70" s="2" t="s">
        <v>64</v>
      </c>
      <c r="S70" s="196">
        <v>73</v>
      </c>
      <c r="T70" s="248"/>
      <c r="U70" s="91"/>
      <c r="V70" s="12"/>
      <c r="W70" s="12"/>
      <c r="X70" s="255"/>
      <c r="Y70" s="68"/>
      <c r="Z70" s="72" t="s">
        <v>64</v>
      </c>
      <c r="AA70" s="196"/>
      <c r="AB70" s="248"/>
      <c r="AC70" s="91"/>
      <c r="AD70" s="12"/>
      <c r="AE70" s="12"/>
      <c r="AF70" s="255"/>
    </row>
    <row r="71" spans="1:32">
      <c r="A71" s="142" t="s">
        <v>120</v>
      </c>
      <c r="B71" s="2" t="s">
        <v>64</v>
      </c>
      <c r="C71" s="196">
        <f>SUM(C68:C70)</f>
        <v>3381</v>
      </c>
      <c r="D71" s="248"/>
      <c r="E71" s="12"/>
      <c r="F71" s="12"/>
      <c r="G71" s="12"/>
      <c r="H71" s="249"/>
      <c r="I71" s="256"/>
      <c r="J71" s="2" t="s">
        <v>64</v>
      </c>
      <c r="K71" s="196">
        <f>SUM(K68:K70)</f>
        <v>1237</v>
      </c>
      <c r="L71" s="257"/>
      <c r="M71" s="91"/>
      <c r="N71" s="258"/>
      <c r="O71" s="258"/>
      <c r="P71" s="255"/>
      <c r="Q71" s="256"/>
      <c r="R71" s="2" t="s">
        <v>64</v>
      </c>
      <c r="S71" s="196">
        <f>SUM(S68:S70)</f>
        <v>2144</v>
      </c>
      <c r="T71" s="257"/>
      <c r="U71" s="91"/>
      <c r="V71" s="258"/>
      <c r="W71" s="258"/>
      <c r="X71" s="255"/>
      <c r="Y71" s="199"/>
      <c r="Z71" s="72" t="s">
        <v>64</v>
      </c>
      <c r="AA71" s="196"/>
      <c r="AB71" s="257"/>
      <c r="AC71" s="91"/>
      <c r="AD71" s="258"/>
      <c r="AE71" s="258"/>
      <c r="AF71" s="255"/>
    </row>
    <row r="72" spans="1:32">
      <c r="A72" s="142" t="s">
        <v>121</v>
      </c>
      <c r="B72" s="2" t="s">
        <v>64</v>
      </c>
      <c r="C72" s="196">
        <f t="shared" si="43"/>
        <v>22641</v>
      </c>
      <c r="D72" s="248"/>
      <c r="E72" s="91"/>
      <c r="F72" s="12"/>
      <c r="G72" s="12"/>
      <c r="H72" s="255"/>
      <c r="I72" s="250"/>
      <c r="J72" s="2" t="s">
        <v>64</v>
      </c>
      <c r="K72" s="645">
        <v>11910</v>
      </c>
      <c r="L72" s="248"/>
      <c r="M72" s="91"/>
      <c r="N72" s="12"/>
      <c r="O72" s="12"/>
      <c r="P72" s="255"/>
      <c r="Q72" s="250"/>
      <c r="R72" s="2" t="s">
        <v>64</v>
      </c>
      <c r="S72" s="196">
        <v>10731</v>
      </c>
      <c r="T72" s="248"/>
      <c r="U72" s="91"/>
      <c r="V72" s="12"/>
      <c r="W72" s="12"/>
      <c r="X72" s="255"/>
      <c r="Y72" s="68"/>
      <c r="Z72" s="72" t="s">
        <v>64</v>
      </c>
      <c r="AA72" s="196"/>
      <c r="AB72" s="248"/>
      <c r="AC72" s="91"/>
      <c r="AD72" s="12"/>
      <c r="AE72" s="12"/>
      <c r="AF72" s="255"/>
    </row>
    <row r="73" spans="1:32">
      <c r="A73" s="142" t="s">
        <v>122</v>
      </c>
      <c r="B73" s="2" t="s">
        <v>123</v>
      </c>
      <c r="C73" s="439">
        <f>C71/C72</f>
        <v>0.14933085994434875</v>
      </c>
      <c r="D73" s="248"/>
      <c r="E73" s="91"/>
      <c r="F73" s="12"/>
      <c r="G73" s="12"/>
      <c r="H73" s="255"/>
      <c r="I73" s="250"/>
      <c r="J73" s="2" t="s">
        <v>123</v>
      </c>
      <c r="K73" s="439">
        <f>K71/K72</f>
        <v>0.10386230058774139</v>
      </c>
      <c r="L73" s="248"/>
      <c r="M73" s="91"/>
      <c r="N73" s="12"/>
      <c r="O73" s="12"/>
      <c r="P73" s="255"/>
      <c r="Q73" s="250"/>
      <c r="R73" s="2" t="s">
        <v>123</v>
      </c>
      <c r="S73" s="439">
        <f>S71/S72</f>
        <v>0.1997949864877458</v>
      </c>
      <c r="T73" s="248"/>
      <c r="U73" s="91"/>
      <c r="V73" s="12"/>
      <c r="W73" s="12"/>
      <c r="X73" s="255"/>
      <c r="Y73" s="68"/>
      <c r="Z73" s="72" t="s">
        <v>123</v>
      </c>
      <c r="AA73" s="439">
        <v>0</v>
      </c>
      <c r="AB73" s="248"/>
      <c r="AC73" s="91"/>
      <c r="AD73" s="12"/>
      <c r="AE73" s="12"/>
      <c r="AF73" s="255"/>
    </row>
    <row r="74" spans="1:32" ht="13.8" thickBot="1">
      <c r="A74" s="141" t="s">
        <v>124</v>
      </c>
      <c r="B74" s="116" t="s">
        <v>64</v>
      </c>
      <c r="C74" s="440">
        <f t="shared" ref="C74" si="44">K74+S74</f>
        <v>360</v>
      </c>
      <c r="D74" s="259"/>
      <c r="E74" s="260"/>
      <c r="F74" s="238"/>
      <c r="G74" s="238"/>
      <c r="H74" s="261"/>
      <c r="I74" s="262"/>
      <c r="J74" s="116" t="s">
        <v>64</v>
      </c>
      <c r="K74" s="440">
        <v>99</v>
      </c>
      <c r="L74" s="259"/>
      <c r="M74" s="260"/>
      <c r="N74" s="238"/>
      <c r="O74" s="238"/>
      <c r="P74" s="261"/>
      <c r="Q74" s="262"/>
      <c r="R74" s="116" t="s">
        <v>64</v>
      </c>
      <c r="S74" s="440">
        <v>261</v>
      </c>
      <c r="T74" s="259"/>
      <c r="U74" s="260"/>
      <c r="V74" s="238"/>
      <c r="W74" s="238"/>
      <c r="X74" s="261"/>
      <c r="Y74" s="263"/>
      <c r="Z74" s="141" t="s">
        <v>64</v>
      </c>
      <c r="AA74" s="440"/>
      <c r="AB74" s="259"/>
      <c r="AC74" s="260"/>
      <c r="AD74" s="238"/>
      <c r="AE74" s="238"/>
      <c r="AF74" s="261"/>
    </row>
    <row r="75" spans="1:3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5.5" customHeight="1">
      <c r="A76" s="734" t="s">
        <v>125</v>
      </c>
      <c r="B76" s="734"/>
      <c r="C76" s="734"/>
      <c r="D76" s="734"/>
      <c r="E76" s="734"/>
      <c r="F76" s="734"/>
      <c r="G76" s="734"/>
      <c r="H76" s="734"/>
      <c r="I76" s="734"/>
      <c r="J76" s="734"/>
      <c r="K76" s="734"/>
      <c r="L76" s="12"/>
      <c r="M76" s="12" t="s">
        <v>126</v>
      </c>
      <c r="N76" s="12"/>
      <c r="O76" s="12"/>
      <c r="P76" s="12"/>
      <c r="Q76" s="12"/>
      <c r="R76" s="12"/>
      <c r="S76" s="12"/>
      <c r="T76" s="553"/>
      <c r="U76" s="12"/>
      <c r="V76" s="553"/>
      <c r="W76" s="593"/>
      <c r="X76" s="12"/>
      <c r="Y76" s="12"/>
      <c r="Z76" s="12"/>
      <c r="AA76" s="12"/>
      <c r="AB76" s="12"/>
      <c r="AC76" s="12"/>
      <c r="AD76" s="12"/>
      <c r="AE76" s="12"/>
      <c r="AF76" s="12"/>
    </row>
    <row r="77" spans="1:32">
      <c r="A77" s="739" t="s">
        <v>127</v>
      </c>
      <c r="B77" s="739"/>
      <c r="C77" s="739"/>
      <c r="D77" s="739"/>
      <c r="E77" s="739"/>
      <c r="F77" s="739"/>
      <c r="G77" s="739"/>
      <c r="H77" s="739"/>
      <c r="I77" s="739"/>
      <c r="J77" s="739"/>
      <c r="K77" s="739"/>
      <c r="L77" s="12"/>
      <c r="M77" s="12"/>
      <c r="N77" s="12"/>
      <c r="O77" s="12"/>
      <c r="P77" s="12"/>
      <c r="Q77" s="12"/>
      <c r="R77" s="12"/>
      <c r="S77" s="12"/>
      <c r="T77" s="12"/>
      <c r="U77" s="12"/>
      <c r="V77" s="12"/>
      <c r="W77" s="12"/>
      <c r="X77" s="12"/>
      <c r="Y77" s="12"/>
      <c r="Z77" s="12"/>
      <c r="AA77" s="12"/>
      <c r="AB77" s="12"/>
      <c r="AC77" s="12"/>
      <c r="AD77" s="12"/>
      <c r="AE77" s="12"/>
      <c r="AF77" s="12"/>
    </row>
    <row r="78" spans="1:32">
      <c r="A78" s="554" t="s">
        <v>128</v>
      </c>
      <c r="B78" s="164"/>
      <c r="C78" s="5"/>
      <c r="D78" s="554"/>
      <c r="E78" s="554"/>
      <c r="F78" s="554"/>
      <c r="G78" s="554"/>
      <c r="H78" s="12"/>
      <c r="I78" s="12"/>
      <c r="J78" s="12"/>
      <c r="K78" s="12"/>
      <c r="L78" s="12"/>
      <c r="M78" s="12"/>
      <c r="N78" s="553"/>
      <c r="O78" s="12"/>
      <c r="P78" s="12"/>
      <c r="Q78" s="12"/>
      <c r="R78" s="12"/>
      <c r="S78" s="12"/>
      <c r="T78" s="12"/>
      <c r="U78" s="12"/>
      <c r="V78" s="12"/>
      <c r="W78" s="12"/>
      <c r="X78" s="12"/>
      <c r="Y78" s="12"/>
      <c r="Z78" s="12"/>
      <c r="AA78" s="12"/>
      <c r="AB78" s="12"/>
      <c r="AC78" s="12"/>
      <c r="AD78" s="12"/>
      <c r="AE78" s="12"/>
      <c r="AF78" s="12"/>
    </row>
    <row r="79" spans="1:32">
      <c r="A79" s="740" t="s">
        <v>129</v>
      </c>
      <c r="B79" s="740"/>
      <c r="C79" s="740"/>
      <c r="D79" s="740"/>
      <c r="E79" s="740"/>
      <c r="F79" s="164"/>
      <c r="G79" s="164"/>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c r="A80" s="741" t="s">
        <v>130</v>
      </c>
      <c r="B80" s="741"/>
      <c r="C80" s="741"/>
      <c r="D80" s="741"/>
      <c r="E80" s="741"/>
      <c r="F80" s="741"/>
      <c r="G80" s="741"/>
      <c r="H80" s="741"/>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c r="A81" s="735" t="s">
        <v>131</v>
      </c>
      <c r="B81" s="735"/>
      <c r="C81" s="735"/>
      <c r="D81" s="735"/>
      <c r="E81" s="735"/>
      <c r="F81" s="735"/>
      <c r="G81" s="735"/>
      <c r="H81" s="12"/>
      <c r="I81" s="12"/>
      <c r="J81" s="12"/>
      <c r="K81" s="12"/>
      <c r="L81" s="12"/>
      <c r="M81" s="12"/>
      <c r="N81" s="12"/>
      <c r="O81" s="12"/>
      <c r="P81" s="12"/>
      <c r="Q81" s="12"/>
      <c r="R81" s="12"/>
      <c r="S81" s="12"/>
      <c r="T81" s="592"/>
      <c r="U81" s="12"/>
      <c r="V81" s="12"/>
      <c r="W81" s="12"/>
      <c r="X81" s="12"/>
      <c r="Y81" s="12"/>
      <c r="Z81" s="12"/>
      <c r="AA81" s="12"/>
      <c r="AB81" s="12"/>
      <c r="AC81" s="12"/>
      <c r="AD81" s="12"/>
      <c r="AE81" s="12"/>
      <c r="AF81" s="12"/>
    </row>
    <row r="82" spans="1:32">
      <c r="A82" s="735" t="s">
        <v>132</v>
      </c>
      <c r="B82" s="735"/>
      <c r="C82" s="735"/>
      <c r="D82" s="735"/>
      <c r="E82" s="735"/>
      <c r="F82" s="735"/>
      <c r="G82" s="735"/>
      <c r="H82" s="12"/>
      <c r="I82" s="12"/>
    </row>
    <row r="83" spans="1:32" ht="26.7" customHeight="1">
      <c r="A83" s="702" t="s">
        <v>133</v>
      </c>
      <c r="B83" s="709"/>
      <c r="C83" s="709"/>
      <c r="D83" s="709"/>
      <c r="E83" s="709"/>
      <c r="F83" s="709"/>
      <c r="G83" s="709"/>
      <c r="H83" s="709"/>
      <c r="I83" s="709"/>
      <c r="J83" s="709"/>
      <c r="K83" s="709"/>
      <c r="L83" s="709"/>
      <c r="M83" s="709"/>
      <c r="N83" s="709"/>
    </row>
    <row r="84" spans="1:32">
      <c r="A84" s="12" t="s">
        <v>134</v>
      </c>
    </row>
    <row r="86" spans="1:32" ht="12.75" customHeight="1">
      <c r="A86" s="733" t="s">
        <v>135</v>
      </c>
      <c r="B86" s="733"/>
      <c r="C86" s="733"/>
      <c r="D86" s="733"/>
      <c r="E86" s="733"/>
      <c r="F86" s="733"/>
      <c r="G86" s="733"/>
      <c r="H86" s="733"/>
      <c r="I86" s="733"/>
      <c r="J86" s="733"/>
    </row>
  </sheetData>
  <mergeCells count="27">
    <mergeCell ref="A86:J86"/>
    <mergeCell ref="A76:K76"/>
    <mergeCell ref="B5:H5"/>
    <mergeCell ref="J5:P5"/>
    <mergeCell ref="A82:G82"/>
    <mergeCell ref="A81:G81"/>
    <mergeCell ref="D66:F66"/>
    <mergeCell ref="G66:I66"/>
    <mergeCell ref="L66:N66"/>
    <mergeCell ref="C6:H6"/>
    <mergeCell ref="K6:P6"/>
    <mergeCell ref="O66:Q66"/>
    <mergeCell ref="A77:K77"/>
    <mergeCell ref="A79:E79"/>
    <mergeCell ref="A83:N83"/>
    <mergeCell ref="A80:H80"/>
    <mergeCell ref="R5:X5"/>
    <mergeCell ref="Z5:AF5"/>
    <mergeCell ref="A1:AF1"/>
    <mergeCell ref="A2:AF2"/>
    <mergeCell ref="A3:AF3"/>
    <mergeCell ref="S6:X6"/>
    <mergeCell ref="AA6:AF6"/>
    <mergeCell ref="W66:Y66"/>
    <mergeCell ref="AB66:AD66"/>
    <mergeCell ref="AE66:AF66"/>
    <mergeCell ref="T66:V66"/>
  </mergeCells>
  <printOptions horizontalCentered="1" verticalCentered="1" gridLines="1"/>
  <pageMargins left="0.25" right="0.25" top="0.5" bottom="0.5" header="0.5" footer="0.5"/>
  <pageSetup paperSize="3" scale="4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7"/>
  <sheetViews>
    <sheetView topLeftCell="A4" workbookViewId="0">
      <selection activeCell="A4" sqref="A4"/>
    </sheetView>
  </sheetViews>
  <sheetFormatPr defaultRowHeight="13.2"/>
  <cols>
    <col min="1" max="1" width="38.33203125" bestFit="1" customWidth="1"/>
    <col min="2" max="2" width="6.5546875" customWidth="1"/>
    <col min="6" max="6" width="10" customWidth="1"/>
    <col min="7" max="7" width="9.5546875" customWidth="1"/>
    <col min="8" max="8" width="11.5546875" customWidth="1"/>
  </cols>
  <sheetData>
    <row r="1" spans="1:14" ht="15.75" customHeight="1">
      <c r="A1" s="745" t="s">
        <v>186</v>
      </c>
      <c r="B1" s="745"/>
      <c r="C1" s="745"/>
      <c r="D1" s="745"/>
      <c r="E1" s="745"/>
      <c r="F1" s="745"/>
      <c r="G1" s="745"/>
      <c r="H1" s="745"/>
    </row>
    <row r="2" spans="1:14" ht="15.75" customHeight="1">
      <c r="A2" s="694" t="s">
        <v>19</v>
      </c>
      <c r="B2" s="694"/>
      <c r="C2" s="694"/>
      <c r="D2" s="694"/>
      <c r="E2" s="694"/>
      <c r="F2" s="694"/>
      <c r="G2" s="694"/>
      <c r="H2" s="694"/>
    </row>
    <row r="3" spans="1:14" ht="15.75" customHeight="1">
      <c r="A3" s="696" t="s">
        <v>20</v>
      </c>
      <c r="B3" s="696"/>
      <c r="C3" s="696"/>
      <c r="D3" s="696"/>
      <c r="E3" s="696"/>
      <c r="F3" s="696"/>
      <c r="G3" s="696"/>
      <c r="H3" s="696"/>
    </row>
    <row r="4" spans="1:14" ht="28.5" customHeight="1" thickBot="1">
      <c r="A4" s="642"/>
      <c r="B4" s="642"/>
      <c r="C4" s="642"/>
      <c r="D4" s="642"/>
      <c r="E4" s="642"/>
      <c r="F4" s="642"/>
      <c r="G4" s="642"/>
      <c r="H4" s="642"/>
      <c r="I4" s="642"/>
      <c r="J4" s="642"/>
      <c r="K4" s="642"/>
      <c r="L4" s="642"/>
      <c r="M4" s="642"/>
      <c r="N4" s="642"/>
    </row>
    <row r="5" spans="1:14" ht="16.2" thickBot="1">
      <c r="A5" s="673"/>
      <c r="B5" s="664"/>
      <c r="C5" s="746" t="s">
        <v>187</v>
      </c>
      <c r="D5" s="747"/>
      <c r="E5" s="747"/>
      <c r="F5" s="747"/>
      <c r="G5" s="747"/>
      <c r="H5" s="748"/>
    </row>
    <row r="6" spans="1:14">
      <c r="A6" s="154"/>
      <c r="B6" s="154"/>
      <c r="C6" s="718" t="s">
        <v>39</v>
      </c>
      <c r="D6" s="719"/>
      <c r="E6" s="719"/>
      <c r="F6" s="719"/>
      <c r="G6" s="719"/>
      <c r="H6" s="720"/>
    </row>
    <row r="7" spans="1:14" ht="26.4">
      <c r="A7" s="148" t="s">
        <v>40</v>
      </c>
      <c r="B7" s="153" t="s">
        <v>41</v>
      </c>
      <c r="C7" s="518" t="s">
        <v>42</v>
      </c>
      <c r="D7" s="519" t="s">
        <v>188</v>
      </c>
      <c r="E7" s="519" t="s">
        <v>189</v>
      </c>
      <c r="F7" s="519" t="s">
        <v>190</v>
      </c>
      <c r="G7" s="519" t="s">
        <v>191</v>
      </c>
      <c r="H7" s="521" t="s">
        <v>47</v>
      </c>
    </row>
    <row r="8" spans="1:14">
      <c r="A8" s="147" t="s">
        <v>52</v>
      </c>
      <c r="B8" s="232"/>
      <c r="C8" s="231"/>
      <c r="D8" s="195"/>
      <c r="E8" s="195"/>
      <c r="F8" s="195"/>
      <c r="G8" s="195"/>
      <c r="H8" s="213"/>
    </row>
    <row r="9" spans="1:14">
      <c r="A9" s="151" t="s">
        <v>58</v>
      </c>
      <c r="B9" s="151" t="s">
        <v>59</v>
      </c>
      <c r="C9" s="210">
        <v>0</v>
      </c>
      <c r="D9" s="211">
        <v>0</v>
      </c>
      <c r="E9" s="211">
        <v>0</v>
      </c>
      <c r="F9" s="211">
        <v>0</v>
      </c>
      <c r="G9" s="140">
        <v>0</v>
      </c>
      <c r="H9" s="432">
        <f>IF($G$63&lt;&gt;0, G9/$G$63,0)</f>
        <v>0</v>
      </c>
    </row>
    <row r="10" spans="1:14">
      <c r="A10" s="151" t="s">
        <v>60</v>
      </c>
      <c r="B10" s="151" t="s">
        <v>59</v>
      </c>
      <c r="C10" s="210">
        <v>0</v>
      </c>
      <c r="D10" s="211">
        <v>0</v>
      </c>
      <c r="E10" s="211">
        <v>0</v>
      </c>
      <c r="F10" s="211">
        <v>0</v>
      </c>
      <c r="G10" s="140">
        <v>0</v>
      </c>
      <c r="H10" s="432">
        <f t="shared" ref="H10:H11" si="0">IF($G$63&lt;&gt;0, G10/$G$63,0)</f>
        <v>0</v>
      </c>
    </row>
    <row r="11" spans="1:14">
      <c r="A11" s="151" t="s">
        <v>192</v>
      </c>
      <c r="B11" s="151" t="s">
        <v>59</v>
      </c>
      <c r="C11" s="210">
        <v>0</v>
      </c>
      <c r="D11" s="211">
        <v>0</v>
      </c>
      <c r="E11" s="211">
        <v>0</v>
      </c>
      <c r="F11" s="211">
        <v>0</v>
      </c>
      <c r="G11" s="140">
        <v>0</v>
      </c>
      <c r="H11" s="432">
        <f t="shared" si="0"/>
        <v>0</v>
      </c>
    </row>
    <row r="12" spans="1:14">
      <c r="A12" s="146" t="s">
        <v>62</v>
      </c>
      <c r="B12" s="212"/>
      <c r="C12" s="433"/>
      <c r="D12" s="434"/>
      <c r="E12" s="434"/>
      <c r="F12" s="434"/>
      <c r="G12" s="434"/>
      <c r="H12" s="213"/>
    </row>
    <row r="13" spans="1:14">
      <c r="A13" s="151" t="s">
        <v>63</v>
      </c>
      <c r="B13" s="151" t="s">
        <v>64</v>
      </c>
      <c r="C13" s="214">
        <v>0</v>
      </c>
      <c r="D13" s="215">
        <v>0</v>
      </c>
      <c r="E13" s="215">
        <v>0</v>
      </c>
      <c r="F13" s="215">
        <v>0</v>
      </c>
      <c r="G13" s="140">
        <v>0</v>
      </c>
      <c r="H13" s="432">
        <f t="shared" ref="H13:H22" si="1">IF($G$63&lt;&gt;0, G13/$G$63,0)</f>
        <v>0</v>
      </c>
    </row>
    <row r="14" spans="1:14">
      <c r="A14" s="151" t="s">
        <v>65</v>
      </c>
      <c r="B14" s="151" t="s">
        <v>64</v>
      </c>
      <c r="C14" s="214">
        <v>0</v>
      </c>
      <c r="D14" s="215">
        <v>0</v>
      </c>
      <c r="E14" s="215">
        <v>0</v>
      </c>
      <c r="F14" s="215">
        <v>0</v>
      </c>
      <c r="G14" s="140">
        <v>0</v>
      </c>
      <c r="H14" s="432">
        <f t="shared" si="1"/>
        <v>0</v>
      </c>
    </row>
    <row r="15" spans="1:14">
      <c r="A15" s="151" t="s">
        <v>66</v>
      </c>
      <c r="B15" s="151" t="s">
        <v>64</v>
      </c>
      <c r="C15" s="214">
        <v>0</v>
      </c>
      <c r="D15" s="215">
        <v>0</v>
      </c>
      <c r="E15" s="215">
        <v>0</v>
      </c>
      <c r="F15" s="215">
        <v>0</v>
      </c>
      <c r="G15" s="140">
        <v>0</v>
      </c>
      <c r="H15" s="432">
        <f t="shared" si="1"/>
        <v>0</v>
      </c>
    </row>
    <row r="16" spans="1:14">
      <c r="A16" s="151" t="s">
        <v>67</v>
      </c>
      <c r="B16" s="151" t="s">
        <v>64</v>
      </c>
      <c r="C16" s="214">
        <v>0</v>
      </c>
      <c r="D16" s="215">
        <v>0</v>
      </c>
      <c r="E16" s="215">
        <v>0</v>
      </c>
      <c r="F16" s="215">
        <v>0</v>
      </c>
      <c r="G16" s="140">
        <v>0</v>
      </c>
      <c r="H16" s="432">
        <f t="shared" si="1"/>
        <v>0</v>
      </c>
    </row>
    <row r="17" spans="1:8">
      <c r="A17" s="151" t="s">
        <v>68</v>
      </c>
      <c r="B17" s="151" t="s">
        <v>59</v>
      </c>
      <c r="C17" s="214">
        <v>0</v>
      </c>
      <c r="D17" s="215">
        <v>0</v>
      </c>
      <c r="E17" s="215">
        <v>0</v>
      </c>
      <c r="F17" s="215">
        <v>0</v>
      </c>
      <c r="G17" s="140">
        <v>0</v>
      </c>
      <c r="H17" s="432">
        <f t="shared" si="1"/>
        <v>0</v>
      </c>
    </row>
    <row r="18" spans="1:8">
      <c r="A18" s="151" t="s">
        <v>69</v>
      </c>
      <c r="B18" s="151" t="s">
        <v>59</v>
      </c>
      <c r="C18" s="214">
        <v>0</v>
      </c>
      <c r="D18" s="215">
        <v>0</v>
      </c>
      <c r="E18" s="215">
        <v>0</v>
      </c>
      <c r="F18" s="215">
        <v>0</v>
      </c>
      <c r="G18" s="140">
        <v>0</v>
      </c>
      <c r="H18" s="432">
        <f t="shared" si="1"/>
        <v>0</v>
      </c>
    </row>
    <row r="19" spans="1:8">
      <c r="A19" s="151" t="s">
        <v>193</v>
      </c>
      <c r="B19" s="151" t="s">
        <v>59</v>
      </c>
      <c r="C19" s="214">
        <v>0</v>
      </c>
      <c r="D19" s="215">
        <v>0</v>
      </c>
      <c r="E19" s="215">
        <v>0</v>
      </c>
      <c r="F19" s="215">
        <v>0</v>
      </c>
      <c r="G19" s="140">
        <v>0</v>
      </c>
      <c r="H19" s="432">
        <f t="shared" si="1"/>
        <v>0</v>
      </c>
    </row>
    <row r="20" spans="1:8">
      <c r="A20" s="151" t="s">
        <v>194</v>
      </c>
      <c r="B20" s="151" t="s">
        <v>59</v>
      </c>
      <c r="C20" s="214">
        <v>0</v>
      </c>
      <c r="D20" s="215">
        <v>0</v>
      </c>
      <c r="E20" s="215">
        <v>0</v>
      </c>
      <c r="F20" s="215">
        <v>0</v>
      </c>
      <c r="G20" s="140">
        <v>0</v>
      </c>
      <c r="H20" s="432">
        <f t="shared" si="1"/>
        <v>0</v>
      </c>
    </row>
    <row r="21" spans="1:8">
      <c r="A21" s="151" t="s">
        <v>195</v>
      </c>
      <c r="B21" s="151" t="s">
        <v>59</v>
      </c>
      <c r="C21" s="214">
        <v>0</v>
      </c>
      <c r="D21" s="215">
        <v>0</v>
      </c>
      <c r="E21" s="215">
        <v>0</v>
      </c>
      <c r="F21" s="215">
        <v>0</v>
      </c>
      <c r="G21" s="140">
        <v>0</v>
      </c>
      <c r="H21" s="432">
        <f t="shared" si="1"/>
        <v>0</v>
      </c>
    </row>
    <row r="22" spans="1:8">
      <c r="A22" s="151" t="s">
        <v>196</v>
      </c>
      <c r="B22" s="151" t="s">
        <v>59</v>
      </c>
      <c r="C22" s="214">
        <v>0</v>
      </c>
      <c r="D22" s="215">
        <v>0</v>
      </c>
      <c r="E22" s="215">
        <v>0</v>
      </c>
      <c r="F22" s="215">
        <v>0</v>
      </c>
      <c r="G22" s="140">
        <v>0</v>
      </c>
      <c r="H22" s="432">
        <f t="shared" si="1"/>
        <v>0</v>
      </c>
    </row>
    <row r="23" spans="1:8">
      <c r="A23" s="146" t="s">
        <v>74</v>
      </c>
      <c r="B23" s="212"/>
      <c r="C23" s="433"/>
      <c r="D23" s="434"/>
      <c r="E23" s="434"/>
      <c r="F23" s="434"/>
      <c r="G23" s="434"/>
      <c r="H23" s="213"/>
    </row>
    <row r="24" spans="1:8">
      <c r="A24" s="151" t="s">
        <v>75</v>
      </c>
      <c r="B24" s="151" t="s">
        <v>64</v>
      </c>
      <c r="C24" s="216">
        <v>0</v>
      </c>
      <c r="D24" s="217">
        <v>0</v>
      </c>
      <c r="E24" s="217">
        <v>0</v>
      </c>
      <c r="F24" s="217">
        <v>0</v>
      </c>
      <c r="G24" s="140">
        <v>0</v>
      </c>
      <c r="H24" s="432">
        <f t="shared" ref="H24:H26" si="2">IF($G$63&lt;&gt;0, G24/$G$63,0)</f>
        <v>0</v>
      </c>
    </row>
    <row r="25" spans="1:8">
      <c r="A25" s="151" t="s">
        <v>76</v>
      </c>
      <c r="B25" s="151" t="s">
        <v>64</v>
      </c>
      <c r="C25" s="435">
        <v>0</v>
      </c>
      <c r="D25" s="436">
        <v>0</v>
      </c>
      <c r="E25" s="436">
        <v>0</v>
      </c>
      <c r="F25" s="436">
        <v>0</v>
      </c>
      <c r="G25" s="436">
        <v>0</v>
      </c>
      <c r="H25" s="432">
        <f t="shared" si="2"/>
        <v>0</v>
      </c>
    </row>
    <row r="26" spans="1:8">
      <c r="A26" s="150" t="s">
        <v>77</v>
      </c>
      <c r="B26" s="150" t="s">
        <v>64</v>
      </c>
      <c r="C26" s="220">
        <v>0</v>
      </c>
      <c r="D26" s="221">
        <v>0</v>
      </c>
      <c r="E26" s="221">
        <v>0</v>
      </c>
      <c r="F26" s="221">
        <v>0</v>
      </c>
      <c r="G26" s="140">
        <v>0</v>
      </c>
      <c r="H26" s="432">
        <f t="shared" si="2"/>
        <v>0</v>
      </c>
    </row>
    <row r="27" spans="1:8">
      <c r="A27" s="146" t="s">
        <v>78</v>
      </c>
      <c r="B27" s="212"/>
      <c r="C27" s="433"/>
      <c r="D27" s="434"/>
      <c r="E27" s="434"/>
      <c r="F27" s="434"/>
      <c r="G27" s="434"/>
      <c r="H27" s="213"/>
    </row>
    <row r="28" spans="1:8">
      <c r="A28" s="151" t="s">
        <v>79</v>
      </c>
      <c r="B28" s="151" t="s">
        <v>59</v>
      </c>
      <c r="C28" s="222">
        <v>0</v>
      </c>
      <c r="D28" s="223">
        <v>0</v>
      </c>
      <c r="E28" s="223">
        <v>0</v>
      </c>
      <c r="F28" s="223">
        <v>0</v>
      </c>
      <c r="G28" s="140">
        <v>0</v>
      </c>
      <c r="H28" s="432">
        <f t="shared" ref="H28:H39" si="3">IF($G$63&lt;&gt;0, G28/$G$63,0)</f>
        <v>0</v>
      </c>
    </row>
    <row r="29" spans="1:8">
      <c r="A29" s="151" t="s">
        <v>197</v>
      </c>
      <c r="B29" s="151" t="s">
        <v>59</v>
      </c>
      <c r="C29" s="222">
        <v>0</v>
      </c>
      <c r="D29" s="223">
        <v>0</v>
      </c>
      <c r="E29" s="223">
        <v>0</v>
      </c>
      <c r="F29" s="223">
        <v>0</v>
      </c>
      <c r="G29" s="140">
        <v>0</v>
      </c>
      <c r="H29" s="432">
        <f t="shared" si="3"/>
        <v>0</v>
      </c>
    </row>
    <row r="30" spans="1:8">
      <c r="A30" s="151" t="s">
        <v>81</v>
      </c>
      <c r="B30" s="151" t="s">
        <v>59</v>
      </c>
      <c r="C30" s="222">
        <v>0</v>
      </c>
      <c r="D30" s="223">
        <v>0</v>
      </c>
      <c r="E30" s="223">
        <v>0</v>
      </c>
      <c r="F30" s="223">
        <v>0</v>
      </c>
      <c r="G30" s="140">
        <v>0</v>
      </c>
      <c r="H30" s="432">
        <f t="shared" si="3"/>
        <v>0</v>
      </c>
    </row>
    <row r="31" spans="1:8">
      <c r="A31" s="151" t="s">
        <v>82</v>
      </c>
      <c r="B31" s="151" t="s">
        <v>59</v>
      </c>
      <c r="C31" s="222">
        <v>0</v>
      </c>
      <c r="D31" s="223">
        <v>0</v>
      </c>
      <c r="E31" s="223">
        <v>0</v>
      </c>
      <c r="F31" s="223">
        <v>0</v>
      </c>
      <c r="G31" s="140">
        <v>0</v>
      </c>
      <c r="H31" s="432">
        <f t="shared" si="3"/>
        <v>0</v>
      </c>
    </row>
    <row r="32" spans="1:8">
      <c r="A32" s="151" t="s">
        <v>83</v>
      </c>
      <c r="B32" s="151" t="s">
        <v>59</v>
      </c>
      <c r="C32" s="222">
        <v>0</v>
      </c>
      <c r="D32" s="223">
        <v>0</v>
      </c>
      <c r="E32" s="223">
        <v>0</v>
      </c>
      <c r="F32" s="223">
        <v>0</v>
      </c>
      <c r="G32" s="140">
        <v>0</v>
      </c>
      <c r="H32" s="432">
        <f t="shared" si="3"/>
        <v>0</v>
      </c>
    </row>
    <row r="33" spans="1:8">
      <c r="A33" s="151" t="s">
        <v>84</v>
      </c>
      <c r="B33" s="151" t="s">
        <v>59</v>
      </c>
      <c r="C33" s="222">
        <v>0</v>
      </c>
      <c r="D33" s="223">
        <v>0</v>
      </c>
      <c r="E33" s="223">
        <v>0</v>
      </c>
      <c r="F33" s="223">
        <v>0</v>
      </c>
      <c r="G33" s="140">
        <v>0</v>
      </c>
      <c r="H33" s="432">
        <f t="shared" si="3"/>
        <v>0</v>
      </c>
    </row>
    <row r="34" spans="1:8">
      <c r="A34" s="151" t="s">
        <v>85</v>
      </c>
      <c r="B34" s="151" t="s">
        <v>59</v>
      </c>
      <c r="C34" s="222">
        <v>0</v>
      </c>
      <c r="D34" s="223">
        <v>0</v>
      </c>
      <c r="E34" s="223">
        <v>0</v>
      </c>
      <c r="F34" s="223">
        <v>0</v>
      </c>
      <c r="G34" s="140">
        <v>0</v>
      </c>
      <c r="H34" s="432">
        <f t="shared" si="3"/>
        <v>0</v>
      </c>
    </row>
    <row r="35" spans="1:8">
      <c r="A35" s="151" t="s">
        <v>198</v>
      </c>
      <c r="B35" s="151" t="s">
        <v>64</v>
      </c>
      <c r="C35" s="222">
        <v>0</v>
      </c>
      <c r="D35" s="223">
        <v>0</v>
      </c>
      <c r="E35" s="223">
        <v>0</v>
      </c>
      <c r="F35" s="223">
        <v>0</v>
      </c>
      <c r="G35" s="140">
        <v>0</v>
      </c>
      <c r="H35" s="432">
        <f t="shared" si="3"/>
        <v>0</v>
      </c>
    </row>
    <row r="36" spans="1:8">
      <c r="A36" s="151" t="s">
        <v>199</v>
      </c>
      <c r="B36" s="151" t="s">
        <v>64</v>
      </c>
      <c r="C36" s="222">
        <v>0</v>
      </c>
      <c r="D36" s="223">
        <v>0</v>
      </c>
      <c r="E36" s="223">
        <v>0</v>
      </c>
      <c r="F36" s="223">
        <v>0</v>
      </c>
      <c r="G36" s="140">
        <v>0</v>
      </c>
      <c r="H36" s="432">
        <f t="shared" si="3"/>
        <v>0</v>
      </c>
    </row>
    <row r="37" spans="1:8">
      <c r="A37" s="151" t="s">
        <v>200</v>
      </c>
      <c r="B37" s="151" t="s">
        <v>64</v>
      </c>
      <c r="C37" s="222">
        <v>0</v>
      </c>
      <c r="D37" s="223">
        <v>0</v>
      </c>
      <c r="E37" s="223">
        <v>0</v>
      </c>
      <c r="F37" s="223">
        <v>0</v>
      </c>
      <c r="G37" s="140">
        <v>0</v>
      </c>
      <c r="H37" s="432">
        <f t="shared" si="3"/>
        <v>0</v>
      </c>
    </row>
    <row r="38" spans="1:8">
      <c r="A38" s="151" t="s">
        <v>201</v>
      </c>
      <c r="B38" s="151" t="s">
        <v>64</v>
      </c>
      <c r="C38" s="222">
        <v>0</v>
      </c>
      <c r="D38" s="223">
        <v>0</v>
      </c>
      <c r="E38" s="223">
        <v>0</v>
      </c>
      <c r="F38" s="223">
        <v>0</v>
      </c>
      <c r="G38" s="140">
        <v>0</v>
      </c>
      <c r="H38" s="432">
        <f t="shared" si="3"/>
        <v>0</v>
      </c>
    </row>
    <row r="39" spans="1:8">
      <c r="A39" s="151" t="s">
        <v>202</v>
      </c>
      <c r="B39" s="151" t="s">
        <v>64</v>
      </c>
      <c r="C39" s="222">
        <v>0</v>
      </c>
      <c r="D39" s="223">
        <v>0</v>
      </c>
      <c r="E39" s="223">
        <v>0</v>
      </c>
      <c r="F39" s="223">
        <v>0</v>
      </c>
      <c r="G39" s="140">
        <v>0</v>
      </c>
      <c r="H39" s="432">
        <f t="shared" si="3"/>
        <v>0</v>
      </c>
    </row>
    <row r="40" spans="1:8">
      <c r="A40" s="146" t="s">
        <v>91</v>
      </c>
      <c r="B40" s="212"/>
      <c r="C40" s="433"/>
      <c r="D40" s="434"/>
      <c r="E40" s="434"/>
      <c r="F40" s="434"/>
      <c r="G40" s="437"/>
      <c r="H40" s="213"/>
    </row>
    <row r="41" spans="1:8">
      <c r="A41" s="151" t="s">
        <v>203</v>
      </c>
      <c r="B41" s="151" t="s">
        <v>64</v>
      </c>
      <c r="C41" s="224">
        <v>0</v>
      </c>
      <c r="D41" s="225">
        <v>0</v>
      </c>
      <c r="E41" s="225">
        <v>0</v>
      </c>
      <c r="F41" s="225">
        <v>0</v>
      </c>
      <c r="G41" s="140">
        <v>0</v>
      </c>
      <c r="H41" s="432">
        <f t="shared" ref="H41:H42" si="4">IF($G$63&lt;&gt;0, G41/$G$63,0)</f>
        <v>0</v>
      </c>
    </row>
    <row r="42" spans="1:8">
      <c r="A42" s="151" t="s">
        <v>93</v>
      </c>
      <c r="B42" s="151" t="s">
        <v>64</v>
      </c>
      <c r="C42" s="224">
        <v>0</v>
      </c>
      <c r="D42" s="225">
        <v>0</v>
      </c>
      <c r="E42" s="225">
        <v>0</v>
      </c>
      <c r="F42" s="225">
        <v>0</v>
      </c>
      <c r="G42" s="140">
        <v>0</v>
      </c>
      <c r="H42" s="432">
        <f t="shared" si="4"/>
        <v>0</v>
      </c>
    </row>
    <row r="43" spans="1:8">
      <c r="A43" s="146" t="s">
        <v>94</v>
      </c>
      <c r="B43" s="212"/>
      <c r="C43" s="433"/>
      <c r="D43" s="434"/>
      <c r="E43" s="434"/>
      <c r="F43" s="434"/>
      <c r="G43" s="434"/>
      <c r="H43" s="213"/>
    </row>
    <row r="44" spans="1:8">
      <c r="A44" s="151" t="s">
        <v>95</v>
      </c>
      <c r="B44" s="151" t="s">
        <v>59</v>
      </c>
      <c r="C44" s="226">
        <v>0</v>
      </c>
      <c r="D44" s="227">
        <v>0</v>
      </c>
      <c r="E44" s="227">
        <v>0</v>
      </c>
      <c r="F44" s="227">
        <v>0</v>
      </c>
      <c r="G44" s="140">
        <v>0</v>
      </c>
      <c r="H44" s="432">
        <f t="shared" ref="H44:H52" si="5">IF($G$63&lt;&gt;0, G44/$G$63,0)</f>
        <v>0</v>
      </c>
    </row>
    <row r="45" spans="1:8">
      <c r="A45" s="151" t="s">
        <v>96</v>
      </c>
      <c r="B45" s="151" t="s">
        <v>59</v>
      </c>
      <c r="C45" s="226">
        <v>0</v>
      </c>
      <c r="D45" s="227">
        <v>0</v>
      </c>
      <c r="E45" s="227">
        <v>0</v>
      </c>
      <c r="F45" s="227">
        <v>0</v>
      </c>
      <c r="G45" s="140">
        <v>0</v>
      </c>
      <c r="H45" s="432">
        <f t="shared" si="5"/>
        <v>0</v>
      </c>
    </row>
    <row r="46" spans="1:8">
      <c r="A46" s="151" t="s">
        <v>97</v>
      </c>
      <c r="B46" s="151" t="s">
        <v>59</v>
      </c>
      <c r="C46" s="226">
        <v>0</v>
      </c>
      <c r="D46" s="227">
        <v>0</v>
      </c>
      <c r="E46" s="227">
        <v>0</v>
      </c>
      <c r="F46" s="227">
        <v>0</v>
      </c>
      <c r="G46" s="140">
        <v>0</v>
      </c>
      <c r="H46" s="432">
        <f t="shared" si="5"/>
        <v>0</v>
      </c>
    </row>
    <row r="47" spans="1:8">
      <c r="A47" s="151" t="s">
        <v>98</v>
      </c>
      <c r="B47" s="151" t="s">
        <v>59</v>
      </c>
      <c r="C47" s="226">
        <v>0</v>
      </c>
      <c r="D47" s="227">
        <v>0</v>
      </c>
      <c r="E47" s="227">
        <v>0</v>
      </c>
      <c r="F47" s="227">
        <v>0</v>
      </c>
      <c r="G47" s="140">
        <v>0</v>
      </c>
      <c r="H47" s="432">
        <f t="shared" si="5"/>
        <v>0</v>
      </c>
    </row>
    <row r="48" spans="1:8">
      <c r="A48" s="151" t="s">
        <v>99</v>
      </c>
      <c r="B48" s="151" t="s">
        <v>59</v>
      </c>
      <c r="C48" s="226">
        <v>0</v>
      </c>
      <c r="D48" s="227">
        <v>0</v>
      </c>
      <c r="E48" s="227">
        <v>0</v>
      </c>
      <c r="F48" s="227">
        <v>0</v>
      </c>
      <c r="G48" s="140">
        <v>0</v>
      </c>
      <c r="H48" s="432">
        <f t="shared" si="5"/>
        <v>0</v>
      </c>
    </row>
    <row r="49" spans="1:8">
      <c r="A49" s="151" t="s">
        <v>204</v>
      </c>
      <c r="B49" s="151" t="s">
        <v>59</v>
      </c>
      <c r="C49" s="226">
        <v>0</v>
      </c>
      <c r="D49" s="227">
        <v>0</v>
      </c>
      <c r="E49" s="227">
        <v>0</v>
      </c>
      <c r="F49" s="227">
        <v>0</v>
      </c>
      <c r="G49" s="140">
        <v>0</v>
      </c>
      <c r="H49" s="432">
        <f t="shared" si="5"/>
        <v>0</v>
      </c>
    </row>
    <row r="50" spans="1:8">
      <c r="A50" s="151" t="s">
        <v>205</v>
      </c>
      <c r="B50" s="151" t="s">
        <v>59</v>
      </c>
      <c r="C50" s="226">
        <v>0</v>
      </c>
      <c r="D50" s="227">
        <v>0</v>
      </c>
      <c r="E50" s="227">
        <v>0</v>
      </c>
      <c r="F50" s="227">
        <v>0</v>
      </c>
      <c r="G50" s="140">
        <v>0</v>
      </c>
      <c r="H50" s="432">
        <f t="shared" si="5"/>
        <v>0</v>
      </c>
    </row>
    <row r="51" spans="1:8">
      <c r="A51" s="151" t="s">
        <v>206</v>
      </c>
      <c r="B51" s="151" t="s">
        <v>59</v>
      </c>
      <c r="C51" s="226">
        <v>0</v>
      </c>
      <c r="D51" s="227">
        <v>0</v>
      </c>
      <c r="E51" s="227">
        <v>0</v>
      </c>
      <c r="F51" s="227">
        <v>0</v>
      </c>
      <c r="G51" s="140">
        <v>0</v>
      </c>
      <c r="H51" s="432">
        <f t="shared" si="5"/>
        <v>0</v>
      </c>
    </row>
    <row r="52" spans="1:8">
      <c r="A52" s="151" t="s">
        <v>207</v>
      </c>
      <c r="B52" s="151" t="s">
        <v>59</v>
      </c>
      <c r="C52" s="226">
        <v>0</v>
      </c>
      <c r="D52" s="227">
        <v>0</v>
      </c>
      <c r="E52" s="227">
        <v>0</v>
      </c>
      <c r="F52" s="227">
        <v>0</v>
      </c>
      <c r="G52" s="140">
        <v>0</v>
      </c>
      <c r="H52" s="432">
        <f t="shared" si="5"/>
        <v>0</v>
      </c>
    </row>
    <row r="53" spans="1:8">
      <c r="A53" s="146" t="s">
        <v>104</v>
      </c>
      <c r="B53" s="212"/>
      <c r="C53" s="433"/>
      <c r="D53" s="434"/>
      <c r="E53" s="434"/>
      <c r="F53" s="434"/>
      <c r="G53" s="434"/>
      <c r="H53" s="213"/>
    </row>
    <row r="54" spans="1:8">
      <c r="A54" s="151" t="s">
        <v>105</v>
      </c>
      <c r="B54" s="151" t="s">
        <v>59</v>
      </c>
      <c r="C54" s="228">
        <v>0</v>
      </c>
      <c r="D54" s="229">
        <v>0</v>
      </c>
      <c r="E54" s="229">
        <v>0</v>
      </c>
      <c r="F54" s="229">
        <v>0</v>
      </c>
      <c r="G54" s="140">
        <v>0</v>
      </c>
      <c r="H54" s="432">
        <f t="shared" ref="H54:H56" si="6">IF($G$63&lt;&gt;0, G54/$G$63,0)</f>
        <v>0</v>
      </c>
    </row>
    <row r="55" spans="1:8">
      <c r="A55" s="151" t="s">
        <v>106</v>
      </c>
      <c r="B55" s="151" t="s">
        <v>59</v>
      </c>
      <c r="C55" s="228">
        <v>0</v>
      </c>
      <c r="D55" s="229">
        <v>0</v>
      </c>
      <c r="E55" s="229">
        <v>0</v>
      </c>
      <c r="F55" s="229">
        <v>0</v>
      </c>
      <c r="G55" s="140">
        <v>0</v>
      </c>
      <c r="H55" s="432">
        <f t="shared" si="6"/>
        <v>0</v>
      </c>
    </row>
    <row r="56" spans="1:8">
      <c r="A56" s="151" t="s">
        <v>208</v>
      </c>
      <c r="B56" s="151" t="s">
        <v>59</v>
      </c>
      <c r="C56" s="228">
        <v>0</v>
      </c>
      <c r="D56" s="229">
        <v>0</v>
      </c>
      <c r="E56" s="229">
        <v>0</v>
      </c>
      <c r="F56" s="229">
        <v>0</v>
      </c>
      <c r="G56" s="140">
        <v>0</v>
      </c>
      <c r="H56" s="432">
        <f t="shared" si="6"/>
        <v>0</v>
      </c>
    </row>
    <row r="57" spans="1:8">
      <c r="A57" s="146" t="s">
        <v>108</v>
      </c>
      <c r="B57" s="212"/>
      <c r="C57" s="433"/>
      <c r="D57" s="434"/>
      <c r="E57" s="434"/>
      <c r="F57" s="434"/>
      <c r="G57" s="434"/>
      <c r="H57" s="213"/>
    </row>
    <row r="58" spans="1:8">
      <c r="A58" s="151"/>
      <c r="B58" s="151"/>
      <c r="C58" s="435"/>
      <c r="D58" s="436"/>
      <c r="E58" s="436"/>
      <c r="F58" s="436"/>
      <c r="G58" s="436"/>
      <c r="H58" s="68"/>
    </row>
    <row r="59" spans="1:8">
      <c r="A59" s="146" t="s">
        <v>4</v>
      </c>
      <c r="B59" s="212"/>
      <c r="C59" s="433"/>
      <c r="D59" s="434"/>
      <c r="E59" s="434"/>
      <c r="F59" s="434"/>
      <c r="G59" s="434"/>
      <c r="H59" s="213"/>
    </row>
    <row r="60" spans="1:8">
      <c r="A60" s="151" t="s">
        <v>109</v>
      </c>
      <c r="B60" s="151" t="s">
        <v>64</v>
      </c>
      <c r="C60" s="230">
        <v>0</v>
      </c>
      <c r="D60" s="434"/>
      <c r="E60" s="434"/>
      <c r="F60" s="434"/>
      <c r="G60" s="140">
        <v>0</v>
      </c>
      <c r="H60" s="432">
        <f t="shared" ref="H60:H61" si="7">IF($G$63&lt;&gt;0, G60/$G$63,0)</f>
        <v>0</v>
      </c>
    </row>
    <row r="61" spans="1:8">
      <c r="A61" s="151" t="s">
        <v>25</v>
      </c>
      <c r="B61" s="151" t="s">
        <v>64</v>
      </c>
      <c r="C61" s="230">
        <v>0</v>
      </c>
      <c r="D61" s="434"/>
      <c r="E61" s="434"/>
      <c r="F61" s="434"/>
      <c r="G61" s="140">
        <v>0</v>
      </c>
      <c r="H61" s="432">
        <f t="shared" si="7"/>
        <v>0</v>
      </c>
    </row>
    <row r="62" spans="1:8">
      <c r="A62" s="212"/>
      <c r="B62" s="212"/>
      <c r="C62" s="195"/>
      <c r="D62" s="195"/>
      <c r="E62" s="434"/>
      <c r="F62" s="195"/>
      <c r="G62" s="195"/>
      <c r="H62" s="213"/>
    </row>
    <row r="63" spans="1:8">
      <c r="A63" s="145" t="s">
        <v>110</v>
      </c>
      <c r="B63" s="151"/>
      <c r="C63" s="2"/>
      <c r="D63" s="436">
        <f>SUM(D9:D62)</f>
        <v>0</v>
      </c>
      <c r="E63" s="436">
        <f t="shared" ref="E63:G63" si="8">SUM(E9:E62)</f>
        <v>0</v>
      </c>
      <c r="F63" s="436">
        <f t="shared" si="8"/>
        <v>0</v>
      </c>
      <c r="G63" s="438">
        <f t="shared" si="8"/>
        <v>0</v>
      </c>
      <c r="H63" s="432">
        <f>IF($G$63&lt;&gt;0, G63/$G$63,0)</f>
        <v>0</v>
      </c>
    </row>
    <row r="64" spans="1:8">
      <c r="A64" s="232"/>
      <c r="B64" s="212"/>
      <c r="C64" s="195" t="s">
        <v>209</v>
      </c>
      <c r="D64" s="195"/>
      <c r="E64" s="195"/>
      <c r="F64" s="195"/>
      <c r="G64" s="195"/>
      <c r="H64" s="485"/>
    </row>
    <row r="65" spans="1:12" ht="13.8" thickBot="1">
      <c r="A65" s="144" t="s">
        <v>111</v>
      </c>
      <c r="B65" s="151"/>
      <c r="C65" s="265"/>
      <c r="D65" s="2"/>
      <c r="E65" s="2"/>
      <c r="F65" s="2"/>
      <c r="G65" s="2"/>
      <c r="H65" s="68"/>
    </row>
    <row r="66" spans="1:12" ht="13.8" thickBot="1">
      <c r="A66" s="270"/>
      <c r="B66" s="240"/>
      <c r="C66" s="486"/>
      <c r="D66" s="486"/>
      <c r="E66" s="487"/>
      <c r="F66" s="487"/>
      <c r="G66" s="486"/>
      <c r="H66" s="488"/>
    </row>
    <row r="67" spans="1:12">
      <c r="A67" s="489" t="s">
        <v>210</v>
      </c>
      <c r="B67" s="490"/>
      <c r="C67" s="490"/>
      <c r="D67" s="491" t="s">
        <v>17</v>
      </c>
      <c r="E67" s="91"/>
      <c r="F67" s="91"/>
      <c r="G67" s="194"/>
      <c r="H67" s="194"/>
    </row>
    <row r="68" spans="1:12">
      <c r="A68" s="72"/>
      <c r="B68" s="2"/>
      <c r="C68" s="492"/>
      <c r="D68" s="493">
        <v>0</v>
      </c>
      <c r="E68" s="258"/>
      <c r="F68" s="194"/>
      <c r="G68" s="194"/>
      <c r="H68" s="194"/>
    </row>
    <row r="69" spans="1:12" ht="13.8" thickBot="1">
      <c r="A69" s="494" t="s">
        <v>211</v>
      </c>
      <c r="B69" s="495"/>
      <c r="C69" s="495"/>
      <c r="D69" s="496">
        <v>0</v>
      </c>
      <c r="E69" s="266"/>
      <c r="F69" s="194"/>
      <c r="G69" s="194"/>
      <c r="H69" s="194"/>
    </row>
    <row r="71" spans="1:12" ht="39" customHeight="1">
      <c r="A71" s="749" t="s">
        <v>125</v>
      </c>
      <c r="B71" s="749"/>
      <c r="C71" s="749"/>
      <c r="D71" s="749"/>
      <c r="E71" s="749"/>
      <c r="F71" s="749"/>
      <c r="G71" s="749"/>
      <c r="H71" s="749"/>
    </row>
    <row r="72" spans="1:12" ht="25.5" customHeight="1">
      <c r="A72" s="750" t="s">
        <v>127</v>
      </c>
      <c r="B72" s="750"/>
      <c r="C72" s="750"/>
      <c r="D72" s="750"/>
      <c r="E72" s="750"/>
      <c r="F72" s="750"/>
      <c r="G72" s="750"/>
      <c r="H72" s="750"/>
    </row>
    <row r="73" spans="1:12">
      <c r="A73" s="735" t="s">
        <v>212</v>
      </c>
      <c r="B73" s="735"/>
      <c r="C73" s="735"/>
      <c r="D73" s="735"/>
      <c r="E73" s="735"/>
      <c r="F73" s="735"/>
      <c r="G73" s="735"/>
      <c r="H73" s="735"/>
    </row>
    <row r="74" spans="1:12" ht="27.75" customHeight="1">
      <c r="A74" s="735" t="s">
        <v>213</v>
      </c>
      <c r="B74" s="735"/>
      <c r="C74" s="735"/>
      <c r="D74" s="735"/>
      <c r="E74" s="735"/>
      <c r="F74" s="735"/>
      <c r="G74" s="735"/>
      <c r="H74" s="735"/>
    </row>
    <row r="75" spans="1:12" s="12" customFormat="1" ht="12.6" customHeight="1">
      <c r="A75" s="735" t="s">
        <v>214</v>
      </c>
      <c r="B75" s="735"/>
      <c r="C75" s="735"/>
      <c r="D75" s="735"/>
      <c r="E75" s="735"/>
      <c r="F75" s="735"/>
      <c r="G75" s="735"/>
      <c r="H75" s="735"/>
    </row>
    <row r="76" spans="1:12" ht="35.1" customHeight="1">
      <c r="A76" s="703" t="s">
        <v>135</v>
      </c>
      <c r="B76" s="703"/>
      <c r="C76" s="703"/>
      <c r="D76" s="703"/>
      <c r="E76" s="703"/>
      <c r="F76" s="703"/>
      <c r="G76" s="703"/>
      <c r="H76" s="703"/>
    </row>
    <row r="77" spans="1:12">
      <c r="A77" s="703"/>
      <c r="B77" s="703"/>
      <c r="C77" s="703"/>
      <c r="D77" s="703"/>
      <c r="E77" s="703"/>
      <c r="F77" s="703"/>
      <c r="G77" s="703"/>
      <c r="H77" s="12"/>
      <c r="I77" s="12"/>
      <c r="J77" s="442"/>
    </row>
    <row r="79" spans="1:12">
      <c r="A79" s="703"/>
      <c r="B79" s="703"/>
      <c r="C79" s="703"/>
      <c r="D79" s="703"/>
      <c r="E79" s="703"/>
      <c r="F79" s="703"/>
      <c r="G79" s="703"/>
      <c r="H79" s="703"/>
      <c r="I79" s="703"/>
      <c r="J79" s="703"/>
      <c r="K79" s="703"/>
      <c r="L79" s="703"/>
    </row>
    <row r="80" spans="1:12">
      <c r="A80" s="744"/>
      <c r="B80" s="744"/>
      <c r="C80" s="744"/>
      <c r="D80" s="744"/>
      <c r="E80" s="744"/>
      <c r="F80" s="744"/>
      <c r="G80" s="744"/>
      <c r="H80" s="744"/>
      <c r="I80" s="744"/>
      <c r="J80" s="744"/>
      <c r="K80" s="744"/>
      <c r="L80" s="744"/>
    </row>
    <row r="81" spans="1:12">
      <c r="A81" s="744"/>
      <c r="B81" s="744"/>
      <c r="C81" s="744"/>
      <c r="D81" s="744"/>
      <c r="E81" s="744"/>
      <c r="F81" s="744"/>
      <c r="G81" s="744"/>
      <c r="H81" s="744"/>
      <c r="I81" s="744"/>
      <c r="J81" s="744"/>
      <c r="K81" s="744"/>
      <c r="L81" s="744"/>
    </row>
    <row r="82" spans="1:12">
      <c r="A82" s="743"/>
      <c r="B82" s="709"/>
      <c r="C82" s="709"/>
      <c r="D82" s="709"/>
      <c r="E82" s="709"/>
      <c r="F82" s="709"/>
      <c r="G82" s="709"/>
      <c r="H82" s="709"/>
      <c r="I82" s="709"/>
      <c r="J82" s="671"/>
      <c r="K82" s="671"/>
      <c r="L82" s="671"/>
    </row>
    <row r="83" spans="1:12">
      <c r="A83" s="742"/>
      <c r="B83" s="742"/>
      <c r="C83" s="742"/>
      <c r="D83" s="742"/>
      <c r="E83" s="659"/>
      <c r="F83" s="659"/>
      <c r="G83" s="659"/>
      <c r="H83" s="659"/>
      <c r="I83" s="659"/>
      <c r="J83" s="659"/>
      <c r="K83" s="659"/>
      <c r="L83" s="659"/>
    </row>
    <row r="88" spans="1:12">
      <c r="A88" s="12"/>
      <c r="B88" s="12"/>
      <c r="C88" s="12"/>
      <c r="D88" s="441"/>
      <c r="E88" s="12"/>
      <c r="F88" s="12"/>
      <c r="G88" s="12"/>
      <c r="H88" s="12"/>
    </row>
    <row r="97" spans="1:8">
      <c r="A97" s="660"/>
      <c r="B97" s="660"/>
      <c r="C97" s="12"/>
      <c r="D97" s="442"/>
      <c r="E97" s="12"/>
      <c r="F97" s="12"/>
      <c r="G97" s="12"/>
      <c r="H97" s="12"/>
    </row>
  </sheetData>
  <mergeCells count="16">
    <mergeCell ref="A76:H76"/>
    <mergeCell ref="A83:D83"/>
    <mergeCell ref="A82:I82"/>
    <mergeCell ref="A80:L81"/>
    <mergeCell ref="A1:H1"/>
    <mergeCell ref="A2:H2"/>
    <mergeCell ref="A3:H3"/>
    <mergeCell ref="A77:G77"/>
    <mergeCell ref="A79:L79"/>
    <mergeCell ref="C5:H5"/>
    <mergeCell ref="C6:H6"/>
    <mergeCell ref="A74:H74"/>
    <mergeCell ref="A71:H71"/>
    <mergeCell ref="A72:H72"/>
    <mergeCell ref="A73:H73"/>
    <mergeCell ref="A75:H75"/>
  </mergeCells>
  <printOptions horizontalCentered="1" verticalCentered="1"/>
  <pageMargins left="0.25" right="0.25" top="0.5" bottom="0.5" header="0.5" footer="0.5"/>
  <pageSetup paperSize="5"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92"/>
  <sheetViews>
    <sheetView workbookViewId="0">
      <selection sqref="A1:H1"/>
    </sheetView>
  </sheetViews>
  <sheetFormatPr defaultColWidth="8.5546875" defaultRowHeight="13.2"/>
  <cols>
    <col min="1" max="1" width="41.5546875" customWidth="1"/>
    <col min="2" max="2" width="6.5546875" customWidth="1"/>
    <col min="3" max="5" width="8.5546875" customWidth="1"/>
    <col min="6" max="7" width="9.5546875" customWidth="1"/>
    <col min="8" max="8" width="13.33203125" customWidth="1"/>
  </cols>
  <sheetData>
    <row r="1" spans="1:14" ht="15.6">
      <c r="A1" s="745" t="s">
        <v>215</v>
      </c>
      <c r="B1" s="745"/>
      <c r="C1" s="745"/>
      <c r="D1" s="745"/>
      <c r="E1" s="745"/>
      <c r="F1" s="745"/>
      <c r="G1" s="745"/>
      <c r="H1" s="745"/>
    </row>
    <row r="2" spans="1:14" ht="15.6" customHeight="1">
      <c r="A2" s="694" t="s">
        <v>19</v>
      </c>
      <c r="B2" s="694"/>
      <c r="C2" s="694"/>
      <c r="D2" s="694"/>
      <c r="E2" s="694"/>
      <c r="F2" s="694"/>
      <c r="G2" s="694"/>
      <c r="H2" s="694"/>
    </row>
    <row r="3" spans="1:14" ht="15.6" customHeight="1">
      <c r="A3" s="696" t="s">
        <v>20</v>
      </c>
      <c r="B3" s="696"/>
      <c r="C3" s="696"/>
      <c r="D3" s="696"/>
      <c r="E3" s="696"/>
      <c r="F3" s="696"/>
      <c r="G3" s="696"/>
      <c r="H3" s="696"/>
    </row>
    <row r="4" spans="1:14" ht="27" customHeight="1" thickBot="1">
      <c r="A4" s="642"/>
      <c r="B4" s="642"/>
      <c r="C4" s="642"/>
      <c r="D4" s="642"/>
      <c r="E4" s="642"/>
      <c r="F4" s="642"/>
      <c r="G4" s="642"/>
      <c r="H4" s="642"/>
      <c r="I4" s="642"/>
      <c r="J4" s="642"/>
      <c r="K4" s="642"/>
      <c r="L4" s="570"/>
      <c r="M4" s="570"/>
      <c r="N4" s="570"/>
    </row>
    <row r="5" spans="1:14" ht="16.2" thickBot="1">
      <c r="A5" s="673"/>
      <c r="B5" s="727" t="s">
        <v>216</v>
      </c>
      <c r="C5" s="728"/>
      <c r="D5" s="728"/>
      <c r="E5" s="728"/>
      <c r="F5" s="728"/>
      <c r="G5" s="728"/>
      <c r="H5" s="729"/>
    </row>
    <row r="6" spans="1:14">
      <c r="A6" s="154"/>
      <c r="B6" s="154"/>
      <c r="C6" s="751" t="s">
        <v>39</v>
      </c>
      <c r="D6" s="752"/>
      <c r="E6" s="752"/>
      <c r="F6" s="752"/>
      <c r="G6" s="752"/>
      <c r="H6" s="753"/>
    </row>
    <row r="7" spans="1:14" ht="26.4">
      <c r="A7" s="148" t="s">
        <v>40</v>
      </c>
      <c r="B7" s="153" t="s">
        <v>41</v>
      </c>
      <c r="C7" s="518" t="s">
        <v>42</v>
      </c>
      <c r="D7" s="519" t="s">
        <v>188</v>
      </c>
      <c r="E7" s="519" t="s">
        <v>189</v>
      </c>
      <c r="F7" s="519" t="s">
        <v>190</v>
      </c>
      <c r="G7" s="519" t="s">
        <v>51</v>
      </c>
      <c r="H7" s="521" t="s">
        <v>47</v>
      </c>
    </row>
    <row r="8" spans="1:14">
      <c r="A8" s="147" t="s">
        <v>52</v>
      </c>
      <c r="B8" s="152"/>
      <c r="C8" s="71"/>
      <c r="D8" s="1"/>
      <c r="E8" s="1"/>
      <c r="F8" s="1"/>
      <c r="G8" s="1"/>
      <c r="H8" s="67"/>
    </row>
    <row r="9" spans="1:14">
      <c r="A9" s="149" t="s">
        <v>58</v>
      </c>
      <c r="B9" s="151" t="s">
        <v>59</v>
      </c>
      <c r="C9" s="159"/>
      <c r="D9" s="85"/>
      <c r="E9" s="85"/>
      <c r="F9" s="85"/>
      <c r="G9" s="84"/>
      <c r="H9" s="443">
        <f>IF($G$74=0,0,G9/$G$74)</f>
        <v>0</v>
      </c>
    </row>
    <row r="10" spans="1:14">
      <c r="A10" s="149" t="s">
        <v>60</v>
      </c>
      <c r="B10" s="151" t="s">
        <v>59</v>
      </c>
      <c r="C10" s="159"/>
      <c r="D10" s="85"/>
      <c r="E10" s="85"/>
      <c r="F10" s="85"/>
      <c r="G10" s="84"/>
      <c r="H10" s="443">
        <f>IF($G$74=0,0,G10/$G$74)</f>
        <v>0</v>
      </c>
    </row>
    <row r="11" spans="1:14">
      <c r="A11" s="151" t="s">
        <v>217</v>
      </c>
      <c r="B11" s="151" t="s">
        <v>59</v>
      </c>
      <c r="C11" s="159"/>
      <c r="D11" s="85"/>
      <c r="E11" s="85"/>
      <c r="F11" s="85"/>
      <c r="G11" s="84"/>
      <c r="H11" s="443">
        <f>IF($G$74=0,0,G11/$G$74)</f>
        <v>0</v>
      </c>
    </row>
    <row r="12" spans="1:14">
      <c r="A12" s="151"/>
      <c r="B12" s="151"/>
      <c r="C12" s="159"/>
      <c r="D12" s="85"/>
      <c r="E12" s="85"/>
      <c r="F12" s="85"/>
      <c r="G12" s="84"/>
      <c r="H12" s="443"/>
    </row>
    <row r="13" spans="1:14">
      <c r="A13" s="146" t="s">
        <v>62</v>
      </c>
      <c r="B13" s="155"/>
      <c r="C13" s="444"/>
      <c r="D13" s="445"/>
      <c r="E13" s="445"/>
      <c r="F13" s="445"/>
      <c r="G13" s="445"/>
      <c r="H13" s="67"/>
    </row>
    <row r="14" spans="1:14">
      <c r="A14" s="149" t="s">
        <v>63</v>
      </c>
      <c r="B14" s="151" t="s">
        <v>64</v>
      </c>
      <c r="C14" s="158"/>
      <c r="D14" s="83"/>
      <c r="E14" s="83"/>
      <c r="F14" s="83"/>
      <c r="G14" s="84"/>
      <c r="H14" s="443">
        <f t="shared" ref="H14:H23" si="0">IF($G$74=0,0,G14/$G$74)</f>
        <v>0</v>
      </c>
    </row>
    <row r="15" spans="1:14">
      <c r="A15" s="149" t="s">
        <v>65</v>
      </c>
      <c r="B15" s="151" t="s">
        <v>64</v>
      </c>
      <c r="C15" s="158"/>
      <c r="D15" s="83"/>
      <c r="E15" s="83"/>
      <c r="F15" s="83"/>
      <c r="G15" s="84"/>
      <c r="H15" s="443">
        <f t="shared" si="0"/>
        <v>0</v>
      </c>
    </row>
    <row r="16" spans="1:14">
      <c r="A16" s="151" t="s">
        <v>66</v>
      </c>
      <c r="B16" s="151" t="s">
        <v>64</v>
      </c>
      <c r="C16" s="214"/>
      <c r="D16" s="215"/>
      <c r="E16" s="215"/>
      <c r="F16" s="215"/>
      <c r="G16" s="140"/>
      <c r="H16" s="443">
        <f t="shared" si="0"/>
        <v>0</v>
      </c>
    </row>
    <row r="17" spans="1:8">
      <c r="A17" s="151" t="s">
        <v>67</v>
      </c>
      <c r="B17" s="151" t="s">
        <v>64</v>
      </c>
      <c r="C17" s="214"/>
      <c r="D17" s="215"/>
      <c r="E17" s="215"/>
      <c r="F17" s="215"/>
      <c r="G17" s="140"/>
      <c r="H17" s="443">
        <f t="shared" si="0"/>
        <v>0</v>
      </c>
    </row>
    <row r="18" spans="1:8">
      <c r="A18" s="151" t="s">
        <v>68</v>
      </c>
      <c r="B18" s="151" t="s">
        <v>59</v>
      </c>
      <c r="C18" s="214"/>
      <c r="D18" s="215"/>
      <c r="E18" s="215"/>
      <c r="F18" s="215"/>
      <c r="G18" s="140"/>
      <c r="H18" s="443">
        <f t="shared" si="0"/>
        <v>0</v>
      </c>
    </row>
    <row r="19" spans="1:8">
      <c r="A19" s="151" t="s">
        <v>69</v>
      </c>
      <c r="B19" s="151" t="s">
        <v>59</v>
      </c>
      <c r="C19" s="214"/>
      <c r="D19" s="215"/>
      <c r="E19" s="215"/>
      <c r="F19" s="215"/>
      <c r="G19" s="140"/>
      <c r="H19" s="443">
        <f t="shared" si="0"/>
        <v>0</v>
      </c>
    </row>
    <row r="20" spans="1:8">
      <c r="A20" s="151" t="s">
        <v>193</v>
      </c>
      <c r="B20" s="151" t="s">
        <v>59</v>
      </c>
      <c r="C20" s="435"/>
      <c r="D20" s="436"/>
      <c r="E20" s="436"/>
      <c r="F20" s="436"/>
      <c r="G20" s="436"/>
      <c r="H20" s="443">
        <f t="shared" si="0"/>
        <v>0</v>
      </c>
    </row>
    <row r="21" spans="1:8">
      <c r="A21" s="151" t="s">
        <v>194</v>
      </c>
      <c r="B21" s="151" t="s">
        <v>59</v>
      </c>
      <c r="C21" s="216"/>
      <c r="D21" s="217"/>
      <c r="E21" s="217"/>
      <c r="F21" s="217"/>
      <c r="G21" s="140"/>
      <c r="H21" s="443">
        <f t="shared" si="0"/>
        <v>0</v>
      </c>
    </row>
    <row r="22" spans="1:8">
      <c r="A22" s="151" t="s">
        <v>195</v>
      </c>
      <c r="B22" s="151" t="s">
        <v>59</v>
      </c>
      <c r="C22" s="435"/>
      <c r="D22" s="436"/>
      <c r="E22" s="436"/>
      <c r="F22" s="436"/>
      <c r="G22" s="436"/>
      <c r="H22" s="443">
        <f t="shared" si="0"/>
        <v>0</v>
      </c>
    </row>
    <row r="23" spans="1:8">
      <c r="A23" s="151" t="s">
        <v>196</v>
      </c>
      <c r="B23" s="151" t="s">
        <v>59</v>
      </c>
      <c r="C23" s="220"/>
      <c r="D23" s="221"/>
      <c r="E23" s="221"/>
      <c r="F23" s="221"/>
      <c r="G23" s="140"/>
      <c r="H23" s="443">
        <f t="shared" si="0"/>
        <v>0</v>
      </c>
    </row>
    <row r="24" spans="1:8">
      <c r="A24" s="151"/>
      <c r="B24" s="151"/>
      <c r="C24" s="220"/>
      <c r="D24" s="221"/>
      <c r="E24" s="221"/>
      <c r="F24" s="221"/>
      <c r="G24" s="140"/>
      <c r="H24" s="432"/>
    </row>
    <row r="25" spans="1:8">
      <c r="A25" s="146" t="s">
        <v>74</v>
      </c>
      <c r="B25" s="212"/>
      <c r="C25" s="433"/>
      <c r="D25" s="434"/>
      <c r="E25" s="434"/>
      <c r="F25" s="434"/>
      <c r="G25" s="434"/>
      <c r="H25" s="213"/>
    </row>
    <row r="26" spans="1:8" s="11" customFormat="1">
      <c r="A26" s="151" t="s">
        <v>75</v>
      </c>
      <c r="B26" s="151" t="s">
        <v>64</v>
      </c>
      <c r="C26" s="222"/>
      <c r="D26" s="223"/>
      <c r="E26" s="223"/>
      <c r="F26" s="223"/>
      <c r="G26" s="140"/>
      <c r="H26" s="443">
        <f>IF($G$74=0,0,G26/$G$74)</f>
        <v>0</v>
      </c>
    </row>
    <row r="27" spans="1:8">
      <c r="A27" s="151" t="s">
        <v>76</v>
      </c>
      <c r="B27" s="151" t="s">
        <v>64</v>
      </c>
      <c r="C27" s="222"/>
      <c r="D27" s="223"/>
      <c r="E27" s="223"/>
      <c r="F27" s="223"/>
      <c r="G27" s="140"/>
      <c r="H27" s="443">
        <f>IF($G$74=0,0,G27/$G$74)</f>
        <v>0</v>
      </c>
    </row>
    <row r="28" spans="1:8">
      <c r="A28" s="150" t="s">
        <v>77</v>
      </c>
      <c r="B28" s="150" t="s">
        <v>64</v>
      </c>
      <c r="C28" s="222"/>
      <c r="D28" s="223"/>
      <c r="E28" s="223"/>
      <c r="F28" s="223"/>
      <c r="G28" s="140"/>
      <c r="H28" s="443">
        <f>IF($G$74=0,0,G28/$G$74)</f>
        <v>0</v>
      </c>
    </row>
    <row r="29" spans="1:8">
      <c r="A29" s="150"/>
      <c r="B29" s="150"/>
      <c r="C29" s="222"/>
      <c r="D29" s="223"/>
      <c r="E29" s="223"/>
      <c r="F29" s="223"/>
      <c r="G29" s="140"/>
      <c r="H29" s="432"/>
    </row>
    <row r="30" spans="1:8">
      <c r="A30" s="146" t="s">
        <v>78</v>
      </c>
      <c r="B30" s="212"/>
      <c r="C30" s="433"/>
      <c r="D30" s="434"/>
      <c r="E30" s="434"/>
      <c r="F30" s="434"/>
      <c r="G30" s="434"/>
      <c r="H30" s="213"/>
    </row>
    <row r="31" spans="1:8">
      <c r="A31" s="151" t="s">
        <v>79</v>
      </c>
      <c r="B31" s="151" t="s">
        <v>59</v>
      </c>
      <c r="C31" s="222"/>
      <c r="D31" s="223"/>
      <c r="E31" s="223"/>
      <c r="F31" s="223"/>
      <c r="G31" s="140"/>
      <c r="H31" s="443">
        <f t="shared" ref="H31:H42" si="1">IF($G$74=0,0,G31/$G$74)</f>
        <v>0</v>
      </c>
    </row>
    <row r="32" spans="1:8">
      <c r="A32" s="151" t="s">
        <v>197</v>
      </c>
      <c r="B32" s="151" t="s">
        <v>59</v>
      </c>
      <c r="C32" s="222"/>
      <c r="D32" s="223"/>
      <c r="E32" s="223"/>
      <c r="F32" s="223"/>
      <c r="G32" s="140"/>
      <c r="H32" s="443">
        <f t="shared" si="1"/>
        <v>0</v>
      </c>
    </row>
    <row r="33" spans="1:8">
      <c r="A33" s="151" t="s">
        <v>81</v>
      </c>
      <c r="B33" s="151" t="s">
        <v>59</v>
      </c>
      <c r="C33" s="222"/>
      <c r="D33" s="223"/>
      <c r="E33" s="223"/>
      <c r="F33" s="223"/>
      <c r="G33" s="140"/>
      <c r="H33" s="443">
        <f t="shared" si="1"/>
        <v>0</v>
      </c>
    </row>
    <row r="34" spans="1:8">
      <c r="A34" s="151" t="s">
        <v>82</v>
      </c>
      <c r="B34" s="151" t="s">
        <v>59</v>
      </c>
      <c r="C34" s="222"/>
      <c r="D34" s="223"/>
      <c r="E34" s="223"/>
      <c r="F34" s="223"/>
      <c r="G34" s="140"/>
      <c r="H34" s="443">
        <f t="shared" si="1"/>
        <v>0</v>
      </c>
    </row>
    <row r="35" spans="1:8">
      <c r="A35" s="151" t="s">
        <v>83</v>
      </c>
      <c r="B35" s="151" t="s">
        <v>59</v>
      </c>
      <c r="C35" s="435"/>
      <c r="D35" s="436"/>
      <c r="E35" s="436"/>
      <c r="F35" s="436"/>
      <c r="G35" s="446"/>
      <c r="H35" s="443">
        <f t="shared" si="1"/>
        <v>0</v>
      </c>
    </row>
    <row r="36" spans="1:8">
      <c r="A36" s="151" t="s">
        <v>84</v>
      </c>
      <c r="B36" s="151" t="s">
        <v>59</v>
      </c>
      <c r="C36" s="224"/>
      <c r="D36" s="225"/>
      <c r="E36" s="225"/>
      <c r="F36" s="225"/>
      <c r="G36" s="140"/>
      <c r="H36" s="443">
        <f t="shared" si="1"/>
        <v>0</v>
      </c>
    </row>
    <row r="37" spans="1:8">
      <c r="A37" s="151" t="s">
        <v>85</v>
      </c>
      <c r="B37" s="151" t="s">
        <v>59</v>
      </c>
      <c r="C37" s="224"/>
      <c r="D37" s="225"/>
      <c r="E37" s="225"/>
      <c r="F37" s="225"/>
      <c r="G37" s="140"/>
      <c r="H37" s="443">
        <f t="shared" si="1"/>
        <v>0</v>
      </c>
    </row>
    <row r="38" spans="1:8">
      <c r="A38" s="151" t="s">
        <v>198</v>
      </c>
      <c r="B38" s="151" t="s">
        <v>64</v>
      </c>
      <c r="C38" s="435"/>
      <c r="D38" s="436"/>
      <c r="E38" s="436"/>
      <c r="F38" s="436"/>
      <c r="G38" s="436"/>
      <c r="H38" s="443">
        <f t="shared" si="1"/>
        <v>0</v>
      </c>
    </row>
    <row r="39" spans="1:8">
      <c r="A39" s="151" t="s">
        <v>199</v>
      </c>
      <c r="B39" s="151" t="s">
        <v>64</v>
      </c>
      <c r="C39" s="226"/>
      <c r="D39" s="227"/>
      <c r="E39" s="227"/>
      <c r="F39" s="227"/>
      <c r="G39" s="140"/>
      <c r="H39" s="443">
        <f t="shared" si="1"/>
        <v>0</v>
      </c>
    </row>
    <row r="40" spans="1:8">
      <c r="A40" s="151" t="s">
        <v>200</v>
      </c>
      <c r="B40" s="151" t="s">
        <v>64</v>
      </c>
      <c r="C40" s="226"/>
      <c r="D40" s="227"/>
      <c r="E40" s="227"/>
      <c r="F40" s="227"/>
      <c r="G40" s="140"/>
      <c r="H40" s="443">
        <f t="shared" si="1"/>
        <v>0</v>
      </c>
    </row>
    <row r="41" spans="1:8">
      <c r="A41" s="151" t="s">
        <v>201</v>
      </c>
      <c r="B41" s="151" t="s">
        <v>64</v>
      </c>
      <c r="C41" s="226"/>
      <c r="D41" s="227"/>
      <c r="E41" s="227"/>
      <c r="F41" s="227"/>
      <c r="G41" s="140"/>
      <c r="H41" s="443">
        <f t="shared" si="1"/>
        <v>0</v>
      </c>
    </row>
    <row r="42" spans="1:8">
      <c r="A42" s="151" t="s">
        <v>202</v>
      </c>
      <c r="B42" s="151" t="s">
        <v>64</v>
      </c>
      <c r="C42" s="226"/>
      <c r="D42" s="227"/>
      <c r="E42" s="227"/>
      <c r="F42" s="227"/>
      <c r="G42" s="140"/>
      <c r="H42" s="443">
        <f t="shared" si="1"/>
        <v>0</v>
      </c>
    </row>
    <row r="43" spans="1:8">
      <c r="A43" s="151"/>
      <c r="B43" s="151"/>
      <c r="C43" s="226"/>
      <c r="D43" s="227"/>
      <c r="E43" s="227"/>
      <c r="F43" s="227"/>
      <c r="G43" s="140"/>
      <c r="H43" s="432"/>
    </row>
    <row r="44" spans="1:8">
      <c r="A44" s="146" t="s">
        <v>91</v>
      </c>
      <c r="B44" s="212"/>
      <c r="C44" s="433"/>
      <c r="D44" s="434"/>
      <c r="E44" s="434"/>
      <c r="F44" s="434"/>
      <c r="G44" s="434"/>
      <c r="H44" s="213"/>
    </row>
    <row r="45" spans="1:8">
      <c r="A45" s="151" t="s">
        <v>203</v>
      </c>
      <c r="B45" s="151" t="s">
        <v>64</v>
      </c>
      <c r="C45" s="226"/>
      <c r="D45" s="227"/>
      <c r="E45" s="227"/>
      <c r="F45" s="227"/>
      <c r="G45" s="140"/>
      <c r="H45" s="443">
        <f>IF($G$74=0,0,G45/$G$74)</f>
        <v>0</v>
      </c>
    </row>
    <row r="46" spans="1:8">
      <c r="A46" s="151" t="s">
        <v>93</v>
      </c>
      <c r="B46" s="151" t="s">
        <v>64</v>
      </c>
      <c r="C46" s="435"/>
      <c r="D46" s="436"/>
      <c r="E46" s="436"/>
      <c r="F46" s="436"/>
      <c r="G46" s="436"/>
      <c r="H46" s="443">
        <f>IF($G$74=0,0,G46/$G$74)</f>
        <v>0</v>
      </c>
    </row>
    <row r="47" spans="1:8">
      <c r="A47" s="151"/>
      <c r="B47" s="151"/>
      <c r="C47" s="435"/>
      <c r="D47" s="436"/>
      <c r="E47" s="436"/>
      <c r="F47" s="436"/>
      <c r="G47" s="436"/>
      <c r="H47" s="68"/>
    </row>
    <row r="48" spans="1:8">
      <c r="A48" s="146" t="s">
        <v>94</v>
      </c>
      <c r="B48" s="212"/>
      <c r="C48" s="433"/>
      <c r="D48" s="434"/>
      <c r="E48" s="434"/>
      <c r="F48" s="434"/>
      <c r="G48" s="434"/>
      <c r="H48" s="213"/>
    </row>
    <row r="49" spans="1:8">
      <c r="A49" s="151" t="s">
        <v>95</v>
      </c>
      <c r="B49" s="151" t="s">
        <v>59</v>
      </c>
      <c r="C49" s="228"/>
      <c r="D49" s="229"/>
      <c r="E49" s="229"/>
      <c r="F49" s="229"/>
      <c r="G49" s="140"/>
      <c r="H49" s="443">
        <f t="shared" ref="H49:H57" si="2">IF($G$74=0,0,G49/$G$74)</f>
        <v>0</v>
      </c>
    </row>
    <row r="50" spans="1:8">
      <c r="A50" s="151" t="s">
        <v>96</v>
      </c>
      <c r="B50" s="151" t="s">
        <v>59</v>
      </c>
      <c r="C50" s="228"/>
      <c r="D50" s="229"/>
      <c r="E50" s="229"/>
      <c r="F50" s="229"/>
      <c r="G50" s="140"/>
      <c r="H50" s="443">
        <f t="shared" si="2"/>
        <v>0</v>
      </c>
    </row>
    <row r="51" spans="1:8">
      <c r="A51" s="151" t="s">
        <v>97</v>
      </c>
      <c r="B51" s="151" t="s">
        <v>59</v>
      </c>
      <c r="C51" s="228"/>
      <c r="D51" s="229"/>
      <c r="E51" s="229"/>
      <c r="F51" s="229"/>
      <c r="G51" s="140"/>
      <c r="H51" s="443">
        <f t="shared" si="2"/>
        <v>0</v>
      </c>
    </row>
    <row r="52" spans="1:8">
      <c r="A52" s="151" t="s">
        <v>98</v>
      </c>
      <c r="B52" s="151" t="s">
        <v>59</v>
      </c>
      <c r="C52" s="228"/>
      <c r="D52" s="229"/>
      <c r="E52" s="229"/>
      <c r="F52" s="229"/>
      <c r="G52" s="140"/>
      <c r="H52" s="443">
        <f t="shared" si="2"/>
        <v>0</v>
      </c>
    </row>
    <row r="53" spans="1:8">
      <c r="A53" s="151" t="s">
        <v>99</v>
      </c>
      <c r="B53" s="151" t="s">
        <v>59</v>
      </c>
      <c r="C53" s="228"/>
      <c r="D53" s="229"/>
      <c r="E53" s="229"/>
      <c r="F53" s="229"/>
      <c r="G53" s="140"/>
      <c r="H53" s="443">
        <f t="shared" si="2"/>
        <v>0</v>
      </c>
    </row>
    <row r="54" spans="1:8">
      <c r="A54" s="151" t="s">
        <v>204</v>
      </c>
      <c r="B54" s="151" t="s">
        <v>59</v>
      </c>
      <c r="C54" s="228"/>
      <c r="D54" s="229"/>
      <c r="E54" s="229"/>
      <c r="F54" s="229"/>
      <c r="G54" s="140"/>
      <c r="H54" s="443">
        <f t="shared" si="2"/>
        <v>0</v>
      </c>
    </row>
    <row r="55" spans="1:8">
      <c r="A55" s="151" t="s">
        <v>205</v>
      </c>
      <c r="B55" s="151" t="s">
        <v>59</v>
      </c>
      <c r="C55" s="228"/>
      <c r="D55" s="229"/>
      <c r="E55" s="229"/>
      <c r="F55" s="229"/>
      <c r="G55" s="140"/>
      <c r="H55" s="443">
        <f t="shared" si="2"/>
        <v>0</v>
      </c>
    </row>
    <row r="56" spans="1:8">
      <c r="A56" s="151" t="s">
        <v>206</v>
      </c>
      <c r="B56" s="151" t="s">
        <v>59</v>
      </c>
      <c r="C56" s="228"/>
      <c r="D56" s="229"/>
      <c r="E56" s="229"/>
      <c r="F56" s="229"/>
      <c r="G56" s="140"/>
      <c r="H56" s="443">
        <f t="shared" si="2"/>
        <v>0</v>
      </c>
    </row>
    <row r="57" spans="1:8">
      <c r="A57" s="151" t="s">
        <v>207</v>
      </c>
      <c r="B57" s="151" t="s">
        <v>59</v>
      </c>
      <c r="C57" s="228"/>
      <c r="D57" s="229"/>
      <c r="E57" s="229"/>
      <c r="F57" s="229"/>
      <c r="G57" s="140"/>
      <c r="H57" s="443">
        <f t="shared" si="2"/>
        <v>0</v>
      </c>
    </row>
    <row r="58" spans="1:8">
      <c r="A58" s="151"/>
      <c r="B58" s="151"/>
      <c r="C58" s="228"/>
      <c r="D58" s="229"/>
      <c r="E58" s="229"/>
      <c r="F58" s="229"/>
      <c r="G58" s="140"/>
      <c r="H58" s="432"/>
    </row>
    <row r="59" spans="1:8">
      <c r="A59" s="146" t="s">
        <v>104</v>
      </c>
      <c r="B59" s="212"/>
      <c r="C59" s="433"/>
      <c r="D59" s="434"/>
      <c r="E59" s="434"/>
      <c r="F59" s="434"/>
      <c r="G59" s="434"/>
      <c r="H59" s="213"/>
    </row>
    <row r="60" spans="1:8">
      <c r="A60" s="151" t="s">
        <v>105</v>
      </c>
      <c r="B60" s="151" t="s">
        <v>59</v>
      </c>
      <c r="C60" s="435"/>
      <c r="D60" s="436"/>
      <c r="E60" s="436"/>
      <c r="F60" s="436"/>
      <c r="G60" s="436"/>
      <c r="H60" s="443">
        <f>IF($G$74=0,0,G60/$G$74)</f>
        <v>0</v>
      </c>
    </row>
    <row r="61" spans="1:8">
      <c r="A61" s="151" t="s">
        <v>106</v>
      </c>
      <c r="B61" s="151" t="s">
        <v>59</v>
      </c>
      <c r="C61" s="435"/>
      <c r="D61" s="436"/>
      <c r="E61" s="436"/>
      <c r="F61" s="436"/>
      <c r="G61" s="436"/>
      <c r="H61" s="443">
        <f>IF($G$74=0,0,G61/$G$74)</f>
        <v>0</v>
      </c>
    </row>
    <row r="62" spans="1:8">
      <c r="A62" s="151" t="s">
        <v>208</v>
      </c>
      <c r="B62" s="151" t="s">
        <v>59</v>
      </c>
      <c r="C62" s="435"/>
      <c r="D62" s="436"/>
      <c r="E62" s="436"/>
      <c r="F62" s="436"/>
      <c r="G62" s="436"/>
      <c r="H62" s="443">
        <f>IF($G$74=0,0,G62/$G$74)</f>
        <v>0</v>
      </c>
    </row>
    <row r="63" spans="1:8">
      <c r="A63" s="151"/>
      <c r="B63" s="151"/>
      <c r="C63" s="435"/>
      <c r="D63" s="436"/>
      <c r="E63" s="436"/>
      <c r="F63" s="436"/>
      <c r="G63" s="436"/>
      <c r="H63" s="432"/>
    </row>
    <row r="64" spans="1:8">
      <c r="A64" s="146" t="s">
        <v>218</v>
      </c>
      <c r="B64" s="212"/>
      <c r="C64" s="433"/>
      <c r="D64" s="434"/>
      <c r="E64" s="434"/>
      <c r="F64" s="434"/>
      <c r="G64" s="434"/>
      <c r="H64" s="213"/>
    </row>
    <row r="65" spans="1:8">
      <c r="A65" s="180" t="s">
        <v>219</v>
      </c>
      <c r="B65" s="151" t="s">
        <v>64</v>
      </c>
      <c r="C65" s="435"/>
      <c r="D65" s="436"/>
      <c r="E65" s="436"/>
      <c r="F65" s="436"/>
      <c r="G65" s="436"/>
      <c r="H65" s="443">
        <f t="shared" ref="H65:H67" si="3">IF($G$74=0,0,G65/$G$74)</f>
        <v>0</v>
      </c>
    </row>
    <row r="66" spans="1:8">
      <c r="A66" s="181" t="s">
        <v>220</v>
      </c>
      <c r="B66" s="151" t="s">
        <v>64</v>
      </c>
      <c r="C66" s="435"/>
      <c r="D66" s="436"/>
      <c r="E66" s="436"/>
      <c r="F66" s="436"/>
      <c r="G66" s="436"/>
      <c r="H66" s="443">
        <f t="shared" si="3"/>
        <v>0</v>
      </c>
    </row>
    <row r="67" spans="1:8">
      <c r="A67" s="181" t="s">
        <v>221</v>
      </c>
      <c r="B67" s="151" t="s">
        <v>64</v>
      </c>
      <c r="C67" s="435"/>
      <c r="D67" s="436"/>
      <c r="E67" s="436"/>
      <c r="F67" s="436"/>
      <c r="G67" s="436"/>
      <c r="H67" s="443">
        <f t="shared" si="3"/>
        <v>0</v>
      </c>
    </row>
    <row r="68" spans="1:8">
      <c r="A68" s="146" t="s">
        <v>108</v>
      </c>
      <c r="B68" s="212"/>
      <c r="C68" s="433"/>
      <c r="D68" s="434"/>
      <c r="E68" s="434"/>
      <c r="F68" s="434"/>
      <c r="G68" s="434"/>
      <c r="H68" s="213"/>
    </row>
    <row r="69" spans="1:8">
      <c r="A69" s="151"/>
      <c r="B69" s="151"/>
      <c r="C69" s="435"/>
      <c r="D69" s="436"/>
      <c r="E69" s="436"/>
      <c r="F69" s="436"/>
      <c r="G69" s="436"/>
      <c r="H69" s="68"/>
    </row>
    <row r="70" spans="1:8">
      <c r="A70" s="146" t="s">
        <v>4</v>
      </c>
      <c r="B70" s="212"/>
      <c r="C70" s="433"/>
      <c r="D70" s="434"/>
      <c r="E70" s="434"/>
      <c r="F70" s="434"/>
      <c r="G70" s="434"/>
      <c r="H70" s="213"/>
    </row>
    <row r="71" spans="1:8">
      <c r="A71" s="151" t="s">
        <v>109</v>
      </c>
      <c r="B71" s="151" t="s">
        <v>64</v>
      </c>
      <c r="C71" s="230"/>
      <c r="D71" s="434"/>
      <c r="E71" s="434"/>
      <c r="F71" s="434"/>
      <c r="G71" s="140">
        <v>0</v>
      </c>
      <c r="H71" s="443">
        <f t="shared" ref="H71:H72" si="4">IF($G$74=0,0,G71/$G$74)</f>
        <v>0</v>
      </c>
    </row>
    <row r="72" spans="1:8">
      <c r="A72" s="151" t="s">
        <v>25</v>
      </c>
      <c r="B72" s="151" t="s">
        <v>64</v>
      </c>
      <c r="C72" s="72"/>
      <c r="D72" s="195"/>
      <c r="E72" s="434"/>
      <c r="F72" s="195"/>
      <c r="G72" s="140">
        <v>0</v>
      </c>
      <c r="H72" s="443">
        <f t="shared" si="4"/>
        <v>0</v>
      </c>
    </row>
    <row r="73" spans="1:8">
      <c r="A73" s="212"/>
      <c r="B73" s="212"/>
      <c r="C73" s="2"/>
      <c r="D73" s="436"/>
      <c r="E73" s="436"/>
      <c r="F73" s="436"/>
      <c r="G73" s="436"/>
      <c r="H73" s="195"/>
    </row>
    <row r="74" spans="1:8">
      <c r="A74" s="145" t="s">
        <v>110</v>
      </c>
      <c r="B74" s="151"/>
      <c r="C74" s="2"/>
      <c r="D74" s="436">
        <f>SUM(D9:D73)</f>
        <v>0</v>
      </c>
      <c r="E74" s="436">
        <f>SUM(E9:E73)</f>
        <v>0</v>
      </c>
      <c r="F74" s="436">
        <f>SUM(F9:F73)</f>
        <v>0</v>
      </c>
      <c r="G74" s="502">
        <f>SUM(G9:G73)</f>
        <v>0</v>
      </c>
      <c r="H74" s="432">
        <f>IF($G$74=0,0,G74/$G$74)</f>
        <v>0</v>
      </c>
    </row>
    <row r="75" spans="1:8">
      <c r="A75" s="232"/>
      <c r="B75" s="212"/>
      <c r="C75" s="195"/>
      <c r="D75" s="195"/>
      <c r="E75" s="195"/>
      <c r="F75" s="195"/>
      <c r="G75" s="434"/>
      <c r="H75" s="269"/>
    </row>
    <row r="76" spans="1:8" ht="13.8" thickBot="1">
      <c r="A76" s="144" t="s">
        <v>222</v>
      </c>
      <c r="B76" s="151"/>
      <c r="C76" s="265"/>
      <c r="D76" s="2"/>
      <c r="E76" s="2"/>
      <c r="F76" s="2"/>
      <c r="G76" s="2"/>
      <c r="H76" s="68"/>
    </row>
    <row r="77" spans="1:8" s="194" customFormat="1" ht="13.35" customHeight="1" thickBot="1">
      <c r="A77" s="197"/>
      <c r="B77" s="270"/>
      <c r="C77" s="270"/>
      <c r="D77" s="270"/>
      <c r="E77" s="270"/>
      <c r="F77" s="270"/>
      <c r="G77" s="270"/>
      <c r="H77" s="270"/>
    </row>
    <row r="78" spans="1:8" s="194" customFormat="1">
      <c r="A78" s="271" t="s">
        <v>223</v>
      </c>
      <c r="B78" s="273" t="s">
        <v>17</v>
      </c>
      <c r="C78" s="91"/>
      <c r="D78" s="12"/>
      <c r="E78" s="686"/>
      <c r="F78" s="686"/>
    </row>
    <row r="79" spans="1:8" s="194" customFormat="1">
      <c r="A79" s="267"/>
      <c r="B79" s="151"/>
      <c r="C79" s="12"/>
      <c r="D79" s="12"/>
      <c r="E79" s="258"/>
    </row>
    <row r="80" spans="1:8" s="194" customFormat="1">
      <c r="A80" s="268" t="s">
        <v>211</v>
      </c>
      <c r="B80" s="151">
        <v>0</v>
      </c>
      <c r="C80" s="688"/>
      <c r="D80" s="266"/>
      <c r="E80" s="266"/>
    </row>
    <row r="81" spans="1:8" s="194" customFormat="1" ht="13.8" thickBot="1">
      <c r="A81" s="272"/>
      <c r="B81" s="144"/>
      <c r="C81" s="441"/>
    </row>
    <row r="82" spans="1:8">
      <c r="A82" s="12"/>
      <c r="B82" s="12"/>
      <c r="C82" s="12"/>
      <c r="D82" s="12"/>
      <c r="E82" s="12"/>
      <c r="F82" s="12"/>
      <c r="G82" s="12"/>
      <c r="H82" s="12"/>
    </row>
    <row r="83" spans="1:8" ht="38.25" customHeight="1">
      <c r="A83" s="734" t="s">
        <v>125</v>
      </c>
      <c r="B83" s="734"/>
      <c r="C83" s="734"/>
      <c r="D83" s="734"/>
      <c r="E83" s="734"/>
      <c r="F83" s="734"/>
      <c r="G83" s="734"/>
      <c r="H83" s="734"/>
    </row>
    <row r="84" spans="1:8" ht="25.5" customHeight="1">
      <c r="A84" s="750" t="s">
        <v>127</v>
      </c>
      <c r="B84" s="750"/>
      <c r="C84" s="750"/>
      <c r="D84" s="750"/>
      <c r="E84" s="750"/>
      <c r="F84" s="750"/>
      <c r="G84" s="750"/>
      <c r="H84" s="750"/>
    </row>
    <row r="85" spans="1:8">
      <c r="A85" s="554" t="s">
        <v>212</v>
      </c>
      <c r="B85" s="164"/>
      <c r="C85" s="164"/>
      <c r="D85" s="164"/>
      <c r="E85" s="164"/>
      <c r="F85" s="164"/>
      <c r="G85" s="164"/>
      <c r="H85" s="12"/>
    </row>
    <row r="86" spans="1:8" ht="25.5" customHeight="1">
      <c r="A86" s="735" t="s">
        <v>213</v>
      </c>
      <c r="B86" s="742"/>
      <c r="C86" s="742"/>
      <c r="D86" s="742"/>
      <c r="E86" s="742"/>
      <c r="F86" s="742"/>
      <c r="G86" s="742"/>
      <c r="H86" s="742"/>
    </row>
    <row r="87" spans="1:8" ht="25.5" customHeight="1">
      <c r="A87" s="743" t="s">
        <v>224</v>
      </c>
      <c r="B87" s="743"/>
      <c r="C87" s="743"/>
      <c r="D87" s="743"/>
      <c r="E87" s="743"/>
      <c r="F87" s="743"/>
      <c r="G87" s="743"/>
      <c r="H87" s="743"/>
    </row>
    <row r="88" spans="1:8">
      <c r="A88" s="743" t="s">
        <v>225</v>
      </c>
      <c r="B88" s="754"/>
      <c r="C88" s="754"/>
      <c r="D88" s="754"/>
      <c r="E88" s="754"/>
      <c r="F88" s="754"/>
      <c r="G88" s="754"/>
      <c r="H88" s="12"/>
    </row>
    <row r="89" spans="1:8" ht="39.75" customHeight="1">
      <c r="A89" s="703" t="s">
        <v>226</v>
      </c>
      <c r="B89" s="703"/>
      <c r="C89" s="703"/>
      <c r="D89" s="703"/>
      <c r="E89" s="703"/>
      <c r="F89" s="703"/>
      <c r="G89" s="703"/>
      <c r="H89" s="742"/>
    </row>
    <row r="90" spans="1:8" ht="33.6" customHeight="1">
      <c r="A90" s="703" t="s">
        <v>135</v>
      </c>
      <c r="B90" s="703"/>
      <c r="C90" s="703"/>
      <c r="D90" s="703"/>
      <c r="E90" s="703"/>
      <c r="F90" s="703"/>
      <c r="G90" s="703"/>
      <c r="H90" s="703"/>
    </row>
    <row r="91" spans="1:8" ht="17.100000000000001" customHeight="1">
      <c r="A91" s="703" t="s">
        <v>227</v>
      </c>
      <c r="B91" s="703"/>
      <c r="C91" s="703"/>
      <c r="D91" s="703"/>
      <c r="E91" s="703"/>
      <c r="F91" s="703"/>
      <c r="G91" s="703"/>
      <c r="H91" s="742"/>
    </row>
    <row r="92" spans="1:8">
      <c r="A92" s="12"/>
      <c r="B92" s="12"/>
      <c r="C92" s="12"/>
      <c r="D92" s="12"/>
      <c r="E92" s="12"/>
      <c r="F92" s="12"/>
      <c r="G92" s="12"/>
      <c r="H92" s="12"/>
    </row>
  </sheetData>
  <mergeCells count="13">
    <mergeCell ref="A91:H91"/>
    <mergeCell ref="A1:H1"/>
    <mergeCell ref="A2:H2"/>
    <mergeCell ref="A3:H3"/>
    <mergeCell ref="B5:H5"/>
    <mergeCell ref="C6:H6"/>
    <mergeCell ref="A83:H83"/>
    <mergeCell ref="A84:H84"/>
    <mergeCell ref="A88:G88"/>
    <mergeCell ref="A86:H86"/>
    <mergeCell ref="A89:H89"/>
    <mergeCell ref="A87:H87"/>
    <mergeCell ref="A90:H90"/>
  </mergeCells>
  <printOptions horizontalCentered="1" verticalCentered="1"/>
  <pageMargins left="0.25" right="0.25" top="0.5" bottom="0.5" header="0.5" footer="0.5"/>
  <pageSetup paperSize="5" scale="7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9"/>
  <sheetViews>
    <sheetView workbookViewId="0">
      <selection sqref="A1:B1"/>
    </sheetView>
  </sheetViews>
  <sheetFormatPr defaultRowHeight="13.2"/>
  <cols>
    <col min="1" max="1" width="61.33203125" customWidth="1"/>
    <col min="2" max="2" width="21" customWidth="1"/>
    <col min="5" max="5" width="7.6640625" customWidth="1"/>
  </cols>
  <sheetData>
    <row r="1" spans="1:13" ht="33.75" customHeight="1">
      <c r="A1" s="755" t="s">
        <v>228</v>
      </c>
      <c r="B1" s="755"/>
    </row>
    <row r="2" spans="1:13" ht="15.6">
      <c r="A2" s="745" t="s">
        <v>19</v>
      </c>
      <c r="B2" s="757"/>
      <c r="C2" s="680"/>
      <c r="D2" s="680"/>
      <c r="E2" s="680"/>
      <c r="F2" s="680"/>
      <c r="G2" s="680"/>
      <c r="H2" s="680"/>
      <c r="I2" s="680"/>
      <c r="J2" s="680"/>
      <c r="K2" s="680"/>
      <c r="L2" s="680"/>
      <c r="M2" s="680"/>
    </row>
    <row r="3" spans="1:13" ht="15.6">
      <c r="A3" s="756" t="s">
        <v>20</v>
      </c>
      <c r="B3" s="757"/>
      <c r="C3" s="681"/>
      <c r="D3" s="681"/>
      <c r="E3" s="681"/>
      <c r="F3" s="681"/>
      <c r="G3" s="681"/>
      <c r="H3" s="681"/>
      <c r="I3" s="681"/>
      <c r="J3" s="681"/>
      <c r="K3" s="681"/>
      <c r="L3" s="681"/>
      <c r="M3" s="681"/>
    </row>
    <row r="4" spans="1:13" ht="16.2" thickBot="1">
      <c r="A4" s="673"/>
      <c r="B4" s="674"/>
      <c r="C4" s="681"/>
      <c r="D4" s="681"/>
      <c r="E4" s="681"/>
      <c r="F4" s="681"/>
      <c r="G4" s="681"/>
      <c r="H4" s="681"/>
      <c r="I4" s="681"/>
      <c r="J4" s="681"/>
      <c r="K4" s="681"/>
      <c r="L4" s="681"/>
      <c r="M4" s="681"/>
    </row>
    <row r="5" spans="1:13" ht="16.2" thickBot="1">
      <c r="A5" s="727" t="s">
        <v>229</v>
      </c>
      <c r="B5" s="729"/>
      <c r="C5" s="681"/>
      <c r="D5" s="681"/>
      <c r="E5" s="681"/>
      <c r="F5" s="681"/>
      <c r="G5" s="681"/>
      <c r="H5" s="681"/>
      <c r="I5" s="681"/>
      <c r="J5" s="681"/>
      <c r="K5" s="681"/>
      <c r="L5" s="681"/>
      <c r="M5" s="681"/>
    </row>
    <row r="6" spans="1:13">
      <c r="A6" s="274" t="s">
        <v>230</v>
      </c>
      <c r="B6" s="602">
        <f>'ESA Table 2'!D63</f>
        <v>1235132</v>
      </c>
      <c r="D6" s="603"/>
      <c r="E6" s="604"/>
    </row>
    <row r="7" spans="1:13">
      <c r="A7" s="2" t="s">
        <v>231</v>
      </c>
      <c r="B7" s="606">
        <f>'ESA Table 2'!F63</f>
        <v>6761</v>
      </c>
      <c r="D7" s="605"/>
      <c r="E7" s="604"/>
    </row>
    <row r="8" spans="1:13">
      <c r="A8" s="2" t="s">
        <v>232</v>
      </c>
      <c r="B8" s="647">
        <v>17891472</v>
      </c>
      <c r="D8" s="605"/>
      <c r="E8" s="604"/>
    </row>
    <row r="9" spans="1:13">
      <c r="A9" s="2" t="s">
        <v>233</v>
      </c>
      <c r="B9" s="647">
        <v>-2103</v>
      </c>
      <c r="D9" s="605"/>
      <c r="E9" s="604"/>
    </row>
    <row r="10" spans="1:13">
      <c r="A10" s="163" t="s">
        <v>234</v>
      </c>
      <c r="B10" s="361">
        <v>0.26</v>
      </c>
      <c r="E10" s="600"/>
    </row>
    <row r="11" spans="1:13">
      <c r="A11" s="163" t="s">
        <v>235</v>
      </c>
      <c r="B11" s="361">
        <v>1.2</v>
      </c>
      <c r="E11" s="600"/>
    </row>
    <row r="12" spans="1:13">
      <c r="A12" s="2" t="s">
        <v>236</v>
      </c>
      <c r="B12" s="648">
        <f>227879.81/'ESA Table 2'!C71</f>
        <v>67.400121265897667</v>
      </c>
      <c r="E12" s="600"/>
    </row>
    <row r="13" spans="1:13">
      <c r="A13" s="2" t="s">
        <v>237</v>
      </c>
      <c r="B13" s="648">
        <f>3192438.1/'ESA Table 2'!C71</f>
        <v>944.22895593019814</v>
      </c>
      <c r="C13" s="12" t="s">
        <v>209</v>
      </c>
      <c r="E13" s="600"/>
    </row>
    <row r="14" spans="1:13">
      <c r="A14" s="12"/>
      <c r="E14" s="601"/>
    </row>
    <row r="15" spans="1:13" ht="13.8" thickBot="1">
      <c r="A15" s="12"/>
      <c r="B15" s="12"/>
      <c r="E15" s="601"/>
    </row>
    <row r="16" spans="1:13" ht="14.85" customHeight="1" thickBot="1">
      <c r="A16" s="727" t="s">
        <v>187</v>
      </c>
      <c r="B16" s="729"/>
    </row>
    <row r="17" spans="1:5">
      <c r="A17" s="274" t="s">
        <v>230</v>
      </c>
      <c r="B17" s="275">
        <v>0</v>
      </c>
    </row>
    <row r="18" spans="1:5">
      <c r="A18" s="2" t="s">
        <v>231</v>
      </c>
      <c r="B18" s="275">
        <v>0</v>
      </c>
    </row>
    <row r="19" spans="1:5">
      <c r="A19" s="2" t="s">
        <v>232</v>
      </c>
      <c r="B19" s="275">
        <v>0</v>
      </c>
    </row>
    <row r="20" spans="1:5">
      <c r="A20" s="2" t="s">
        <v>233</v>
      </c>
      <c r="B20" s="275">
        <v>0</v>
      </c>
    </row>
    <row r="21" spans="1:5">
      <c r="A21" s="163" t="s">
        <v>234</v>
      </c>
      <c r="B21" s="361">
        <v>0</v>
      </c>
    </row>
    <row r="22" spans="1:5">
      <c r="A22" s="163" t="s">
        <v>235</v>
      </c>
      <c r="B22" s="361">
        <v>0</v>
      </c>
    </row>
    <row r="23" spans="1:5">
      <c r="A23" s="2" t="s">
        <v>238</v>
      </c>
      <c r="B23" s="361">
        <v>0</v>
      </c>
    </row>
    <row r="24" spans="1:5">
      <c r="A24" s="2" t="s">
        <v>237</v>
      </c>
      <c r="B24" s="361">
        <v>0</v>
      </c>
    </row>
    <row r="25" spans="1:5">
      <c r="A25" s="12"/>
      <c r="B25" s="12"/>
    </row>
    <row r="26" spans="1:5" ht="13.8" thickBot="1">
      <c r="A26" s="12"/>
      <c r="B26" s="12"/>
    </row>
    <row r="27" spans="1:5" ht="16.2" thickBot="1">
      <c r="A27" s="727" t="s">
        <v>239</v>
      </c>
      <c r="B27" s="729"/>
      <c r="E27" s="139"/>
    </row>
    <row r="28" spans="1:5">
      <c r="A28" s="274" t="s">
        <v>230</v>
      </c>
      <c r="B28" s="275">
        <v>0</v>
      </c>
    </row>
    <row r="29" spans="1:5">
      <c r="A29" s="2" t="s">
        <v>231</v>
      </c>
      <c r="B29" s="275">
        <v>0</v>
      </c>
    </row>
    <row r="30" spans="1:5">
      <c r="A30" s="2" t="s">
        <v>232</v>
      </c>
      <c r="B30" s="275">
        <v>0</v>
      </c>
    </row>
    <row r="31" spans="1:5">
      <c r="A31" s="2" t="s">
        <v>233</v>
      </c>
      <c r="B31" s="275">
        <v>0</v>
      </c>
    </row>
    <row r="32" spans="1:5">
      <c r="A32" s="163" t="s">
        <v>234</v>
      </c>
      <c r="B32" s="361">
        <v>0</v>
      </c>
    </row>
    <row r="33" spans="1:7">
      <c r="A33" s="163" t="s">
        <v>235</v>
      </c>
      <c r="B33" s="361">
        <v>0</v>
      </c>
    </row>
    <row r="34" spans="1:7">
      <c r="A34" s="2" t="s">
        <v>240</v>
      </c>
      <c r="B34" s="361">
        <v>0</v>
      </c>
    </row>
    <row r="35" spans="1:7">
      <c r="A35" s="2" t="s">
        <v>241</v>
      </c>
      <c r="B35" s="361">
        <v>0</v>
      </c>
    </row>
    <row r="36" spans="1:7">
      <c r="A36" s="12"/>
      <c r="B36" s="276"/>
    </row>
    <row r="37" spans="1:7" ht="13.8" thickBot="1">
      <c r="A37" s="12"/>
      <c r="B37" s="276"/>
    </row>
    <row r="38" spans="1:7" ht="16.2" thickBot="1">
      <c r="A38" s="727" t="s">
        <v>242</v>
      </c>
      <c r="B38" s="729"/>
    </row>
    <row r="39" spans="1:7">
      <c r="A39" s="274" t="s">
        <v>230</v>
      </c>
      <c r="B39" s="275">
        <f>B28+B17+B6</f>
        <v>1235132</v>
      </c>
    </row>
    <row r="40" spans="1:7" ht="16.350000000000001" customHeight="1">
      <c r="A40" s="2" t="s">
        <v>231</v>
      </c>
      <c r="B40" s="275">
        <f t="shared" ref="B40:B42" si="0">B29+B18+B7</f>
        <v>6761</v>
      </c>
    </row>
    <row r="41" spans="1:7" ht="15" customHeight="1">
      <c r="A41" s="2" t="s">
        <v>232</v>
      </c>
      <c r="B41" s="275">
        <f t="shared" si="0"/>
        <v>17891472</v>
      </c>
    </row>
    <row r="42" spans="1:7">
      <c r="A42" s="2" t="s">
        <v>233</v>
      </c>
      <c r="B42" s="275">
        <f t="shared" si="0"/>
        <v>-2103</v>
      </c>
    </row>
    <row r="43" spans="1:7">
      <c r="A43" s="163" t="s">
        <v>234</v>
      </c>
      <c r="B43" s="86">
        <f>B10</f>
        <v>0.26</v>
      </c>
    </row>
    <row r="44" spans="1:7">
      <c r="A44" s="163" t="s">
        <v>235</v>
      </c>
      <c r="B44" s="86">
        <f>B11</f>
        <v>1.2</v>
      </c>
    </row>
    <row r="45" spans="1:7">
      <c r="A45" s="2" t="s">
        <v>243</v>
      </c>
      <c r="B45" s="138">
        <f t="shared" ref="B45:B46" si="1">B34+B23+B12</f>
        <v>67.400121265897667</v>
      </c>
    </row>
    <row r="46" spans="1:7">
      <c r="A46" s="2" t="s">
        <v>244</v>
      </c>
      <c r="B46" s="138">
        <f t="shared" si="1"/>
        <v>944.22895593019814</v>
      </c>
    </row>
    <row r="48" spans="1:7" ht="12.6" customHeight="1">
      <c r="A48" s="735" t="s">
        <v>245</v>
      </c>
      <c r="B48" s="735"/>
      <c r="C48" s="672"/>
      <c r="D48" s="672"/>
      <c r="E48" s="672"/>
      <c r="F48" s="672"/>
      <c r="G48" s="672"/>
    </row>
    <row r="49" spans="1:1">
      <c r="A49" s="669"/>
    </row>
  </sheetData>
  <mergeCells count="8">
    <mergeCell ref="A48:B48"/>
    <mergeCell ref="A38:B38"/>
    <mergeCell ref="A1:B1"/>
    <mergeCell ref="A3:B3"/>
    <mergeCell ref="A2:B2"/>
    <mergeCell ref="A16:B16"/>
    <mergeCell ref="A27:B27"/>
    <mergeCell ref="A5:B5"/>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30"/>
  <sheetViews>
    <sheetView zoomScale="110" zoomScaleNormal="110" workbookViewId="0">
      <selection sqref="A1:G1"/>
    </sheetView>
  </sheetViews>
  <sheetFormatPr defaultRowHeight="13.2"/>
  <cols>
    <col min="1" max="1" width="17.33203125" customWidth="1"/>
    <col min="2" max="2" width="8.5546875" customWidth="1"/>
    <col min="3" max="3" width="10.5546875" customWidth="1"/>
    <col min="4" max="4" width="13.33203125" customWidth="1"/>
    <col min="5" max="5" width="12.33203125" customWidth="1"/>
    <col min="6" max="6" width="13.33203125" customWidth="1"/>
    <col min="7" max="7" width="17.33203125" customWidth="1"/>
  </cols>
  <sheetData>
    <row r="1" spans="1:8" ht="24" customHeight="1">
      <c r="A1" s="761" t="s">
        <v>246</v>
      </c>
      <c r="B1" s="762"/>
      <c r="C1" s="762"/>
      <c r="D1" s="762"/>
      <c r="E1" s="762"/>
      <c r="F1" s="762"/>
      <c r="G1" s="763"/>
    </row>
    <row r="2" spans="1:8" ht="15.6">
      <c r="A2" s="764" t="s">
        <v>19</v>
      </c>
      <c r="B2" s="765"/>
      <c r="C2" s="765"/>
      <c r="D2" s="765"/>
      <c r="E2" s="765"/>
      <c r="F2" s="765"/>
      <c r="G2" s="766"/>
    </row>
    <row r="3" spans="1:8" ht="15.6">
      <c r="A3" s="767" t="s">
        <v>20</v>
      </c>
      <c r="B3" s="765"/>
      <c r="C3" s="765"/>
      <c r="D3" s="765"/>
      <c r="E3" s="765"/>
      <c r="F3" s="765"/>
      <c r="G3" s="766"/>
    </row>
    <row r="4" spans="1:8" ht="16.2" thickBot="1">
      <c r="A4" s="673"/>
      <c r="B4" s="674"/>
      <c r="C4" s="674"/>
      <c r="D4" s="674"/>
      <c r="E4" s="674"/>
      <c r="F4" s="674"/>
      <c r="G4" s="674"/>
    </row>
    <row r="5" spans="1:8" ht="16.2" thickBot="1">
      <c r="A5" s="279" t="s">
        <v>229</v>
      </c>
      <c r="B5" s="674"/>
      <c r="C5" s="674"/>
      <c r="D5" s="674"/>
      <c r="E5" s="674"/>
      <c r="F5" s="674"/>
      <c r="G5" s="674"/>
    </row>
    <row r="6" spans="1:8" ht="13.8" thickBot="1">
      <c r="A6" s="136"/>
      <c r="B6" s="768" t="s">
        <v>247</v>
      </c>
      <c r="C6" s="768"/>
      <c r="D6" s="768"/>
      <c r="E6" s="768" t="s">
        <v>248</v>
      </c>
      <c r="F6" s="768"/>
      <c r="G6" s="769"/>
    </row>
    <row r="7" spans="1:8">
      <c r="A7" s="137" t="s">
        <v>249</v>
      </c>
      <c r="B7" s="665" t="s">
        <v>250</v>
      </c>
      <c r="C7" s="665" t="s">
        <v>251</v>
      </c>
      <c r="D7" s="665" t="s">
        <v>17</v>
      </c>
      <c r="E7" s="665" t="s">
        <v>252</v>
      </c>
      <c r="F7" s="665" t="s">
        <v>251</v>
      </c>
      <c r="G7" s="665" t="s">
        <v>17</v>
      </c>
    </row>
    <row r="8" spans="1:8">
      <c r="A8" s="117" t="s">
        <v>253</v>
      </c>
      <c r="B8" s="92">
        <v>0</v>
      </c>
      <c r="C8" s="92">
        <v>19168</v>
      </c>
      <c r="D8" s="93">
        <f>SUM(B8:C8)</f>
        <v>19168</v>
      </c>
      <c r="E8" s="92">
        <v>0</v>
      </c>
      <c r="F8" s="92">
        <v>138</v>
      </c>
      <c r="G8" s="93">
        <f t="shared" ref="G8" si="0">SUM(E8:F8)</f>
        <v>138</v>
      </c>
    </row>
    <row r="9" spans="1:8" ht="13.8" thickBot="1">
      <c r="A9" s="118" t="s">
        <v>254</v>
      </c>
      <c r="B9" s="113">
        <v>7819</v>
      </c>
      <c r="C9" s="113">
        <v>292205</v>
      </c>
      <c r="D9" s="114">
        <f>SUM(B9:C9)</f>
        <v>300024</v>
      </c>
      <c r="E9" s="113">
        <v>41</v>
      </c>
      <c r="F9" s="113">
        <v>3202</v>
      </c>
      <c r="G9" s="114">
        <f t="shared" ref="G9:G10" si="1">SUM(E9:F9)</f>
        <v>3243</v>
      </c>
    </row>
    <row r="10" spans="1:8">
      <c r="A10" s="112" t="s">
        <v>17</v>
      </c>
      <c r="B10" s="111">
        <f>SUM(B8:B9)</f>
        <v>7819</v>
      </c>
      <c r="C10" s="111">
        <f>SUM(C8:C9)</f>
        <v>311373</v>
      </c>
      <c r="D10" s="111">
        <f>SUM(D8:D9)</f>
        <v>319192</v>
      </c>
      <c r="E10" s="111">
        <f>SUM(E8:E9)</f>
        <v>41</v>
      </c>
      <c r="F10" s="111">
        <f>SUM(F8:F9)</f>
        <v>3340</v>
      </c>
      <c r="G10" s="111">
        <f t="shared" si="1"/>
        <v>3381</v>
      </c>
      <c r="H10" s="186" t="s">
        <v>209</v>
      </c>
    </row>
    <row r="11" spans="1:8">
      <c r="A11" s="12"/>
      <c r="B11" s="12"/>
      <c r="C11" s="12"/>
      <c r="D11" s="12"/>
      <c r="E11" s="12"/>
      <c r="F11" s="12"/>
      <c r="G11" s="12"/>
    </row>
    <row r="12" spans="1:8" ht="17.100000000000001" customHeight="1" thickBot="1">
      <c r="A12" s="703"/>
      <c r="B12" s="703"/>
      <c r="C12" s="703"/>
      <c r="D12" s="703"/>
      <c r="E12" s="703"/>
      <c r="F12" s="703"/>
      <c r="G12" s="703"/>
    </row>
    <row r="13" spans="1:8" ht="16.2" thickBot="1">
      <c r="A13" s="758" t="s">
        <v>187</v>
      </c>
      <c r="B13" s="759"/>
      <c r="C13" s="760"/>
      <c r="D13" s="277"/>
      <c r="E13" s="674"/>
      <c r="F13" s="674"/>
      <c r="G13" s="674"/>
    </row>
    <row r="14" spans="1:8" ht="13.8" thickBot="1">
      <c r="A14" s="278"/>
      <c r="B14" s="768"/>
      <c r="C14" s="768"/>
      <c r="D14" s="768"/>
      <c r="E14" s="768" t="s">
        <v>248</v>
      </c>
      <c r="F14" s="768"/>
      <c r="G14" s="769"/>
    </row>
    <row r="15" spans="1:8">
      <c r="A15" s="137" t="s">
        <v>249</v>
      </c>
      <c r="B15" s="665"/>
      <c r="C15" s="665"/>
      <c r="D15" s="665"/>
      <c r="E15" s="665" t="s">
        <v>252</v>
      </c>
      <c r="F15" s="665" t="s">
        <v>251</v>
      </c>
      <c r="G15" s="665" t="s">
        <v>17</v>
      </c>
    </row>
    <row r="16" spans="1:8">
      <c r="A16" s="117" t="s">
        <v>209</v>
      </c>
      <c r="B16" s="92"/>
      <c r="C16" s="92"/>
      <c r="D16" s="93"/>
      <c r="E16" s="92"/>
      <c r="F16" s="92"/>
      <c r="G16" s="93">
        <f>SUM(E16:F16)</f>
        <v>0</v>
      </c>
    </row>
    <row r="17" spans="1:7" ht="13.8" thickBot="1">
      <c r="A17" s="118" t="s">
        <v>209</v>
      </c>
      <c r="B17" s="113"/>
      <c r="C17" s="113"/>
      <c r="D17" s="114"/>
      <c r="E17" s="113"/>
      <c r="F17" s="113"/>
      <c r="G17" s="114">
        <f t="shared" ref="G17:G18" si="2">SUM(E17:F17)</f>
        <v>0</v>
      </c>
    </row>
    <row r="18" spans="1:7">
      <c r="A18" s="112" t="s">
        <v>17</v>
      </c>
      <c r="B18" s="111"/>
      <c r="C18" s="111"/>
      <c r="D18" s="111"/>
      <c r="E18" s="111">
        <f>SUM(E16:E17)</f>
        <v>0</v>
      </c>
      <c r="F18" s="111">
        <f>SUM(F16:F17)</f>
        <v>0</v>
      </c>
      <c r="G18" s="111">
        <f t="shared" si="2"/>
        <v>0</v>
      </c>
    </row>
    <row r="19" spans="1:7">
      <c r="A19" s="12"/>
      <c r="B19" s="12"/>
      <c r="C19" s="12"/>
      <c r="D19" s="12"/>
      <c r="E19" s="12"/>
      <c r="F19" s="12"/>
      <c r="G19" s="12"/>
    </row>
    <row r="20" spans="1:7" ht="13.8" thickBot="1">
      <c r="A20" s="12"/>
      <c r="B20" s="12"/>
      <c r="C20" s="12"/>
      <c r="D20" s="12"/>
      <c r="E20" s="12"/>
      <c r="F20" s="12"/>
      <c r="G20" s="12"/>
    </row>
    <row r="21" spans="1:7" ht="16.2" thickBot="1">
      <c r="A21" s="758" t="s">
        <v>239</v>
      </c>
      <c r="B21" s="759"/>
      <c r="C21" s="759"/>
      <c r="D21" s="760"/>
      <c r="E21" s="277"/>
      <c r="F21" s="674"/>
      <c r="G21" s="674"/>
    </row>
    <row r="22" spans="1:7" ht="13.8" thickBot="1">
      <c r="A22" s="136"/>
      <c r="B22" s="768"/>
      <c r="C22" s="768"/>
      <c r="D22" s="768"/>
      <c r="E22" s="768" t="s">
        <v>255</v>
      </c>
      <c r="F22" s="768"/>
      <c r="G22" s="769"/>
    </row>
    <row r="23" spans="1:7">
      <c r="A23" s="137" t="s">
        <v>249</v>
      </c>
      <c r="B23" s="665"/>
      <c r="C23" s="665"/>
      <c r="D23" s="665"/>
      <c r="E23" s="665" t="s">
        <v>252</v>
      </c>
      <c r="F23" s="665" t="s">
        <v>251</v>
      </c>
      <c r="G23" s="665" t="s">
        <v>17</v>
      </c>
    </row>
    <row r="24" spans="1:7">
      <c r="A24" s="117" t="s">
        <v>209</v>
      </c>
      <c r="B24" s="92"/>
      <c r="C24" s="92"/>
      <c r="D24" s="93"/>
      <c r="E24" s="92"/>
      <c r="F24" s="92"/>
      <c r="G24" s="93">
        <f>SUM(E24:F24)</f>
        <v>0</v>
      </c>
    </row>
    <row r="25" spans="1:7" ht="13.8" thickBot="1">
      <c r="A25" s="118" t="s">
        <v>209</v>
      </c>
      <c r="B25" s="113"/>
      <c r="C25" s="113"/>
      <c r="D25" s="114"/>
      <c r="E25" s="113"/>
      <c r="F25" s="113"/>
      <c r="G25" s="114">
        <f t="shared" ref="G25:G26" si="3">SUM(E25:F25)</f>
        <v>0</v>
      </c>
    </row>
    <row r="26" spans="1:7">
      <c r="A26" s="112" t="s">
        <v>17</v>
      </c>
      <c r="B26" s="111"/>
      <c r="C26" s="111"/>
      <c r="D26" s="111"/>
      <c r="E26" s="111">
        <f>SUM(E24:E25)</f>
        <v>0</v>
      </c>
      <c r="F26" s="111">
        <f>SUM(F24:F25)</f>
        <v>0</v>
      </c>
      <c r="G26" s="111">
        <f t="shared" si="3"/>
        <v>0</v>
      </c>
    </row>
    <row r="27" spans="1:7">
      <c r="A27" s="12"/>
      <c r="B27" s="12"/>
      <c r="C27" s="12"/>
      <c r="D27" s="12"/>
      <c r="E27" s="12"/>
      <c r="F27" s="12"/>
      <c r="G27" s="12"/>
    </row>
    <row r="28" spans="1:7" ht="36.75" customHeight="1">
      <c r="A28" s="770" t="s">
        <v>256</v>
      </c>
      <c r="B28" s="770"/>
      <c r="C28" s="770"/>
      <c r="D28" s="770"/>
      <c r="E28" s="770"/>
      <c r="F28" s="770"/>
      <c r="G28" s="770"/>
    </row>
    <row r="29" spans="1:7" ht="30" customHeight="1">
      <c r="A29" s="770" t="s">
        <v>257</v>
      </c>
      <c r="B29" s="770"/>
      <c r="C29" s="770"/>
      <c r="D29" s="770"/>
      <c r="E29" s="770"/>
      <c r="F29" s="770"/>
      <c r="G29" s="770"/>
    </row>
    <row r="30" spans="1:7">
      <c r="A30" s="12"/>
      <c r="B30" s="12"/>
      <c r="C30" s="12"/>
      <c r="D30" s="12"/>
      <c r="E30" s="12"/>
      <c r="F30" s="12"/>
      <c r="G30" s="12"/>
    </row>
  </sheetData>
  <mergeCells count="14">
    <mergeCell ref="A28:G28"/>
    <mergeCell ref="A29:G29"/>
    <mergeCell ref="B14:D14"/>
    <mergeCell ref="E14:G14"/>
    <mergeCell ref="B22:D22"/>
    <mergeCell ref="E22:G22"/>
    <mergeCell ref="A21:D21"/>
    <mergeCell ref="A13:C13"/>
    <mergeCell ref="A12:G12"/>
    <mergeCell ref="A1:G1"/>
    <mergeCell ref="A2:G2"/>
    <mergeCell ref="A3:G3"/>
    <mergeCell ref="B6:D6"/>
    <mergeCell ref="E6:G6"/>
  </mergeCells>
  <printOptions horizontalCentered="1" verticalCentered="1" headings="1"/>
  <pageMargins left="0.25" right="0.25" top="0.5" bottom="0.5"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selection sqref="A1:H1"/>
    </sheetView>
  </sheetViews>
  <sheetFormatPr defaultRowHeight="13.2"/>
  <cols>
    <col min="1" max="1" width="12.33203125" customWidth="1"/>
    <col min="2" max="2" width="16.33203125" customWidth="1"/>
    <col min="3" max="3" width="12.33203125" customWidth="1"/>
    <col min="4" max="4" width="15.5546875" customWidth="1"/>
    <col min="5" max="5" width="12.33203125" customWidth="1"/>
    <col min="6" max="6" width="10.5546875" bestFit="1" customWidth="1"/>
    <col min="7" max="7" width="14.5546875" bestFit="1" customWidth="1"/>
    <col min="8" max="8" width="14.5546875" customWidth="1"/>
  </cols>
  <sheetData>
    <row r="1" spans="1:8" ht="15.6">
      <c r="A1" s="771" t="s">
        <v>258</v>
      </c>
      <c r="B1" s="772"/>
      <c r="C1" s="772"/>
      <c r="D1" s="772"/>
      <c r="E1" s="772"/>
      <c r="F1" s="772"/>
      <c r="G1" s="772"/>
      <c r="H1" s="772"/>
    </row>
    <row r="2" spans="1:8" ht="13.8">
      <c r="A2" s="763" t="s">
        <v>19</v>
      </c>
      <c r="B2" s="773"/>
      <c r="C2" s="773"/>
      <c r="D2" s="773"/>
      <c r="E2" s="773"/>
      <c r="F2" s="773"/>
      <c r="G2" s="773"/>
      <c r="H2" s="773"/>
    </row>
    <row r="3" spans="1:8" ht="15.6">
      <c r="A3" s="774" t="s">
        <v>20</v>
      </c>
      <c r="B3" s="775"/>
      <c r="C3" s="775"/>
      <c r="D3" s="775"/>
      <c r="E3" s="775"/>
      <c r="F3" s="775"/>
      <c r="G3" s="775"/>
      <c r="H3" s="775"/>
    </row>
    <row r="4" spans="1:8" ht="16.2" thickBot="1">
      <c r="A4" s="135"/>
      <c r="B4" s="677"/>
      <c r="C4" s="677"/>
      <c r="D4" s="187" t="s">
        <v>259</v>
      </c>
      <c r="E4" s="677"/>
      <c r="F4" s="677"/>
      <c r="G4" s="677"/>
      <c r="H4" s="677"/>
    </row>
    <row r="5" spans="1:8" ht="16.2" thickBot="1">
      <c r="A5" s="776" t="s">
        <v>229</v>
      </c>
      <c r="B5" s="777"/>
      <c r="C5" s="280"/>
      <c r="D5" s="281" t="s">
        <v>209</v>
      </c>
      <c r="E5" s="281"/>
      <c r="F5" s="280"/>
      <c r="G5" s="280"/>
      <c r="H5" s="280"/>
    </row>
    <row r="6" spans="1:8" ht="16.2" thickBot="1">
      <c r="A6" s="134"/>
      <c r="B6" s="727" t="s">
        <v>260</v>
      </c>
      <c r="C6" s="728"/>
      <c r="D6" s="728"/>
      <c r="E6" s="728"/>
      <c r="F6" s="728"/>
      <c r="G6" s="728"/>
      <c r="H6" s="729"/>
    </row>
    <row r="7" spans="1:8" ht="52.8">
      <c r="A7" s="133" t="s">
        <v>249</v>
      </c>
      <c r="B7" s="522" t="s">
        <v>261</v>
      </c>
      <c r="C7" s="522" t="s">
        <v>262</v>
      </c>
      <c r="D7" s="522" t="s">
        <v>263</v>
      </c>
      <c r="E7" s="522" t="s">
        <v>264</v>
      </c>
      <c r="F7" s="522" t="s">
        <v>265</v>
      </c>
      <c r="G7" s="522" t="s">
        <v>266</v>
      </c>
      <c r="H7" s="523" t="s">
        <v>267</v>
      </c>
    </row>
    <row r="8" spans="1:8">
      <c r="A8" s="163" t="s">
        <v>254</v>
      </c>
      <c r="B8" s="110">
        <v>2350</v>
      </c>
      <c r="C8" s="110">
        <v>2141</v>
      </c>
      <c r="D8" s="110">
        <v>8</v>
      </c>
      <c r="E8" s="110">
        <v>0</v>
      </c>
      <c r="F8" s="110">
        <v>1742</v>
      </c>
      <c r="G8" s="649">
        <v>195</v>
      </c>
      <c r="H8" s="650">
        <v>81</v>
      </c>
    </row>
    <row r="9" spans="1:8">
      <c r="A9" s="163" t="s">
        <v>253</v>
      </c>
      <c r="B9" s="110">
        <v>30</v>
      </c>
      <c r="C9" s="110">
        <v>113</v>
      </c>
      <c r="D9" s="110">
        <v>1</v>
      </c>
      <c r="E9" s="110">
        <v>0</v>
      </c>
      <c r="F9" s="92">
        <v>52</v>
      </c>
      <c r="G9" s="649">
        <v>0</v>
      </c>
      <c r="H9" s="650">
        <v>3</v>
      </c>
    </row>
    <row r="10" spans="1:8" ht="13.8" thickBot="1">
      <c r="A10" s="132" t="s">
        <v>17</v>
      </c>
      <c r="B10" s="114">
        <f>SUM(B8:B9)</f>
        <v>2380</v>
      </c>
      <c r="C10" s="114">
        <f t="shared" ref="C10:H10" si="0">SUM(C8:C9)</f>
        <v>2254</v>
      </c>
      <c r="D10" s="114">
        <f t="shared" si="0"/>
        <v>9</v>
      </c>
      <c r="E10" s="114">
        <f t="shared" si="0"/>
        <v>0</v>
      </c>
      <c r="F10" s="114">
        <f t="shared" si="0"/>
        <v>1794</v>
      </c>
      <c r="G10" s="114">
        <f t="shared" si="0"/>
        <v>195</v>
      </c>
      <c r="H10" s="131">
        <f t="shared" si="0"/>
        <v>84</v>
      </c>
    </row>
    <row r="12" spans="1:8" ht="30" customHeight="1">
      <c r="A12" s="770" t="s">
        <v>257</v>
      </c>
      <c r="B12" s="770"/>
      <c r="C12" s="770"/>
      <c r="D12" s="770"/>
      <c r="E12" s="770"/>
      <c r="F12" s="770"/>
      <c r="G12" s="770"/>
      <c r="H12" s="770"/>
    </row>
    <row r="13" spans="1:8">
      <c r="A13" s="12"/>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110" zoomScaleNormal="110" workbookViewId="0">
      <selection sqref="A1:Q1"/>
    </sheetView>
  </sheetViews>
  <sheetFormatPr defaultRowHeight="13.2"/>
  <cols>
    <col min="1" max="1" width="10.5546875" customWidth="1"/>
    <col min="2" max="2" width="11.5546875" customWidth="1"/>
    <col min="3" max="3" width="9.5546875" customWidth="1"/>
    <col min="4" max="4" width="10.5546875" customWidth="1"/>
    <col min="5" max="5" width="6.5546875" customWidth="1"/>
    <col min="6" max="6" width="11.33203125" customWidth="1"/>
    <col min="7" max="9" width="6.5546875" customWidth="1"/>
    <col min="10" max="10" width="11.5546875" customWidth="1"/>
    <col min="11" max="11" width="6.5546875" customWidth="1"/>
    <col min="12" max="12" width="10.33203125" customWidth="1"/>
    <col min="13" max="13" width="6.5546875" customWidth="1"/>
    <col min="14" max="14" width="11.5546875" customWidth="1"/>
    <col min="15" max="15" width="15.5546875" customWidth="1"/>
    <col min="16" max="16" width="10.5546875" customWidth="1"/>
    <col min="17" max="17" width="6.5546875" customWidth="1"/>
    <col min="19" max="19" width="10.33203125" bestFit="1" customWidth="1"/>
  </cols>
  <sheetData>
    <row r="1" spans="1:17" ht="15.6">
      <c r="A1" s="745" t="s">
        <v>268</v>
      </c>
      <c r="B1" s="745"/>
      <c r="C1" s="745"/>
      <c r="D1" s="745"/>
      <c r="E1" s="745"/>
      <c r="F1" s="745"/>
      <c r="G1" s="745"/>
      <c r="H1" s="745"/>
      <c r="I1" s="745"/>
      <c r="J1" s="745"/>
      <c r="K1" s="745"/>
      <c r="L1" s="745"/>
      <c r="M1" s="745"/>
      <c r="N1" s="745"/>
      <c r="O1" s="745"/>
      <c r="P1" s="745"/>
      <c r="Q1" s="745"/>
    </row>
    <row r="2" spans="1:17" ht="15.6">
      <c r="A2" s="745" t="s">
        <v>19</v>
      </c>
      <c r="B2" s="784"/>
      <c r="C2" s="784"/>
      <c r="D2" s="784"/>
      <c r="E2" s="784"/>
      <c r="F2" s="784"/>
      <c r="G2" s="784"/>
      <c r="H2" s="784"/>
      <c r="I2" s="784"/>
      <c r="J2" s="784"/>
      <c r="K2" s="784"/>
      <c r="L2" s="784"/>
      <c r="M2" s="784"/>
      <c r="N2" s="784"/>
      <c r="O2" s="784"/>
      <c r="P2" s="784"/>
      <c r="Q2" s="784"/>
    </row>
    <row r="3" spans="1:17" ht="16.2" thickBot="1">
      <c r="A3" s="756" t="s">
        <v>20</v>
      </c>
      <c r="B3" s="785"/>
      <c r="C3" s="785"/>
      <c r="D3" s="785"/>
      <c r="E3" s="785"/>
      <c r="F3" s="785"/>
      <c r="G3" s="785"/>
      <c r="H3" s="785"/>
      <c r="I3" s="785"/>
      <c r="J3" s="785"/>
      <c r="K3" s="785"/>
      <c r="L3" s="785"/>
      <c r="M3" s="785"/>
      <c r="N3" s="785"/>
      <c r="O3" s="785"/>
      <c r="P3" s="785"/>
      <c r="Q3" s="785"/>
    </row>
    <row r="4" spans="1:17" ht="16.2" thickBot="1">
      <c r="A4" s="758" t="s">
        <v>229</v>
      </c>
      <c r="B4" s="789"/>
      <c r="C4" s="282"/>
      <c r="D4" s="282"/>
      <c r="E4" s="282"/>
      <c r="F4" s="282"/>
      <c r="G4" s="282"/>
      <c r="H4" s="282"/>
      <c r="I4" s="282"/>
      <c r="J4" s="282"/>
      <c r="K4" s="282"/>
      <c r="L4" s="282"/>
      <c r="M4" s="282"/>
      <c r="N4" s="282"/>
      <c r="O4" s="282"/>
      <c r="P4" s="282"/>
      <c r="Q4" s="282"/>
    </row>
    <row r="5" spans="1:17">
      <c r="A5" s="778" t="s">
        <v>269</v>
      </c>
      <c r="B5" s="782" t="s">
        <v>270</v>
      </c>
      <c r="C5" s="782"/>
      <c r="D5" s="782"/>
      <c r="E5" s="783"/>
      <c r="F5" s="782" t="s">
        <v>271</v>
      </c>
      <c r="G5" s="782"/>
      <c r="H5" s="782"/>
      <c r="I5" s="782"/>
      <c r="J5" s="782" t="s">
        <v>272</v>
      </c>
      <c r="K5" s="782"/>
      <c r="L5" s="782"/>
      <c r="M5" s="782"/>
      <c r="N5" s="782" t="s">
        <v>17</v>
      </c>
      <c r="O5" s="782"/>
      <c r="P5" s="782"/>
      <c r="Q5" s="782"/>
    </row>
    <row r="6" spans="1:17" ht="36" customHeight="1">
      <c r="A6" s="779"/>
      <c r="B6" s="781" t="s">
        <v>273</v>
      </c>
      <c r="C6" s="782" t="s">
        <v>274</v>
      </c>
      <c r="D6" s="782"/>
      <c r="E6" s="782"/>
      <c r="F6" s="781" t="s">
        <v>273</v>
      </c>
      <c r="G6" s="782" t="s">
        <v>274</v>
      </c>
      <c r="H6" s="782"/>
      <c r="I6" s="782"/>
      <c r="J6" s="781" t="s">
        <v>273</v>
      </c>
      <c r="K6" s="782" t="s">
        <v>274</v>
      </c>
      <c r="L6" s="782"/>
      <c r="M6" s="782"/>
      <c r="N6" s="781" t="s">
        <v>273</v>
      </c>
      <c r="O6" s="782" t="s">
        <v>274</v>
      </c>
      <c r="P6" s="782"/>
      <c r="Q6" s="782"/>
    </row>
    <row r="7" spans="1:17" ht="16.5" customHeight="1">
      <c r="A7" s="780"/>
      <c r="B7" s="781"/>
      <c r="C7" s="679" t="s">
        <v>275</v>
      </c>
      <c r="D7" s="679" t="s">
        <v>276</v>
      </c>
      <c r="E7" s="679" t="s">
        <v>277</v>
      </c>
      <c r="F7" s="781"/>
      <c r="G7" s="679" t="s">
        <v>275</v>
      </c>
      <c r="H7" s="679" t="s">
        <v>276</v>
      </c>
      <c r="I7" s="679" t="s">
        <v>277</v>
      </c>
      <c r="J7" s="781"/>
      <c r="K7" s="679" t="s">
        <v>275</v>
      </c>
      <c r="L7" s="679" t="s">
        <v>276</v>
      </c>
      <c r="M7" s="679" t="s">
        <v>277</v>
      </c>
      <c r="N7" s="781"/>
      <c r="O7" s="679" t="s">
        <v>275</v>
      </c>
      <c r="P7" s="679" t="s">
        <v>276</v>
      </c>
      <c r="Q7" s="679" t="s">
        <v>277</v>
      </c>
    </row>
    <row r="8" spans="1:17">
      <c r="A8" s="2" t="s">
        <v>167</v>
      </c>
      <c r="B8" s="219">
        <v>73</v>
      </c>
      <c r="C8" s="219">
        <v>48</v>
      </c>
      <c r="D8" s="219">
        <v>100120</v>
      </c>
      <c r="E8" s="219">
        <v>80.3</v>
      </c>
      <c r="F8" s="219">
        <v>0</v>
      </c>
      <c r="G8" s="219">
        <v>0</v>
      </c>
      <c r="H8" s="219">
        <v>0</v>
      </c>
      <c r="I8" s="219">
        <v>0</v>
      </c>
      <c r="J8" s="219">
        <v>8</v>
      </c>
      <c r="K8" s="219">
        <v>0</v>
      </c>
      <c r="L8" s="219">
        <v>12501</v>
      </c>
      <c r="M8" s="219">
        <v>8.6999999999999993</v>
      </c>
      <c r="N8" s="219">
        <f>SUM(J8+B8)</f>
        <v>81</v>
      </c>
      <c r="O8" s="219">
        <f t="shared" ref="O8:Q11" si="0">SUM(K8+C8)</f>
        <v>48</v>
      </c>
      <c r="P8" s="219">
        <f t="shared" si="0"/>
        <v>112621</v>
      </c>
      <c r="Q8" s="219">
        <f t="shared" si="0"/>
        <v>89</v>
      </c>
    </row>
    <row r="9" spans="1:17">
      <c r="A9" s="2" t="s">
        <v>168</v>
      </c>
      <c r="B9" s="219">
        <v>566</v>
      </c>
      <c r="C9" s="219">
        <v>2475</v>
      </c>
      <c r="D9" s="219">
        <v>287558</v>
      </c>
      <c r="E9" s="219">
        <v>269.3</v>
      </c>
      <c r="F9" s="219">
        <v>0</v>
      </c>
      <c r="G9" s="219">
        <v>0</v>
      </c>
      <c r="H9" s="219">
        <v>0</v>
      </c>
      <c r="I9" s="219">
        <v>0</v>
      </c>
      <c r="J9" s="219">
        <v>130</v>
      </c>
      <c r="K9" s="219">
        <v>0</v>
      </c>
      <c r="L9" s="219">
        <v>36658</v>
      </c>
      <c r="M9" s="219">
        <v>19</v>
      </c>
      <c r="N9" s="219">
        <f>SUM(J9+B9)</f>
        <v>696</v>
      </c>
      <c r="O9" s="219">
        <f>SUM(K9+C9)</f>
        <v>2475</v>
      </c>
      <c r="P9" s="219">
        <f t="shared" si="0"/>
        <v>324216</v>
      </c>
      <c r="Q9" s="219">
        <f t="shared" si="0"/>
        <v>288.3</v>
      </c>
    </row>
    <row r="10" spans="1:17">
      <c r="A10" s="2" t="s">
        <v>169</v>
      </c>
      <c r="B10" s="219">
        <v>1514</v>
      </c>
      <c r="C10" s="219">
        <v>2051</v>
      </c>
      <c r="D10" s="219">
        <v>373597</v>
      </c>
      <c r="E10" s="219">
        <v>242.9</v>
      </c>
      <c r="F10" s="219">
        <v>0</v>
      </c>
      <c r="G10" s="219">
        <v>0</v>
      </c>
      <c r="H10" s="219">
        <v>0</v>
      </c>
      <c r="I10" s="219">
        <v>0</v>
      </c>
      <c r="J10" s="219">
        <v>156</v>
      </c>
      <c r="K10" s="219">
        <v>0</v>
      </c>
      <c r="L10" s="219">
        <v>38490</v>
      </c>
      <c r="M10" s="219">
        <v>16.899999999999999</v>
      </c>
      <c r="N10" s="219">
        <f t="shared" ref="N10:O11" si="1">SUM(J10+B10)</f>
        <v>1670</v>
      </c>
      <c r="O10" s="219">
        <f t="shared" si="1"/>
        <v>2051</v>
      </c>
      <c r="P10" s="219">
        <f t="shared" si="0"/>
        <v>412087</v>
      </c>
      <c r="Q10" s="219">
        <f t="shared" si="0"/>
        <v>259.8</v>
      </c>
    </row>
    <row r="11" spans="1:17">
      <c r="A11" s="2" t="s">
        <v>170</v>
      </c>
      <c r="B11" s="219">
        <v>902</v>
      </c>
      <c r="C11" s="219">
        <v>2187</v>
      </c>
      <c r="D11" s="219">
        <v>368271</v>
      </c>
      <c r="E11" s="219">
        <v>238.3</v>
      </c>
      <c r="F11" s="219">
        <v>0</v>
      </c>
      <c r="G11" s="219">
        <v>0</v>
      </c>
      <c r="H11" s="219">
        <v>0</v>
      </c>
      <c r="I11" s="219">
        <v>0</v>
      </c>
      <c r="J11" s="219">
        <v>32</v>
      </c>
      <c r="K11" s="219">
        <v>0</v>
      </c>
      <c r="L11" s="219">
        <v>17937</v>
      </c>
      <c r="M11" s="219">
        <v>4.9000000000000004</v>
      </c>
      <c r="N11" s="219">
        <f t="shared" si="1"/>
        <v>934</v>
      </c>
      <c r="O11" s="219">
        <f t="shared" si="1"/>
        <v>2187</v>
      </c>
      <c r="P11" s="219">
        <f>SUM(L11+D11)</f>
        <v>386208</v>
      </c>
      <c r="Q11" s="219">
        <f t="shared" si="0"/>
        <v>243.20000000000002</v>
      </c>
    </row>
    <row r="12" spans="1:17">
      <c r="A12" s="2" t="s">
        <v>171</v>
      </c>
      <c r="B12" s="219"/>
      <c r="C12" s="219"/>
      <c r="D12" s="219"/>
      <c r="E12" s="219"/>
      <c r="F12" s="219"/>
      <c r="G12" s="219"/>
      <c r="H12" s="219"/>
      <c r="I12" s="219"/>
      <c r="J12" s="219"/>
      <c r="K12" s="219">
        <v>0</v>
      </c>
      <c r="L12" s="219"/>
      <c r="M12" s="219"/>
      <c r="N12" s="219">
        <f t="shared" ref="N12:N15" si="2">B12+J12</f>
        <v>0</v>
      </c>
      <c r="O12" s="219">
        <f t="shared" ref="O12:O15" si="3">C12+K12</f>
        <v>0</v>
      </c>
      <c r="P12" s="219">
        <f t="shared" ref="P12:P15" si="4">D12+L12</f>
        <v>0</v>
      </c>
      <c r="Q12" s="219">
        <f t="shared" ref="Q12:Q15" si="5">E12+M12</f>
        <v>0</v>
      </c>
    </row>
    <row r="13" spans="1:17">
      <c r="A13" s="2" t="s">
        <v>172</v>
      </c>
      <c r="B13" s="219"/>
      <c r="C13" s="219"/>
      <c r="D13" s="219"/>
      <c r="E13" s="219"/>
      <c r="F13" s="219"/>
      <c r="G13" s="219"/>
      <c r="H13" s="219"/>
      <c r="I13" s="219"/>
      <c r="J13" s="219"/>
      <c r="K13" s="219">
        <v>0</v>
      </c>
      <c r="L13" s="219"/>
      <c r="M13" s="219"/>
      <c r="N13" s="219">
        <f t="shared" si="2"/>
        <v>0</v>
      </c>
      <c r="O13" s="219">
        <f t="shared" si="3"/>
        <v>0</v>
      </c>
      <c r="P13" s="219">
        <f t="shared" si="4"/>
        <v>0</v>
      </c>
      <c r="Q13" s="219">
        <f t="shared" si="5"/>
        <v>0</v>
      </c>
    </row>
    <row r="14" spans="1:17">
      <c r="A14" s="2" t="s">
        <v>173</v>
      </c>
      <c r="B14" s="219"/>
      <c r="C14" s="219"/>
      <c r="D14" s="219"/>
      <c r="E14" s="219"/>
      <c r="F14" s="219"/>
      <c r="G14" s="219"/>
      <c r="H14" s="219"/>
      <c r="I14" s="219"/>
      <c r="J14" s="219"/>
      <c r="K14" s="219">
        <v>0</v>
      </c>
      <c r="L14" s="219"/>
      <c r="M14" s="219"/>
      <c r="N14" s="219">
        <f t="shared" si="2"/>
        <v>0</v>
      </c>
      <c r="O14" s="219">
        <f t="shared" si="3"/>
        <v>0</v>
      </c>
      <c r="P14" s="219">
        <f t="shared" si="4"/>
        <v>0</v>
      </c>
      <c r="Q14" s="219">
        <f t="shared" si="5"/>
        <v>0</v>
      </c>
    </row>
    <row r="15" spans="1:17">
      <c r="A15" s="2" t="s">
        <v>174</v>
      </c>
      <c r="B15" s="219"/>
      <c r="C15" s="219"/>
      <c r="D15" s="219"/>
      <c r="E15" s="219"/>
      <c r="F15" s="219"/>
      <c r="G15" s="219"/>
      <c r="H15" s="219"/>
      <c r="I15" s="219"/>
      <c r="J15" s="219"/>
      <c r="K15" s="219">
        <v>0</v>
      </c>
      <c r="L15" s="219"/>
      <c r="M15" s="219"/>
      <c r="N15" s="219">
        <f t="shared" si="2"/>
        <v>0</v>
      </c>
      <c r="O15" s="219">
        <f t="shared" si="3"/>
        <v>0</v>
      </c>
      <c r="P15" s="219">
        <f t="shared" si="4"/>
        <v>0</v>
      </c>
      <c r="Q15" s="219">
        <f t="shared" si="5"/>
        <v>0</v>
      </c>
    </row>
    <row r="16" spans="1:17">
      <c r="A16" s="2" t="s">
        <v>175</v>
      </c>
      <c r="B16" s="219"/>
      <c r="C16" s="219"/>
      <c r="D16" s="219"/>
      <c r="E16" s="219"/>
      <c r="F16" s="219"/>
      <c r="G16" s="219"/>
      <c r="H16" s="219"/>
      <c r="I16" s="219"/>
      <c r="J16" s="219"/>
      <c r="K16" s="219">
        <v>0</v>
      </c>
      <c r="L16" s="219"/>
      <c r="M16" s="219"/>
      <c r="N16" s="219">
        <f t="shared" ref="N16:N19" si="6">B16+J16</f>
        <v>0</v>
      </c>
      <c r="O16" s="219">
        <f t="shared" ref="O16:O19" si="7">C16+K16</f>
        <v>0</v>
      </c>
      <c r="P16" s="219">
        <f t="shared" ref="P16:P19" si="8">D16+L16</f>
        <v>0</v>
      </c>
      <c r="Q16" s="219">
        <f t="shared" ref="Q16:Q19" si="9">E16+M16</f>
        <v>0</v>
      </c>
    </row>
    <row r="17" spans="1:19">
      <c r="A17" s="2" t="s">
        <v>176</v>
      </c>
      <c r="B17" s="219"/>
      <c r="C17" s="219"/>
      <c r="D17" s="219"/>
      <c r="E17" s="219"/>
      <c r="F17" s="219"/>
      <c r="G17" s="219"/>
      <c r="H17" s="219"/>
      <c r="I17" s="219"/>
      <c r="J17" s="219"/>
      <c r="K17" s="219">
        <v>0</v>
      </c>
      <c r="L17" s="219"/>
      <c r="M17" s="219"/>
      <c r="N17" s="219">
        <f t="shared" si="6"/>
        <v>0</v>
      </c>
      <c r="O17" s="219">
        <f t="shared" si="7"/>
        <v>0</v>
      </c>
      <c r="P17" s="219">
        <f t="shared" si="8"/>
        <v>0</v>
      </c>
      <c r="Q17" s="219">
        <f t="shared" si="9"/>
        <v>0</v>
      </c>
    </row>
    <row r="18" spans="1:19">
      <c r="A18" s="2" t="s">
        <v>177</v>
      </c>
      <c r="B18" s="219"/>
      <c r="C18" s="219"/>
      <c r="D18" s="219"/>
      <c r="E18" s="219"/>
      <c r="F18" s="219"/>
      <c r="G18" s="219"/>
      <c r="H18" s="219"/>
      <c r="I18" s="219"/>
      <c r="J18" s="219"/>
      <c r="K18" s="219">
        <v>0</v>
      </c>
      <c r="L18" s="219"/>
      <c r="M18" s="219"/>
      <c r="N18" s="219">
        <f t="shared" si="6"/>
        <v>0</v>
      </c>
      <c r="O18" s="219">
        <f t="shared" si="7"/>
        <v>0</v>
      </c>
      <c r="P18" s="219">
        <f t="shared" si="8"/>
        <v>0</v>
      </c>
      <c r="Q18" s="219">
        <f t="shared" si="9"/>
        <v>0</v>
      </c>
    </row>
    <row r="19" spans="1:19" ht="13.8" thickBot="1">
      <c r="A19" s="116" t="s">
        <v>178</v>
      </c>
      <c r="B19" s="283"/>
      <c r="C19" s="283"/>
      <c r="D19" s="283"/>
      <c r="E19" s="283"/>
      <c r="F19" s="283"/>
      <c r="G19" s="283"/>
      <c r="H19" s="283"/>
      <c r="I19" s="283"/>
      <c r="J19" s="283"/>
      <c r="K19" s="283">
        <v>0</v>
      </c>
      <c r="L19" s="283"/>
      <c r="M19" s="283"/>
      <c r="N19" s="283">
        <f t="shared" si="6"/>
        <v>0</v>
      </c>
      <c r="O19" s="283">
        <f t="shared" si="7"/>
        <v>0</v>
      </c>
      <c r="P19" s="283">
        <f t="shared" si="8"/>
        <v>0</v>
      </c>
      <c r="Q19" s="283">
        <f t="shared" si="9"/>
        <v>0</v>
      </c>
    </row>
    <row r="20" spans="1:19">
      <c r="A20" s="112" t="s">
        <v>278</v>
      </c>
      <c r="B20" s="115">
        <f>SUM(B8:B19)</f>
        <v>3055</v>
      </c>
      <c r="C20" s="115">
        <f>SUM(C8:C19)</f>
        <v>6761</v>
      </c>
      <c r="D20" s="115">
        <f t="shared" ref="D20:Q20" si="10">SUM(D8:D19)</f>
        <v>1129546</v>
      </c>
      <c r="E20" s="115">
        <f t="shared" si="10"/>
        <v>830.8</v>
      </c>
      <c r="F20" s="115">
        <f t="shared" si="10"/>
        <v>0</v>
      </c>
      <c r="G20" s="115">
        <f t="shared" si="10"/>
        <v>0</v>
      </c>
      <c r="H20" s="115">
        <f t="shared" si="10"/>
        <v>0</v>
      </c>
      <c r="I20" s="115">
        <f t="shared" si="10"/>
        <v>0</v>
      </c>
      <c r="J20" s="115">
        <f t="shared" si="10"/>
        <v>326</v>
      </c>
      <c r="K20" s="115">
        <f t="shared" si="10"/>
        <v>0</v>
      </c>
      <c r="L20" s="115">
        <f>SUM(L8:L19)</f>
        <v>105586</v>
      </c>
      <c r="M20" s="115">
        <f t="shared" si="10"/>
        <v>49.499999999999993</v>
      </c>
      <c r="N20" s="115">
        <f t="shared" si="10"/>
        <v>3381</v>
      </c>
      <c r="O20" s="115">
        <f>SUM(O8:O19)</f>
        <v>6761</v>
      </c>
      <c r="P20" s="115">
        <f>SUM(P8:P19)</f>
        <v>1235132</v>
      </c>
      <c r="Q20" s="119">
        <f t="shared" si="10"/>
        <v>880.30000000000007</v>
      </c>
    </row>
    <row r="21" spans="1:19">
      <c r="A21" s="12"/>
      <c r="B21" s="12"/>
      <c r="C21" s="12"/>
      <c r="D21" s="553"/>
      <c r="E21" s="12"/>
      <c r="F21" s="12"/>
      <c r="G21" s="12"/>
      <c r="H21" s="12"/>
      <c r="I21" s="12"/>
      <c r="J21" s="12"/>
      <c r="K21" s="12"/>
      <c r="L21" s="12"/>
      <c r="M21" s="12"/>
      <c r="N21" s="12"/>
      <c r="O21" s="12"/>
      <c r="P21" s="12"/>
      <c r="Q21" s="12"/>
    </row>
    <row r="22" spans="1:19" s="12" customFormat="1" ht="12.75" customHeight="1">
      <c r="A22" s="786" t="s">
        <v>279</v>
      </c>
      <c r="B22" s="787"/>
      <c r="C22" s="787"/>
      <c r="D22" s="787"/>
      <c r="E22" s="787"/>
      <c r="F22" s="787"/>
      <c r="G22" s="787"/>
      <c r="H22" s="787"/>
      <c r="I22" s="787"/>
      <c r="J22" s="787"/>
      <c r="K22" s="787"/>
      <c r="L22" s="787"/>
      <c r="M22" s="787"/>
      <c r="N22" s="787"/>
      <c r="O22" s="787"/>
      <c r="P22" s="787"/>
      <c r="Q22" s="788"/>
    </row>
    <row r="23" spans="1:19" s="12" customFormat="1" ht="12.75" customHeight="1">
      <c r="A23" s="770" t="s">
        <v>257</v>
      </c>
      <c r="B23" s="770"/>
      <c r="C23" s="770"/>
      <c r="D23" s="770"/>
      <c r="E23" s="770"/>
      <c r="F23" s="770"/>
      <c r="G23" s="770"/>
      <c r="H23" s="770"/>
      <c r="I23" s="770"/>
      <c r="J23" s="770"/>
      <c r="K23" s="770"/>
      <c r="L23" s="770"/>
      <c r="M23" s="770"/>
      <c r="N23" s="770"/>
      <c r="O23" s="770"/>
      <c r="P23" s="192"/>
      <c r="Q23" s="192"/>
      <c r="S23" s="553"/>
    </row>
    <row r="24" spans="1:19" s="12" customFormat="1" ht="12.75" customHeight="1">
      <c r="A24" s="770"/>
      <c r="B24" s="790"/>
      <c r="C24" s="790"/>
      <c r="D24" s="790"/>
      <c r="E24" s="790"/>
      <c r="F24" s="790"/>
      <c r="G24" s="790"/>
      <c r="H24" s="790"/>
      <c r="I24" s="790"/>
      <c r="J24" s="790"/>
      <c r="K24" s="790"/>
      <c r="L24" s="790"/>
      <c r="M24" s="790"/>
      <c r="N24" s="790"/>
      <c r="O24" s="790"/>
      <c r="P24" s="192"/>
      <c r="Q24" s="192"/>
      <c r="S24" s="553"/>
    </row>
    <row r="25" spans="1:19" ht="16.350000000000001" customHeight="1" thickBot="1">
      <c r="A25" s="12"/>
      <c r="B25" s="12"/>
      <c r="C25" s="12"/>
      <c r="D25" s="12"/>
      <c r="E25" s="12"/>
      <c r="F25" s="12"/>
      <c r="G25" s="12"/>
      <c r="H25" s="12"/>
      <c r="I25" s="12"/>
      <c r="J25" s="12"/>
      <c r="K25" s="12"/>
      <c r="L25" s="12"/>
      <c r="M25" s="12"/>
      <c r="N25" s="12"/>
      <c r="O25" s="12"/>
      <c r="P25" s="12"/>
      <c r="Q25" s="12"/>
    </row>
    <row r="26" spans="1:19" ht="15" customHeight="1" thickBot="1">
      <c r="A26" s="284" t="s">
        <v>187</v>
      </c>
      <c r="B26" s="285"/>
      <c r="C26" s="286"/>
      <c r="D26" s="287"/>
      <c r="E26" s="282"/>
      <c r="F26" s="282"/>
      <c r="G26" s="282"/>
      <c r="H26" s="282"/>
      <c r="I26" s="282"/>
      <c r="J26" s="282"/>
      <c r="K26" s="282"/>
      <c r="L26" s="282"/>
      <c r="M26" s="282"/>
      <c r="N26" s="282"/>
      <c r="O26" s="282"/>
      <c r="P26" s="282"/>
      <c r="Q26" s="282"/>
    </row>
    <row r="27" spans="1:19">
      <c r="A27" s="678"/>
      <c r="B27" s="782" t="s">
        <v>270</v>
      </c>
      <c r="C27" s="782"/>
      <c r="D27" s="782"/>
      <c r="E27" s="783"/>
      <c r="F27" s="782" t="s">
        <v>271</v>
      </c>
      <c r="G27" s="782"/>
      <c r="H27" s="782"/>
      <c r="I27" s="782"/>
      <c r="J27" s="782" t="s">
        <v>272</v>
      </c>
      <c r="K27" s="782"/>
      <c r="L27" s="782"/>
      <c r="M27" s="782"/>
      <c r="N27" s="782" t="s">
        <v>17</v>
      </c>
      <c r="O27" s="782"/>
      <c r="P27" s="782"/>
      <c r="Q27" s="782"/>
    </row>
    <row r="28" spans="1:19">
      <c r="A28" s="791" t="s">
        <v>269</v>
      </c>
      <c r="B28" s="795" t="s">
        <v>280</v>
      </c>
      <c r="C28" s="288"/>
      <c r="D28" s="289"/>
      <c r="E28" s="290"/>
      <c r="F28" s="795" t="s">
        <v>273</v>
      </c>
      <c r="G28" s="288"/>
      <c r="H28" s="289"/>
      <c r="I28" s="290"/>
      <c r="J28" s="795" t="s">
        <v>273</v>
      </c>
      <c r="K28" s="288"/>
      <c r="L28" s="289"/>
      <c r="M28" s="290"/>
      <c r="N28" s="795" t="s">
        <v>273</v>
      </c>
      <c r="O28" s="288"/>
      <c r="P28" s="289"/>
      <c r="Q28" s="290"/>
    </row>
    <row r="29" spans="1:19" ht="13.35" customHeight="1">
      <c r="A29" s="792"/>
      <c r="B29" s="796"/>
      <c r="C29" s="722" t="s">
        <v>274</v>
      </c>
      <c r="D29" s="722"/>
      <c r="E29" s="722"/>
      <c r="F29" s="796"/>
      <c r="G29" s="722" t="s">
        <v>274</v>
      </c>
      <c r="H29" s="722"/>
      <c r="I29" s="722"/>
      <c r="J29" s="796"/>
      <c r="K29" s="722" t="s">
        <v>274</v>
      </c>
      <c r="L29" s="722"/>
      <c r="M29" s="722"/>
      <c r="N29" s="796"/>
      <c r="O29" s="722" t="s">
        <v>274</v>
      </c>
      <c r="P29" s="722"/>
      <c r="Q29" s="722"/>
    </row>
    <row r="30" spans="1:19" ht="25.5" customHeight="1">
      <c r="A30" s="793"/>
      <c r="B30" s="797"/>
      <c r="C30" s="291" t="s">
        <v>275</v>
      </c>
      <c r="D30" s="679" t="s">
        <v>276</v>
      </c>
      <c r="E30" s="679" t="s">
        <v>277</v>
      </c>
      <c r="F30" s="797"/>
      <c r="G30" s="291" t="s">
        <v>275</v>
      </c>
      <c r="H30" s="679" t="s">
        <v>276</v>
      </c>
      <c r="I30" s="679" t="s">
        <v>277</v>
      </c>
      <c r="J30" s="797"/>
      <c r="K30" s="291" t="s">
        <v>275</v>
      </c>
      <c r="L30" s="679" t="s">
        <v>276</v>
      </c>
      <c r="M30" s="679" t="s">
        <v>277</v>
      </c>
      <c r="N30" s="797"/>
      <c r="O30" s="291" t="s">
        <v>275</v>
      </c>
      <c r="P30" s="679" t="s">
        <v>276</v>
      </c>
      <c r="Q30" s="679" t="s">
        <v>277</v>
      </c>
    </row>
    <row r="31" spans="1:19">
      <c r="A31" s="2" t="s">
        <v>167</v>
      </c>
      <c r="B31" s="462"/>
      <c r="C31" s="219"/>
      <c r="D31" s="219"/>
      <c r="E31" s="219"/>
      <c r="F31" s="219"/>
      <c r="G31" s="219"/>
      <c r="H31" s="219"/>
      <c r="I31" s="219"/>
      <c r="J31" s="219"/>
      <c r="K31" s="219"/>
      <c r="L31" s="219"/>
      <c r="M31" s="219"/>
      <c r="N31" s="219"/>
      <c r="O31" s="219"/>
      <c r="P31" s="219"/>
      <c r="Q31" s="219"/>
    </row>
    <row r="32" spans="1:19">
      <c r="A32" s="2" t="s">
        <v>168</v>
      </c>
      <c r="B32" s="462"/>
      <c r="C32" s="219"/>
      <c r="D32" s="219"/>
      <c r="E32" s="219"/>
      <c r="F32" s="219"/>
      <c r="G32" s="219"/>
      <c r="H32" s="219"/>
      <c r="I32" s="219"/>
      <c r="J32" s="219"/>
      <c r="K32" s="219"/>
      <c r="L32" s="219"/>
      <c r="M32" s="219"/>
      <c r="N32" s="219"/>
      <c r="O32" s="219"/>
      <c r="P32" s="219"/>
      <c r="Q32" s="219"/>
    </row>
    <row r="33" spans="1:17">
      <c r="A33" s="2" t="s">
        <v>169</v>
      </c>
      <c r="B33" s="462"/>
      <c r="C33" s="219"/>
      <c r="D33" s="219"/>
      <c r="E33" s="219"/>
      <c r="F33" s="219"/>
      <c r="G33" s="219"/>
      <c r="H33" s="219"/>
      <c r="I33" s="219"/>
      <c r="J33" s="219"/>
      <c r="K33" s="219"/>
      <c r="L33" s="219"/>
      <c r="M33" s="219"/>
      <c r="N33" s="219"/>
      <c r="O33" s="219"/>
      <c r="P33" s="219"/>
      <c r="Q33" s="219"/>
    </row>
    <row r="34" spans="1:17">
      <c r="A34" s="2" t="s">
        <v>170</v>
      </c>
      <c r="B34" s="462"/>
      <c r="C34" s="219"/>
      <c r="D34" s="219"/>
      <c r="E34" s="219"/>
      <c r="F34" s="219"/>
      <c r="G34" s="219"/>
      <c r="H34" s="219"/>
      <c r="I34" s="219"/>
      <c r="J34" s="219"/>
      <c r="K34" s="219"/>
      <c r="L34" s="219"/>
      <c r="M34" s="219"/>
      <c r="N34" s="219"/>
      <c r="O34" s="219"/>
      <c r="P34" s="219"/>
      <c r="Q34" s="219"/>
    </row>
    <row r="35" spans="1:17">
      <c r="A35" s="2" t="s">
        <v>171</v>
      </c>
      <c r="B35" s="462"/>
      <c r="C35" s="219"/>
      <c r="D35" s="219"/>
      <c r="E35" s="219"/>
      <c r="F35" s="219"/>
      <c r="G35" s="219"/>
      <c r="H35" s="219"/>
      <c r="I35" s="219"/>
      <c r="J35" s="219"/>
      <c r="K35" s="219"/>
      <c r="L35" s="219"/>
      <c r="M35" s="219"/>
      <c r="N35" s="219"/>
      <c r="O35" s="219"/>
      <c r="P35" s="219"/>
      <c r="Q35" s="219"/>
    </row>
    <row r="36" spans="1:17">
      <c r="A36" s="2" t="s">
        <v>172</v>
      </c>
      <c r="B36" s="462"/>
      <c r="C36" s="219"/>
      <c r="D36" s="219"/>
      <c r="E36" s="219"/>
      <c r="F36" s="219"/>
      <c r="G36" s="219"/>
      <c r="H36" s="219"/>
      <c r="I36" s="219"/>
      <c r="J36" s="219"/>
      <c r="K36" s="219"/>
      <c r="L36" s="219"/>
      <c r="M36" s="219"/>
      <c r="N36" s="219"/>
      <c r="O36" s="219"/>
      <c r="P36" s="219"/>
      <c r="Q36" s="219"/>
    </row>
    <row r="37" spans="1:17">
      <c r="A37" s="2" t="s">
        <v>173</v>
      </c>
      <c r="B37" s="462"/>
      <c r="C37" s="219"/>
      <c r="D37" s="219"/>
      <c r="E37" s="219"/>
      <c r="F37" s="219"/>
      <c r="G37" s="219"/>
      <c r="H37" s="219"/>
      <c r="I37" s="219"/>
      <c r="J37" s="219"/>
      <c r="K37" s="219"/>
      <c r="L37" s="219"/>
      <c r="M37" s="219"/>
      <c r="N37" s="219"/>
      <c r="O37" s="219"/>
      <c r="P37" s="219"/>
      <c r="Q37" s="219"/>
    </row>
    <row r="38" spans="1:17">
      <c r="A38" s="2" t="s">
        <v>174</v>
      </c>
      <c r="B38" s="462"/>
      <c r="C38" s="219"/>
      <c r="D38" s="219"/>
      <c r="E38" s="219"/>
      <c r="F38" s="219"/>
      <c r="G38" s="219"/>
      <c r="H38" s="219"/>
      <c r="I38" s="219"/>
      <c r="J38" s="219"/>
      <c r="K38" s="219"/>
      <c r="L38" s="219"/>
      <c r="M38" s="219"/>
      <c r="N38" s="219"/>
      <c r="O38" s="219"/>
      <c r="P38" s="219"/>
      <c r="Q38" s="219"/>
    </row>
    <row r="39" spans="1:17">
      <c r="A39" s="2" t="s">
        <v>175</v>
      </c>
      <c r="B39" s="462"/>
      <c r="C39" s="219"/>
      <c r="D39" s="219"/>
      <c r="E39" s="219"/>
      <c r="F39" s="219"/>
      <c r="G39" s="219"/>
      <c r="H39" s="219"/>
      <c r="I39" s="219"/>
      <c r="J39" s="219"/>
      <c r="K39" s="219"/>
      <c r="L39" s="219"/>
      <c r="M39" s="219"/>
      <c r="N39" s="219"/>
      <c r="O39" s="219"/>
      <c r="P39" s="219"/>
      <c r="Q39" s="219"/>
    </row>
    <row r="40" spans="1:17">
      <c r="A40" s="2" t="s">
        <v>176</v>
      </c>
      <c r="B40" s="219"/>
      <c r="C40" s="219"/>
      <c r="D40" s="219"/>
      <c r="E40" s="219"/>
      <c r="F40" s="219"/>
      <c r="G40" s="219"/>
      <c r="H40" s="219"/>
      <c r="I40" s="219"/>
      <c r="J40" s="219"/>
      <c r="K40" s="219"/>
      <c r="L40" s="219"/>
      <c r="M40" s="219"/>
      <c r="N40" s="219"/>
      <c r="O40" s="219"/>
      <c r="P40" s="219"/>
      <c r="Q40" s="219"/>
    </row>
    <row r="41" spans="1:17">
      <c r="A41" s="2" t="s">
        <v>177</v>
      </c>
      <c r="B41" s="219"/>
      <c r="C41" s="219"/>
      <c r="D41" s="219"/>
      <c r="E41" s="219"/>
      <c r="F41" s="219"/>
      <c r="G41" s="219"/>
      <c r="H41" s="219"/>
      <c r="I41" s="219"/>
      <c r="J41" s="219"/>
      <c r="K41" s="219"/>
      <c r="L41" s="219"/>
      <c r="M41" s="219"/>
      <c r="N41" s="219"/>
      <c r="O41" s="219"/>
      <c r="P41" s="219"/>
      <c r="Q41" s="219"/>
    </row>
    <row r="42" spans="1:17" ht="13.8" thickBot="1">
      <c r="A42" s="116" t="s">
        <v>178</v>
      </c>
      <c r="B42" s="283"/>
      <c r="C42" s="283"/>
      <c r="D42" s="283"/>
      <c r="E42" s="283"/>
      <c r="F42" s="283"/>
      <c r="G42" s="283"/>
      <c r="H42" s="283"/>
      <c r="I42" s="283"/>
      <c r="J42" s="283"/>
      <c r="K42" s="283"/>
      <c r="L42" s="283"/>
      <c r="M42" s="283"/>
      <c r="N42" s="283"/>
      <c r="O42" s="283"/>
      <c r="P42" s="283"/>
      <c r="Q42" s="283"/>
    </row>
    <row r="43" spans="1:17">
      <c r="A43" s="112" t="s">
        <v>278</v>
      </c>
      <c r="B43" s="115">
        <f>SUM(B31:B42)</f>
        <v>0</v>
      </c>
      <c r="C43" s="115">
        <f t="shared" ref="C43:Q43" si="11">SUM(C31:C42)</f>
        <v>0</v>
      </c>
      <c r="D43" s="115">
        <f t="shared" si="11"/>
        <v>0</v>
      </c>
      <c r="E43" s="115">
        <f t="shared" si="11"/>
        <v>0</v>
      </c>
      <c r="F43" s="115">
        <f t="shared" si="11"/>
        <v>0</v>
      </c>
      <c r="G43" s="115">
        <f t="shared" si="11"/>
        <v>0</v>
      </c>
      <c r="H43" s="115">
        <f t="shared" si="11"/>
        <v>0</v>
      </c>
      <c r="I43" s="115">
        <f t="shared" si="11"/>
        <v>0</v>
      </c>
      <c r="J43" s="115">
        <f t="shared" si="11"/>
        <v>0</v>
      </c>
      <c r="K43" s="115">
        <f t="shared" si="11"/>
        <v>0</v>
      </c>
      <c r="L43" s="115">
        <f t="shared" si="11"/>
        <v>0</v>
      </c>
      <c r="M43" s="115">
        <f t="shared" si="11"/>
        <v>0</v>
      </c>
      <c r="N43" s="115">
        <f t="shared" si="11"/>
        <v>0</v>
      </c>
      <c r="O43" s="115">
        <f t="shared" si="11"/>
        <v>0</v>
      </c>
      <c r="P43" s="115">
        <f t="shared" si="11"/>
        <v>0</v>
      </c>
      <c r="Q43" s="119">
        <f t="shared" si="11"/>
        <v>0</v>
      </c>
    </row>
    <row r="44" spans="1:17">
      <c r="A44" s="91"/>
      <c r="B44" s="292"/>
      <c r="C44" s="292"/>
      <c r="D44" s="292"/>
      <c r="E44" s="292"/>
      <c r="F44" s="292"/>
      <c r="G44" s="292"/>
      <c r="H44" s="292"/>
      <c r="I44" s="292"/>
      <c r="J44" s="292"/>
      <c r="K44" s="292"/>
      <c r="L44" s="292"/>
      <c r="M44" s="292"/>
      <c r="N44" s="292"/>
      <c r="O44" s="292"/>
      <c r="P44" s="292"/>
      <c r="Q44" s="293"/>
    </row>
    <row r="45" spans="1:17">
      <c r="A45" s="786" t="s">
        <v>281</v>
      </c>
      <c r="B45" s="787"/>
      <c r="C45" s="787"/>
      <c r="D45" s="787"/>
      <c r="E45" s="787"/>
      <c r="F45" s="787"/>
      <c r="G45" s="787"/>
      <c r="H45" s="787"/>
      <c r="I45" s="787"/>
      <c r="J45" s="787"/>
      <c r="K45" s="787"/>
      <c r="L45" s="787"/>
      <c r="M45" s="787"/>
      <c r="N45" s="787"/>
      <c r="O45" s="787"/>
      <c r="P45" s="787"/>
      <c r="Q45" s="788"/>
    </row>
    <row r="46" spans="1:17">
      <c r="A46" s="770" t="s">
        <v>257</v>
      </c>
      <c r="B46" s="770"/>
      <c r="C46" s="770"/>
      <c r="D46" s="770"/>
      <c r="E46" s="770"/>
      <c r="F46" s="770"/>
      <c r="G46" s="770"/>
      <c r="H46" s="770"/>
      <c r="I46" s="770"/>
      <c r="J46" s="770"/>
      <c r="K46" s="770"/>
      <c r="L46" s="770"/>
      <c r="M46" s="770"/>
      <c r="N46" s="770"/>
      <c r="O46" s="770"/>
      <c r="P46" s="12"/>
      <c r="Q46" s="12"/>
    </row>
    <row r="47" spans="1:17" ht="13.8" thickBot="1">
      <c r="A47" s="675"/>
      <c r="B47" s="675"/>
      <c r="C47" s="675"/>
      <c r="D47" s="675"/>
      <c r="E47" s="675"/>
      <c r="F47" s="675"/>
      <c r="G47" s="675"/>
      <c r="H47" s="675"/>
      <c r="I47" s="675"/>
      <c r="J47" s="675"/>
      <c r="K47" s="675"/>
      <c r="L47" s="675"/>
      <c r="M47" s="675"/>
      <c r="N47" s="675"/>
      <c r="O47" s="675"/>
      <c r="P47" s="12"/>
      <c r="Q47" s="12"/>
    </row>
    <row r="48" spans="1:17" ht="16.2" thickBot="1">
      <c r="A48" s="284" t="s">
        <v>239</v>
      </c>
      <c r="B48" s="294"/>
      <c r="C48" s="295"/>
      <c r="D48" s="295"/>
      <c r="E48" s="296"/>
      <c r="F48" s="282"/>
      <c r="G48" s="282"/>
      <c r="H48" s="282"/>
      <c r="I48" s="282"/>
      <c r="J48" s="282"/>
      <c r="K48" s="282"/>
      <c r="L48" s="282"/>
      <c r="M48" s="282"/>
      <c r="N48" s="282"/>
      <c r="O48" s="282"/>
      <c r="P48" s="282"/>
      <c r="Q48" s="282"/>
    </row>
    <row r="49" spans="1:17">
      <c r="A49" s="778" t="s">
        <v>269</v>
      </c>
      <c r="B49" s="722" t="s">
        <v>270</v>
      </c>
      <c r="C49" s="722"/>
      <c r="D49" s="722"/>
      <c r="E49" s="794"/>
      <c r="F49" s="782" t="s">
        <v>271</v>
      </c>
      <c r="G49" s="782"/>
      <c r="H49" s="782"/>
      <c r="I49" s="782"/>
      <c r="J49" s="782" t="s">
        <v>272</v>
      </c>
      <c r="K49" s="782"/>
      <c r="L49" s="782"/>
      <c r="M49" s="782"/>
      <c r="N49" s="782" t="s">
        <v>17</v>
      </c>
      <c r="O49" s="782"/>
      <c r="P49" s="782"/>
      <c r="Q49" s="782"/>
    </row>
    <row r="50" spans="1:17" ht="13.35" customHeight="1">
      <c r="A50" s="779"/>
      <c r="B50" s="781" t="s">
        <v>280</v>
      </c>
      <c r="C50" s="782" t="s">
        <v>274</v>
      </c>
      <c r="D50" s="782"/>
      <c r="E50" s="782"/>
      <c r="F50" s="781" t="s">
        <v>280</v>
      </c>
      <c r="G50" s="782" t="s">
        <v>274</v>
      </c>
      <c r="H50" s="782"/>
      <c r="I50" s="782"/>
      <c r="J50" s="781" t="s">
        <v>280</v>
      </c>
      <c r="K50" s="782" t="s">
        <v>274</v>
      </c>
      <c r="L50" s="782"/>
      <c r="M50" s="782"/>
      <c r="N50" s="781" t="s">
        <v>280</v>
      </c>
      <c r="O50" s="782" t="s">
        <v>274</v>
      </c>
      <c r="P50" s="782"/>
      <c r="Q50" s="782"/>
    </row>
    <row r="51" spans="1:17" ht="39.6" customHeight="1">
      <c r="A51" s="780"/>
      <c r="B51" s="781"/>
      <c r="C51" s="679" t="s">
        <v>275</v>
      </c>
      <c r="D51" s="679" t="s">
        <v>276</v>
      </c>
      <c r="E51" s="679" t="s">
        <v>277</v>
      </c>
      <c r="F51" s="781"/>
      <c r="G51" s="679" t="s">
        <v>275</v>
      </c>
      <c r="H51" s="679" t="s">
        <v>276</v>
      </c>
      <c r="I51" s="679" t="s">
        <v>277</v>
      </c>
      <c r="J51" s="781"/>
      <c r="K51" s="679" t="s">
        <v>275</v>
      </c>
      <c r="L51" s="679" t="s">
        <v>276</v>
      </c>
      <c r="M51" s="679" t="s">
        <v>277</v>
      </c>
      <c r="N51" s="781"/>
      <c r="O51" s="679" t="s">
        <v>275</v>
      </c>
      <c r="P51" s="679" t="s">
        <v>276</v>
      </c>
      <c r="Q51" s="679" t="s">
        <v>277</v>
      </c>
    </row>
    <row r="52" spans="1:17">
      <c r="A52" s="2" t="s">
        <v>167</v>
      </c>
      <c r="B52" s="462"/>
      <c r="C52" s="219"/>
      <c r="D52" s="219"/>
      <c r="E52" s="219"/>
      <c r="F52" s="219"/>
      <c r="G52" s="219"/>
      <c r="H52" s="219"/>
      <c r="I52" s="219"/>
      <c r="J52" s="219"/>
      <c r="K52" s="219"/>
      <c r="L52" s="219"/>
      <c r="M52" s="219"/>
      <c r="N52" s="219"/>
      <c r="O52" s="219"/>
      <c r="P52" s="219"/>
      <c r="Q52" s="219"/>
    </row>
    <row r="53" spans="1:17">
      <c r="A53" s="2" t="s">
        <v>168</v>
      </c>
      <c r="B53" s="462"/>
      <c r="C53" s="219"/>
      <c r="D53" s="219"/>
      <c r="E53" s="219"/>
      <c r="F53" s="219"/>
      <c r="G53" s="219"/>
      <c r="H53" s="219"/>
      <c r="I53" s="219"/>
      <c r="J53" s="219"/>
      <c r="K53" s="219"/>
      <c r="L53" s="219"/>
      <c r="M53" s="219"/>
      <c r="N53" s="219"/>
      <c r="O53" s="219"/>
      <c r="P53" s="219"/>
      <c r="Q53" s="219"/>
    </row>
    <row r="54" spans="1:17">
      <c r="A54" s="2" t="s">
        <v>169</v>
      </c>
      <c r="B54" s="462"/>
      <c r="C54" s="219"/>
      <c r="D54" s="219"/>
      <c r="E54" s="219"/>
      <c r="F54" s="219"/>
      <c r="G54" s="219"/>
      <c r="H54" s="219"/>
      <c r="I54" s="219"/>
      <c r="J54" s="219"/>
      <c r="K54" s="219"/>
      <c r="L54" s="219"/>
      <c r="M54" s="219"/>
      <c r="N54" s="219"/>
      <c r="O54" s="219"/>
      <c r="P54" s="219"/>
      <c r="Q54" s="219"/>
    </row>
    <row r="55" spans="1:17">
      <c r="A55" s="2" t="s">
        <v>170</v>
      </c>
      <c r="B55" s="462"/>
      <c r="C55" s="219"/>
      <c r="D55" s="219"/>
      <c r="E55" s="219"/>
      <c r="F55" s="219"/>
      <c r="G55" s="219"/>
      <c r="H55" s="219"/>
      <c r="I55" s="219"/>
      <c r="J55" s="219"/>
      <c r="K55" s="219"/>
      <c r="L55" s="219"/>
      <c r="M55" s="219"/>
      <c r="N55" s="219"/>
      <c r="O55" s="219"/>
      <c r="P55" s="219"/>
      <c r="Q55" s="219"/>
    </row>
    <row r="56" spans="1:17">
      <c r="A56" s="2" t="s">
        <v>171</v>
      </c>
      <c r="B56" s="462"/>
      <c r="C56" s="219"/>
      <c r="D56" s="219"/>
      <c r="E56" s="219"/>
      <c r="F56" s="219"/>
      <c r="G56" s="219"/>
      <c r="H56" s="219"/>
      <c r="I56" s="219"/>
      <c r="J56" s="219"/>
      <c r="K56" s="219"/>
      <c r="L56" s="219"/>
      <c r="M56" s="219"/>
      <c r="N56" s="219"/>
      <c r="O56" s="219"/>
      <c r="P56" s="219"/>
      <c r="Q56" s="219"/>
    </row>
    <row r="57" spans="1:17">
      <c r="A57" s="2" t="s">
        <v>172</v>
      </c>
      <c r="B57" s="462"/>
      <c r="C57" s="219"/>
      <c r="D57" s="219"/>
      <c r="E57" s="219"/>
      <c r="F57" s="219"/>
      <c r="G57" s="219"/>
      <c r="H57" s="219"/>
      <c r="I57" s="219"/>
      <c r="J57" s="219"/>
      <c r="K57" s="219"/>
      <c r="L57" s="219"/>
      <c r="M57" s="219"/>
      <c r="N57" s="219"/>
      <c r="O57" s="219"/>
      <c r="P57" s="219"/>
      <c r="Q57" s="219"/>
    </row>
    <row r="58" spans="1:17">
      <c r="A58" s="2" t="s">
        <v>173</v>
      </c>
      <c r="B58" s="462"/>
      <c r="C58" s="219"/>
      <c r="D58" s="219"/>
      <c r="E58" s="219"/>
      <c r="F58" s="219"/>
      <c r="G58" s="219"/>
      <c r="H58" s="219"/>
      <c r="I58" s="219"/>
      <c r="J58" s="219"/>
      <c r="K58" s="219"/>
      <c r="L58" s="219"/>
      <c r="M58" s="219"/>
      <c r="N58" s="219"/>
      <c r="O58" s="219"/>
      <c r="P58" s="219"/>
      <c r="Q58" s="219"/>
    </row>
    <row r="59" spans="1:17">
      <c r="A59" s="2" t="s">
        <v>174</v>
      </c>
      <c r="B59" s="462"/>
      <c r="C59" s="219"/>
      <c r="D59" s="219"/>
      <c r="E59" s="219"/>
      <c r="F59" s="219"/>
      <c r="G59" s="219"/>
      <c r="H59" s="219"/>
      <c r="I59" s="219"/>
      <c r="J59" s="219"/>
      <c r="K59" s="219"/>
      <c r="L59" s="219"/>
      <c r="M59" s="219"/>
      <c r="N59" s="219"/>
      <c r="O59" s="219"/>
      <c r="P59" s="219"/>
      <c r="Q59" s="219"/>
    </row>
    <row r="60" spans="1:17">
      <c r="A60" s="2" t="s">
        <v>175</v>
      </c>
      <c r="B60" s="462"/>
      <c r="C60" s="219"/>
      <c r="D60" s="219"/>
      <c r="E60" s="219"/>
      <c r="F60" s="219"/>
      <c r="G60" s="219"/>
      <c r="H60" s="219"/>
      <c r="I60" s="219"/>
      <c r="J60" s="219"/>
      <c r="K60" s="219"/>
      <c r="L60" s="219"/>
      <c r="M60" s="219"/>
      <c r="N60" s="219"/>
      <c r="O60" s="219"/>
      <c r="P60" s="219"/>
      <c r="Q60" s="219"/>
    </row>
    <row r="61" spans="1:17">
      <c r="A61" s="2" t="s">
        <v>176</v>
      </c>
      <c r="B61" s="219"/>
      <c r="C61" s="219"/>
      <c r="D61" s="219"/>
      <c r="E61" s="219"/>
      <c r="F61" s="219"/>
      <c r="G61" s="219"/>
      <c r="H61" s="219"/>
      <c r="I61" s="219"/>
      <c r="J61" s="219"/>
      <c r="K61" s="219"/>
      <c r="L61" s="219"/>
      <c r="M61" s="219"/>
      <c r="N61" s="219"/>
      <c r="O61" s="219"/>
      <c r="P61" s="219"/>
      <c r="Q61" s="219"/>
    </row>
    <row r="62" spans="1:17">
      <c r="A62" s="2" t="s">
        <v>177</v>
      </c>
      <c r="B62" s="219"/>
      <c r="C62" s="219"/>
      <c r="D62" s="219"/>
      <c r="E62" s="219"/>
      <c r="F62" s="219"/>
      <c r="G62" s="219"/>
      <c r="H62" s="219"/>
      <c r="I62" s="219"/>
      <c r="J62" s="219"/>
      <c r="K62" s="219"/>
      <c r="L62" s="219"/>
      <c r="M62" s="219"/>
      <c r="N62" s="219"/>
      <c r="O62" s="219"/>
      <c r="P62" s="219"/>
      <c r="Q62" s="219"/>
    </row>
    <row r="63" spans="1:17" ht="13.8" thickBot="1">
      <c r="A63" s="116" t="s">
        <v>178</v>
      </c>
      <c r="B63" s="283"/>
      <c r="C63" s="283"/>
      <c r="D63" s="283"/>
      <c r="E63" s="283"/>
      <c r="F63" s="283"/>
      <c r="G63" s="283"/>
      <c r="H63" s="283"/>
      <c r="I63" s="283"/>
      <c r="J63" s="283"/>
      <c r="K63" s="283"/>
      <c r="L63" s="283"/>
      <c r="M63" s="283"/>
      <c r="N63" s="283"/>
      <c r="O63" s="283"/>
      <c r="P63" s="283"/>
      <c r="Q63" s="283"/>
    </row>
    <row r="64" spans="1:17">
      <c r="A64" s="112" t="s">
        <v>278</v>
      </c>
      <c r="B64" s="115">
        <f>SUM(B52:B63)</f>
        <v>0</v>
      </c>
      <c r="C64" s="115">
        <f t="shared" ref="C64:Q64" si="12">SUM(C52:C63)</f>
        <v>0</v>
      </c>
      <c r="D64" s="115">
        <f t="shared" si="12"/>
        <v>0</v>
      </c>
      <c r="E64" s="115">
        <f t="shared" si="12"/>
        <v>0</v>
      </c>
      <c r="F64" s="115">
        <f t="shared" si="12"/>
        <v>0</v>
      </c>
      <c r="G64" s="115">
        <f t="shared" si="12"/>
        <v>0</v>
      </c>
      <c r="H64" s="115">
        <f t="shared" si="12"/>
        <v>0</v>
      </c>
      <c r="I64" s="115">
        <f t="shared" si="12"/>
        <v>0</v>
      </c>
      <c r="J64" s="115">
        <f t="shared" si="12"/>
        <v>0</v>
      </c>
      <c r="K64" s="115">
        <f t="shared" si="12"/>
        <v>0</v>
      </c>
      <c r="L64" s="115">
        <f t="shared" si="12"/>
        <v>0</v>
      </c>
      <c r="M64" s="115">
        <f t="shared" si="12"/>
        <v>0</v>
      </c>
      <c r="N64" s="115">
        <f t="shared" si="12"/>
        <v>0</v>
      </c>
      <c r="O64" s="115">
        <f t="shared" si="12"/>
        <v>0</v>
      </c>
      <c r="P64" s="115">
        <f t="shared" si="12"/>
        <v>0</v>
      </c>
      <c r="Q64" s="119">
        <f t="shared" si="12"/>
        <v>0</v>
      </c>
    </row>
    <row r="65" spans="1:17">
      <c r="A65" s="12"/>
      <c r="B65" s="12"/>
      <c r="C65" s="12"/>
      <c r="D65" s="12"/>
      <c r="E65" s="12"/>
      <c r="F65" s="12"/>
      <c r="G65" s="12"/>
      <c r="H65" s="12"/>
      <c r="I65" s="12"/>
      <c r="J65" s="12"/>
      <c r="K65" s="12"/>
      <c r="L65" s="12"/>
      <c r="M65" s="12"/>
      <c r="N65" s="12"/>
      <c r="O65" s="12"/>
      <c r="P65" s="12"/>
      <c r="Q65" s="12"/>
    </row>
    <row r="66" spans="1:17">
      <c r="A66" s="786" t="s">
        <v>282</v>
      </c>
      <c r="B66" s="787"/>
      <c r="C66" s="787"/>
      <c r="D66" s="787"/>
      <c r="E66" s="787"/>
      <c r="F66" s="787"/>
      <c r="G66" s="787"/>
      <c r="H66" s="787"/>
      <c r="I66" s="787"/>
      <c r="J66" s="787"/>
      <c r="K66" s="787"/>
      <c r="L66" s="787"/>
      <c r="M66" s="787"/>
      <c r="N66" s="787"/>
      <c r="O66" s="787"/>
      <c r="P66" s="787"/>
      <c r="Q66" s="788"/>
    </row>
    <row r="67" spans="1:17">
      <c r="A67" s="770" t="s">
        <v>257</v>
      </c>
      <c r="B67" s="770"/>
      <c r="C67" s="770"/>
      <c r="D67" s="770"/>
      <c r="E67" s="770"/>
      <c r="F67" s="770"/>
      <c r="G67" s="770"/>
      <c r="H67" s="770"/>
      <c r="I67" s="770"/>
      <c r="J67" s="770"/>
      <c r="K67" s="770"/>
      <c r="L67" s="770"/>
      <c r="M67" s="770"/>
      <c r="N67" s="770"/>
      <c r="O67" s="770"/>
      <c r="P67" s="12"/>
      <c r="Q67" s="12"/>
    </row>
    <row r="68" spans="1:17">
      <c r="B68" s="12"/>
      <c r="C68" s="12"/>
      <c r="D68" s="12"/>
      <c r="E68" s="12"/>
      <c r="F68" s="12"/>
      <c r="G68" s="12"/>
      <c r="H68" s="12"/>
      <c r="I68" s="12"/>
      <c r="J68" s="12"/>
      <c r="K68" s="12"/>
      <c r="L68" s="12"/>
      <c r="M68" s="12"/>
      <c r="N68" s="12"/>
      <c r="O68" s="12"/>
      <c r="P68" s="12"/>
      <c r="Q68" s="12"/>
    </row>
    <row r="69" spans="1:17">
      <c r="A69" s="12"/>
      <c r="B69" s="12"/>
      <c r="C69" s="12"/>
      <c r="D69" s="12"/>
      <c r="E69" s="12"/>
      <c r="F69" s="12"/>
      <c r="G69" s="12"/>
      <c r="H69" s="12"/>
      <c r="I69" s="12"/>
      <c r="J69" s="12"/>
      <c r="K69" s="12"/>
      <c r="L69" s="12"/>
      <c r="M69" s="12"/>
      <c r="N69" s="12"/>
      <c r="O69" s="12"/>
      <c r="P69" s="12"/>
      <c r="Q69" s="12"/>
    </row>
    <row r="70" spans="1:17">
      <c r="A70" s="12"/>
      <c r="B70" s="12"/>
      <c r="C70" s="12"/>
      <c r="D70" s="12"/>
      <c r="E70" s="12"/>
      <c r="F70" s="12"/>
      <c r="G70" s="12"/>
      <c r="H70" s="12"/>
      <c r="I70" s="12"/>
      <c r="J70" s="12"/>
      <c r="K70" s="12"/>
      <c r="L70" s="12"/>
      <c r="M70" s="12"/>
      <c r="N70" s="12"/>
      <c r="O70" s="12"/>
      <c r="P70" s="12"/>
      <c r="Q70" s="12"/>
    </row>
    <row r="71" spans="1:17">
      <c r="A71" s="12"/>
      <c r="B71" s="12"/>
      <c r="C71" s="12"/>
      <c r="D71" s="12"/>
      <c r="E71" s="12"/>
      <c r="F71" s="12"/>
      <c r="G71" s="12"/>
      <c r="H71" s="12"/>
      <c r="I71" s="12"/>
      <c r="J71" s="12"/>
      <c r="K71" s="12"/>
      <c r="L71" s="12"/>
      <c r="M71" s="12"/>
      <c r="N71" s="12"/>
      <c r="O71" s="12"/>
      <c r="P71" s="12"/>
      <c r="Q71" s="12"/>
    </row>
    <row r="72" spans="1:17">
      <c r="A72" s="12"/>
      <c r="B72" s="12"/>
      <c r="C72" s="12"/>
      <c r="D72" s="12"/>
      <c r="E72" s="12"/>
      <c r="F72" s="12"/>
      <c r="G72" s="12"/>
      <c r="H72" s="12"/>
      <c r="I72" s="12"/>
      <c r="J72" s="12"/>
      <c r="K72" s="12"/>
      <c r="L72" s="12"/>
      <c r="M72" s="12"/>
      <c r="N72" s="12"/>
      <c r="O72" s="12"/>
      <c r="P72" s="12"/>
      <c r="Q72" s="12"/>
    </row>
    <row r="73" spans="1:17">
      <c r="A73" s="12"/>
      <c r="B73" s="12"/>
      <c r="C73" s="12"/>
      <c r="D73" s="12"/>
      <c r="E73" s="12"/>
      <c r="F73" s="12"/>
      <c r="G73" s="12"/>
      <c r="H73" s="12"/>
      <c r="I73" s="12"/>
      <c r="J73" s="12"/>
      <c r="K73" s="12"/>
      <c r="L73" s="12"/>
      <c r="M73" s="12"/>
      <c r="N73" s="12"/>
      <c r="O73" s="12"/>
      <c r="P73" s="12"/>
      <c r="Q73" s="12"/>
    </row>
    <row r="74" spans="1:17">
      <c r="A74" s="12"/>
      <c r="B74" s="12"/>
      <c r="C74" s="12"/>
      <c r="D74" s="12"/>
      <c r="E74" s="12"/>
      <c r="F74" s="12"/>
      <c r="G74" s="12"/>
      <c r="H74" s="12"/>
      <c r="I74" s="12"/>
      <c r="J74" s="12"/>
      <c r="K74" s="12"/>
      <c r="L74" s="12"/>
      <c r="M74" s="12"/>
      <c r="N74" s="12"/>
      <c r="O74" s="12"/>
      <c r="P74" s="12"/>
      <c r="Q74" s="12"/>
    </row>
    <row r="75" spans="1:17">
      <c r="A75" s="12"/>
      <c r="B75" s="12"/>
      <c r="C75" s="12"/>
      <c r="D75" s="12"/>
      <c r="E75" s="12"/>
      <c r="F75" s="12"/>
      <c r="G75" s="12"/>
      <c r="H75" s="12"/>
      <c r="I75" s="12"/>
      <c r="J75" s="12"/>
      <c r="K75" s="12"/>
      <c r="L75" s="12"/>
      <c r="M75" s="12"/>
      <c r="N75" s="12"/>
      <c r="O75" s="12"/>
      <c r="P75" s="12"/>
      <c r="Q75" s="12"/>
    </row>
    <row r="76" spans="1:17">
      <c r="A76" s="12"/>
      <c r="B76" s="12"/>
      <c r="C76" s="12"/>
      <c r="D76" s="12"/>
      <c r="E76" s="12"/>
      <c r="F76" s="12"/>
      <c r="G76" s="12"/>
      <c r="H76" s="12"/>
      <c r="I76" s="12"/>
      <c r="J76" s="12"/>
      <c r="K76" s="12"/>
      <c r="L76" s="12"/>
      <c r="M76" s="12"/>
      <c r="N76" s="12"/>
      <c r="O76" s="12"/>
      <c r="P76" s="12"/>
      <c r="Q76" s="12"/>
    </row>
    <row r="77" spans="1:17">
      <c r="A77" s="12"/>
      <c r="B77" s="12"/>
      <c r="C77" s="12"/>
      <c r="D77" s="12"/>
      <c r="E77" s="12"/>
      <c r="F77" s="12"/>
      <c r="G77" s="12"/>
      <c r="H77" s="12"/>
      <c r="I77" s="12"/>
      <c r="J77" s="12"/>
      <c r="K77" s="12"/>
      <c r="L77" s="12"/>
      <c r="M77" s="12"/>
      <c r="N77" s="12"/>
      <c r="O77" s="12"/>
      <c r="P77" s="12"/>
      <c r="Q77" s="12"/>
    </row>
    <row r="78" spans="1:17">
      <c r="A78" s="12"/>
      <c r="B78" s="12"/>
      <c r="C78" s="12"/>
      <c r="D78" s="12"/>
      <c r="E78" s="12"/>
      <c r="F78" s="12"/>
      <c r="G78" s="12"/>
      <c r="H78" s="12"/>
      <c r="I78" s="12"/>
      <c r="J78" s="12"/>
      <c r="K78" s="12"/>
      <c r="L78" s="12"/>
      <c r="M78" s="12"/>
      <c r="N78" s="12"/>
      <c r="O78" s="12"/>
      <c r="P78" s="12"/>
      <c r="Q78" s="12"/>
    </row>
    <row r="79" spans="1:17">
      <c r="A79" s="12"/>
      <c r="B79" s="12"/>
      <c r="C79" s="12"/>
      <c r="D79" s="12"/>
      <c r="E79" s="12"/>
      <c r="F79" s="12"/>
      <c r="G79" s="12"/>
      <c r="H79" s="12"/>
      <c r="I79" s="12"/>
      <c r="J79" s="12"/>
      <c r="K79" s="12"/>
      <c r="L79" s="12"/>
      <c r="M79" s="12"/>
      <c r="N79" s="12"/>
      <c r="O79" s="12"/>
      <c r="P79" s="12"/>
      <c r="Q79" s="12"/>
    </row>
    <row r="80" spans="1:17">
      <c r="A80" s="12"/>
      <c r="B80" s="12"/>
      <c r="C80" s="12"/>
      <c r="D80" s="12"/>
      <c r="E80" s="12"/>
      <c r="F80" s="12"/>
      <c r="G80" s="12"/>
      <c r="H80" s="12"/>
      <c r="I80" s="12"/>
      <c r="J80" s="12"/>
      <c r="K80" s="12"/>
      <c r="L80" s="12"/>
      <c r="M80" s="12"/>
      <c r="N80" s="12"/>
      <c r="O80" s="12"/>
      <c r="P80" s="12"/>
      <c r="Q80" s="12"/>
    </row>
    <row r="81" spans="1:17">
      <c r="A81" s="12"/>
      <c r="B81" s="12"/>
      <c r="C81" s="12"/>
      <c r="D81" s="12"/>
      <c r="E81" s="12"/>
      <c r="F81" s="12"/>
      <c r="G81" s="12"/>
      <c r="H81" s="12"/>
      <c r="I81" s="12"/>
      <c r="J81" s="12"/>
      <c r="K81" s="12"/>
      <c r="L81" s="12"/>
      <c r="M81" s="12"/>
      <c r="N81" s="12"/>
      <c r="O81" s="12"/>
      <c r="P81" s="12"/>
      <c r="Q81" s="12"/>
    </row>
    <row r="82" spans="1:17">
      <c r="A82" s="12"/>
      <c r="B82" s="12"/>
      <c r="C82" s="12"/>
      <c r="D82" s="12"/>
      <c r="E82" s="12"/>
      <c r="F82" s="12"/>
      <c r="G82" s="12"/>
      <c r="H82" s="12"/>
      <c r="I82" s="12"/>
      <c r="J82" s="12"/>
      <c r="K82" s="12"/>
      <c r="L82" s="12"/>
      <c r="M82" s="12"/>
      <c r="N82" s="12"/>
      <c r="O82" s="12"/>
      <c r="P82" s="12"/>
      <c r="Q82" s="12"/>
    </row>
    <row r="83" spans="1:17">
      <c r="A83" s="12"/>
      <c r="B83" s="12"/>
      <c r="C83" s="12"/>
      <c r="D83" s="12"/>
      <c r="E83" s="12"/>
      <c r="F83" s="12"/>
      <c r="G83" s="12"/>
      <c r="H83" s="12"/>
      <c r="I83" s="12"/>
      <c r="J83" s="12"/>
      <c r="K83" s="12"/>
      <c r="L83" s="12"/>
      <c r="M83" s="12"/>
      <c r="N83" s="12"/>
      <c r="O83" s="12"/>
      <c r="P83" s="12"/>
      <c r="Q83" s="12"/>
    </row>
    <row r="84" spans="1:17">
      <c r="A84" s="12"/>
      <c r="B84" s="12"/>
      <c r="C84" s="12"/>
      <c r="D84" s="12"/>
      <c r="E84" s="12"/>
      <c r="F84" s="12"/>
      <c r="G84" s="12"/>
      <c r="H84" s="12"/>
      <c r="I84" s="12"/>
      <c r="J84" s="12"/>
      <c r="K84" s="12"/>
      <c r="L84" s="12"/>
      <c r="M84" s="12"/>
      <c r="N84" s="12"/>
      <c r="O84" s="12"/>
      <c r="P84" s="12"/>
      <c r="Q84" s="12"/>
    </row>
    <row r="85" spans="1:17">
      <c r="A85" s="12"/>
      <c r="B85" s="12"/>
      <c r="C85" s="12"/>
      <c r="D85" s="12"/>
      <c r="E85" s="12"/>
      <c r="F85" s="12"/>
      <c r="G85" s="12"/>
      <c r="H85" s="12"/>
      <c r="I85" s="12"/>
      <c r="J85" s="12"/>
      <c r="K85" s="12"/>
      <c r="L85" s="12"/>
      <c r="M85" s="12"/>
      <c r="N85" s="12"/>
      <c r="O85" s="12"/>
      <c r="P85" s="12"/>
      <c r="Q85" s="12"/>
    </row>
    <row r="86" spans="1:17">
      <c r="A86" s="12"/>
      <c r="B86" s="12"/>
      <c r="C86" s="12"/>
      <c r="D86" s="12"/>
      <c r="E86" s="12"/>
      <c r="F86" s="12"/>
      <c r="G86" s="12"/>
      <c r="H86" s="12"/>
      <c r="I86" s="12"/>
      <c r="J86" s="12"/>
      <c r="K86" s="12"/>
      <c r="L86" s="12"/>
      <c r="M86" s="12"/>
      <c r="N86" s="12"/>
      <c r="O86" s="12"/>
      <c r="P86" s="12"/>
      <c r="Q86" s="12"/>
    </row>
    <row r="87" spans="1:17">
      <c r="A87" s="12"/>
      <c r="B87" s="12"/>
      <c r="C87" s="12"/>
      <c r="D87" s="12"/>
      <c r="E87" s="12"/>
      <c r="F87" s="12"/>
      <c r="G87" s="12"/>
      <c r="H87" s="12"/>
      <c r="I87" s="12"/>
      <c r="J87" s="12"/>
      <c r="K87" s="12"/>
      <c r="L87" s="12"/>
      <c r="M87" s="12"/>
      <c r="N87" s="12"/>
      <c r="O87" s="12"/>
      <c r="P87" s="12"/>
      <c r="Q87" s="12"/>
    </row>
    <row r="88" spans="1:17">
      <c r="A88" s="12"/>
      <c r="B88" s="12"/>
      <c r="C88" s="12"/>
      <c r="D88" s="12"/>
      <c r="E88" s="12"/>
      <c r="F88" s="12"/>
      <c r="G88" s="12"/>
      <c r="H88" s="12"/>
      <c r="I88" s="12"/>
      <c r="J88" s="12"/>
      <c r="K88" s="12"/>
      <c r="L88" s="12"/>
      <c r="M88" s="12"/>
      <c r="N88" s="12"/>
      <c r="O88" s="12"/>
      <c r="P88" s="12"/>
      <c r="Q88" s="12"/>
    </row>
    <row r="89" spans="1:17">
      <c r="A89" s="12"/>
      <c r="B89" s="12"/>
      <c r="C89" s="12"/>
      <c r="D89" s="12"/>
      <c r="E89" s="12"/>
      <c r="F89" s="12"/>
      <c r="G89" s="12"/>
      <c r="H89" s="12"/>
      <c r="I89" s="12"/>
      <c r="J89" s="12"/>
      <c r="K89" s="12"/>
      <c r="L89" s="12"/>
      <c r="M89" s="12"/>
      <c r="N89" s="12"/>
      <c r="O89" s="12"/>
      <c r="P89" s="12"/>
      <c r="Q89" s="12"/>
    </row>
    <row r="90" spans="1:17">
      <c r="A90" s="12"/>
      <c r="B90" s="12"/>
      <c r="C90" s="12"/>
      <c r="D90" s="12"/>
      <c r="E90" s="12"/>
      <c r="F90" s="12"/>
      <c r="G90" s="12"/>
      <c r="H90" s="12"/>
      <c r="I90" s="12"/>
      <c r="J90" s="12"/>
      <c r="K90" s="12"/>
      <c r="L90" s="12"/>
      <c r="M90" s="12"/>
      <c r="N90" s="12"/>
      <c r="O90" s="12"/>
      <c r="P90" s="12"/>
      <c r="Q90" s="12"/>
    </row>
    <row r="91" spans="1:17">
      <c r="A91" s="12"/>
      <c r="B91" s="12"/>
      <c r="C91" s="12"/>
      <c r="D91" s="12"/>
      <c r="E91" s="12"/>
      <c r="F91" s="12"/>
      <c r="G91" s="12"/>
      <c r="H91" s="12"/>
      <c r="I91" s="12"/>
      <c r="J91" s="12"/>
      <c r="K91" s="12"/>
      <c r="L91" s="12"/>
      <c r="M91" s="12"/>
      <c r="N91" s="12"/>
      <c r="O91" s="12"/>
      <c r="P91" s="12"/>
      <c r="Q91" s="12"/>
    </row>
    <row r="92" spans="1:17">
      <c r="A92" s="12"/>
      <c r="B92" s="12"/>
      <c r="C92" s="12"/>
      <c r="D92" s="12"/>
      <c r="E92" s="12"/>
      <c r="F92" s="12"/>
      <c r="G92" s="12"/>
      <c r="H92" s="12"/>
      <c r="I92" s="12"/>
      <c r="J92" s="12"/>
      <c r="K92" s="12"/>
      <c r="L92" s="12"/>
      <c r="M92" s="12"/>
      <c r="N92" s="12"/>
      <c r="O92" s="12"/>
      <c r="P92" s="12"/>
      <c r="Q92" s="12"/>
    </row>
    <row r="93" spans="1:17">
      <c r="A93" s="12"/>
      <c r="B93" s="12"/>
      <c r="C93" s="12"/>
      <c r="D93" s="12"/>
      <c r="E93" s="12"/>
      <c r="F93" s="12"/>
      <c r="G93" s="12"/>
      <c r="H93" s="12"/>
      <c r="I93" s="12"/>
      <c r="J93" s="12"/>
      <c r="K93" s="12"/>
      <c r="L93" s="12"/>
      <c r="M93" s="12"/>
      <c r="N93" s="12"/>
      <c r="O93" s="12"/>
      <c r="P93" s="12"/>
      <c r="Q93" s="12"/>
    </row>
    <row r="94" spans="1:17">
      <c r="A94" s="12"/>
      <c r="B94" s="12"/>
      <c r="C94" s="12"/>
      <c r="D94" s="12"/>
      <c r="E94" s="12"/>
      <c r="F94" s="12"/>
      <c r="G94" s="12"/>
      <c r="H94" s="12"/>
      <c r="I94" s="12"/>
      <c r="J94" s="12"/>
      <c r="K94" s="12"/>
      <c r="L94" s="12"/>
      <c r="M94" s="12"/>
      <c r="N94" s="12"/>
      <c r="O94" s="12"/>
      <c r="P94" s="12"/>
      <c r="Q94" s="12"/>
    </row>
    <row r="95" spans="1:17">
      <c r="A95" s="12"/>
      <c r="B95" s="12"/>
      <c r="C95" s="12"/>
      <c r="D95" s="12"/>
      <c r="E95" s="12"/>
      <c r="F95" s="12"/>
      <c r="G95" s="12"/>
      <c r="H95" s="12"/>
      <c r="I95" s="12"/>
      <c r="J95" s="12"/>
      <c r="K95" s="12"/>
      <c r="L95" s="12"/>
      <c r="M95" s="12"/>
      <c r="N95" s="12"/>
      <c r="O95" s="12"/>
      <c r="P95" s="12"/>
      <c r="Q95" s="12"/>
    </row>
    <row r="96" spans="1:17">
      <c r="A96" s="12"/>
      <c r="B96" s="12"/>
      <c r="C96" s="12"/>
      <c r="D96" s="12"/>
      <c r="E96" s="12"/>
      <c r="F96" s="12"/>
      <c r="G96" s="12"/>
      <c r="H96" s="12"/>
      <c r="I96" s="12"/>
      <c r="J96" s="12"/>
      <c r="K96" s="12"/>
      <c r="L96" s="12"/>
      <c r="M96" s="12"/>
      <c r="N96" s="12"/>
      <c r="O96" s="12"/>
      <c r="P96" s="12"/>
      <c r="Q96" s="12"/>
    </row>
    <row r="97" spans="1:17">
      <c r="A97" s="12"/>
      <c r="B97" s="12"/>
      <c r="C97" s="12"/>
      <c r="D97" s="12"/>
      <c r="E97" s="12"/>
      <c r="F97" s="12"/>
      <c r="G97" s="12"/>
      <c r="H97" s="12"/>
      <c r="I97" s="12"/>
      <c r="J97" s="12"/>
      <c r="K97" s="12"/>
      <c r="L97" s="12"/>
      <c r="M97" s="12"/>
      <c r="N97" s="12"/>
      <c r="O97" s="12"/>
      <c r="P97" s="12"/>
      <c r="Q97" s="12"/>
    </row>
    <row r="98" spans="1:17">
      <c r="A98" s="12"/>
      <c r="B98" s="12"/>
      <c r="C98" s="12"/>
      <c r="D98" s="12"/>
      <c r="E98" s="12"/>
      <c r="F98" s="12"/>
      <c r="G98" s="12"/>
      <c r="H98" s="12"/>
      <c r="I98" s="12"/>
      <c r="J98" s="12"/>
      <c r="K98" s="12"/>
      <c r="L98" s="12"/>
      <c r="M98" s="12"/>
      <c r="N98" s="12"/>
      <c r="O98" s="12"/>
      <c r="P98" s="12"/>
      <c r="Q98" s="12"/>
    </row>
    <row r="99" spans="1:17">
      <c r="A99" s="12"/>
      <c r="B99" s="12"/>
      <c r="C99" s="12"/>
      <c r="D99" s="12"/>
      <c r="E99" s="12"/>
      <c r="F99" s="12"/>
      <c r="G99" s="12"/>
      <c r="H99" s="12"/>
      <c r="I99" s="12"/>
      <c r="J99" s="12"/>
      <c r="K99" s="12"/>
      <c r="L99" s="12"/>
      <c r="M99" s="12"/>
      <c r="N99" s="12"/>
      <c r="O99" s="12"/>
      <c r="P99" s="12"/>
      <c r="Q99" s="12"/>
    </row>
    <row r="100" spans="1:17">
      <c r="A100" s="12"/>
      <c r="B100" s="12"/>
      <c r="C100" s="12"/>
      <c r="D100" s="12"/>
      <c r="E100" s="12"/>
      <c r="F100" s="12"/>
      <c r="G100" s="12"/>
      <c r="H100" s="12"/>
      <c r="I100" s="12"/>
      <c r="J100" s="12"/>
      <c r="K100" s="12"/>
      <c r="L100" s="12"/>
      <c r="M100" s="12"/>
      <c r="N100" s="12"/>
      <c r="O100" s="12"/>
      <c r="P100" s="12"/>
      <c r="Q100" s="12"/>
    </row>
    <row r="101" spans="1:17">
      <c r="A101" s="12"/>
      <c r="B101" s="12"/>
      <c r="C101" s="12"/>
      <c r="D101" s="12"/>
      <c r="E101" s="12"/>
      <c r="F101" s="12"/>
      <c r="G101" s="12"/>
      <c r="H101" s="12"/>
      <c r="I101" s="12"/>
      <c r="J101" s="12"/>
      <c r="K101" s="12"/>
      <c r="L101" s="12"/>
      <c r="M101" s="12"/>
      <c r="N101" s="12"/>
      <c r="O101" s="12"/>
      <c r="P101" s="12"/>
      <c r="Q101" s="12"/>
    </row>
    <row r="102" spans="1:17">
      <c r="A102" s="12"/>
      <c r="B102" s="12"/>
      <c r="C102" s="12"/>
      <c r="D102" s="12"/>
      <c r="E102" s="12"/>
      <c r="F102" s="12"/>
      <c r="G102" s="12"/>
      <c r="H102" s="12"/>
      <c r="I102" s="12"/>
      <c r="J102" s="12"/>
      <c r="K102" s="12"/>
      <c r="L102" s="12"/>
      <c r="M102" s="12"/>
      <c r="N102" s="12"/>
      <c r="O102" s="12"/>
      <c r="P102" s="12"/>
      <c r="Q102" s="12"/>
    </row>
    <row r="103" spans="1:17">
      <c r="A103" s="12"/>
      <c r="B103" s="12"/>
      <c r="C103" s="12"/>
      <c r="D103" s="12"/>
      <c r="E103" s="12"/>
      <c r="F103" s="12"/>
      <c r="G103" s="12"/>
      <c r="H103" s="12"/>
      <c r="I103" s="12"/>
      <c r="J103" s="12"/>
      <c r="K103" s="12"/>
      <c r="L103" s="12"/>
      <c r="M103" s="12"/>
      <c r="N103" s="12"/>
      <c r="O103" s="12"/>
      <c r="P103" s="12"/>
      <c r="Q103" s="12"/>
    </row>
    <row r="104" spans="1:17">
      <c r="A104" s="12"/>
      <c r="B104" s="12"/>
      <c r="C104" s="12"/>
      <c r="D104" s="12"/>
      <c r="E104" s="12"/>
      <c r="F104" s="12"/>
      <c r="G104" s="12"/>
      <c r="H104" s="12"/>
      <c r="I104" s="12"/>
      <c r="J104" s="12"/>
      <c r="K104" s="12"/>
      <c r="L104" s="12"/>
      <c r="M104" s="12"/>
      <c r="N104" s="12"/>
      <c r="O104" s="12"/>
      <c r="P104" s="12"/>
      <c r="Q104" s="12"/>
    </row>
    <row r="105" spans="1:17">
      <c r="A105" s="12"/>
      <c r="B105" s="12"/>
      <c r="C105" s="12"/>
      <c r="D105" s="12"/>
      <c r="E105" s="12"/>
      <c r="F105" s="12"/>
      <c r="G105" s="12"/>
      <c r="H105" s="12"/>
      <c r="I105" s="12"/>
      <c r="J105" s="12"/>
      <c r="K105" s="12"/>
      <c r="L105" s="12"/>
      <c r="M105" s="12"/>
      <c r="N105" s="12"/>
      <c r="O105" s="12"/>
      <c r="P105" s="12"/>
      <c r="Q105" s="12"/>
    </row>
    <row r="106" spans="1:17">
      <c r="A106" s="12"/>
      <c r="B106" s="12"/>
      <c r="C106" s="12"/>
      <c r="D106" s="12"/>
      <c r="E106" s="12"/>
      <c r="F106" s="12"/>
      <c r="G106" s="12"/>
      <c r="H106" s="12"/>
      <c r="I106" s="12"/>
      <c r="J106" s="12"/>
      <c r="K106" s="12"/>
      <c r="L106" s="12"/>
      <c r="M106" s="12"/>
      <c r="N106" s="12"/>
      <c r="O106" s="12"/>
      <c r="P106" s="12"/>
      <c r="Q106" s="12"/>
    </row>
    <row r="107" spans="1:17">
      <c r="A107" s="12"/>
      <c r="B107" s="12"/>
      <c r="C107" s="12"/>
      <c r="D107" s="12"/>
      <c r="E107" s="12"/>
      <c r="F107" s="12"/>
      <c r="G107" s="12"/>
      <c r="H107" s="12"/>
      <c r="I107" s="12"/>
      <c r="J107" s="12"/>
      <c r="K107" s="12"/>
      <c r="L107" s="12"/>
      <c r="M107" s="12"/>
      <c r="N107" s="12"/>
      <c r="O107" s="12"/>
      <c r="P107" s="12"/>
      <c r="Q107" s="12"/>
    </row>
    <row r="108" spans="1:17">
      <c r="A108" s="12"/>
      <c r="B108" s="12"/>
      <c r="C108" s="12"/>
      <c r="D108" s="12"/>
      <c r="E108" s="12"/>
      <c r="F108" s="12"/>
      <c r="G108" s="12"/>
      <c r="H108" s="12"/>
      <c r="I108" s="12"/>
      <c r="J108" s="12"/>
      <c r="K108" s="12"/>
      <c r="L108" s="12"/>
      <c r="M108" s="12"/>
      <c r="N108" s="12"/>
      <c r="O108" s="12"/>
      <c r="P108" s="12"/>
      <c r="Q108" s="12"/>
    </row>
    <row r="109" spans="1:17">
      <c r="A109" s="12"/>
      <c r="B109" s="12"/>
      <c r="C109" s="12"/>
      <c r="D109" s="12"/>
      <c r="E109" s="12"/>
      <c r="F109" s="12"/>
      <c r="G109" s="12"/>
      <c r="H109" s="12"/>
      <c r="I109" s="12"/>
      <c r="J109" s="12"/>
      <c r="K109" s="12"/>
      <c r="L109" s="12"/>
      <c r="M109" s="12"/>
      <c r="N109" s="12"/>
      <c r="O109" s="12"/>
      <c r="P109" s="12"/>
      <c r="Q109" s="12"/>
    </row>
    <row r="110" spans="1:17">
      <c r="A110" s="12"/>
      <c r="B110" s="12"/>
      <c r="C110" s="12"/>
      <c r="D110" s="12"/>
      <c r="E110" s="12"/>
      <c r="F110" s="12"/>
      <c r="G110" s="12"/>
      <c r="H110" s="12"/>
      <c r="I110" s="12"/>
      <c r="J110" s="12"/>
      <c r="K110" s="12"/>
      <c r="L110" s="12"/>
      <c r="M110" s="12"/>
      <c r="N110" s="12"/>
      <c r="O110" s="12"/>
      <c r="P110" s="12"/>
      <c r="Q110" s="12"/>
    </row>
    <row r="111" spans="1:17">
      <c r="A111" s="12"/>
      <c r="B111" s="12"/>
      <c r="C111" s="12"/>
      <c r="D111" s="12"/>
      <c r="E111" s="12"/>
      <c r="F111" s="12"/>
      <c r="G111" s="12"/>
      <c r="H111" s="12"/>
      <c r="I111" s="12"/>
      <c r="J111" s="12"/>
      <c r="K111" s="12"/>
      <c r="L111" s="12"/>
      <c r="M111" s="12"/>
      <c r="N111" s="12"/>
      <c r="O111" s="12"/>
      <c r="P111" s="12"/>
      <c r="Q111" s="12"/>
    </row>
    <row r="112" spans="1:17">
      <c r="A112" s="12"/>
      <c r="B112" s="12"/>
      <c r="C112" s="12"/>
      <c r="D112" s="12"/>
      <c r="E112" s="12"/>
      <c r="F112" s="12"/>
      <c r="G112" s="12"/>
      <c r="H112" s="12"/>
      <c r="I112" s="12"/>
      <c r="J112" s="12"/>
      <c r="K112" s="12"/>
      <c r="L112" s="12"/>
      <c r="M112" s="12"/>
      <c r="N112" s="12"/>
      <c r="O112" s="12"/>
      <c r="P112" s="12"/>
      <c r="Q112" s="12"/>
    </row>
    <row r="113" spans="1:17">
      <c r="A113" s="12"/>
      <c r="B113" s="12"/>
      <c r="C113" s="12"/>
      <c r="D113" s="12"/>
      <c r="E113" s="12"/>
      <c r="F113" s="12"/>
      <c r="G113" s="12"/>
      <c r="H113" s="12"/>
      <c r="I113" s="12"/>
      <c r="J113" s="12"/>
      <c r="K113" s="12"/>
      <c r="L113" s="12"/>
      <c r="M113" s="12"/>
      <c r="N113" s="12"/>
      <c r="O113" s="12"/>
      <c r="P113" s="12"/>
      <c r="Q113" s="12"/>
    </row>
    <row r="114" spans="1:17">
      <c r="A114" s="12"/>
      <c r="B114" s="12"/>
      <c r="C114" s="12"/>
      <c r="D114" s="12"/>
      <c r="E114" s="12"/>
      <c r="F114" s="12"/>
      <c r="G114" s="12"/>
      <c r="H114" s="12"/>
      <c r="I114" s="12"/>
      <c r="J114" s="12"/>
      <c r="K114" s="12"/>
      <c r="L114" s="12"/>
      <c r="M114" s="12"/>
      <c r="N114" s="12"/>
      <c r="O114" s="12"/>
      <c r="P114" s="12"/>
      <c r="Q114" s="12"/>
    </row>
    <row r="115" spans="1:17">
      <c r="A115" s="12"/>
      <c r="B115" s="12"/>
      <c r="C115" s="12"/>
      <c r="D115" s="12"/>
      <c r="E115" s="12"/>
      <c r="F115" s="12"/>
      <c r="G115" s="12"/>
      <c r="H115" s="12"/>
      <c r="I115" s="12"/>
      <c r="J115" s="12"/>
      <c r="K115" s="12"/>
      <c r="L115" s="12"/>
      <c r="M115" s="12"/>
      <c r="N115" s="12"/>
      <c r="O115" s="12"/>
      <c r="P115" s="12"/>
      <c r="Q115" s="12"/>
    </row>
    <row r="116" spans="1:17">
      <c r="A116" s="12"/>
      <c r="B116" s="12"/>
      <c r="C116" s="12"/>
      <c r="D116" s="12"/>
      <c r="E116" s="12"/>
      <c r="F116" s="12"/>
      <c r="G116" s="12"/>
      <c r="H116" s="12"/>
      <c r="I116" s="12"/>
      <c r="J116" s="12"/>
      <c r="K116" s="12"/>
      <c r="L116" s="12"/>
      <c r="M116" s="12"/>
      <c r="N116" s="12"/>
      <c r="O116" s="12"/>
      <c r="P116" s="12"/>
      <c r="Q116" s="12"/>
    </row>
    <row r="117" spans="1:17">
      <c r="A117" s="12"/>
      <c r="B117" s="12"/>
      <c r="C117" s="12"/>
      <c r="D117" s="12"/>
      <c r="E117" s="12"/>
      <c r="F117" s="12"/>
      <c r="G117" s="12"/>
      <c r="H117" s="12"/>
      <c r="I117" s="12"/>
      <c r="J117" s="12"/>
      <c r="K117" s="12"/>
      <c r="L117" s="12"/>
      <c r="M117" s="12"/>
      <c r="N117" s="12"/>
      <c r="O117" s="12"/>
      <c r="P117" s="12"/>
      <c r="Q117" s="12"/>
    </row>
    <row r="118" spans="1:17">
      <c r="A118" s="12"/>
      <c r="B118" s="12"/>
      <c r="C118" s="12"/>
      <c r="D118" s="12"/>
      <c r="E118" s="12"/>
      <c r="F118" s="12"/>
      <c r="G118" s="12"/>
      <c r="H118" s="12"/>
      <c r="I118" s="12"/>
      <c r="J118" s="12"/>
      <c r="K118" s="12"/>
      <c r="L118" s="12"/>
      <c r="M118" s="12"/>
      <c r="N118" s="12"/>
      <c r="O118" s="12"/>
      <c r="P118" s="12"/>
      <c r="Q118" s="12"/>
    </row>
    <row r="119" spans="1:17">
      <c r="A119" s="12"/>
      <c r="B119" s="12"/>
      <c r="C119" s="12"/>
      <c r="D119" s="12"/>
      <c r="E119" s="12"/>
      <c r="F119" s="12"/>
      <c r="G119" s="12"/>
      <c r="H119" s="12"/>
      <c r="I119" s="12"/>
      <c r="J119" s="12"/>
      <c r="K119" s="12"/>
      <c r="L119" s="12"/>
      <c r="M119" s="12"/>
      <c r="N119" s="12"/>
      <c r="O119" s="12"/>
      <c r="P119" s="12"/>
      <c r="Q119" s="12"/>
    </row>
    <row r="120" spans="1:17">
      <c r="A120" s="12"/>
      <c r="B120" s="12"/>
      <c r="C120" s="12"/>
      <c r="D120" s="12"/>
      <c r="E120" s="12"/>
      <c r="F120" s="12"/>
      <c r="G120" s="12"/>
      <c r="H120" s="12"/>
      <c r="I120" s="12"/>
      <c r="J120" s="12"/>
      <c r="K120" s="12"/>
      <c r="L120" s="12"/>
      <c r="M120" s="12"/>
      <c r="N120" s="12"/>
      <c r="O120" s="12"/>
      <c r="P120" s="12"/>
      <c r="Q120" s="12"/>
    </row>
    <row r="121" spans="1:17">
      <c r="A121" s="12"/>
      <c r="B121" s="12"/>
      <c r="C121" s="12"/>
      <c r="D121" s="12"/>
      <c r="E121" s="12"/>
      <c r="F121" s="12"/>
      <c r="G121" s="12"/>
      <c r="H121" s="12"/>
      <c r="I121" s="12"/>
      <c r="J121" s="12"/>
      <c r="K121" s="12"/>
      <c r="L121" s="12"/>
      <c r="M121" s="12"/>
      <c r="N121" s="12"/>
      <c r="O121" s="12"/>
      <c r="P121" s="12"/>
      <c r="Q121" s="12"/>
    </row>
    <row r="122" spans="1:17">
      <c r="A122" s="12"/>
      <c r="B122" s="12"/>
      <c r="C122" s="12"/>
      <c r="D122" s="12"/>
      <c r="E122" s="12"/>
      <c r="F122" s="12"/>
      <c r="G122" s="12"/>
      <c r="H122" s="12"/>
      <c r="I122" s="12"/>
      <c r="J122" s="12"/>
      <c r="K122" s="12"/>
      <c r="L122" s="12"/>
      <c r="M122" s="12"/>
      <c r="N122" s="12"/>
      <c r="O122" s="12"/>
      <c r="P122" s="12"/>
      <c r="Q122" s="12"/>
    </row>
    <row r="123" spans="1:17">
      <c r="A123" s="12"/>
      <c r="B123" s="12"/>
      <c r="C123" s="12"/>
      <c r="D123" s="12"/>
      <c r="E123" s="12"/>
      <c r="F123" s="12"/>
      <c r="G123" s="12"/>
      <c r="H123" s="12"/>
      <c r="I123" s="12"/>
      <c r="J123" s="12"/>
      <c r="K123" s="12"/>
      <c r="L123" s="12"/>
      <c r="M123" s="12"/>
      <c r="N123" s="12"/>
      <c r="O123" s="12"/>
      <c r="P123" s="12"/>
      <c r="Q123" s="12"/>
    </row>
    <row r="124" spans="1:17">
      <c r="A124" s="12"/>
      <c r="B124" s="12"/>
      <c r="C124" s="12"/>
      <c r="D124" s="12"/>
      <c r="E124" s="12"/>
      <c r="F124" s="12"/>
      <c r="G124" s="12"/>
      <c r="H124" s="12"/>
      <c r="I124" s="12"/>
      <c r="J124" s="12"/>
      <c r="K124" s="12"/>
      <c r="L124" s="12"/>
      <c r="M124" s="12"/>
      <c r="N124" s="12"/>
      <c r="O124" s="12"/>
      <c r="P124" s="12"/>
      <c r="Q124" s="12"/>
    </row>
    <row r="125" spans="1:17">
      <c r="A125" s="12"/>
      <c r="B125" s="12"/>
      <c r="C125" s="12"/>
      <c r="D125" s="12"/>
      <c r="E125" s="12"/>
      <c r="F125" s="12"/>
      <c r="G125" s="12"/>
      <c r="H125" s="12"/>
      <c r="I125" s="12"/>
      <c r="J125" s="12"/>
      <c r="K125" s="12"/>
      <c r="L125" s="12"/>
      <c r="M125" s="12"/>
      <c r="N125" s="12"/>
      <c r="O125" s="12"/>
      <c r="P125" s="12"/>
      <c r="Q125" s="12"/>
    </row>
    <row r="126" spans="1:17">
      <c r="A126" s="12"/>
      <c r="B126" s="12"/>
      <c r="C126" s="12"/>
      <c r="D126" s="12"/>
      <c r="E126" s="12"/>
      <c r="F126" s="12"/>
      <c r="G126" s="12"/>
      <c r="H126" s="12"/>
      <c r="I126" s="12"/>
      <c r="J126" s="12"/>
      <c r="K126" s="12"/>
      <c r="L126" s="12"/>
      <c r="M126" s="12"/>
      <c r="N126" s="12"/>
      <c r="O126" s="12"/>
      <c r="P126" s="12"/>
      <c r="Q126" s="12"/>
    </row>
    <row r="127" spans="1:17">
      <c r="A127" s="12"/>
      <c r="B127" s="12"/>
      <c r="C127" s="12"/>
      <c r="D127" s="12"/>
      <c r="E127" s="12"/>
      <c r="F127" s="12"/>
      <c r="G127" s="12"/>
      <c r="H127" s="12"/>
      <c r="I127" s="12"/>
      <c r="J127" s="12"/>
      <c r="K127" s="12"/>
      <c r="L127" s="12"/>
      <c r="M127" s="12"/>
      <c r="N127" s="12"/>
      <c r="O127" s="12"/>
      <c r="P127" s="12"/>
      <c r="Q127" s="12"/>
    </row>
    <row r="128" spans="1:17">
      <c r="A128" s="12"/>
      <c r="B128" s="12"/>
      <c r="C128" s="12"/>
      <c r="D128" s="12"/>
      <c r="E128" s="12"/>
      <c r="F128" s="12"/>
      <c r="G128" s="12"/>
      <c r="H128" s="12"/>
      <c r="I128" s="12"/>
      <c r="J128" s="12"/>
      <c r="K128" s="12"/>
      <c r="L128" s="12"/>
      <c r="M128" s="12"/>
      <c r="N128" s="12"/>
      <c r="O128" s="12"/>
      <c r="P128" s="12"/>
      <c r="Q128" s="12"/>
    </row>
    <row r="129" spans="1:17">
      <c r="A129" s="12"/>
      <c r="B129" s="12"/>
      <c r="C129" s="12"/>
      <c r="D129" s="12"/>
      <c r="E129" s="12"/>
      <c r="F129" s="12"/>
      <c r="G129" s="12"/>
      <c r="H129" s="12"/>
      <c r="I129" s="12"/>
      <c r="J129" s="12"/>
      <c r="K129" s="12"/>
      <c r="L129" s="12"/>
      <c r="M129" s="12"/>
      <c r="N129" s="12"/>
      <c r="O129" s="12"/>
      <c r="P129" s="12"/>
      <c r="Q129" s="12"/>
    </row>
    <row r="130" spans="1:17">
      <c r="A130" s="12"/>
      <c r="B130" s="12"/>
      <c r="C130" s="12"/>
      <c r="D130" s="12"/>
      <c r="E130" s="12"/>
      <c r="F130" s="12"/>
      <c r="G130" s="12"/>
      <c r="H130" s="12"/>
      <c r="I130" s="12"/>
      <c r="J130" s="12"/>
      <c r="K130" s="12"/>
      <c r="L130" s="12"/>
      <c r="M130" s="12"/>
      <c r="N130" s="12"/>
      <c r="O130" s="12"/>
      <c r="P130" s="12"/>
      <c r="Q130" s="12"/>
    </row>
    <row r="131" spans="1:17">
      <c r="A131" s="12"/>
      <c r="B131" s="12"/>
      <c r="C131" s="12"/>
      <c r="D131" s="12"/>
      <c r="E131" s="12"/>
      <c r="F131" s="12"/>
      <c r="G131" s="12"/>
      <c r="H131" s="12"/>
      <c r="I131" s="12"/>
      <c r="J131" s="12"/>
      <c r="K131" s="12"/>
      <c r="L131" s="12"/>
      <c r="M131" s="12"/>
      <c r="N131" s="12"/>
      <c r="O131" s="12"/>
      <c r="P131" s="12"/>
      <c r="Q131" s="12"/>
    </row>
    <row r="132" spans="1:17">
      <c r="A132" s="12"/>
      <c r="B132" s="12"/>
      <c r="C132" s="12"/>
      <c r="D132" s="12"/>
      <c r="E132" s="12"/>
      <c r="F132" s="12"/>
      <c r="G132" s="12"/>
      <c r="H132" s="12"/>
      <c r="I132" s="12"/>
      <c r="J132" s="12"/>
      <c r="K132" s="12"/>
      <c r="L132" s="12"/>
      <c r="M132" s="12"/>
      <c r="N132" s="12"/>
      <c r="O132" s="12"/>
      <c r="P132" s="12"/>
      <c r="Q132" s="12"/>
    </row>
    <row r="133" spans="1:17">
      <c r="A133" s="12"/>
      <c r="B133" s="12"/>
      <c r="C133" s="12"/>
      <c r="D133" s="12"/>
      <c r="E133" s="12"/>
      <c r="F133" s="12"/>
      <c r="G133" s="12"/>
      <c r="H133" s="12"/>
      <c r="I133" s="12"/>
      <c r="J133" s="12"/>
      <c r="K133" s="12"/>
      <c r="L133" s="12"/>
      <c r="M133" s="12"/>
      <c r="N133" s="12"/>
      <c r="O133" s="12"/>
      <c r="P133" s="12"/>
      <c r="Q133" s="12"/>
    </row>
    <row r="134" spans="1:17">
      <c r="A134" s="12"/>
      <c r="B134" s="12"/>
      <c r="C134" s="12"/>
      <c r="D134" s="12"/>
      <c r="E134" s="12"/>
      <c r="F134" s="12"/>
      <c r="G134" s="12"/>
      <c r="H134" s="12"/>
      <c r="I134" s="12"/>
      <c r="J134" s="12"/>
      <c r="K134" s="12"/>
      <c r="L134" s="12"/>
      <c r="M134" s="12"/>
      <c r="N134" s="12"/>
      <c r="O134" s="12"/>
      <c r="P134" s="12"/>
      <c r="Q134" s="12"/>
    </row>
    <row r="135" spans="1:17">
      <c r="A135" s="12"/>
      <c r="B135" s="12"/>
      <c r="C135" s="12"/>
      <c r="D135" s="12"/>
      <c r="E135" s="12"/>
      <c r="F135" s="12"/>
      <c r="G135" s="12"/>
      <c r="H135" s="12"/>
      <c r="I135" s="12"/>
      <c r="J135" s="12"/>
      <c r="K135" s="12"/>
      <c r="L135" s="12"/>
      <c r="M135" s="12"/>
      <c r="N135" s="12"/>
      <c r="O135" s="12"/>
      <c r="P135" s="12"/>
      <c r="Q135" s="12"/>
    </row>
    <row r="136" spans="1:17">
      <c r="A136" s="12"/>
      <c r="B136" s="12"/>
      <c r="C136" s="12"/>
      <c r="D136" s="12"/>
      <c r="E136" s="12"/>
      <c r="F136" s="12"/>
      <c r="G136" s="12"/>
      <c r="H136" s="12"/>
      <c r="I136" s="12"/>
      <c r="J136" s="12"/>
      <c r="K136" s="12"/>
      <c r="L136" s="12"/>
      <c r="M136" s="12"/>
      <c r="N136" s="12"/>
      <c r="O136" s="12"/>
      <c r="P136" s="12"/>
      <c r="Q136" s="12"/>
    </row>
    <row r="137" spans="1:17">
      <c r="A137" s="12"/>
      <c r="B137" s="12"/>
      <c r="C137" s="12"/>
      <c r="D137" s="12"/>
      <c r="E137" s="12"/>
      <c r="F137" s="12"/>
      <c r="G137" s="12"/>
      <c r="H137" s="12"/>
      <c r="I137" s="12"/>
      <c r="J137" s="12"/>
      <c r="K137" s="12"/>
      <c r="L137" s="12"/>
      <c r="M137" s="12"/>
      <c r="N137" s="12"/>
      <c r="O137" s="12"/>
      <c r="P137" s="12"/>
      <c r="Q137" s="12"/>
    </row>
    <row r="138" spans="1:17">
      <c r="A138" s="12"/>
      <c r="B138" s="12"/>
      <c r="C138" s="12"/>
      <c r="D138" s="12"/>
      <c r="E138" s="12"/>
      <c r="F138" s="12"/>
      <c r="G138" s="12"/>
      <c r="H138" s="12"/>
      <c r="I138" s="12"/>
      <c r="J138" s="12"/>
      <c r="K138" s="12"/>
      <c r="L138" s="12"/>
      <c r="M138" s="12"/>
      <c r="N138" s="12"/>
      <c r="O138" s="12"/>
      <c r="P138" s="12"/>
      <c r="Q138" s="12"/>
    </row>
    <row r="139" spans="1:17">
      <c r="A139" s="12"/>
      <c r="B139" s="12"/>
      <c r="C139" s="12"/>
      <c r="D139" s="12"/>
      <c r="E139" s="12"/>
      <c r="F139" s="12"/>
      <c r="G139" s="12"/>
      <c r="H139" s="12"/>
      <c r="I139" s="12"/>
      <c r="J139" s="12"/>
      <c r="K139" s="12"/>
      <c r="L139" s="12"/>
      <c r="M139" s="12"/>
      <c r="N139" s="12"/>
      <c r="O139" s="12"/>
      <c r="P139" s="12"/>
      <c r="Q139" s="12"/>
    </row>
    <row r="140" spans="1:17">
      <c r="A140" s="12"/>
      <c r="B140" s="12"/>
      <c r="C140" s="12"/>
      <c r="D140" s="12"/>
      <c r="E140" s="12"/>
      <c r="F140" s="12"/>
      <c r="G140" s="12"/>
      <c r="H140" s="12"/>
      <c r="I140" s="12"/>
      <c r="J140" s="12"/>
      <c r="K140" s="12"/>
      <c r="L140" s="12"/>
      <c r="M140" s="12"/>
      <c r="N140" s="12"/>
      <c r="O140" s="12"/>
      <c r="P140" s="12"/>
      <c r="Q140" s="12"/>
    </row>
    <row r="141" spans="1:17">
      <c r="A141" s="12"/>
      <c r="B141" s="12"/>
      <c r="C141" s="12"/>
      <c r="D141" s="12"/>
      <c r="E141" s="12"/>
      <c r="F141" s="12"/>
      <c r="G141" s="12"/>
      <c r="H141" s="12"/>
      <c r="I141" s="12"/>
      <c r="J141" s="12"/>
      <c r="K141" s="12"/>
      <c r="L141" s="12"/>
      <c r="M141" s="12"/>
      <c r="N141" s="12"/>
      <c r="O141" s="12"/>
      <c r="P141" s="12"/>
      <c r="Q141" s="12"/>
    </row>
    <row r="142" spans="1:17">
      <c r="A142" s="12"/>
      <c r="B142" s="12"/>
      <c r="C142" s="12"/>
      <c r="D142" s="12"/>
      <c r="E142" s="12"/>
      <c r="F142" s="12"/>
      <c r="G142" s="12"/>
      <c r="H142" s="12"/>
      <c r="I142" s="12"/>
      <c r="J142" s="12"/>
      <c r="K142" s="12"/>
      <c r="L142" s="12"/>
      <c r="M142" s="12"/>
      <c r="N142" s="12"/>
      <c r="O142" s="12"/>
      <c r="P142" s="12"/>
      <c r="Q142" s="12"/>
    </row>
    <row r="143" spans="1:17">
      <c r="A143" s="12"/>
      <c r="B143" s="12"/>
      <c r="C143" s="12"/>
      <c r="D143" s="12"/>
      <c r="E143" s="12"/>
      <c r="F143" s="12"/>
      <c r="G143" s="12"/>
      <c r="H143" s="12"/>
      <c r="I143" s="12"/>
      <c r="J143" s="12"/>
      <c r="K143" s="12"/>
      <c r="L143" s="12"/>
      <c r="M143" s="12"/>
      <c r="N143" s="12"/>
      <c r="O143" s="12"/>
      <c r="P143" s="12"/>
      <c r="Q143" s="12"/>
    </row>
    <row r="144" spans="1:17">
      <c r="A144" s="12"/>
      <c r="B144" s="12"/>
      <c r="C144" s="12"/>
      <c r="D144" s="12"/>
      <c r="E144" s="12"/>
      <c r="F144" s="12"/>
      <c r="G144" s="12"/>
      <c r="H144" s="12"/>
      <c r="I144" s="12"/>
      <c r="J144" s="12"/>
      <c r="K144" s="12"/>
      <c r="L144" s="12"/>
      <c r="M144" s="12"/>
      <c r="N144" s="12"/>
      <c r="O144" s="12"/>
      <c r="P144" s="12"/>
      <c r="Q144" s="12"/>
    </row>
    <row r="145" spans="1:17">
      <c r="A145" s="12"/>
      <c r="B145" s="12"/>
      <c r="C145" s="12"/>
      <c r="D145" s="12"/>
      <c r="E145" s="12"/>
      <c r="F145" s="12"/>
      <c r="G145" s="12"/>
      <c r="H145" s="12"/>
      <c r="I145" s="12"/>
      <c r="J145" s="12"/>
      <c r="K145" s="12"/>
      <c r="L145" s="12"/>
      <c r="M145" s="12"/>
      <c r="N145" s="12"/>
      <c r="O145" s="12"/>
      <c r="P145" s="12"/>
      <c r="Q145" s="12"/>
    </row>
    <row r="146" spans="1:17">
      <c r="A146" s="12"/>
      <c r="B146" s="12"/>
      <c r="C146" s="12"/>
      <c r="D146" s="12"/>
      <c r="E146" s="12"/>
      <c r="F146" s="12"/>
      <c r="G146" s="12"/>
      <c r="H146" s="12"/>
      <c r="I146" s="12"/>
      <c r="J146" s="12"/>
      <c r="K146" s="12"/>
      <c r="L146" s="12"/>
      <c r="M146" s="12"/>
      <c r="N146" s="12"/>
      <c r="O146" s="12"/>
      <c r="P146" s="12"/>
      <c r="Q146" s="12"/>
    </row>
    <row r="147" spans="1:17">
      <c r="A147" s="12"/>
      <c r="B147" s="12"/>
      <c r="C147" s="12"/>
      <c r="D147" s="12"/>
      <c r="E147" s="12"/>
      <c r="F147" s="12"/>
      <c r="G147" s="12"/>
      <c r="H147" s="12"/>
      <c r="I147" s="12"/>
      <c r="J147" s="12"/>
      <c r="K147" s="12"/>
      <c r="L147" s="12"/>
      <c r="M147" s="12"/>
      <c r="N147" s="12"/>
      <c r="O147" s="12"/>
      <c r="P147" s="12"/>
      <c r="Q147" s="12"/>
    </row>
    <row r="148" spans="1:17">
      <c r="A148" s="12"/>
      <c r="B148" s="12"/>
      <c r="C148" s="12"/>
      <c r="D148" s="12"/>
      <c r="E148" s="12"/>
      <c r="F148" s="12"/>
      <c r="G148" s="12"/>
      <c r="H148" s="12"/>
      <c r="I148" s="12"/>
      <c r="J148" s="12"/>
      <c r="K148" s="12"/>
      <c r="L148" s="12"/>
      <c r="M148" s="12"/>
      <c r="N148" s="12"/>
      <c r="O148" s="12"/>
      <c r="P148" s="12"/>
      <c r="Q148" s="12"/>
    </row>
    <row r="149" spans="1:17">
      <c r="A149" s="12"/>
      <c r="B149" s="12"/>
      <c r="C149" s="12"/>
      <c r="D149" s="12"/>
      <c r="E149" s="12"/>
      <c r="F149" s="12"/>
      <c r="G149" s="12"/>
      <c r="H149" s="12"/>
      <c r="I149" s="12"/>
      <c r="J149" s="12"/>
      <c r="K149" s="12"/>
      <c r="L149" s="12"/>
      <c r="M149" s="12"/>
      <c r="N149" s="12"/>
      <c r="O149" s="12"/>
      <c r="P149" s="12"/>
      <c r="Q149" s="12"/>
    </row>
    <row r="150" spans="1:17">
      <c r="A150" s="12"/>
      <c r="B150" s="12"/>
      <c r="C150" s="12"/>
      <c r="D150" s="12"/>
      <c r="E150" s="12"/>
      <c r="F150" s="12"/>
      <c r="G150" s="12"/>
      <c r="H150" s="12"/>
      <c r="I150" s="12"/>
      <c r="J150" s="12"/>
      <c r="K150" s="12"/>
      <c r="L150" s="12"/>
      <c r="M150" s="12"/>
      <c r="N150" s="12"/>
      <c r="O150" s="12"/>
      <c r="P150" s="12"/>
      <c r="Q150" s="12"/>
    </row>
    <row r="151" spans="1:17">
      <c r="A151" s="12"/>
      <c r="B151" s="12"/>
      <c r="C151" s="12"/>
      <c r="D151" s="12"/>
      <c r="E151" s="12"/>
      <c r="F151" s="12"/>
      <c r="G151" s="12"/>
      <c r="H151" s="12"/>
      <c r="I151" s="12"/>
      <c r="J151" s="12"/>
      <c r="K151" s="12"/>
      <c r="L151" s="12"/>
      <c r="M151" s="12"/>
      <c r="N151" s="12"/>
      <c r="O151" s="12"/>
      <c r="P151" s="12"/>
      <c r="Q151" s="12"/>
    </row>
    <row r="152" spans="1:17">
      <c r="A152" s="12"/>
      <c r="B152" s="12"/>
      <c r="C152" s="12"/>
      <c r="D152" s="12"/>
      <c r="E152" s="12"/>
      <c r="F152" s="12"/>
      <c r="G152" s="12"/>
      <c r="H152" s="12"/>
      <c r="I152" s="12"/>
      <c r="J152" s="12"/>
      <c r="K152" s="12"/>
      <c r="L152" s="12"/>
      <c r="M152" s="12"/>
      <c r="N152" s="12"/>
      <c r="O152" s="12"/>
      <c r="P152" s="12"/>
      <c r="Q152" s="12"/>
    </row>
    <row r="153" spans="1:17">
      <c r="A153" s="12"/>
      <c r="B153" s="12"/>
      <c r="C153" s="12"/>
      <c r="D153" s="12"/>
      <c r="E153" s="12"/>
      <c r="F153" s="12"/>
      <c r="G153" s="12"/>
      <c r="H153" s="12"/>
      <c r="I153" s="12"/>
      <c r="J153" s="12"/>
      <c r="K153" s="12"/>
      <c r="L153" s="12"/>
      <c r="M153" s="12"/>
      <c r="N153" s="12"/>
      <c r="O153" s="12"/>
      <c r="P153" s="12"/>
      <c r="Q153" s="12"/>
    </row>
    <row r="154" spans="1:17">
      <c r="A154" s="12"/>
      <c r="B154" s="12"/>
      <c r="C154" s="12"/>
      <c r="D154" s="12"/>
      <c r="E154" s="12"/>
      <c r="F154" s="12"/>
      <c r="G154" s="12"/>
      <c r="H154" s="12"/>
      <c r="I154" s="12"/>
      <c r="J154" s="12"/>
      <c r="K154" s="12"/>
      <c r="L154" s="12"/>
      <c r="M154" s="12"/>
      <c r="N154" s="12"/>
      <c r="O154" s="12"/>
      <c r="P154" s="12"/>
      <c r="Q154" s="12"/>
    </row>
    <row r="155" spans="1:17">
      <c r="A155" s="12"/>
      <c r="B155" s="12"/>
      <c r="C155" s="12"/>
      <c r="D155" s="12"/>
      <c r="E155" s="12"/>
      <c r="F155" s="12"/>
      <c r="G155" s="12"/>
      <c r="H155" s="12"/>
      <c r="I155" s="12"/>
      <c r="J155" s="12"/>
      <c r="K155" s="12"/>
      <c r="L155" s="12"/>
      <c r="M155" s="12"/>
      <c r="N155" s="12"/>
      <c r="O155" s="12"/>
      <c r="P155" s="12"/>
      <c r="Q155" s="12"/>
    </row>
    <row r="156" spans="1:17">
      <c r="A156" s="12"/>
      <c r="B156" s="12"/>
      <c r="C156" s="12"/>
      <c r="D156" s="12"/>
      <c r="E156" s="12"/>
      <c r="F156" s="12"/>
      <c r="G156" s="12"/>
      <c r="H156" s="12"/>
      <c r="I156" s="12"/>
      <c r="J156" s="12"/>
      <c r="K156" s="12"/>
      <c r="L156" s="12"/>
      <c r="M156" s="12"/>
      <c r="N156" s="12"/>
      <c r="O156" s="12"/>
      <c r="P156" s="12"/>
      <c r="Q156" s="12"/>
    </row>
    <row r="157" spans="1:17">
      <c r="A157" s="12"/>
      <c r="B157" s="12"/>
      <c r="C157" s="12"/>
      <c r="D157" s="12"/>
      <c r="E157" s="12"/>
      <c r="F157" s="12"/>
      <c r="G157" s="12"/>
      <c r="H157" s="12"/>
      <c r="I157" s="12"/>
      <c r="J157" s="12"/>
      <c r="K157" s="12"/>
      <c r="L157" s="12"/>
      <c r="M157" s="12"/>
      <c r="N157" s="12"/>
      <c r="O157" s="12"/>
      <c r="P157" s="12"/>
      <c r="Q157" s="12"/>
    </row>
    <row r="158" spans="1:17">
      <c r="A158" s="12"/>
      <c r="B158" s="12"/>
      <c r="C158" s="12"/>
      <c r="D158" s="12"/>
      <c r="E158" s="12"/>
      <c r="F158" s="12"/>
      <c r="G158" s="12"/>
      <c r="H158" s="12"/>
      <c r="I158" s="12"/>
      <c r="J158" s="12"/>
      <c r="K158" s="12"/>
      <c r="L158" s="12"/>
      <c r="M158" s="12"/>
      <c r="N158" s="12"/>
      <c r="O158" s="12"/>
      <c r="P158" s="12"/>
      <c r="Q158" s="12"/>
    </row>
    <row r="159" spans="1:17">
      <c r="A159" s="12"/>
      <c r="B159" s="12"/>
      <c r="C159" s="12"/>
      <c r="D159" s="12"/>
      <c r="E159" s="12"/>
      <c r="F159" s="12"/>
      <c r="G159" s="12"/>
      <c r="H159" s="12"/>
      <c r="I159" s="12"/>
      <c r="J159" s="12"/>
      <c r="K159" s="12"/>
      <c r="L159" s="12"/>
      <c r="M159" s="12"/>
      <c r="N159" s="12"/>
      <c r="O159" s="12"/>
      <c r="P159" s="12"/>
      <c r="Q159" s="12"/>
    </row>
    <row r="160" spans="1:17">
      <c r="A160" s="12"/>
      <c r="B160" s="12"/>
      <c r="C160" s="12"/>
      <c r="D160" s="12"/>
      <c r="E160" s="12"/>
      <c r="F160" s="12"/>
      <c r="G160" s="12"/>
      <c r="H160" s="12"/>
      <c r="I160" s="12"/>
      <c r="J160" s="12"/>
      <c r="K160" s="12"/>
      <c r="L160" s="12"/>
      <c r="M160" s="12"/>
      <c r="N160" s="12"/>
      <c r="O160" s="12"/>
      <c r="P160" s="12"/>
      <c r="Q160" s="12"/>
    </row>
    <row r="161" spans="1:17">
      <c r="A161" s="12"/>
      <c r="B161" s="12"/>
      <c r="C161" s="12"/>
      <c r="D161" s="12"/>
      <c r="E161" s="12"/>
      <c r="F161" s="12"/>
      <c r="G161" s="12"/>
      <c r="H161" s="12"/>
      <c r="I161" s="12"/>
      <c r="J161" s="12"/>
      <c r="K161" s="12"/>
      <c r="L161" s="12"/>
      <c r="M161" s="12"/>
      <c r="N161" s="12"/>
      <c r="O161" s="12"/>
      <c r="P161" s="12"/>
      <c r="Q161" s="12"/>
    </row>
    <row r="162" spans="1:17">
      <c r="A162" s="12"/>
      <c r="B162" s="12"/>
      <c r="C162" s="12"/>
      <c r="D162" s="12"/>
      <c r="E162" s="12"/>
      <c r="F162" s="12"/>
      <c r="G162" s="12"/>
      <c r="H162" s="12"/>
      <c r="I162" s="12"/>
      <c r="J162" s="12"/>
      <c r="K162" s="12"/>
      <c r="L162" s="12"/>
      <c r="M162" s="12"/>
      <c r="N162" s="12"/>
      <c r="O162" s="12"/>
      <c r="P162" s="12"/>
      <c r="Q162" s="12"/>
    </row>
    <row r="163" spans="1:17">
      <c r="A163" s="12"/>
      <c r="B163" s="12"/>
      <c r="C163" s="12"/>
      <c r="D163" s="12"/>
      <c r="E163" s="12"/>
      <c r="F163" s="12"/>
      <c r="G163" s="12"/>
      <c r="H163" s="12"/>
      <c r="I163" s="12"/>
      <c r="J163" s="12"/>
      <c r="K163" s="12"/>
      <c r="L163" s="12"/>
      <c r="M163" s="12"/>
      <c r="N163" s="12"/>
      <c r="O163" s="12"/>
      <c r="P163" s="12"/>
      <c r="Q163" s="12"/>
    </row>
    <row r="164" spans="1:17">
      <c r="A164" s="12"/>
      <c r="B164" s="12"/>
      <c r="C164" s="12"/>
      <c r="D164" s="12"/>
      <c r="E164" s="12"/>
      <c r="F164" s="12"/>
      <c r="G164" s="12"/>
      <c r="H164" s="12"/>
      <c r="I164" s="12"/>
      <c r="J164" s="12"/>
      <c r="K164" s="12"/>
      <c r="L164" s="12"/>
      <c r="M164" s="12"/>
      <c r="N164" s="12"/>
      <c r="O164" s="12"/>
      <c r="P164" s="12"/>
      <c r="Q164" s="12"/>
    </row>
    <row r="165" spans="1:17">
      <c r="A165" s="12"/>
      <c r="B165" s="12"/>
      <c r="C165" s="12"/>
      <c r="D165" s="12"/>
      <c r="E165" s="12"/>
      <c r="F165" s="12"/>
      <c r="G165" s="12"/>
      <c r="H165" s="12"/>
      <c r="I165" s="12"/>
      <c r="J165" s="12"/>
      <c r="K165" s="12"/>
      <c r="L165" s="12"/>
      <c r="M165" s="12"/>
      <c r="N165" s="12"/>
      <c r="O165" s="12"/>
      <c r="P165" s="12"/>
      <c r="Q165" s="12"/>
    </row>
    <row r="166" spans="1:17">
      <c r="A166" s="12"/>
      <c r="B166" s="12"/>
      <c r="C166" s="12"/>
      <c r="D166" s="12"/>
      <c r="E166" s="12"/>
      <c r="F166" s="12"/>
      <c r="G166" s="12"/>
      <c r="H166" s="12"/>
      <c r="I166" s="12"/>
      <c r="J166" s="12"/>
      <c r="K166" s="12"/>
      <c r="L166" s="12"/>
      <c r="M166" s="12"/>
      <c r="N166" s="12"/>
      <c r="O166" s="12"/>
      <c r="P166" s="12"/>
      <c r="Q166" s="12"/>
    </row>
    <row r="167" spans="1:17">
      <c r="A167" s="12"/>
      <c r="B167" s="12"/>
      <c r="C167" s="12"/>
      <c r="D167" s="12"/>
      <c r="E167" s="12"/>
      <c r="F167" s="12"/>
      <c r="G167" s="12"/>
      <c r="H167" s="12"/>
      <c r="I167" s="12"/>
      <c r="J167" s="12"/>
      <c r="K167" s="12"/>
      <c r="L167" s="12"/>
      <c r="M167" s="12"/>
      <c r="N167" s="12"/>
      <c r="O167" s="12"/>
      <c r="P167" s="12"/>
      <c r="Q167" s="12"/>
    </row>
    <row r="168" spans="1:17">
      <c r="A168" s="12"/>
      <c r="B168" s="12"/>
      <c r="C168" s="12"/>
      <c r="D168" s="12"/>
      <c r="E168" s="12"/>
      <c r="F168" s="12"/>
      <c r="G168" s="12"/>
      <c r="H168" s="12"/>
      <c r="I168" s="12"/>
      <c r="J168" s="12"/>
      <c r="K168" s="12"/>
      <c r="L168" s="12"/>
      <c r="M168" s="12"/>
      <c r="N168" s="12"/>
      <c r="O168" s="12"/>
      <c r="P168" s="12"/>
      <c r="Q168" s="12"/>
    </row>
    <row r="169" spans="1:17">
      <c r="A169" s="12"/>
      <c r="B169" s="12"/>
      <c r="C169" s="12"/>
      <c r="D169" s="12"/>
      <c r="E169" s="12"/>
      <c r="F169" s="12"/>
      <c r="G169" s="12"/>
      <c r="H169" s="12"/>
      <c r="I169" s="12"/>
      <c r="J169" s="12"/>
      <c r="K169" s="12"/>
      <c r="L169" s="12"/>
      <c r="M169" s="12"/>
      <c r="N169" s="12"/>
      <c r="O169" s="12"/>
      <c r="P169" s="12"/>
      <c r="Q169" s="12"/>
    </row>
    <row r="170" spans="1:17">
      <c r="A170" s="12"/>
      <c r="B170" s="12"/>
      <c r="C170" s="12"/>
      <c r="D170" s="12"/>
      <c r="E170" s="12"/>
      <c r="F170" s="12"/>
      <c r="G170" s="12"/>
      <c r="H170" s="12"/>
      <c r="I170" s="12"/>
      <c r="J170" s="12"/>
      <c r="K170" s="12"/>
      <c r="L170" s="12"/>
      <c r="M170" s="12"/>
      <c r="N170" s="12"/>
      <c r="O170" s="12"/>
      <c r="P170" s="12"/>
      <c r="Q170" s="12"/>
    </row>
    <row r="171" spans="1:17">
      <c r="A171" s="12"/>
      <c r="B171" s="12"/>
      <c r="C171" s="12"/>
      <c r="D171" s="12"/>
      <c r="E171" s="12"/>
      <c r="F171" s="12"/>
      <c r="G171" s="12"/>
      <c r="H171" s="12"/>
      <c r="I171" s="12"/>
      <c r="J171" s="12"/>
      <c r="K171" s="12"/>
      <c r="L171" s="12"/>
      <c r="M171" s="12"/>
      <c r="N171" s="12"/>
      <c r="O171" s="12"/>
      <c r="P171" s="12"/>
      <c r="Q171" s="12"/>
    </row>
    <row r="172" spans="1:17">
      <c r="A172" s="12"/>
      <c r="B172" s="12"/>
      <c r="C172" s="12"/>
      <c r="D172" s="12"/>
      <c r="E172" s="12"/>
      <c r="F172" s="12"/>
      <c r="G172" s="12"/>
      <c r="H172" s="12"/>
      <c r="I172" s="12"/>
      <c r="J172" s="12"/>
      <c r="K172" s="12"/>
      <c r="L172" s="12"/>
      <c r="M172" s="12"/>
      <c r="N172" s="12"/>
      <c r="O172" s="12"/>
      <c r="P172" s="12"/>
      <c r="Q172" s="12"/>
    </row>
    <row r="173" spans="1:17">
      <c r="A173" s="12"/>
      <c r="B173" s="12"/>
      <c r="C173" s="12"/>
      <c r="D173" s="12"/>
      <c r="E173" s="12"/>
      <c r="F173" s="12"/>
      <c r="G173" s="12"/>
      <c r="H173" s="12"/>
      <c r="I173" s="12"/>
      <c r="J173" s="12"/>
      <c r="K173" s="12"/>
      <c r="L173" s="12"/>
      <c r="M173" s="12"/>
      <c r="N173" s="12"/>
      <c r="O173" s="12"/>
      <c r="P173" s="12"/>
      <c r="Q173" s="12"/>
    </row>
    <row r="174" spans="1:17">
      <c r="A174" s="12"/>
      <c r="B174" s="12"/>
      <c r="C174" s="12"/>
      <c r="D174" s="12"/>
      <c r="E174" s="12"/>
      <c r="F174" s="12"/>
      <c r="G174" s="12"/>
      <c r="H174" s="12"/>
      <c r="I174" s="12"/>
      <c r="J174" s="12"/>
      <c r="K174" s="12"/>
      <c r="L174" s="12"/>
      <c r="M174" s="12"/>
      <c r="N174" s="12"/>
      <c r="O174" s="12"/>
      <c r="P174" s="12"/>
      <c r="Q174" s="12"/>
    </row>
    <row r="175" spans="1:17">
      <c r="A175" s="12"/>
      <c r="B175" s="12"/>
      <c r="C175" s="12"/>
      <c r="D175" s="12"/>
      <c r="E175" s="12"/>
      <c r="F175" s="12"/>
      <c r="G175" s="12"/>
      <c r="H175" s="12"/>
      <c r="I175" s="12"/>
      <c r="J175" s="12"/>
      <c r="K175" s="12"/>
      <c r="L175" s="12"/>
      <c r="M175" s="12"/>
      <c r="N175" s="12"/>
      <c r="O175" s="12"/>
      <c r="P175" s="12"/>
      <c r="Q175" s="12"/>
    </row>
    <row r="176" spans="1:17">
      <c r="A176" s="12"/>
      <c r="B176" s="12"/>
      <c r="C176" s="12"/>
      <c r="D176" s="12"/>
      <c r="E176" s="12"/>
      <c r="F176" s="12"/>
      <c r="G176" s="12"/>
      <c r="H176" s="12"/>
      <c r="I176" s="12"/>
      <c r="J176" s="12"/>
      <c r="K176" s="12"/>
      <c r="L176" s="12"/>
      <c r="M176" s="12"/>
      <c r="N176" s="12"/>
      <c r="O176" s="12"/>
      <c r="P176" s="12"/>
      <c r="Q176" s="12"/>
    </row>
    <row r="177" spans="1:17">
      <c r="A177" s="12"/>
      <c r="B177" s="12"/>
      <c r="C177" s="12"/>
      <c r="D177" s="12"/>
      <c r="E177" s="12"/>
      <c r="F177" s="12"/>
      <c r="G177" s="12"/>
      <c r="H177" s="12"/>
      <c r="I177" s="12"/>
      <c r="J177" s="12"/>
      <c r="K177" s="12"/>
      <c r="L177" s="12"/>
      <c r="M177" s="12"/>
      <c r="N177" s="12"/>
      <c r="O177" s="12"/>
      <c r="P177" s="12"/>
      <c r="Q177" s="12"/>
    </row>
    <row r="178" spans="1:17">
      <c r="A178" s="12"/>
      <c r="B178" s="12"/>
      <c r="C178" s="12"/>
      <c r="D178" s="12"/>
      <c r="E178" s="12"/>
      <c r="F178" s="12"/>
      <c r="G178" s="12"/>
      <c r="H178" s="12"/>
      <c r="I178" s="12"/>
      <c r="J178" s="12"/>
      <c r="K178" s="12"/>
      <c r="L178" s="12"/>
      <c r="M178" s="12"/>
      <c r="N178" s="12"/>
      <c r="O178" s="12"/>
      <c r="P178" s="12"/>
      <c r="Q178" s="12"/>
    </row>
    <row r="179" spans="1:17">
      <c r="A179" s="12"/>
      <c r="B179" s="12"/>
      <c r="C179" s="12"/>
      <c r="D179" s="12"/>
      <c r="E179" s="12"/>
      <c r="F179" s="12"/>
      <c r="G179" s="12"/>
      <c r="H179" s="12"/>
      <c r="I179" s="12"/>
      <c r="J179" s="12"/>
      <c r="K179" s="12"/>
      <c r="L179" s="12"/>
      <c r="M179" s="12"/>
      <c r="N179" s="12"/>
      <c r="O179" s="12"/>
      <c r="P179" s="12"/>
      <c r="Q179" s="12"/>
    </row>
    <row r="180" spans="1:17">
      <c r="A180" s="12"/>
      <c r="B180" s="12"/>
      <c r="C180" s="12"/>
      <c r="D180" s="12"/>
      <c r="E180" s="12"/>
      <c r="F180" s="12"/>
      <c r="G180" s="12"/>
      <c r="H180" s="12"/>
      <c r="I180" s="12"/>
      <c r="J180" s="12"/>
      <c r="K180" s="12"/>
      <c r="L180" s="12"/>
      <c r="M180" s="12"/>
      <c r="N180" s="12"/>
      <c r="O180" s="12"/>
      <c r="P180" s="12"/>
      <c r="Q180" s="12"/>
    </row>
    <row r="181" spans="1:17">
      <c r="A181" s="12"/>
      <c r="B181" s="12"/>
      <c r="C181" s="12"/>
      <c r="D181" s="12"/>
      <c r="E181" s="12"/>
      <c r="F181" s="12"/>
      <c r="G181" s="12"/>
      <c r="H181" s="12"/>
      <c r="I181" s="12"/>
      <c r="J181" s="12"/>
      <c r="K181" s="12"/>
      <c r="L181" s="12"/>
      <c r="M181" s="12"/>
      <c r="N181" s="12"/>
      <c r="O181" s="12"/>
      <c r="P181" s="12"/>
      <c r="Q181" s="12"/>
    </row>
    <row r="182" spans="1:17">
      <c r="A182" s="12"/>
      <c r="B182" s="12"/>
      <c r="C182" s="12"/>
      <c r="D182" s="12"/>
      <c r="E182" s="12"/>
      <c r="F182" s="12"/>
      <c r="G182" s="12"/>
      <c r="H182" s="12"/>
      <c r="I182" s="12"/>
      <c r="J182" s="12"/>
      <c r="K182" s="12"/>
      <c r="L182" s="12"/>
      <c r="M182" s="12"/>
      <c r="N182" s="12"/>
      <c r="O182" s="12"/>
      <c r="P182" s="12"/>
      <c r="Q182" s="12"/>
    </row>
    <row r="183" spans="1:17">
      <c r="A183" s="12"/>
      <c r="B183" s="12"/>
      <c r="C183" s="12"/>
      <c r="D183" s="12"/>
      <c r="E183" s="12"/>
      <c r="F183" s="12"/>
      <c r="G183" s="12"/>
      <c r="H183" s="12"/>
      <c r="I183" s="12"/>
      <c r="J183" s="12"/>
      <c r="K183" s="12"/>
      <c r="L183" s="12"/>
      <c r="M183" s="12"/>
      <c r="N183" s="12"/>
      <c r="O183" s="12"/>
      <c r="P183" s="12"/>
      <c r="Q183" s="12"/>
    </row>
    <row r="184" spans="1:17">
      <c r="A184" s="12"/>
      <c r="B184" s="12"/>
      <c r="C184" s="12"/>
      <c r="D184" s="12"/>
      <c r="E184" s="12"/>
      <c r="F184" s="12"/>
      <c r="G184" s="12"/>
      <c r="H184" s="12"/>
      <c r="I184" s="12"/>
      <c r="J184" s="12"/>
      <c r="K184" s="12"/>
      <c r="L184" s="12"/>
      <c r="M184" s="12"/>
      <c r="N184" s="12"/>
      <c r="O184" s="12"/>
      <c r="P184" s="12"/>
      <c r="Q184" s="12"/>
    </row>
    <row r="185" spans="1:17">
      <c r="A185" s="12"/>
      <c r="B185" s="12"/>
      <c r="C185" s="12"/>
      <c r="D185" s="12"/>
      <c r="E185" s="12"/>
      <c r="F185" s="12"/>
      <c r="G185" s="12"/>
      <c r="H185" s="12"/>
      <c r="I185" s="12"/>
      <c r="J185" s="12"/>
      <c r="K185" s="12"/>
      <c r="L185" s="12"/>
      <c r="M185" s="12"/>
      <c r="N185" s="12"/>
      <c r="O185" s="12"/>
      <c r="P185" s="12"/>
      <c r="Q185" s="12"/>
    </row>
    <row r="186" spans="1:17">
      <c r="A186" s="12"/>
      <c r="B186" s="12"/>
      <c r="C186" s="12"/>
      <c r="D186" s="12"/>
      <c r="E186" s="12"/>
      <c r="F186" s="12"/>
      <c r="G186" s="12"/>
      <c r="H186" s="12"/>
      <c r="I186" s="12"/>
      <c r="J186" s="12"/>
      <c r="K186" s="12"/>
      <c r="L186" s="12"/>
      <c r="M186" s="12"/>
      <c r="N186" s="12"/>
      <c r="O186" s="12"/>
      <c r="P186" s="12"/>
      <c r="Q186" s="12"/>
    </row>
    <row r="187" spans="1:17">
      <c r="A187" s="12"/>
      <c r="B187" s="12"/>
      <c r="C187" s="12"/>
      <c r="D187" s="12"/>
      <c r="E187" s="12"/>
      <c r="F187" s="12"/>
      <c r="G187" s="12"/>
      <c r="H187" s="12"/>
      <c r="I187" s="12"/>
      <c r="J187" s="12"/>
      <c r="K187" s="12"/>
      <c r="L187" s="12"/>
      <c r="M187" s="12"/>
      <c r="N187" s="12"/>
      <c r="O187" s="12"/>
      <c r="P187" s="12"/>
      <c r="Q187" s="12"/>
    </row>
    <row r="188" spans="1:17">
      <c r="A188" s="12"/>
      <c r="B188" s="12"/>
      <c r="C188" s="12"/>
      <c r="D188" s="12"/>
      <c r="E188" s="12"/>
      <c r="F188" s="12"/>
      <c r="G188" s="12"/>
      <c r="H188" s="12"/>
      <c r="I188" s="12"/>
      <c r="J188" s="12"/>
      <c r="K188" s="12"/>
      <c r="L188" s="12"/>
      <c r="M188" s="12"/>
      <c r="N188" s="12"/>
      <c r="O188" s="12"/>
      <c r="P188" s="12"/>
      <c r="Q188" s="12"/>
    </row>
    <row r="189" spans="1:17">
      <c r="A189" s="12"/>
      <c r="B189" s="12"/>
      <c r="C189" s="12"/>
      <c r="D189" s="12"/>
      <c r="E189" s="12"/>
      <c r="F189" s="12"/>
      <c r="G189" s="12"/>
      <c r="H189" s="12"/>
      <c r="I189" s="12"/>
      <c r="J189" s="12"/>
      <c r="K189" s="12"/>
      <c r="L189" s="12"/>
      <c r="M189" s="12"/>
      <c r="N189" s="12"/>
      <c r="O189" s="12"/>
      <c r="P189" s="12"/>
      <c r="Q189" s="12"/>
    </row>
    <row r="190" spans="1:17">
      <c r="A190" s="12"/>
      <c r="B190" s="12"/>
      <c r="C190" s="12"/>
      <c r="D190" s="12"/>
      <c r="E190" s="12"/>
      <c r="F190" s="12"/>
      <c r="G190" s="12"/>
      <c r="H190" s="12"/>
      <c r="I190" s="12"/>
      <c r="J190" s="12"/>
      <c r="K190" s="12"/>
      <c r="L190" s="12"/>
      <c r="M190" s="12"/>
      <c r="N190" s="12"/>
      <c r="O190" s="12"/>
      <c r="P190" s="12"/>
      <c r="Q190" s="12"/>
    </row>
    <row r="191" spans="1:17">
      <c r="A191" s="12"/>
      <c r="B191" s="12"/>
      <c r="C191" s="12"/>
      <c r="D191" s="12"/>
      <c r="E191" s="12"/>
      <c r="F191" s="12"/>
      <c r="G191" s="12"/>
      <c r="H191" s="12"/>
      <c r="I191" s="12"/>
      <c r="J191" s="12"/>
      <c r="K191" s="12"/>
      <c r="L191" s="12"/>
      <c r="M191" s="12"/>
      <c r="N191" s="12"/>
      <c r="O191" s="12"/>
      <c r="P191" s="12"/>
      <c r="Q191" s="12"/>
    </row>
    <row r="192" spans="1:17">
      <c r="A192" s="12"/>
      <c r="B192" s="12"/>
      <c r="C192" s="12"/>
      <c r="D192" s="12"/>
      <c r="E192" s="12"/>
      <c r="F192" s="12"/>
      <c r="G192" s="12"/>
      <c r="H192" s="12"/>
      <c r="I192" s="12"/>
      <c r="J192" s="12"/>
      <c r="K192" s="12"/>
      <c r="L192" s="12"/>
      <c r="M192" s="12"/>
      <c r="N192" s="12"/>
      <c r="O192" s="12"/>
      <c r="P192" s="12"/>
      <c r="Q192" s="12"/>
    </row>
    <row r="193" spans="1:17">
      <c r="A193" s="12"/>
      <c r="B193" s="12"/>
      <c r="C193" s="12"/>
      <c r="D193" s="12"/>
      <c r="E193" s="12"/>
      <c r="F193" s="12"/>
      <c r="G193" s="12"/>
      <c r="H193" s="12"/>
      <c r="I193" s="12"/>
      <c r="J193" s="12"/>
      <c r="K193" s="12"/>
      <c r="L193" s="12"/>
      <c r="M193" s="12"/>
      <c r="N193" s="12"/>
      <c r="O193" s="12"/>
      <c r="P193" s="12"/>
      <c r="Q193" s="12"/>
    </row>
    <row r="194" spans="1:17">
      <c r="A194" s="12"/>
      <c r="B194" s="12"/>
      <c r="C194" s="12"/>
      <c r="D194" s="12"/>
      <c r="E194" s="12"/>
      <c r="F194" s="12"/>
      <c r="G194" s="12"/>
      <c r="H194" s="12"/>
      <c r="I194" s="12"/>
      <c r="J194" s="12"/>
      <c r="K194" s="12"/>
      <c r="L194" s="12"/>
      <c r="M194" s="12"/>
      <c r="N194" s="12"/>
      <c r="O194" s="12"/>
      <c r="P194" s="12"/>
      <c r="Q194" s="12"/>
    </row>
    <row r="195" spans="1:17">
      <c r="A195" s="12"/>
      <c r="B195" s="12"/>
      <c r="C195" s="12"/>
      <c r="D195" s="12"/>
      <c r="E195" s="12"/>
      <c r="F195" s="12"/>
      <c r="G195" s="12"/>
      <c r="H195" s="12"/>
      <c r="I195" s="12"/>
      <c r="J195" s="12"/>
      <c r="K195" s="12"/>
      <c r="L195" s="12"/>
      <c r="M195" s="12"/>
      <c r="N195" s="12"/>
      <c r="O195" s="12"/>
      <c r="P195" s="12"/>
      <c r="Q195" s="12"/>
    </row>
    <row r="196" spans="1:17">
      <c r="A196" s="12"/>
      <c r="B196" s="12"/>
      <c r="C196" s="12"/>
      <c r="D196" s="12"/>
      <c r="E196" s="12"/>
      <c r="F196" s="12"/>
      <c r="G196" s="12"/>
      <c r="H196" s="12"/>
      <c r="I196" s="12"/>
      <c r="J196" s="12"/>
      <c r="K196" s="12"/>
      <c r="L196" s="12"/>
      <c r="M196" s="12"/>
      <c r="N196" s="12"/>
      <c r="O196" s="12"/>
      <c r="P196" s="12"/>
      <c r="Q196" s="12"/>
    </row>
    <row r="197" spans="1:17">
      <c r="A197" s="12"/>
      <c r="B197" s="12"/>
      <c r="C197" s="12"/>
      <c r="D197" s="12"/>
      <c r="E197" s="12"/>
      <c r="F197" s="12"/>
      <c r="G197" s="12"/>
      <c r="H197" s="12"/>
      <c r="I197" s="12"/>
      <c r="J197" s="12"/>
      <c r="K197" s="12"/>
      <c r="L197" s="12"/>
      <c r="M197" s="12"/>
      <c r="N197" s="12"/>
      <c r="O197" s="12"/>
      <c r="P197" s="12"/>
      <c r="Q197" s="12"/>
    </row>
    <row r="198" spans="1:17">
      <c r="A198" s="12"/>
      <c r="B198" s="12"/>
      <c r="C198" s="12"/>
      <c r="D198" s="12"/>
      <c r="E198" s="12"/>
      <c r="F198" s="12"/>
      <c r="G198" s="12"/>
      <c r="H198" s="12"/>
      <c r="I198" s="12"/>
      <c r="J198" s="12"/>
      <c r="K198" s="12"/>
      <c r="L198" s="12"/>
      <c r="M198" s="12"/>
      <c r="N198" s="12"/>
      <c r="O198" s="12"/>
      <c r="P198" s="12"/>
      <c r="Q198" s="12"/>
    </row>
    <row r="199" spans="1:17">
      <c r="A199" s="12"/>
      <c r="B199" s="12"/>
      <c r="C199" s="12"/>
      <c r="D199" s="12"/>
      <c r="E199" s="12"/>
      <c r="F199" s="12"/>
      <c r="G199" s="12"/>
      <c r="H199" s="12"/>
      <c r="I199" s="12"/>
      <c r="J199" s="12"/>
      <c r="K199" s="12"/>
      <c r="L199" s="12"/>
      <c r="M199" s="12"/>
      <c r="N199" s="12"/>
      <c r="O199" s="12"/>
      <c r="P199" s="12"/>
      <c r="Q199" s="12"/>
    </row>
    <row r="200" spans="1:17">
      <c r="A200" s="12"/>
      <c r="B200" s="12"/>
      <c r="C200" s="12"/>
      <c r="D200" s="12"/>
      <c r="E200" s="12"/>
      <c r="F200" s="12"/>
      <c r="G200" s="12"/>
      <c r="H200" s="12"/>
      <c r="I200" s="12"/>
      <c r="J200" s="12"/>
      <c r="K200" s="12"/>
      <c r="L200" s="12"/>
      <c r="M200" s="12"/>
      <c r="N200" s="12"/>
      <c r="O200" s="12"/>
      <c r="P200" s="12"/>
      <c r="Q200" s="12"/>
    </row>
    <row r="201" spans="1:17">
      <c r="A201" s="12"/>
      <c r="B201" s="12"/>
      <c r="C201" s="12"/>
      <c r="D201" s="12"/>
      <c r="E201" s="12"/>
      <c r="F201" s="12"/>
      <c r="G201" s="12"/>
      <c r="H201" s="12"/>
      <c r="I201" s="12"/>
      <c r="J201" s="12"/>
      <c r="K201" s="12"/>
      <c r="L201" s="12"/>
      <c r="M201" s="12"/>
      <c r="N201" s="12"/>
      <c r="O201" s="12"/>
      <c r="P201" s="12"/>
      <c r="Q201" s="12"/>
    </row>
    <row r="202" spans="1:17">
      <c r="A202" s="12"/>
      <c r="B202" s="12"/>
      <c r="C202" s="12"/>
      <c r="D202" s="12"/>
      <c r="E202" s="12"/>
      <c r="F202" s="12"/>
      <c r="G202" s="12"/>
      <c r="H202" s="12"/>
      <c r="I202" s="12"/>
      <c r="J202" s="12"/>
      <c r="K202" s="12"/>
      <c r="L202" s="12"/>
      <c r="M202" s="12"/>
      <c r="N202" s="12"/>
      <c r="O202" s="12"/>
      <c r="P202" s="12"/>
      <c r="Q202" s="12"/>
    </row>
    <row r="203" spans="1:17">
      <c r="A203" s="12"/>
      <c r="B203" s="12"/>
      <c r="C203" s="12"/>
      <c r="D203" s="12"/>
      <c r="E203" s="12"/>
      <c r="F203" s="12"/>
      <c r="G203" s="12"/>
      <c r="H203" s="12"/>
      <c r="I203" s="12"/>
      <c r="J203" s="12"/>
      <c r="K203" s="12"/>
      <c r="L203" s="12"/>
      <c r="M203" s="12"/>
      <c r="N203" s="12"/>
      <c r="O203" s="12"/>
      <c r="P203" s="12"/>
      <c r="Q203" s="12"/>
    </row>
    <row r="204" spans="1:17">
      <c r="A204" s="12"/>
      <c r="B204" s="12"/>
      <c r="C204" s="12"/>
      <c r="D204" s="12"/>
      <c r="E204" s="12"/>
      <c r="F204" s="12"/>
      <c r="G204" s="12"/>
      <c r="H204" s="12"/>
      <c r="I204" s="12"/>
      <c r="J204" s="12"/>
      <c r="K204" s="12"/>
      <c r="L204" s="12"/>
      <c r="M204" s="12"/>
      <c r="N204" s="12"/>
      <c r="O204" s="12"/>
      <c r="P204" s="12"/>
      <c r="Q204" s="12"/>
    </row>
    <row r="205" spans="1:17">
      <c r="A205" s="12"/>
      <c r="B205" s="12"/>
      <c r="C205" s="12"/>
      <c r="D205" s="12"/>
      <c r="E205" s="12"/>
      <c r="F205" s="12"/>
      <c r="G205" s="12"/>
      <c r="H205" s="12"/>
      <c r="I205" s="12"/>
      <c r="J205" s="12"/>
      <c r="K205" s="12"/>
      <c r="L205" s="12"/>
      <c r="M205" s="12"/>
      <c r="N205" s="12"/>
      <c r="O205" s="12"/>
      <c r="P205" s="12"/>
      <c r="Q205" s="12"/>
    </row>
    <row r="206" spans="1:17">
      <c r="A206" s="12"/>
      <c r="B206" s="12"/>
      <c r="C206" s="12"/>
      <c r="D206" s="12"/>
      <c r="E206" s="12"/>
      <c r="F206" s="12"/>
      <c r="G206" s="12"/>
      <c r="H206" s="12"/>
      <c r="I206" s="12"/>
      <c r="J206" s="12"/>
      <c r="K206" s="12"/>
      <c r="L206" s="12"/>
      <c r="M206" s="12"/>
      <c r="N206" s="12"/>
      <c r="O206" s="12"/>
      <c r="P206" s="12"/>
      <c r="Q206" s="12"/>
    </row>
    <row r="207" spans="1:17">
      <c r="A207" s="12"/>
      <c r="B207" s="12"/>
      <c r="C207" s="12"/>
      <c r="D207" s="12"/>
      <c r="E207" s="12"/>
      <c r="F207" s="12"/>
      <c r="G207" s="12"/>
      <c r="H207" s="12"/>
      <c r="I207" s="12"/>
      <c r="J207" s="12"/>
      <c r="K207" s="12"/>
      <c r="L207" s="12"/>
      <c r="M207" s="12"/>
      <c r="N207" s="12"/>
      <c r="O207" s="12"/>
      <c r="P207" s="12"/>
      <c r="Q207" s="12"/>
    </row>
    <row r="208" spans="1:17">
      <c r="A208" s="12"/>
      <c r="B208" s="12"/>
      <c r="C208" s="12"/>
      <c r="D208" s="12"/>
      <c r="E208" s="12"/>
      <c r="F208" s="12"/>
      <c r="G208" s="12"/>
      <c r="H208" s="12"/>
      <c r="I208" s="12"/>
      <c r="J208" s="12"/>
      <c r="K208" s="12"/>
      <c r="L208" s="12"/>
      <c r="M208" s="12"/>
      <c r="N208" s="12"/>
      <c r="O208" s="12"/>
      <c r="P208" s="12"/>
      <c r="Q208" s="12"/>
    </row>
    <row r="209" spans="1:17">
      <c r="A209" s="12"/>
      <c r="B209" s="12"/>
      <c r="C209" s="12"/>
      <c r="D209" s="12"/>
      <c r="E209" s="12"/>
      <c r="F209" s="12"/>
      <c r="G209" s="12"/>
      <c r="H209" s="12"/>
      <c r="I209" s="12"/>
      <c r="J209" s="12"/>
      <c r="K209" s="12"/>
      <c r="L209" s="12"/>
      <c r="M209" s="12"/>
      <c r="N209" s="12"/>
      <c r="O209" s="12"/>
      <c r="P209" s="12"/>
      <c r="Q209" s="12"/>
    </row>
    <row r="210" spans="1:17">
      <c r="A210" s="12"/>
      <c r="B210" s="12"/>
      <c r="C210" s="12"/>
      <c r="D210" s="12"/>
      <c r="E210" s="12"/>
      <c r="F210" s="12"/>
      <c r="G210" s="12"/>
      <c r="H210" s="12"/>
      <c r="I210" s="12"/>
      <c r="J210" s="12"/>
      <c r="K210" s="12"/>
      <c r="L210" s="12"/>
      <c r="M210" s="12"/>
      <c r="N210" s="12"/>
      <c r="O210" s="12"/>
      <c r="P210" s="12"/>
      <c r="Q210" s="12"/>
    </row>
    <row r="211" spans="1:17">
      <c r="A211" s="12"/>
      <c r="B211" s="12"/>
      <c r="C211" s="12"/>
      <c r="D211" s="12"/>
      <c r="E211" s="12"/>
      <c r="F211" s="12"/>
      <c r="G211" s="12"/>
      <c r="H211" s="12"/>
      <c r="I211" s="12"/>
      <c r="J211" s="12"/>
      <c r="K211" s="12"/>
      <c r="L211" s="12"/>
      <c r="M211" s="12"/>
      <c r="N211" s="12"/>
      <c r="O211" s="12"/>
      <c r="P211" s="12"/>
      <c r="Q211" s="12"/>
    </row>
    <row r="212" spans="1:17">
      <c r="A212" s="12"/>
      <c r="B212" s="12"/>
      <c r="C212" s="12"/>
      <c r="D212" s="12"/>
      <c r="E212" s="12"/>
      <c r="F212" s="12"/>
      <c r="G212" s="12"/>
      <c r="H212" s="12"/>
      <c r="I212" s="12"/>
      <c r="J212" s="12"/>
      <c r="K212" s="12"/>
      <c r="L212" s="12"/>
      <c r="M212" s="12"/>
      <c r="N212" s="12"/>
      <c r="O212" s="12"/>
      <c r="P212" s="12"/>
      <c r="Q212" s="12"/>
    </row>
    <row r="213" spans="1:17">
      <c r="A213" s="12"/>
      <c r="B213" s="12"/>
      <c r="C213" s="12"/>
      <c r="D213" s="12"/>
      <c r="E213" s="12"/>
      <c r="F213" s="12"/>
      <c r="G213" s="12"/>
      <c r="H213" s="12"/>
      <c r="I213" s="12"/>
      <c r="J213" s="12"/>
      <c r="K213" s="12"/>
      <c r="L213" s="12"/>
      <c r="M213" s="12"/>
      <c r="N213" s="12"/>
      <c r="O213" s="12"/>
      <c r="P213" s="12"/>
      <c r="Q213" s="12"/>
    </row>
  </sheetData>
  <mergeCells count="50">
    <mergeCell ref="B28:B30"/>
    <mergeCell ref="F28:F30"/>
    <mergeCell ref="J28:J30"/>
    <mergeCell ref="N28:N30"/>
    <mergeCell ref="A46:O46"/>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F50:F51"/>
    <mergeCell ref="G50:I50"/>
    <mergeCell ref="J50:J51"/>
    <mergeCell ref="K50:M50"/>
    <mergeCell ref="N50:N51"/>
    <mergeCell ref="O50:Q50"/>
    <mergeCell ref="A22:Q22"/>
    <mergeCell ref="A4:B4"/>
    <mergeCell ref="B27:E27"/>
    <mergeCell ref="F27:I27"/>
    <mergeCell ref="J27:M27"/>
    <mergeCell ref="N27:Q27"/>
    <mergeCell ref="A23:O23"/>
    <mergeCell ref="A24:O24"/>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horizontalCentered="1" verticalCentered="1" headings="1"/>
  <pageMargins left="0.25" right="0.25" top="0.5" bottom="0.5" header="0.5" footer="0.5"/>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2019-05-21T07:00:00+00:00</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A15A7-A677-4947-9DC9-63DC93F0776C}"/>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330d6c65-ab9e-4001-96b0-1b068fe51494"/>
    <ds:schemaRef ds:uri="http://schemas.microsoft.com/office/2006/documentManagement/types"/>
    <ds:schemaRef ds:uri="http://schemas.microsoft.com/sharepoint/v4"/>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d1e58523-b073-4d24-b5eb-f8249d2626d7"/>
    <ds:schemaRef ds:uri="http://purl.org/dc/dcmityp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APR2019 Low Income Monthly Report Tables</dc:title>
  <dc:subject/>
  <dc:creator>O Drain, Mary</dc:creator>
  <cp:keywords/>
  <dc:description/>
  <cp:lastModifiedBy>Zaida Amaya</cp:lastModifiedBy>
  <cp:revision/>
  <dcterms:created xsi:type="dcterms:W3CDTF">1996-10-14T23:33:28Z</dcterms:created>
  <dcterms:modified xsi:type="dcterms:W3CDTF">2019-05-21T22:09:41Z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AuthorIds_UIVersion_2">
    <vt:lpwstr>241</vt:lpwstr>
  </property>
  <property fmtid="{D5CDD505-2E9C-101B-9397-08002B2CF9AE}" pid="47" name="AuthorIds_UIVersion_4">
    <vt:lpwstr>488</vt:lpwstr>
  </property>
  <property fmtid="{D5CDD505-2E9C-101B-9397-08002B2CF9AE}" pid="48" name="AuthorIds_UIVersion_9">
    <vt:lpwstr>139</vt:lpwstr>
  </property>
</Properties>
</file>