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showInkAnnotation="0" codeName="ThisWorkbook" defaultThemeVersion="124226"/>
  <mc:AlternateContent xmlns:mc="http://schemas.openxmlformats.org/markup-compatibility/2006">
    <mc:Choice Requires="x15">
      <x15ac:absPath xmlns:x15ac="http://schemas.microsoft.com/office/spreadsheetml/2010/11/ac" url="D:\zca\My Documents\2019\CARE ESA Monthly Reports\"/>
    </mc:Choice>
  </mc:AlternateContent>
  <xr:revisionPtr revIDLastSave="0" documentId="8_{01DCA509-2938-426A-9055-B87FA0079CE4}" xr6:coauthVersionLast="43" xr6:coauthVersionMax="43" xr10:uidLastSave="{00000000-0000-0000-0000-000000000000}"/>
  <bookViews>
    <workbookView xWindow="-108" yWindow="-108" windowWidth="15576" windowHeight="12504" tabRatio="884" xr2:uid="{00000000-000D-0000-FFFF-FFFF00000000}"/>
  </bookViews>
  <sheets>
    <sheet name="ESA Table 1" sheetId="2" r:id="rId1"/>
    <sheet name="ESA Table 1A" sheetId="38" r:id="rId2"/>
    <sheet name="ESA Table 2" sheetId="40" r:id="rId3"/>
    <sheet name="ESA Table 2A" sheetId="45" r:id="rId4"/>
    <sheet name="ESA Table 2B" sheetId="42" r:id="rId5"/>
    <sheet name="ESA Table 3" sheetId="4" r:id="rId6"/>
    <sheet name="ESA Table 4A" sheetId="21" r:id="rId7"/>
    <sheet name="ESA Table 4B" sheetId="29" r:id="rId8"/>
    <sheet name="ESA Table 5" sheetId="7" r:id="rId9"/>
    <sheet name="ESA Table 6" sheetId="8" r:id="rId10"/>
    <sheet name="ESA Table 7" sheetId="43" r:id="rId11"/>
    <sheet name="CARE Table 1" sheetId="14" r:id="rId12"/>
    <sheet name="CARE Table 2" sheetId="13" r:id="rId13"/>
    <sheet name="CARE Table 3A _3B" sheetId="12" r:id="rId14"/>
    <sheet name="CARE Table 4" sheetId="15" r:id="rId15"/>
    <sheet name="CARE Table 5" sheetId="16" r:id="rId16"/>
    <sheet name="CARE Table 6" sheetId="17" r:id="rId17"/>
    <sheet name="CARE Table 7" sheetId="18" r:id="rId18"/>
    <sheet name="CARE Table 8" sheetId="19" r:id="rId19"/>
    <sheet name="CARE Table 9" sheetId="20" r:id="rId20"/>
    <sheet name="CARE Table 10" sheetId="50" r:id="rId21"/>
    <sheet name="CARE Table 11" sheetId="46"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P">'[1]Form Front'!#REF!</definedName>
    <definedName name="\s">[2]CSIBA!#REF!</definedName>
    <definedName name="__123Graph_A" hidden="1">[3]reports!#REF!</definedName>
    <definedName name="__123Graph_AGraph2" hidden="1">'[4]Annuity Plan'!#REF!</definedName>
    <definedName name="__123Graph_AGraph4" hidden="1">'[4]Annuity Plan'!#REF!</definedName>
    <definedName name="__123Graph_B" hidden="1">[3]reports!#REF!</definedName>
    <definedName name="__123Graph_C" hidden="1">[3]reports!#REF!</definedName>
    <definedName name="__123Graph_CCHART1" hidden="1">[5]A!#REF!</definedName>
    <definedName name="__123Graph_CCHART2" hidden="1">[5]A!#REF!</definedName>
    <definedName name="__123Graph_CCHART3" hidden="1">[5]A!#REF!</definedName>
    <definedName name="__123Graph_CCHART4" hidden="1">[5]A!#REF!</definedName>
    <definedName name="__123Graph_CCHART5" hidden="1">[5]A!#REF!</definedName>
    <definedName name="__123Graph_D" hidden="1">[3]reports!#REF!</definedName>
    <definedName name="__123Graph_DCHART1" hidden="1">[5]A!#REF!</definedName>
    <definedName name="__123Graph_DCHART2" hidden="1">[5]A!#REF!</definedName>
    <definedName name="__123Graph_DCHART3" hidden="1">[5]A!#REF!</definedName>
    <definedName name="__123Graph_DCHART4" hidden="1">[5]A!#REF!</definedName>
    <definedName name="__123Graph_DCHART5" hidden="1">[5]A!#REF!</definedName>
    <definedName name="__123Graph_E" hidden="1">[3]reports!#REF!</definedName>
    <definedName name="__123Graph_FCHART4" hidden="1">[5]A!#REF!</definedName>
    <definedName name="__123Graph_FCHART5" hidden="1">[5]A!#REF!</definedName>
    <definedName name="__123Graph_X" hidden="1">[6]reports!#REF!</definedName>
    <definedName name="_123Graph_CHART3" hidden="1">[5]A!#REF!</definedName>
    <definedName name="_Fill" hidden="1">[6]reports!#REF!</definedName>
    <definedName name="_Key1" hidden="1">'[7]A-2'!#REF!</definedName>
    <definedName name="_Order1" hidden="1">255</definedName>
    <definedName name="_Order2" hidden="1">255</definedName>
    <definedName name="_Sort" hidden="1">'[7]A-2'!#REF!</definedName>
    <definedName name="_w2" hidden="1">{"SourcesUses",#N/A,TRUE,"CFMODEL";"TransOverview",#N/A,TRUE,"CFMODEL"}</definedName>
    <definedName name="aaa" hidden="1">{"Income Statement",#N/A,FALSE,"CFMODEL";"Balance Sheet",#N/A,FALSE,"CFMODEL"}</definedName>
    <definedName name="aaaa" hidden="1">{"SourcesUses",#N/A,TRUE,"FundsFlow";"TransOverview",#N/A,TRUE,"FundsFlow"}</definedName>
    <definedName name="aaaaaaaaaaaaa" hidden="1">{"SourcesUses",#N/A,TRUE,"CFMODEL";"TransOverview",#N/A,TRUE,"CFMODEL"}</definedName>
    <definedName name="abc" hidden="1">"3Q12KMQDU0T4XKGIPPUR4OEMV"</definedName>
    <definedName name="BROKER">[2]CSIBA!#REF!</definedName>
    <definedName name="ccccccc" hidden="1">{"SourcesUses",#N/A,TRUE,#N/A;"TransOverview",#N/A,TRUE,"CFMODEL"}</definedName>
    <definedName name="ccccccccccccccc" hidden="1">{"SourcesUses",#N/A,TRUE,"FundsFlow";"TransOverview",#N/A,TRUE,"FundsFlow"}</definedName>
    <definedName name="Class_Life_ADR">'[8]ADR Table'!$B$5:$J$5</definedName>
    <definedName name="Class_Life_MACRS">'[8]MARCS Table'!$B$5:$I$5</definedName>
    <definedName name="ConsolidatedRange">#REF!</definedName>
    <definedName name="ConsolidationRange">#REF!</definedName>
    <definedName name="CURRENT">[2]CSIBA!#REF!</definedName>
    <definedName name="d" hidden="1">{"SourcesUses",#N/A,TRUE,#N/A;"TransOverview",#N/A,TRUE,"CFMODEL"}</definedName>
    <definedName name="dd" hidden="1">{"Income Statement",#N/A,FALSE,"CFMODEL";"Balance Sheet",#N/A,FALSE,"CFMODEL"}</definedName>
    <definedName name="ddd" hidden="1">{"SourcesUses",#N/A,TRUE,#N/A;"TransOverview",#N/A,TRUE,"CFMODEL"}</definedName>
    <definedName name="dddddddd" hidden="1">{"Income Statement",#N/A,FALSE,"CFMODEL";"Balance Sheet",#N/A,FALSE,"CFMODEL"}</definedName>
    <definedName name="ddddddddddddddd" hidden="1">{"SourcesUses",#N/A,TRUE,"CFMODEL";"TransOverview",#N/A,TRUE,"CFMODEL"}</definedName>
    <definedName name="dddddddddddddddddd" hidden="1">{"SourcesUses",#N/A,TRUE,#N/A;"TransOverview",#N/A,TRUE,"CFMODEL"}</definedName>
    <definedName name="ddddddddddddddddddddd" hidden="1">{"SourcesUses",#N/A,TRUE,"FundsFlow";"TransOverview",#N/A,TRUE,"FundsFlow"}</definedName>
    <definedName name="ddddddddddddddddddddddd" hidden="1">{"SourcesUses",#N/A,TRUE,#N/A;"TransOverview",#N/A,TRUE,"CFMODEL"}</definedName>
    <definedName name="DR">#REF!+#REF!</definedName>
    <definedName name="eeeeeeeeeee" hidden="1">{"SourcesUses",#N/A,TRUE,#N/A;"TransOverview",#N/A,TRUE,"CFMODEL"}</definedName>
    <definedName name="eeeeeeeeeeeeeeeeee" hidden="1">{"SourcesUses",#N/A,TRUE,"FundsFlow";"TransOverview",#N/A,TRUE,"FundsFlow"}</definedName>
    <definedName name="electric">#REF!</definedName>
    <definedName name="EssAliasTable">"Default"</definedName>
    <definedName name="g" hidden="1">{"SourcesUses",#N/A,TRUE,#N/A;"TransOverview",#N/A,TRUE,"CFMODEL"}</definedName>
    <definedName name="gas">#REF!</definedName>
    <definedName name="gggg" hidden="1">{"SourcesUses",#N/A,TRUE,#N/A;"TransOverview",#N/A,TRUE,"CFMODEL"}</definedName>
    <definedName name="hhhh" hidden="1">{"SourcesUses",#N/A,TRUE,#N/A;"TransOverview",#N/A,TRUE,"CFMODEL"}</definedName>
    <definedName name="JE">#REF!</definedName>
    <definedName name="limcount" hidden="1">1</definedName>
    <definedName name="Month1">'[9]PP Calc 2005'!#REF!</definedName>
    <definedName name="Month2">'[9]PP Calc 2005'!#REF!</definedName>
    <definedName name="Month3">'[9]PP Calc 2005'!#REF!</definedName>
    <definedName name="Months">'[8]misc tables'!$B$2:$B$13</definedName>
    <definedName name="MthAvg">#REF!</definedName>
    <definedName name="otherrev" hidden="1">{#N/A,#N/A,TRUE,"SDGE";#N/A,#N/A,TRUE,"GBU";#N/A,#N/A,TRUE,"TBU";#N/A,#N/A,TRUE,"EDBU";#N/A,#N/A,TRUE,"ExclCC"}</definedName>
    <definedName name="PAGE1">'[1]Form Front'!#REF!</definedName>
    <definedName name="page1997">#REF!</definedName>
    <definedName name="PAGE2">'[1]Form Front'!#REF!</definedName>
    <definedName name="_xlnm.Print_Area" localSheetId="11">'CARE Table 1'!$A$1:$M$38</definedName>
    <definedName name="_xlnm.Print_Area" localSheetId="20">'CARE Table 10'!$A$1:$B$58</definedName>
    <definedName name="_xlnm.Print_Area" localSheetId="21">'CARE Table 11'!$A$1:$G$44</definedName>
    <definedName name="_xlnm.Print_Area" localSheetId="12">'CARE Table 2'!$A$1:$Y$27</definedName>
    <definedName name="_xlnm.Print_Area" localSheetId="13">'CARE Table 3A _3B'!$A$1:$I$48</definedName>
    <definedName name="_xlnm.Print_Area" localSheetId="14">'CARE Table 4'!$A$1:$G$9</definedName>
    <definedName name="_xlnm.Print_Area" localSheetId="15">'CARE Table 5'!$A$1:$J$13</definedName>
    <definedName name="_xlnm.Print_Area" localSheetId="16">'CARE Table 6'!$A$1:$H$23</definedName>
    <definedName name="_xlnm.Print_Area" localSheetId="17">'CARE Table 7'!$A$1:$G$30</definedName>
    <definedName name="_xlnm.Print_Area" localSheetId="18">'CARE Table 8'!$A$1:$I$22</definedName>
    <definedName name="_xlnm.Print_Area" localSheetId="19">'CARE Table 9'!$A$1:$E$15</definedName>
    <definedName name="_xlnm.Print_Area" localSheetId="0">'ESA Table 1'!$A$1:$M$41</definedName>
    <definedName name="_xlnm.Print_Area" localSheetId="1">'ESA Table 1A'!$A$1:$M$23</definedName>
    <definedName name="_xlnm.Print_Area" localSheetId="2">'ESA Table 2'!$A$1:$AF$86</definedName>
    <definedName name="_xlnm.Print_Area" localSheetId="3">'ESA Table 2A'!$A$1:$H$76</definedName>
    <definedName name="_xlnm.Print_Area" localSheetId="4">'ESA Table 2B'!$A$1:$H$91</definedName>
    <definedName name="_xlnm.Print_Area" localSheetId="5">'ESA Table 3'!$A$1:$B$48</definedName>
    <definedName name="_xlnm.Print_Area" localSheetId="6">'ESA Table 4A'!$A$1:$G$29</definedName>
    <definedName name="_xlnm.Print_Area" localSheetId="7">'ESA Table 4B'!$A$1:$H$12</definedName>
    <definedName name="_xlnm.Print_Area" localSheetId="8">'ESA Table 5'!$A$1:$Q$67</definedName>
    <definedName name="_xlnm.Print_Area" localSheetId="9">'ESA Table 6'!$A$1:$M$31</definedName>
    <definedName name="_xlnm.Print_Area" localSheetId="10">'ESA Table 7'!$A$1:$D$18</definedName>
    <definedName name="Print_Area_MI">#REF!</definedName>
    <definedName name="qqqqqqq" hidden="1">{"SourcesUses",#N/A,TRUE,"CFMODEL";"TransOverview",#N/A,TRUE,"CFMODEL"}</definedName>
    <definedName name="qqqqqqqqqqqqqqqqqq" hidden="1">{"Income Statement",#N/A,FALSE,"CFMODEL";"Balance Sheet",#N/A,FALSE,"CFMODEL"}</definedName>
    <definedName name="reference3" hidden="1">{"SourcesUses",#N/A,TRUE,"CFMODEL";"TransOverview",#N/A,TRUE,"CFMODEL"}</definedName>
    <definedName name="reference32" hidden="1">{"SourcesUses",#N/A,TRUE,"CFMODEL";"TransOverview",#N/A,TRUE,"CFMODEL"}</definedName>
    <definedName name="rrrrrr" hidden="1">{"SourcesUses",#N/A,TRUE,"FundsFlow";"TransOverview",#N/A,TRUE,"FundsFlow"}</definedName>
    <definedName name="rrrrrr2" hidden="1">{"SourcesUses",#N/A,TRUE,"FundsFlow";"TransOverview",#N/A,TRUE,"FundsFlow"}</definedName>
    <definedName name="SAPBEXrevision" hidden="1">1</definedName>
    <definedName name="SAPBEXsysID" hidden="1">"BWP"</definedName>
    <definedName name="SAPBEXwbID" hidden="1">"3OFRSRP51IU37YC6911AH5PGB"</definedName>
    <definedName name="sencount" hidden="1">1</definedName>
    <definedName name="sss" hidden="1">{"SourcesUses",#N/A,TRUE,#N/A;"TransOverview",#N/A,TRUE,"CFMODEL"}</definedName>
    <definedName name="sssssssssssssssss" hidden="1">{"Income Statement",#N/A,FALSE,"CFMODEL";"Balance Sheet",#N/A,FALSE,"CFMODEL"}</definedName>
    <definedName name="sssssssssssssssssss" hidden="1">{"Income Statement",#N/A,FALSE,"CFMODEL";"Balance Sheet",#N/A,FALSE,"CFMODEL"}</definedName>
    <definedName name="Table1">#REF!</definedName>
    <definedName name="TBal">#REF!</definedName>
    <definedName name="tblChgCodes">#REF!</definedName>
    <definedName name="TblConsTypes">#REF!</definedName>
    <definedName name="tblRates">#REF!</definedName>
    <definedName name="tblrptrate">#REF!</definedName>
    <definedName name="TownCode">#REF!</definedName>
    <definedName name="TUCU" hidden="1">[10]Input!#REF!</definedName>
    <definedName name="Utility">'[8]misc tables'!$B$16:$B$17</definedName>
    <definedName name="w" hidden="1">{"SourcesUses",#N/A,TRUE,"CFMODEL";"TransOverview",#N/A,TRUE,"CFMODEL"}</definedName>
    <definedName name="wrn.busum." hidden="1">{#N/A,#N/A,TRUE,"SDGE";#N/A,#N/A,TRUE,"GBU";#N/A,#N/A,TRUE,"TBU";#N/A,#N/A,TRUE,"EDBU";#N/A,#N/A,TRUE,"ExclCC"}</definedName>
    <definedName name="wrn.Data." hidden="1">{#N/A,#N/A,FALSE,"3 Year Plan"}</definedName>
    <definedName name="wrn.Revenue." hidden="1">{#N/A,#N/A,FALSE,"3 Year Plan";#N/A,#N/A,FALSE,"3 Year Plan"}</definedName>
    <definedName name="wrn.test1." hidden="1">{"Income Statement",#N/A,FALSE,"CFMODEL";"Balance Sheet",#N/A,FALSE,"CFMODEL"}</definedName>
    <definedName name="wrn.test2." hidden="1">{"SourcesUses",#N/A,TRUE,"CFMODEL";"TransOverview",#N/A,TRUE,"CFMODEL"}</definedName>
    <definedName name="wrn.test3." hidden="1">{"SourcesUses",#N/A,TRUE,#N/A;"TransOverview",#N/A,TRUE,"CFMODEL"}</definedName>
    <definedName name="wrn.test3.2" hidden="1">{"SourcesUses",#N/A,TRUE,#N/A;"TransOverview",#N/A,TRUE,"CFMODEL"}</definedName>
    <definedName name="wrn.test4." hidden="1">{"SourcesUses",#N/A,TRUE,"FundsFlow";"TransOverview",#N/A,TRUE,"FundsFlow"}</definedName>
    <definedName name="wrn.test42." hidden="1">{"SourcesUses",#N/A,TRUE,"FundsFlow";"TransOverview",#N/A,TRUE,"FundsFlow"}</definedName>
    <definedName name="XmnRefRange">#REF!</definedName>
    <definedName name="xsTYPE">"tbl"</definedName>
    <definedName name="Yes_No">'[8]misc tables'!$B$20:$B$21</definedName>
    <definedName name="YrAvg">#REF!</definedName>
    <definedName name="zzzzzzzzzz" hidden="1">{"SourcesUses",#N/A,TRUE,"CFMODEL";"TransOverview",#N/A,TRUE,"CFMODEL"}</definedName>
    <definedName name="zzzzzzzzzzzzzzzzz" hidden="1">{"SourcesUses",#N/A,TRUE,"CFMODEL";"TransOverview",#N/A,TRUE,"CFMODEL"}</definedName>
    <definedName name="zzzzzzzzzzzzzzzzzzzzzzzzz" hidden="1">{"Income Statement",#N/A,FALSE,"CFMODEL";"Balance Sheet",#N/A,FALSE,"CFMODEL"}</definedName>
    <definedName name="zzzzzzzzzzzzzzzzzzzzzzzzzzz" hidden="1">{"SourcesUses",#N/A,TRUE,"FundsFlow";"TransOverview",#N/A,TRUE,"FundsFlow"}</definedName>
    <definedName name="zzzzzzzzzzzzzzzzzzzzzzzzzzzzz" hidden="1">{"SourcesUses",#N/A,TRUE,"CFMODEL";"TransOverview",#N/A,TRUE,"CFMODEL"}</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1" i="7" l="1"/>
  <c r="B5" i="15"/>
  <c r="C68" i="40"/>
  <c r="C69" i="40"/>
  <c r="C70" i="40"/>
  <c r="C71" i="40"/>
  <c r="B13" i="4"/>
  <c r="B12" i="4"/>
  <c r="F9" i="40"/>
  <c r="F10" i="40"/>
  <c r="F11" i="40"/>
  <c r="F13" i="40"/>
  <c r="F14" i="40"/>
  <c r="F15" i="40"/>
  <c r="F16" i="40"/>
  <c r="F17" i="40"/>
  <c r="F18" i="40"/>
  <c r="F19" i="40"/>
  <c r="F20" i="40"/>
  <c r="F21" i="40"/>
  <c r="F22" i="40"/>
  <c r="F24" i="40"/>
  <c r="F25" i="40"/>
  <c r="F26" i="40"/>
  <c r="F28" i="40"/>
  <c r="F29" i="40"/>
  <c r="F30" i="40"/>
  <c r="F31" i="40"/>
  <c r="F32" i="40"/>
  <c r="F33" i="40"/>
  <c r="F34" i="40"/>
  <c r="F35" i="40"/>
  <c r="F36" i="40"/>
  <c r="F37" i="40"/>
  <c r="F38" i="40"/>
  <c r="F39" i="40"/>
  <c r="F41" i="40"/>
  <c r="F42" i="40"/>
  <c r="F44" i="40"/>
  <c r="F45" i="40"/>
  <c r="F46" i="40"/>
  <c r="F47" i="40"/>
  <c r="F48" i="40"/>
  <c r="F49" i="40"/>
  <c r="F50" i="40"/>
  <c r="F51" i="40"/>
  <c r="F52" i="40"/>
  <c r="F54" i="40"/>
  <c r="F55" i="40"/>
  <c r="F56" i="40"/>
  <c r="F63" i="40"/>
  <c r="B7" i="4"/>
  <c r="D9" i="40"/>
  <c r="D10" i="40"/>
  <c r="D11" i="40"/>
  <c r="D13" i="40"/>
  <c r="D14" i="40"/>
  <c r="D15" i="40"/>
  <c r="D16" i="40"/>
  <c r="D17" i="40"/>
  <c r="D18" i="40"/>
  <c r="D19" i="40"/>
  <c r="D20" i="40"/>
  <c r="D21" i="40"/>
  <c r="D22" i="40"/>
  <c r="D24" i="40"/>
  <c r="D25" i="40"/>
  <c r="D26" i="40"/>
  <c r="D28" i="40"/>
  <c r="D29" i="40"/>
  <c r="D30" i="40"/>
  <c r="D31" i="40"/>
  <c r="D32" i="40"/>
  <c r="D33" i="40"/>
  <c r="D34" i="40"/>
  <c r="D35" i="40"/>
  <c r="D36" i="40"/>
  <c r="D37" i="40"/>
  <c r="D38" i="40"/>
  <c r="D39" i="40"/>
  <c r="D41" i="40"/>
  <c r="D42" i="40"/>
  <c r="D44" i="40"/>
  <c r="D45" i="40"/>
  <c r="D46" i="40"/>
  <c r="D47" i="40"/>
  <c r="D48" i="40"/>
  <c r="D49" i="40"/>
  <c r="D50" i="40"/>
  <c r="D51" i="40"/>
  <c r="D52" i="40"/>
  <c r="D54" i="40"/>
  <c r="D55" i="40"/>
  <c r="D56" i="40"/>
  <c r="D63" i="40"/>
  <c r="B6" i="4"/>
  <c r="O11" i="7"/>
  <c r="C9" i="40"/>
  <c r="C10" i="40"/>
  <c r="C11" i="40"/>
  <c r="C13" i="40"/>
  <c r="C14" i="40"/>
  <c r="C15" i="40"/>
  <c r="C16" i="40"/>
  <c r="C17" i="40"/>
  <c r="C18" i="40"/>
  <c r="C19" i="40"/>
  <c r="C20" i="40"/>
  <c r="C21" i="40"/>
  <c r="C22" i="40"/>
  <c r="C24" i="40"/>
  <c r="C25" i="40"/>
  <c r="C26" i="40"/>
  <c r="C28" i="40"/>
  <c r="C29" i="40"/>
  <c r="C30" i="40"/>
  <c r="C31" i="40"/>
  <c r="C32" i="40"/>
  <c r="C33" i="40"/>
  <c r="C34" i="40"/>
  <c r="C35" i="40"/>
  <c r="C36" i="40"/>
  <c r="C37" i="40"/>
  <c r="C38" i="40"/>
  <c r="C39" i="40"/>
  <c r="C41" i="40"/>
  <c r="C42" i="40"/>
  <c r="C44" i="40"/>
  <c r="C45" i="40"/>
  <c r="C46" i="40"/>
  <c r="C47" i="40"/>
  <c r="C48" i="40"/>
  <c r="C49" i="40"/>
  <c r="C50" i="40"/>
  <c r="C51" i="40"/>
  <c r="C52" i="40"/>
  <c r="C54" i="40"/>
  <c r="C55" i="40"/>
  <c r="C56" i="40"/>
  <c r="C60" i="40"/>
  <c r="C61" i="40"/>
  <c r="C63" i="40"/>
  <c r="E9" i="40"/>
  <c r="E10" i="40"/>
  <c r="E11" i="40"/>
  <c r="E13" i="40"/>
  <c r="E14" i="40"/>
  <c r="E15" i="40"/>
  <c r="E16" i="40"/>
  <c r="E17" i="40"/>
  <c r="E18" i="40"/>
  <c r="E19" i="40"/>
  <c r="E20" i="40"/>
  <c r="E21" i="40"/>
  <c r="E22" i="40"/>
  <c r="E24" i="40"/>
  <c r="E25" i="40"/>
  <c r="E26" i="40"/>
  <c r="E28" i="40"/>
  <c r="E29" i="40"/>
  <c r="E30" i="40"/>
  <c r="E31" i="40"/>
  <c r="E32" i="40"/>
  <c r="E33" i="40"/>
  <c r="E34" i="40"/>
  <c r="E35" i="40"/>
  <c r="E36" i="40"/>
  <c r="E37" i="40"/>
  <c r="E38" i="40"/>
  <c r="E39" i="40"/>
  <c r="E41" i="40"/>
  <c r="E42" i="40"/>
  <c r="E44" i="40"/>
  <c r="E45" i="40"/>
  <c r="E46" i="40"/>
  <c r="E47" i="40"/>
  <c r="E48" i="40"/>
  <c r="E49" i="40"/>
  <c r="E50" i="40"/>
  <c r="E51" i="40"/>
  <c r="E52" i="40"/>
  <c r="E54" i="40"/>
  <c r="E55" i="40"/>
  <c r="E56" i="40"/>
  <c r="E63" i="40"/>
  <c r="G9" i="40"/>
  <c r="G10" i="40"/>
  <c r="G11" i="40"/>
  <c r="G13" i="40"/>
  <c r="G14" i="40"/>
  <c r="G15" i="40"/>
  <c r="G16" i="40"/>
  <c r="G17" i="40"/>
  <c r="G18" i="40"/>
  <c r="G19" i="40"/>
  <c r="G20" i="40"/>
  <c r="G21" i="40"/>
  <c r="G22" i="40"/>
  <c r="G24" i="40"/>
  <c r="G25" i="40"/>
  <c r="G26" i="40"/>
  <c r="G28" i="40"/>
  <c r="G29" i="40"/>
  <c r="G30" i="40"/>
  <c r="G31" i="40"/>
  <c r="G32" i="40"/>
  <c r="G33" i="40"/>
  <c r="G34" i="40"/>
  <c r="G35" i="40"/>
  <c r="G36" i="40"/>
  <c r="G37" i="40"/>
  <c r="G38" i="40"/>
  <c r="G39" i="40"/>
  <c r="G41" i="40"/>
  <c r="G42" i="40"/>
  <c r="G44" i="40"/>
  <c r="G45" i="40"/>
  <c r="G46" i="40"/>
  <c r="G47" i="40"/>
  <c r="G48" i="40"/>
  <c r="G49" i="40"/>
  <c r="G50" i="40"/>
  <c r="G51" i="40"/>
  <c r="G52" i="40"/>
  <c r="G54" i="40"/>
  <c r="G55" i="40"/>
  <c r="G56" i="40"/>
  <c r="G60" i="40"/>
  <c r="G61" i="40"/>
  <c r="G63" i="40"/>
  <c r="H9" i="40"/>
  <c r="H10" i="40"/>
  <c r="H11" i="40"/>
  <c r="H13" i="40"/>
  <c r="H14" i="40"/>
  <c r="H15" i="40"/>
  <c r="H16" i="40"/>
  <c r="H17" i="40"/>
  <c r="H18" i="40"/>
  <c r="H19" i="40"/>
  <c r="H20" i="40"/>
  <c r="H21" i="40"/>
  <c r="H22" i="40"/>
  <c r="H24" i="40"/>
  <c r="H25" i="40"/>
  <c r="H26" i="40"/>
  <c r="H28" i="40"/>
  <c r="H29" i="40"/>
  <c r="H30" i="40"/>
  <c r="H31" i="40"/>
  <c r="H32" i="40"/>
  <c r="H33" i="40"/>
  <c r="H34" i="40"/>
  <c r="H35" i="40"/>
  <c r="H36" i="40"/>
  <c r="H37" i="40"/>
  <c r="H38" i="40"/>
  <c r="H39" i="40"/>
  <c r="H41" i="40"/>
  <c r="H42" i="40"/>
  <c r="H44" i="40"/>
  <c r="H45" i="40"/>
  <c r="H46" i="40"/>
  <c r="H47" i="40"/>
  <c r="H48" i="40"/>
  <c r="H49" i="40"/>
  <c r="H50" i="40"/>
  <c r="H51" i="40"/>
  <c r="H52" i="40"/>
  <c r="H54" i="40"/>
  <c r="H55" i="40"/>
  <c r="H56" i="40"/>
  <c r="H60" i="40"/>
  <c r="H61" i="40"/>
  <c r="K63" i="40"/>
  <c r="S71" i="40"/>
  <c r="T63" i="40"/>
  <c r="U63" i="40"/>
  <c r="V63" i="40"/>
  <c r="W63" i="40"/>
  <c r="Q9" i="7"/>
  <c r="Q10" i="7"/>
  <c r="Q11" i="7"/>
  <c r="P9" i="7"/>
  <c r="P10" i="7"/>
  <c r="O8" i="7"/>
  <c r="P8" i="7"/>
  <c r="Q8" i="7"/>
  <c r="F7" i="17"/>
  <c r="F6" i="17"/>
  <c r="F5" i="17"/>
  <c r="H8" i="17"/>
  <c r="G8" i="17"/>
  <c r="G8" i="19"/>
  <c r="H8" i="19"/>
  <c r="G30" i="12"/>
  <c r="G31" i="12"/>
  <c r="G32" i="12"/>
  <c r="G29" i="12"/>
  <c r="G6" i="12"/>
  <c r="G7" i="12"/>
  <c r="G8" i="12"/>
  <c r="G5" i="12"/>
  <c r="Y10" i="13"/>
  <c r="J10" i="13"/>
  <c r="E10" i="13"/>
  <c r="K10" i="13"/>
  <c r="T10" i="13"/>
  <c r="V10" i="13"/>
  <c r="O10" i="13"/>
  <c r="U10" i="13"/>
  <c r="E5" i="19"/>
  <c r="E17" i="19"/>
  <c r="F6" i="19"/>
  <c r="F5" i="19"/>
  <c r="F17" i="19"/>
  <c r="G17" i="19"/>
  <c r="G5" i="19"/>
  <c r="H17" i="19"/>
  <c r="H7" i="19"/>
  <c r="H6" i="19"/>
  <c r="B39" i="4"/>
  <c r="P12" i="7"/>
  <c r="P13" i="7"/>
  <c r="P14" i="7"/>
  <c r="P15" i="7"/>
  <c r="P16" i="7"/>
  <c r="P17" i="7"/>
  <c r="P18" i="7"/>
  <c r="P19" i="7"/>
  <c r="P20" i="7"/>
  <c r="C20" i="7"/>
  <c r="O10" i="7"/>
  <c r="O9" i="7"/>
  <c r="N10" i="7"/>
  <c r="N11" i="7"/>
  <c r="N8" i="7"/>
  <c r="N9" i="7"/>
  <c r="B20" i="7"/>
  <c r="C74" i="40"/>
  <c r="C72" i="40"/>
  <c r="S73" i="40"/>
  <c r="K71" i="40"/>
  <c r="K73" i="40"/>
  <c r="C65" i="40"/>
  <c r="AE63" i="40"/>
  <c r="AD63" i="40"/>
  <c r="AC63" i="40"/>
  <c r="AB63" i="40"/>
  <c r="M63" i="40"/>
  <c r="L63" i="40"/>
  <c r="O63" i="40"/>
  <c r="P46" i="40"/>
  <c r="X29" i="40"/>
  <c r="N63" i="40"/>
  <c r="H19" i="2"/>
  <c r="H31" i="2"/>
  <c r="I19" i="2"/>
  <c r="I31" i="2"/>
  <c r="C19" i="2"/>
  <c r="C31" i="2"/>
  <c r="L31" i="2"/>
  <c r="J9" i="38"/>
  <c r="J10" i="38"/>
  <c r="D10" i="38"/>
  <c r="M10" i="38"/>
  <c r="J11" i="38"/>
  <c r="D11" i="38"/>
  <c r="M11" i="38"/>
  <c r="J12" i="38"/>
  <c r="D12" i="38"/>
  <c r="M12" i="38"/>
  <c r="J13" i="38"/>
  <c r="J14" i="38"/>
  <c r="J15" i="38"/>
  <c r="Y9" i="13"/>
  <c r="H5" i="19"/>
  <c r="G27" i="18"/>
  <c r="F27" i="18"/>
  <c r="H6" i="17"/>
  <c r="H7" i="17"/>
  <c r="B5" i="17"/>
  <c r="H5" i="17"/>
  <c r="G6" i="17"/>
  <c r="G7" i="17"/>
  <c r="G5" i="17"/>
  <c r="J9" i="13"/>
  <c r="E9" i="13"/>
  <c r="K9" i="13"/>
  <c r="T9" i="13"/>
  <c r="V9" i="13"/>
  <c r="O9" i="13"/>
  <c r="U9" i="13"/>
  <c r="Y8" i="13"/>
  <c r="T8" i="13"/>
  <c r="O8" i="13"/>
  <c r="J8" i="13"/>
  <c r="E8" i="13"/>
  <c r="K8" i="13"/>
  <c r="E7" i="13"/>
  <c r="J7" i="13"/>
  <c r="K7" i="13"/>
  <c r="P7" i="13"/>
  <c r="T7" i="13"/>
  <c r="T19" i="13"/>
  <c r="B19" i="2"/>
  <c r="B31" i="2"/>
  <c r="D31" i="2"/>
  <c r="X19" i="13"/>
  <c r="W19" i="13"/>
  <c r="Y19" i="13"/>
  <c r="B7" i="14"/>
  <c r="K7" i="14"/>
  <c r="C7" i="14"/>
  <c r="D7" i="14"/>
  <c r="I17" i="19"/>
  <c r="D17" i="19"/>
  <c r="B17" i="19"/>
  <c r="B17" i="17"/>
  <c r="F17" i="17"/>
  <c r="C17" i="17"/>
  <c r="D17" i="17"/>
  <c r="I40" i="12"/>
  <c r="H40" i="12"/>
  <c r="I39" i="12"/>
  <c r="H39" i="12"/>
  <c r="I38" i="12"/>
  <c r="H38" i="12"/>
  <c r="I37" i="12"/>
  <c r="H37" i="12"/>
  <c r="I36" i="12"/>
  <c r="H36" i="12"/>
  <c r="I35" i="12"/>
  <c r="H35" i="12"/>
  <c r="I34" i="12"/>
  <c r="H34" i="12"/>
  <c r="I33" i="12"/>
  <c r="H33" i="12"/>
  <c r="I32" i="12"/>
  <c r="H32" i="12"/>
  <c r="I31" i="12"/>
  <c r="H31" i="12"/>
  <c r="I30" i="12"/>
  <c r="H30" i="12"/>
  <c r="D40" i="12"/>
  <c r="D39" i="12"/>
  <c r="D38" i="12"/>
  <c r="D37" i="12"/>
  <c r="D36" i="12"/>
  <c r="D35" i="12"/>
  <c r="D34" i="12"/>
  <c r="D33" i="12"/>
  <c r="D32" i="12"/>
  <c r="D31" i="12"/>
  <c r="D30" i="12"/>
  <c r="D9" i="12"/>
  <c r="D13" i="12"/>
  <c r="B5" i="12"/>
  <c r="D5" i="12"/>
  <c r="I16" i="12"/>
  <c r="H16" i="12"/>
  <c r="I15" i="12"/>
  <c r="H15" i="12"/>
  <c r="I14" i="12"/>
  <c r="H14" i="12"/>
  <c r="H13" i="12"/>
  <c r="I12" i="12"/>
  <c r="H12" i="12"/>
  <c r="I11" i="12"/>
  <c r="H11" i="12"/>
  <c r="I10" i="12"/>
  <c r="H10" i="12"/>
  <c r="H9" i="12"/>
  <c r="I8" i="12"/>
  <c r="H8" i="12"/>
  <c r="I7" i="12"/>
  <c r="H7" i="12"/>
  <c r="I6" i="12"/>
  <c r="H6" i="12"/>
  <c r="D16" i="12"/>
  <c r="G16" i="12"/>
  <c r="C17" i="12"/>
  <c r="G9" i="12"/>
  <c r="G10" i="12"/>
  <c r="G11" i="12"/>
  <c r="G12" i="12"/>
  <c r="G13" i="12"/>
  <c r="G14" i="12"/>
  <c r="G15" i="12"/>
  <c r="G17" i="12"/>
  <c r="H17" i="12"/>
  <c r="E17" i="12"/>
  <c r="F17" i="12"/>
  <c r="D6" i="12"/>
  <c r="D7" i="12"/>
  <c r="D8" i="12"/>
  <c r="D10" i="12"/>
  <c r="D11" i="12"/>
  <c r="D12" i="12"/>
  <c r="D14" i="12"/>
  <c r="D15" i="12"/>
  <c r="Y7" i="13"/>
  <c r="I9" i="12"/>
  <c r="I13" i="12"/>
  <c r="M7" i="13"/>
  <c r="O7" i="13"/>
  <c r="O19" i="13"/>
  <c r="D14" i="38"/>
  <c r="M14" i="38"/>
  <c r="L14" i="38"/>
  <c r="L9" i="38"/>
  <c r="L10" i="38"/>
  <c r="L11" i="38"/>
  <c r="L12" i="38"/>
  <c r="L13" i="38"/>
  <c r="L17" i="38"/>
  <c r="K14" i="38"/>
  <c r="D13" i="38"/>
  <c r="M13" i="38"/>
  <c r="K13" i="38"/>
  <c r="K12" i="38"/>
  <c r="K11" i="38"/>
  <c r="D9" i="38"/>
  <c r="M9" i="38"/>
  <c r="K10" i="38"/>
  <c r="C16" i="14"/>
  <c r="L16" i="14"/>
  <c r="B16" i="14"/>
  <c r="K16" i="14"/>
  <c r="J16" i="14"/>
  <c r="D16" i="14"/>
  <c r="M16" i="14"/>
  <c r="C15" i="14"/>
  <c r="L15" i="14"/>
  <c r="B15" i="14"/>
  <c r="K15" i="14"/>
  <c r="C14" i="14"/>
  <c r="L14" i="14"/>
  <c r="B14" i="14"/>
  <c r="K14" i="14"/>
  <c r="C12" i="14"/>
  <c r="L12" i="14"/>
  <c r="B12" i="14"/>
  <c r="D12" i="14"/>
  <c r="C10" i="14"/>
  <c r="L10" i="14"/>
  <c r="C6" i="14"/>
  <c r="C8" i="14"/>
  <c r="C9" i="14"/>
  <c r="C18" i="14"/>
  <c r="C20" i="14"/>
  <c r="C22" i="14"/>
  <c r="L8" i="14"/>
  <c r="L9" i="14"/>
  <c r="B10" i="14"/>
  <c r="D10" i="14"/>
  <c r="B9" i="14"/>
  <c r="D9" i="14"/>
  <c r="J9" i="14"/>
  <c r="M9" i="14"/>
  <c r="B8" i="14"/>
  <c r="D8" i="14"/>
  <c r="K8" i="14"/>
  <c r="L20" i="14"/>
  <c r="B20" i="14"/>
  <c r="K20" i="14"/>
  <c r="D20" i="14"/>
  <c r="J20" i="14"/>
  <c r="M20" i="14" s="1"/>
  <c r="B6" i="14"/>
  <c r="K6" i="14"/>
  <c r="D7" i="2"/>
  <c r="D8" i="2"/>
  <c r="D9" i="2"/>
  <c r="D10" i="2"/>
  <c r="D11" i="2"/>
  <c r="D12" i="2"/>
  <c r="D13" i="2"/>
  <c r="D14" i="2"/>
  <c r="D15" i="2"/>
  <c r="D16" i="2"/>
  <c r="D17" i="2"/>
  <c r="D18" i="2"/>
  <c r="D19" i="2"/>
  <c r="J9" i="2"/>
  <c r="J12" i="2"/>
  <c r="M12" i="2"/>
  <c r="J15" i="2"/>
  <c r="M15" i="2"/>
  <c r="J13" i="2"/>
  <c r="M13" i="2"/>
  <c r="G7" i="2"/>
  <c r="G8" i="2"/>
  <c r="G9" i="2"/>
  <c r="G10" i="2"/>
  <c r="G11" i="2"/>
  <c r="G12" i="2"/>
  <c r="G13" i="2"/>
  <c r="G14" i="2"/>
  <c r="G15" i="2"/>
  <c r="G16" i="2"/>
  <c r="G17" i="2"/>
  <c r="G18" i="2"/>
  <c r="D21" i="2"/>
  <c r="D22" i="2"/>
  <c r="D23" i="2"/>
  <c r="D24" i="2"/>
  <c r="D25" i="2"/>
  <c r="J25" i="2"/>
  <c r="M25" i="2"/>
  <c r="D26" i="2"/>
  <c r="D27" i="2"/>
  <c r="D28" i="2"/>
  <c r="D29" i="2"/>
  <c r="G29" i="14"/>
  <c r="G28" i="14"/>
  <c r="G25" i="14"/>
  <c r="G26" i="14"/>
  <c r="G27" i="14"/>
  <c r="J26" i="14"/>
  <c r="J25" i="14"/>
  <c r="J27" i="14"/>
  <c r="J28" i="14"/>
  <c r="J29" i="14"/>
  <c r="D20" i="8"/>
  <c r="M20" i="8"/>
  <c r="D15" i="8"/>
  <c r="M15" i="8"/>
  <c r="D17" i="8"/>
  <c r="D16" i="8"/>
  <c r="D18" i="8"/>
  <c r="D19" i="8"/>
  <c r="D23" i="8"/>
  <c r="J23" i="8"/>
  <c r="M23" i="8"/>
  <c r="M17" i="8"/>
  <c r="J15" i="14"/>
  <c r="G40" i="12"/>
  <c r="G33" i="12"/>
  <c r="G34" i="12"/>
  <c r="G35" i="12"/>
  <c r="G36" i="12"/>
  <c r="G37" i="12"/>
  <c r="G38" i="12"/>
  <c r="G39" i="12"/>
  <c r="G41" i="12"/>
  <c r="C41" i="12"/>
  <c r="H41" i="12"/>
  <c r="O12" i="7"/>
  <c r="O13" i="7"/>
  <c r="O14" i="7"/>
  <c r="O15" i="7"/>
  <c r="O16" i="7"/>
  <c r="O17" i="7"/>
  <c r="O18" i="7"/>
  <c r="O19" i="7"/>
  <c r="O20" i="7"/>
  <c r="G6" i="14"/>
  <c r="G7" i="14"/>
  <c r="G8" i="14"/>
  <c r="G9" i="14"/>
  <c r="G10" i="14"/>
  <c r="G12" i="14"/>
  <c r="G13" i="14"/>
  <c r="G14" i="14"/>
  <c r="G15" i="14"/>
  <c r="F19" i="2"/>
  <c r="F31" i="2"/>
  <c r="E19" i="2"/>
  <c r="E31" i="2"/>
  <c r="J18" i="2"/>
  <c r="J17" i="2"/>
  <c r="N12" i="7"/>
  <c r="Q12" i="7"/>
  <c r="N13" i="7"/>
  <c r="Q13" i="7"/>
  <c r="N14" i="7"/>
  <c r="N15" i="7"/>
  <c r="N16" i="7"/>
  <c r="N17" i="7"/>
  <c r="N18" i="7"/>
  <c r="N19" i="7"/>
  <c r="N20" i="7"/>
  <c r="Q14" i="7"/>
  <c r="Q15" i="7"/>
  <c r="Q16" i="7"/>
  <c r="Q17" i="7"/>
  <c r="Q18" i="7"/>
  <c r="Q19" i="7"/>
  <c r="Q20" i="7"/>
  <c r="B46" i="4"/>
  <c r="B45" i="4"/>
  <c r="B44" i="4"/>
  <c r="B43" i="4"/>
  <c r="B41" i="4"/>
  <c r="B42" i="4"/>
  <c r="J33" i="2"/>
  <c r="L34" i="2"/>
  <c r="D34" i="2"/>
  <c r="J34" i="2"/>
  <c r="M34" i="2"/>
  <c r="J16" i="2"/>
  <c r="J14" i="2"/>
  <c r="M14" i="2"/>
  <c r="J11" i="2"/>
  <c r="M11" i="2"/>
  <c r="J10" i="2"/>
  <c r="M10" i="2"/>
  <c r="J7" i="2"/>
  <c r="J8" i="2"/>
  <c r="M8" i="2"/>
  <c r="H18" i="14"/>
  <c r="H22" i="14"/>
  <c r="B18" i="14"/>
  <c r="B22" i="14"/>
  <c r="I18" i="14"/>
  <c r="I22" i="14"/>
  <c r="L22" i="14" s="1"/>
  <c r="L20" i="7"/>
  <c r="L7" i="8"/>
  <c r="K7" i="8"/>
  <c r="J7" i="8"/>
  <c r="J10" i="8"/>
  <c r="G7" i="8"/>
  <c r="G10" i="8"/>
  <c r="D7" i="8"/>
  <c r="D10" i="8"/>
  <c r="G20" i="14"/>
  <c r="I10" i="8"/>
  <c r="H10" i="8"/>
  <c r="F10" i="8"/>
  <c r="E10" i="8"/>
  <c r="C10" i="8"/>
  <c r="B10" i="8"/>
  <c r="J32" i="14"/>
  <c r="G32" i="14"/>
  <c r="G20" i="8"/>
  <c r="G19" i="8"/>
  <c r="G18" i="8"/>
  <c r="G17" i="8"/>
  <c r="G23" i="8"/>
  <c r="D15" i="38"/>
  <c r="G15" i="38"/>
  <c r="G9" i="38"/>
  <c r="G10" i="38"/>
  <c r="G11" i="38"/>
  <c r="G12" i="38"/>
  <c r="G13" i="38"/>
  <c r="G14" i="38"/>
  <c r="J29" i="2"/>
  <c r="J28" i="2"/>
  <c r="M28" i="2"/>
  <c r="J27" i="2"/>
  <c r="M27" i="2"/>
  <c r="J26" i="2"/>
  <c r="M26" i="2"/>
  <c r="J24" i="2"/>
  <c r="J23" i="2"/>
  <c r="M23" i="2"/>
  <c r="J22" i="2"/>
  <c r="M22" i="2"/>
  <c r="G29" i="2"/>
  <c r="G28" i="2"/>
  <c r="G27" i="2"/>
  <c r="G26" i="2"/>
  <c r="G25" i="2"/>
  <c r="G24" i="2"/>
  <c r="G23" i="2"/>
  <c r="G22" i="2"/>
  <c r="G21" i="2"/>
  <c r="B8" i="16"/>
  <c r="C8" i="16"/>
  <c r="D6" i="16"/>
  <c r="D7" i="16"/>
  <c r="G7" i="16"/>
  <c r="J7" i="16"/>
  <c r="G74" i="42"/>
  <c r="H20" i="42"/>
  <c r="F74" i="42"/>
  <c r="E74" i="42"/>
  <c r="D74" i="42"/>
  <c r="H66" i="42"/>
  <c r="H67" i="42"/>
  <c r="H16" i="42"/>
  <c r="F6" i="15"/>
  <c r="G6" i="15"/>
  <c r="E6" i="15"/>
  <c r="D6" i="15"/>
  <c r="J19" i="13"/>
  <c r="G63" i="45"/>
  <c r="H26" i="45"/>
  <c r="F63" i="45"/>
  <c r="E63" i="45"/>
  <c r="D63" i="45"/>
  <c r="K11" i="2"/>
  <c r="G34" i="2"/>
  <c r="G33" i="2"/>
  <c r="J21" i="2"/>
  <c r="G8" i="21"/>
  <c r="D8" i="21"/>
  <c r="D9" i="21"/>
  <c r="D10" i="21"/>
  <c r="L29" i="2"/>
  <c r="K29" i="2"/>
  <c r="H30" i="14"/>
  <c r="I30" i="14"/>
  <c r="F30" i="14"/>
  <c r="E30" i="14"/>
  <c r="K19" i="8"/>
  <c r="L19" i="8"/>
  <c r="K20" i="8"/>
  <c r="L20" i="8"/>
  <c r="I23" i="8"/>
  <c r="C23" i="8"/>
  <c r="L23" i="8"/>
  <c r="H23" i="8"/>
  <c r="B23" i="8"/>
  <c r="F23" i="8"/>
  <c r="E23" i="8"/>
  <c r="K9" i="38"/>
  <c r="E8" i="20"/>
  <c r="E11" i="20"/>
  <c r="L18" i="8"/>
  <c r="K18" i="8"/>
  <c r="L17" i="8"/>
  <c r="K17" i="8"/>
  <c r="L16" i="8"/>
  <c r="K16" i="8"/>
  <c r="L15" i="8"/>
  <c r="K15" i="8"/>
  <c r="L10" i="8"/>
  <c r="K10" i="8"/>
  <c r="I17" i="38"/>
  <c r="H17" i="38"/>
  <c r="F17" i="38"/>
  <c r="E17" i="38"/>
  <c r="L28" i="2"/>
  <c r="K28" i="2"/>
  <c r="L27" i="2"/>
  <c r="K27" i="2"/>
  <c r="L26" i="2"/>
  <c r="K26" i="2"/>
  <c r="L25" i="2"/>
  <c r="K25" i="2"/>
  <c r="L23" i="2"/>
  <c r="K23" i="2"/>
  <c r="L22" i="2"/>
  <c r="K22" i="2"/>
  <c r="L15" i="2"/>
  <c r="K15" i="2"/>
  <c r="L14" i="2"/>
  <c r="K14" i="2"/>
  <c r="K13" i="2"/>
  <c r="K12" i="2"/>
  <c r="L11" i="2"/>
  <c r="L10" i="2"/>
  <c r="K10" i="2"/>
  <c r="L9" i="2"/>
  <c r="K9" i="2"/>
  <c r="L8" i="2"/>
  <c r="K8" i="2"/>
  <c r="L7" i="2"/>
  <c r="K7" i="2"/>
  <c r="D11" i="20"/>
  <c r="C11" i="20"/>
  <c r="B11" i="20"/>
  <c r="M43" i="7"/>
  <c r="L43" i="7"/>
  <c r="K43" i="7"/>
  <c r="J43" i="7"/>
  <c r="I43" i="7"/>
  <c r="H43" i="7"/>
  <c r="G43" i="7"/>
  <c r="F43" i="7"/>
  <c r="E43" i="7"/>
  <c r="D43" i="7"/>
  <c r="C43" i="7"/>
  <c r="B43" i="7"/>
  <c r="O43" i="7"/>
  <c r="N43" i="7"/>
  <c r="Q43" i="7"/>
  <c r="M64" i="7"/>
  <c r="L64" i="7"/>
  <c r="K64" i="7"/>
  <c r="J64" i="7"/>
  <c r="I64" i="7"/>
  <c r="H64" i="7"/>
  <c r="G64" i="7"/>
  <c r="F64" i="7"/>
  <c r="E64" i="7"/>
  <c r="D64" i="7"/>
  <c r="C64" i="7"/>
  <c r="B64" i="7"/>
  <c r="Q64" i="7"/>
  <c r="P64" i="7"/>
  <c r="O64" i="7"/>
  <c r="N64" i="7"/>
  <c r="F26" i="21"/>
  <c r="E26" i="21"/>
  <c r="G26" i="21"/>
  <c r="G25" i="21"/>
  <c r="G24" i="21"/>
  <c r="F18" i="21"/>
  <c r="E18" i="21"/>
  <c r="G18" i="21"/>
  <c r="G17" i="21"/>
  <c r="G16" i="21"/>
  <c r="P43" i="7"/>
  <c r="F18" i="14"/>
  <c r="F22" i="14"/>
  <c r="E18" i="14"/>
  <c r="E22" i="14"/>
  <c r="E8" i="16"/>
  <c r="H8" i="16"/>
  <c r="F8" i="16"/>
  <c r="I8" i="16"/>
  <c r="C10" i="29"/>
  <c r="D10" i="29"/>
  <c r="E10" i="29"/>
  <c r="F10" i="29"/>
  <c r="G10" i="29"/>
  <c r="H10" i="29"/>
  <c r="B10" i="29"/>
  <c r="F10" i="21"/>
  <c r="E10" i="21"/>
  <c r="G10" i="21"/>
  <c r="G6" i="16"/>
  <c r="J14" i="14"/>
  <c r="D14" i="14"/>
  <c r="M14" i="14"/>
  <c r="J13" i="14"/>
  <c r="J12" i="14"/>
  <c r="J10" i="14"/>
  <c r="M10" i="14"/>
  <c r="J8" i="14"/>
  <c r="M8" i="14"/>
  <c r="J7" i="14"/>
  <c r="J6" i="14"/>
  <c r="G16" i="14"/>
  <c r="F41" i="12"/>
  <c r="E41" i="12"/>
  <c r="S19" i="13"/>
  <c r="R19" i="13"/>
  <c r="Q19" i="13"/>
  <c r="P19" i="13"/>
  <c r="N19" i="13"/>
  <c r="L19" i="13"/>
  <c r="H19" i="13"/>
  <c r="G19" i="13"/>
  <c r="F19" i="13"/>
  <c r="D19" i="13"/>
  <c r="C19" i="13"/>
  <c r="B19" i="13"/>
  <c r="D13" i="14"/>
  <c r="K12" i="14"/>
  <c r="B10" i="21"/>
  <c r="I7" i="16"/>
  <c r="H7" i="16"/>
  <c r="H6" i="16"/>
  <c r="G9" i="21"/>
  <c r="C10" i="21"/>
  <c r="D20" i="7"/>
  <c r="E20" i="7"/>
  <c r="F20" i="7"/>
  <c r="G20" i="7"/>
  <c r="H20" i="7"/>
  <c r="I20" i="7"/>
  <c r="J20" i="7"/>
  <c r="K20" i="7"/>
  <c r="M20" i="7"/>
  <c r="E17" i="17"/>
  <c r="I19" i="13"/>
  <c r="M10" i="8"/>
  <c r="B17" i="38"/>
  <c r="C17" i="38"/>
  <c r="H29" i="12"/>
  <c r="H5" i="12"/>
  <c r="H11" i="45"/>
  <c r="H38" i="42"/>
  <c r="H57" i="42"/>
  <c r="H17" i="42"/>
  <c r="H26" i="42"/>
  <c r="H56" i="42"/>
  <c r="H35" i="42"/>
  <c r="H65" i="42"/>
  <c r="H40" i="42"/>
  <c r="H34" i="42"/>
  <c r="H10" i="42"/>
  <c r="H31" i="42"/>
  <c r="H19" i="42"/>
  <c r="H74" i="42"/>
  <c r="H60" i="42"/>
  <c r="H18" i="42"/>
  <c r="H37" i="42"/>
  <c r="H46" i="42"/>
  <c r="H62" i="42"/>
  <c r="H55" i="42"/>
  <c r="H15" i="42"/>
  <c r="H33" i="42"/>
  <c r="H54" i="42"/>
  <c r="H41" i="42"/>
  <c r="H9" i="42"/>
  <c r="H51" i="42"/>
  <c r="H50" i="42"/>
  <c r="H72" i="42"/>
  <c r="H27" i="42"/>
  <c r="H36" i="42"/>
  <c r="H52" i="42"/>
  <c r="H45" i="42"/>
  <c r="H22" i="42"/>
  <c r="H21" i="42"/>
  <c r="H42" i="42"/>
  <c r="H11" i="42"/>
  <c r="H39" i="42"/>
  <c r="M19" i="13"/>
  <c r="K10" i="14"/>
  <c r="B29" i="12"/>
  <c r="B17" i="12"/>
  <c r="I5" i="12"/>
  <c r="H49" i="42"/>
  <c r="H23" i="42"/>
  <c r="H61" i="42"/>
  <c r="H71" i="42"/>
  <c r="H53" i="42"/>
  <c r="H32" i="42"/>
  <c r="D29" i="12"/>
  <c r="B41" i="12"/>
  <c r="D41" i="12"/>
  <c r="I29" i="12"/>
  <c r="J6" i="16"/>
  <c r="M18" i="8"/>
  <c r="D8" i="16"/>
  <c r="H37" i="45"/>
  <c r="H41" i="45"/>
  <c r="H25" i="45"/>
  <c r="H14" i="45"/>
  <c r="H36" i="45"/>
  <c r="H16" i="45"/>
  <c r="E19" i="13"/>
  <c r="H52" i="45"/>
  <c r="H44" i="45"/>
  <c r="K9" i="14"/>
  <c r="I17" i="12"/>
  <c r="M7" i="2"/>
  <c r="H46" i="45"/>
  <c r="G17" i="17"/>
  <c r="M16" i="8"/>
  <c r="D17" i="38"/>
  <c r="V7" i="13"/>
  <c r="U7" i="13"/>
  <c r="U8" i="13"/>
  <c r="U19" i="13"/>
  <c r="H17" i="17"/>
  <c r="V8" i="13"/>
  <c r="D17" i="12"/>
  <c r="H48" i="45"/>
  <c r="H51" i="45"/>
  <c r="H39" i="45"/>
  <c r="H22" i="45"/>
  <c r="H10" i="45"/>
  <c r="I41" i="12"/>
  <c r="H21" i="45"/>
  <c r="H30" i="45"/>
  <c r="H31" i="45"/>
  <c r="H29" i="45"/>
  <c r="H35" i="45"/>
  <c r="H28" i="45"/>
  <c r="H61" i="45"/>
  <c r="H38" i="45"/>
  <c r="H15" i="45"/>
  <c r="H13" i="45"/>
  <c r="G8" i="16"/>
  <c r="J8" i="16"/>
  <c r="H28" i="42"/>
  <c r="H14" i="42"/>
  <c r="H54" i="45"/>
  <c r="H42" i="45"/>
  <c r="H60" i="45"/>
  <c r="H34" i="45"/>
  <c r="H49" i="45"/>
  <c r="H50" i="45"/>
  <c r="H45" i="45"/>
  <c r="H32" i="45"/>
  <c r="H56" i="45"/>
  <c r="H24" i="45"/>
  <c r="H55" i="45"/>
  <c r="H9" i="45"/>
  <c r="H17" i="45"/>
  <c r="H33" i="45"/>
  <c r="H47" i="45"/>
  <c r="H20" i="45"/>
  <c r="H18" i="45"/>
  <c r="H19" i="45"/>
  <c r="H63" i="45"/>
  <c r="B40" i="4"/>
  <c r="M19" i="8"/>
  <c r="M7" i="8"/>
  <c r="K23" i="8"/>
  <c r="M29" i="2"/>
  <c r="K19" i="2"/>
  <c r="M9" i="2"/>
  <c r="L19" i="2"/>
  <c r="L7" i="14"/>
  <c r="L6" i="14"/>
  <c r="D6" i="14"/>
  <c r="M6" i="14"/>
  <c r="M12" i="14"/>
  <c r="D18" i="14"/>
  <c r="D22" i="14"/>
  <c r="M7" i="14"/>
  <c r="K18" i="14"/>
  <c r="D15" i="14"/>
  <c r="M15" i="14"/>
  <c r="X48" i="40"/>
  <c r="X30" i="40"/>
  <c r="X9" i="40"/>
  <c r="X56" i="40"/>
  <c r="X50" i="40"/>
  <c r="X21" i="40"/>
  <c r="X60" i="40"/>
  <c r="X39" i="40"/>
  <c r="X31" i="40"/>
  <c r="P30" i="40"/>
  <c r="P11" i="40"/>
  <c r="P25" i="40"/>
  <c r="P15" i="40"/>
  <c r="P28" i="40"/>
  <c r="P47" i="40"/>
  <c r="P54" i="40"/>
  <c r="P19" i="40"/>
  <c r="P61" i="40"/>
  <c r="K17" i="38"/>
  <c r="G17" i="38"/>
  <c r="J19" i="2"/>
  <c r="M19" i="2"/>
  <c r="G19" i="2"/>
  <c r="G18" i="14"/>
  <c r="G22" i="14"/>
  <c r="L18" i="14"/>
  <c r="J18" i="14"/>
  <c r="M18" i="14"/>
  <c r="J22" i="14"/>
  <c r="M22" i="14" s="1"/>
  <c r="C73" i="40"/>
  <c r="P18" i="40"/>
  <c r="P48" i="40"/>
  <c r="P20" i="40"/>
  <c r="P31" i="40"/>
  <c r="P32" i="40"/>
  <c r="P24" i="40"/>
  <c r="P14" i="40"/>
  <c r="P56" i="40"/>
  <c r="P34" i="40"/>
  <c r="P26" i="40"/>
  <c r="P41" i="40"/>
  <c r="P44" i="40"/>
  <c r="P45" i="40"/>
  <c r="P17" i="40"/>
  <c r="P10" i="40"/>
  <c r="P35" i="40"/>
  <c r="P29" i="40"/>
  <c r="P42" i="40"/>
  <c r="P49" i="40"/>
  <c r="P13" i="40"/>
  <c r="P36" i="40"/>
  <c r="X15" i="40"/>
  <c r="X33" i="40"/>
  <c r="P22" i="40"/>
  <c r="P51" i="40"/>
  <c r="P52" i="40"/>
  <c r="P9" i="40"/>
  <c r="P38" i="40"/>
  <c r="P21" i="40"/>
  <c r="P39" i="40"/>
  <c r="P60" i="40"/>
  <c r="P16" i="40"/>
  <c r="P33" i="40"/>
  <c r="P50" i="40"/>
  <c r="X32" i="40"/>
  <c r="X41" i="40"/>
  <c r="X49" i="40"/>
  <c r="X16" i="40"/>
  <c r="X22" i="40"/>
  <c r="X55" i="40"/>
  <c r="X61" i="40"/>
  <c r="X37" i="40"/>
  <c r="X14" i="40"/>
  <c r="X34" i="40"/>
  <c r="X52" i="40"/>
  <c r="X35" i="40"/>
  <c r="X45" i="40"/>
  <c r="X54" i="40"/>
  <c r="X17" i="40"/>
  <c r="X26" i="40"/>
  <c r="X13" i="40"/>
  <c r="X19" i="40"/>
  <c r="X42" i="40"/>
  <c r="X20" i="40"/>
  <c r="X38" i="40"/>
  <c r="X10" i="40"/>
  <c r="X36" i="40"/>
  <c r="X46" i="40"/>
  <c r="X11" i="40"/>
  <c r="X18" i="40"/>
  <c r="X28" i="40"/>
  <c r="X51" i="40"/>
  <c r="X24" i="40"/>
  <c r="X47" i="40"/>
  <c r="X25" i="40"/>
  <c r="X44" i="40"/>
  <c r="P37" i="40"/>
  <c r="P55" i="40"/>
  <c r="M17" i="38"/>
  <c r="J17" i="38"/>
  <c r="J31" i="2"/>
  <c r="M31" i="2"/>
  <c r="K31" i="2"/>
  <c r="G31" i="2"/>
  <c r="AF47" i="40"/>
  <c r="AF29" i="40"/>
  <c r="AF46" i="40"/>
  <c r="AF28" i="40"/>
  <c r="AF55" i="40"/>
  <c r="AF54" i="40"/>
  <c r="AF38" i="40"/>
  <c r="AF30" i="40"/>
  <c r="AF31" i="40"/>
  <c r="AF51" i="40"/>
  <c r="AF32" i="40"/>
  <c r="AF35" i="40"/>
  <c r="AF15" i="40"/>
  <c r="AF61" i="40"/>
  <c r="AF42" i="40"/>
  <c r="AF24" i="40"/>
  <c r="AF41" i="40"/>
  <c r="AF22" i="40"/>
  <c r="AF50" i="40"/>
  <c r="AF49" i="40"/>
  <c r="AF45" i="40"/>
  <c r="AF25" i="40"/>
  <c r="AF14" i="40"/>
  <c r="AF52" i="40"/>
  <c r="AF21" i="40"/>
  <c r="AF13" i="40"/>
  <c r="AF11" i="40"/>
  <c r="AF9" i="40"/>
  <c r="AF56" i="40"/>
  <c r="AF37" i="40"/>
  <c r="AF19" i="40"/>
  <c r="AF36" i="40"/>
  <c r="AF18" i="40"/>
  <c r="AF16" i="40"/>
  <c r="AF44" i="40"/>
  <c r="AF34" i="40"/>
  <c r="AF39" i="40"/>
  <c r="AF48" i="40"/>
  <c r="AF17" i="40"/>
  <c r="AF10" i="40"/>
  <c r="AF33" i="40"/>
  <c r="AF60" i="40"/>
  <c r="AF20" i="40"/>
  <c r="AF26" i="40"/>
  <c r="V19" i="13"/>
  <c r="K19" i="13"/>
  <c r="K22" i="14" l="1"/>
  <c r="G30" i="14"/>
  <c r="J30" i="14"/>
</calcChain>
</file>

<file path=xl/sharedStrings.xml><?xml version="1.0" encoding="utf-8"?>
<sst xmlns="http://schemas.openxmlformats.org/spreadsheetml/2006/main" count="1506" uniqueCount="539">
  <si>
    <t>Year to Date Expenses</t>
  </si>
  <si>
    <t>% of Budget Spent YTD</t>
  </si>
  <si>
    <t>Electric</t>
  </si>
  <si>
    <t>Energy Efficiency</t>
  </si>
  <si>
    <t>Customer Enrollment</t>
  </si>
  <si>
    <t>In Home Education</t>
  </si>
  <si>
    <t>Training Center</t>
  </si>
  <si>
    <t>Inspections</t>
  </si>
  <si>
    <t>Regulatory Compliance</t>
  </si>
  <si>
    <t>General Administration</t>
  </si>
  <si>
    <t>CPUC Energy Division</t>
  </si>
  <si>
    <t>Reallocation (ME&amp;O budget reduced from $1.2M)</t>
  </si>
  <si>
    <t>TOTAL PROGRAM COSTS</t>
  </si>
  <si>
    <t>Indirect Costs</t>
  </si>
  <si>
    <t>NGAT Costs</t>
  </si>
  <si>
    <t>[1]  Authorized budget does not include shifted funds from previous years and/or program cycles.  Shifted funds, referred to as "2009-2016 Unspent ESA Program Funds", are reflected in ESA Table 1A.</t>
  </si>
  <si>
    <t>Gas</t>
  </si>
  <si>
    <t>Total</t>
  </si>
  <si>
    <t xml:space="preserve"> Energy Savings Assistance Program Table 1A - Expenses Funded From 2009-2016 Unspent ESA Program Funds </t>
  </si>
  <si>
    <t>San Diego Gas &amp; Electric</t>
  </si>
  <si>
    <t>April 2019</t>
  </si>
  <si>
    <t>Authorized Budget [1]</t>
  </si>
  <si>
    <t>Current Month Expenses</t>
  </si>
  <si>
    <t>ESA Program:</t>
  </si>
  <si>
    <t>Multi-Family Common Area Measures</t>
  </si>
  <si>
    <t>In-Home Education</t>
  </si>
  <si>
    <t>Leveraging - CSD</t>
  </si>
  <si>
    <t>Pilot [2]</t>
  </si>
  <si>
    <t>Measurement and Evaluation Studies [3]</t>
  </si>
  <si>
    <t>`</t>
  </si>
  <si>
    <t>[1]  Reflects the authorized funding approved in the CPUC Energy Division Disposition Letter dated 12/27/2018 approving SDG&amp;E Advice Letter 3250-E/2688-G.</t>
  </si>
  <si>
    <t>[2]  Funding authorized for Programmable Communicating Thermostat (PCT) Pilot.</t>
  </si>
  <si>
    <t>[3]  Funding authorized for Rapid Feedback Research and Analysis and Potential and Goals Study.</t>
  </si>
  <si>
    <r>
      <rPr>
        <b/>
        <sz val="10"/>
        <rFont val="Arial"/>
        <family val="2"/>
      </rPr>
      <t>NOTE:</t>
    </r>
    <r>
      <rPr>
        <sz val="10"/>
        <rFont val="Arial"/>
        <family val="2"/>
      </rPr>
      <t xml:space="preserve"> Any required corrections/adjustments are reported herein and supersede results reported in prior months and may reflect YTD adjustments.</t>
    </r>
  </si>
  <si>
    <t>Energy Savings Assistance Program Table 2</t>
  </si>
  <si>
    <t>ESA Program (Summary)Total</t>
  </si>
  <si>
    <t>ESA Program (First Touch Homes Treated)</t>
  </si>
  <si>
    <t>ESA Program (Re-Treated Homes/Go Backs)</t>
  </si>
  <si>
    <t>ESA Program (Aliso Canyon - SCG &amp; SCE) [6]</t>
  </si>
  <si>
    <t>Year-To-Date Completed &amp; Expensed Installation</t>
  </si>
  <si>
    <t>Measures</t>
  </si>
  <si>
    <t>Units</t>
  </si>
  <si>
    <t>Quantity Installed</t>
  </si>
  <si>
    <t>kWh [4] (Annual)</t>
  </si>
  <si>
    <t>kW [4] (Annual)</t>
  </si>
  <si>
    <t>Therms [4] (Annual)</t>
  </si>
  <si>
    <t>Expenses ($) [7]</t>
  </si>
  <si>
    <t>% of Expenditure</t>
  </si>
  <si>
    <t>kWh[4] (Annual)</t>
  </si>
  <si>
    <t>kW[4] (Annual)</t>
  </si>
  <si>
    <t>Therms[4] (Annual)</t>
  </si>
  <si>
    <t xml:space="preserve">Expenses ($) </t>
  </si>
  <si>
    <t>Appliances</t>
  </si>
  <si>
    <t xml:space="preserve"> (K+S)</t>
  </si>
  <si>
    <t>(L+T)</t>
  </si>
  <si>
    <t>(M+U)</t>
  </si>
  <si>
    <t>(N+V)</t>
  </si>
  <si>
    <t>(O+W)</t>
  </si>
  <si>
    <t>High Efficiency Clothes Washer</t>
  </si>
  <si>
    <t>Each</t>
  </si>
  <si>
    <t xml:space="preserve">Refrigerators </t>
  </si>
  <si>
    <t>Microwaves [5]</t>
  </si>
  <si>
    <t>Domestic Hot Water</t>
  </si>
  <si>
    <t>Water Heater Blanket</t>
  </si>
  <si>
    <t>Home</t>
  </si>
  <si>
    <t>Low Flow Shower Head</t>
  </si>
  <si>
    <t>Water Heater Pipe Insulation</t>
  </si>
  <si>
    <t>Faucet Aerator</t>
  </si>
  <si>
    <t>Water Heater Repair/Replacement</t>
  </si>
  <si>
    <t>Thermostatic Shower Valve</t>
  </si>
  <si>
    <t>New - Combined Showerhead/TSV</t>
  </si>
  <si>
    <t>New - Heat Pump Water Heater</t>
  </si>
  <si>
    <t>New - Tub Diverter/ Tub Spout</t>
  </si>
  <si>
    <t>New - Thermostat-controlled Shower Valve</t>
  </si>
  <si>
    <t>Enclosure</t>
  </si>
  <si>
    <t>Air Sealing / Envelope [1]</t>
  </si>
  <si>
    <t>Caulking</t>
  </si>
  <si>
    <t xml:space="preserve">Attic Insulation </t>
  </si>
  <si>
    <t>HVAC</t>
  </si>
  <si>
    <t>FAU Standing Pilot Conversion</t>
  </si>
  <si>
    <t>Furnace Repair/Replacement8</t>
  </si>
  <si>
    <t>Room A/C Replacement</t>
  </si>
  <si>
    <t>Central A/C replacement</t>
  </si>
  <si>
    <t>Heat Pump Replacement</t>
  </si>
  <si>
    <t>Evaporative Cooler (Replacement)</t>
  </si>
  <si>
    <t>Evaporative Cooler (Installation)</t>
  </si>
  <si>
    <t>Duct Testing and Sealing8</t>
  </si>
  <si>
    <t>New - Energy Efficient Fan Control</t>
  </si>
  <si>
    <t>New - Prescriptive Duct Sealing</t>
  </si>
  <si>
    <t>New - High Efficiency Forced Air Unit (HE FAU)</t>
  </si>
  <si>
    <t>New - A/C Time Delay</t>
  </si>
  <si>
    <t>Maintenance</t>
  </si>
  <si>
    <t>Furnace Clean and Tune8</t>
  </si>
  <si>
    <t>Central A/C Tune up</t>
  </si>
  <si>
    <t xml:space="preserve">Lighting </t>
  </si>
  <si>
    <t>Interior Hard wired LED fixtures</t>
  </si>
  <si>
    <t>Exterior Hard wired LED fixtures</t>
  </si>
  <si>
    <t>Torchiere LED</t>
  </si>
  <si>
    <t>Occupancy Sensor</t>
  </si>
  <si>
    <t>LED Night Lights</t>
  </si>
  <si>
    <t>New - LED Diffuse Bulb (60W Replacement)</t>
  </si>
  <si>
    <t>New - LED Reflector Bulb</t>
  </si>
  <si>
    <t>New - LED Reflector Downlight Retrofit Kits</t>
  </si>
  <si>
    <t>New - LED A-Lamps</t>
  </si>
  <si>
    <t>Miscellaneous</t>
  </si>
  <si>
    <t>Pool Pumps</t>
  </si>
  <si>
    <t>Smart Power Strips - Tier 1</t>
  </si>
  <si>
    <t>New - Smart Power Strips - Tier 2</t>
  </si>
  <si>
    <t>Pilots</t>
  </si>
  <si>
    <t>Outreach &amp; Assessment</t>
  </si>
  <si>
    <t>Total Savings/Expenditures</t>
  </si>
  <si>
    <t>Total Households Weatherized [2]</t>
  </si>
  <si>
    <t xml:space="preserve">Households Treated </t>
  </si>
  <si>
    <t>Total (K+S)</t>
  </si>
  <si>
    <t>First Touches</t>
  </si>
  <si>
    <t>Re-treated Homes/Go-Backs</t>
  </si>
  <si>
    <t>Aliso Canyon</t>
  </si>
  <si>
    <t xml:space="preserve"> - Single Family Households Treated</t>
  </si>
  <si>
    <t xml:space="preserve"> - Multi-family Households Treated</t>
  </si>
  <si>
    <t xml:space="preserve"> - Mobile Homes Treated</t>
  </si>
  <si>
    <t>Total Number of Households Treated</t>
  </si>
  <si>
    <t># Eligible Households to be Treated for PY [3]</t>
  </si>
  <si>
    <t>% of Households Treated</t>
  </si>
  <si>
    <t>%</t>
  </si>
  <si>
    <t xml:space="preserve"> - Master-Meter Households Treated</t>
  </si>
  <si>
    <t>[1]  Envelope and Air Sealing Measures may include outlet cover plate gaskets, attic access weatherization, weatherstripping - door, caulking and minor home repairs.  Minor home repairs predominantly are door jamb repair / replacement, door repair, and window putty.</t>
  </si>
  <si>
    <t> </t>
  </si>
  <si>
    <t>[2]  Weatherization may consist of attic insulation, attic access weatherization, weatherstripping - door, caulking, &amp; minor home repairs.</t>
  </si>
  <si>
    <t>[3]  Based on OP 79 of D.16-11-022.</t>
  </si>
  <si>
    <t>[4]  All savings are calculated based on the following sources:</t>
  </si>
  <si>
    <t>Evergreen Economics  “Impact Evaluation of the 2011 CA Low Income Energy Efficiency Program, Final Report.”  August 30, 2013</t>
  </si>
  <si>
    <t>[5] Microwave savings are from ECONorthWest Study received in December of 2011</t>
  </si>
  <si>
    <t xml:space="preserve">[6] Data for Aliso Canyon includes "First Touches and Re-Treatments".  </t>
  </si>
  <si>
    <t>[7]  Current Month Expenses for Energy Efficiency Total does not include January accrual and re-accrual of $436,767 in the following reporting categories:  Appliances $60,137; Domestic Hot Water $9,703; HVAC $20,020; Misc. $11,467; Lighting $88,080; Maintenance $5,261; Enclosure $13,799; Customer Enrollment $193,619; In Home Energy Education $34,681.</t>
  </si>
  <si>
    <t>[8] A system issue has been discovered that affects the reporting of Furnace Repair/Replace, Duct Test and Seal and Furnace Clean and Tune.  Resolution is underway.  Data will be corrected when resolution is complete.</t>
  </si>
  <si>
    <t>Note: Any required corrections/adjustments are reported herein and supersede results reported in prior months and may reflect YTD adjustments.</t>
  </si>
  <si>
    <r>
      <t>CARE Table 2 - Enrollment, Recertification, Attrition, &amp; Penetration</t>
    </r>
    <r>
      <rPr>
        <b/>
        <vertAlign val="superscript"/>
        <sz val="12"/>
        <rFont val="Arial"/>
        <family val="2"/>
      </rPr>
      <t>5</t>
    </r>
  </si>
  <si>
    <t>New Enrollment</t>
  </si>
  <si>
    <t>Recertification</t>
  </si>
  <si>
    <t>Attrition (Drop Offs)</t>
  </si>
  <si>
    <t>Enrollment</t>
  </si>
  <si>
    <t>Total 
CARE 
Participants</t>
  </si>
  <si>
    <r>
      <t>Estimated CARE Eligible</t>
    </r>
    <r>
      <rPr>
        <b/>
        <vertAlign val="superscript"/>
        <sz val="12"/>
        <rFont val="Arial"/>
        <family val="2"/>
      </rPr>
      <t>5</t>
    </r>
  </si>
  <si>
    <t>Penetration
Rate %
(W/X)</t>
  </si>
  <si>
    <t>Automatic Enrollment</t>
  </si>
  <si>
    <t>Self-Certification (Income or Categorical)</t>
  </si>
  <si>
    <t>Total New Enrollment
(E+J)</t>
  </si>
  <si>
    <t>Scheduled</t>
  </si>
  <si>
    <t>Non-Scheduled (Duplicates)</t>
  </si>
  <si>
    <t>Automatic</t>
  </si>
  <si>
    <t>Total 
Recertification  
(L+M+N)</t>
  </si>
  <si>
    <r>
      <t>No Response</t>
    </r>
    <r>
      <rPr>
        <b/>
        <vertAlign val="superscript"/>
        <sz val="12"/>
        <rFont val="Arial"/>
        <family val="2"/>
      </rPr>
      <t>4</t>
    </r>
  </si>
  <si>
    <t>Failed 
PEV</t>
  </si>
  <si>
    <t>Failed Recertification</t>
  </si>
  <si>
    <t xml:space="preserve">Other </t>
  </si>
  <si>
    <t>Total
Attrition
(P+Q+R+S)</t>
  </si>
  <si>
    <t>Gross
(K+O)</t>
  </si>
  <si>
    <t>Net Adjusted
(K-T)</t>
  </si>
  <si>
    <r>
      <t>Inter-Utility</t>
    </r>
    <r>
      <rPr>
        <b/>
        <vertAlign val="superscript"/>
        <sz val="12"/>
        <rFont val="Arial"/>
        <family val="2"/>
      </rPr>
      <t>1</t>
    </r>
  </si>
  <si>
    <r>
      <t>Intra-Utility</t>
    </r>
    <r>
      <rPr>
        <b/>
        <vertAlign val="superscript"/>
        <sz val="12"/>
        <rFont val="Arial"/>
        <family val="2"/>
      </rPr>
      <t>2</t>
    </r>
  </si>
  <si>
    <r>
      <t>Leveraging</t>
    </r>
    <r>
      <rPr>
        <b/>
        <vertAlign val="superscript"/>
        <sz val="12"/>
        <rFont val="Arial"/>
        <family val="2"/>
      </rPr>
      <t>3</t>
    </r>
  </si>
  <si>
    <t>Combined
(B+C+D)</t>
  </si>
  <si>
    <t>Online</t>
  </si>
  <si>
    <t>Paper</t>
  </si>
  <si>
    <t>Phone</t>
  </si>
  <si>
    <t>Capitation</t>
  </si>
  <si>
    <t>Combined (F+G+H+I)</t>
  </si>
  <si>
    <t>January</t>
  </si>
  <si>
    <t>February</t>
  </si>
  <si>
    <t>March</t>
  </si>
  <si>
    <t>April</t>
  </si>
  <si>
    <t>May</t>
  </si>
  <si>
    <t>June</t>
  </si>
  <si>
    <t>July</t>
  </si>
  <si>
    <t>August</t>
  </si>
  <si>
    <t>September</t>
  </si>
  <si>
    <t>October</t>
  </si>
  <si>
    <t>November</t>
  </si>
  <si>
    <t>December</t>
  </si>
  <si>
    <t>YTD Total</t>
  </si>
  <si>
    <r>
      <t>1</t>
    </r>
    <r>
      <rPr>
        <sz val="11"/>
        <rFont val="Arial"/>
        <family val="2"/>
      </rPr>
      <t xml:space="preserve"> Enrollments via data sharing between the IOUs.</t>
    </r>
  </si>
  <si>
    <r>
      <t>2</t>
    </r>
    <r>
      <rPr>
        <sz val="11"/>
        <rFont val="Arial"/>
        <family val="2"/>
      </rPr>
      <t xml:space="preserve"> Enrollments via data sharing between departments and/or programs within the utility.</t>
    </r>
  </si>
  <si>
    <r>
      <t>3</t>
    </r>
    <r>
      <rPr>
        <sz val="11"/>
        <rFont val="Arial"/>
        <family val="2"/>
      </rPr>
      <t xml:space="preserve"> Enrollments via data sharing with programs outside the IOU that serve low-income customers.</t>
    </r>
  </si>
  <si>
    <r>
      <t xml:space="preserve">4 </t>
    </r>
    <r>
      <rPr>
        <sz val="11"/>
        <rFont val="Arial"/>
        <family val="2"/>
      </rPr>
      <t>No response includes no response to both Recertification and Verification.</t>
    </r>
  </si>
  <si>
    <r>
      <t>5 </t>
    </r>
    <r>
      <rPr>
        <sz val="11"/>
        <rFont val="Arial"/>
        <family val="2"/>
      </rPr>
      <t>As reflected in filing A.14-11-007, et al., Annual CARE Eligibility Estimates filed February 12, 2019.</t>
    </r>
  </si>
  <si>
    <r>
      <rPr>
        <b/>
        <sz val="11"/>
        <rFont val="Arial"/>
        <family val="2"/>
      </rPr>
      <t>Note:</t>
    </r>
    <r>
      <rPr>
        <sz val="11"/>
        <rFont val="Arial"/>
        <family val="2"/>
      </rPr>
      <t xml:space="preserve"> Any required corrections/adjustments are reported herein and supersede results reported in prior months and may reflect YTD adjustments.</t>
    </r>
  </si>
  <si>
    <t>Energy Savings Assistance Program Table 2A</t>
  </si>
  <si>
    <t>ESA Program - CSD Leveraging</t>
  </si>
  <si>
    <t>kWh[3] (Annual)</t>
  </si>
  <si>
    <t>kW[3] (Annual)</t>
  </si>
  <si>
    <t>Therms[3] (Annual)</t>
  </si>
  <si>
    <t>Expenses ($)</t>
  </si>
  <si>
    <r>
      <t>Microwaves</t>
    </r>
    <r>
      <rPr>
        <sz val="10"/>
        <color rgb="FFFF0000"/>
        <rFont val="Arial"/>
        <family val="2"/>
      </rPr>
      <t xml:space="preserve"> </t>
    </r>
    <r>
      <rPr>
        <sz val="10"/>
        <rFont val="Arial"/>
        <family val="2"/>
      </rPr>
      <t>[4]</t>
    </r>
  </si>
  <si>
    <t>Combined Showerhead/TSV</t>
  </si>
  <si>
    <t>Heat Pump Water Heater</t>
  </si>
  <si>
    <t>Tub Diverter/ Tub Spout</t>
  </si>
  <si>
    <t>Thermostat-controlled Shower Valve</t>
  </si>
  <si>
    <t>Furnace Repair/Replacement</t>
  </si>
  <si>
    <t>Duct Testing and Sealing</t>
  </si>
  <si>
    <t>Energy Efficient Fan Control</t>
  </si>
  <si>
    <t>Prescriptive Duct Sealing</t>
  </si>
  <si>
    <t>High Efficiency Forced Air Unit (HE FAU)</t>
  </si>
  <si>
    <t>A/C Time Delay</t>
  </si>
  <si>
    <t>Furnace Clean and Tune</t>
  </si>
  <si>
    <t>LED Diffuse Bulb (60W Replacement)</t>
  </si>
  <si>
    <t>LED Reflector Bulb</t>
  </si>
  <si>
    <t>LED Reflector Downlight Retrofit Kits</t>
  </si>
  <si>
    <t>LED A-Lamps</t>
  </si>
  <si>
    <t>Smart Power Strips - Tier 2</t>
  </si>
  <si>
    <t xml:space="preserve"> </t>
  </si>
  <si>
    <t>CSD MF Buildings Treated</t>
  </si>
  <si>
    <t xml:space="preserve"> - Multifamily</t>
  </si>
  <si>
    <t>[3]  All savings are calculated based on the following sources:</t>
  </si>
  <si>
    <t>Evergreen Economics  “Impact Evaluation of the 2011 CA Low Income Energy Efficiency Program, Final Report.”  August 30, 2013.</t>
  </si>
  <si>
    <t>[4] Microwave savings are from ECONorthWest Study received in December of 2011.</t>
  </si>
  <si>
    <t>Energy Savings Assistance Program Table 2B</t>
  </si>
  <si>
    <t>*ESA Program - Multifamily Common Area</t>
  </si>
  <si>
    <t xml:space="preserve">Microwaves </t>
  </si>
  <si>
    <t>Ancillary Services</t>
  </si>
  <si>
    <t>Commissioning [5]</t>
  </si>
  <si>
    <t>Audit</t>
  </si>
  <si>
    <t>Administration [4]</t>
  </si>
  <si>
    <t>Total Multifamily Buildings Weatherized [2]</t>
  </si>
  <si>
    <t>Multifamily Buildings Treated</t>
  </si>
  <si>
    <t>[4] Per D.16-11-022 at p.210, the CPUC imposes a cap of 10% of ESA Program funds for administrative activities and a ceiling of 20% for direct implementation non-incentive costs.</t>
  </si>
  <si>
    <t>[5] Refers to optimizing the installation of the measure installed such as retrofitting pipes, etc.</t>
  </si>
  <si>
    <t>* Note:  Applicable to Deed-Restricted, government and non-profit owned multi-family buildings described in D.16-11-022 where 65% of tenants are income eligible based on CPUC  income requirements of at or below 200% of the Federal Poverty Guidelines.</t>
  </si>
  <si>
    <t>Note: Implementation of the MF CAM Initiative AL 3196-E-A_2654-G-A was approved effective 5/30/2018.</t>
  </si>
  <si>
    <t xml:space="preserve"> Energy Savings Assistance Program Table 3 - Energy Savings and Average Bill Savings per Treated Home/Common Area </t>
  </si>
  <si>
    <t>ESA Program</t>
  </si>
  <si>
    <t>Annual kWh Savings</t>
  </si>
  <si>
    <t>Annual Therm Savings</t>
  </si>
  <si>
    <t>Lifecycle kWh Savings</t>
  </si>
  <si>
    <t>Lifecycle Therm Savings</t>
  </si>
  <si>
    <t>Current kWh Rate</t>
  </si>
  <si>
    <t>Current Therm Rate</t>
  </si>
  <si>
    <t xml:space="preserve">Average 1st Year Bill Savings / Treated households </t>
  </si>
  <si>
    <t>Average Lifecycle Bill Savings / Treated Household</t>
  </si>
  <si>
    <t xml:space="preserve">Average 1st Year Bill Savings / Treated Households </t>
  </si>
  <si>
    <t>ESA Program - Multifamily Common Area</t>
  </si>
  <si>
    <t>Average 1st Year Bill Savings / Treated Buildings</t>
  </si>
  <si>
    <t>Average Lifecycle Bill Savings / Treated Buildings</t>
  </si>
  <si>
    <t>Summary - ESA Program/CSD Leveraging/ Multifamily Common Area [1]</t>
  </si>
  <si>
    <t>Average 1st Year Bill Savings / Treated households and Buildings</t>
  </si>
  <si>
    <t>Average Lifecycle Bill Savings / Treated Household and Buildings</t>
  </si>
  <si>
    <t xml:space="preserve">[1] Summary is the sum of ESA Program + CSD Leveraging + Multifamily Common Area.  </t>
  </si>
  <si>
    <t xml:space="preserve"> Energy Savings Assistance Program Table 4A -  Homes/Buildings Treated</t>
  </si>
  <si>
    <t>Eligible Households</t>
  </si>
  <si>
    <t>Households Treated YTD</t>
  </si>
  <si>
    <t>County</t>
  </si>
  <si>
    <t>Rural [1]</t>
  </si>
  <si>
    <t>Urban</t>
  </si>
  <si>
    <t>Rural</t>
  </si>
  <si>
    <t>ORANGE</t>
  </si>
  <si>
    <t>SAN DIEGO</t>
  </si>
  <si>
    <t>Buildings Treated YTD</t>
  </si>
  <si>
    <t xml:space="preserve">[1] For IOU low income-related and Energy Efficiency reporting and analysis, the Goldsmith definition is applied. </t>
  </si>
  <si>
    <r>
      <rPr>
        <b/>
        <sz val="10"/>
        <rFont val="Arial"/>
        <family val="2"/>
      </rPr>
      <t>Note:</t>
    </r>
    <r>
      <rPr>
        <sz val="10"/>
        <rFont val="Arial"/>
        <family val="2"/>
      </rPr>
      <t xml:space="preserve"> Any required corrections/adjustments are reported herein and supersede results reported in prior months and may reflect YTD adjustments.</t>
    </r>
  </si>
  <si>
    <t xml:space="preserve"> Energy Savings Assistance Program Table 4B -  Homes Unwilling / Unable to Participate</t>
  </si>
  <si>
    <t xml:space="preserve">  </t>
  </si>
  <si>
    <t>Reason Provided</t>
  </si>
  <si>
    <t xml:space="preserve">Customer Unwilling/Declined Program Measures </t>
  </si>
  <si>
    <t>Customer Unavailable -Scheduling Conflicts</t>
  </si>
  <si>
    <t>Hazardous Environment (unsafe/unclean)</t>
  </si>
  <si>
    <t>Landlord Refused to Authorize Participation</t>
  </si>
  <si>
    <t>Household Exceeds Allowable Limits</t>
  </si>
  <si>
    <t>Unable to Provide Required Documentation</t>
  </si>
  <si>
    <t xml:space="preserve">Other Infeasible/  Ineligible </t>
  </si>
  <si>
    <t>Energy Savings Assistance Program Table 5 - Energy Savings Assistance Program Customer Summary</t>
  </si>
  <si>
    <t>Month</t>
  </si>
  <si>
    <t>Gas &amp; Electric</t>
  </si>
  <si>
    <t>Gas Only</t>
  </si>
  <si>
    <t>Electric Only</t>
  </si>
  <si>
    <t># of  Household Treated by Month</t>
  </si>
  <si>
    <t>(Annual)</t>
  </si>
  <si>
    <t>Therm</t>
  </si>
  <si>
    <t>kWh</t>
  </si>
  <si>
    <t>kW</t>
  </si>
  <si>
    <t>YTD</t>
  </si>
  <si>
    <t>YTD Total Energy Impacts for all fuel types should equal YTD energy impacts that are reported every month Table 2.</t>
  </si>
  <si>
    <t># of  Buildings Treated by Month</t>
  </si>
  <si>
    <t>YTD Total Energy Impacts for all fuel types should equal YTD energy impacts that are reported every month Table 2A.</t>
  </si>
  <si>
    <t>YTD Total Energy Impacts for all fuel types should equal YTD energy impacts that are reported every month Table 2B.</t>
  </si>
  <si>
    <t>Energy Savings Assistance Program Table 6 - Expenditures for Pilots and Studies</t>
  </si>
  <si>
    <t>Authorized 2019 Funding [1]</t>
  </si>
  <si>
    <t>Expenses Since January 1, 2018</t>
  </si>
  <si>
    <t>% of Budget Expensed</t>
  </si>
  <si>
    <t>Programmable Communicating Thermostat (PCT) [2]</t>
  </si>
  <si>
    <t>Total Pilots</t>
  </si>
  <si>
    <t>Studies</t>
  </si>
  <si>
    <t>Low Income Needs Assessment Study</t>
  </si>
  <si>
    <t>Load Impact Evaluation Study [3]</t>
  </si>
  <si>
    <t>Equity Criteria and Non Energy Benefits Evaluation (NEB's) [4]</t>
  </si>
  <si>
    <t>Unallocated Funds [5]</t>
  </si>
  <si>
    <t>2017 Potential and Goals Study</t>
  </si>
  <si>
    <t>Rapid Feedback Research and Analysis</t>
  </si>
  <si>
    <t>Total Studies</t>
  </si>
  <si>
    <t>[1]  Reflects the authorized funding in D.16-11-022 and updated via Resolution E-4884 addressing conforming Advice Letters 3065-E/2568-G and 3065-E-A/2568-G-A.</t>
  </si>
  <si>
    <t>[2]  Programmable Communicating Thermostat (PCT) Pilot budget approved via al 3250-E/2688-G. [Table 1A].  An amount of $613 was inadvertently omitted from the Jan report and has been added to the YTD total.</t>
  </si>
  <si>
    <t>[3]  Negative amount due to accrual-reversal from March's accrual.</t>
  </si>
  <si>
    <t>[4] No expense activity for the month of April.  Negative YTD amounts due to reimbursements posted in February from SCE and PG&amp;E for their share of the NEB's Study.</t>
  </si>
  <si>
    <t>[5]  Unallocated funds represent the amount of funds originally requested for the Energy Education Phase II Study which was subsequently not authorized in D.16-11-022.  However the budget was authorized and is not unallocated to a specific study [Table 1].</t>
  </si>
  <si>
    <t>Energy Savings Assistance Program Table 7 (Second Refrigerators, In-Home Education, MyEnergy/My Account Platform)</t>
  </si>
  <si>
    <t>Received Refrigerator</t>
  </si>
  <si>
    <t>Not eligible for Refrigerator due to Less than Six Occupants</t>
  </si>
  <si>
    <t>Second Refrigerators</t>
  </si>
  <si>
    <t>Households that Only Received Energy Education</t>
  </si>
  <si>
    <t>Households for My Energy/My Account Platform</t>
  </si>
  <si>
    <t>Opt-Out</t>
  </si>
  <si>
    <t>Already Enrolled</t>
  </si>
  <si>
    <t>Opt-In</t>
  </si>
  <si>
    <t>CARE Table 1 - CARE Program Expenses</t>
  </si>
  <si>
    <t>CARE Program:</t>
  </si>
  <si>
    <t>Outreach</t>
  </si>
  <si>
    <t>Processing / Certification Re-certification</t>
  </si>
  <si>
    <t>Post Enrollment Verification</t>
  </si>
  <si>
    <t>IT Programming [2]</t>
  </si>
  <si>
    <t>Cooling Centers</t>
  </si>
  <si>
    <t>Pilots/CHANGES Program [3]</t>
  </si>
  <si>
    <t>Studies [4]</t>
  </si>
  <si>
    <t>SUBTOTAL MANAGEMENT COSTS</t>
  </si>
  <si>
    <t>CARE Rate Discount</t>
  </si>
  <si>
    <t>TOTAL PROGRAM COSTS &amp; CUSTOMER DISCOUNTS</t>
  </si>
  <si>
    <t>Other CARE Rate Benefits</t>
  </si>
  <si>
    <t xml:space="preserve"> - DWR Bond Charge Exemption</t>
  </si>
  <si>
    <t xml:space="preserve">                                                                                      </t>
  </si>
  <si>
    <t xml:space="preserve"> - CARE Surcharge Exemption</t>
  </si>
  <si>
    <t xml:space="preserve"> - California Solar Initiative Exemption</t>
  </si>
  <si>
    <t xml:space="preserve"> - kWh Surcharge Exemption</t>
  </si>
  <si>
    <t xml:space="preserve"> - Vehicle Grid Integration Exemption</t>
  </si>
  <si>
    <t>Total Other CARE Rate Benefits</t>
  </si>
  <si>
    <t>[2]  Negative amount due to missed re-accrual in April.</t>
  </si>
  <si>
    <t>[3]  Decision 15-12-047 transitioned CHANGES pilot to CHANGES program and funding for the effort is captured herein.</t>
  </si>
  <si>
    <t>[4]  Reflects the Annual Eligibility Estimates prepared by Athens Research on behalf of the utilities.  This effort was formerly referenced as Measurement and Evaluation.</t>
  </si>
  <si>
    <r>
      <rPr>
        <b/>
        <sz val="10"/>
        <rFont val="Arial"/>
        <family val="2"/>
      </rPr>
      <t>NOTE:</t>
    </r>
    <r>
      <rPr>
        <sz val="10"/>
        <rFont val="Arial"/>
        <family val="2"/>
      </rPr>
      <t xml:space="preserve">  Any required corrections/adjustments are reported herein and supersede results reported in prior months and may reflect YTD adjustments.</t>
    </r>
  </si>
  <si>
    <t>CARE Table 3A - Post-Enrollment Verification Results (Model)</t>
  </si>
  <si>
    <t>Total CARE Households Enrolled</t>
  </si>
  <si>
    <r>
      <t>Households Requested to Verify</t>
    </r>
    <r>
      <rPr>
        <b/>
        <vertAlign val="superscript"/>
        <sz val="10"/>
        <rFont val="Arial"/>
        <family val="2"/>
      </rPr>
      <t>1</t>
    </r>
  </si>
  <si>
    <t>% of CARE Enrolled Requested to Verify Total</t>
  </si>
  <si>
    <t>CARE  Households De-enrolled (Due to no response)</t>
  </si>
  <si>
    <r>
      <t>CARE Households De-enrolled (Verified as Ineligible)</t>
    </r>
    <r>
      <rPr>
        <b/>
        <vertAlign val="superscript"/>
        <sz val="10"/>
        <rFont val="Arial"/>
        <family val="2"/>
      </rPr>
      <t>2</t>
    </r>
  </si>
  <si>
    <r>
      <t>Total Households De-enrolled</t>
    </r>
    <r>
      <rPr>
        <b/>
        <vertAlign val="superscript"/>
        <sz val="10"/>
        <rFont val="Arial"/>
        <family val="2"/>
      </rPr>
      <t>3</t>
    </r>
  </si>
  <si>
    <r>
      <t>% De-enrolled through Post Enrollment Verification</t>
    </r>
    <r>
      <rPr>
        <b/>
        <vertAlign val="superscript"/>
        <sz val="10"/>
        <rFont val="Arial"/>
        <family val="2"/>
      </rPr>
      <t>4</t>
    </r>
  </si>
  <si>
    <t>% of Total CARE Households De-enrolled</t>
  </si>
  <si>
    <r>
      <t xml:space="preserve">1 </t>
    </r>
    <r>
      <rPr>
        <sz val="10"/>
        <rFont val="Arial"/>
        <family val="2"/>
      </rPr>
      <t>Includes all customers who failed SDG&amp;E's CARE eligibility probability model.</t>
    </r>
  </si>
  <si>
    <r>
      <t>2</t>
    </r>
    <r>
      <rPr>
        <sz val="10"/>
        <rFont val="Arial"/>
        <family val="2"/>
      </rPr>
      <t xml:space="preserve"> Includes customers verified as over income or who requested to be de-enrolled.</t>
    </r>
  </si>
  <si>
    <r>
      <rPr>
        <vertAlign val="superscript"/>
        <sz val="10"/>
        <rFont val="Arial"/>
        <family val="2"/>
      </rPr>
      <t>3</t>
    </r>
    <r>
      <rPr>
        <sz val="10"/>
        <rFont val="Arial"/>
        <family val="2"/>
      </rPr>
      <t xml:space="preserve"> Verification results are tied to the month initiated and the verification process allows customers 90 days to respond to the verification request.  Results may be pending due to the time permitted for a participant to respond.</t>
    </r>
  </si>
  <si>
    <r>
      <rPr>
        <vertAlign val="superscript"/>
        <sz val="10"/>
        <rFont val="Arial"/>
        <family val="2"/>
      </rPr>
      <t>4</t>
    </r>
    <r>
      <rPr>
        <b/>
        <sz val="10"/>
        <rFont val="Arial"/>
        <family val="2"/>
      </rPr>
      <t xml:space="preserve"> </t>
    </r>
    <r>
      <rPr>
        <sz val="10"/>
        <rFont val="Arial"/>
        <family val="2"/>
      </rPr>
      <t xml:space="preserve">Percentage of customers dropped compared to the total participants requested to provide verification in that month. </t>
    </r>
  </si>
  <si>
    <r>
      <t xml:space="preserve">Note:  </t>
    </r>
    <r>
      <rPr>
        <sz val="10"/>
        <rFont val="Arial"/>
        <family val="2"/>
      </rPr>
      <t xml:space="preserve">Any required corrections/adjustments are reported herein and supersede results reported in prior months and may reflect YTD adjustments. </t>
    </r>
  </si>
  <si>
    <t>CARE Table 3B Post-Enrollment Verification Results (Electric only High Usage)</t>
  </si>
  <si>
    <t xml:space="preserve">% of Total CARE Households  De-enrolled </t>
  </si>
  <si>
    <r>
      <t xml:space="preserve">1 </t>
    </r>
    <r>
      <rPr>
        <sz val="10"/>
        <rFont val="Arial"/>
        <family val="2"/>
      </rPr>
      <t xml:space="preserve">Includes all participants who were selected for high usage verification process. </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</si>
  <si>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</si>
  <si>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Medium (400%) and high usage (600%) customers are dropped at 60 days (2 or 3 bill cycles) for non-response to HUV (high usage income verification request). Additionally, 600% + users that have not reduced usage within the 60 day window (2 or 3 bill cycles) are removed from the program. Results may be pending due to the time permitted for a participant to respond.</t>
    </r>
  </si>
  <si>
    <r>
      <t xml:space="preserve">Note:  </t>
    </r>
    <r>
      <rPr>
        <sz val="10"/>
        <rFont val="Arial"/>
        <family val="2"/>
      </rPr>
      <t>Any required corrections/adjustments are reported herein and supersede results reported in prior months and may reflect YTD adjustments.</t>
    </r>
  </si>
  <si>
    <r>
      <t>CARE Table 4 - CARE Self-Certification and Self-Recertification Applications</t>
    </r>
    <r>
      <rPr>
        <b/>
        <vertAlign val="superscript"/>
        <sz val="12"/>
        <rFont val="Arial"/>
        <family val="2"/>
      </rPr>
      <t>1</t>
    </r>
  </si>
  <si>
    <t xml:space="preserve">Provided </t>
  </si>
  <si>
    <t>Received</t>
  </si>
  <si>
    <t>Approved</t>
  </si>
  <si>
    <t xml:space="preserve">Denied </t>
  </si>
  <si>
    <t xml:space="preserve">Pending/Never Completed </t>
  </si>
  <si>
    <t>Duplicates</t>
  </si>
  <si>
    <t xml:space="preserve">Total (Y-T-D) </t>
  </si>
  <si>
    <t xml:space="preserve">Percentage </t>
  </si>
  <si>
    <r>
      <rPr>
        <b/>
        <vertAlign val="superscript"/>
        <sz val="10"/>
        <rFont val="Arial"/>
        <family val="2"/>
      </rPr>
      <t xml:space="preserve">1 </t>
    </r>
    <r>
      <rPr>
        <sz val="10"/>
        <rFont val="Arial"/>
        <family val="2"/>
      </rPr>
      <t>Includes sub-metered.</t>
    </r>
  </si>
  <si>
    <t>CARE Table 5 - Enrollment by County</t>
  </si>
  <si>
    <r>
      <t>Estimated Eligible Households</t>
    </r>
    <r>
      <rPr>
        <b/>
        <vertAlign val="superscript"/>
        <sz val="12"/>
        <rFont val="Arial"/>
        <family val="2"/>
      </rPr>
      <t>1</t>
    </r>
  </si>
  <si>
    <r>
      <t>Total Households Enrolled</t>
    </r>
    <r>
      <rPr>
        <b/>
        <vertAlign val="superscript"/>
        <sz val="12"/>
        <rFont val="Arial"/>
        <family val="2"/>
      </rPr>
      <t>2</t>
    </r>
  </si>
  <si>
    <t>Penetration Rate</t>
  </si>
  <si>
    <r>
      <t>Rural</t>
    </r>
    <r>
      <rPr>
        <b/>
        <sz val="12"/>
        <color rgb="FF0070C0"/>
        <rFont val="Arial"/>
        <family val="2"/>
      </rPr>
      <t xml:space="preserve"> </t>
    </r>
  </si>
  <si>
    <r>
      <t>Rural</t>
    </r>
    <r>
      <rPr>
        <b/>
        <vertAlign val="superscript"/>
        <sz val="12"/>
        <rFont val="Arial"/>
        <family val="2"/>
      </rPr>
      <t>3</t>
    </r>
  </si>
  <si>
    <t>Orange</t>
  </si>
  <si>
    <t>NA</t>
  </si>
  <si>
    <t>San Diego</t>
  </si>
  <si>
    <t>1 As reflected in filing A.14-11-007, et al., Annual CARE Eligibility Estimates filed February 12, 2019.</t>
  </si>
  <si>
    <r>
      <t>2</t>
    </r>
    <r>
      <rPr>
        <sz val="10"/>
        <rFont val="Arial"/>
        <family val="2"/>
      </rPr>
      <t xml:space="preserve"> Total Households Enrolled includes submeter tenants.</t>
    </r>
  </si>
  <si>
    <r>
      <rPr>
        <vertAlign val="superscript"/>
        <sz val="10"/>
        <rFont val="Arial"/>
        <family val="2"/>
      </rPr>
      <t>3</t>
    </r>
    <r>
      <rPr>
        <sz val="10"/>
        <rFont val="Arial"/>
        <family val="2"/>
      </rPr>
      <t xml:space="preserve"> No Rural eligible population exists in Orange County in SDG&amp;E territory, therefore penetration for Orange County Rural is not applicable.</t>
    </r>
  </si>
  <si>
    <t>CARE Table 6 - Recertification Results</t>
  </si>
  <si>
    <t>Total CARE Households</t>
  </si>
  <si>
    <r>
      <t>Households Requested to Recertify</t>
    </r>
    <r>
      <rPr>
        <b/>
        <vertAlign val="superscript"/>
        <sz val="10"/>
        <rFont val="Arial"/>
        <family val="2"/>
      </rPr>
      <t>1</t>
    </r>
  </si>
  <si>
    <t>% of Households Total (C/B)</t>
  </si>
  <si>
    <r>
      <t>Households Recertified</t>
    </r>
    <r>
      <rPr>
        <b/>
        <vertAlign val="superscript"/>
        <sz val="10"/>
        <rFont val="Arial"/>
        <family val="2"/>
      </rPr>
      <t>2</t>
    </r>
  </si>
  <si>
    <r>
      <t>Households De-enrolled</t>
    </r>
    <r>
      <rPr>
        <b/>
        <vertAlign val="superscript"/>
        <sz val="10"/>
        <rFont val="Arial"/>
        <family val="2"/>
      </rPr>
      <t>3</t>
    </r>
  </si>
  <si>
    <r>
      <t xml:space="preserve">Recertification Rate % </t>
    </r>
    <r>
      <rPr>
        <b/>
        <vertAlign val="superscript"/>
        <sz val="10"/>
        <rFont val="Arial"/>
        <family val="2"/>
      </rPr>
      <t xml:space="preserve">4 </t>
    </r>
    <r>
      <rPr>
        <b/>
        <sz val="10"/>
        <rFont val="Arial"/>
        <family val="2"/>
      </rPr>
      <t>(E/C)</t>
    </r>
  </si>
  <si>
    <t>% of Total Households De-enrolled (F/B)</t>
  </si>
  <si>
    <r>
      <rPr>
        <vertAlign val="superscript"/>
        <sz val="10"/>
        <rFont val="Arial"/>
        <family val="2"/>
      </rPr>
      <t>1</t>
    </r>
    <r>
      <rPr>
        <sz val="10"/>
        <rFont val="Arial"/>
        <family val="2"/>
      </rPr>
      <t xml:space="preserve"> Excludes count of customers recertified through the probability model.</t>
    </r>
  </si>
  <si>
    <r>
      <rPr>
        <vertAlign val="superscript"/>
        <sz val="10"/>
        <rFont val="Arial"/>
        <family val="2"/>
      </rPr>
      <t>2</t>
    </r>
    <r>
      <rPr>
        <sz val="10"/>
        <rFont val="Arial"/>
        <family val="2"/>
      </rPr>
      <t xml:space="preserve"> Recertification results are tied to the month initiated and the recertification process allows customers 90 days (3 or 4 bill cycles) to respond to the recertification request.  Results may be pending due to the time permitted for a participant to respond.  </t>
    </r>
  </si>
  <si>
    <r>
      <rPr>
        <vertAlign val="superscript"/>
        <sz val="10"/>
        <rFont val="Arial"/>
        <family val="2"/>
      </rPr>
      <t>3</t>
    </r>
    <r>
      <rPr>
        <sz val="10"/>
        <rFont val="Arial"/>
        <family val="2"/>
      </rPr>
      <t xml:space="preserve"> Includes customers who did not respond or who requested to be de-enrolled.</t>
    </r>
  </si>
  <si>
    <r>
      <rPr>
        <vertAlign val="superscript"/>
        <sz val="10"/>
        <rFont val="Arial"/>
        <family val="2"/>
      </rPr>
      <t>4</t>
    </r>
    <r>
      <rPr>
        <sz val="10"/>
        <rFont val="Arial"/>
        <family val="2"/>
      </rPr>
      <t xml:space="preserve"> Percentage of customers recertified compared to the total participants requested to recertify in that month. </t>
    </r>
  </si>
  <si>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</si>
  <si>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CARE Table 7 - Capitation Contractors</t>
    </r>
    <r>
      <rPr>
        <b/>
        <vertAlign val="superscript"/>
        <sz val="10"/>
        <rFont val="Arial"/>
        <family val="2"/>
      </rPr>
      <t>1</t>
    </r>
  </si>
  <si>
    <t xml:space="preserve">Contractor </t>
  </si>
  <si>
    <t>Contractor Type</t>
  </si>
  <si>
    <t>Total Enrollments</t>
  </si>
  <si>
    <t>(Check one or more if applicable)</t>
  </si>
  <si>
    <t>Private</t>
  </si>
  <si>
    <t>CBO</t>
  </si>
  <si>
    <t>WMDVBE</t>
  </si>
  <si>
    <t>LIHEAP</t>
  </si>
  <si>
    <t>Current Month</t>
  </si>
  <si>
    <t>Year-to-Date</t>
  </si>
  <si>
    <t>211 SAN DIEGO (SD)</t>
  </si>
  <si>
    <t>X</t>
  </si>
  <si>
    <t>ALLIANCE FOR AFRICAN ASSISTANCE</t>
  </si>
  <si>
    <t>AMERICAN RED CROSS WIC</t>
  </si>
  <si>
    <t>CASA FAMILIAR</t>
  </si>
  <si>
    <t>CATHOLIC CHARITIES</t>
  </si>
  <si>
    <t>CHULA VISTA COMM COLLABORATIVE</t>
  </si>
  <si>
    <t>COMMUNITY RESOURCE CENTER - 2010</t>
  </si>
  <si>
    <t>DEAF COMMUNITY SERVICES</t>
  </si>
  <si>
    <t>HEARTS AND HANDS TOGETHER</t>
  </si>
  <si>
    <t>INTERFAITH COMMUNITY SERVICES</t>
  </si>
  <si>
    <t>LA MAESTRA FAMILY CLINIC (LMFC)</t>
  </si>
  <si>
    <t>MAAC PROJECT - CARE</t>
  </si>
  <si>
    <t>NEIGHBORHOOD HEALTH CARE</t>
  </si>
  <si>
    <t>NEIGHBORHOOD HEALTH INSURANCE CENTER</t>
  </si>
  <si>
    <t>NORTH COUNTY HEALTH SERVICES</t>
  </si>
  <si>
    <t>SAN DIEGO STATE UNIVERSITY WIC</t>
  </si>
  <si>
    <t>SAN YSIDRO HEALTH CENTERS</t>
  </si>
  <si>
    <t>SCRIPPS HEALTH WIC (SHW)</t>
  </si>
  <si>
    <t>UNION OF PAN ASIAN COMMUNITIES (UPAC)</t>
  </si>
  <si>
    <t>VISTA COMMUNITY CLINIC</t>
  </si>
  <si>
    <t xml:space="preserve">Total Enrollments </t>
  </si>
  <si>
    <r>
      <rPr>
        <vertAlign val="superscript"/>
        <sz val="10"/>
        <rFont val="Arial"/>
        <family val="2"/>
      </rPr>
      <t>1</t>
    </r>
    <r>
      <rPr>
        <sz val="10"/>
        <rFont val="Arial"/>
        <family val="2"/>
      </rPr>
      <t xml:space="preserve"> All capitation contractors with current contracts are listed regardless of whether they have signed up customers or submitted invoices this year.</t>
    </r>
  </si>
  <si>
    <t>CARE Table 8 - Households as of Month-End</t>
  </si>
  <si>
    <t>Gas and Electric</t>
  </si>
  <si>
    <r>
      <t>Eligible Households</t>
    </r>
    <r>
      <rPr>
        <b/>
        <vertAlign val="superscript"/>
        <sz val="10"/>
        <rFont val="Arial"/>
        <family val="2"/>
      </rPr>
      <t>1</t>
    </r>
  </si>
  <si>
    <t>Penetration</t>
  </si>
  <si>
    <r>
      <t>% Change</t>
    </r>
    <r>
      <rPr>
        <b/>
        <vertAlign val="superscript"/>
        <sz val="10"/>
        <rFont val="Arial"/>
        <family val="2"/>
      </rPr>
      <t>3</t>
    </r>
  </si>
  <si>
    <r>
      <t>Total Residential Accounts</t>
    </r>
    <r>
      <rPr>
        <b/>
        <vertAlign val="superscript"/>
        <sz val="10"/>
        <rFont val="Arial"/>
        <family val="2"/>
      </rPr>
      <t>2</t>
    </r>
  </si>
  <si>
    <t>N/A</t>
  </si>
  <si>
    <r>
      <rPr>
        <vertAlign val="superscript"/>
        <sz val="10"/>
        <rFont val="Arial"/>
        <family val="2"/>
      </rPr>
      <t>2</t>
    </r>
    <r>
      <rPr>
        <sz val="10"/>
        <rFont val="Arial"/>
        <family val="2"/>
      </rPr>
      <t xml:space="preserve"> Data represents total residential electric customers.</t>
    </r>
  </si>
  <si>
    <t>3 Total percentage change (row 17) = current Penetration - January Penetration (G17-G5) and represents 2018 percentage change.</t>
  </si>
  <si>
    <r>
      <rPr>
        <b/>
        <sz val="10"/>
        <rFont val="Arial"/>
        <family val="2"/>
      </rPr>
      <t>Note</t>
    </r>
    <r>
      <rPr>
        <sz val="10"/>
        <rFont val="Arial"/>
        <family val="2"/>
      </rPr>
      <t>: Any required corrections/adjustments are reported herein and supersede results reported in prior months and may reflect YTD adjustments.</t>
    </r>
  </si>
  <si>
    <t>CARE Program Table 9 - Expenditures for Pilots/CHANGES Program [1]</t>
  </si>
  <si>
    <t>Authorized 2019 Budget</t>
  </si>
  <si>
    <t>Expenses Since Jan. 1, 2019</t>
  </si>
  <si>
    <t>% of 2019 Budget Expensed</t>
  </si>
  <si>
    <t xml:space="preserve">Total </t>
  </si>
  <si>
    <t>CHANGES Program</t>
  </si>
  <si>
    <t>[1] Decision 15-12-047 transitioned from CHANGES pilot to CHANGES program and funding for the effort is captured herein.</t>
  </si>
  <si>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</si>
  <si>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CARE Table 10 CHANGES One-On-One Customer Assistance Sessions</t>
  </si>
  <si>
    <t>Reporting Period March 2019[1]</t>
  </si>
  <si>
    <t>No. of attendees at education sessions</t>
  </si>
  <si>
    <t>Disputes</t>
  </si>
  <si>
    <t>Add Level Pay Plan</t>
  </si>
  <si>
    <t>Assisted with CARE Re-Certification/Audit</t>
  </si>
  <si>
    <t>Changed 3rd party Company/Gas Aggregation</t>
  </si>
  <si>
    <t>Changed 3rd Party Electricity Aggregation</t>
  </si>
  <si>
    <t>Medical Baseline Application</t>
  </si>
  <si>
    <t>Enroll in Energy Assistance Programs</t>
  </si>
  <si>
    <t>Request Meter Service or Testing</t>
  </si>
  <si>
    <t>Request Bill Adjustment</t>
  </si>
  <si>
    <t>Request Customer Service Visit</t>
  </si>
  <si>
    <t>Schedule Energy Audit</t>
  </si>
  <si>
    <t>Payment Extension</t>
  </si>
  <si>
    <t>Payment Plan</t>
  </si>
  <si>
    <t xml:space="preserve">Solar </t>
  </si>
  <si>
    <t>Stop Disconnection</t>
  </si>
  <si>
    <t>Time of Use</t>
  </si>
  <si>
    <t>Wildfire Related Issue</t>
  </si>
  <si>
    <t>Total disputes [3]</t>
  </si>
  <si>
    <t>Needs Assistance</t>
  </si>
  <si>
    <t>Assisted with Changes to Account</t>
  </si>
  <si>
    <t>Energy Efficiency Tool</t>
  </si>
  <si>
    <t>Assisted High Energy User with CARE Doc Submission</t>
  </si>
  <si>
    <t>Assisted with Reconnection</t>
  </si>
  <si>
    <t>Billing Language Changed</t>
  </si>
  <si>
    <t>Consumer Education Only</t>
  </si>
  <si>
    <t>Electricity Aggregation</t>
  </si>
  <si>
    <t>Energy Allerts</t>
  </si>
  <si>
    <t>Enrolled in Demand Response Programs</t>
  </si>
  <si>
    <t>ESAP</t>
  </si>
  <si>
    <t>HEAP</t>
  </si>
  <si>
    <t>Medical Baseline</t>
  </si>
  <si>
    <t>Neighbor to Neighbor</t>
  </si>
  <si>
    <t>REACH</t>
  </si>
  <si>
    <t>Reported Safety Problem</t>
  </si>
  <si>
    <t>Reported Scam</t>
  </si>
  <si>
    <t>Set Up 3rd Party Notification</t>
  </si>
  <si>
    <t>Set Up New Account</t>
  </si>
  <si>
    <t>Total Needs Assistance [2]</t>
  </si>
  <si>
    <r>
      <rPr>
        <b/>
        <sz val="13"/>
        <color theme="1"/>
        <rFont val="Arial"/>
        <family val="2"/>
      </rPr>
      <t xml:space="preserve">Education: </t>
    </r>
    <r>
      <rPr>
        <sz val="13"/>
        <color theme="1"/>
        <rFont val="Arial"/>
        <family val="2"/>
      </rPr>
      <t xml:space="preserve">Education sessions were held in a mix of one on one, and group sessions. Education materials are available as fact sheets on the CPUC Website: </t>
    </r>
    <r>
      <rPr>
        <sz val="13"/>
        <color theme="4" tint="-0.249977111117893"/>
        <rFont val="Arial"/>
        <family val="2"/>
      </rPr>
      <t>http://consumers.cpuc.ca.gov/team_and_changes/</t>
    </r>
  </si>
  <si>
    <t>Disputes &amp; Needs Assistance -Support was provided in the following languages: English, Spanish, ASL</t>
  </si>
  <si>
    <t>[1] There is a one-month lag behind the current reporting month. The data for April will be reported once received.</t>
  </si>
  <si>
    <t>[2] Contractor is in the process of validating the total. If there is a discrepancy in the numbers reported, the numbers will be corrected in the May 2019 report.</t>
  </si>
  <si>
    <t xml:space="preserve">[3] Per CHANGES Vendor: The total number of services may exceed the total number of </t>
  </si>
  <si>
    <t>cases because some cases will include more than one service provided.</t>
  </si>
  <si>
    <t>* Any required corrections/adjustments are reported herein and supersede results reported in prior months and may reflect YTD adjustments.</t>
  </si>
  <si>
    <t xml:space="preserve">CARE Table 11 CHANGES Group Customer Assistance Sessions                                </t>
  </si>
  <si>
    <t>Q3 November 1, 2018 - January 31, 2019 [1,2]</t>
  </si>
  <si>
    <r>
      <t>Date</t>
    </r>
    <r>
      <rPr>
        <b/>
        <vertAlign val="superscript"/>
        <sz val="11"/>
        <color theme="1"/>
        <rFont val="Arial"/>
        <family val="2"/>
      </rPr>
      <t>3</t>
    </r>
  </si>
  <si>
    <t xml:space="preserve">Session Language </t>
  </si>
  <si>
    <t>Description of Service Provided (e.g. utility bill assistance, utility bill dispute resolution, and other energy related issues)</t>
  </si>
  <si>
    <t>Session Logistics</t>
  </si>
  <si>
    <t># of Sessions</t>
  </si>
  <si>
    <r>
      <t>Length (Hours)</t>
    </r>
    <r>
      <rPr>
        <b/>
        <vertAlign val="superscript"/>
        <sz val="11"/>
        <color theme="1"/>
        <rFont val="Arial"/>
        <family val="2"/>
      </rPr>
      <t>4</t>
    </r>
  </si>
  <si>
    <t>Number of Attendees</t>
  </si>
  <si>
    <t>Description of Information / Literature Provided</t>
  </si>
  <si>
    <t>Arabic</t>
  </si>
  <si>
    <t>CARE/FERA and Other Assistance Programs</t>
  </si>
  <si>
    <t>CHANGES Ed Handout</t>
  </si>
  <si>
    <t>ASL</t>
  </si>
  <si>
    <t>Burmese</t>
  </si>
  <si>
    <t>Chaldean</t>
  </si>
  <si>
    <t>Dari</t>
  </si>
  <si>
    <t>English</t>
  </si>
  <si>
    <t>Farsi</t>
  </si>
  <si>
    <t>French</t>
  </si>
  <si>
    <t>Spanish</t>
  </si>
  <si>
    <t>Swahili</t>
  </si>
  <si>
    <t>Tigrinia</t>
  </si>
  <si>
    <t>Electric and Natural Gas Safety</t>
  </si>
  <si>
    <t>Urdu</t>
  </si>
  <si>
    <t>Energy Conservation</t>
  </si>
  <si>
    <t>Gas Aggregation</t>
  </si>
  <si>
    <t>High Energy Use</t>
  </si>
  <si>
    <t>Amharic</t>
  </si>
  <si>
    <t>Understanding Your Bill</t>
  </si>
  <si>
    <t>Russian</t>
  </si>
  <si>
    <t>Somali</t>
  </si>
  <si>
    <t>Current Month Total</t>
  </si>
  <si>
    <t>[1] This table was provided by CHANGES contractor, Self Help for the Elderly, via CSID. This table was edited and reformatted from its original version in order to have a more consistent appearance and format with existing SDG&amp;E tables.</t>
  </si>
  <si>
    <t>[2] As of May 1st, 2017, CHANGES one-on-one data reports have moved from monthly to quarterly the program year. The data for Q4 February 1, 2019 through April 31, 2019 will be reported once received.</t>
  </si>
  <si>
    <t>[3] Date of the workshops not available.</t>
  </si>
  <si>
    <t>[4] Contractor states all sessions last at least 30 minutes.</t>
  </si>
  <si>
    <t xml:space="preserve"> Energy Savings Assistance Program Table 1 -  Expenses</t>
  </si>
  <si>
    <t>Authorized Budget [1] [2]</t>
  </si>
  <si>
    <t xml:space="preserve"> HVAC</t>
  </si>
  <si>
    <t xml:space="preserve"> Maintenance</t>
  </si>
  <si>
    <t>Lighting</t>
  </si>
  <si>
    <t>Energy Efficiency TOTAL [3]</t>
  </si>
  <si>
    <t>Marketing and Outreach</t>
  </si>
  <si>
    <t>Statewide Marketing Education and Outreach</t>
  </si>
  <si>
    <t>Measurement and Evaluation Studies</t>
  </si>
  <si>
    <t>Funded Outside of ESA Program Budget</t>
  </si>
  <si>
    <t>[2]  Reflects the authorized funding approved in the CPUC Energy Division Disposition Letter dated 12/27/2018 approving SDG&amp;E Advice Letter 3250-E/2688-G.</t>
  </si>
  <si>
    <t>[3]  Current Month Expenses for Energy Efficiency Total includes April accrual and re-accrual of $426,700 in the following reporting categories:  Appliances $21,790; Domestic Hot Water $13,052; HVAC $49,843 Misc. $29,366; Lighting $94,349; Maintenance $13,111; Enclosure $0; Customer Enrollment $173,772; In Home Energy Education $31,417.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</si>
</sst>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409]mmm\-yy;@"/>
    <numFmt numFmtId="172" formatCode="0.0%"/>
    <numFmt numFmtId="173" formatCode="General_)"/>
    <numFmt numFmtId="174" formatCode="#,##0.00;[Red]#,##0.00"/>
    <numFmt numFmtId="175" formatCode="_(&quot;$&quot;* #,##0.00_);_(&quot;$&quot;* \(#,##0.00\);_(&quot;$&quot;* &quot;-&quot;???_);_(@_)"/>
    <numFmt numFmtId="176" formatCode="_-* #,##0.00\ _D_M_-;\-* #,##0.00\ _D_M_-;_-* &quot;-&quot;??\ _D_M_-;_-@_-"/>
    <numFmt numFmtId="177" formatCode="_-* #,##0.00\ &quot;DM&quot;_-;\-* #,##0.00\ &quot;DM&quot;_-;_-* &quot;-&quot;??\ &quot;DM&quot;_-;_-@_-"/>
    <numFmt numFmtId="178" formatCode="_([$$-409]* #,##0_);_([$$-409]* \(#,##0\);_([$$-409]* &quot;-&quot;??_);_(@_)"/>
    <numFmt numFmtId="179" formatCode="&quot;$&quot;#,##0"/>
    <numFmt numFmtId="180" formatCode="0.0"/>
  </numFmts>
  <fonts count="16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sz val="10"/>
      <color rgb="FF0070C0"/>
      <name val="Arial"/>
      <family val="2"/>
    </font>
    <font>
      <sz val="11"/>
      <name val="Interstate-LightCondensed"/>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0"/>
      <color indexed="10"/>
      <name val="Arial"/>
      <family val="2"/>
    </font>
    <font>
      <sz val="10"/>
      <name val="Arial"/>
      <family val="2"/>
    </font>
    <font>
      <b/>
      <sz val="12"/>
      <color rgb="FF0070C0"/>
      <name val="Arial"/>
      <family val="2"/>
    </font>
    <font>
      <sz val="8"/>
      <color indexed="10"/>
      <name val="Arial"/>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sz val="11"/>
      <color indexed="16"/>
      <name val="Calibri"/>
      <family val="2"/>
    </font>
    <font>
      <b/>
      <sz val="11"/>
      <color indexed="53"/>
      <name val="Calibri"/>
      <family val="2"/>
    </font>
    <font>
      <i/>
      <sz val="10"/>
      <color indexed="23"/>
      <name val="Arial"/>
      <family val="2"/>
    </font>
    <font>
      <sz val="11"/>
      <color indexed="48"/>
      <name val="Calibri"/>
      <family val="2"/>
    </font>
    <font>
      <sz val="11"/>
      <color indexed="53"/>
      <name val="Calibri"/>
      <family val="2"/>
    </font>
    <font>
      <sz val="19"/>
      <color indexed="48"/>
      <name val="Arial"/>
      <family val="2"/>
    </font>
    <font>
      <sz val="11"/>
      <color rgb="FF000000"/>
      <name val="Calibri"/>
      <family val="2"/>
    </font>
    <font>
      <b/>
      <vertAlign val="superscript"/>
      <sz val="12"/>
      <name val="Arial"/>
      <family val="2"/>
    </font>
    <font>
      <sz val="10"/>
      <name val="Arial"/>
      <family val="2"/>
    </font>
    <font>
      <sz val="12"/>
      <name val="Helv"/>
    </font>
    <font>
      <sz val="10"/>
      <color theme="1"/>
      <name val="Arial Narrow"/>
      <family val="2"/>
    </font>
    <font>
      <sz val="11"/>
      <color theme="1"/>
      <name val="Arial Narrow"/>
      <family val="2"/>
    </font>
    <font>
      <sz val="11"/>
      <color rgb="FF000000"/>
      <name val="Arial"/>
      <family val="2"/>
    </font>
    <font>
      <b/>
      <sz val="11"/>
      <color rgb="FF000000"/>
      <name val="Arial"/>
      <family val="2"/>
    </font>
    <font>
      <b/>
      <sz val="10"/>
      <color theme="1"/>
      <name val="Arial"/>
      <family val="2"/>
    </font>
    <font>
      <sz val="10"/>
      <name val="Arial"/>
      <family val="2"/>
    </font>
    <font>
      <b/>
      <sz val="10"/>
      <color rgb="FFFF0000"/>
      <name val="Arial"/>
      <family val="2"/>
    </font>
    <font>
      <strike/>
      <sz val="10"/>
      <color rgb="FFFF0000"/>
      <name val="Arial"/>
      <family val="2"/>
    </font>
    <font>
      <u/>
      <sz val="10"/>
      <color theme="10"/>
      <name val="Arial"/>
      <family val="2"/>
    </font>
    <font>
      <strike/>
      <sz val="10"/>
      <name val="Arial"/>
      <family val="2"/>
    </font>
    <font>
      <sz val="10"/>
      <color indexed="8"/>
      <name val="Arial"/>
      <family val="2"/>
    </font>
    <font>
      <b/>
      <sz val="11"/>
      <color rgb="FFFF0000"/>
      <name val="Arial"/>
      <family val="2"/>
    </font>
    <font>
      <sz val="11"/>
      <name val="Calibri"/>
      <family val="2"/>
    </font>
    <font>
      <vertAlign val="superscript"/>
      <sz val="11"/>
      <name val="Arial"/>
      <family val="2"/>
    </font>
    <font>
      <b/>
      <sz val="14"/>
      <color theme="1"/>
      <name val="Arial"/>
      <family val="2"/>
    </font>
    <font>
      <b/>
      <sz val="18"/>
      <color theme="1"/>
      <name val="Arial"/>
      <family val="2"/>
    </font>
    <font>
      <b/>
      <sz val="16"/>
      <color theme="1"/>
      <name val="Arial"/>
      <family val="2"/>
    </font>
    <font>
      <b/>
      <sz val="11"/>
      <color theme="1"/>
      <name val="Arial"/>
      <family val="2"/>
    </font>
    <font>
      <b/>
      <vertAlign val="superscript"/>
      <sz val="11"/>
      <color theme="1"/>
      <name val="Arial"/>
      <family val="2"/>
    </font>
    <font>
      <b/>
      <sz val="16"/>
      <color rgb="FFFF0000"/>
      <name val="Calibri"/>
      <family val="2"/>
      <scheme val="minor"/>
    </font>
    <font>
      <b/>
      <sz val="16"/>
      <color theme="1"/>
      <name val="Calibri"/>
      <family val="2"/>
      <scheme val="minor"/>
    </font>
    <font>
      <b/>
      <sz val="13"/>
      <color rgb="FF000000"/>
      <name val="Arial"/>
      <family val="2"/>
    </font>
    <font>
      <b/>
      <sz val="13"/>
      <color theme="1"/>
      <name val="Arial"/>
      <family val="2"/>
    </font>
    <font>
      <sz val="11"/>
      <color theme="1"/>
      <name val="Arial"/>
      <family val="2"/>
    </font>
    <font>
      <sz val="13"/>
      <color theme="1"/>
      <name val="Arial"/>
      <family val="2"/>
    </font>
    <font>
      <sz val="13"/>
      <color theme="4" tint="-0.249977111117893"/>
      <name val="Arial"/>
      <family val="2"/>
    </font>
    <font>
      <strike/>
      <vertAlign val="superscript"/>
      <sz val="11"/>
      <name val="Arial"/>
      <family val="2"/>
    </font>
    <font>
      <sz val="20"/>
      <color rgb="FFFF0000"/>
      <name val="Arial"/>
      <family val="2"/>
    </font>
    <font>
      <sz val="10"/>
      <name val="Arial Narrow"/>
      <family val="2"/>
    </font>
  </fonts>
  <fills count="11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indexed="47"/>
        <bgColor indexed="64"/>
      </patternFill>
    </fill>
    <fill>
      <patternFill patternType="lightUp">
        <fgColor indexed="54"/>
        <bgColor indexed="41"/>
      </patternFill>
    </fill>
    <fill>
      <patternFill patternType="solid">
        <fgColor indexed="54"/>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indexed="40"/>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lightUp">
        <fgColor indexed="48"/>
        <bgColor indexed="41"/>
      </patternFill>
    </fill>
    <fill>
      <patternFill patternType="solid">
        <fgColor indexed="15"/>
      </patternFill>
    </fill>
  </fills>
  <borders count="119">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indexed="64"/>
      </left>
      <right/>
      <top style="medium">
        <color indexed="64"/>
      </top>
      <bottom style="medium">
        <color indexed="64"/>
      </bottom>
      <diagonal/>
    </border>
  </borders>
  <cellStyleXfs count="46823">
    <xf numFmtId="0" fontId="0" fillId="0" borderId="0"/>
    <xf numFmtId="170" fontId="22" fillId="2" borderId="0" applyNumberFormat="0" applyBorder="0" applyAlignment="0" applyProtection="0"/>
    <xf numFmtId="170" fontId="22" fillId="3" borderId="0" applyNumberFormat="0" applyBorder="0" applyAlignment="0" applyProtection="0"/>
    <xf numFmtId="170" fontId="22" fillId="4" borderId="0" applyNumberFormat="0" applyBorder="0" applyAlignment="0" applyProtection="0"/>
    <xf numFmtId="170" fontId="22" fillId="5" borderId="0" applyNumberFormat="0" applyBorder="0" applyAlignment="0" applyProtection="0"/>
    <xf numFmtId="170" fontId="22" fillId="6" borderId="0" applyNumberFormat="0" applyBorder="0" applyAlignment="0" applyProtection="0"/>
    <xf numFmtId="170" fontId="22" fillId="7" borderId="0" applyNumberFormat="0" applyBorder="0" applyAlignment="0" applyProtection="0"/>
    <xf numFmtId="170" fontId="22" fillId="8" borderId="0" applyNumberFormat="0" applyBorder="0" applyAlignment="0" applyProtection="0"/>
    <xf numFmtId="170" fontId="22" fillId="9" borderId="0" applyNumberFormat="0" applyBorder="0" applyAlignment="0" applyProtection="0"/>
    <xf numFmtId="170" fontId="22" fillId="10" borderId="0" applyNumberFormat="0" applyBorder="0" applyAlignment="0" applyProtection="0"/>
    <xf numFmtId="170" fontId="22" fillId="5" borderId="0" applyNumberFormat="0" applyBorder="0" applyAlignment="0" applyProtection="0"/>
    <xf numFmtId="170" fontId="22" fillId="8" borderId="0" applyNumberFormat="0" applyBorder="0" applyAlignment="0" applyProtection="0"/>
    <xf numFmtId="170" fontId="22" fillId="11" borderId="0" applyNumberFormat="0" applyBorder="0" applyAlignment="0" applyProtection="0"/>
    <xf numFmtId="170" fontId="23" fillId="12" borderId="0" applyNumberFormat="0" applyBorder="0" applyAlignment="0" applyProtection="0"/>
    <xf numFmtId="170" fontId="23" fillId="9" borderId="0" applyNumberFormat="0" applyBorder="0" applyAlignment="0" applyProtection="0"/>
    <xf numFmtId="170" fontId="23" fillId="10" borderId="0" applyNumberFormat="0" applyBorder="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5" borderId="0" applyNumberFormat="0" applyBorder="0" applyAlignment="0" applyProtection="0"/>
    <xf numFmtId="170" fontId="23" fillId="16"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9" borderId="0" applyNumberFormat="0" applyBorder="0" applyAlignment="0" applyProtection="0"/>
    <xf numFmtId="166" fontId="42" fillId="20" borderId="1">
      <alignment horizontal="center" vertical="center"/>
    </xf>
    <xf numFmtId="166" fontId="42" fillId="20" borderId="1">
      <alignment horizontal="center" vertical="center"/>
    </xf>
    <xf numFmtId="166" fontId="42" fillId="20" borderId="1">
      <alignment horizontal="center" vertical="center"/>
    </xf>
    <xf numFmtId="166" fontId="42" fillId="20" borderId="1">
      <alignment horizontal="center" vertical="center"/>
    </xf>
    <xf numFmtId="170" fontId="24" fillId="3" borderId="0" applyNumberFormat="0" applyBorder="0" applyAlignment="0" applyProtection="0"/>
    <xf numFmtId="170" fontId="25" fillId="21" borderId="2" applyNumberFormat="0" applyAlignment="0" applyProtection="0"/>
    <xf numFmtId="170" fontId="26" fillId="22" borderId="3" applyNumberFormat="0" applyAlignment="0" applyProtection="0"/>
    <xf numFmtId="41" fontId="36" fillId="0" borderId="0" applyFont="0" applyFill="0" applyBorder="0" applyAlignment="0" applyProtection="0"/>
    <xf numFmtId="41"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70" fontId="27" fillId="0" borderId="0" applyNumberForma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170" fontId="28" fillId="4" borderId="0" applyNumberFormat="0" applyBorder="0" applyAlignment="0" applyProtection="0"/>
    <xf numFmtId="38" fontId="43" fillId="23" borderId="0" applyNumberFormat="0" applyBorder="0" applyAlignment="0" applyProtection="0"/>
    <xf numFmtId="38" fontId="43" fillId="23" borderId="0" applyNumberFormat="0" applyBorder="0" applyAlignment="0" applyProtection="0"/>
    <xf numFmtId="170" fontId="44" fillId="0" borderId="0" applyNumberFormat="0" applyFill="0" applyBorder="0" applyAlignment="0" applyProtection="0"/>
    <xf numFmtId="170" fontId="40" fillId="0" borderId="4" applyNumberFormat="0" applyAlignment="0" applyProtection="0">
      <alignment horizontal="left" vertical="center"/>
    </xf>
    <xf numFmtId="170" fontId="40" fillId="0" borderId="5">
      <alignment horizontal="left" vertical="center"/>
    </xf>
    <xf numFmtId="170" fontId="45" fillId="0" borderId="0" applyNumberFormat="0" applyFont="0" applyFill="0" applyBorder="0" applyProtection="0"/>
    <xf numFmtId="170" fontId="45" fillId="0" borderId="0" applyNumberFormat="0" applyFont="0" applyFill="0" applyBorder="0" applyProtection="0"/>
    <xf numFmtId="170" fontId="45" fillId="0" borderId="0" applyNumberFormat="0" applyFont="0" applyFill="0" applyBorder="0" applyProtection="0"/>
    <xf numFmtId="170" fontId="40" fillId="0" borderId="0" applyNumberFormat="0" applyFont="0" applyFill="0" applyBorder="0" applyProtection="0"/>
    <xf numFmtId="170" fontId="40" fillId="0" borderId="0" applyNumberFormat="0" applyFont="0" applyFill="0" applyBorder="0" applyProtection="0"/>
    <xf numFmtId="170" fontId="40" fillId="0" borderId="0" applyNumberFormat="0" applyFont="0" applyFill="0" applyBorder="0" applyProtection="0"/>
    <xf numFmtId="170" fontId="29" fillId="0" borderId="7" applyNumberFormat="0" applyFill="0" applyAlignment="0" applyProtection="0"/>
    <xf numFmtId="170" fontId="29" fillId="0" borderId="0" applyNumberFormat="0" applyFill="0" applyBorder="0" applyAlignment="0" applyProtection="0"/>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8" fontId="36" fillId="0" borderId="0" applyFont="0" applyFill="0" applyBorder="0" applyAlignment="0" applyProtection="0">
      <alignment horizontal="center"/>
    </xf>
    <xf numFmtId="170" fontId="46" fillId="0" borderId="8" applyNumberFormat="0" applyFill="0" applyAlignment="0" applyProtection="0"/>
    <xf numFmtId="0" fontId="75" fillId="0" borderId="0" applyNumberFormat="0" applyFill="0" applyBorder="0" applyAlignment="0" applyProtection="0">
      <alignment vertical="top"/>
      <protection locked="0"/>
    </xf>
    <xf numFmtId="10" fontId="43" fillId="24" borderId="9" applyNumberFormat="0" applyBorder="0" applyAlignment="0" applyProtection="0"/>
    <xf numFmtId="10" fontId="43" fillId="24" borderId="9" applyNumberFormat="0" applyBorder="0" applyAlignment="0" applyProtection="0"/>
    <xf numFmtId="170" fontId="30" fillId="7" borderId="2" applyNumberFormat="0" applyAlignment="0" applyProtection="0"/>
    <xf numFmtId="170" fontId="30" fillId="7" borderId="2" applyNumberFormat="0" applyAlignment="0" applyProtection="0"/>
    <xf numFmtId="170" fontId="30" fillId="7" borderId="2" applyNumberFormat="0" applyAlignment="0" applyProtection="0"/>
    <xf numFmtId="170" fontId="30" fillId="7" borderId="2" applyNumberFormat="0" applyAlignment="0" applyProtection="0"/>
    <xf numFmtId="170" fontId="30" fillId="7" borderId="2" applyNumberFormat="0" applyAlignment="0" applyProtection="0"/>
    <xf numFmtId="170" fontId="31" fillId="0" borderId="10" applyNumberFormat="0" applyFill="0" applyAlignment="0" applyProtection="0"/>
    <xf numFmtId="170" fontId="32" fillId="25" borderId="0" applyNumberFormat="0" applyBorder="0" applyAlignment="0" applyProtection="0"/>
    <xf numFmtId="37" fontId="47" fillId="0" borderId="0"/>
    <xf numFmtId="37" fontId="47" fillId="0" borderId="0"/>
    <xf numFmtId="37" fontId="47" fillId="0" borderId="0"/>
    <xf numFmtId="37" fontId="47" fillId="0" borderId="0"/>
    <xf numFmtId="169" fontId="48" fillId="0" borderId="0"/>
    <xf numFmtId="169" fontId="48" fillId="0" borderId="0"/>
    <xf numFmtId="169" fontId="48" fillId="0" borderId="0"/>
    <xf numFmtId="169" fontId="4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70" fontId="36" fillId="0" borderId="0"/>
    <xf numFmtId="170" fontId="62" fillId="0" borderId="0"/>
    <xf numFmtId="170" fontId="6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70" fontId="36" fillId="0" borderId="0"/>
    <xf numFmtId="0" fontId="36" fillId="0" borderId="0"/>
    <xf numFmtId="170" fontId="36" fillId="0" borderId="0"/>
    <xf numFmtId="0" fontId="36" fillId="0" borderId="0"/>
    <xf numFmtId="170" fontId="36" fillId="0" borderId="0"/>
    <xf numFmtId="0" fontId="36" fillId="0" borderId="0"/>
    <xf numFmtId="170" fontId="36" fillId="0" borderId="0"/>
    <xf numFmtId="0" fontId="36" fillId="0" borderId="0"/>
    <xf numFmtId="170" fontId="36" fillId="0" borderId="0"/>
    <xf numFmtId="170" fontId="73" fillId="0" borderId="0"/>
    <xf numFmtId="170" fontId="36" fillId="0" borderId="0"/>
    <xf numFmtId="0" fontId="36" fillId="0" borderId="0"/>
    <xf numFmtId="0" fontId="36" fillId="0" borderId="0"/>
    <xf numFmtId="0" fontId="36" fillId="0" borderId="0"/>
    <xf numFmtId="0" fontId="36" fillId="0" borderId="0"/>
    <xf numFmtId="0" fontId="36" fillId="0" borderId="0"/>
    <xf numFmtId="0" fontId="77" fillId="0" borderId="0"/>
    <xf numFmtId="0" fontId="77" fillId="0" borderId="0"/>
    <xf numFmtId="0" fontId="77" fillId="0" borderId="0"/>
    <xf numFmtId="0" fontId="77" fillId="0" borderId="0"/>
    <xf numFmtId="0" fontId="77" fillId="0" borderId="0"/>
    <xf numFmtId="170" fontId="73" fillId="0" borderId="0"/>
    <xf numFmtId="0" fontId="77" fillId="0" borderId="0"/>
    <xf numFmtId="0" fontId="77" fillId="0" borderId="0"/>
    <xf numFmtId="0" fontId="77" fillId="0" borderId="0"/>
    <xf numFmtId="0" fontId="77" fillId="0" borderId="0"/>
    <xf numFmtId="0" fontId="77" fillId="0" borderId="0"/>
    <xf numFmtId="0" fontId="77" fillId="0" borderId="0"/>
    <xf numFmtId="170" fontId="73" fillId="0" borderId="0"/>
    <xf numFmtId="170" fontId="36" fillId="0" borderId="0"/>
    <xf numFmtId="170" fontId="36" fillId="0" borderId="0"/>
    <xf numFmtId="170" fontId="36" fillId="0" borderId="0"/>
    <xf numFmtId="0" fontId="36" fillId="0" borderId="0"/>
    <xf numFmtId="170" fontId="36" fillId="26" borderId="11" applyNumberFormat="0" applyFont="0" applyAlignment="0" applyProtection="0"/>
    <xf numFmtId="170" fontId="33" fillId="21" borderId="12" applyNumberFormat="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4" fontId="38" fillId="27" borderId="12" applyNumberFormat="0" applyProtection="0">
      <alignment vertical="center"/>
    </xf>
    <xf numFmtId="4" fontId="38" fillId="27" borderId="12" applyNumberFormat="0" applyProtection="0">
      <alignment vertical="center"/>
    </xf>
    <xf numFmtId="4" fontId="74" fillId="28" borderId="9" applyNumberFormat="0" applyProtection="0">
      <alignment horizontal="right" vertical="center" wrapText="1"/>
    </xf>
    <xf numFmtId="4" fontId="38" fillId="27" borderId="12" applyNumberFormat="0" applyProtection="0">
      <alignment vertical="center"/>
    </xf>
    <xf numFmtId="4" fontId="74" fillId="28" borderId="9" applyNumberFormat="0" applyProtection="0">
      <alignment horizontal="right" vertical="center" wrapText="1"/>
    </xf>
    <xf numFmtId="4" fontId="55" fillId="27" borderId="13" applyNumberFormat="0" applyProtection="0">
      <alignment vertical="center"/>
    </xf>
    <xf numFmtId="4" fontId="56" fillId="29" borderId="6">
      <alignment vertical="center"/>
    </xf>
    <xf numFmtId="4" fontId="57" fillId="29" borderId="6">
      <alignment vertical="center"/>
    </xf>
    <xf numFmtId="4" fontId="56" fillId="30" borderId="6">
      <alignment vertical="center"/>
    </xf>
    <xf numFmtId="4" fontId="57" fillId="30" borderId="6">
      <alignment vertical="center"/>
    </xf>
    <xf numFmtId="4" fontId="38" fillId="27" borderId="12" applyNumberFormat="0" applyProtection="0">
      <alignment horizontal="left" vertical="center" indent="1"/>
    </xf>
    <xf numFmtId="4" fontId="38" fillId="27" borderId="12" applyNumberFormat="0" applyProtection="0">
      <alignment horizontal="left" vertical="center" indent="1"/>
    </xf>
    <xf numFmtId="4" fontId="74" fillId="28" borderId="9" applyNumberFormat="0" applyProtection="0">
      <alignment horizontal="left" vertical="center" indent="1"/>
    </xf>
    <xf numFmtId="4" fontId="38" fillId="27" borderId="12" applyNumberFormat="0" applyProtection="0">
      <alignment horizontal="left" vertical="center" indent="1"/>
    </xf>
    <xf numFmtId="4" fontId="74" fillId="28" borderId="9" applyNumberFormat="0" applyProtection="0">
      <alignment horizontal="left" vertical="center" indent="1"/>
    </xf>
    <xf numFmtId="170" fontId="37" fillId="27" borderId="13" applyNumberFormat="0" applyProtection="0">
      <alignment horizontal="left" vertical="top" indent="1"/>
    </xf>
    <xf numFmtId="4" fontId="58" fillId="31" borderId="9" applyNumberFormat="0" applyProtection="0">
      <alignment horizontal="left" vertical="center"/>
    </xf>
    <xf numFmtId="4" fontId="52" fillId="32" borderId="9" applyNumberFormat="0">
      <alignment horizontal="right" vertical="center"/>
    </xf>
    <xf numFmtId="4" fontId="38" fillId="3" borderId="13" applyNumberFormat="0" applyProtection="0">
      <alignment horizontal="right" vertical="center"/>
    </xf>
    <xf numFmtId="4" fontId="38" fillId="3" borderId="13" applyNumberFormat="0" applyProtection="0">
      <alignment horizontal="right" vertical="center"/>
    </xf>
    <xf numFmtId="4" fontId="38" fillId="9" borderId="13" applyNumberFormat="0" applyProtection="0">
      <alignment horizontal="right" vertical="center"/>
    </xf>
    <xf numFmtId="4" fontId="38" fillId="9" borderId="13" applyNumberFormat="0" applyProtection="0">
      <alignment horizontal="right" vertical="center"/>
    </xf>
    <xf numFmtId="4" fontId="38" fillId="17" borderId="13" applyNumberFormat="0" applyProtection="0">
      <alignment horizontal="right" vertical="center"/>
    </xf>
    <xf numFmtId="4" fontId="38" fillId="17" borderId="13" applyNumberFormat="0" applyProtection="0">
      <alignment horizontal="right" vertical="center"/>
    </xf>
    <xf numFmtId="4" fontId="38" fillId="11" borderId="13" applyNumberFormat="0" applyProtection="0">
      <alignment horizontal="right" vertical="center"/>
    </xf>
    <xf numFmtId="4" fontId="38" fillId="11" borderId="13" applyNumberFormat="0" applyProtection="0">
      <alignment horizontal="right" vertical="center"/>
    </xf>
    <xf numFmtId="4" fontId="38" fillId="15" borderId="13" applyNumberFormat="0" applyProtection="0">
      <alignment horizontal="right" vertical="center"/>
    </xf>
    <xf numFmtId="4" fontId="38" fillId="15" borderId="13" applyNumberFormat="0" applyProtection="0">
      <alignment horizontal="right" vertical="center"/>
    </xf>
    <xf numFmtId="4" fontId="38" fillId="19" borderId="13" applyNumberFormat="0" applyProtection="0">
      <alignment horizontal="right" vertical="center"/>
    </xf>
    <xf numFmtId="4" fontId="38" fillId="19" borderId="13" applyNumberFormat="0" applyProtection="0">
      <alignment horizontal="right" vertical="center"/>
    </xf>
    <xf numFmtId="4" fontId="38" fillId="18" borderId="13" applyNumberFormat="0" applyProtection="0">
      <alignment horizontal="right" vertical="center"/>
    </xf>
    <xf numFmtId="4" fontId="38" fillId="18" borderId="13" applyNumberFormat="0" applyProtection="0">
      <alignment horizontal="right" vertical="center"/>
    </xf>
    <xf numFmtId="4" fontId="38" fillId="33" borderId="13" applyNumberFormat="0" applyProtection="0">
      <alignment horizontal="right" vertical="center"/>
    </xf>
    <xf numFmtId="4" fontId="38" fillId="33" borderId="13" applyNumberFormat="0" applyProtection="0">
      <alignment horizontal="right" vertical="center"/>
    </xf>
    <xf numFmtId="4" fontId="38" fillId="10" borderId="13" applyNumberFormat="0" applyProtection="0">
      <alignment horizontal="right" vertical="center"/>
    </xf>
    <xf numFmtId="4" fontId="38" fillId="10" borderId="13" applyNumberFormat="0" applyProtection="0">
      <alignment horizontal="right" vertical="center"/>
    </xf>
    <xf numFmtId="4" fontId="37" fillId="0" borderId="9" applyNumberFormat="0" applyProtection="0">
      <alignment horizontal="left" vertical="center" indent="1"/>
    </xf>
    <xf numFmtId="4" fontId="38" fillId="0" borderId="9" applyNumberFormat="0" applyProtection="0">
      <alignment horizontal="left" vertical="center" indent="1"/>
    </xf>
    <xf numFmtId="4" fontId="38" fillId="0" borderId="9" applyNumberFormat="0" applyProtection="0">
      <alignment horizontal="left" vertical="center" indent="1"/>
    </xf>
    <xf numFmtId="4" fontId="38" fillId="0" borderId="9" applyNumberFormat="0" applyProtection="0">
      <alignment horizontal="left" vertical="center" indent="1"/>
    </xf>
    <xf numFmtId="4" fontId="59" fillId="34" borderId="0" applyNumberFormat="0" applyProtection="0">
      <alignment horizontal="left" vertical="center" indent="1"/>
    </xf>
    <xf numFmtId="4" fontId="59" fillId="34" borderId="0" applyNumberFormat="0" applyProtection="0">
      <alignment horizontal="left" vertical="center" indent="1"/>
    </xf>
    <xf numFmtId="4" fontId="59" fillId="34" borderId="0" applyNumberFormat="0" applyProtection="0">
      <alignment horizontal="left" vertical="center" indent="1"/>
    </xf>
    <xf numFmtId="4" fontId="59" fillId="34" borderId="0" applyNumberFormat="0" applyProtection="0">
      <alignment horizontal="left" vertical="center" indent="1"/>
    </xf>
    <xf numFmtId="4" fontId="60" fillId="21" borderId="13" applyNumberFormat="0" applyProtection="0">
      <alignment horizontal="center" vertical="center"/>
    </xf>
    <xf numFmtId="4" fontId="61" fillId="35" borderId="14">
      <alignment horizontal="left" vertical="center" indent="1"/>
    </xf>
    <xf numFmtId="4" fontId="58" fillId="0" borderId="0" applyNumberFormat="0" applyProtection="0">
      <alignment horizontal="left" vertical="center" indent="1"/>
    </xf>
    <xf numFmtId="4" fontId="58" fillId="0" borderId="0" applyNumberFormat="0" applyProtection="0">
      <alignment horizontal="left" vertical="center" indent="1"/>
    </xf>
    <xf numFmtId="4" fontId="58" fillId="0" borderId="0" applyNumberFormat="0" applyProtection="0">
      <alignment horizontal="left" vertical="center" indent="1"/>
    </xf>
    <xf numFmtId="4" fontId="58" fillId="0" borderId="0" applyNumberFormat="0" applyProtection="0">
      <alignment horizontal="left" vertical="center" indent="1"/>
    </xf>
    <xf numFmtId="4" fontId="58" fillId="0" borderId="0" applyNumberFormat="0" applyProtection="0">
      <alignment horizontal="left" vertical="center" indent="1"/>
    </xf>
    <xf numFmtId="4" fontId="58" fillId="0" borderId="0" applyNumberFormat="0" applyProtection="0">
      <alignment horizontal="left" vertical="center" indent="1"/>
    </xf>
    <xf numFmtId="4" fontId="58" fillId="0" borderId="0" applyNumberFormat="0" applyProtection="0">
      <alignment horizontal="left" vertical="center" indent="1"/>
    </xf>
    <xf numFmtId="4" fontId="58" fillId="0" borderId="0" applyNumberFormat="0" applyProtection="0">
      <alignment horizontal="left" vertical="center" indent="1"/>
    </xf>
    <xf numFmtId="170" fontId="58" fillId="36" borderId="9" applyNumberFormat="0" applyProtection="0">
      <alignment horizontal="left" vertical="center" indent="2"/>
    </xf>
    <xf numFmtId="170" fontId="58" fillId="36" borderId="9" applyNumberFormat="0" applyProtection="0">
      <alignment horizontal="left" vertical="center" indent="2"/>
    </xf>
    <xf numFmtId="170" fontId="58" fillId="36" borderId="9" applyNumberFormat="0" applyProtection="0">
      <alignment horizontal="left" vertical="center" indent="2"/>
    </xf>
    <xf numFmtId="170" fontId="58" fillId="36" borderId="9" applyNumberFormat="0" applyProtection="0">
      <alignment horizontal="left" vertical="center" indent="2"/>
    </xf>
    <xf numFmtId="170" fontId="36" fillId="34" borderId="13" applyNumberFormat="0" applyProtection="0">
      <alignment horizontal="left" vertical="top" indent="1"/>
    </xf>
    <xf numFmtId="170" fontId="36" fillId="34" borderId="13" applyNumberFormat="0" applyProtection="0">
      <alignment horizontal="left" vertical="top" indent="1"/>
    </xf>
    <xf numFmtId="170" fontId="36" fillId="34" borderId="13" applyNumberFormat="0" applyProtection="0">
      <alignment horizontal="left" vertical="top" indent="1"/>
    </xf>
    <xf numFmtId="170" fontId="36" fillId="34" borderId="13" applyNumberFormat="0" applyProtection="0">
      <alignment horizontal="left" vertical="top" indent="1"/>
    </xf>
    <xf numFmtId="170" fontId="36" fillId="34" borderId="13" applyNumberFormat="0" applyProtection="0">
      <alignment horizontal="left" vertical="top" indent="1"/>
    </xf>
    <xf numFmtId="170" fontId="36" fillId="34" borderId="13" applyNumberFormat="0" applyProtection="0">
      <alignment horizontal="left" vertical="top" indent="1"/>
    </xf>
    <xf numFmtId="170" fontId="62" fillId="0" borderId="9" applyNumberFormat="0" applyProtection="0">
      <alignment horizontal="left" vertical="center" indent="2"/>
    </xf>
    <xf numFmtId="170" fontId="62" fillId="0" borderId="9" applyNumberFormat="0" applyProtection="0">
      <alignment horizontal="left" vertical="center" indent="2"/>
    </xf>
    <xf numFmtId="170" fontId="62" fillId="0" borderId="9" applyNumberFormat="0" applyProtection="0">
      <alignment horizontal="left" vertical="center" indent="2"/>
    </xf>
    <xf numFmtId="170" fontId="62" fillId="0" borderId="9" applyNumberFormat="0" applyProtection="0">
      <alignment horizontal="left" vertical="center" indent="2"/>
    </xf>
    <xf numFmtId="170" fontId="36" fillId="37" borderId="13" applyNumberFormat="0" applyProtection="0">
      <alignment horizontal="left" vertical="top" indent="1"/>
    </xf>
    <xf numFmtId="170" fontId="36" fillId="37" borderId="13" applyNumberFormat="0" applyProtection="0">
      <alignment horizontal="left" vertical="top" indent="1"/>
    </xf>
    <xf numFmtId="170" fontId="36" fillId="37" borderId="13" applyNumberFormat="0" applyProtection="0">
      <alignment horizontal="left" vertical="top" indent="1"/>
    </xf>
    <xf numFmtId="170" fontId="36" fillId="37" borderId="13" applyNumberFormat="0" applyProtection="0">
      <alignment horizontal="left" vertical="top" indent="1"/>
    </xf>
    <xf numFmtId="170" fontId="36" fillId="37" borderId="13" applyNumberFormat="0" applyProtection="0">
      <alignment horizontal="left" vertical="top" indent="1"/>
    </xf>
    <xf numFmtId="170" fontId="36" fillId="37" borderId="13" applyNumberFormat="0" applyProtection="0">
      <alignment horizontal="left" vertical="top" indent="1"/>
    </xf>
    <xf numFmtId="170" fontId="62" fillId="0" borderId="9" applyNumberFormat="0" applyProtection="0">
      <alignment horizontal="left" vertical="center" indent="2"/>
    </xf>
    <xf numFmtId="170" fontId="62" fillId="0" borderId="9" applyNumberFormat="0" applyProtection="0">
      <alignment horizontal="left" vertical="center" indent="2"/>
    </xf>
    <xf numFmtId="170" fontId="62" fillId="0" borderId="9" applyNumberFormat="0" applyProtection="0">
      <alignment horizontal="left" vertical="center" indent="2"/>
    </xf>
    <xf numFmtId="170" fontId="62" fillId="0" borderId="9" applyNumberFormat="0" applyProtection="0">
      <alignment horizontal="left" vertical="center" indent="2"/>
    </xf>
    <xf numFmtId="170" fontId="36" fillId="20" borderId="13" applyNumberFormat="0" applyProtection="0">
      <alignment horizontal="left" vertical="top" indent="1"/>
    </xf>
    <xf numFmtId="170" fontId="36" fillId="20" borderId="13" applyNumberFormat="0" applyProtection="0">
      <alignment horizontal="left" vertical="top" indent="1"/>
    </xf>
    <xf numFmtId="170" fontId="36" fillId="20" borderId="13" applyNumberFormat="0" applyProtection="0">
      <alignment horizontal="left" vertical="top" indent="1"/>
    </xf>
    <xf numFmtId="170" fontId="36" fillId="20" borderId="13" applyNumberFormat="0" applyProtection="0">
      <alignment horizontal="left" vertical="top" indent="1"/>
    </xf>
    <xf numFmtId="170" fontId="36" fillId="20" borderId="13" applyNumberFormat="0" applyProtection="0">
      <alignment horizontal="left" vertical="top" indent="1"/>
    </xf>
    <xf numFmtId="170" fontId="36" fillId="20" borderId="13" applyNumberFormat="0" applyProtection="0">
      <alignment horizontal="left" vertical="top" indent="1"/>
    </xf>
    <xf numFmtId="170" fontId="62" fillId="0" borderId="9" applyNumberFormat="0" applyProtection="0">
      <alignment horizontal="left" vertical="center" indent="2"/>
    </xf>
    <xf numFmtId="170" fontId="62" fillId="0" borderId="9" applyNumberFormat="0" applyProtection="0">
      <alignment horizontal="left" vertical="center" indent="2"/>
    </xf>
    <xf numFmtId="170" fontId="62" fillId="0" borderId="9" applyNumberFormat="0" applyProtection="0">
      <alignment horizontal="left" vertical="center" indent="2"/>
    </xf>
    <xf numFmtId="170" fontId="62" fillId="0" borderId="9" applyNumberFormat="0" applyProtection="0">
      <alignment horizontal="left" vertical="center" indent="2"/>
    </xf>
    <xf numFmtId="170" fontId="36" fillId="38" borderId="13" applyNumberFormat="0" applyProtection="0">
      <alignment horizontal="left" vertical="top" indent="1"/>
    </xf>
    <xf numFmtId="170" fontId="36" fillId="38" borderId="13" applyNumberFormat="0" applyProtection="0">
      <alignment horizontal="left" vertical="top" indent="1"/>
    </xf>
    <xf numFmtId="170" fontId="36" fillId="38" borderId="13" applyNumberFormat="0" applyProtection="0">
      <alignment horizontal="left" vertical="top" indent="1"/>
    </xf>
    <xf numFmtId="170" fontId="36" fillId="38" borderId="13" applyNumberFormat="0" applyProtection="0">
      <alignment horizontal="left" vertical="top" indent="1"/>
    </xf>
    <xf numFmtId="170" fontId="36" fillId="38" borderId="13" applyNumberFormat="0" applyProtection="0">
      <alignment horizontal="left" vertical="top" indent="1"/>
    </xf>
    <xf numFmtId="170" fontId="36" fillId="38" borderId="13" applyNumberFormat="0" applyProtection="0">
      <alignment horizontal="left" vertical="top" indent="1"/>
    </xf>
    <xf numFmtId="4" fontId="38" fillId="24" borderId="13" applyNumberFormat="0" applyProtection="0">
      <alignment vertical="center"/>
    </xf>
    <xf numFmtId="4" fontId="38" fillId="24" borderId="13" applyNumberFormat="0" applyProtection="0">
      <alignment vertical="center"/>
    </xf>
    <xf numFmtId="4" fontId="63" fillId="24" borderId="13" applyNumberFormat="0" applyProtection="0">
      <alignment vertical="center"/>
    </xf>
    <xf numFmtId="4" fontId="64" fillId="29" borderId="14">
      <alignment vertical="center"/>
    </xf>
    <xf numFmtId="4" fontId="65" fillId="29" borderId="14">
      <alignment vertical="center"/>
    </xf>
    <xf numFmtId="4" fontId="64" fillId="30" borderId="14">
      <alignment vertical="center"/>
    </xf>
    <xf numFmtId="4" fontId="65" fillId="30" borderId="14">
      <alignment vertical="center"/>
    </xf>
    <xf numFmtId="4" fontId="53" fillId="0" borderId="0" applyNumberFormat="0" applyProtection="0">
      <alignment horizontal="left" vertical="center" indent="1"/>
    </xf>
    <xf numFmtId="170" fontId="38" fillId="24" borderId="13" applyNumberFormat="0" applyProtection="0">
      <alignment horizontal="left" vertical="top" indent="1"/>
    </xf>
    <xf numFmtId="170" fontId="38" fillId="24" borderId="13" applyNumberFormat="0" applyProtection="0">
      <alignment horizontal="left" vertical="top" indent="1"/>
    </xf>
    <xf numFmtId="170" fontId="52" fillId="32" borderId="9" applyNumberFormat="0">
      <alignment horizontal="left" vertical="center"/>
    </xf>
    <xf numFmtId="4" fontId="43" fillId="0" borderId="9" applyNumberFormat="0" applyProtection="0">
      <alignment horizontal="left" vertical="center" indent="1"/>
    </xf>
    <xf numFmtId="4" fontId="38" fillId="39" borderId="12" applyNumberFormat="0" applyProtection="0">
      <alignment horizontal="right" vertical="center"/>
    </xf>
    <xf numFmtId="4" fontId="38" fillId="39" borderId="12" applyNumberFormat="0" applyProtection="0">
      <alignment horizontal="right" vertical="center"/>
    </xf>
    <xf numFmtId="4" fontId="73" fillId="0" borderId="9" applyNumberFormat="0" applyProtection="0">
      <alignment horizontal="right" vertical="center" wrapText="1"/>
    </xf>
    <xf numFmtId="4" fontId="38" fillId="39" borderId="12" applyNumberFormat="0" applyProtection="0">
      <alignment horizontal="right" vertical="center"/>
    </xf>
    <xf numFmtId="4" fontId="73" fillId="0" borderId="9" applyNumberFormat="0" applyProtection="0">
      <alignment horizontal="right" vertical="center" wrapText="1"/>
    </xf>
    <xf numFmtId="4" fontId="63" fillId="40" borderId="13" applyNumberFormat="0" applyProtection="0">
      <alignment horizontal="right" vertical="center"/>
    </xf>
    <xf numFmtId="4" fontId="66" fillId="29" borderId="14">
      <alignment vertical="center"/>
    </xf>
    <xf numFmtId="4" fontId="67" fillId="29" borderId="14">
      <alignment vertical="center"/>
    </xf>
    <xf numFmtId="4" fontId="66" fillId="30" borderId="14">
      <alignment vertical="center"/>
    </xf>
    <xf numFmtId="4" fontId="67" fillId="41" borderId="14">
      <alignment vertical="center"/>
    </xf>
    <xf numFmtId="170" fontId="36" fillId="42" borderId="12" applyNumberFormat="0" applyProtection="0">
      <alignment horizontal="left" vertical="center" indent="1"/>
    </xf>
    <xf numFmtId="170" fontId="36" fillId="42" borderId="12" applyNumberFormat="0" applyProtection="0">
      <alignment horizontal="left" vertical="center" indent="1"/>
    </xf>
    <xf numFmtId="4" fontId="73" fillId="0" borderId="9" applyNumberFormat="0" applyProtection="0">
      <alignment horizontal="left" vertical="center" indent="1"/>
    </xf>
    <xf numFmtId="170" fontId="36" fillId="42" borderId="12" applyNumberFormat="0" applyProtection="0">
      <alignment horizontal="left" vertical="center" indent="1"/>
    </xf>
    <xf numFmtId="170" fontId="36" fillId="42" borderId="12" applyNumberFormat="0" applyProtection="0">
      <alignment horizontal="left" vertical="center" indent="1"/>
    </xf>
    <xf numFmtId="170" fontId="36" fillId="42" borderId="12" applyNumberFormat="0" applyProtection="0">
      <alignment horizontal="left" vertical="center" indent="1"/>
    </xf>
    <xf numFmtId="4" fontId="73" fillId="0" borderId="9" applyNumberFormat="0" applyProtection="0">
      <alignment horizontal="left" vertical="center" indent="1"/>
    </xf>
    <xf numFmtId="170" fontId="58" fillId="43" borderId="9" applyNumberFormat="0" applyProtection="0">
      <alignment horizontal="center" vertical="top" wrapText="1"/>
    </xf>
    <xf numFmtId="4" fontId="68" fillId="35" borderId="15">
      <alignment vertical="center"/>
    </xf>
    <xf numFmtId="4" fontId="69" fillId="35" borderId="15">
      <alignment vertical="center"/>
    </xf>
    <xf numFmtId="4" fontId="56" fillId="29" borderId="15">
      <alignment vertical="center"/>
    </xf>
    <xf numFmtId="4" fontId="57" fillId="29" borderId="15">
      <alignment vertical="center"/>
    </xf>
    <xf numFmtId="4" fontId="56" fillId="30" borderId="14">
      <alignment vertical="center"/>
    </xf>
    <xf numFmtId="4" fontId="57" fillId="30" borderId="14">
      <alignment vertical="center"/>
    </xf>
    <xf numFmtId="4" fontId="70" fillId="24" borderId="15">
      <alignment horizontal="left" vertical="center" indent="1"/>
    </xf>
    <xf numFmtId="4" fontId="51" fillId="0" borderId="0" applyNumberFormat="0" applyProtection="0">
      <alignment vertical="center"/>
    </xf>
    <xf numFmtId="4" fontId="71" fillId="0" borderId="13" applyNumberFormat="0" applyProtection="0">
      <alignment horizontal="right" vertical="center"/>
    </xf>
    <xf numFmtId="4" fontId="41" fillId="0" borderId="13" applyNumberFormat="0" applyProtection="0">
      <alignment horizontal="right" vertical="center"/>
    </xf>
    <xf numFmtId="170" fontId="72" fillId="35" borderId="16">
      <protection locked="0"/>
    </xf>
    <xf numFmtId="170" fontId="72" fillId="44" borderId="0"/>
    <xf numFmtId="170" fontId="54" fillId="0" borderId="0"/>
    <xf numFmtId="170" fontId="49" fillId="0" borderId="0" applyNumberFormat="0" applyFont="0" applyFill="0" applyBorder="0" applyAlignment="0" applyProtection="0"/>
    <xf numFmtId="170" fontId="49" fillId="0" borderId="0" applyNumberFormat="0" applyFont="0" applyFill="0" applyBorder="0" applyAlignment="0" applyProtection="0"/>
    <xf numFmtId="170" fontId="49" fillId="0" borderId="0" applyNumberFormat="0" applyFont="0" applyFill="0" applyBorder="0" applyAlignment="0" applyProtection="0"/>
    <xf numFmtId="170" fontId="34" fillId="0" borderId="0" applyNumberFormat="0" applyFill="0" applyBorder="0" applyAlignment="0" applyProtection="0"/>
    <xf numFmtId="170" fontId="36" fillId="0" borderId="17" applyNumberFormat="0" applyFill="0" applyBorder="0" applyAlignment="0" applyProtection="0"/>
    <xf numFmtId="170" fontId="36" fillId="0" borderId="17" applyNumberFormat="0" applyFill="0" applyBorder="0" applyAlignment="0" applyProtection="0"/>
    <xf numFmtId="170" fontId="36" fillId="0" borderId="17" applyNumberFormat="0" applyFill="0" applyBorder="0" applyAlignment="0" applyProtection="0"/>
    <xf numFmtId="170" fontId="36" fillId="0" borderId="17" applyNumberFormat="0" applyFill="0" applyBorder="0" applyAlignment="0" applyProtection="0"/>
    <xf numFmtId="37" fontId="43" fillId="27" borderId="0" applyNumberFormat="0" applyBorder="0" applyAlignment="0" applyProtection="0"/>
    <xf numFmtId="37" fontId="43" fillId="27" borderId="0" applyNumberFormat="0" applyBorder="0" applyAlignment="0" applyProtection="0"/>
    <xf numFmtId="37" fontId="43" fillId="0" borderId="0"/>
    <xf numFmtId="37" fontId="43" fillId="0" borderId="0"/>
    <xf numFmtId="37" fontId="43" fillId="0" borderId="0"/>
    <xf numFmtId="37" fontId="43" fillId="0" borderId="0"/>
    <xf numFmtId="3" fontId="50" fillId="0" borderId="8" applyProtection="0"/>
    <xf numFmtId="170" fontId="35" fillId="0" borderId="0" applyNumberFormat="0" applyFill="0" applyBorder="0" applyAlignment="0" applyProtection="0"/>
    <xf numFmtId="0" fontId="77" fillId="0" borderId="0"/>
    <xf numFmtId="0" fontId="48" fillId="0" borderId="0"/>
    <xf numFmtId="0" fontId="77" fillId="0" borderId="0"/>
    <xf numFmtId="4" fontId="41" fillId="0" borderId="13" applyNumberFormat="0" applyProtection="0">
      <alignment horizontal="right" vertical="center"/>
    </xf>
    <xf numFmtId="0" fontId="36" fillId="0" borderId="0"/>
    <xf numFmtId="0" fontId="36" fillId="0" borderId="0"/>
    <xf numFmtId="0" fontId="36" fillId="0" borderId="0"/>
    <xf numFmtId="0" fontId="36" fillId="0" borderId="0"/>
    <xf numFmtId="0" fontId="36" fillId="0" borderId="0"/>
    <xf numFmtId="0" fontId="77" fillId="0" borderId="0"/>
    <xf numFmtId="0" fontId="77" fillId="0" borderId="0"/>
    <xf numFmtId="0" fontId="77" fillId="0" borderId="0"/>
    <xf numFmtId="0" fontId="77" fillId="0" borderId="0"/>
    <xf numFmtId="0" fontId="21" fillId="0" borderId="0"/>
    <xf numFmtId="0" fontId="83"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1" borderId="2" applyNumberFormat="0" applyAlignment="0" applyProtection="0"/>
    <xf numFmtId="0" fontId="26" fillId="22" borderId="3" applyNumberFormat="0" applyAlignment="0" applyProtection="0"/>
    <xf numFmtId="43" fontId="83"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84" fillId="0" borderId="69" applyNumberFormat="0" applyFill="0" applyAlignment="0" applyProtection="0"/>
    <xf numFmtId="0" fontId="85"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7" borderId="2" applyNumberFormat="0" applyAlignment="0" applyProtection="0"/>
    <xf numFmtId="0" fontId="31" fillId="0" borderId="10" applyNumberFormat="0" applyFill="0" applyAlignment="0" applyProtection="0"/>
    <xf numFmtId="0" fontId="32" fillId="25" borderId="0" applyNumberFormat="0" applyBorder="0" applyAlignment="0" applyProtection="0"/>
    <xf numFmtId="0" fontId="83" fillId="26" borderId="11" applyNumberFormat="0" applyFont="0" applyAlignment="0" applyProtection="0"/>
    <xf numFmtId="0" fontId="33" fillId="21" borderId="12" applyNumberFormat="0" applyAlignment="0" applyProtection="0"/>
    <xf numFmtId="9" fontId="83" fillId="0" borderId="0" applyFont="0" applyFill="0" applyBorder="0" applyAlignment="0" applyProtection="0"/>
    <xf numFmtId="0" fontId="34" fillId="0" borderId="0" applyNumberFormat="0" applyFill="0" applyBorder="0" applyAlignment="0" applyProtection="0"/>
    <xf numFmtId="0" fontId="86" fillId="0" borderId="70" applyNumberFormat="0" applyFill="0" applyAlignment="0" applyProtection="0"/>
    <xf numFmtId="0" fontId="35" fillId="0" borderId="0" applyNumberFormat="0" applyFill="0" applyBorder="0" applyAlignment="0" applyProtection="0"/>
    <xf numFmtId="0" fontId="21" fillId="0" borderId="0"/>
    <xf numFmtId="0" fontId="36" fillId="0" borderId="0"/>
    <xf numFmtId="173" fontId="88" fillId="0" borderId="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21" fillId="0" borderId="0"/>
    <xf numFmtId="0" fontId="44" fillId="0" borderId="0" applyNumberFormat="0" applyFill="0" applyBorder="0" applyAlignment="0" applyProtection="0"/>
    <xf numFmtId="0" fontId="40" fillId="0" borderId="4" applyNumberFormat="0" applyAlignment="0" applyProtection="0">
      <alignment horizontal="left" vertical="center"/>
    </xf>
    <xf numFmtId="0" fontId="40" fillId="0" borderId="5">
      <alignment horizontal="left" vertical="center"/>
    </xf>
    <xf numFmtId="0" fontId="45"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46" fillId="0" borderId="8" applyNumberFormat="0" applyFill="0" applyAlignment="0" applyProtection="0"/>
    <xf numFmtId="0" fontId="36" fillId="0" borderId="0"/>
    <xf numFmtId="0" fontId="36" fillId="0" borderId="0"/>
    <xf numFmtId="0" fontId="36" fillId="0" borderId="0"/>
    <xf numFmtId="0" fontId="21" fillId="0" borderId="0"/>
    <xf numFmtId="9" fontId="36" fillId="0" borderId="0" applyFont="0" applyFill="0" applyBorder="0" applyAlignment="0" applyProtection="0"/>
    <xf numFmtId="4" fontId="89" fillId="27" borderId="71" applyNumberFormat="0" applyProtection="0">
      <alignment vertical="center"/>
    </xf>
    <xf numFmtId="4" fontId="90" fillId="27" borderId="71" applyNumberFormat="0" applyProtection="0">
      <alignment vertical="center"/>
    </xf>
    <xf numFmtId="4" fontId="91" fillId="27" borderId="71" applyNumberFormat="0" applyProtection="0">
      <alignment horizontal="left" vertical="center" indent="1"/>
    </xf>
    <xf numFmtId="0" fontId="37" fillId="27" borderId="13" applyNumberFormat="0" applyProtection="0">
      <alignment horizontal="left" vertical="top" indent="1"/>
    </xf>
    <xf numFmtId="4" fontId="92" fillId="34" borderId="71" applyNumberFormat="0" applyProtection="0">
      <alignment horizontal="left" vertical="center" indent="1"/>
    </xf>
    <xf numFmtId="4" fontId="66" fillId="41" borderId="71" applyNumberFormat="0" applyProtection="0">
      <alignment vertical="center"/>
    </xf>
    <xf numFmtId="4" fontId="80" fillId="49" borderId="71" applyNumberFormat="0" applyProtection="0">
      <alignment vertical="center"/>
    </xf>
    <xf numFmtId="4" fontId="66" fillId="29" borderId="71" applyNumberFormat="0" applyProtection="0">
      <alignment vertical="center"/>
    </xf>
    <xf numFmtId="4" fontId="56" fillId="41" borderId="71" applyNumberFormat="0" applyProtection="0">
      <alignment vertical="center"/>
    </xf>
    <xf numFmtId="4" fontId="70" fillId="50" borderId="71" applyNumberFormat="0" applyProtection="0">
      <alignment horizontal="left" vertical="center" indent="1"/>
    </xf>
    <xf numFmtId="4" fontId="70" fillId="38" borderId="71" applyNumberFormat="0" applyProtection="0">
      <alignment horizontal="left" vertical="center" indent="1"/>
    </xf>
    <xf numFmtId="4" fontId="93" fillId="34" borderId="71" applyNumberFormat="0" applyProtection="0">
      <alignment horizontal="left" vertical="center" indent="1"/>
    </xf>
    <xf numFmtId="4" fontId="94" fillId="20" borderId="71" applyNumberFormat="0" applyProtection="0">
      <alignment vertical="center"/>
    </xf>
    <xf numFmtId="4" fontId="61" fillId="35" borderId="71" applyNumberFormat="0" applyProtection="0">
      <alignment horizontal="left" vertical="center" indent="1"/>
    </xf>
    <xf numFmtId="4" fontId="95" fillId="38" borderId="71" applyNumberFormat="0" applyProtection="0">
      <alignment horizontal="left" vertical="center" indent="1"/>
    </xf>
    <xf numFmtId="4" fontId="96" fillId="34" borderId="71"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4" fontId="97" fillId="35" borderId="71" applyNumberFormat="0" applyProtection="0">
      <alignment vertical="center"/>
    </xf>
    <xf numFmtId="4" fontId="98" fillId="35" borderId="71" applyNumberFormat="0" applyProtection="0">
      <alignment vertical="center"/>
    </xf>
    <xf numFmtId="4" fontId="70" fillId="38" borderId="71" applyNumberFormat="0" applyProtection="0">
      <alignment horizontal="left" vertical="center" indent="1"/>
    </xf>
    <xf numFmtId="0" fontId="38" fillId="24" borderId="13" applyNumberFormat="0" applyProtection="0">
      <alignment horizontal="left" vertical="top" indent="1"/>
    </xf>
    <xf numFmtId="0" fontId="38" fillId="24" borderId="13" applyNumberFormat="0" applyProtection="0">
      <alignment horizontal="left" vertical="top" indent="1"/>
    </xf>
    <xf numFmtId="4" fontId="99" fillId="35" borderId="71" applyNumberFormat="0" applyProtection="0">
      <alignment vertical="center"/>
    </xf>
    <xf numFmtId="4" fontId="100" fillId="35" borderId="71" applyNumberFormat="0" applyProtection="0">
      <alignment vertical="center"/>
    </xf>
    <xf numFmtId="4" fontId="70" fillId="38" borderId="71" applyNumberFormat="0" applyProtection="0">
      <alignment horizontal="left" vertical="center" indent="1"/>
    </xf>
    <xf numFmtId="0" fontId="38" fillId="37" borderId="13" applyNumberFormat="0" applyProtection="0">
      <alignment horizontal="left" vertical="top" indent="1"/>
    </xf>
    <xf numFmtId="0" fontId="38" fillId="37" borderId="13" applyNumberFormat="0" applyProtection="0">
      <alignment horizontal="left" vertical="top" indent="1"/>
    </xf>
    <xf numFmtId="4" fontId="68" fillId="35" borderId="71" applyNumberFormat="0" applyProtection="0">
      <alignment vertical="center"/>
    </xf>
    <xf numFmtId="4" fontId="69" fillId="35" borderId="71" applyNumberFormat="0" applyProtection="0">
      <alignment vertical="center"/>
    </xf>
    <xf numFmtId="4" fontId="70" fillId="24" borderId="71" applyNumberFormat="0" applyProtection="0">
      <alignment horizontal="left" vertical="center" indent="1"/>
    </xf>
    <xf numFmtId="4" fontId="101" fillId="20" borderId="71" applyNumberFormat="0" applyProtection="0">
      <alignment horizontal="left" indent="1"/>
    </xf>
    <xf numFmtId="4" fontId="87" fillId="35" borderId="71" applyNumberFormat="0" applyProtection="0">
      <alignment vertical="center"/>
    </xf>
    <xf numFmtId="0" fontId="49" fillId="0" borderId="0" applyNumberFormat="0" applyFon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21" fillId="0" borderId="0"/>
    <xf numFmtId="0" fontId="21" fillId="0" borderId="0"/>
    <xf numFmtId="43" fontId="36" fillId="0" borderId="0" applyFont="0" applyFill="0" applyBorder="0" applyAlignment="0" applyProtection="0"/>
    <xf numFmtId="4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8" fontId="36" fillId="0" borderId="0" applyFont="0" applyFill="0" applyBorder="0" applyAlignment="0" applyProtection="0">
      <alignment horizontal="center"/>
    </xf>
    <xf numFmtId="0" fontId="36" fillId="0" borderId="0"/>
    <xf numFmtId="0" fontId="36" fillId="0" borderId="0"/>
    <xf numFmtId="0" fontId="36" fillId="0" borderId="0"/>
    <xf numFmtId="0" fontId="36" fillId="0" borderId="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21" fillId="0" borderId="0"/>
    <xf numFmtId="0" fontId="36" fillId="0" borderId="0"/>
    <xf numFmtId="0" fontId="22" fillId="7" borderId="0" applyNumberFormat="0" applyBorder="0" applyAlignment="0" applyProtection="0"/>
    <xf numFmtId="0" fontId="22" fillId="7" borderId="0" applyNumberFormat="0" applyBorder="0" applyAlignment="0" applyProtection="0"/>
    <xf numFmtId="0" fontId="22" fillId="2"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5"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7"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8"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10"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5"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1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2"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10"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13"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5"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6"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13"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5" fillId="52" borderId="2" applyNumberFormat="0" applyAlignment="0" applyProtection="0"/>
    <xf numFmtId="0" fontId="25" fillId="52" borderId="2" applyNumberFormat="0" applyAlignment="0" applyProtection="0"/>
    <xf numFmtId="0" fontId="25" fillId="21" borderId="2" applyNumberFormat="0" applyAlignment="0" applyProtection="0"/>
    <xf numFmtId="0" fontId="25" fillId="52" borderId="2" applyNumberFormat="0" applyAlignment="0" applyProtection="0"/>
    <xf numFmtId="0" fontId="25" fillId="52" borderId="2" applyNumberFormat="0" applyAlignment="0" applyProtection="0"/>
    <xf numFmtId="0" fontId="25" fillId="52" borderId="2" applyNumberFormat="0" applyAlignment="0" applyProtection="0"/>
    <xf numFmtId="43" fontId="36"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6"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8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0" fontId="104" fillId="0" borderId="72" applyNumberFormat="0" applyFill="0" applyAlignment="0" applyProtection="0"/>
    <xf numFmtId="0" fontId="104" fillId="0" borderId="72" applyNumberFormat="0" applyFill="0" applyAlignment="0" applyProtection="0"/>
    <xf numFmtId="0" fontId="84" fillId="0" borderId="69" applyNumberFormat="0" applyFill="0" applyAlignment="0" applyProtection="0"/>
    <xf numFmtId="0" fontId="104" fillId="0" borderId="72" applyNumberFormat="0" applyFill="0" applyAlignment="0" applyProtection="0"/>
    <xf numFmtId="0" fontId="104" fillId="0" borderId="72" applyNumberFormat="0" applyFill="0" applyAlignment="0" applyProtection="0"/>
    <xf numFmtId="0" fontId="104" fillId="0" borderId="72" applyNumberFormat="0" applyFill="0" applyAlignment="0" applyProtection="0"/>
    <xf numFmtId="0" fontId="45" fillId="0" borderId="0" applyNumberFormat="0" applyFont="0" applyFill="0" applyBorder="0" applyProtection="0"/>
    <xf numFmtId="0" fontId="45" fillId="0" borderId="0" applyNumberFormat="0" applyFont="0" applyFill="0" applyBorder="0" applyProtection="0"/>
    <xf numFmtId="0" fontId="45" fillId="0" borderId="0" applyNumberFormat="0" applyFont="0" applyFill="0" applyBorder="0" applyProtection="0"/>
    <xf numFmtId="0" fontId="45" fillId="0" borderId="0" applyNumberFormat="0" applyFont="0" applyFill="0" applyBorder="0" applyProtection="0"/>
    <xf numFmtId="0" fontId="45" fillId="0" borderId="0" applyNumberFormat="0" applyFont="0" applyFill="0" applyBorder="0" applyProtection="0"/>
    <xf numFmtId="0" fontId="45" fillId="0" borderId="0" applyNumberFormat="0" applyFont="0" applyFill="0" applyBorder="0" applyProtection="0"/>
    <xf numFmtId="0" fontId="40" fillId="0" borderId="0" applyNumberFormat="0" applyFont="0" applyFill="0" applyBorder="0" applyProtection="0"/>
    <xf numFmtId="0" fontId="105" fillId="0" borderId="6" applyNumberFormat="0" applyFill="0" applyAlignment="0" applyProtection="0"/>
    <xf numFmtId="0" fontId="105" fillId="0" borderId="6" applyNumberFormat="0" applyFill="0" applyAlignment="0" applyProtection="0"/>
    <xf numFmtId="0" fontId="85" fillId="0" borderId="6" applyNumberFormat="0" applyFill="0" applyAlignment="0" applyProtection="0"/>
    <xf numFmtId="0" fontId="105" fillId="0" borderId="6" applyNumberFormat="0" applyFill="0" applyAlignment="0" applyProtection="0"/>
    <xf numFmtId="0" fontId="105" fillId="0" borderId="6" applyNumberFormat="0" applyFill="0" applyAlignment="0" applyProtection="0"/>
    <xf numFmtId="0" fontId="105" fillId="0" borderId="6" applyNumberFormat="0" applyFill="0" applyAlignment="0" applyProtection="0"/>
    <xf numFmtId="0" fontId="40"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102" fillId="0" borderId="73" applyNumberFormat="0" applyFill="0" applyAlignment="0" applyProtection="0"/>
    <xf numFmtId="0" fontId="102" fillId="0" borderId="73" applyNumberFormat="0" applyFill="0" applyAlignment="0" applyProtection="0"/>
    <xf numFmtId="0" fontId="29" fillId="0" borderId="7" applyNumberFormat="0" applyFill="0" applyAlignment="0" applyProtection="0"/>
    <xf numFmtId="0" fontId="102" fillId="0" borderId="73" applyNumberFormat="0" applyFill="0" applyAlignment="0" applyProtection="0"/>
    <xf numFmtId="0" fontId="102" fillId="0" borderId="73" applyNumberFormat="0" applyFill="0" applyAlignment="0" applyProtection="0"/>
    <xf numFmtId="0" fontId="102" fillId="0" borderId="73" applyNumberFormat="0" applyFill="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29"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0" fontId="30" fillId="25" borderId="2" applyNumberFormat="0" applyAlignment="0" applyProtection="0"/>
    <xf numFmtId="0" fontId="30" fillId="25" borderId="2" applyNumberFormat="0" applyAlignment="0" applyProtection="0"/>
    <xf numFmtId="0" fontId="30" fillId="7" borderId="2" applyNumberFormat="0" applyAlignment="0" applyProtection="0"/>
    <xf numFmtId="0" fontId="30" fillId="25" borderId="2" applyNumberFormat="0" applyAlignment="0" applyProtection="0"/>
    <xf numFmtId="0" fontId="30" fillId="25" borderId="2" applyNumberFormat="0" applyAlignment="0" applyProtection="0"/>
    <xf numFmtId="0" fontId="30" fillId="25"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83" fillId="0" borderId="0"/>
    <xf numFmtId="0" fontId="36" fillId="0" borderId="0"/>
    <xf numFmtId="0" fontId="36" fillId="0" borderId="0"/>
    <xf numFmtId="0" fontId="36" fillId="0" borderId="0"/>
    <xf numFmtId="0" fontId="21" fillId="0" borderId="0"/>
    <xf numFmtId="0" fontId="21" fillId="0" borderId="0"/>
    <xf numFmtId="0" fontId="21" fillId="0" borderId="0"/>
    <xf numFmtId="0" fontId="21" fillId="0" borderId="0"/>
    <xf numFmtId="0" fontId="21" fillId="0" borderId="0"/>
    <xf numFmtId="0" fontId="3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6" fillId="0" borderId="0"/>
    <xf numFmtId="0" fontId="36" fillId="0" borderId="0"/>
    <xf numFmtId="0" fontId="36" fillId="0" borderId="0"/>
    <xf numFmtId="0" fontId="36" fillId="0" borderId="0"/>
    <xf numFmtId="0" fontId="3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6" fillId="0" borderId="0"/>
    <xf numFmtId="0" fontId="36" fillId="0" borderId="0"/>
    <xf numFmtId="0" fontId="36" fillId="0" borderId="0"/>
    <xf numFmtId="0" fontId="21" fillId="0" borderId="0"/>
    <xf numFmtId="0" fontId="21" fillId="0" borderId="0"/>
    <xf numFmtId="0" fontId="21" fillId="0" borderId="0"/>
    <xf numFmtId="0" fontId="36" fillId="0" borderId="0"/>
    <xf numFmtId="0" fontId="36" fillId="0" borderId="0"/>
    <xf numFmtId="0" fontId="21" fillId="0" borderId="0"/>
    <xf numFmtId="0" fontId="21" fillId="0" borderId="0"/>
    <xf numFmtId="0" fontId="21" fillId="0" borderId="0"/>
    <xf numFmtId="0" fontId="36" fillId="0" borderId="0"/>
    <xf numFmtId="0" fontId="83" fillId="0" borderId="0"/>
    <xf numFmtId="0" fontId="36" fillId="0" borderId="0"/>
    <xf numFmtId="0" fontId="36" fillId="0" borderId="0"/>
    <xf numFmtId="0" fontId="36" fillId="0" borderId="0"/>
    <xf numFmtId="0" fontId="21" fillId="0" borderId="0"/>
    <xf numFmtId="0" fontId="36" fillId="0" borderId="0"/>
    <xf numFmtId="0" fontId="36" fillId="0" borderId="0"/>
    <xf numFmtId="0" fontId="21" fillId="0" borderId="0"/>
    <xf numFmtId="0" fontId="36" fillId="0" borderId="0"/>
    <xf numFmtId="0" fontId="36" fillId="0" borderId="0"/>
    <xf numFmtId="0" fontId="36" fillId="0" borderId="0"/>
    <xf numFmtId="0" fontId="21" fillId="0" borderId="0"/>
    <xf numFmtId="0" fontId="36" fillId="0" borderId="0"/>
    <xf numFmtId="0" fontId="36" fillId="0" borderId="0"/>
    <xf numFmtId="0" fontId="36" fillId="0" borderId="0"/>
    <xf numFmtId="0" fontId="36" fillId="0" borderId="0"/>
    <xf numFmtId="0" fontId="83" fillId="0" borderId="0"/>
    <xf numFmtId="0" fontId="21" fillId="0" borderId="0"/>
    <xf numFmtId="0" fontId="21" fillId="0" borderId="0"/>
    <xf numFmtId="0" fontId="21" fillId="0" borderId="0"/>
    <xf numFmtId="0" fontId="21" fillId="0" borderId="0"/>
    <xf numFmtId="0" fontId="36" fillId="0" borderId="0"/>
    <xf numFmtId="0" fontId="36" fillId="0" borderId="0"/>
    <xf numFmtId="0" fontId="36" fillId="0" borderId="0"/>
    <xf numFmtId="0" fontId="36" fillId="0" borderId="0"/>
    <xf numFmtId="0" fontId="83" fillId="0" borderId="0"/>
    <xf numFmtId="0" fontId="36" fillId="0" borderId="0"/>
    <xf numFmtId="0" fontId="36" fillId="0" borderId="0"/>
    <xf numFmtId="0" fontId="21" fillId="0" borderId="0"/>
    <xf numFmtId="0" fontId="36" fillId="0" borderId="0"/>
    <xf numFmtId="0" fontId="83" fillId="0" borderId="0"/>
    <xf numFmtId="0" fontId="21" fillId="0" borderId="0"/>
    <xf numFmtId="0" fontId="21" fillId="0" borderId="0"/>
    <xf numFmtId="0" fontId="21" fillId="0" borderId="0"/>
    <xf numFmtId="0" fontId="21" fillId="0" borderId="0"/>
    <xf numFmtId="0" fontId="36" fillId="0" borderId="0"/>
    <xf numFmtId="0" fontId="21" fillId="0" borderId="0"/>
    <xf numFmtId="0" fontId="21" fillId="0" borderId="0"/>
    <xf numFmtId="0" fontId="36" fillId="0" borderId="0"/>
    <xf numFmtId="0" fontId="83" fillId="0" borderId="0"/>
    <xf numFmtId="0" fontId="36" fillId="0" borderId="0"/>
    <xf numFmtId="0" fontId="36" fillId="0" borderId="0"/>
    <xf numFmtId="0" fontId="36" fillId="26" borderId="11" applyNumberFormat="0" applyFont="0" applyAlignment="0" applyProtection="0"/>
    <xf numFmtId="0" fontId="36" fillId="26" borderId="11" applyNumberFormat="0" applyFont="0" applyAlignment="0" applyProtection="0"/>
    <xf numFmtId="0" fontId="83" fillId="26" borderId="11" applyNumberFormat="0" applyFont="0" applyAlignment="0" applyProtection="0"/>
    <xf numFmtId="0" fontId="36" fillId="26" borderId="11" applyNumberFormat="0" applyFont="0" applyAlignment="0" applyProtection="0"/>
    <xf numFmtId="0" fontId="36" fillId="26" borderId="11" applyNumberFormat="0" applyFont="0" applyAlignment="0" applyProtection="0"/>
    <xf numFmtId="0" fontId="36" fillId="26" borderId="11" applyNumberFormat="0" applyFont="0" applyAlignment="0" applyProtection="0"/>
    <xf numFmtId="0" fontId="33" fillId="52" borderId="12" applyNumberFormat="0" applyAlignment="0" applyProtection="0"/>
    <xf numFmtId="0" fontId="33" fillId="52" borderId="12" applyNumberFormat="0" applyAlignment="0" applyProtection="0"/>
    <xf numFmtId="0" fontId="33" fillId="21" borderId="12" applyNumberFormat="0" applyAlignment="0" applyProtection="0"/>
    <xf numFmtId="0" fontId="33" fillId="52" borderId="12" applyNumberFormat="0" applyAlignment="0" applyProtection="0"/>
    <xf numFmtId="0" fontId="33" fillId="52" borderId="12" applyNumberFormat="0" applyAlignment="0" applyProtection="0"/>
    <xf numFmtId="0" fontId="33" fillId="52" borderId="12" applyNumberFormat="0" applyAlignment="0" applyProtection="0"/>
    <xf numFmtId="9"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3" fillId="0" borderId="0" applyFont="0" applyFill="0" applyBorder="0" applyAlignment="0" applyProtection="0"/>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103" fillId="0" borderId="0" applyNumberFormat="0" applyFill="0" applyBorder="0" applyAlignment="0" applyProtection="0"/>
    <xf numFmtId="0" fontId="103" fillId="0" borderId="0" applyNumberFormat="0" applyFill="0" applyBorder="0" applyAlignment="0" applyProtection="0"/>
    <xf numFmtId="0" fontId="3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86" fillId="0" borderId="74" applyNumberFormat="0" applyFill="0" applyAlignment="0" applyProtection="0"/>
    <xf numFmtId="0" fontId="86" fillId="0" borderId="74" applyNumberFormat="0" applyFill="0" applyAlignment="0" applyProtection="0"/>
    <xf numFmtId="0" fontId="86" fillId="0" borderId="70" applyNumberFormat="0" applyFill="0" applyAlignment="0" applyProtection="0"/>
    <xf numFmtId="0" fontId="86" fillId="0" borderId="74" applyNumberFormat="0" applyFill="0" applyAlignment="0" applyProtection="0"/>
    <xf numFmtId="0" fontId="86" fillId="0" borderId="74" applyNumberFormat="0" applyFill="0" applyAlignment="0" applyProtection="0"/>
    <xf numFmtId="0" fontId="86" fillId="0" borderId="74" applyNumberFormat="0" applyFill="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21" fillId="0" borderId="0"/>
    <xf numFmtId="43" fontId="107" fillId="0" borderId="0" applyFont="0" applyFill="0" applyBorder="0" applyAlignment="0" applyProtection="0"/>
    <xf numFmtId="9" fontId="107" fillId="0" borderId="0" applyFont="0" applyFill="0" applyBorder="0" applyAlignment="0" applyProtection="0"/>
    <xf numFmtId="0" fontId="36" fillId="0" borderId="0"/>
    <xf numFmtId="0" fontId="20" fillId="0" borderId="0"/>
    <xf numFmtId="0" fontId="20" fillId="0" borderId="0"/>
    <xf numFmtId="0" fontId="20" fillId="0" borderId="0"/>
    <xf numFmtId="0" fontId="20" fillId="0" borderId="0"/>
    <xf numFmtId="0" fontId="20" fillId="0" borderId="0"/>
    <xf numFmtId="0" fontId="20" fillId="0" borderId="0"/>
    <xf numFmtId="0" fontId="36"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36" fillId="0" borderId="0" applyFont="0" applyFill="0" applyBorder="0" applyAlignment="0" applyProtection="0"/>
    <xf numFmtId="9" fontId="36"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36" fillId="0" borderId="0" applyFont="0" applyFill="0" applyBorder="0" applyAlignment="0" applyProtection="0"/>
    <xf numFmtId="9" fontId="36"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3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36" fillId="0" borderId="0" applyFont="0" applyFill="0" applyBorder="0" applyAlignment="0" applyProtection="0"/>
    <xf numFmtId="9" fontId="36"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36" fillId="0" borderId="0" applyFont="0" applyFill="0" applyBorder="0" applyAlignment="0" applyProtection="0"/>
    <xf numFmtId="9" fontId="3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0" fillId="0" borderId="0"/>
    <xf numFmtId="0" fontId="16" fillId="0" borderId="0"/>
    <xf numFmtId="9" fontId="83" fillId="0" borderId="0" applyFont="0" applyFill="0" applyBorder="0" applyAlignment="0" applyProtection="0"/>
    <xf numFmtId="0" fontId="30" fillId="7" borderId="2" applyNumberFormat="0" applyAlignment="0" applyProtection="0"/>
    <xf numFmtId="43" fontId="83" fillId="0" borderId="0" applyFont="0" applyFill="0" applyBorder="0" applyAlignment="0" applyProtection="0"/>
    <xf numFmtId="0" fontId="83" fillId="0" borderId="0"/>
    <xf numFmtId="43" fontId="36" fillId="0" borderId="0" applyFont="0" applyFill="0" applyBorder="0" applyAlignment="0" applyProtection="0"/>
    <xf numFmtId="9" fontId="36" fillId="0" borderId="0" applyFont="0" applyFill="0" applyBorder="0" applyAlignment="0" applyProtection="0"/>
    <xf numFmtId="0" fontId="36" fillId="0" borderId="0"/>
    <xf numFmtId="9" fontId="36" fillId="0" borderId="0" applyFont="0" applyFill="0" applyBorder="0" applyAlignment="0" applyProtection="0"/>
    <xf numFmtId="0" fontId="15" fillId="0" borderId="0"/>
    <xf numFmtId="0" fontId="15" fillId="0" borderId="0"/>
    <xf numFmtId="0" fontId="15" fillId="0" borderId="0"/>
    <xf numFmtId="0" fontId="15" fillId="0" borderId="0"/>
    <xf numFmtId="9" fontId="36" fillId="0" borderId="0" applyFont="0" applyFill="0" applyBorder="0" applyAlignment="0" applyProtection="0"/>
    <xf numFmtId="9" fontId="36" fillId="0" borderId="0" applyFont="0" applyFill="0" applyBorder="0" applyAlignment="0" applyProtection="0"/>
    <xf numFmtId="0" fontId="15" fillId="0" borderId="0"/>
    <xf numFmtId="0" fontId="15" fillId="0" borderId="0"/>
    <xf numFmtId="9" fontId="36" fillId="0" borderId="0" applyFont="0" applyFill="0" applyBorder="0" applyAlignment="0" applyProtection="0"/>
    <xf numFmtId="0" fontId="15" fillId="0" borderId="0"/>
    <xf numFmtId="43" fontId="15" fillId="0" borderId="0" applyFont="0" applyFill="0" applyBorder="0" applyAlignment="0" applyProtection="0"/>
    <xf numFmtId="43" fontId="15"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36"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36" fillId="0" borderId="0" applyFont="0" applyFill="0" applyBorder="0" applyAlignment="0" applyProtection="0"/>
    <xf numFmtId="0" fontId="15" fillId="0" borderId="0"/>
    <xf numFmtId="43" fontId="36" fillId="0" borderId="0" applyFont="0" applyFill="0" applyBorder="0" applyAlignment="0" applyProtection="0"/>
    <xf numFmtId="9" fontId="36"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0" borderId="0"/>
    <xf numFmtId="0" fontId="15" fillId="0" borderId="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36" fillId="0" borderId="0"/>
    <xf numFmtId="9" fontId="36" fillId="0" borderId="0" applyFont="0" applyFill="0" applyBorder="0" applyAlignment="0" applyProtection="0"/>
    <xf numFmtId="0" fontId="36" fillId="0" borderId="0"/>
    <xf numFmtId="9" fontId="36" fillId="0" borderId="0" applyFont="0" applyFill="0" applyBorder="0" applyAlignment="0" applyProtection="0"/>
    <xf numFmtId="0" fontId="13" fillId="0" borderId="0"/>
    <xf numFmtId="0" fontId="36"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6" fillId="0" borderId="0" applyFont="0" applyFill="0" applyBorder="0" applyAlignment="0" applyProtection="0"/>
    <xf numFmtId="9" fontId="36"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6"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6" fillId="0" borderId="0" applyFont="0" applyFill="0" applyBorder="0" applyAlignment="0" applyProtection="0"/>
    <xf numFmtId="9" fontId="36"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6" fillId="0" borderId="0"/>
    <xf numFmtId="9" fontId="83" fillId="0" borderId="0" applyFont="0" applyFill="0" applyBorder="0" applyAlignment="0" applyProtection="0"/>
    <xf numFmtId="43" fontId="83" fillId="0" borderId="0" applyFont="0" applyFill="0" applyBorder="0" applyAlignment="0" applyProtection="0"/>
    <xf numFmtId="0" fontId="83" fillId="0" borderId="0"/>
    <xf numFmtId="9" fontId="83" fillId="0" borderId="0" applyFont="0" applyFill="0" applyBorder="0" applyAlignment="0" applyProtection="0"/>
    <xf numFmtId="43" fontId="83" fillId="0" borderId="0" applyFont="0" applyFill="0" applyBorder="0" applyAlignment="0" applyProtection="0"/>
    <xf numFmtId="0" fontId="30" fillId="7" borderId="2" applyNumberFormat="0" applyAlignment="0" applyProtection="0"/>
    <xf numFmtId="0" fontId="83" fillId="0" borderId="0"/>
    <xf numFmtId="0" fontId="30" fillId="7" borderId="2" applyNumberFormat="0" applyAlignment="0" applyProtection="0"/>
    <xf numFmtId="43"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0" fontId="36" fillId="0" borderId="0"/>
    <xf numFmtId="0" fontId="36" fillId="0" borderId="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9" fontId="36" fillId="0" borderId="0" applyFont="0" applyFill="0" applyBorder="0" applyAlignment="0" applyProtection="0"/>
    <xf numFmtId="0" fontId="36" fillId="0" borderId="0"/>
    <xf numFmtId="9" fontId="36" fillId="0" borderId="0" applyFont="0" applyFill="0" applyBorder="0" applyAlignment="0" applyProtection="0"/>
    <xf numFmtId="0" fontId="36" fillId="0" borderId="0"/>
    <xf numFmtId="0" fontId="36" fillId="0" borderId="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9" fontId="36" fillId="0" borderId="0" applyFont="0" applyFill="0" applyBorder="0" applyAlignment="0" applyProtection="0"/>
    <xf numFmtId="43" fontId="36" fillId="0" borderId="0" applyFont="0" applyFill="0" applyBorder="0" applyAlignment="0" applyProtection="0"/>
    <xf numFmtId="0" fontId="36" fillId="0" borderId="0"/>
    <xf numFmtId="9"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0" fontId="36" fillId="0" borderId="0"/>
    <xf numFmtId="9"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36" fillId="0" borderId="0" applyFont="0" applyFill="0" applyBorder="0" applyAlignment="0" applyProtection="0"/>
    <xf numFmtId="9" fontId="36"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1" borderId="2" applyNumberFormat="0" applyAlignment="0" applyProtection="0"/>
    <xf numFmtId="0" fontId="26" fillId="22" borderId="3" applyNumberFormat="0" applyAlignment="0" applyProtection="0"/>
    <xf numFmtId="43" fontId="83"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84" fillId="0" borderId="69" applyNumberFormat="0" applyFill="0" applyAlignment="0" applyProtection="0"/>
    <xf numFmtId="0" fontId="85"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1" fillId="0" borderId="10" applyNumberFormat="0" applyFill="0" applyAlignment="0" applyProtection="0"/>
    <xf numFmtId="0" fontId="32" fillId="25" borderId="0" applyNumberFormat="0" applyBorder="0" applyAlignment="0" applyProtection="0"/>
    <xf numFmtId="0" fontId="83" fillId="26" borderId="11" applyNumberFormat="0" applyFont="0" applyAlignment="0" applyProtection="0"/>
    <xf numFmtId="0" fontId="33" fillId="21" borderId="12" applyNumberFormat="0" applyAlignment="0" applyProtection="0"/>
    <xf numFmtId="0" fontId="34" fillId="0" borderId="0" applyNumberFormat="0" applyFill="0" applyBorder="0" applyAlignment="0" applyProtection="0"/>
    <xf numFmtId="0" fontId="86" fillId="0" borderId="70" applyNumberFormat="0" applyFill="0" applyAlignment="0" applyProtection="0"/>
    <xf numFmtId="0" fontId="35"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3" fillId="0" borderId="0"/>
    <xf numFmtId="170" fontId="36" fillId="42" borderId="12" applyNumberFormat="0" applyProtection="0">
      <alignment horizontal="left" vertical="center" indent="1"/>
    </xf>
    <xf numFmtId="4" fontId="38" fillId="39" borderId="12" applyNumberFormat="0" applyProtection="0">
      <alignment horizontal="right" vertical="center"/>
    </xf>
    <xf numFmtId="170" fontId="38" fillId="24" borderId="13" applyNumberFormat="0" applyProtection="0">
      <alignment horizontal="left" vertical="top" indent="1"/>
    </xf>
    <xf numFmtId="4" fontId="63" fillId="24" borderId="13" applyNumberFormat="0" applyProtection="0">
      <alignment vertical="center"/>
    </xf>
    <xf numFmtId="4" fontId="38" fillId="24" borderId="13" applyNumberFormat="0" applyProtection="0">
      <alignment vertical="center"/>
    </xf>
    <xf numFmtId="170" fontId="36" fillId="38" borderId="13" applyNumberFormat="0" applyProtection="0">
      <alignment horizontal="left" vertical="top" indent="1"/>
    </xf>
    <xf numFmtId="170" fontId="36" fillId="38" borderId="13" applyNumberFormat="0" applyProtection="0">
      <alignment horizontal="left" vertical="top" indent="1"/>
    </xf>
    <xf numFmtId="170" fontId="36" fillId="38" borderId="13" applyNumberFormat="0" applyProtection="0">
      <alignment horizontal="left" vertical="top" indent="1"/>
    </xf>
    <xf numFmtId="170" fontId="62" fillId="0" borderId="9" applyNumberFormat="0" applyProtection="0">
      <alignment horizontal="left" vertical="center" indent="2"/>
    </xf>
    <xf numFmtId="170" fontId="62" fillId="0" borderId="9" applyNumberFormat="0" applyProtection="0">
      <alignment horizontal="left" vertical="center" indent="2"/>
    </xf>
    <xf numFmtId="170" fontId="36" fillId="20" borderId="13" applyNumberFormat="0" applyProtection="0">
      <alignment horizontal="left" vertical="top" indent="1"/>
    </xf>
    <xf numFmtId="170" fontId="36" fillId="20" borderId="13" applyNumberFormat="0" applyProtection="0">
      <alignment horizontal="left" vertical="top" indent="1"/>
    </xf>
    <xf numFmtId="170" fontId="36" fillId="20" borderId="13" applyNumberFormat="0" applyProtection="0">
      <alignment horizontal="left" vertical="top" indent="1"/>
    </xf>
    <xf numFmtId="170" fontId="62" fillId="0" borderId="9" applyNumberFormat="0" applyProtection="0">
      <alignment horizontal="left" vertical="center" indent="2"/>
    </xf>
    <xf numFmtId="170" fontId="36" fillId="37" borderId="13" applyNumberFormat="0" applyProtection="0">
      <alignment horizontal="left" vertical="top" indent="1"/>
    </xf>
    <xf numFmtId="170" fontId="36" fillId="37" borderId="13" applyNumberFormat="0" applyProtection="0">
      <alignment horizontal="left" vertical="top" indent="1"/>
    </xf>
    <xf numFmtId="170" fontId="36" fillId="37" borderId="13" applyNumberFormat="0" applyProtection="0">
      <alignment horizontal="left" vertical="top" indent="1"/>
    </xf>
    <xf numFmtId="170" fontId="62" fillId="0" borderId="9" applyNumberFormat="0" applyProtection="0">
      <alignment horizontal="left" vertical="center" indent="2"/>
    </xf>
    <xf numFmtId="170" fontId="37" fillId="27" borderId="13" applyNumberFormat="0" applyProtection="0">
      <alignment horizontal="left" vertical="top" indent="1"/>
    </xf>
    <xf numFmtId="170" fontId="36" fillId="0" borderId="0"/>
    <xf numFmtId="170" fontId="23" fillId="13" borderId="0" applyNumberFormat="0" applyBorder="0" applyAlignment="0" applyProtection="0"/>
    <xf numFmtId="170" fontId="23" fillId="9" borderId="0" applyNumberFormat="0" applyBorder="0" applyAlignment="0" applyProtection="0"/>
    <xf numFmtId="170" fontId="22" fillId="2" borderId="0" applyNumberFormat="0" applyBorder="0" applyAlignment="0" applyProtection="0"/>
    <xf numFmtId="170" fontId="73" fillId="0" borderId="0"/>
    <xf numFmtId="170" fontId="36" fillId="0" borderId="0"/>
    <xf numFmtId="170" fontId="62" fillId="0" borderId="9" applyNumberFormat="0" applyProtection="0">
      <alignment horizontal="left" vertical="center" indent="2"/>
    </xf>
    <xf numFmtId="170" fontId="36" fillId="34" borderId="13" applyNumberFormat="0" applyProtection="0">
      <alignment horizontal="left" vertical="top" indent="1"/>
    </xf>
    <xf numFmtId="170" fontId="62" fillId="0" borderId="9" applyNumberFormat="0" applyProtection="0">
      <alignment horizontal="left" vertical="center" indent="2"/>
    </xf>
    <xf numFmtId="170" fontId="62" fillId="0" borderId="9" applyNumberFormat="0" applyProtection="0">
      <alignment horizontal="left" vertical="center" indent="2"/>
    </xf>
    <xf numFmtId="170" fontId="36" fillId="34" borderId="13" applyNumberFormat="0" applyProtection="0">
      <alignment horizontal="left" vertical="top" indent="1"/>
    </xf>
    <xf numFmtId="170" fontId="36" fillId="34" borderId="13" applyNumberFormat="0" applyProtection="0">
      <alignment horizontal="left" vertical="top" indent="1"/>
    </xf>
    <xf numFmtId="170" fontId="58" fillId="36" borderId="9" applyNumberFormat="0" applyProtection="0">
      <alignment horizontal="left" vertical="center" indent="2"/>
    </xf>
    <xf numFmtId="4" fontId="58" fillId="0" borderId="0" applyNumberFormat="0" applyProtection="0">
      <alignment horizontal="left" vertical="center" indent="1"/>
    </xf>
    <xf numFmtId="4" fontId="61" fillId="35" borderId="14">
      <alignment horizontal="left" vertical="center" indent="1"/>
    </xf>
    <xf numFmtId="4" fontId="60" fillId="21" borderId="13" applyNumberFormat="0" applyProtection="0">
      <alignment horizontal="center" vertical="center"/>
    </xf>
    <xf numFmtId="4" fontId="59" fillId="34" borderId="0" applyNumberFormat="0" applyProtection="0">
      <alignment horizontal="left" vertical="center" indent="1"/>
    </xf>
    <xf numFmtId="4" fontId="38" fillId="0" borderId="9" applyNumberFormat="0" applyProtection="0">
      <alignment horizontal="left" vertical="center" indent="1"/>
    </xf>
    <xf numFmtId="4" fontId="37" fillId="0" borderId="9" applyNumberFormat="0" applyProtection="0">
      <alignment horizontal="left" vertical="center" indent="1"/>
    </xf>
    <xf numFmtId="4" fontId="58" fillId="31" borderId="9" applyNumberFormat="0" applyProtection="0">
      <alignment horizontal="left" vertical="center"/>
    </xf>
    <xf numFmtId="4" fontId="38" fillId="27" borderId="12" applyNumberFormat="0" applyProtection="0">
      <alignment horizontal="left" vertical="center" indent="1"/>
    </xf>
    <xf numFmtId="9" fontId="36" fillId="0" borderId="0" applyFont="0" applyFill="0" applyBorder="0" applyAlignment="0" applyProtection="0"/>
    <xf numFmtId="9" fontId="36" fillId="0" borderId="0" applyFont="0" applyFill="0" applyBorder="0" applyAlignment="0" applyProtection="0"/>
    <xf numFmtId="170" fontId="33" fillId="21" borderId="12" applyNumberFormat="0" applyAlignment="0" applyProtection="0"/>
    <xf numFmtId="170" fontId="36" fillId="0" borderId="0"/>
    <xf numFmtId="0" fontId="36" fillId="0" borderId="0"/>
    <xf numFmtId="170" fontId="62" fillId="0" borderId="0"/>
    <xf numFmtId="170" fontId="36" fillId="0" borderId="0"/>
    <xf numFmtId="0" fontId="36" fillId="0" borderId="0"/>
    <xf numFmtId="170" fontId="32" fillId="25" borderId="0" applyNumberFormat="0" applyBorder="0" applyAlignment="0" applyProtection="0"/>
    <xf numFmtId="170" fontId="31" fillId="0" borderId="10" applyNumberFormat="0" applyFill="0" applyAlignment="0" applyProtection="0"/>
    <xf numFmtId="170" fontId="30" fillId="7" borderId="2" applyNumberFormat="0" applyAlignment="0" applyProtection="0"/>
    <xf numFmtId="170" fontId="30" fillId="7" borderId="2" applyNumberFormat="0" applyAlignment="0" applyProtection="0"/>
    <xf numFmtId="170" fontId="30" fillId="7" borderId="2" applyNumberFormat="0" applyAlignment="0" applyProtection="0"/>
    <xf numFmtId="170" fontId="46" fillId="0" borderId="8" applyNumberFormat="0" applyFill="0" applyAlignment="0" applyProtection="0"/>
    <xf numFmtId="170" fontId="29" fillId="0" borderId="0" applyNumberFormat="0" applyFill="0" applyBorder="0" applyAlignment="0" applyProtection="0"/>
    <xf numFmtId="170" fontId="29" fillId="0" borderId="7" applyNumberFormat="0" applyFill="0" applyAlignment="0" applyProtection="0"/>
    <xf numFmtId="170" fontId="40" fillId="0" borderId="0" applyNumberFormat="0" applyFont="0" applyFill="0" applyBorder="0" applyProtection="0"/>
    <xf numFmtId="170" fontId="40" fillId="0" borderId="0" applyNumberFormat="0" applyFont="0" applyFill="0" applyBorder="0" applyProtection="0"/>
    <xf numFmtId="170" fontId="45" fillId="0" borderId="0" applyNumberFormat="0" applyFont="0" applyFill="0" applyBorder="0" applyProtection="0"/>
    <xf numFmtId="170" fontId="40" fillId="0" borderId="5">
      <alignment horizontal="left" vertical="center"/>
    </xf>
    <xf numFmtId="170" fontId="44" fillId="0" borderId="0" applyNumberFormat="0" applyFill="0" applyBorder="0" applyAlignment="0" applyProtection="0"/>
    <xf numFmtId="170" fontId="27" fillId="0" borderId="0" applyNumberForma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26" fillId="22" borderId="3" applyNumberFormat="0" applyAlignment="0" applyProtection="0"/>
    <xf numFmtId="170" fontId="25" fillId="21" borderId="2" applyNumberFormat="0" applyAlignment="0" applyProtection="0"/>
    <xf numFmtId="170" fontId="24" fillId="3" borderId="0" applyNumberFormat="0" applyBorder="0" applyAlignment="0" applyProtection="0"/>
    <xf numFmtId="170" fontId="23" fillId="19" borderId="0" applyNumberFormat="0" applyBorder="0" applyAlignment="0" applyProtection="0"/>
    <xf numFmtId="170" fontId="23" fillId="14" borderId="0" applyNumberFormat="0" applyBorder="0" applyAlignment="0" applyProtection="0"/>
    <xf numFmtId="170" fontId="23" fillId="13" borderId="0" applyNumberFormat="0" applyBorder="0" applyAlignment="0" applyProtection="0"/>
    <xf numFmtId="170" fontId="23" fillId="18" borderId="0" applyNumberFormat="0" applyBorder="0" applyAlignment="0" applyProtection="0"/>
    <xf numFmtId="170" fontId="23" fillId="17" borderId="0" applyNumberFormat="0" applyBorder="0" applyAlignment="0" applyProtection="0"/>
    <xf numFmtId="170" fontId="23" fillId="16" borderId="0" applyNumberFormat="0" applyBorder="0" applyAlignment="0" applyProtection="0"/>
    <xf numFmtId="170" fontId="23" fillId="15" borderId="0" applyNumberFormat="0" applyBorder="0" applyAlignment="0" applyProtection="0"/>
    <xf numFmtId="170" fontId="23" fillId="14" borderId="0" applyNumberFormat="0" applyBorder="0" applyAlignment="0" applyProtection="0"/>
    <xf numFmtId="170" fontId="22" fillId="8" borderId="0" applyNumberFormat="0" applyBorder="0" applyAlignment="0" applyProtection="0"/>
    <xf numFmtId="170" fontId="23" fillId="12" borderId="0" applyNumberFormat="0" applyBorder="0" applyAlignment="0" applyProtection="0"/>
    <xf numFmtId="170" fontId="22" fillId="11" borderId="0" applyNumberFormat="0" applyBorder="0" applyAlignment="0" applyProtection="0"/>
    <xf numFmtId="170" fontId="22" fillId="10" borderId="0" applyNumberFormat="0" applyBorder="0" applyAlignment="0" applyProtection="0"/>
    <xf numFmtId="170" fontId="22" fillId="6" borderId="0" applyNumberFormat="0" applyBorder="0" applyAlignment="0" applyProtection="0"/>
    <xf numFmtId="170" fontId="22" fillId="5" borderId="0" applyNumberFormat="0" applyBorder="0" applyAlignment="0" applyProtection="0"/>
    <xf numFmtId="170" fontId="22" fillId="4" borderId="0" applyNumberFormat="0" applyBorder="0" applyAlignment="0" applyProtection="0"/>
    <xf numFmtId="170" fontId="22" fillId="3" borderId="0" applyNumberFormat="0" applyBorder="0" applyAlignment="0" applyProtection="0"/>
    <xf numFmtId="170" fontId="36" fillId="34" borderId="13" applyNumberFormat="0" applyProtection="0">
      <alignment horizontal="left" vertical="top" indent="1"/>
    </xf>
    <xf numFmtId="170" fontId="58" fillId="36" borderId="9" applyNumberFormat="0" applyProtection="0">
      <alignment horizontal="left" vertical="center" indent="2"/>
    </xf>
    <xf numFmtId="170" fontId="58" fillId="36" borderId="9" applyNumberFormat="0" applyProtection="0">
      <alignment horizontal="left" vertical="center" indent="2"/>
    </xf>
    <xf numFmtId="4" fontId="58" fillId="0" borderId="0" applyNumberFormat="0" applyProtection="0">
      <alignment horizontal="left" vertical="center" indent="1"/>
    </xf>
    <xf numFmtId="4" fontId="38" fillId="27" borderId="12" applyNumberFormat="0" applyProtection="0">
      <alignment vertical="center"/>
    </xf>
    <xf numFmtId="9" fontId="36" fillId="0" borderId="0" applyFont="0" applyFill="0" applyBorder="0" applyAlignment="0" applyProtection="0"/>
    <xf numFmtId="0" fontId="36" fillId="0" borderId="0"/>
    <xf numFmtId="170" fontId="36" fillId="26" borderId="11" applyNumberFormat="0" applyFont="0" applyAlignment="0" applyProtection="0"/>
    <xf numFmtId="170" fontId="36" fillId="0" borderId="0"/>
    <xf numFmtId="170" fontId="62" fillId="0" borderId="0"/>
    <xf numFmtId="170" fontId="45" fillId="0" borderId="0" applyNumberFormat="0" applyFont="0" applyFill="0" applyBorder="0" applyProtection="0"/>
    <xf numFmtId="170" fontId="40" fillId="0" borderId="4" applyNumberFormat="0" applyAlignment="0" applyProtection="0">
      <alignment horizontal="left" vertical="center"/>
    </xf>
    <xf numFmtId="170" fontId="28" fillId="4" borderId="0" applyNumberFormat="0" applyBorder="0" applyAlignment="0" applyProtection="0"/>
    <xf numFmtId="170"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0" fontId="22" fillId="5" borderId="0" applyNumberFormat="0" applyBorder="0" applyAlignment="0" applyProtection="0"/>
    <xf numFmtId="170" fontId="22" fillId="8" borderId="0" applyNumberFormat="0" applyBorder="0" applyAlignment="0" applyProtection="0"/>
    <xf numFmtId="170" fontId="22" fillId="9" borderId="0" applyNumberFormat="0" applyBorder="0" applyAlignment="0" applyProtection="0"/>
    <xf numFmtId="170" fontId="73" fillId="0" borderId="0"/>
    <xf numFmtId="4" fontId="63" fillId="40" borderId="13" applyNumberFormat="0" applyProtection="0">
      <alignment horizontal="right" vertical="center"/>
    </xf>
    <xf numFmtId="170" fontId="38" fillId="24" borderId="13" applyNumberFormat="0" applyProtection="0">
      <alignment horizontal="left" vertical="top" indent="1"/>
    </xf>
    <xf numFmtId="4" fontId="53" fillId="0" borderId="0" applyNumberFormat="0" applyProtection="0">
      <alignment horizontal="left" vertical="center" indent="1"/>
    </xf>
    <xf numFmtId="170" fontId="36" fillId="38" borderId="13" applyNumberFormat="0" applyProtection="0">
      <alignment horizontal="left" vertical="top" indent="1"/>
    </xf>
    <xf numFmtId="170" fontId="36" fillId="38" borderId="13" applyNumberFormat="0" applyProtection="0">
      <alignment horizontal="left" vertical="top" indent="1"/>
    </xf>
    <xf numFmtId="170" fontId="62" fillId="0" borderId="9" applyNumberFormat="0" applyProtection="0">
      <alignment horizontal="left" vertical="center" indent="2"/>
    </xf>
    <xf numFmtId="170" fontId="36" fillId="20" borderId="13" applyNumberFormat="0" applyProtection="0">
      <alignment horizontal="left" vertical="top" indent="1"/>
    </xf>
    <xf numFmtId="170" fontId="36" fillId="20" borderId="13" applyNumberFormat="0" applyProtection="0">
      <alignment horizontal="left" vertical="top" indent="1"/>
    </xf>
    <xf numFmtId="170" fontId="62" fillId="0" borderId="9" applyNumberFormat="0" applyProtection="0">
      <alignment horizontal="left" vertical="center" indent="2"/>
    </xf>
    <xf numFmtId="170" fontId="36" fillId="37" borderId="13" applyNumberFormat="0" applyProtection="0">
      <alignment horizontal="left" vertical="top" indent="1"/>
    </xf>
    <xf numFmtId="170" fontId="36" fillId="37" borderId="13" applyNumberFormat="0" applyProtection="0">
      <alignment horizontal="left" vertical="top" indent="1"/>
    </xf>
    <xf numFmtId="170" fontId="36" fillId="34" borderId="13" applyNumberFormat="0" applyProtection="0">
      <alignment horizontal="left" vertical="top" indent="1"/>
    </xf>
    <xf numFmtId="4" fontId="55" fillId="27" borderId="13" applyNumberFormat="0" applyProtection="0">
      <alignment vertical="center"/>
    </xf>
    <xf numFmtId="170" fontId="23" fillId="10" borderId="0" applyNumberFormat="0" applyBorder="0" applyAlignment="0" applyProtection="0"/>
    <xf numFmtId="170" fontId="22" fillId="7" borderId="0" applyNumberFormat="0" applyBorder="0" applyAlignment="0" applyProtection="0"/>
    <xf numFmtId="0" fontId="111" fillId="0" borderId="0"/>
    <xf numFmtId="170" fontId="73" fillId="0" borderId="0"/>
    <xf numFmtId="170" fontId="58" fillId="43" borderId="9" applyNumberFormat="0" applyProtection="0">
      <alignment horizontal="center" vertical="top" wrapText="1"/>
    </xf>
    <xf numFmtId="4" fontId="68" fillId="35" borderId="15">
      <alignment vertical="center"/>
    </xf>
    <xf numFmtId="4" fontId="69" fillId="35" borderId="15">
      <alignment vertical="center"/>
    </xf>
    <xf numFmtId="4" fontId="70" fillId="24" borderId="15">
      <alignment horizontal="left" vertical="center" indent="1"/>
    </xf>
    <xf numFmtId="4" fontId="51" fillId="0" borderId="0" applyNumberFormat="0" applyProtection="0">
      <alignment vertical="center"/>
    </xf>
    <xf numFmtId="4" fontId="41" fillId="0" borderId="13" applyNumberFormat="0" applyProtection="0">
      <alignment horizontal="right" vertical="center"/>
    </xf>
    <xf numFmtId="170" fontId="49" fillId="0" borderId="0" applyNumberFormat="0" applyFont="0" applyFill="0" applyBorder="0" applyAlignment="0" applyProtection="0"/>
    <xf numFmtId="170" fontId="34" fillId="0" borderId="0" applyNumberFormat="0" applyFill="0" applyBorder="0" applyAlignment="0" applyProtection="0"/>
    <xf numFmtId="170" fontId="36" fillId="0" borderId="17" applyNumberFormat="0" applyFill="0" applyBorder="0" applyAlignment="0" applyProtection="0"/>
    <xf numFmtId="170" fontId="36" fillId="0" borderId="17" applyNumberFormat="0" applyFill="0" applyBorder="0" applyAlignment="0" applyProtection="0"/>
    <xf numFmtId="170" fontId="36" fillId="0" borderId="17" applyNumberFormat="0" applyFill="0" applyBorder="0" applyAlignment="0" applyProtection="0"/>
    <xf numFmtId="170" fontId="36" fillId="0" borderId="17" applyNumberFormat="0" applyFill="0" applyBorder="0" applyAlignment="0" applyProtection="0"/>
    <xf numFmtId="0" fontId="111" fillId="0" borderId="0"/>
    <xf numFmtId="170" fontId="35" fillId="0" borderId="0" applyNumberFormat="0" applyFill="0" applyBorder="0" applyAlignment="0" applyProtection="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45" fillId="0" borderId="0" applyNumberFormat="0" applyFont="0" applyFill="0" applyBorder="0" applyProtection="0"/>
    <xf numFmtId="0" fontId="40" fillId="0" borderId="0" applyNumberFormat="0" applyFont="0" applyFill="0" applyBorder="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6" fillId="0" borderId="0"/>
    <xf numFmtId="0" fontId="3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6" fillId="0" borderId="17" applyNumberFormat="0" applyFill="0" applyBorder="0" applyAlignment="0" applyProtection="0"/>
    <xf numFmtId="0" fontId="12" fillId="0" borderId="0"/>
    <xf numFmtId="9" fontId="36"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6" fillId="0" borderId="0"/>
    <xf numFmtId="0" fontId="30" fillId="7" borderId="2" applyNumberFormat="0" applyAlignment="0" applyProtection="0"/>
    <xf numFmtId="43" fontId="83" fillId="0" borderId="0" applyFont="0" applyFill="0" applyBorder="0" applyAlignment="0" applyProtection="0"/>
    <xf numFmtId="9" fontId="83" fillId="0" borderId="0" applyFont="0" applyFill="0" applyBorder="0" applyAlignment="0" applyProtection="0"/>
    <xf numFmtId="0" fontId="83" fillId="0" borderId="0"/>
    <xf numFmtId="9" fontId="36" fillId="0" borderId="0" applyFont="0" applyFill="0" applyBorder="0" applyAlignment="0" applyProtection="0"/>
    <xf numFmtId="0" fontId="36" fillId="0" borderId="0"/>
    <xf numFmtId="0" fontId="36" fillId="0" borderId="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9" fontId="36" fillId="0" borderId="0" applyFont="0" applyFill="0" applyBorder="0" applyAlignment="0" applyProtection="0"/>
    <xf numFmtId="0" fontId="36" fillId="0" borderId="0"/>
    <xf numFmtId="0" fontId="36" fillId="0" borderId="0"/>
    <xf numFmtId="0" fontId="103" fillId="0" borderId="0" applyNumberFormat="0" applyFill="0" applyBorder="0" applyAlignment="0" applyProtection="0"/>
    <xf numFmtId="0" fontId="36" fillId="8" borderId="13" applyNumberFormat="0" applyProtection="0">
      <alignment horizontal="left" vertical="center" indent="1"/>
    </xf>
    <xf numFmtId="0" fontId="36" fillId="87" borderId="13" applyNumberFormat="0" applyProtection="0">
      <alignment horizontal="left" vertical="center" indent="1"/>
    </xf>
    <xf numFmtId="0" fontId="130" fillId="104" borderId="2" applyNumberFormat="0" applyAlignment="0" applyProtection="0"/>
    <xf numFmtId="177" fontId="36" fillId="0" borderId="0" applyFont="0" applyFill="0" applyBorder="0" applyAlignment="0" applyProtection="0"/>
    <xf numFmtId="0" fontId="86" fillId="105" borderId="0" applyNumberFormat="0" applyBorder="0" applyAlignment="0" applyProtection="0"/>
    <xf numFmtId="0" fontId="131" fillId="0" borderId="0" applyNumberFormat="0" applyFill="0" applyBorder="0" applyAlignment="0" applyProtection="0"/>
    <xf numFmtId="0" fontId="102" fillId="0" borderId="92" applyNumberFormat="0" applyFill="0" applyAlignment="0" applyProtection="0"/>
    <xf numFmtId="0" fontId="33" fillId="104" borderId="12" applyNumberFormat="0" applyAlignment="0" applyProtection="0"/>
    <xf numFmtId="0" fontId="36" fillId="8" borderId="13" applyNumberFormat="0" applyProtection="0">
      <alignment horizontal="left" vertical="top" indent="1"/>
    </xf>
    <xf numFmtId="0" fontId="36" fillId="51" borderId="13" applyNumberFormat="0" applyProtection="0">
      <alignment horizontal="left" vertical="top" indent="1"/>
    </xf>
    <xf numFmtId="0" fontId="11" fillId="65" borderId="0" applyNumberFormat="0" applyBorder="0" applyAlignment="0" applyProtection="0"/>
    <xf numFmtId="4" fontId="38" fillId="87" borderId="13" applyNumberFormat="0" applyProtection="0">
      <alignment horizontal="left" vertical="center" indent="1"/>
    </xf>
    <xf numFmtId="4" fontId="38" fillId="40" borderId="13" applyNumberFormat="0" applyProtection="0">
      <alignment horizontal="right" vertical="center"/>
    </xf>
    <xf numFmtId="0" fontId="38" fillId="87" borderId="13" applyNumberFormat="0" applyProtection="0">
      <alignment horizontal="left" vertical="top" indent="1"/>
    </xf>
    <xf numFmtId="0" fontId="38" fillId="26" borderId="13" applyNumberFormat="0" applyProtection="0">
      <alignment horizontal="left" vertical="top" indent="1"/>
    </xf>
    <xf numFmtId="0" fontId="11" fillId="78" borderId="0" applyNumberFormat="0" applyBorder="0" applyAlignment="0" applyProtection="0"/>
    <xf numFmtId="4" fontId="38" fillId="87" borderId="0" applyNumberFormat="0" applyProtection="0">
      <alignment horizontal="left" vertical="center" indent="1"/>
    </xf>
    <xf numFmtId="0" fontId="86" fillId="0" borderId="95" applyNumberFormat="0" applyFill="0" applyAlignment="0" applyProtection="0"/>
    <xf numFmtId="0" fontId="127" fillId="83" borderId="0" applyNumberFormat="0" applyBorder="0" applyAlignment="0" applyProtection="0"/>
    <xf numFmtId="0" fontId="11" fillId="81" borderId="0" applyNumberFormat="0" applyBorder="0" applyAlignment="0" applyProtection="0"/>
    <xf numFmtId="0" fontId="11" fillId="77" borderId="0" applyNumberFormat="0" applyBorder="0" applyAlignment="0" applyProtection="0"/>
    <xf numFmtId="4" fontId="37" fillId="25" borderId="13" applyNumberFormat="0" applyProtection="0">
      <alignment horizontal="left" vertical="center" indent="1"/>
    </xf>
    <xf numFmtId="4" fontId="38" fillId="87" borderId="13" applyNumberFormat="0" applyProtection="0">
      <alignment horizontal="right" vertical="center"/>
    </xf>
    <xf numFmtId="4" fontId="63" fillId="26" borderId="13" applyNumberFormat="0" applyProtection="0">
      <alignment vertical="center"/>
    </xf>
    <xf numFmtId="0" fontId="11" fillId="66" borderId="0" applyNumberFormat="0" applyBorder="0" applyAlignment="0" applyProtection="0"/>
    <xf numFmtId="0" fontId="11" fillId="73" borderId="0" applyNumberFormat="0" applyBorder="0" applyAlignment="0" applyProtection="0"/>
    <xf numFmtId="0" fontId="127" fillId="80" borderId="0" applyNumberFormat="0" applyBorder="0" applyAlignment="0" applyProtection="0"/>
    <xf numFmtId="0" fontId="127" fillId="71" borderId="0" applyNumberFormat="0" applyBorder="0" applyAlignment="0" applyProtection="0"/>
    <xf numFmtId="0" fontId="127" fillId="67" borderId="0" applyNumberFormat="0" applyBorder="0" applyAlignment="0" applyProtection="0"/>
    <xf numFmtId="4" fontId="59" fillId="51" borderId="0" applyNumberFormat="0" applyProtection="0">
      <alignment horizontal="left" vertical="center" indent="1"/>
    </xf>
    <xf numFmtId="0" fontId="36" fillId="52" borderId="9" applyNumberFormat="0">
      <protection locked="0"/>
    </xf>
    <xf numFmtId="0" fontId="127" fillId="79" borderId="0" applyNumberFormat="0" applyBorder="0" applyAlignment="0" applyProtection="0"/>
    <xf numFmtId="0" fontId="11" fillId="82" borderId="0" applyNumberFormat="0" applyBorder="0" applyAlignment="0" applyProtection="0"/>
    <xf numFmtId="0" fontId="116" fillId="53" borderId="0" applyNumberFormat="0" applyBorder="0" applyAlignment="0" applyProtection="0"/>
    <xf numFmtId="0" fontId="127" fillId="72" borderId="0" applyNumberFormat="0" applyBorder="0" applyAlignment="0" applyProtection="0"/>
    <xf numFmtId="0" fontId="127" fillId="64" borderId="0" applyNumberFormat="0" applyBorder="0" applyAlignment="0" applyProtection="0"/>
    <xf numFmtId="0" fontId="36" fillId="51" borderId="13" applyNumberFormat="0" applyProtection="0">
      <alignment horizontal="left" vertical="center" indent="1"/>
    </xf>
    <xf numFmtId="0" fontId="36" fillId="87" borderId="13" applyNumberFormat="0" applyProtection="0">
      <alignment horizontal="left" vertical="top" indent="1"/>
    </xf>
    <xf numFmtId="0" fontId="36" fillId="40" borderId="13" applyNumberFormat="0" applyProtection="0">
      <alignment horizontal="left" vertical="top" indent="1"/>
    </xf>
    <xf numFmtId="4" fontId="41" fillId="40" borderId="13" applyNumberFormat="0" applyProtection="0">
      <alignment horizontal="right" vertical="center"/>
    </xf>
    <xf numFmtId="0" fontId="11" fillId="69" borderId="0" applyNumberFormat="0" applyBorder="0" applyAlignment="0" applyProtection="0"/>
    <xf numFmtId="0" fontId="127" fillId="76" borderId="0" applyNumberFormat="0" applyBorder="0" applyAlignment="0" applyProtection="0"/>
    <xf numFmtId="0" fontId="127" fillId="60" borderId="0" applyNumberFormat="0" applyBorder="0" applyAlignment="0" applyProtection="0"/>
    <xf numFmtId="0" fontId="119" fillId="56" borderId="85" applyNumberFormat="0" applyAlignment="0" applyProtection="0"/>
    <xf numFmtId="0" fontId="123" fillId="58" borderId="88" applyNumberFormat="0" applyAlignment="0" applyProtection="0"/>
    <xf numFmtId="0" fontId="121" fillId="57" borderId="85" applyNumberFormat="0" applyAlignment="0" applyProtection="0"/>
    <xf numFmtId="4" fontId="38" fillId="26" borderId="13" applyNumberFormat="0" applyProtection="0">
      <alignment horizontal="left" vertical="center" indent="1"/>
    </xf>
    <xf numFmtId="4" fontId="134" fillId="110" borderId="0" applyNumberFormat="0" applyProtection="0">
      <alignment horizontal="left" vertical="center" indent="1"/>
    </xf>
    <xf numFmtId="0" fontId="11" fillId="61" borderId="0" applyNumberFormat="0" applyBorder="0" applyAlignment="0" applyProtection="0"/>
    <xf numFmtId="0" fontId="127" fillId="75" borderId="0" applyNumberFormat="0" applyBorder="0" applyAlignment="0" applyProtection="0"/>
    <xf numFmtId="0" fontId="125" fillId="0" borderId="0" applyNumberFormat="0" applyFill="0" applyBorder="0" applyAlignment="0" applyProtection="0"/>
    <xf numFmtId="0" fontId="117" fillId="54" borderId="0" applyNumberFormat="0" applyBorder="0" applyAlignment="0" applyProtection="0"/>
    <xf numFmtId="0" fontId="122" fillId="0" borderId="87" applyNumberFormat="0" applyFill="0" applyAlignment="0" applyProtection="0"/>
    <xf numFmtId="0" fontId="115" fillId="0" borderId="84" applyNumberFormat="0" applyFill="0" applyAlignment="0" applyProtection="0"/>
    <xf numFmtId="0" fontId="114" fillId="0" borderId="83" applyNumberFormat="0" applyFill="0" applyAlignment="0" applyProtection="0"/>
    <xf numFmtId="0" fontId="103" fillId="0" borderId="0" applyNumberFormat="0" applyFill="0" applyBorder="0" applyAlignment="0" applyProtection="0"/>
    <xf numFmtId="0" fontId="11" fillId="0" borderId="0"/>
    <xf numFmtId="0" fontId="11" fillId="70" borderId="0" applyNumberFormat="0" applyBorder="0" applyAlignment="0" applyProtection="0"/>
    <xf numFmtId="0" fontId="115" fillId="0" borderId="0" applyNumberFormat="0" applyFill="0" applyBorder="0" applyAlignment="0" applyProtection="0"/>
    <xf numFmtId="0" fontId="113" fillId="0" borderId="82" applyNumberFormat="0" applyFill="0" applyAlignment="0" applyProtection="0"/>
    <xf numFmtId="0" fontId="11" fillId="62" borderId="0" applyNumberFormat="0" applyBorder="0" applyAlignment="0" applyProtection="0"/>
    <xf numFmtId="0" fontId="11" fillId="74" borderId="0" applyNumberFormat="0" applyBorder="0" applyAlignment="0" applyProtection="0"/>
    <xf numFmtId="0" fontId="127" fillId="63" borderId="0" applyNumberFormat="0" applyBorder="0" applyAlignment="0" applyProtection="0"/>
    <xf numFmtId="0" fontId="127" fillId="68" borderId="0" applyNumberFormat="0" applyBorder="0" applyAlignment="0" applyProtection="0"/>
    <xf numFmtId="0" fontId="124" fillId="0" borderId="0" applyNumberFormat="0" applyFill="0" applyBorder="0" applyAlignment="0" applyProtection="0"/>
    <xf numFmtId="0" fontId="120" fillId="57" borderId="86" applyNumberFormat="0" applyAlignment="0" applyProtection="0"/>
    <xf numFmtId="0" fontId="11" fillId="82" borderId="0" applyNumberFormat="0" applyBorder="0" applyAlignment="0" applyProtection="0"/>
    <xf numFmtId="0" fontId="11" fillId="81" borderId="0" applyNumberFormat="0" applyBorder="0" applyAlignment="0" applyProtection="0"/>
    <xf numFmtId="0" fontId="127" fillId="68" borderId="0" applyNumberFormat="0" applyBorder="0" applyAlignment="0" applyProtection="0"/>
    <xf numFmtId="0" fontId="11" fillId="65" borderId="0" applyNumberFormat="0" applyBorder="0" applyAlignment="0" applyProtection="0"/>
    <xf numFmtId="0" fontId="127" fillId="64" borderId="0" applyNumberFormat="0" applyBorder="0" applyAlignment="0" applyProtection="0"/>
    <xf numFmtId="0" fontId="11" fillId="62" borderId="0" applyNumberFormat="0" applyBorder="0" applyAlignment="0" applyProtection="0"/>
    <xf numFmtId="0" fontId="11" fillId="61" borderId="0" applyNumberFormat="0" applyBorder="0" applyAlignment="0" applyProtection="0"/>
    <xf numFmtId="0" fontId="11" fillId="0" borderId="0"/>
    <xf numFmtId="0" fontId="11" fillId="59" borderId="89" applyNumberFormat="0" applyFont="0" applyAlignment="0" applyProtection="0"/>
    <xf numFmtId="0" fontId="118" fillId="55" borderId="0" applyNumberFormat="0" applyBorder="0" applyAlignment="0" applyProtection="0"/>
    <xf numFmtId="4" fontId="38" fillId="26" borderId="13" applyNumberFormat="0" applyProtection="0">
      <alignment vertical="center"/>
    </xf>
    <xf numFmtId="4" fontId="38" fillId="40" borderId="0" applyNumberFormat="0" applyProtection="0">
      <alignment horizontal="left" vertical="center" indent="1"/>
    </xf>
    <xf numFmtId="4" fontId="38" fillId="40" borderId="0" applyNumberFormat="0" applyProtection="0">
      <alignment horizontal="left" vertical="center" indent="1"/>
    </xf>
    <xf numFmtId="4" fontId="37" fillId="109" borderId="94" applyNumberFormat="0" applyProtection="0">
      <alignment horizontal="left" vertical="center" indent="1"/>
    </xf>
    <xf numFmtId="4" fontId="37" fillId="87" borderId="0" applyNumberFormat="0" applyProtection="0">
      <alignment horizontal="left" vertical="center" indent="1"/>
    </xf>
    <xf numFmtId="0" fontId="37" fillId="25" borderId="13" applyNumberFormat="0" applyProtection="0">
      <alignment horizontal="left" vertical="top" indent="1"/>
    </xf>
    <xf numFmtId="4" fontId="37" fillId="25" borderId="13" applyNumberFormat="0" applyProtection="0">
      <alignment vertical="center"/>
    </xf>
    <xf numFmtId="0" fontId="36" fillId="102" borderId="11" applyNumberFormat="0" applyFont="0" applyAlignment="0" applyProtection="0"/>
    <xf numFmtId="0" fontId="32" fillId="103" borderId="0" applyNumberFormat="0" applyBorder="0" applyAlignment="0" applyProtection="0"/>
    <xf numFmtId="0" fontId="133" fillId="0" borderId="93" applyNumberFormat="0" applyFill="0" applyAlignment="0" applyProtection="0"/>
    <xf numFmtId="0" fontId="102" fillId="0" borderId="0" applyNumberFormat="0" applyFill="0" applyBorder="0" applyAlignment="0" applyProtection="0"/>
    <xf numFmtId="0" fontId="104" fillId="0" borderId="91" applyNumberFormat="0" applyFill="0" applyAlignment="0" applyProtection="0"/>
    <xf numFmtId="0" fontId="28" fillId="108" borderId="0" applyNumberFormat="0" applyBorder="0" applyAlignment="0" applyProtection="0"/>
    <xf numFmtId="0" fontId="86" fillId="107" borderId="0" applyNumberFormat="0" applyBorder="0" applyAlignment="0" applyProtection="0"/>
    <xf numFmtId="0" fontId="86" fillId="106" borderId="0" applyNumberFormat="0" applyBorder="0" applyAlignment="0" applyProtection="0"/>
    <xf numFmtId="176" fontId="36" fillId="0" borderId="0" applyFont="0" applyFill="0" applyBorder="0" applyAlignment="0" applyProtection="0"/>
    <xf numFmtId="0" fontId="26" fillId="95" borderId="3" applyNumberFormat="0" applyAlignment="0" applyProtection="0"/>
    <xf numFmtId="0" fontId="129" fillId="94" borderId="0" applyNumberFormat="0" applyBorder="0" applyAlignment="0" applyProtection="0"/>
    <xf numFmtId="0" fontId="23" fillId="103" borderId="0" applyNumberFormat="0" applyBorder="0" applyAlignment="0" applyProtection="0"/>
    <xf numFmtId="0" fontId="22" fillId="94" borderId="0" applyNumberFormat="0" applyBorder="0" applyAlignment="0" applyProtection="0"/>
    <xf numFmtId="0" fontId="22" fillId="102" borderId="0" applyNumberFormat="0" applyBorder="0" applyAlignment="0" applyProtection="0"/>
    <xf numFmtId="0" fontId="23" fillId="101" borderId="0" applyNumberFormat="0" applyBorder="0" applyAlignment="0" applyProtection="0"/>
    <xf numFmtId="0" fontId="23" fillId="90" borderId="0" applyNumberFormat="0" applyBorder="0" applyAlignment="0" applyProtection="0"/>
    <xf numFmtId="0" fontId="22" fillId="89" borderId="0" applyNumberFormat="0" applyBorder="0" applyAlignment="0" applyProtection="0"/>
    <xf numFmtId="0" fontId="23" fillId="100" borderId="0" applyNumberFormat="0" applyBorder="0" applyAlignment="0" applyProtection="0"/>
    <xf numFmtId="0" fontId="23" fillId="98" borderId="0" applyNumberFormat="0" applyBorder="0" applyAlignment="0" applyProtection="0"/>
    <xf numFmtId="0" fontId="22" fillId="98" borderId="0" applyNumberFormat="0" applyBorder="0" applyAlignment="0" applyProtection="0"/>
    <xf numFmtId="0" fontId="22" fillId="97" borderId="0" applyNumberFormat="0" applyBorder="0" applyAlignment="0" applyProtection="0"/>
    <xf numFmtId="0" fontId="23" fillId="99" borderId="0" applyNumberFormat="0" applyBorder="0" applyAlignment="0" applyProtection="0"/>
    <xf numFmtId="0" fontId="23" fillId="98" borderId="0" applyNumberFormat="0" applyBorder="0" applyAlignment="0" applyProtection="0"/>
    <xf numFmtId="0" fontId="22" fillId="97" borderId="0" applyNumberFormat="0" applyBorder="0" applyAlignment="0" applyProtection="0"/>
    <xf numFmtId="0" fontId="22" fillId="96" borderId="0" applyNumberFormat="0" applyBorder="0" applyAlignment="0" applyProtection="0"/>
    <xf numFmtId="0" fontId="23" fillId="95" borderId="0" applyNumberFormat="0" applyBorder="0" applyAlignment="0" applyProtection="0"/>
    <xf numFmtId="0" fontId="22" fillId="94" borderId="0" applyNumberFormat="0" applyBorder="0" applyAlignment="0" applyProtection="0"/>
    <xf numFmtId="0" fontId="22" fillId="93" borderId="0" applyNumberFormat="0" applyBorder="0" applyAlignment="0" applyProtection="0"/>
    <xf numFmtId="0" fontId="23" fillId="92" borderId="0" applyNumberFormat="0" applyBorder="0" applyAlignment="0" applyProtection="0"/>
    <xf numFmtId="0" fontId="23" fillId="91" borderId="0" applyNumberFormat="0" applyBorder="0" applyAlignment="0" applyProtection="0"/>
    <xf numFmtId="0" fontId="22" fillId="90" borderId="0" applyNumberFormat="0" applyBorder="0" applyAlignment="0" applyProtection="0"/>
    <xf numFmtId="0" fontId="22" fillId="89" borderId="0" applyNumberFormat="0" applyBorder="0" applyAlignment="0" applyProtection="0"/>
    <xf numFmtId="0" fontId="23" fillId="88" borderId="0" applyNumberFormat="0" applyBorder="0" applyAlignment="0" applyProtection="0"/>
    <xf numFmtId="0" fontId="96" fillId="51" borderId="0" applyNumberFormat="0" applyBorder="0" applyAlignment="0" applyProtection="0"/>
    <xf numFmtId="0" fontId="96" fillId="21" borderId="0" applyNumberFormat="0" applyBorder="0" applyAlignment="0" applyProtection="0"/>
    <xf numFmtId="0" fontId="96" fillId="18" borderId="0" applyNumberFormat="0" applyBorder="0" applyAlignment="0" applyProtection="0"/>
    <xf numFmtId="0" fontId="96" fillId="51" borderId="0" applyNumberFormat="0" applyBorder="0" applyAlignment="0" applyProtection="0"/>
    <xf numFmtId="0" fontId="38" fillId="7" borderId="0" applyNumberFormat="0" applyBorder="0" applyAlignment="0" applyProtection="0"/>
    <xf numFmtId="0" fontId="38" fillId="51" borderId="0" applyNumberFormat="0" applyBorder="0" applyAlignment="0" applyProtection="0"/>
    <xf numFmtId="0" fontId="38" fillId="21" borderId="0" applyNumberFormat="0" applyBorder="0" applyAlignment="0" applyProtection="0"/>
    <xf numFmtId="0" fontId="38" fillId="18" borderId="0" applyNumberFormat="0" applyBorder="0" applyAlignment="0" applyProtection="0"/>
    <xf numFmtId="0" fontId="38" fillId="9" borderId="0" applyNumberFormat="0" applyBorder="0" applyAlignment="0" applyProtection="0"/>
    <xf numFmtId="0" fontId="38" fillId="51" borderId="0" applyNumberFormat="0" applyBorder="0" applyAlignment="0" applyProtection="0"/>
    <xf numFmtId="0" fontId="38" fillId="3" borderId="0" applyNumberFormat="0" applyBorder="0" applyAlignment="0" applyProtection="0"/>
    <xf numFmtId="0" fontId="38" fillId="8" borderId="0" applyNumberFormat="0" applyBorder="0" applyAlignment="0" applyProtection="0"/>
    <xf numFmtId="0" fontId="38" fillId="52" borderId="0" applyNumberFormat="0" applyBorder="0" applyAlignment="0" applyProtection="0"/>
    <xf numFmtId="0" fontId="38" fillId="26" borderId="0" applyNumberFormat="0" applyBorder="0" applyAlignment="0" applyProtection="0"/>
    <xf numFmtId="0" fontId="38" fillId="9" borderId="0" applyNumberFormat="0" applyBorder="0" applyAlignment="0" applyProtection="0"/>
    <xf numFmtId="0" fontId="38" fillId="87" borderId="0" applyNumberFormat="0" applyBorder="0" applyAlignment="0" applyProtection="0"/>
    <xf numFmtId="0" fontId="11" fillId="78" borderId="0" applyNumberFormat="0" applyBorder="0" applyAlignment="0" applyProtection="0"/>
    <xf numFmtId="0" fontId="11" fillId="74" borderId="0" applyNumberFormat="0" applyBorder="0" applyAlignment="0" applyProtection="0"/>
    <xf numFmtId="0" fontId="96" fillId="7" borderId="0" applyNumberFormat="0" applyBorder="0" applyAlignment="0" applyProtection="0"/>
    <xf numFmtId="0" fontId="11" fillId="77" borderId="0" applyNumberFormat="0" applyBorder="0" applyAlignment="0" applyProtection="0"/>
    <xf numFmtId="0" fontId="127" fillId="76" borderId="0" applyNumberFormat="0" applyBorder="0" applyAlignment="0" applyProtection="0"/>
    <xf numFmtId="0" fontId="127" fillId="72" borderId="0" applyNumberFormat="0" applyBorder="0" applyAlignment="0" applyProtection="0"/>
    <xf numFmtId="0" fontId="36" fillId="40" borderId="13" applyNumberFormat="0" applyProtection="0">
      <alignment horizontal="left" vertical="center" indent="1"/>
    </xf>
    <xf numFmtId="0" fontId="127" fillId="80" borderId="0" applyNumberFormat="0" applyBorder="0" applyAlignment="0" applyProtection="0"/>
    <xf numFmtId="0" fontId="11" fillId="69" borderId="0" applyNumberFormat="0" applyBorder="0" applyAlignment="0" applyProtection="0"/>
    <xf numFmtId="4" fontId="55" fillId="25" borderId="13" applyNumberFormat="0" applyProtection="0">
      <alignment vertical="center"/>
    </xf>
    <xf numFmtId="0" fontId="127" fillId="60" borderId="0" applyNumberFormat="0" applyBorder="0" applyAlignment="0" applyProtection="0"/>
    <xf numFmtId="0" fontId="132" fillId="103" borderId="2" applyNumberFormat="0" applyAlignment="0" applyProtection="0"/>
    <xf numFmtId="0" fontId="22" fillId="90" borderId="0" applyNumberFormat="0" applyBorder="0" applyAlignment="0" applyProtection="0"/>
    <xf numFmtId="0" fontId="23" fillId="95" borderId="0" applyNumberFormat="0" applyBorder="0" applyAlignment="0" applyProtection="0"/>
    <xf numFmtId="0" fontId="96" fillId="9" borderId="0" applyNumberFormat="0" applyBorder="0" applyAlignment="0" applyProtection="0"/>
    <xf numFmtId="0" fontId="11" fillId="59" borderId="89" applyNumberFormat="0" applyFont="0" applyAlignment="0" applyProtection="0"/>
    <xf numFmtId="0" fontId="11" fillId="73" borderId="0" applyNumberFormat="0" applyBorder="0" applyAlignment="0" applyProtection="0"/>
    <xf numFmtId="0" fontId="11" fillId="70" borderId="0" applyNumberFormat="0" applyBorder="0" applyAlignment="0" applyProtection="0"/>
    <xf numFmtId="0" fontId="11" fillId="66" borderId="0" applyNumberFormat="0" applyBorder="0" applyAlignment="0" applyProtection="0"/>
    <xf numFmtId="0" fontId="112" fillId="0" borderId="0" applyNumberFormat="0" applyFill="0" applyBorder="0" applyAlignment="0" applyProtection="0"/>
    <xf numFmtId="0" fontId="126" fillId="0" borderId="90" applyNumberFormat="0" applyFill="0" applyAlignment="0" applyProtection="0"/>
    <xf numFmtId="0" fontId="119" fillId="56" borderId="85" applyNumberFormat="0" applyAlignment="0" applyProtection="0"/>
    <xf numFmtId="0" fontId="10" fillId="0" borderId="0"/>
    <xf numFmtId="0" fontId="36" fillId="0" borderId="0"/>
    <xf numFmtId="0" fontId="10" fillId="0" borderId="0"/>
    <xf numFmtId="0" fontId="10" fillId="0" borderId="0"/>
    <xf numFmtId="0" fontId="10" fillId="0" borderId="0"/>
    <xf numFmtId="0" fontId="10" fillId="0" borderId="0"/>
    <xf numFmtId="0" fontId="9" fillId="0" borderId="0"/>
    <xf numFmtId="43"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137"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137" fillId="0" borderId="0" applyFont="0" applyFill="0" applyBorder="0" applyAlignment="0" applyProtection="0"/>
    <xf numFmtId="0" fontId="139" fillId="0" borderId="0"/>
    <xf numFmtId="0" fontId="8" fillId="0" borderId="0"/>
    <xf numFmtId="0" fontId="140" fillId="0" borderId="0"/>
    <xf numFmtId="9" fontId="36" fillId="0" borderId="0" applyFont="0" applyFill="0" applyBorder="0" applyAlignment="0" applyProtection="0"/>
    <xf numFmtId="0" fontId="138" fillId="0" borderId="0"/>
    <xf numFmtId="0" fontId="140" fillId="0" borderId="0"/>
    <xf numFmtId="0" fontId="139" fillId="0" borderId="0"/>
    <xf numFmtId="9" fontId="36" fillId="0" borderId="0" applyFont="0" applyFill="0" applyBorder="0" applyAlignment="0" applyProtection="0"/>
    <xf numFmtId="0" fontId="139" fillId="0" borderId="0"/>
    <xf numFmtId="0" fontId="139" fillId="0" borderId="0"/>
    <xf numFmtId="0" fontId="139" fillId="0" borderId="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44" fontId="144" fillId="0" borderId="0" applyFont="0" applyFill="0" applyBorder="0" applyAlignment="0" applyProtection="0"/>
    <xf numFmtId="0" fontId="36" fillId="0" borderId="0"/>
    <xf numFmtId="0" fontId="36" fillId="0" borderId="0"/>
    <xf numFmtId="0" fontId="36" fillId="0" borderId="0"/>
    <xf numFmtId="0" fontId="36" fillId="0" borderId="0"/>
    <xf numFmtId="0" fontId="147" fillId="0" borderId="0" applyNumberFormat="0" applyFill="0" applyBorder="0" applyAlignment="0" applyProtection="0"/>
    <xf numFmtId="0" fontId="149" fillId="0" borderId="0"/>
    <xf numFmtId="0" fontId="36"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948">
    <xf numFmtId="0" fontId="0" fillId="0" borderId="0" xfId="0"/>
    <xf numFmtId="0" fontId="0" fillId="45" borderId="9" xfId="0" applyFill="1" applyBorder="1"/>
    <xf numFmtId="0" fontId="36" fillId="0" borderId="9" xfId="0" applyFont="1" applyBorder="1"/>
    <xf numFmtId="0" fontId="39" fillId="45" borderId="9" xfId="0" applyFont="1" applyFill="1" applyBorder="1"/>
    <xf numFmtId="0" fontId="78" fillId="0" borderId="0" xfId="0" applyFont="1"/>
    <xf numFmtId="164" fontId="36" fillId="0" borderId="0" xfId="39" applyNumberFormat="1"/>
    <xf numFmtId="171" fontId="39" fillId="0" borderId="36" xfId="122" applyNumberFormat="1" applyFont="1" applyBorder="1" applyAlignment="1">
      <alignment horizontal="left"/>
    </xf>
    <xf numFmtId="171" fontId="39" fillId="0" borderId="24" xfId="122" applyNumberFormat="1" applyFont="1" applyBorder="1" applyAlignment="1">
      <alignment horizontal="left"/>
    </xf>
    <xf numFmtId="0" fontId="39" fillId="0" borderId="0" xfId="122" applyFont="1"/>
    <xf numFmtId="0" fontId="82" fillId="0" borderId="0" xfId="0" applyFont="1"/>
    <xf numFmtId="0" fontId="36" fillId="0" borderId="0" xfId="168" applyFont="1"/>
    <xf numFmtId="0" fontId="0" fillId="48" borderId="0" xfId="0" applyFill="1"/>
    <xf numFmtId="0" fontId="36" fillId="0" borderId="0" xfId="0" applyFont="1"/>
    <xf numFmtId="0" fontId="36" fillId="0" borderId="0" xfId="362" applyFont="1"/>
    <xf numFmtId="3" fontId="36" fillId="0" borderId="0" xfId="122" applyNumberFormat="1"/>
    <xf numFmtId="0" fontId="36" fillId="0" borderId="0" xfId="122"/>
    <xf numFmtId="0" fontId="77" fillId="0" borderId="0" xfId="0" applyFont="1"/>
    <xf numFmtId="0" fontId="0" fillId="0" borderId="0" xfId="0" applyAlignment="1">
      <alignment horizontal="center"/>
    </xf>
    <xf numFmtId="171" fontId="39" fillId="0" borderId="63" xfId="122" applyNumberFormat="1" applyFont="1" applyBorder="1" applyAlignment="1">
      <alignment horizontal="left"/>
    </xf>
    <xf numFmtId="0" fontId="39" fillId="0" borderId="75" xfId="122" applyFont="1" applyBorder="1" applyAlignment="1">
      <alignment horizontal="center"/>
    </xf>
    <xf numFmtId="0" fontId="39" fillId="47" borderId="33" xfId="122" applyFont="1" applyFill="1" applyBorder="1" applyAlignment="1">
      <alignment horizontal="center" vertical="center" wrapText="1"/>
    </xf>
    <xf numFmtId="3" fontId="39" fillId="47" borderId="34" xfId="122" applyNumberFormat="1" applyFont="1" applyFill="1" applyBorder="1" applyAlignment="1">
      <alignment horizontal="center" vertical="center" wrapText="1"/>
    </xf>
    <xf numFmtId="0" fontId="39" fillId="47" borderId="34" xfId="122" applyFont="1" applyFill="1" applyBorder="1" applyAlignment="1">
      <alignment horizontal="center" vertical="center" wrapText="1"/>
    </xf>
    <xf numFmtId="0" fontId="39" fillId="47" borderId="35" xfId="122" applyFont="1" applyFill="1" applyBorder="1" applyAlignment="1">
      <alignment horizontal="center" vertical="center" wrapText="1"/>
    </xf>
    <xf numFmtId="0" fontId="39" fillId="47" borderId="32" xfId="127" applyFont="1" applyFill="1" applyBorder="1" applyAlignment="1">
      <alignment horizontal="center"/>
    </xf>
    <xf numFmtId="0" fontId="39" fillId="47" borderId="39" xfId="127" applyFont="1" applyFill="1" applyBorder="1" applyAlignment="1">
      <alignment horizontal="center"/>
    </xf>
    <xf numFmtId="0" fontId="39" fillId="47" borderId="41" xfId="127" applyFont="1" applyFill="1" applyBorder="1" applyAlignment="1">
      <alignment horizontal="center"/>
    </xf>
    <xf numFmtId="0" fontId="36" fillId="47" borderId="25" xfId="127" applyFill="1" applyBorder="1"/>
    <xf numFmtId="0" fontId="36" fillId="47" borderId="0" xfId="127" applyFill="1"/>
    <xf numFmtId="9" fontId="36" fillId="0" borderId="9" xfId="0" applyNumberFormat="1" applyFont="1" applyBorder="1"/>
    <xf numFmtId="42" fontId="36" fillId="0" borderId="9" xfId="0" applyNumberFormat="1" applyFont="1" applyBorder="1"/>
    <xf numFmtId="0" fontId="39" fillId="47" borderId="20" xfId="0" applyFont="1" applyFill="1" applyBorder="1" applyAlignment="1">
      <alignment horizontal="center"/>
    </xf>
    <xf numFmtId="0" fontId="0" fillId="47" borderId="9" xfId="0" applyFill="1" applyBorder="1"/>
    <xf numFmtId="0" fontId="39" fillId="47" borderId="9" xfId="0" applyFont="1" applyFill="1" applyBorder="1" applyAlignment="1">
      <alignment wrapText="1"/>
    </xf>
    <xf numFmtId="0" fontId="43" fillId="0" borderId="0" xfId="122" applyFont="1"/>
    <xf numFmtId="165" fontId="43" fillId="0" borderId="0" xfId="122" applyNumberFormat="1" applyFont="1"/>
    <xf numFmtId="0" fontId="109" fillId="0" borderId="0" xfId="122" applyFont="1"/>
    <xf numFmtId="0" fontId="79" fillId="0" borderId="0" xfId="122" applyFont="1" applyAlignment="1">
      <alignment horizontal="center"/>
    </xf>
    <xf numFmtId="3" fontId="80" fillId="0" borderId="0" xfId="122" applyNumberFormat="1" applyFont="1"/>
    <xf numFmtId="0" fontId="80" fillId="0" borderId="0" xfId="122" applyFont="1"/>
    <xf numFmtId="0" fontId="36" fillId="0" borderId="9" xfId="122" applyBorder="1" applyAlignment="1">
      <alignment horizontal="left" vertical="top" wrapText="1"/>
    </xf>
    <xf numFmtId="0" fontId="36" fillId="0" borderId="9" xfId="122" applyBorder="1" applyAlignment="1">
      <alignment horizontal="left" wrapText="1"/>
    </xf>
    <xf numFmtId="0" fontId="36" fillId="0" borderId="9" xfId="122" quotePrefix="1" applyBorder="1" applyAlignment="1">
      <alignment horizontal="left" wrapText="1"/>
    </xf>
    <xf numFmtId="164" fontId="0" fillId="0" borderId="0" xfId="0" applyNumberFormat="1"/>
    <xf numFmtId="0" fontId="39" fillId="0" borderId="0" xfId="917" applyFont="1" applyAlignment="1">
      <alignment horizontal="left"/>
    </xf>
    <xf numFmtId="0" fontId="36" fillId="0" borderId="0" xfId="917" applyAlignment="1">
      <alignment horizontal="center" vertical="center"/>
    </xf>
    <xf numFmtId="0" fontId="36" fillId="0" borderId="9" xfId="0" quotePrefix="1" applyFont="1" applyBorder="1" applyAlignment="1">
      <alignment horizontal="left" wrapText="1"/>
    </xf>
    <xf numFmtId="0" fontId="43" fillId="0" borderId="9" xfId="122" applyFont="1" applyBorder="1" applyAlignment="1">
      <alignment horizontal="justify" wrapText="1"/>
    </xf>
    <xf numFmtId="0" fontId="43" fillId="0" borderId="9" xfId="122" applyFont="1" applyBorder="1" applyAlignment="1">
      <alignment horizontal="center" wrapText="1"/>
    </xf>
    <xf numFmtId="43" fontId="43" fillId="0" borderId="9" xfId="34" applyFont="1" applyBorder="1" applyAlignment="1">
      <alignment horizontal="center" wrapText="1"/>
    </xf>
    <xf numFmtId="0" fontId="36" fillId="0" borderId="9" xfId="122" applyBorder="1" applyAlignment="1">
      <alignment horizontal="justify" vertical="top" wrapText="1"/>
    </xf>
    <xf numFmtId="0" fontId="0" fillId="0" borderId="0" xfId="0" applyAlignment="1">
      <alignment horizontal="center" vertical="top"/>
    </xf>
    <xf numFmtId="0" fontId="0" fillId="0" borderId="0" xfId="0" applyAlignment="1">
      <alignment horizontal="center" wrapText="1"/>
    </xf>
    <xf numFmtId="0" fontId="36" fillId="0" borderId="0" xfId="870"/>
    <xf numFmtId="0" fontId="36" fillId="0" borderId="0" xfId="0" applyFont="1" applyAlignment="1">
      <alignment vertical="center"/>
    </xf>
    <xf numFmtId="0" fontId="36" fillId="0" borderId="9" xfId="917" applyBorder="1" applyAlignment="1">
      <alignment horizontal="center" vertical="center"/>
    </xf>
    <xf numFmtId="0" fontId="77" fillId="0" borderId="9" xfId="46743" applyFont="1" applyBorder="1"/>
    <xf numFmtId="0" fontId="106" fillId="0" borderId="9" xfId="917" applyFont="1" applyBorder="1" applyAlignment="1">
      <alignment horizontal="center" vertical="center"/>
    </xf>
    <xf numFmtId="0" fontId="36" fillId="85" borderId="9" xfId="0" applyFont="1" applyFill="1" applyBorder="1" applyAlignment="1">
      <alignment horizontal="center"/>
    </xf>
    <xf numFmtId="0" fontId="36" fillId="0" borderId="0" xfId="0" applyFont="1" applyAlignment="1">
      <alignment horizontal="center"/>
    </xf>
    <xf numFmtId="0" fontId="36" fillId="0" borderId="20" xfId="917" applyBorder="1" applyAlignment="1">
      <alignment horizontal="center" vertical="center"/>
    </xf>
    <xf numFmtId="0" fontId="77" fillId="0" borderId="20" xfId="46743" applyFont="1" applyBorder="1" applyAlignment="1">
      <alignment horizontal="center"/>
    </xf>
    <xf numFmtId="0" fontId="39" fillId="47" borderId="19" xfId="46741" applyFont="1" applyFill="1" applyBorder="1" applyAlignment="1">
      <alignment horizontal="center" vertical="center" wrapText="1"/>
    </xf>
    <xf numFmtId="0" fontId="39" fillId="47" borderId="55" xfId="0" applyFont="1" applyFill="1" applyBorder="1"/>
    <xf numFmtId="0" fontId="39" fillId="47" borderId="57" xfId="0" applyFont="1" applyFill="1" applyBorder="1"/>
    <xf numFmtId="0" fontId="39" fillId="47" borderId="38" xfId="0" applyFont="1" applyFill="1" applyBorder="1" applyAlignment="1">
      <alignment horizontal="center"/>
    </xf>
    <xf numFmtId="0" fontId="39" fillId="45" borderId="78" xfId="0" applyFont="1" applyFill="1" applyBorder="1"/>
    <xf numFmtId="0" fontId="0" fillId="45" borderId="38" xfId="0" applyFill="1" applyBorder="1"/>
    <xf numFmtId="0" fontId="36" fillId="0" borderId="38" xfId="0" applyFont="1" applyBorder="1"/>
    <xf numFmtId="0" fontId="39" fillId="0" borderId="28" xfId="0" applyFont="1" applyBorder="1"/>
    <xf numFmtId="0" fontId="39" fillId="47" borderId="24" xfId="0" applyFont="1" applyFill="1" applyBorder="1" applyAlignment="1">
      <alignment horizontal="center"/>
    </xf>
    <xf numFmtId="0" fontId="0" fillId="45" borderId="24" xfId="0" applyFill="1" applyBorder="1"/>
    <xf numFmtId="0" fontId="36" fillId="0" borderId="24" xfId="0" applyFont="1" applyBorder="1"/>
    <xf numFmtId="165" fontId="39" fillId="0" borderId="64" xfId="700" applyNumberFormat="1" applyFont="1" applyBorder="1" applyAlignment="1">
      <alignment horizontal="right" vertical="top"/>
    </xf>
    <xf numFmtId="165" fontId="39" fillId="0" borderId="40" xfId="700" applyNumberFormat="1" applyFont="1" applyBorder="1" applyAlignment="1">
      <alignment horizontal="right" vertical="top"/>
    </xf>
    <xf numFmtId="165" fontId="39" fillId="0" borderId="59" xfId="700" applyNumberFormat="1" applyFont="1" applyBorder="1" applyAlignment="1">
      <alignment horizontal="right" vertical="top"/>
    </xf>
    <xf numFmtId="9" fontId="36" fillId="0" borderId="53" xfId="192" applyBorder="1"/>
    <xf numFmtId="9" fontId="36" fillId="0" borderId="40" xfId="192" applyBorder="1"/>
    <xf numFmtId="0" fontId="36" fillId="47" borderId="57" xfId="127" applyFill="1" applyBorder="1"/>
    <xf numFmtId="0" fontId="36" fillId="47" borderId="60" xfId="127" applyFill="1" applyBorder="1"/>
    <xf numFmtId="0" fontId="36" fillId="47" borderId="65" xfId="127" applyFill="1" applyBorder="1"/>
    <xf numFmtId="0" fontId="36" fillId="47" borderId="58" xfId="127" applyFill="1" applyBorder="1"/>
    <xf numFmtId="0" fontId="39" fillId="0" borderId="9" xfId="46741" applyFont="1" applyBorder="1" applyAlignment="1">
      <alignment horizontal="center" vertical="center" wrapText="1"/>
    </xf>
    <xf numFmtId="164" fontId="0" fillId="0" borderId="9" xfId="46747" applyNumberFormat="1" applyFont="1" applyBorder="1"/>
    <xf numFmtId="178" fontId="0" fillId="0" borderId="9" xfId="0" applyNumberFormat="1" applyBorder="1"/>
    <xf numFmtId="164" fontId="0" fillId="0" borderId="9" xfId="46777" applyNumberFormat="1" applyFont="1" applyBorder="1"/>
    <xf numFmtId="175" fontId="36" fillId="0" borderId="9" xfId="59" applyNumberFormat="1" applyBorder="1"/>
    <xf numFmtId="0" fontId="0" fillId="0" borderId="9" xfId="0" applyBorder="1"/>
    <xf numFmtId="0" fontId="39" fillId="0" borderId="9" xfId="0" applyFont="1" applyBorder="1" applyAlignment="1">
      <alignment wrapText="1"/>
    </xf>
    <xf numFmtId="42" fontId="39" fillId="0" borderId="9" xfId="0" applyNumberFormat="1" applyFont="1" applyBorder="1"/>
    <xf numFmtId="9" fontId="39" fillId="0" borderId="9" xfId="0" applyNumberFormat="1" applyFont="1" applyBorder="1"/>
    <xf numFmtId="0" fontId="39" fillId="0" borderId="0" xfId="0" applyFont="1"/>
    <xf numFmtId="3" fontId="36" fillId="0" borderId="9" xfId="1158" applyNumberFormat="1" applyFont="1" applyBorder="1"/>
    <xf numFmtId="3" fontId="39" fillId="0" borderId="9" xfId="1158" applyNumberFormat="1" applyFont="1" applyBorder="1"/>
    <xf numFmtId="179" fontId="39" fillId="0" borderId="32" xfId="506" applyNumberFormat="1" applyFont="1" applyBorder="1" applyAlignment="1">
      <alignment vertical="center" wrapText="1"/>
    </xf>
    <xf numFmtId="179" fontId="39" fillId="0" borderId="39" xfId="506" applyNumberFormat="1" applyFont="1" applyBorder="1" applyAlignment="1">
      <alignment vertical="center" wrapText="1"/>
    </xf>
    <xf numFmtId="179" fontId="39" fillId="0" borderId="41" xfId="506" applyNumberFormat="1" applyFont="1" applyBorder="1" applyAlignment="1">
      <alignment vertical="center" wrapText="1"/>
    </xf>
    <xf numFmtId="165" fontId="36" fillId="0" borderId="77" xfId="700" applyNumberFormat="1" applyBorder="1" applyAlignment="1">
      <alignment horizontal="right" vertical="top"/>
    </xf>
    <xf numFmtId="165" fontId="36" fillId="0" borderId="30" xfId="700" applyNumberFormat="1" applyBorder="1" applyAlignment="1">
      <alignment horizontal="right" vertical="top"/>
    </xf>
    <xf numFmtId="165" fontId="36" fillId="0" borderId="61" xfId="700" applyNumberFormat="1" applyBorder="1" applyAlignment="1">
      <alignment horizontal="right" vertical="top"/>
    </xf>
    <xf numFmtId="9" fontId="36" fillId="0" borderId="31" xfId="192" applyBorder="1"/>
    <xf numFmtId="9" fontId="36" fillId="0" borderId="30" xfId="192" applyBorder="1"/>
    <xf numFmtId="165" fontId="36" fillId="0" borderId="57" xfId="700" applyNumberFormat="1" applyBorder="1" applyAlignment="1">
      <alignment horizontal="right" vertical="top"/>
    </xf>
    <xf numFmtId="165" fontId="36" fillId="0" borderId="18" xfId="700" applyNumberFormat="1" applyBorder="1" applyAlignment="1">
      <alignment horizontal="right" vertical="top"/>
    </xf>
    <xf numFmtId="165" fontId="36" fillId="0" borderId="60" xfId="700" applyNumberFormat="1" applyBorder="1" applyAlignment="1">
      <alignment horizontal="right" vertical="top"/>
    </xf>
    <xf numFmtId="9" fontId="36" fillId="0" borderId="36" xfId="192" applyBorder="1"/>
    <xf numFmtId="9" fontId="36" fillId="0" borderId="18" xfId="192" applyBorder="1"/>
    <xf numFmtId="165" fontId="36" fillId="0" borderId="78" xfId="700" applyNumberFormat="1" applyBorder="1" applyAlignment="1">
      <alignment horizontal="right" vertical="top"/>
    </xf>
    <xf numFmtId="165" fontId="36" fillId="0" borderId="25" xfId="700" applyNumberFormat="1" applyBorder="1" applyAlignment="1">
      <alignment vertical="center"/>
    </xf>
    <xf numFmtId="165" fontId="36" fillId="0" borderId="34" xfId="0" applyNumberFormat="1" applyFont="1" applyBorder="1" applyAlignment="1">
      <alignment horizontal="right" vertical="top" wrapText="1"/>
    </xf>
    <xf numFmtId="3" fontId="36" fillId="0" borderId="9" xfId="0" applyNumberFormat="1" applyFont="1" applyBorder="1"/>
    <xf numFmtId="3" fontId="39" fillId="0" borderId="18" xfId="1158" applyNumberFormat="1" applyFont="1" applyBorder="1"/>
    <xf numFmtId="0" fontId="39" fillId="0" borderId="18" xfId="0" applyFont="1" applyBorder="1"/>
    <xf numFmtId="3" fontId="36" fillId="0" borderId="39" xfId="1158" applyNumberFormat="1" applyFont="1" applyBorder="1"/>
    <xf numFmtId="3" fontId="39" fillId="0" borderId="39" xfId="1158" applyNumberFormat="1" applyFont="1" applyBorder="1"/>
    <xf numFmtId="164" fontId="39" fillId="0" borderId="18" xfId="1158" applyNumberFormat="1" applyFont="1" applyBorder="1"/>
    <xf numFmtId="0" fontId="36" fillId="0" borderId="39" xfId="0" applyFont="1" applyBorder="1"/>
    <xf numFmtId="0" fontId="36" fillId="0" borderId="9" xfId="122" applyBorder="1"/>
    <xf numFmtId="0" fontId="36" fillId="0" borderId="39" xfId="122" applyBorder="1"/>
    <xf numFmtId="37" fontId="39" fillId="0" borderId="18" xfId="1158" applyNumberFormat="1" applyFont="1" applyBorder="1"/>
    <xf numFmtId="174" fontId="36" fillId="0" borderId="57" xfId="0" quotePrefix="1" applyNumberFormat="1" applyFont="1" applyBorder="1" applyAlignment="1">
      <alignment horizontal="left" vertical="center" wrapText="1"/>
    </xf>
    <xf numFmtId="0" fontId="81" fillId="0" borderId="0" xfId="122" applyFont="1"/>
    <xf numFmtId="16" fontId="77" fillId="0" borderId="9" xfId="0" applyNumberFormat="1" applyFont="1" applyBorder="1" applyAlignment="1">
      <alignment horizontal="center" wrapText="1"/>
    </xf>
    <xf numFmtId="0" fontId="77" fillId="0" borderId="9" xfId="0" applyFont="1" applyBorder="1" applyAlignment="1">
      <alignment horizontal="center" wrapText="1"/>
    </xf>
    <xf numFmtId="0" fontId="128" fillId="0" borderId="0" xfId="0" applyFont="1" applyAlignment="1">
      <alignment horizontal="center" vertical="top"/>
    </xf>
    <xf numFmtId="9" fontId="0" fillId="0" borderId="0" xfId="0" applyNumberFormat="1"/>
    <xf numFmtId="0" fontId="36" fillId="0" borderId="0" xfId="0" quotePrefix="1" applyFont="1" applyAlignment="1">
      <alignment vertical="center"/>
    </xf>
    <xf numFmtId="3" fontId="0" fillId="0" borderId="0" xfId="0" applyNumberFormat="1" applyAlignment="1">
      <alignment horizontal="center"/>
    </xf>
    <xf numFmtId="0" fontId="36" fillId="0" borderId="0" xfId="0" applyFont="1" applyAlignment="1">
      <alignment horizontal="center" wrapText="1"/>
    </xf>
    <xf numFmtId="0" fontId="36" fillId="0" borderId="0" xfId="122" applyAlignment="1">
      <alignment horizontal="center"/>
    </xf>
    <xf numFmtId="172" fontId="0" fillId="0" borderId="0" xfId="1159" applyNumberFormat="1" applyFont="1"/>
    <xf numFmtId="3" fontId="39" fillId="0" borderId="41" xfId="1158" applyNumberFormat="1" applyFont="1" applyBorder="1"/>
    <xf numFmtId="0" fontId="39" fillId="0" borderId="32" xfId="0" applyFont="1" applyBorder="1"/>
    <xf numFmtId="0" fontId="39" fillId="47" borderId="24" xfId="0" applyFont="1" applyFill="1" applyBorder="1"/>
    <xf numFmtId="0" fontId="40" fillId="47" borderId="77" xfId="0" applyFont="1" applyFill="1" applyBorder="1"/>
    <xf numFmtId="49" fontId="40" fillId="0" borderId="0" xfId="0" applyNumberFormat="1" applyFont="1" applyAlignment="1">
      <alignment horizontal="center" vertical="center"/>
    </xf>
    <xf numFmtId="0" fontId="39" fillId="47" borderId="33" xfId="0" applyFont="1" applyFill="1" applyBorder="1"/>
    <xf numFmtId="0" fontId="39" fillId="47" borderId="18" xfId="0" applyFont="1" applyFill="1" applyBorder="1"/>
    <xf numFmtId="44" fontId="36" fillId="0" borderId="9" xfId="46808" applyFont="1" applyBorder="1"/>
    <xf numFmtId="0" fontId="48" fillId="0" borderId="0" xfId="0" applyFont="1"/>
    <xf numFmtId="178" fontId="36" fillId="0" borderId="9" xfId="0" applyNumberFormat="1" applyFont="1" applyBorder="1"/>
    <xf numFmtId="0" fontId="36" fillId="0" borderId="32" xfId="0" applyFont="1" applyBorder="1"/>
    <xf numFmtId="0" fontId="39" fillId="0" borderId="24" xfId="0" applyFont="1" applyBorder="1"/>
    <xf numFmtId="0" fontId="39" fillId="45" borderId="24" xfId="0" applyFont="1" applyFill="1" applyBorder="1"/>
    <xf numFmtId="0" fontId="36" fillId="0" borderId="51" xfId="0" applyFont="1" applyBorder="1"/>
    <xf numFmtId="0" fontId="39" fillId="0" borderId="50" xfId="0" applyFont="1" applyBorder="1"/>
    <xf numFmtId="0" fontId="39" fillId="45" borderId="50" xfId="0" applyFont="1" applyFill="1" applyBorder="1"/>
    <xf numFmtId="0" fontId="39" fillId="45" borderId="52" xfId="0" applyFont="1" applyFill="1" applyBorder="1"/>
    <xf numFmtId="0" fontId="39" fillId="47" borderId="52" xfId="0" applyFont="1" applyFill="1" applyBorder="1"/>
    <xf numFmtId="0" fontId="0" fillId="0" borderId="50" xfId="0" applyBorder="1"/>
    <xf numFmtId="0" fontId="36" fillId="48" borderId="50" xfId="0" applyFont="1" applyFill="1" applyBorder="1"/>
    <xf numFmtId="0" fontId="36" fillId="0" borderId="50" xfId="0" applyFont="1" applyBorder="1"/>
    <xf numFmtId="0" fontId="0" fillId="45" borderId="52" xfId="0" applyFill="1" applyBorder="1"/>
    <xf numFmtId="0" fontId="39" fillId="47" borderId="52" xfId="0" applyFont="1" applyFill="1" applyBorder="1" applyAlignment="1">
      <alignment horizontal="center" wrapText="1"/>
    </xf>
    <xf numFmtId="0" fontId="39" fillId="47" borderId="100" xfId="0" applyFont="1" applyFill="1" applyBorder="1"/>
    <xf numFmtId="0" fontId="0" fillId="45" borderId="50" xfId="0" applyFill="1" applyBorder="1"/>
    <xf numFmtId="0" fontId="0" fillId="45" borderId="99" xfId="0" applyFill="1" applyBorder="1"/>
    <xf numFmtId="0" fontId="36" fillId="45" borderId="36" xfId="0" applyFont="1" applyFill="1" applyBorder="1"/>
    <xf numFmtId="164" fontId="0" fillId="0" borderId="24" xfId="46747" applyNumberFormat="1" applyFont="1" applyBorder="1"/>
    <xf numFmtId="164" fontId="0" fillId="0" borderId="24" xfId="46777" applyNumberFormat="1" applyFont="1" applyBorder="1"/>
    <xf numFmtId="49" fontId="40" fillId="0" borderId="0" xfId="127" quotePrefix="1" applyNumberFormat="1" applyFont="1"/>
    <xf numFmtId="0" fontId="40" fillId="0" borderId="0" xfId="127" applyFont="1"/>
    <xf numFmtId="0" fontId="40" fillId="0" borderId="0" xfId="0" applyFont="1"/>
    <xf numFmtId="0" fontId="36" fillId="0" borderId="24" xfId="122" applyBorder="1"/>
    <xf numFmtId="170" fontId="36" fillId="0" borderId="0" xfId="153"/>
    <xf numFmtId="0" fontId="0" fillId="0" borderId="25" xfId="0" applyBorder="1"/>
    <xf numFmtId="10" fontId="39" fillId="0" borderId="0" xfId="122" applyNumberFormat="1" applyFont="1" applyAlignment="1">
      <alignment horizontal="right"/>
    </xf>
    <xf numFmtId="3" fontId="39" fillId="0" borderId="0" xfId="122" applyNumberFormat="1" applyFont="1" applyAlignment="1">
      <alignment horizontal="right"/>
    </xf>
    <xf numFmtId="0" fontId="39" fillId="0" borderId="0" xfId="122" applyFont="1" applyAlignment="1">
      <alignment horizontal="center"/>
    </xf>
    <xf numFmtId="165" fontId="36" fillId="0" borderId="65" xfId="700" applyNumberFormat="1" applyBorder="1" applyAlignment="1">
      <alignment horizontal="right" vertical="top"/>
    </xf>
    <xf numFmtId="165" fontId="36" fillId="0" borderId="26" xfId="700" applyNumberFormat="1" applyBorder="1" applyAlignment="1">
      <alignment horizontal="right" vertical="top"/>
    </xf>
    <xf numFmtId="165" fontId="36" fillId="0" borderId="58" xfId="700" applyNumberFormat="1" applyBorder="1" applyAlignment="1">
      <alignment horizontal="right" vertical="top"/>
    </xf>
    <xf numFmtId="9" fontId="36" fillId="0" borderId="103" xfId="192" applyBorder="1"/>
    <xf numFmtId="9" fontId="36" fillId="0" borderId="26" xfId="192" applyBorder="1"/>
    <xf numFmtId="165" fontId="39" fillId="0" borderId="40" xfId="127" applyNumberFormat="1" applyFont="1" applyBorder="1"/>
    <xf numFmtId="9" fontId="39" fillId="0" borderId="53" xfId="192" applyFont="1" applyBorder="1"/>
    <xf numFmtId="9" fontId="39" fillId="0" borderId="40" xfId="192" applyFont="1" applyBorder="1"/>
    <xf numFmtId="0" fontId="36" fillId="45" borderId="98" xfId="127" applyFill="1" applyBorder="1"/>
    <xf numFmtId="0" fontId="39" fillId="47" borderId="77" xfId="127" applyFont="1" applyFill="1" applyBorder="1"/>
    <xf numFmtId="0" fontId="39" fillId="47" borderId="78" xfId="127" applyFont="1" applyFill="1" applyBorder="1"/>
    <xf numFmtId="0" fontId="36" fillId="0" borderId="78" xfId="127" applyBorder="1"/>
    <xf numFmtId="0" fontId="36" fillId="0" borderId="78" xfId="127" applyBorder="1" applyAlignment="1">
      <alignment wrapText="1"/>
    </xf>
    <xf numFmtId="0" fontId="36" fillId="45" borderId="64" xfId="127" applyFill="1" applyBorder="1"/>
    <xf numFmtId="0" fontId="36" fillId="45" borderId="104" xfId="127" applyFill="1" applyBorder="1"/>
    <xf numFmtId="165" fontId="36" fillId="0" borderId="9" xfId="700" applyNumberFormat="1" applyBorder="1" applyAlignment="1">
      <alignment horizontal="right" vertical="top"/>
    </xf>
    <xf numFmtId="0" fontId="146" fillId="0" borderId="9" xfId="0" applyFont="1" applyBorder="1"/>
    <xf numFmtId="0" fontId="145" fillId="0" borderId="0" xfId="0" applyFont="1"/>
    <xf numFmtId="49" fontId="78" fillId="0" borderId="0" xfId="0" applyNumberFormat="1" applyFont="1" applyAlignment="1">
      <alignment horizontal="center" vertical="center"/>
    </xf>
    <xf numFmtId="0" fontId="39" fillId="0" borderId="78" xfId="0" applyFont="1" applyBorder="1"/>
    <xf numFmtId="0" fontId="0" fillId="0" borderId="24" xfId="0" applyBorder="1"/>
    <xf numFmtId="0" fontId="0" fillId="0" borderId="38" xfId="0" applyBorder="1"/>
    <xf numFmtId="0" fontId="36" fillId="0" borderId="78" xfId="0" applyFont="1" applyBorder="1"/>
    <xf numFmtId="0" fontId="36" fillId="0" borderId="0" xfId="0" applyFont="1" applyAlignment="1">
      <alignment vertical="top" wrapText="1"/>
    </xf>
    <xf numFmtId="0" fontId="148" fillId="0" borderId="9" xfId="0" applyFont="1" applyBorder="1"/>
    <xf numFmtId="0" fontId="148" fillId="0" borderId="0" xfId="0" applyFont="1"/>
    <xf numFmtId="0" fontId="36" fillId="45" borderId="9" xfId="0" applyFont="1" applyFill="1" applyBorder="1"/>
    <xf numFmtId="164" fontId="36" fillId="0" borderId="20" xfId="46759" applyNumberFormat="1" applyBorder="1"/>
    <xf numFmtId="0" fontId="148" fillId="45" borderId="68" xfId="0" applyFont="1" applyFill="1" applyBorder="1"/>
    <xf numFmtId="0" fontId="36" fillId="45" borderId="30" xfId="0" applyFont="1" applyFill="1" applyBorder="1"/>
    <xf numFmtId="164" fontId="36" fillId="0" borderId="38" xfId="46759" applyNumberFormat="1" applyBorder="1"/>
    <xf numFmtId="0" fontId="39" fillId="0" borderId="57" xfId="0" applyFont="1" applyBorder="1"/>
    <xf numFmtId="0" fontId="0" fillId="0" borderId="57" xfId="0" applyBorder="1"/>
    <xf numFmtId="0" fontId="0" fillId="0" borderId="18" xfId="0" applyBorder="1"/>
    <xf numFmtId="0" fontId="0" fillId="0" borderId="37" xfId="0" applyBorder="1"/>
    <xf numFmtId="0" fontId="39" fillId="47" borderId="96" xfId="127" applyFont="1" applyFill="1" applyBorder="1"/>
    <xf numFmtId="0" fontId="39" fillId="0" borderId="9" xfId="127" applyFont="1" applyBorder="1"/>
    <xf numFmtId="9" fontId="36" fillId="0" borderId="9" xfId="192" applyBorder="1"/>
    <xf numFmtId="0" fontId="36" fillId="0" borderId="0" xfId="127"/>
    <xf numFmtId="0" fontId="36" fillId="0" borderId="9" xfId="127" applyBorder="1"/>
    <xf numFmtId="5" fontId="36" fillId="0" borderId="24" xfId="0" applyNumberFormat="1" applyFont="1" applyBorder="1" applyAlignment="1">
      <alignment horizontal="left" wrapText="1"/>
    </xf>
    <xf numFmtId="164" fontId="36" fillId="0" borderId="24" xfId="46777" applyNumberFormat="1" applyBorder="1"/>
    <xf numFmtId="164" fontId="36" fillId="0" borderId="9" xfId="46777" applyNumberFormat="1" applyBorder="1"/>
    <xf numFmtId="0" fontId="36" fillId="45" borderId="50" xfId="0" applyFont="1" applyFill="1" applyBorder="1"/>
    <xf numFmtId="0" fontId="36" fillId="45" borderId="38" xfId="0" applyFont="1" applyFill="1" applyBorder="1"/>
    <xf numFmtId="164" fontId="36" fillId="0" borderId="24" xfId="46747" applyNumberFormat="1" applyBorder="1"/>
    <xf numFmtId="164" fontId="36" fillId="0" borderId="9" xfId="46747" applyNumberFormat="1" applyBorder="1"/>
    <xf numFmtId="164" fontId="36" fillId="0" borderId="24" xfId="46774" applyNumberFormat="1" applyBorder="1"/>
    <xf numFmtId="164" fontId="36" fillId="0" borderId="9" xfId="46774" applyNumberFormat="1" applyBorder="1"/>
    <xf numFmtId="172" fontId="36" fillId="0" borderId="38" xfId="0" applyNumberFormat="1" applyFont="1" applyBorder="1"/>
    <xf numFmtId="164" fontId="36" fillId="0" borderId="9" xfId="1158" applyNumberFormat="1" applyFont="1" applyBorder="1"/>
    <xf numFmtId="164" fontId="36" fillId="0" borderId="24" xfId="46750" applyNumberFormat="1" applyBorder="1"/>
    <xf numFmtId="164" fontId="36" fillId="0" borderId="9" xfId="46750" applyNumberFormat="1" applyBorder="1"/>
    <xf numFmtId="164" fontId="36" fillId="0" borderId="24" xfId="46770" applyNumberFormat="1" applyBorder="1"/>
    <xf numFmtId="164" fontId="36" fillId="0" borderId="9" xfId="46770" applyNumberFormat="1" applyBorder="1"/>
    <xf numFmtId="164" fontId="36" fillId="0" borderId="24" xfId="46752" applyNumberFormat="1" applyBorder="1"/>
    <xf numFmtId="164" fontId="36" fillId="0" borderId="9" xfId="46752" applyNumberFormat="1" applyBorder="1"/>
    <xf numFmtId="164" fontId="36" fillId="0" borderId="24" xfId="46768" applyNumberFormat="1" applyBorder="1"/>
    <xf numFmtId="164" fontId="36" fillId="0" borderId="9" xfId="46768" applyNumberFormat="1" applyBorder="1"/>
    <xf numFmtId="164" fontId="36" fillId="0" borderId="24" xfId="46755" applyNumberFormat="1" applyBorder="1"/>
    <xf numFmtId="164" fontId="36" fillId="0" borderId="9" xfId="46755" applyNumberFormat="1" applyBorder="1"/>
    <xf numFmtId="164" fontId="36" fillId="0" borderId="24" xfId="46766" applyNumberFormat="1" applyBorder="1"/>
    <xf numFmtId="0" fontId="36" fillId="45" borderId="24" xfId="0" applyFont="1" applyFill="1" applyBorder="1"/>
    <xf numFmtId="0" fontId="36" fillId="45" borderId="52" xfId="0" applyFont="1" applyFill="1" applyBorder="1"/>
    <xf numFmtId="0" fontId="36" fillId="0" borderId="22" xfId="0" applyFont="1" applyBorder="1"/>
    <xf numFmtId="0" fontId="36" fillId="0" borderId="49" xfId="0" applyFont="1" applyBorder="1"/>
    <xf numFmtId="164" fontId="36" fillId="0" borderId="49" xfId="0" applyNumberFormat="1" applyFont="1" applyBorder="1"/>
    <xf numFmtId="0" fontId="36" fillId="0" borderId="97" xfId="0" applyFont="1" applyBorder="1"/>
    <xf numFmtId="0" fontId="36" fillId="0" borderId="81" xfId="0" applyFont="1" applyBorder="1"/>
    <xf numFmtId="0" fontId="36" fillId="0" borderId="66" xfId="0" applyFont="1" applyBorder="1"/>
    <xf numFmtId="0" fontId="36" fillId="0" borderId="59" xfId="0" applyFont="1" applyBorder="1"/>
    <xf numFmtId="0" fontId="36" fillId="45" borderId="51" xfId="0" applyFont="1" applyFill="1" applyBorder="1"/>
    <xf numFmtId="164" fontId="36" fillId="0" borderId="32" xfId="46764" applyNumberFormat="1" applyBorder="1"/>
    <xf numFmtId="0" fontId="36" fillId="45" borderId="31" xfId="0" applyFont="1" applyFill="1" applyBorder="1"/>
    <xf numFmtId="0" fontId="36" fillId="45" borderId="101" xfId="0" applyFont="1" applyFill="1" applyBorder="1"/>
    <xf numFmtId="0" fontId="39" fillId="45" borderId="63" xfId="0" applyFont="1" applyFill="1" applyBorder="1"/>
    <xf numFmtId="0" fontId="39" fillId="45" borderId="19" xfId="0" applyFont="1" applyFill="1" applyBorder="1"/>
    <xf numFmtId="0" fontId="39" fillId="45" borderId="76" xfId="0" applyFont="1" applyFill="1" applyBorder="1"/>
    <xf numFmtId="0" fontId="39" fillId="45" borderId="38" xfId="0" applyFont="1" applyFill="1" applyBorder="1"/>
    <xf numFmtId="0" fontId="36" fillId="0" borderId="65" xfId="0" applyFont="1" applyBorder="1"/>
    <xf numFmtId="0" fontId="36" fillId="0" borderId="58" xfId="0" applyFont="1" applyBorder="1"/>
    <xf numFmtId="0" fontId="36" fillId="0" borderId="105" xfId="0" applyFont="1" applyBorder="1"/>
    <xf numFmtId="0" fontId="36" fillId="0" borderId="55" xfId="0" applyFont="1" applyBorder="1"/>
    <xf numFmtId="0" fontId="39" fillId="0" borderId="54" xfId="0" applyFont="1" applyBorder="1"/>
    <xf numFmtId="0" fontId="36" fillId="0" borderId="54" xfId="0" applyFont="1" applyBorder="1"/>
    <xf numFmtId="0" fontId="39" fillId="0" borderId="62" xfId="0" applyFont="1" applyBorder="1"/>
    <xf numFmtId="0" fontId="39" fillId="0" borderId="58" xfId="0" applyFont="1" applyBorder="1"/>
    <xf numFmtId="164" fontId="36" fillId="0" borderId="105" xfId="46759" applyNumberFormat="1" applyBorder="1"/>
    <xf numFmtId="164" fontId="36" fillId="0" borderId="65" xfId="46759" applyNumberFormat="1" applyBorder="1"/>
    <xf numFmtId="164" fontId="36" fillId="0" borderId="0" xfId="46759" applyNumberFormat="1"/>
    <xf numFmtId="0" fontId="36" fillId="0" borderId="64" xfId="0" applyFont="1" applyBorder="1"/>
    <xf numFmtId="0" fontId="39" fillId="0" borderId="66" xfId="0" applyFont="1" applyBorder="1"/>
    <xf numFmtId="0" fontId="39" fillId="0" borderId="59" xfId="0" applyFont="1" applyBorder="1"/>
    <xf numFmtId="0" fontId="36" fillId="0" borderId="27" xfId="0" applyFont="1" applyBorder="1"/>
    <xf numFmtId="0" fontId="36" fillId="0" borderId="41" xfId="0" applyFont="1" applyBorder="1"/>
    <xf numFmtId="0" fontId="39" fillId="47" borderId="107" xfId="0" applyFont="1" applyFill="1" applyBorder="1"/>
    <xf numFmtId="164" fontId="36" fillId="0" borderId="9" xfId="46764" applyNumberFormat="1" applyBorder="1"/>
    <xf numFmtId="0" fontId="148" fillId="0" borderId="0" xfId="0" applyFont="1" applyAlignment="1">
      <alignment horizontal="left"/>
    </xf>
    <xf numFmtId="0" fontId="36" fillId="0" borderId="20" xfId="0" applyFont="1" applyBorder="1"/>
    <xf numFmtId="0" fontId="36" fillId="0" borderId="20" xfId="0" applyFont="1" applyBorder="1" applyAlignment="1">
      <alignment horizontal="left"/>
    </xf>
    <xf numFmtId="0" fontId="36" fillId="45" borderId="21" xfId="0" applyFont="1" applyFill="1" applyBorder="1"/>
    <xf numFmtId="0" fontId="148" fillId="45" borderId="33" xfId="0" applyFont="1" applyFill="1" applyBorder="1"/>
    <xf numFmtId="0" fontId="39" fillId="0" borderId="55" xfId="0" applyFont="1" applyBorder="1"/>
    <xf numFmtId="0" fontId="36" fillId="0" borderId="28" xfId="0" applyFont="1" applyBorder="1"/>
    <xf numFmtId="0" fontId="39" fillId="45" borderId="99" xfId="0" applyFont="1" applyFill="1" applyBorder="1"/>
    <xf numFmtId="0" fontId="36" fillId="0" borderId="18" xfId="0" applyFont="1" applyBorder="1"/>
    <xf numFmtId="164" fontId="36" fillId="0" borderId="18" xfId="46748" applyNumberFormat="1" applyBorder="1"/>
    <xf numFmtId="44" fontId="36" fillId="0" borderId="0" xfId="46808" applyFont="1"/>
    <xf numFmtId="49" fontId="40" fillId="0" borderId="66" xfId="0" applyNumberFormat="1" applyFont="1" applyBorder="1"/>
    <xf numFmtId="0" fontId="39" fillId="47" borderId="33" xfId="0" applyFont="1" applyFill="1" applyBorder="1" applyAlignment="1">
      <alignment horizontal="left"/>
    </xf>
    <xf numFmtId="49" fontId="40" fillId="47" borderId="75" xfId="0" applyNumberFormat="1" applyFont="1" applyFill="1" applyBorder="1" applyAlignment="1">
      <alignment horizontal="center"/>
    </xf>
    <xf numFmtId="49" fontId="36" fillId="0" borderId="0" xfId="0" applyNumberFormat="1" applyFont="1" applyAlignment="1">
      <alignment horizontal="center" vertical="center"/>
    </xf>
    <xf numFmtId="49" fontId="36" fillId="0" borderId="0" xfId="0" applyNumberFormat="1" applyFont="1" applyAlignment="1">
      <alignment horizontal="left" vertical="center"/>
    </xf>
    <xf numFmtId="49" fontId="36" fillId="0" borderId="0" xfId="0" applyNumberFormat="1" applyFont="1" applyAlignment="1">
      <alignment horizontal="center"/>
    </xf>
    <xf numFmtId="164" fontId="36" fillId="0" borderId="39" xfId="1158" applyNumberFormat="1" applyFont="1" applyBorder="1"/>
    <xf numFmtId="49" fontId="40" fillId="47" borderId="98" xfId="0" applyNumberFormat="1" applyFont="1" applyFill="1" applyBorder="1"/>
    <xf numFmtId="49" fontId="40" fillId="47" borderId="62" xfId="0" applyNumberFormat="1" applyFont="1" applyFill="1" applyBorder="1"/>
    <xf numFmtId="49" fontId="36" fillId="47" borderId="54" xfId="0" applyNumberFormat="1" applyFont="1" applyFill="1" applyBorder="1" applyAlignment="1">
      <alignment horizontal="center"/>
    </xf>
    <xf numFmtId="49" fontId="36" fillId="47" borderId="62" xfId="0" applyNumberFormat="1" applyFont="1" applyFill="1" applyBorder="1" applyAlignment="1">
      <alignment horizontal="center"/>
    </xf>
    <xf numFmtId="0" fontId="39" fillId="47" borderId="22" xfId="0" applyFont="1" applyFill="1" applyBorder="1"/>
    <xf numFmtId="0" fontId="39" fillId="47" borderId="49" xfId="0" applyFont="1" applyFill="1" applyBorder="1"/>
    <xf numFmtId="0" fontId="39" fillId="47" borderId="48" xfId="0" applyFont="1" applyFill="1" applyBorder="1"/>
    <xf numFmtId="0" fontId="39" fillId="47" borderId="21" xfId="0" applyFont="1" applyFill="1" applyBorder="1" applyAlignment="1">
      <alignment horizontal="center"/>
    </xf>
    <xf numFmtId="164" fontId="39" fillId="0" borderId="0" xfId="1158" applyNumberFormat="1" applyFont="1"/>
    <xf numFmtId="37" fontId="39" fillId="0" borderId="0" xfId="1158" applyNumberFormat="1" applyFont="1"/>
    <xf numFmtId="49" fontId="40" fillId="47" borderId="79" xfId="0" applyNumberFormat="1" applyFont="1" applyFill="1" applyBorder="1"/>
    <xf numFmtId="49" fontId="36" fillId="47" borderId="4" xfId="0" applyNumberFormat="1" applyFont="1" applyFill="1" applyBorder="1" applyAlignment="1">
      <alignment horizontal="center"/>
    </xf>
    <xf numFmtId="49" fontId="36" fillId="47" borderId="79" xfId="0" applyNumberFormat="1" applyFont="1" applyFill="1" applyBorder="1" applyAlignment="1">
      <alignment horizontal="center"/>
    </xf>
    <xf numFmtId="0" fontId="79" fillId="47" borderId="98" xfId="0" applyFont="1" applyFill="1" applyBorder="1"/>
    <xf numFmtId="0" fontId="79" fillId="47" borderId="75" xfId="0" applyFont="1" applyFill="1" applyBorder="1"/>
    <xf numFmtId="0" fontId="79" fillId="47" borderId="75" xfId="0" applyFont="1" applyFill="1" applyBorder="1" applyAlignment="1">
      <alignment wrapText="1"/>
    </xf>
    <xf numFmtId="0" fontId="79" fillId="0" borderId="0" xfId="0" applyFont="1" applyAlignment="1">
      <alignment wrapText="1"/>
    </xf>
    <xf numFmtId="0" fontId="80" fillId="0" borderId="36" xfId="0" applyFont="1" applyBorder="1"/>
    <xf numFmtId="0" fontId="79" fillId="0" borderId="18" xfId="0" applyFont="1" applyBorder="1"/>
    <xf numFmtId="0" fontId="80" fillId="0" borderId="0" xfId="0" applyFont="1"/>
    <xf numFmtId="0" fontId="80" fillId="0" borderId="32" xfId="0" applyFont="1" applyBorder="1"/>
    <xf numFmtId="0" fontId="80" fillId="0" borderId="39" xfId="0" applyFont="1" applyBorder="1"/>
    <xf numFmtId="0" fontId="79" fillId="47" borderId="33" xfId="0" applyFont="1" applyFill="1" applyBorder="1" applyAlignment="1">
      <alignment horizontal="center" wrapText="1"/>
    </xf>
    <xf numFmtId="0" fontId="79" fillId="47" borderId="34" xfId="0" applyFont="1" applyFill="1" applyBorder="1" applyAlignment="1">
      <alignment horizontal="center" wrapText="1"/>
    </xf>
    <xf numFmtId="0" fontId="79" fillId="47" borderId="35" xfId="0" applyFont="1" applyFill="1" applyBorder="1" applyAlignment="1">
      <alignment horizontal="center" wrapText="1"/>
    </xf>
    <xf numFmtId="0" fontId="80" fillId="0" borderId="18" xfId="0" applyFont="1" applyBorder="1"/>
    <xf numFmtId="0" fontId="36" fillId="0" borderId="9" xfId="0" applyFont="1" applyBorder="1" applyAlignment="1">
      <alignment wrapText="1"/>
    </xf>
    <xf numFmtId="44" fontId="36" fillId="45" borderId="9" xfId="59" applyFill="1" applyBorder="1" applyAlignment="1">
      <alignment wrapText="1"/>
    </xf>
    <xf numFmtId="0" fontId="36" fillId="45" borderId="9" xfId="122" applyFill="1" applyBorder="1" applyAlignment="1">
      <alignment horizontal="center" wrapText="1"/>
    </xf>
    <xf numFmtId="9" fontId="36" fillId="45" borderId="9" xfId="182" applyFill="1" applyBorder="1" applyAlignment="1">
      <alignment horizontal="center" wrapText="1"/>
    </xf>
    <xf numFmtId="9" fontId="36" fillId="45" borderId="9" xfId="59" applyNumberFormat="1" applyFill="1" applyBorder="1" applyAlignment="1">
      <alignment wrapText="1"/>
    </xf>
    <xf numFmtId="9" fontId="0" fillId="0" borderId="0" xfId="0" applyNumberFormat="1" applyAlignment="1">
      <alignment vertical="center"/>
    </xf>
    <xf numFmtId="0" fontId="39" fillId="0" borderId="75" xfId="0" applyFont="1" applyBorder="1" applyAlignment="1">
      <alignment horizontal="center"/>
    </xf>
    <xf numFmtId="3" fontId="36" fillId="0" borderId="9" xfId="0" applyNumberFormat="1" applyFont="1" applyBorder="1" applyAlignment="1">
      <alignment horizontal="center" vertical="center"/>
    </xf>
    <xf numFmtId="3" fontId="0" fillId="0" borderId="9" xfId="0" applyNumberFormat="1" applyBorder="1" applyAlignment="1">
      <alignment horizontal="center" vertical="center"/>
    </xf>
    <xf numFmtId="3" fontId="36" fillId="0" borderId="9" xfId="16283" applyNumberFormat="1" applyBorder="1" applyAlignment="1">
      <alignment horizontal="center" vertical="center"/>
    </xf>
    <xf numFmtId="3" fontId="0" fillId="0" borderId="19" xfId="0" applyNumberFormat="1" applyBorder="1" applyAlignment="1">
      <alignment horizontal="center" vertical="center"/>
    </xf>
    <xf numFmtId="3" fontId="39" fillId="0" borderId="75" xfId="0" applyNumberFormat="1" applyFont="1" applyBorder="1" applyAlignment="1">
      <alignment horizontal="center" vertical="center"/>
    </xf>
    <xf numFmtId="0" fontId="0" fillId="0" borderId="0" xfId="0" applyAlignment="1">
      <alignment horizontal="center" vertical="center"/>
    </xf>
    <xf numFmtId="172" fontId="36" fillId="0" borderId="9" xfId="0" applyNumberFormat="1" applyFont="1" applyBorder="1" applyAlignment="1">
      <alignment horizontal="center" vertical="center"/>
    </xf>
    <xf numFmtId="172" fontId="39" fillId="0" borderId="75" xfId="0" applyNumberFormat="1" applyFont="1" applyBorder="1" applyAlignment="1">
      <alignment horizontal="center" vertical="center"/>
    </xf>
    <xf numFmtId="3" fontId="36" fillId="0" borderId="18" xfId="122" applyNumberFormat="1" applyBorder="1" applyAlignment="1">
      <alignment horizontal="center" vertical="center"/>
    </xf>
    <xf numFmtId="3" fontId="36" fillId="0" borderId="9" xfId="122" applyNumberFormat="1" applyBorder="1" applyAlignment="1">
      <alignment horizontal="center" vertical="center"/>
    </xf>
    <xf numFmtId="3" fontId="36" fillId="0" borderId="26" xfId="122" applyNumberFormat="1" applyBorder="1" applyAlignment="1">
      <alignment horizontal="center" vertical="center"/>
    </xf>
    <xf numFmtId="3" fontId="36" fillId="0" borderId="19" xfId="122" applyNumberFormat="1" applyBorder="1" applyAlignment="1">
      <alignment horizontal="center" vertical="center"/>
    </xf>
    <xf numFmtId="3" fontId="39" fillId="0" borderId="75" xfId="122" applyNumberFormat="1" applyFont="1" applyBorder="1" applyAlignment="1">
      <alignment horizontal="center" vertical="center"/>
    </xf>
    <xf numFmtId="3" fontId="36" fillId="0" borderId="18" xfId="0" applyNumberFormat="1" applyFont="1" applyBorder="1" applyAlignment="1">
      <alignment horizontal="center" vertical="center"/>
    </xf>
    <xf numFmtId="3" fontId="36" fillId="0" borderId="19" xfId="16261" applyNumberFormat="1" applyBorder="1" applyAlignment="1">
      <alignment horizontal="center" vertical="center"/>
    </xf>
    <xf numFmtId="3" fontId="36" fillId="0" borderId="9" xfId="16259" applyNumberFormat="1" applyBorder="1" applyAlignment="1">
      <alignment horizontal="center" vertical="center"/>
    </xf>
    <xf numFmtId="3" fontId="36" fillId="0" borderId="9" xfId="16266" applyNumberFormat="1" applyBorder="1" applyAlignment="1">
      <alignment horizontal="center" vertical="center"/>
    </xf>
    <xf numFmtId="3" fontId="36" fillId="0" borderId="47" xfId="122" applyNumberFormat="1" applyBorder="1" applyAlignment="1">
      <alignment horizontal="center" vertical="center"/>
    </xf>
    <xf numFmtId="172" fontId="36" fillId="0" borderId="37" xfId="122" applyNumberFormat="1" applyBorder="1" applyAlignment="1">
      <alignment horizontal="center" vertical="center"/>
    </xf>
    <xf numFmtId="172" fontId="39" fillId="0" borderId="75" xfId="122" applyNumberFormat="1" applyFont="1" applyBorder="1" applyAlignment="1">
      <alignment horizontal="center" vertical="center"/>
    </xf>
    <xf numFmtId="9" fontId="36" fillId="45" borderId="64" xfId="127" applyNumberFormat="1" applyFill="1" applyBorder="1"/>
    <xf numFmtId="174" fontId="36" fillId="0" borderId="65" xfId="0" applyNumberFormat="1" applyFont="1" applyBorder="1" applyAlignment="1">
      <alignment horizontal="justify" vertical="center" wrapText="1"/>
    </xf>
    <xf numFmtId="9" fontId="0" fillId="0" borderId="24" xfId="0" applyNumberFormat="1" applyBorder="1"/>
    <xf numFmtId="9" fontId="0" fillId="0" borderId="9" xfId="0" applyNumberFormat="1" applyBorder="1"/>
    <xf numFmtId="9" fontId="0" fillId="0" borderId="38" xfId="0" applyNumberFormat="1" applyBorder="1"/>
    <xf numFmtId="9" fontId="39" fillId="0" borderId="32" xfId="506" applyNumberFormat="1" applyFont="1" applyBorder="1" applyAlignment="1">
      <alignment vertical="center" wrapText="1"/>
    </xf>
    <xf numFmtId="9" fontId="0" fillId="45" borderId="24" xfId="0" applyNumberFormat="1" applyFill="1" applyBorder="1"/>
    <xf numFmtId="9" fontId="0" fillId="45" borderId="9" xfId="0" applyNumberFormat="1" applyFill="1" applyBorder="1"/>
    <xf numFmtId="9" fontId="0" fillId="45" borderId="38" xfId="0" applyNumberFormat="1" applyFill="1" applyBorder="1"/>
    <xf numFmtId="9" fontId="36" fillId="0" borderId="24" xfId="0" applyNumberFormat="1" applyFont="1" applyBorder="1"/>
    <xf numFmtId="9" fontId="36" fillId="0" borderId="38" xfId="0" applyNumberFormat="1" applyFont="1" applyBorder="1"/>
    <xf numFmtId="9" fontId="39" fillId="0" borderId="32" xfId="0" applyNumberFormat="1" applyFont="1" applyBorder="1"/>
    <xf numFmtId="9" fontId="39" fillId="0" borderId="39" xfId="0" applyNumberFormat="1" applyFont="1" applyBorder="1"/>
    <xf numFmtId="9" fontId="39" fillId="0" borderId="41" xfId="0" applyNumberFormat="1" applyFont="1" applyBorder="1"/>
    <xf numFmtId="42" fontId="36" fillId="45" borderId="9" xfId="59" applyNumberFormat="1" applyFill="1" applyBorder="1" applyAlignment="1">
      <alignment wrapText="1"/>
    </xf>
    <xf numFmtId="165" fontId="36" fillId="0" borderId="105" xfId="700" applyNumberFormat="1" applyBorder="1" applyAlignment="1">
      <alignment horizontal="right" vertical="top"/>
    </xf>
    <xf numFmtId="9" fontId="36" fillId="0" borderId="24" xfId="192" applyBorder="1"/>
    <xf numFmtId="5" fontId="39" fillId="0" borderId="103" xfId="0" quotePrefix="1" applyNumberFormat="1" applyFont="1" applyBorder="1" applyAlignment="1">
      <alignment horizontal="left"/>
    </xf>
    <xf numFmtId="0" fontId="36" fillId="0" borderId="0" xfId="2807" applyAlignment="1">
      <alignment wrapText="1"/>
    </xf>
    <xf numFmtId="165" fontId="36" fillId="0" borderId="9" xfId="127" applyNumberFormat="1" applyBorder="1"/>
    <xf numFmtId="9" fontId="36" fillId="0" borderId="9" xfId="127" applyNumberFormat="1" applyBorder="1"/>
    <xf numFmtId="165" fontId="39" fillId="0" borderId="40" xfId="46813" applyNumberFormat="1" applyFont="1" applyBorder="1"/>
    <xf numFmtId="9" fontId="39" fillId="0" borderId="40" xfId="46813" applyNumberFormat="1" applyFont="1" applyBorder="1"/>
    <xf numFmtId="9" fontId="39" fillId="0" borderId="45" xfId="46813" applyNumberFormat="1" applyFont="1" applyBorder="1"/>
    <xf numFmtId="44" fontId="36" fillId="0" borderId="18" xfId="46808" applyFont="1" applyBorder="1"/>
    <xf numFmtId="5" fontId="36" fillId="0" borderId="9" xfId="0" quotePrefix="1" applyNumberFormat="1" applyFont="1" applyBorder="1" applyAlignment="1">
      <alignment horizontal="left" wrapText="1"/>
    </xf>
    <xf numFmtId="0" fontId="39" fillId="47" borderId="9" xfId="46741" applyFont="1" applyFill="1" applyBorder="1" applyAlignment="1">
      <alignment horizontal="center" vertical="center" wrapText="1"/>
    </xf>
    <xf numFmtId="0" fontId="39" fillId="47" borderId="22" xfId="46741" applyFont="1" applyFill="1" applyBorder="1" applyAlignment="1">
      <alignment horizontal="center" vertical="center" wrapText="1"/>
    </xf>
    <xf numFmtId="180" fontId="0" fillId="0" borderId="0" xfId="0" applyNumberFormat="1" applyAlignment="1">
      <alignment horizontal="center" vertical="center"/>
    </xf>
    <xf numFmtId="172" fontId="36" fillId="0" borderId="18" xfId="122" applyNumberFormat="1" applyBorder="1" applyAlignment="1">
      <alignment horizontal="center" vertical="center"/>
    </xf>
    <xf numFmtId="0" fontId="40" fillId="47" borderId="106" xfId="122" applyFont="1" applyFill="1" applyBorder="1" applyAlignment="1">
      <alignment horizontal="center" vertical="center" wrapText="1"/>
    </xf>
    <xf numFmtId="14" fontId="40" fillId="0" borderId="52" xfId="122" applyNumberFormat="1" applyFont="1" applyBorder="1" applyAlignment="1">
      <alignment horizontal="left"/>
    </xf>
    <xf numFmtId="3" fontId="48" fillId="0" borderId="36" xfId="122" applyNumberFormat="1" applyFont="1" applyBorder="1" applyAlignment="1">
      <alignment horizontal="center" vertical="center"/>
    </xf>
    <xf numFmtId="3" fontId="48" fillId="0" borderId="18" xfId="122" applyNumberFormat="1" applyFont="1" applyBorder="1" applyAlignment="1">
      <alignment horizontal="center" vertical="center"/>
    </xf>
    <xf numFmtId="3" fontId="48" fillId="0" borderId="37" xfId="122" applyNumberFormat="1" applyFont="1" applyBorder="1" applyAlignment="1">
      <alignment horizontal="center" vertical="center"/>
    </xf>
    <xf numFmtId="3" fontId="48" fillId="0" borderId="25" xfId="122" applyNumberFormat="1" applyFont="1" applyBorder="1" applyAlignment="1">
      <alignment horizontal="center" vertical="center"/>
    </xf>
    <xf numFmtId="3" fontId="48" fillId="0" borderId="57" xfId="122" applyNumberFormat="1" applyFont="1" applyBorder="1" applyAlignment="1">
      <alignment horizontal="center" vertical="center"/>
    </xf>
    <xf numFmtId="3" fontId="48" fillId="0" borderId="18" xfId="354" applyNumberFormat="1" applyBorder="1" applyAlignment="1">
      <alignment horizontal="center" vertical="center"/>
    </xf>
    <xf numFmtId="3" fontId="48" fillId="0" borderId="23" xfId="354" applyNumberFormat="1" applyBorder="1" applyAlignment="1">
      <alignment horizontal="center" vertical="center"/>
    </xf>
    <xf numFmtId="3" fontId="48" fillId="0" borderId="36" xfId="354" applyNumberFormat="1" applyBorder="1" applyAlignment="1">
      <alignment horizontal="center" vertical="center"/>
    </xf>
    <xf numFmtId="3" fontId="48" fillId="0" borderId="37" xfId="354" applyNumberFormat="1" applyBorder="1" applyAlignment="1">
      <alignment horizontal="center" vertical="center"/>
    </xf>
    <xf numFmtId="3" fontId="48" fillId="0" borderId="47" xfId="122" applyNumberFormat="1" applyFont="1" applyBorder="1" applyAlignment="1">
      <alignment horizontal="center" vertical="center"/>
    </xf>
    <xf numFmtId="14" fontId="40" fillId="0" borderId="50" xfId="122" applyNumberFormat="1" applyFont="1" applyBorder="1" applyAlignment="1">
      <alignment horizontal="left"/>
    </xf>
    <xf numFmtId="3" fontId="48" fillId="0" borderId="24" xfId="122" applyNumberFormat="1" applyFont="1" applyBorder="1" applyAlignment="1">
      <alignment horizontal="center" vertical="center"/>
    </xf>
    <xf numFmtId="3" fontId="48" fillId="0" borderId="9" xfId="122" applyNumberFormat="1" applyFont="1" applyBorder="1" applyAlignment="1">
      <alignment horizontal="center" vertical="center"/>
    </xf>
    <xf numFmtId="3" fontId="48" fillId="0" borderId="5" xfId="122" applyNumberFormat="1" applyFont="1" applyBorder="1" applyAlignment="1">
      <alignment horizontal="center" vertical="center"/>
    </xf>
    <xf numFmtId="3" fontId="48" fillId="0" borderId="9" xfId="354" applyNumberFormat="1" applyBorder="1" applyAlignment="1">
      <alignment horizontal="center" vertical="center"/>
    </xf>
    <xf numFmtId="3" fontId="48" fillId="0" borderId="24" xfId="354" applyNumberFormat="1" applyBorder="1" applyAlignment="1">
      <alignment horizontal="center" vertical="center"/>
    </xf>
    <xf numFmtId="3" fontId="48" fillId="0" borderId="21" xfId="122" applyNumberFormat="1" applyFont="1" applyBorder="1" applyAlignment="1">
      <alignment horizontal="center" vertical="center"/>
    </xf>
    <xf numFmtId="3" fontId="48" fillId="0" borderId="63" xfId="122" applyNumberFormat="1" applyFont="1" applyBorder="1" applyAlignment="1">
      <alignment horizontal="center" vertical="center"/>
    </xf>
    <xf numFmtId="3" fontId="48" fillId="0" borderId="19" xfId="122" applyNumberFormat="1" applyFont="1" applyBorder="1" applyAlignment="1">
      <alignment horizontal="center" vertical="center"/>
    </xf>
    <xf numFmtId="3" fontId="48" fillId="0" borderId="49" xfId="122" applyNumberFormat="1" applyFont="1" applyBorder="1" applyAlignment="1">
      <alignment horizontal="center" vertical="center"/>
    </xf>
    <xf numFmtId="3" fontId="48" fillId="0" borderId="19" xfId="354" applyNumberFormat="1" applyBorder="1" applyAlignment="1">
      <alignment horizontal="center" vertical="center"/>
    </xf>
    <xf numFmtId="3" fontId="48" fillId="0" borderId="63" xfId="354" applyNumberFormat="1" applyBorder="1" applyAlignment="1">
      <alignment horizontal="center" vertical="center"/>
    </xf>
    <xf numFmtId="3" fontId="48" fillId="0" borderId="67" xfId="354" applyNumberFormat="1" applyBorder="1" applyAlignment="1">
      <alignment horizontal="center" vertical="center"/>
    </xf>
    <xf numFmtId="3" fontId="48" fillId="0" borderId="48" xfId="122" applyNumberFormat="1" applyFont="1" applyBorder="1" applyAlignment="1">
      <alignment horizontal="center" vertical="center"/>
    </xf>
    <xf numFmtId="0" fontId="40" fillId="0" borderId="28" xfId="122" applyFont="1" applyBorder="1" applyAlignment="1">
      <alignment horizontal="center"/>
    </xf>
    <xf numFmtId="3" fontId="40" fillId="0" borderId="33" xfId="122" applyNumberFormat="1" applyFont="1" applyBorder="1" applyAlignment="1">
      <alignment horizontal="center" vertical="center"/>
    </xf>
    <xf numFmtId="3" fontId="40" fillId="0" borderId="75" xfId="122" applyNumberFormat="1" applyFont="1" applyBorder="1" applyAlignment="1">
      <alignment horizontal="center" vertical="center"/>
    </xf>
    <xf numFmtId="3" fontId="40" fillId="0" borderId="98" xfId="122" applyNumberFormat="1" applyFont="1" applyBorder="1" applyAlignment="1">
      <alignment horizontal="center" vertical="center"/>
    </xf>
    <xf numFmtId="3" fontId="36" fillId="0" borderId="36" xfId="16261" applyNumberFormat="1" applyBorder="1" applyAlignment="1">
      <alignment horizontal="center" vertical="center"/>
    </xf>
    <xf numFmtId="3" fontId="0" fillId="0" borderId="37" xfId="0" applyNumberFormat="1" applyBorder="1" applyAlignment="1">
      <alignment horizontal="center" vertical="center"/>
    </xf>
    <xf numFmtId="3" fontId="36" fillId="0" borderId="63" xfId="16261" applyNumberFormat="1" applyBorder="1" applyAlignment="1">
      <alignment horizontal="center" vertical="center"/>
    </xf>
    <xf numFmtId="3" fontId="39" fillId="0" borderId="39" xfId="0" applyNumberFormat="1" applyFont="1" applyBorder="1" applyAlignment="1">
      <alignment horizontal="center" vertical="center"/>
    </xf>
    <xf numFmtId="3" fontId="39" fillId="0" borderId="32" xfId="16261" applyNumberFormat="1" applyFont="1" applyBorder="1" applyAlignment="1">
      <alignment horizontal="center" vertical="center"/>
    </xf>
    <xf numFmtId="3" fontId="39" fillId="0" borderId="39" xfId="16261" applyNumberFormat="1" applyFont="1" applyBorder="1" applyAlignment="1">
      <alignment horizontal="center" vertical="center"/>
    </xf>
    <xf numFmtId="3" fontId="39" fillId="0" borderId="41" xfId="0" applyNumberFormat="1" applyFont="1" applyBorder="1" applyAlignment="1">
      <alignment horizontal="center" vertical="center"/>
    </xf>
    <xf numFmtId="0" fontId="40" fillId="47" borderId="39" xfId="0" applyFont="1" applyFill="1" applyBorder="1" applyAlignment="1">
      <alignment horizontal="center" vertical="center" wrapText="1"/>
    </xf>
    <xf numFmtId="0" fontId="40" fillId="47" borderId="32" xfId="0" applyFont="1" applyFill="1" applyBorder="1" applyAlignment="1">
      <alignment horizontal="center" vertical="center"/>
    </xf>
    <xf numFmtId="0" fontId="40" fillId="47" borderId="39" xfId="0" applyFont="1" applyFill="1" applyBorder="1" applyAlignment="1">
      <alignment horizontal="center" vertical="center"/>
    </xf>
    <xf numFmtId="0" fontId="40" fillId="47" borderId="41" xfId="0" applyFont="1" applyFill="1" applyBorder="1" applyAlignment="1">
      <alignment horizontal="center" vertical="center" wrapText="1"/>
    </xf>
    <xf numFmtId="0" fontId="40" fillId="47" borderId="109" xfId="0" applyFont="1" applyFill="1" applyBorder="1" applyAlignment="1">
      <alignment horizontal="center" vertical="center" wrapText="1"/>
    </xf>
    <xf numFmtId="0" fontId="36" fillId="0" borderId="57" xfId="122" applyBorder="1"/>
    <xf numFmtId="0" fontId="36" fillId="0" borderId="96" xfId="122" applyBorder="1"/>
    <xf numFmtId="0" fontId="40" fillId="47" borderId="32" xfId="0" applyFont="1" applyFill="1" applyBorder="1" applyAlignment="1">
      <alignment horizontal="center" vertical="center" wrapText="1"/>
    </xf>
    <xf numFmtId="3" fontId="0" fillId="0" borderId="36" xfId="0" applyNumberFormat="1" applyBorder="1" applyAlignment="1">
      <alignment horizontal="center" vertical="center"/>
    </xf>
    <xf numFmtId="3" fontId="0" fillId="0" borderId="63" xfId="0" applyNumberFormat="1" applyBorder="1" applyAlignment="1">
      <alignment horizontal="center" vertical="center"/>
    </xf>
    <xf numFmtId="3" fontId="0" fillId="0" borderId="44" xfId="0" applyNumberFormat="1" applyBorder="1" applyAlignment="1">
      <alignment horizontal="center" vertical="center"/>
    </xf>
    <xf numFmtId="3" fontId="39" fillId="0" borderId="32" xfId="0" applyNumberFormat="1" applyFont="1" applyBorder="1" applyAlignment="1">
      <alignment horizontal="center" vertical="center"/>
    </xf>
    <xf numFmtId="0" fontId="39" fillId="47" borderId="31" xfId="0" applyFont="1" applyFill="1" applyBorder="1" applyAlignment="1">
      <alignment horizontal="center" vertical="center" wrapText="1"/>
    </xf>
    <xf numFmtId="0" fontId="39" fillId="47" borderId="30" xfId="0" applyFont="1" applyFill="1" applyBorder="1" applyAlignment="1">
      <alignment horizontal="center" vertical="center" wrapText="1"/>
    </xf>
    <xf numFmtId="0" fontId="39" fillId="47" borderId="29" xfId="0" applyFont="1" applyFill="1" applyBorder="1" applyAlignment="1">
      <alignment horizontal="center" vertical="center" wrapText="1"/>
    </xf>
    <xf numFmtId="0" fontId="36" fillId="0" borderId="24" xfId="0" applyFont="1" applyBorder="1" applyAlignment="1">
      <alignment horizontal="right" vertical="center" wrapText="1"/>
    </xf>
    <xf numFmtId="0" fontId="36" fillId="0" borderId="32" xfId="0" applyFont="1" applyBorder="1" applyAlignment="1">
      <alignment horizontal="right" vertical="center" wrapText="1"/>
    </xf>
    <xf numFmtId="0" fontId="36" fillId="47" borderId="39" xfId="0" applyFont="1" applyFill="1" applyBorder="1" applyAlignment="1">
      <alignment horizontal="right" vertical="center" wrapText="1"/>
    </xf>
    <xf numFmtId="9" fontId="39" fillId="47" borderId="30" xfId="0" applyNumberFormat="1" applyFont="1" applyFill="1" applyBorder="1" applyAlignment="1">
      <alignment horizontal="center" vertical="center" wrapText="1"/>
    </xf>
    <xf numFmtId="0" fontId="36" fillId="0" borderId="24" xfId="0" applyFont="1" applyBorder="1" applyAlignment="1">
      <alignment horizontal="left"/>
    </xf>
    <xf numFmtId="172" fontId="36" fillId="0" borderId="38" xfId="0" applyNumberFormat="1" applyFont="1" applyBorder="1" applyAlignment="1">
      <alignment horizontal="center" vertical="center"/>
    </xf>
    <xf numFmtId="0" fontId="36" fillId="0" borderId="63" xfId="0" applyFont="1" applyBorder="1" applyAlignment="1">
      <alignment horizontal="left"/>
    </xf>
    <xf numFmtId="0" fontId="135" fillId="0" borderId="0" xfId="0" applyFont="1" applyAlignment="1">
      <alignment horizontal="center" vertical="center"/>
    </xf>
    <xf numFmtId="0" fontId="39" fillId="47" borderId="76" xfId="46741" applyFont="1" applyFill="1" applyBorder="1" applyAlignment="1">
      <alignment horizontal="center" vertical="center" wrapText="1"/>
    </xf>
    <xf numFmtId="180" fontId="39" fillId="47" borderId="30" xfId="0" applyNumberFormat="1" applyFont="1" applyFill="1" applyBorder="1" applyAlignment="1">
      <alignment horizontal="center" vertical="center" wrapText="1"/>
    </xf>
    <xf numFmtId="3" fontId="36" fillId="0" borderId="38" xfId="16279" applyNumberFormat="1" applyBorder="1" applyAlignment="1">
      <alignment horizontal="center" vertical="center"/>
    </xf>
    <xf numFmtId="3" fontId="0" fillId="0" borderId="38" xfId="0" applyNumberFormat="1" applyBorder="1" applyAlignment="1">
      <alignment horizontal="center" vertical="center"/>
    </xf>
    <xf numFmtId="3" fontId="36" fillId="0" borderId="38" xfId="16279" applyNumberFormat="1" applyBorder="1" applyAlignment="1">
      <alignment horizontal="center" vertical="center" wrapText="1"/>
    </xf>
    <xf numFmtId="172" fontId="36" fillId="0" borderId="38" xfId="182" applyNumberFormat="1" applyBorder="1"/>
    <xf numFmtId="164" fontId="36" fillId="45" borderId="24" xfId="34" applyNumberFormat="1" applyFill="1" applyBorder="1"/>
    <xf numFmtId="164" fontId="36" fillId="45" borderId="9" xfId="34" applyNumberFormat="1" applyFill="1" applyBorder="1"/>
    <xf numFmtId="164" fontId="36" fillId="0" borderId="24" xfId="34" applyNumberFormat="1" applyBorder="1"/>
    <xf numFmtId="164" fontId="36" fillId="0" borderId="9" xfId="34" applyNumberFormat="1" applyBorder="1"/>
    <xf numFmtId="39" fontId="36" fillId="45" borderId="9" xfId="34" applyNumberFormat="1" applyFill="1" applyBorder="1"/>
    <xf numFmtId="44" fontId="36" fillId="0" borderId="9" xfId="700" applyBorder="1"/>
    <xf numFmtId="9" fontId="36" fillId="0" borderId="20" xfId="182" applyBorder="1"/>
    <xf numFmtId="164" fontId="36" fillId="0" borderId="80" xfId="34" applyNumberFormat="1" applyBorder="1"/>
    <xf numFmtId="164" fontId="36" fillId="0" borderId="0" xfId="34" applyNumberFormat="1"/>
    <xf numFmtId="44" fontId="36" fillId="0" borderId="0" xfId="700"/>
    <xf numFmtId="172" fontId="0" fillId="0" borderId="38" xfId="182" applyNumberFormat="1" applyFont="1" applyBorder="1"/>
    <xf numFmtId="164" fontId="0" fillId="45" borderId="24" xfId="34" applyNumberFormat="1" applyFont="1" applyFill="1" applyBorder="1"/>
    <xf numFmtId="164" fontId="0" fillId="45" borderId="9" xfId="34" applyNumberFormat="1" applyFont="1" applyFill="1" applyBorder="1"/>
    <xf numFmtId="39" fontId="36" fillId="0" borderId="9" xfId="34" applyNumberFormat="1" applyBorder="1"/>
    <xf numFmtId="0" fontId="150" fillId="0" borderId="0" xfId="0" applyFont="1"/>
    <xf numFmtId="0" fontId="151" fillId="0" borderId="0" xfId="0" applyFont="1" applyAlignment="1">
      <alignment vertical="center"/>
    </xf>
    <xf numFmtId="0" fontId="39" fillId="0" borderId="9" xfId="0" applyFont="1" applyBorder="1"/>
    <xf numFmtId="179" fontId="36" fillId="0" borderId="57" xfId="506" applyNumberFormat="1" applyBorder="1" applyAlignment="1">
      <alignment vertical="center" wrapText="1"/>
    </xf>
    <xf numFmtId="179" fontId="36" fillId="0" borderId="18" xfId="506" applyNumberFormat="1" applyBorder="1" applyAlignment="1">
      <alignment vertical="center" wrapText="1"/>
    </xf>
    <xf numFmtId="179" fontId="36" fillId="0" borderId="25" xfId="506" applyNumberFormat="1" applyBorder="1" applyAlignment="1">
      <alignment vertical="center"/>
    </xf>
    <xf numFmtId="179" fontId="36" fillId="0" borderId="24" xfId="506" applyNumberFormat="1" applyBorder="1" applyAlignment="1">
      <alignment vertical="center"/>
    </xf>
    <xf numFmtId="179" fontId="36" fillId="0" borderId="37" xfId="506" applyNumberFormat="1" applyBorder="1" applyAlignment="1">
      <alignment vertical="center" wrapText="1"/>
    </xf>
    <xf numFmtId="179" fontId="36" fillId="0" borderId="36" xfId="506" applyNumberFormat="1" applyBorder="1" applyAlignment="1">
      <alignment vertical="center"/>
    </xf>
    <xf numFmtId="179" fontId="36" fillId="0" borderId="36" xfId="506" applyNumberFormat="1" applyBorder="1" applyAlignment="1">
      <alignment vertical="center" wrapText="1"/>
    </xf>
    <xf numFmtId="179" fontId="36" fillId="0" borderId="38" xfId="506" applyNumberFormat="1" applyBorder="1" applyAlignment="1">
      <alignment vertical="center"/>
    </xf>
    <xf numFmtId="179" fontId="36" fillId="0" borderId="49" xfId="0" applyNumberFormat="1" applyFont="1" applyBorder="1"/>
    <xf numFmtId="179" fontId="36" fillId="0" borderId="19" xfId="0" applyNumberFormat="1" applyFont="1" applyBorder="1"/>
    <xf numFmtId="179" fontId="36" fillId="0" borderId="76" xfId="0" applyNumberFormat="1" applyFont="1" applyBorder="1"/>
    <xf numFmtId="179" fontId="36" fillId="0" borderId="37" xfId="506" applyNumberFormat="1" applyBorder="1" applyAlignment="1">
      <alignment vertical="center"/>
    </xf>
    <xf numFmtId="164" fontId="36" fillId="0" borderId="9" xfId="1158" quotePrefix="1" applyNumberFormat="1" applyFont="1" applyBorder="1" applyAlignment="1">
      <alignment horizontal="center"/>
    </xf>
    <xf numFmtId="0" fontId="39" fillId="0" borderId="28" xfId="0" quotePrefix="1" applyFont="1" applyBorder="1" applyAlignment="1">
      <alignment horizontal="left"/>
    </xf>
    <xf numFmtId="0" fontId="36" fillId="0" borderId="78" xfId="127" quotePrefix="1" applyBorder="1" applyAlignment="1">
      <alignment horizontal="left"/>
    </xf>
    <xf numFmtId="9" fontId="36" fillId="0" borderId="29" xfId="192" applyBorder="1"/>
    <xf numFmtId="9" fontId="36" fillId="0" borderId="37" xfId="192" applyBorder="1"/>
    <xf numFmtId="9" fontId="36" fillId="0" borderId="45" xfId="192" applyBorder="1"/>
    <xf numFmtId="0" fontId="78" fillId="0" borderId="78" xfId="127" applyFont="1" applyBorder="1"/>
    <xf numFmtId="0" fontId="36" fillId="0" borderId="96" xfId="127" applyBorder="1"/>
    <xf numFmtId="0" fontId="36" fillId="0" borderId="49" xfId="127" applyBorder="1"/>
    <xf numFmtId="0" fontId="36" fillId="0" borderId="97" xfId="127" applyBorder="1"/>
    <xf numFmtId="0" fontId="36" fillId="0" borderId="65" xfId="127" applyBorder="1"/>
    <xf numFmtId="0" fontId="36" fillId="0" borderId="58" xfId="127" applyBorder="1"/>
    <xf numFmtId="0" fontId="36" fillId="0" borderId="57" xfId="127" applyBorder="1"/>
    <xf numFmtId="0" fontId="36" fillId="0" borderId="78" xfId="127" quotePrefix="1" applyBorder="1" applyAlignment="1">
      <alignment horizontal="left" wrapText="1"/>
    </xf>
    <xf numFmtId="9" fontId="36" fillId="0" borderId="44" xfId="192" applyBorder="1"/>
    <xf numFmtId="9" fontId="36" fillId="0" borderId="38" xfId="192" applyBorder="1"/>
    <xf numFmtId="0" fontId="36" fillId="0" borderId="98" xfId="127" applyBorder="1"/>
    <xf numFmtId="0" fontId="36" fillId="0" borderId="4" xfId="127" applyBorder="1"/>
    <xf numFmtId="0" fontId="36" fillId="0" borderId="79" xfId="127" applyBorder="1"/>
    <xf numFmtId="165" fontId="39" fillId="0" borderId="53" xfId="127" applyNumberFormat="1" applyFont="1" applyBorder="1"/>
    <xf numFmtId="9" fontId="39" fillId="0" borderId="35" xfId="192" applyFont="1" applyBorder="1"/>
    <xf numFmtId="165" fontId="36" fillId="0" borderId="45" xfId="700" applyNumberFormat="1" applyBorder="1" applyAlignment="1">
      <alignment horizontal="right" vertical="top"/>
    </xf>
    <xf numFmtId="165" fontId="36" fillId="0" borderId="45" xfId="127" applyNumberFormat="1" applyBorder="1"/>
    <xf numFmtId="164" fontId="36" fillId="45" borderId="38" xfId="34" applyNumberFormat="1" applyFill="1" applyBorder="1"/>
    <xf numFmtId="0" fontId="148" fillId="45" borderId="40" xfId="0" applyFont="1" applyFill="1" applyBorder="1"/>
    <xf numFmtId="0" fontId="148" fillId="45" borderId="39" xfId="0" applyFont="1" applyFill="1" applyBorder="1"/>
    <xf numFmtId="0" fontId="148" fillId="45" borderId="45" xfId="0" applyFont="1" applyFill="1" applyBorder="1"/>
    <xf numFmtId="0" fontId="39" fillId="45" borderId="31" xfId="0" applyFont="1" applyFill="1" applyBorder="1"/>
    <xf numFmtId="0" fontId="39" fillId="45" borderId="30" xfId="0" applyFont="1" applyFill="1" applyBorder="1"/>
    <xf numFmtId="0" fontId="39" fillId="45" borderId="29" xfId="0" applyFont="1" applyFill="1" applyBorder="1"/>
    <xf numFmtId="164" fontId="36" fillId="0" borderId="9" xfId="46759" applyNumberFormat="1" applyBorder="1"/>
    <xf numFmtId="164" fontId="36" fillId="0" borderId="38" xfId="46768" applyNumberFormat="1" applyBorder="1"/>
    <xf numFmtId="0" fontId="36" fillId="0" borderId="32" xfId="0" applyFont="1" applyBorder="1" applyAlignment="1">
      <alignment horizontal="left"/>
    </xf>
    <xf numFmtId="0" fontId="148" fillId="0" borderId="39" xfId="0" applyFont="1" applyBorder="1" applyAlignment="1">
      <alignment horizontal="left"/>
    </xf>
    <xf numFmtId="164" fontId="36" fillId="0" borderId="41" xfId="46768" applyNumberFormat="1" applyBorder="1"/>
    <xf numFmtId="0" fontId="39" fillId="0" borderId="9" xfId="0" quotePrefix="1" applyFont="1" applyBorder="1" applyAlignment="1">
      <alignment horizontal="left" wrapText="1"/>
    </xf>
    <xf numFmtId="0" fontId="36" fillId="0" borderId="9" xfId="892" applyFont="1" applyBorder="1" applyAlignment="1">
      <alignment horizontal="left"/>
    </xf>
    <xf numFmtId="0" fontId="36" fillId="0" borderId="9" xfId="46815" applyBorder="1" applyAlignment="1">
      <alignment horizontal="left" vertical="center" wrapText="1"/>
    </xf>
    <xf numFmtId="0" fontId="38" fillId="0" borderId="24" xfId="46814" applyFont="1" applyBorder="1" applyAlignment="1">
      <alignment horizontal="left" vertical="center" wrapText="1"/>
    </xf>
    <xf numFmtId="0" fontId="36" fillId="0" borderId="0" xfId="2807" applyAlignment="1">
      <alignment vertical="center" wrapText="1"/>
    </xf>
    <xf numFmtId="165" fontId="36" fillId="0" borderId="9" xfId="700" applyNumberFormat="1" applyBorder="1"/>
    <xf numFmtId="9" fontId="36" fillId="46" borderId="39" xfId="0" applyNumberFormat="1" applyFont="1" applyFill="1" applyBorder="1" applyAlignment="1">
      <alignment horizontal="center" vertical="center"/>
    </xf>
    <xf numFmtId="9" fontId="36" fillId="46" borderId="41" xfId="0" applyNumberFormat="1" applyFont="1" applyFill="1" applyBorder="1" applyAlignment="1">
      <alignment horizontal="center" vertical="center"/>
    </xf>
    <xf numFmtId="165" fontId="36" fillId="0" borderId="64" xfId="0" applyNumberFormat="1" applyFont="1" applyBorder="1" applyAlignment="1">
      <alignment horizontal="right" vertical="top" wrapText="1"/>
    </xf>
    <xf numFmtId="165" fontId="36" fillId="0" borderId="40" xfId="0" applyNumberFormat="1" applyFont="1" applyBorder="1" applyAlignment="1">
      <alignment horizontal="right" vertical="top" wrapText="1"/>
    </xf>
    <xf numFmtId="172" fontId="0" fillId="0" borderId="0" xfId="0" applyNumberFormat="1"/>
    <xf numFmtId="9" fontId="36" fillId="0" borderId="9" xfId="0" applyNumberFormat="1" applyFont="1" applyBorder="1" applyAlignment="1">
      <alignment horizontal="center" vertical="center"/>
    </xf>
    <xf numFmtId="9" fontId="48" fillId="0" borderId="37" xfId="122" applyNumberFormat="1" applyFont="1" applyBorder="1" applyAlignment="1">
      <alignment horizontal="center" vertical="center"/>
    </xf>
    <xf numFmtId="9" fontId="0" fillId="0" borderId="37" xfId="0" applyNumberFormat="1" applyBorder="1" applyAlignment="1">
      <alignment horizontal="center" vertical="center"/>
    </xf>
    <xf numFmtId="9" fontId="0" fillId="0" borderId="38" xfId="0" applyNumberFormat="1" applyBorder="1" applyAlignment="1">
      <alignment horizontal="center" vertical="center"/>
    </xf>
    <xf numFmtId="9" fontId="39" fillId="0" borderId="41" xfId="0" applyNumberFormat="1" applyFont="1" applyBorder="1" applyAlignment="1">
      <alignment horizontal="center" vertical="center"/>
    </xf>
    <xf numFmtId="5" fontId="39" fillId="0" borderId="53" xfId="0" quotePrefix="1" applyNumberFormat="1" applyFont="1" applyBorder="1" applyAlignment="1">
      <alignment horizontal="left"/>
    </xf>
    <xf numFmtId="5" fontId="36" fillId="0" borderId="24" xfId="0" quotePrefix="1" applyNumberFormat="1" applyFont="1" applyBorder="1" applyAlignment="1">
      <alignment horizontal="left" wrapText="1"/>
    </xf>
    <xf numFmtId="165" fontId="0" fillId="0" borderId="0" xfId="0" applyNumberFormat="1"/>
    <xf numFmtId="164" fontId="80" fillId="0" borderId="39" xfId="1158" applyNumberFormat="1" applyFont="1" applyBorder="1"/>
    <xf numFmtId="0" fontId="0" fillId="45" borderId="52" xfId="0" applyFill="1" applyBorder="1" applyAlignment="1">
      <alignment horizontal="center"/>
    </xf>
    <xf numFmtId="0" fontId="39" fillId="47" borderId="24" xfId="0" applyFont="1" applyFill="1" applyBorder="1" applyAlignment="1">
      <alignment horizontal="center" vertical="center" wrapText="1"/>
    </xf>
    <xf numFmtId="0" fontId="39" fillId="47" borderId="9" xfId="0" applyFont="1" applyFill="1" applyBorder="1" applyAlignment="1">
      <alignment horizontal="center" vertical="center" wrapText="1"/>
    </xf>
    <xf numFmtId="0" fontId="39" fillId="47" borderId="9" xfId="0" quotePrefix="1" applyFont="1" applyFill="1" applyBorder="1" applyAlignment="1">
      <alignment horizontal="center" vertical="center" wrapText="1"/>
    </xf>
    <xf numFmtId="0" fontId="39" fillId="47" borderId="38" xfId="0" applyFont="1" applyFill="1" applyBorder="1" applyAlignment="1">
      <alignment horizontal="center" vertical="center" wrapText="1"/>
    </xf>
    <xf numFmtId="0" fontId="39" fillId="47" borderId="18" xfId="0" applyFont="1" applyFill="1" applyBorder="1" applyAlignment="1">
      <alignment horizontal="center" vertical="center" wrapText="1"/>
    </xf>
    <xf numFmtId="0" fontId="39" fillId="47" borderId="37" xfId="0" applyFont="1" applyFill="1" applyBorder="1" applyAlignment="1">
      <alignment horizontal="center" vertical="center" wrapText="1"/>
    </xf>
    <xf numFmtId="9" fontId="39" fillId="0" borderId="104" xfId="506" applyNumberFormat="1" applyFont="1" applyBorder="1" applyAlignment="1">
      <alignment vertical="center" wrapText="1"/>
    </xf>
    <xf numFmtId="3" fontId="80" fillId="0" borderId="0" xfId="122" applyNumberFormat="1" applyFont="1" applyAlignment="1">
      <alignment horizontal="center"/>
    </xf>
    <xf numFmtId="165" fontId="36" fillId="0" borderId="18" xfId="700" applyNumberFormat="1" applyBorder="1" applyAlignment="1">
      <alignment vertical="center"/>
    </xf>
    <xf numFmtId="165" fontId="36" fillId="0" borderId="9" xfId="700" applyNumberFormat="1" applyBorder="1" applyAlignment="1">
      <alignment vertical="center"/>
    </xf>
    <xf numFmtId="0" fontId="36" fillId="0" borderId="9" xfId="0" applyFont="1" applyBorder="1" applyAlignment="1">
      <alignment horizontal="center" vertical="center" wrapText="1"/>
    </xf>
    <xf numFmtId="0" fontId="156" fillId="84" borderId="22" xfId="0" applyFont="1" applyFill="1" applyBorder="1" applyAlignment="1">
      <alignment horizontal="center" vertical="center" wrapText="1"/>
    </xf>
    <xf numFmtId="3" fontId="48" fillId="0" borderId="29" xfId="122" applyNumberFormat="1" applyFont="1" applyBorder="1" applyAlignment="1">
      <alignment horizontal="center" vertical="center"/>
    </xf>
    <xf numFmtId="9" fontId="36" fillId="0" borderId="34" xfId="192" applyBorder="1"/>
    <xf numFmtId="9" fontId="36" fillId="0" borderId="79" xfId="192" applyBorder="1"/>
    <xf numFmtId="0" fontId="36" fillId="0" borderId="28" xfId="127" quotePrefix="1" applyBorder="1" applyAlignment="1">
      <alignment horizontal="left"/>
    </xf>
    <xf numFmtId="5" fontId="36" fillId="0" borderId="57" xfId="0" quotePrefix="1" applyNumberFormat="1" applyFont="1" applyBorder="1" applyAlignment="1">
      <alignment horizontal="left"/>
    </xf>
    <xf numFmtId="0" fontId="36" fillId="0" borderId="9" xfId="122" quotePrefix="1" applyBorder="1" applyAlignment="1">
      <alignment horizontal="left" vertical="top" wrapText="1"/>
    </xf>
    <xf numFmtId="9" fontId="0" fillId="0" borderId="47" xfId="0" applyNumberFormat="1" applyBorder="1" applyAlignment="1">
      <alignment horizontal="center" vertical="center"/>
    </xf>
    <xf numFmtId="9" fontId="39" fillId="0" borderId="46" xfId="0" applyNumberFormat="1" applyFont="1" applyBorder="1" applyAlignment="1">
      <alignment horizontal="center" vertical="center"/>
    </xf>
    <xf numFmtId="9" fontId="36" fillId="0" borderId="18" xfId="0" applyNumberFormat="1" applyFont="1" applyBorder="1" applyAlignment="1">
      <alignment horizontal="center" vertical="center"/>
    </xf>
    <xf numFmtId="9" fontId="39" fillId="0" borderId="39" xfId="0" applyNumberFormat="1" applyFont="1" applyBorder="1" applyAlignment="1">
      <alignment horizontal="center" vertical="center"/>
    </xf>
    <xf numFmtId="165" fontId="36" fillId="0" borderId="40" xfId="46808" applyNumberFormat="1" applyFont="1" applyBorder="1"/>
    <xf numFmtId="165" fontId="36" fillId="0" borderId="81" xfId="127" applyNumberFormat="1" applyBorder="1"/>
    <xf numFmtId="0" fontId="161" fillId="0" borderId="104" xfId="0" applyFont="1" applyBorder="1" applyAlignment="1">
      <alignment horizontal="left" vertical="center" wrapText="1"/>
    </xf>
    <xf numFmtId="0" fontId="160" fillId="0" borderId="59" xfId="0" applyFont="1" applyBorder="1" applyAlignment="1">
      <alignment horizontal="center" vertical="center"/>
    </xf>
    <xf numFmtId="0" fontId="162" fillId="0" borderId="0" xfId="0" applyFont="1"/>
    <xf numFmtId="0" fontId="156" fillId="0" borderId="0" xfId="0" applyFont="1" applyAlignment="1">
      <alignment vertical="center"/>
    </xf>
    <xf numFmtId="0" fontId="162" fillId="0" borderId="0" xfId="0" applyFont="1" applyAlignment="1">
      <alignment vertical="center" wrapText="1"/>
    </xf>
    <xf numFmtId="0" fontId="160" fillId="0" borderId="75" xfId="0" applyFont="1" applyBorder="1" applyAlignment="1">
      <alignment vertical="center"/>
    </xf>
    <xf numFmtId="3" fontId="160" fillId="0" borderId="79" xfId="0" applyNumberFormat="1" applyFont="1" applyBorder="1" applyAlignment="1">
      <alignment horizontal="center" vertical="center"/>
    </xf>
    <xf numFmtId="0" fontId="163" fillId="0" borderId="79" xfId="0" applyFont="1" applyBorder="1" applyAlignment="1">
      <alignment horizontal="center" vertical="center" wrapText="1"/>
    </xf>
    <xf numFmtId="0" fontId="163" fillId="0" borderId="59" xfId="0" applyFont="1" applyBorder="1" applyAlignment="1">
      <alignment horizontal="center" vertical="center" wrapText="1"/>
    </xf>
    <xf numFmtId="0" fontId="163" fillId="0" borderId="75" xfId="0" applyFont="1" applyBorder="1" applyAlignment="1">
      <alignment horizontal="left" vertical="center" wrapText="1"/>
    </xf>
    <xf numFmtId="0" fontId="163" fillId="0" borderId="104" xfId="0" applyFont="1" applyBorder="1" applyAlignment="1">
      <alignment horizontal="left" vertical="center" wrapText="1"/>
    </xf>
    <xf numFmtId="164" fontId="36" fillId="0" borderId="0" xfId="0" applyNumberFormat="1" applyFont="1"/>
    <xf numFmtId="0" fontId="36" fillId="0" borderId="0" xfId="141"/>
    <xf numFmtId="0" fontId="161" fillId="0" borderId="112" xfId="0" applyFont="1" applyBorder="1" applyAlignment="1">
      <alignment horizontal="left" vertical="center" wrapText="1"/>
    </xf>
    <xf numFmtId="0" fontId="161" fillId="0" borderId="113" xfId="0" applyFont="1" applyBorder="1" applyAlignment="1">
      <alignment horizontal="center" vertical="center" wrapText="1"/>
    </xf>
    <xf numFmtId="3" fontId="48" fillId="0" borderId="44" xfId="354" applyNumberFormat="1" applyBorder="1" applyAlignment="1">
      <alignment horizontal="center" vertical="center"/>
    </xf>
    <xf numFmtId="3" fontId="48" fillId="0" borderId="26" xfId="122" applyNumberFormat="1" applyFont="1" applyBorder="1" applyAlignment="1">
      <alignment horizontal="center" vertical="center"/>
    </xf>
    <xf numFmtId="3" fontId="40" fillId="0" borderId="114" xfId="122" applyNumberFormat="1" applyFont="1" applyBorder="1" applyAlignment="1">
      <alignment horizontal="center" vertical="center"/>
    </xf>
    <xf numFmtId="9" fontId="40" fillId="0" borderId="117" xfId="122" applyNumberFormat="1" applyFont="1" applyBorder="1" applyAlignment="1">
      <alignment horizontal="center" vertical="center"/>
    </xf>
    <xf numFmtId="0" fontId="39" fillId="0" borderId="96" xfId="127" quotePrefix="1" applyFont="1" applyBorder="1" applyAlignment="1">
      <alignment horizontal="left"/>
    </xf>
    <xf numFmtId="0" fontId="36" fillId="0" borderId="78" xfId="0" quotePrefix="1" applyFont="1" applyBorder="1" applyAlignment="1">
      <alignment horizontal="left"/>
    </xf>
    <xf numFmtId="3" fontId="36" fillId="0" borderId="0" xfId="0" applyNumberFormat="1" applyFont="1"/>
    <xf numFmtId="0" fontId="39" fillId="0" borderId="9" xfId="122" applyFont="1" applyBorder="1" applyAlignment="1">
      <alignment horizontal="center"/>
    </xf>
    <xf numFmtId="5" fontId="36" fillId="0" borderId="24" xfId="0" quotePrefix="1" applyNumberFormat="1" applyFont="1" applyBorder="1" applyAlignment="1">
      <alignment horizontal="left"/>
    </xf>
    <xf numFmtId="174" fontId="36" fillId="0" borderId="0" xfId="0" applyNumberFormat="1" applyFont="1"/>
    <xf numFmtId="172" fontId="36" fillId="0" borderId="0" xfId="182" applyNumberFormat="1"/>
    <xf numFmtId="0" fontId="43" fillId="0" borderId="0" xfId="0" applyFont="1"/>
    <xf numFmtId="0" fontId="166" fillId="0" borderId="0" xfId="0" applyFont="1" applyAlignment="1">
      <alignment horizontal="left"/>
    </xf>
    <xf numFmtId="0" fontId="166" fillId="0" borderId="0" xfId="0" applyFont="1" applyAlignment="1">
      <alignment horizontal="left" wrapText="1"/>
    </xf>
    <xf numFmtId="2" fontId="0" fillId="0" borderId="0" xfId="0" applyNumberFormat="1"/>
    <xf numFmtId="0" fontId="36" fillId="47" borderId="33" xfId="127" applyFill="1" applyBorder="1"/>
    <xf numFmtId="0" fontId="36" fillId="47" borderId="34" xfId="127" applyFill="1" applyBorder="1"/>
    <xf numFmtId="0" fontId="36" fillId="47" borderId="35" xfId="127" applyFill="1" applyBorder="1"/>
    <xf numFmtId="0" fontId="36" fillId="47" borderId="53" xfId="127" applyFill="1" applyBorder="1"/>
    <xf numFmtId="0" fontId="36" fillId="47" borderId="32" xfId="127" applyFill="1" applyBorder="1"/>
    <xf numFmtId="0" fontId="36" fillId="47" borderId="55" xfId="127" applyFill="1" applyBorder="1"/>
    <xf numFmtId="0" fontId="36" fillId="47" borderId="42" xfId="127" applyFill="1" applyBorder="1"/>
    <xf numFmtId="0" fontId="36" fillId="47" borderId="62" xfId="127" applyFill="1" applyBorder="1"/>
    <xf numFmtId="0" fontId="36" fillId="47" borderId="98" xfId="127" applyFill="1" applyBorder="1"/>
    <xf numFmtId="164" fontId="142" fillId="0" borderId="75" xfId="1158" applyNumberFormat="1" applyFont="1" applyBorder="1" applyAlignment="1">
      <alignment horizontal="center" vertical="center"/>
    </xf>
    <xf numFmtId="0" fontId="79" fillId="0" borderId="29" xfId="0" applyFont="1" applyBorder="1"/>
    <xf numFmtId="0" fontId="80" fillId="0" borderId="41" xfId="0" applyFont="1" applyBorder="1"/>
    <xf numFmtId="0" fontId="80" fillId="0" borderId="29" xfId="0" applyFont="1" applyBorder="1"/>
    <xf numFmtId="164" fontId="80" fillId="0" borderId="41" xfId="1158" applyNumberFormat="1" applyFont="1" applyBorder="1"/>
    <xf numFmtId="0" fontId="77" fillId="0" borderId="0" xfId="0" applyFont="1" applyAlignment="1">
      <alignment horizontal="left" vertical="top" wrapText="1"/>
    </xf>
    <xf numFmtId="0" fontId="140" fillId="0" borderId="0" xfId="0" applyFont="1" applyAlignment="1">
      <alignment vertical="top" wrapText="1"/>
    </xf>
    <xf numFmtId="0" fontId="140" fillId="0" borderId="0" xfId="0" applyFont="1" applyAlignment="1">
      <alignment horizontal="left" wrapText="1"/>
    </xf>
    <xf numFmtId="174" fontId="167" fillId="0" borderId="0" xfId="0" applyNumberFormat="1" applyFont="1"/>
    <xf numFmtId="0" fontId="36" fillId="46" borderId="0" xfId="122" applyFill="1"/>
    <xf numFmtId="0" fontId="36" fillId="46" borderId="0" xfId="0" applyFont="1" applyFill="1"/>
    <xf numFmtId="172" fontId="36" fillId="0" borderId="0" xfId="1159" applyNumberFormat="1" applyFont="1"/>
    <xf numFmtId="165" fontId="36" fillId="0" borderId="0" xfId="0" applyNumberFormat="1" applyFont="1"/>
    <xf numFmtId="0" fontId="140" fillId="0" borderId="0" xfId="0" quotePrefix="1" applyFont="1" applyAlignment="1">
      <alignment horizontal="left" wrapText="1"/>
    </xf>
    <xf numFmtId="0" fontId="0" fillId="0" borderId="0" xfId="0" applyAlignment="1">
      <alignment vertical="top"/>
    </xf>
    <xf numFmtId="0" fontId="80" fillId="0" borderId="0" xfId="0" applyFont="1" applyAlignment="1">
      <alignment vertical="top"/>
    </xf>
    <xf numFmtId="10" fontId="36" fillId="0" borderId="0" xfId="1159" applyNumberFormat="1" applyFont="1"/>
    <xf numFmtId="172" fontId="36" fillId="0" borderId="0" xfId="1159" applyNumberFormat="1" applyFont="1" applyAlignment="1">
      <alignment vertical="center"/>
    </xf>
    <xf numFmtId="0" fontId="36" fillId="0" borderId="0" xfId="0" applyFont="1" applyBorder="1"/>
    <xf numFmtId="44" fontId="36" fillId="0" borderId="0" xfId="46808" applyFont="1" applyBorder="1"/>
    <xf numFmtId="0" fontId="0" fillId="0" borderId="0" xfId="0" applyBorder="1"/>
    <xf numFmtId="41" fontId="36" fillId="0" borderId="18" xfId="1158" applyNumberFormat="1" applyFont="1" applyBorder="1" applyAlignment="1">
      <alignment horizontal="right"/>
    </xf>
    <xf numFmtId="41" fontId="36" fillId="0" borderId="0" xfId="1158" applyNumberFormat="1" applyFont="1" applyBorder="1" applyAlignment="1">
      <alignment horizontal="right"/>
    </xf>
    <xf numFmtId="164" fontId="36" fillId="0" borderId="0" xfId="46748" applyNumberFormat="1" applyBorder="1"/>
    <xf numFmtId="43" fontId="36" fillId="0" borderId="0" xfId="1158" applyFont="1" applyBorder="1" applyAlignment="1">
      <alignment horizontal="right"/>
    </xf>
    <xf numFmtId="164" fontId="36" fillId="0" borderId="9" xfId="1158" applyNumberFormat="1" applyFont="1" applyBorder="1" applyAlignment="1">
      <alignment horizontal="right"/>
    </xf>
    <xf numFmtId="164" fontId="80" fillId="0" borderId="18" xfId="1158" applyNumberFormat="1" applyFont="1" applyBorder="1"/>
    <xf numFmtId="0" fontId="36" fillId="0" borderId="20" xfId="46741" applyBorder="1" applyAlignment="1">
      <alignment horizontal="center" vertical="center" wrapText="1"/>
    </xf>
    <xf numFmtId="164" fontId="141" fillId="0" borderId="105" xfId="1158" applyNumberFormat="1" applyFont="1" applyBorder="1" applyAlignment="1">
      <alignment horizontal="center" vertical="center"/>
    </xf>
    <xf numFmtId="0" fontId="0" fillId="0" borderId="9" xfId="0" applyBorder="1" applyAlignment="1">
      <alignment horizontal="center"/>
    </xf>
    <xf numFmtId="0" fontId="36" fillId="0" borderId="19" xfId="46815" applyBorder="1" applyAlignment="1">
      <alignment horizontal="left" vertical="center" wrapText="1"/>
    </xf>
    <xf numFmtId="0" fontId="36" fillId="0" borderId="19" xfId="917" applyBorder="1" applyAlignment="1">
      <alignment horizontal="center" vertical="center"/>
    </xf>
    <xf numFmtId="0" fontId="36" fillId="0" borderId="22" xfId="917" applyBorder="1" applyAlignment="1">
      <alignment horizontal="center" vertical="center"/>
    </xf>
    <xf numFmtId="0" fontId="0" fillId="0" borderId="19" xfId="0" applyBorder="1"/>
    <xf numFmtId="164" fontId="141" fillId="0" borderId="97" xfId="1158" applyNumberFormat="1" applyFont="1" applyBorder="1" applyAlignment="1">
      <alignment horizontal="center" vertical="center"/>
    </xf>
    <xf numFmtId="0" fontId="39" fillId="0" borderId="33" xfId="917" applyFont="1" applyBorder="1" applyAlignment="1">
      <alignment horizontal="left"/>
    </xf>
    <xf numFmtId="0" fontId="36" fillId="23" borderId="34" xfId="917" applyFill="1" applyBorder="1" applyAlignment="1">
      <alignment horizontal="center" vertical="center"/>
    </xf>
    <xf numFmtId="0" fontId="36" fillId="23" borderId="118" xfId="917" applyFill="1" applyBorder="1" applyAlignment="1">
      <alignment horizontal="center" vertical="center"/>
    </xf>
    <xf numFmtId="0" fontId="36" fillId="0" borderId="0" xfId="0" quotePrefix="1" applyFont="1" applyAlignment="1">
      <alignment horizontal="left"/>
    </xf>
    <xf numFmtId="3" fontId="39" fillId="0" borderId="75" xfId="122" applyNumberFormat="1" applyFont="1" applyFill="1" applyBorder="1" applyAlignment="1">
      <alignment horizontal="center" vertical="center"/>
    </xf>
    <xf numFmtId="172" fontId="39" fillId="0" borderId="75" xfId="122" applyNumberFormat="1" applyFont="1" applyFill="1" applyBorder="1" applyAlignment="1">
      <alignment horizontal="center" vertical="center"/>
    </xf>
    <xf numFmtId="172" fontId="39" fillId="0" borderId="75" xfId="0" applyNumberFormat="1" applyFont="1" applyFill="1" applyBorder="1" applyAlignment="1">
      <alignment horizontal="center" vertical="center"/>
    </xf>
    <xf numFmtId="0" fontId="36" fillId="0" borderId="63" xfId="0" applyFont="1" applyFill="1" applyBorder="1" applyAlignment="1">
      <alignment horizontal="left"/>
    </xf>
    <xf numFmtId="3" fontId="0" fillId="0" borderId="19" xfId="0" applyNumberFormat="1" applyFill="1" applyBorder="1" applyAlignment="1">
      <alignment horizontal="center" vertical="center"/>
    </xf>
    <xf numFmtId="3" fontId="36" fillId="0" borderId="19" xfId="0" applyNumberFormat="1" applyFont="1" applyFill="1" applyBorder="1" applyAlignment="1">
      <alignment horizontal="center" vertical="center"/>
    </xf>
    <xf numFmtId="3" fontId="0" fillId="0" borderId="9" xfId="0" applyNumberFormat="1" applyFill="1" applyBorder="1" applyAlignment="1">
      <alignment horizontal="center" vertical="center"/>
    </xf>
    <xf numFmtId="9" fontId="36" fillId="0" borderId="9" xfId="0" applyNumberFormat="1" applyFont="1" applyFill="1" applyBorder="1" applyAlignment="1">
      <alignment horizontal="center" vertical="center"/>
    </xf>
    <xf numFmtId="172" fontId="36" fillId="0" borderId="9" xfId="0" applyNumberFormat="1" applyFont="1" applyFill="1" applyBorder="1" applyAlignment="1">
      <alignment horizontal="center" vertical="center"/>
    </xf>
    <xf numFmtId="3" fontId="0" fillId="0" borderId="76" xfId="0" applyNumberFormat="1" applyFill="1" applyBorder="1" applyAlignment="1">
      <alignment horizontal="center" vertical="center"/>
    </xf>
    <xf numFmtId="0" fontId="39" fillId="0" borderId="75" xfId="0" applyFont="1" applyFill="1" applyBorder="1" applyAlignment="1">
      <alignment horizontal="center"/>
    </xf>
    <xf numFmtId="3" fontId="39" fillId="0" borderId="75" xfId="0" applyNumberFormat="1" applyFont="1" applyFill="1" applyBorder="1" applyAlignment="1">
      <alignment horizontal="center" vertical="center"/>
    </xf>
    <xf numFmtId="9" fontId="39" fillId="0" borderId="75" xfId="0" applyNumberFormat="1" applyFont="1" applyFill="1" applyBorder="1" applyAlignment="1">
      <alignment horizontal="center" vertical="center"/>
    </xf>
    <xf numFmtId="0" fontId="39" fillId="0" borderId="0" xfId="0" applyFont="1" applyFill="1" applyAlignment="1">
      <alignment horizontal="center"/>
    </xf>
    <xf numFmtId="3" fontId="39" fillId="0" borderId="0" xfId="0" applyNumberFormat="1" applyFont="1" applyFill="1" applyAlignment="1">
      <alignment horizontal="center" vertical="center"/>
    </xf>
    <xf numFmtId="180" fontId="39" fillId="0" borderId="0" xfId="0" applyNumberFormat="1" applyFont="1" applyFill="1" applyAlignment="1">
      <alignment horizontal="center" vertical="center"/>
    </xf>
    <xf numFmtId="10" fontId="39" fillId="0" borderId="0" xfId="0" applyNumberFormat="1" applyFont="1" applyFill="1" applyAlignment="1">
      <alignment horizontal="center" vertical="center"/>
    </xf>
    <xf numFmtId="3" fontId="39" fillId="0" borderId="0" xfId="16279" applyNumberFormat="1" applyFont="1" applyFill="1" applyAlignment="1">
      <alignment horizontal="center" vertical="center" wrapText="1"/>
    </xf>
    <xf numFmtId="0" fontId="36" fillId="0" borderId="0" xfId="0" applyFont="1" applyFill="1"/>
    <xf numFmtId="0" fontId="0" fillId="0" borderId="0" xfId="0" applyFill="1" applyAlignment="1">
      <alignment horizontal="center" vertical="center"/>
    </xf>
    <xf numFmtId="180" fontId="0" fillId="0" borderId="0" xfId="0" applyNumberFormat="1" applyFill="1" applyAlignment="1">
      <alignment horizontal="center" vertical="center"/>
    </xf>
    <xf numFmtId="0" fontId="0" fillId="0" borderId="0" xfId="0" applyFill="1"/>
    <xf numFmtId="0" fontId="166" fillId="0" borderId="0" xfId="0" applyFont="1" applyAlignment="1">
      <alignment wrapText="1"/>
    </xf>
    <xf numFmtId="0" fontId="0" fillId="0" borderId="0" xfId="0" applyFont="1" applyAlignment="1">
      <alignment vertical="top" wrapText="1"/>
    </xf>
    <xf numFmtId="3" fontId="0" fillId="0" borderId="0" xfId="0" applyNumberFormat="1"/>
    <xf numFmtId="3" fontId="36" fillId="0" borderId="18" xfId="1158" applyNumberFormat="1" applyFont="1" applyBorder="1"/>
    <xf numFmtId="164" fontId="36" fillId="0" borderId="105" xfId="1158" applyNumberFormat="1" applyFont="1" applyFill="1" applyBorder="1" applyAlignment="1">
      <alignment horizontal="center" vertical="center"/>
    </xf>
    <xf numFmtId="164" fontId="36" fillId="46" borderId="9" xfId="1158" applyNumberFormat="1" applyFont="1" applyFill="1" applyBorder="1" applyAlignment="1">
      <alignment horizontal="right"/>
    </xf>
    <xf numFmtId="44" fontId="36" fillId="46" borderId="18" xfId="46808" applyFont="1" applyFill="1" applyBorder="1"/>
    <xf numFmtId="3" fontId="36" fillId="46" borderId="9" xfId="0" applyNumberFormat="1" applyFont="1" applyFill="1" applyBorder="1"/>
    <xf numFmtId="3" fontId="36" fillId="46" borderId="38" xfId="0" applyNumberFormat="1" applyFont="1" applyFill="1" applyBorder="1"/>
    <xf numFmtId="0" fontId="79" fillId="46" borderId="18" xfId="0" applyFont="1" applyFill="1" applyBorder="1"/>
    <xf numFmtId="0" fontId="80" fillId="46" borderId="39" xfId="0" applyFont="1" applyFill="1" applyBorder="1"/>
    <xf numFmtId="0" fontId="80" fillId="46" borderId="29" xfId="0" applyFont="1" applyFill="1" applyBorder="1"/>
    <xf numFmtId="3" fontId="36" fillId="46" borderId="9" xfId="122" applyNumberFormat="1" applyFill="1" applyBorder="1" applyAlignment="1">
      <alignment horizontal="center" vertical="center"/>
    </xf>
    <xf numFmtId="37" fontId="36" fillId="46" borderId="9" xfId="4493" applyNumberFormat="1" applyFill="1" applyBorder="1" applyAlignment="1">
      <alignment horizontal="center" vertical="center"/>
    </xf>
    <xf numFmtId="3" fontId="36" fillId="46" borderId="9" xfId="1160" applyNumberFormat="1" applyFill="1" applyBorder="1" applyAlignment="1">
      <alignment horizontal="center" vertical="center" wrapText="1"/>
    </xf>
    <xf numFmtId="3" fontId="36" fillId="46" borderId="38" xfId="1160" applyNumberFormat="1" applyFill="1" applyBorder="1" applyAlignment="1">
      <alignment horizontal="center" vertical="center"/>
    </xf>
    <xf numFmtId="42" fontId="36" fillId="0" borderId="9" xfId="59" applyNumberFormat="1" applyFill="1" applyBorder="1" applyAlignment="1">
      <alignment wrapText="1"/>
    </xf>
    <xf numFmtId="0" fontId="36" fillId="0" borderId="0" xfId="0" quotePrefix="1" applyFont="1" applyAlignment="1">
      <alignment horizontal="left" wrapText="1"/>
    </xf>
    <xf numFmtId="0" fontId="36" fillId="0" borderId="0" xfId="0" applyFont="1" applyAlignment="1">
      <alignment horizontal="left" wrapText="1"/>
    </xf>
    <xf numFmtId="0" fontId="0" fillId="0" borderId="0" xfId="0" applyAlignment="1"/>
    <xf numFmtId="0" fontId="0" fillId="0" borderId="0" xfId="0" applyAlignment="1">
      <alignment vertical="top" wrapText="1"/>
    </xf>
    <xf numFmtId="0" fontId="36" fillId="0" borderId="0" xfId="0" applyFont="1" applyAlignment="1"/>
    <xf numFmtId="0" fontId="40" fillId="47" borderId="98" xfId="0" applyFont="1" applyFill="1" applyBorder="1" applyAlignment="1">
      <alignment horizontal="center"/>
    </xf>
    <xf numFmtId="0" fontId="39" fillId="47" borderId="18" xfId="0" applyFont="1" applyFill="1" applyBorder="1" applyAlignment="1">
      <alignment horizontal="center"/>
    </xf>
    <xf numFmtId="0" fontId="40" fillId="47" borderId="32" xfId="122" applyFont="1" applyFill="1" applyBorder="1" applyAlignment="1">
      <alignment horizontal="center" vertical="center" wrapText="1"/>
    </xf>
    <xf numFmtId="0" fontId="40" fillId="47" borderId="39" xfId="122" applyFont="1" applyFill="1" applyBorder="1" applyAlignment="1">
      <alignment horizontal="center" vertical="center" wrapText="1"/>
    </xf>
    <xf numFmtId="0" fontId="40" fillId="47" borderId="41" xfId="122" applyFont="1" applyFill="1" applyBorder="1" applyAlignment="1">
      <alignment horizontal="center" vertical="center" wrapText="1"/>
    </xf>
    <xf numFmtId="0" fontId="36" fillId="0" borderId="0" xfId="0" applyFont="1" applyAlignment="1">
      <alignment wrapText="1"/>
    </xf>
    <xf numFmtId="0" fontId="36" fillId="0" borderId="0" xfId="46809" quotePrefix="1" applyAlignment="1">
      <alignment horizontal="left" vertical="top" wrapText="1"/>
    </xf>
    <xf numFmtId="0" fontId="36" fillId="0" borderId="0" xfId="46809" applyAlignment="1">
      <alignment vertical="top" wrapText="1"/>
    </xf>
    <xf numFmtId="0" fontId="36" fillId="0" borderId="0" xfId="141" applyAlignment="1">
      <alignment wrapText="1"/>
    </xf>
    <xf numFmtId="49" fontId="40" fillId="0" borderId="0" xfId="0" applyNumberFormat="1" applyFont="1" applyAlignment="1">
      <alignment horizontal="center"/>
    </xf>
    <xf numFmtId="0" fontId="36" fillId="0" borderId="0" xfId="0" applyFont="1" applyAlignment="1">
      <alignment horizontal="center"/>
    </xf>
    <xf numFmtId="0" fontId="36" fillId="0" borderId="0" xfId="122" applyAlignment="1">
      <alignment horizontal="left" wrapText="1"/>
    </xf>
    <xf numFmtId="0" fontId="0" fillId="0" borderId="0" xfId="0" applyAlignment="1">
      <alignment horizontal="center" wrapText="1"/>
    </xf>
    <xf numFmtId="49" fontId="0" fillId="0" borderId="0" xfId="0" applyNumberFormat="1" applyAlignment="1">
      <alignment horizontal="center" vertical="center"/>
    </xf>
    <xf numFmtId="0" fontId="39" fillId="47" borderId="26" xfId="0" applyFont="1" applyFill="1" applyBorder="1" applyAlignment="1">
      <alignment horizontal="center"/>
    </xf>
    <xf numFmtId="0" fontId="39" fillId="47" borderId="9" xfId="0" applyFont="1" applyFill="1" applyBorder="1" applyAlignment="1">
      <alignment horizontal="center"/>
    </xf>
    <xf numFmtId="0" fontId="0" fillId="0" borderId="0" xfId="0" applyAlignment="1">
      <alignment horizontal="center"/>
    </xf>
    <xf numFmtId="49" fontId="0" fillId="0" borderId="0" xfId="0" applyNumberFormat="1" applyAlignment="1">
      <alignment horizontal="center"/>
    </xf>
    <xf numFmtId="0" fontId="162" fillId="0" borderId="0" xfId="0" applyFont="1" applyAlignment="1"/>
    <xf numFmtId="0" fontId="36" fillId="0" borderId="0" xfId="0" quotePrefix="1" applyFont="1" applyBorder="1" applyAlignment="1">
      <alignment horizontal="left" vertical="top" wrapText="1"/>
    </xf>
    <xf numFmtId="0" fontId="0" fillId="0" borderId="0" xfId="0" applyAlignment="1">
      <alignment wrapText="1"/>
    </xf>
    <xf numFmtId="0" fontId="39" fillId="47" borderId="9" xfId="0" quotePrefix="1" applyFont="1" applyFill="1" applyBorder="1" applyAlignment="1">
      <alignment horizontal="center"/>
    </xf>
    <xf numFmtId="0" fontId="39" fillId="0" borderId="0" xfId="0" applyFont="1" applyAlignment="1">
      <alignment wrapText="1"/>
    </xf>
    <xf numFmtId="0" fontId="36" fillId="0" borderId="0" xfId="0" applyFont="1" applyAlignment="1">
      <alignment horizontal="left" vertical="center" wrapText="1"/>
    </xf>
    <xf numFmtId="0" fontId="36" fillId="0" borderId="0" xfId="0" applyFont="1" applyAlignment="1">
      <alignment horizontal="left"/>
    </xf>
    <xf numFmtId="0" fontId="36" fillId="0" borderId="0" xfId="0" applyFont="1" applyAlignment="1">
      <alignment vertical="center"/>
    </xf>
    <xf numFmtId="0" fontId="0" fillId="0" borderId="0" xfId="0" applyAlignment="1">
      <alignment vertical="center"/>
    </xf>
    <xf numFmtId="0" fontId="77" fillId="48" borderId="0" xfId="845" applyFont="1" applyFill="1" applyAlignment="1">
      <alignment horizontal="left" vertical="center" wrapText="1"/>
    </xf>
    <xf numFmtId="0" fontId="156" fillId="84" borderId="19" xfId="0" applyFont="1" applyFill="1" applyBorder="1" applyAlignment="1">
      <alignment horizontal="center" vertical="center" wrapText="1"/>
    </xf>
    <xf numFmtId="42" fontId="36" fillId="0" borderId="9" xfId="0" applyNumberFormat="1" applyFont="1" applyFill="1" applyBorder="1"/>
    <xf numFmtId="0" fontId="40" fillId="0" borderId="0" xfId="127" applyFont="1" applyAlignment="1">
      <alignment horizontal="center"/>
    </xf>
    <xf numFmtId="0" fontId="36" fillId="0" borderId="0" xfId="127" applyAlignment="1">
      <alignment horizontal="center"/>
    </xf>
    <xf numFmtId="49" fontId="40" fillId="0" borderId="0" xfId="127" quotePrefix="1" applyNumberFormat="1" applyFont="1" applyAlignment="1">
      <alignment horizontal="center"/>
    </xf>
    <xf numFmtId="49" fontId="36" fillId="0" borderId="0" xfId="127" applyNumberFormat="1" applyAlignment="1">
      <alignment horizontal="center"/>
    </xf>
    <xf numFmtId="0" fontId="39" fillId="47" borderId="31" xfId="127" quotePrefix="1" applyFont="1" applyFill="1" applyBorder="1" applyAlignment="1">
      <alignment horizontal="center"/>
    </xf>
    <xf numFmtId="0" fontId="39" fillId="47" borderId="30" xfId="127" applyFont="1" applyFill="1" applyBorder="1" applyAlignment="1">
      <alignment horizontal="center"/>
    </xf>
    <xf numFmtId="0" fontId="39" fillId="47" borderId="29" xfId="127" applyFont="1" applyFill="1" applyBorder="1" applyAlignment="1">
      <alignment horizontal="center"/>
    </xf>
    <xf numFmtId="0" fontId="39" fillId="47" borderId="31" xfId="127" applyFont="1" applyFill="1" applyBorder="1" applyAlignment="1">
      <alignment horizontal="center"/>
    </xf>
    <xf numFmtId="0" fontId="36" fillId="0" borderId="0" xfId="0" quotePrefix="1" applyFont="1" applyAlignment="1">
      <alignment horizontal="left" wrapText="1"/>
    </xf>
    <xf numFmtId="0" fontId="36" fillId="0" borderId="0" xfId="0" applyFont="1" applyAlignment="1">
      <alignment horizontal="left" wrapText="1"/>
    </xf>
    <xf numFmtId="0" fontId="40" fillId="0" borderId="98" xfId="127" applyFont="1" applyBorder="1" applyAlignment="1">
      <alignment horizontal="center"/>
    </xf>
    <xf numFmtId="0" fontId="40" fillId="0" borderId="4" xfId="127" applyFont="1" applyBorder="1" applyAlignment="1">
      <alignment horizontal="center"/>
    </xf>
    <xf numFmtId="0" fontId="40" fillId="0" borderId="79" xfId="127" applyFont="1" applyBorder="1" applyAlignment="1">
      <alignment horizontal="center"/>
    </xf>
    <xf numFmtId="0" fontId="36" fillId="0" borderId="0" xfId="0" quotePrefix="1" applyFont="1" applyFill="1" applyBorder="1" applyAlignment="1">
      <alignment horizontal="left" wrapText="1"/>
    </xf>
    <xf numFmtId="0" fontId="0" fillId="0" borderId="0" xfId="0" applyFill="1" applyAlignment="1">
      <alignment horizontal="left" wrapText="1"/>
    </xf>
    <xf numFmtId="0" fontId="0" fillId="0" borderId="0" xfId="0" applyAlignment="1"/>
    <xf numFmtId="0" fontId="36" fillId="0" borderId="0" xfId="46809" quotePrefix="1" applyFont="1" applyAlignment="1">
      <alignment horizontal="left" vertical="top" wrapText="1"/>
    </xf>
    <xf numFmtId="0" fontId="0" fillId="0" borderId="0" xfId="0" applyAlignment="1">
      <alignment vertical="top" wrapText="1"/>
    </xf>
    <xf numFmtId="0" fontId="39" fillId="0" borderId="0" xfId="127" applyFont="1" applyAlignment="1">
      <alignment horizontal="center"/>
    </xf>
    <xf numFmtId="49" fontId="39" fillId="0" borderId="0" xfId="127" quotePrefix="1" applyNumberFormat="1" applyFont="1" applyAlignment="1">
      <alignment horizontal="center"/>
    </xf>
    <xf numFmtId="0" fontId="80" fillId="0" borderId="0" xfId="46809" quotePrefix="1" applyFont="1" applyAlignment="1">
      <alignment horizontal="left" vertical="top" wrapText="1"/>
    </xf>
    <xf numFmtId="0" fontId="162" fillId="0" borderId="0" xfId="0" quotePrefix="1" applyFont="1" applyAlignment="1">
      <alignment horizontal="left" wrapText="1"/>
    </xf>
    <xf numFmtId="0" fontId="80" fillId="0" borderId="0" xfId="0" quotePrefix="1" applyFont="1" applyAlignment="1">
      <alignment horizontal="left" wrapText="1"/>
    </xf>
    <xf numFmtId="0" fontId="36" fillId="0" borderId="0" xfId="0" applyFont="1" applyAlignment="1"/>
    <xf numFmtId="0" fontId="39" fillId="47" borderId="31" xfId="0" applyFont="1" applyFill="1" applyBorder="1" applyAlignment="1">
      <alignment horizontal="center"/>
    </xf>
    <xf numFmtId="0" fontId="39" fillId="47" borderId="30" xfId="0" applyFont="1" applyFill="1" applyBorder="1" applyAlignment="1">
      <alignment horizontal="center"/>
    </xf>
    <xf numFmtId="0" fontId="39" fillId="47" borderId="29" xfId="0" applyFont="1" applyFill="1" applyBorder="1" applyAlignment="1">
      <alignment horizontal="center"/>
    </xf>
    <xf numFmtId="0" fontId="39" fillId="47" borderId="36" xfId="0" applyFont="1" applyFill="1" applyBorder="1" applyAlignment="1">
      <alignment horizontal="center"/>
    </xf>
    <xf numFmtId="0" fontId="39" fillId="47" borderId="18" xfId="0" applyFont="1" applyFill="1" applyBorder="1" applyAlignment="1">
      <alignment horizontal="center"/>
    </xf>
    <xf numFmtId="0" fontId="39" fillId="47" borderId="37" xfId="0" applyFont="1" applyFill="1" applyBorder="1" applyAlignment="1">
      <alignment horizontal="center"/>
    </xf>
    <xf numFmtId="0" fontId="39" fillId="45" borderId="77" xfId="0" applyFont="1" applyFill="1" applyBorder="1" applyAlignment="1">
      <alignment horizontal="center" wrapText="1"/>
    </xf>
    <xf numFmtId="0" fontId="39" fillId="45" borderId="102" xfId="0" applyFont="1" applyFill="1" applyBorder="1" applyAlignment="1">
      <alignment horizontal="center" wrapText="1"/>
    </xf>
    <xf numFmtId="0" fontId="39" fillId="45" borderId="61" xfId="0" applyFont="1" applyFill="1" applyBorder="1" applyAlignment="1">
      <alignment horizontal="center" wrapText="1"/>
    </xf>
    <xf numFmtId="0" fontId="40" fillId="47" borderId="98" xfId="0" applyFont="1" applyFill="1" applyBorder="1" applyAlignment="1">
      <alignment horizontal="center"/>
    </xf>
    <xf numFmtId="0" fontId="40" fillId="47" borderId="4" xfId="0" applyFont="1" applyFill="1" applyBorder="1" applyAlignment="1">
      <alignment horizontal="center"/>
    </xf>
    <xf numFmtId="0" fontId="40" fillId="47" borderId="79" xfId="0" applyFont="1" applyFill="1" applyBorder="1" applyAlignment="1">
      <alignment horizontal="center"/>
    </xf>
    <xf numFmtId="0" fontId="40" fillId="0" borderId="0" xfId="0" applyFont="1" applyAlignment="1">
      <alignment horizontal="left"/>
    </xf>
    <xf numFmtId="0" fontId="40" fillId="0" borderId="0" xfId="127" applyFont="1" applyAlignment="1">
      <alignment horizontal="left"/>
    </xf>
    <xf numFmtId="49" fontId="40" fillId="0" borderId="0" xfId="127" quotePrefix="1" applyNumberFormat="1" applyFont="1" applyAlignment="1">
      <alignment horizontal="left"/>
    </xf>
    <xf numFmtId="0" fontId="77" fillId="0" borderId="0" xfId="0" applyFont="1" applyAlignment="1">
      <alignment horizontal="left" wrapText="1"/>
    </xf>
    <xf numFmtId="0" fontId="36" fillId="0" borderId="0" xfId="141" applyAlignment="1">
      <alignment horizontal="left" vertical="top" wrapText="1"/>
    </xf>
    <xf numFmtId="0" fontId="36" fillId="0" borderId="0" xfId="141" applyAlignment="1">
      <alignment horizontal="left" wrapText="1"/>
    </xf>
    <xf numFmtId="0" fontId="39" fillId="45" borderId="55" xfId="0" applyFont="1" applyFill="1" applyBorder="1" applyAlignment="1">
      <alignment horizontal="center" wrapText="1"/>
    </xf>
    <xf numFmtId="0" fontId="39" fillId="45" borderId="54" xfId="0" applyFont="1" applyFill="1" applyBorder="1" applyAlignment="1">
      <alignment horizontal="center" wrapText="1"/>
    </xf>
    <xf numFmtId="0" fontId="39" fillId="45" borderId="62" xfId="0" applyFont="1" applyFill="1" applyBorder="1" applyAlignment="1">
      <alignment horizontal="center" wrapText="1"/>
    </xf>
    <xf numFmtId="0" fontId="36" fillId="0" borderId="0" xfId="141" applyAlignment="1">
      <alignment horizontal="left"/>
    </xf>
    <xf numFmtId="0" fontId="36" fillId="0" borderId="0" xfId="141" applyAlignment="1"/>
    <xf numFmtId="0" fontId="36" fillId="0" borderId="0" xfId="141" applyAlignment="1">
      <alignment horizontal="left" indent="2"/>
    </xf>
    <xf numFmtId="0" fontId="36" fillId="0" borderId="0" xfId="0" applyFont="1" applyAlignment="1">
      <alignment wrapText="1"/>
    </xf>
    <xf numFmtId="0" fontId="36" fillId="0" borderId="0" xfId="46809" quotePrefix="1" applyAlignment="1">
      <alignment horizontal="left" vertical="top" wrapText="1"/>
    </xf>
    <xf numFmtId="0" fontId="36" fillId="0" borderId="0" xfId="46809" applyAlignment="1">
      <alignment vertical="top" wrapText="1"/>
    </xf>
    <xf numFmtId="0" fontId="40" fillId="0" borderId="0" xfId="0" applyFont="1" applyAlignment="1">
      <alignment horizontal="center"/>
    </xf>
    <xf numFmtId="0" fontId="40" fillId="47" borderId="55" xfId="0" applyFont="1" applyFill="1" applyBorder="1" applyAlignment="1">
      <alignment horizontal="center"/>
    </xf>
    <xf numFmtId="0" fontId="40" fillId="47" borderId="54" xfId="0" applyFont="1" applyFill="1" applyBorder="1" applyAlignment="1">
      <alignment horizontal="center"/>
    </xf>
    <xf numFmtId="0" fontId="40" fillId="47" borderId="62" xfId="0" applyFont="1" applyFill="1" applyBorder="1" applyAlignment="1">
      <alignment horizontal="center"/>
    </xf>
    <xf numFmtId="0" fontId="36" fillId="0" borderId="0" xfId="141" applyAlignment="1">
      <alignment vertical="top" wrapText="1"/>
    </xf>
    <xf numFmtId="0" fontId="36" fillId="0" borderId="0" xfId="141" applyAlignment="1">
      <alignment wrapText="1"/>
    </xf>
    <xf numFmtId="0" fontId="39" fillId="47" borderId="77" xfId="0" applyFont="1" applyFill="1" applyBorder="1" applyAlignment="1">
      <alignment horizontal="center"/>
    </xf>
    <xf numFmtId="0" fontId="39" fillId="47" borderId="102" xfId="0" applyFont="1" applyFill="1" applyBorder="1" applyAlignment="1">
      <alignment horizontal="center"/>
    </xf>
    <xf numFmtId="0" fontId="39" fillId="47" borderId="61" xfId="0" applyFont="1" applyFill="1" applyBorder="1" applyAlignment="1">
      <alignment horizontal="center"/>
    </xf>
    <xf numFmtId="0" fontId="36" fillId="0" borderId="0" xfId="0" applyFont="1" applyAlignment="1">
      <alignment horizontal="left" vertical="top" wrapText="1"/>
    </xf>
    <xf numFmtId="0" fontId="40" fillId="0" borderId="0" xfId="0" applyFont="1" applyAlignment="1">
      <alignment horizontal="center" wrapText="1"/>
    </xf>
    <xf numFmtId="49" fontId="40" fillId="0" borderId="0" xfId="0" applyNumberFormat="1" applyFont="1" applyAlignment="1">
      <alignment horizontal="center"/>
    </xf>
    <xf numFmtId="0" fontId="36" fillId="0" borderId="0" xfId="0" applyFont="1" applyAlignment="1">
      <alignment horizontal="center"/>
    </xf>
    <xf numFmtId="49" fontId="40" fillId="47" borderId="98" xfId="0" applyNumberFormat="1" applyFont="1" applyFill="1" applyBorder="1" applyAlignment="1">
      <alignment horizontal="left"/>
    </xf>
    <xf numFmtId="49" fontId="40" fillId="47" borderId="4" xfId="0" applyNumberFormat="1" applyFont="1" applyFill="1" applyBorder="1" applyAlignment="1">
      <alignment horizontal="left"/>
    </xf>
    <xf numFmtId="49" fontId="40" fillId="47" borderId="79" xfId="0" applyNumberFormat="1" applyFont="1" applyFill="1" applyBorder="1" applyAlignment="1">
      <alignment horizontal="left"/>
    </xf>
    <xf numFmtId="0" fontId="40" fillId="0" borderId="56" xfId="0" applyFont="1" applyBorder="1" applyAlignment="1">
      <alignment horizontal="center" wrapText="1"/>
    </xf>
    <xf numFmtId="0" fontId="40" fillId="0" borderId="26" xfId="0" applyFont="1" applyBorder="1" applyAlignment="1">
      <alignment horizontal="center" wrapText="1"/>
    </xf>
    <xf numFmtId="0" fontId="40" fillId="0" borderId="67" xfId="0" applyFont="1" applyBorder="1" applyAlignment="1">
      <alignment horizontal="center" wrapText="1"/>
    </xf>
    <xf numFmtId="0" fontId="40" fillId="0" borderId="56" xfId="0" applyFont="1" applyBorder="1" applyAlignment="1">
      <alignment horizontal="center"/>
    </xf>
    <xf numFmtId="0" fontId="36" fillId="0" borderId="26" xfId="0" applyFont="1" applyBorder="1" applyAlignment="1">
      <alignment horizontal="center"/>
    </xf>
    <xf numFmtId="0" fontId="36" fillId="0" borderId="67" xfId="0" applyFont="1" applyBorder="1" applyAlignment="1">
      <alignment horizontal="center"/>
    </xf>
    <xf numFmtId="49" fontId="40" fillId="0" borderId="56" xfId="0" applyNumberFormat="1" applyFont="1" applyBorder="1" applyAlignment="1">
      <alignment horizontal="center"/>
    </xf>
    <xf numFmtId="0" fontId="39" fillId="47" borderId="34" xfId="0" applyFont="1" applyFill="1" applyBorder="1" applyAlignment="1">
      <alignment horizontal="center"/>
    </xf>
    <xf numFmtId="0" fontId="39" fillId="47" borderId="35" xfId="0" applyFont="1" applyFill="1" applyBorder="1" applyAlignment="1">
      <alignment horizontal="center"/>
    </xf>
    <xf numFmtId="0" fontId="36" fillId="0" borderId="0" xfId="122" applyAlignment="1">
      <alignment horizontal="left" wrapText="1"/>
    </xf>
    <xf numFmtId="0" fontId="40" fillId="0" borderId="22" xfId="0" applyFont="1" applyBorder="1" applyAlignment="1">
      <alignment horizontal="center" wrapText="1"/>
    </xf>
    <xf numFmtId="0" fontId="40" fillId="0" borderId="49" xfId="0" applyFont="1" applyBorder="1" applyAlignment="1">
      <alignment horizontal="center" wrapText="1"/>
    </xf>
    <xf numFmtId="0" fontId="0" fillId="0" borderId="0" xfId="0" applyAlignment="1">
      <alignment horizontal="center" wrapText="1"/>
    </xf>
    <xf numFmtId="49" fontId="40" fillId="0" borderId="67" xfId="0" applyNumberFormat="1" applyFont="1" applyBorder="1" applyAlignment="1">
      <alignment horizontal="center" vertical="center"/>
    </xf>
    <xf numFmtId="49" fontId="0" fillId="0" borderId="0" xfId="0" applyNumberFormat="1" applyAlignment="1">
      <alignment horizontal="center" vertical="center"/>
    </xf>
    <xf numFmtId="49" fontId="40" fillId="47" borderId="98" xfId="0" applyNumberFormat="1" applyFont="1" applyFill="1" applyBorder="1" applyAlignment="1">
      <alignment horizontal="left" vertical="center"/>
    </xf>
    <xf numFmtId="49" fontId="40" fillId="47" borderId="62" xfId="0" applyNumberFormat="1" applyFont="1" applyFill="1" applyBorder="1" applyAlignment="1">
      <alignment horizontal="left" vertical="center"/>
    </xf>
    <xf numFmtId="0" fontId="39" fillId="47" borderId="26" xfId="0" applyFont="1" applyFill="1" applyBorder="1" applyAlignment="1">
      <alignment horizontal="center"/>
    </xf>
    <xf numFmtId="0" fontId="36" fillId="47" borderId="26" xfId="0" applyFont="1" applyFill="1" applyBorder="1" applyAlignment="1">
      <alignment horizontal="center"/>
    </xf>
    <xf numFmtId="0" fontId="36" fillId="47" borderId="18" xfId="0" applyFont="1" applyFill="1" applyBorder="1" applyAlignment="1">
      <alignment horizontal="center"/>
    </xf>
    <xf numFmtId="0" fontId="39" fillId="47" borderId="9" xfId="0" applyFont="1" applyFill="1" applyBorder="1" applyAlignment="1">
      <alignment horizontal="center" wrapText="1"/>
    </xf>
    <xf numFmtId="0" fontId="39" fillId="47" borderId="9" xfId="0" applyFont="1" applyFill="1" applyBorder="1" applyAlignment="1">
      <alignment horizontal="center"/>
    </xf>
    <xf numFmtId="0" fontId="39" fillId="47" borderId="9" xfId="0" applyFont="1" applyFill="1" applyBorder="1" applyAlignment="1"/>
    <xf numFmtId="0" fontId="0" fillId="0" borderId="0" xfId="0" applyAlignment="1">
      <alignment horizontal="center"/>
    </xf>
    <xf numFmtId="49" fontId="0" fillId="0" borderId="0" xfId="0" applyNumberFormat="1" applyAlignment="1">
      <alignment horizontal="center"/>
    </xf>
    <xf numFmtId="0" fontId="36" fillId="0" borderId="56" xfId="0" applyFont="1" applyBorder="1" applyAlignment="1">
      <alignment vertical="top" wrapText="1"/>
    </xf>
    <xf numFmtId="0" fontId="36" fillId="0" borderId="26" xfId="0" applyFont="1" applyBorder="1" applyAlignment="1">
      <alignment vertical="top" wrapText="1"/>
    </xf>
    <xf numFmtId="0" fontId="36" fillId="0" borderId="67" xfId="0" applyFont="1" applyBorder="1" applyAlignment="1">
      <alignment vertical="top" wrapText="1"/>
    </xf>
    <xf numFmtId="49" fontId="40" fillId="47" borderId="62" xfId="0" applyNumberFormat="1" applyFont="1" applyFill="1" applyBorder="1" applyAlignment="1">
      <alignment horizontal="left"/>
    </xf>
    <xf numFmtId="0" fontId="0" fillId="0" borderId="0" xfId="0" applyAlignment="1">
      <alignment horizontal="left" wrapText="1"/>
    </xf>
    <xf numFmtId="0" fontId="39" fillId="47" borderId="67" xfId="0" applyFont="1" applyFill="1" applyBorder="1" applyAlignment="1">
      <alignment horizontal="center"/>
    </xf>
    <xf numFmtId="0" fontId="36" fillId="47" borderId="67" xfId="0" applyFont="1" applyFill="1" applyBorder="1" applyAlignment="1">
      <alignment horizontal="center"/>
    </xf>
    <xf numFmtId="0" fontId="36" fillId="47" borderId="23" xfId="0" applyFont="1" applyFill="1" applyBorder="1" applyAlignment="1">
      <alignment horizontal="center"/>
    </xf>
    <xf numFmtId="0" fontId="39" fillId="47" borderId="18" xfId="0" applyFont="1" applyFill="1" applyBorder="1" applyAlignment="1"/>
    <xf numFmtId="0" fontId="39" fillId="47" borderId="19" xfId="0" applyFont="1" applyFill="1" applyBorder="1" applyAlignment="1">
      <alignment horizontal="center" wrapText="1"/>
    </xf>
    <xf numFmtId="0" fontId="39" fillId="47" borderId="26" xfId="0" applyFont="1" applyFill="1" applyBorder="1" applyAlignment="1">
      <alignment horizontal="center" wrapText="1"/>
    </xf>
    <xf numFmtId="0" fontId="39" fillId="47" borderId="18" xfId="0" applyFont="1" applyFill="1" applyBorder="1" applyAlignment="1">
      <alignment horizontal="center" wrapText="1"/>
    </xf>
    <xf numFmtId="0" fontId="39" fillId="47" borderId="31" xfId="0" quotePrefix="1" applyFont="1" applyFill="1" applyBorder="1" applyAlignment="1">
      <alignment horizontal="center"/>
    </xf>
    <xf numFmtId="0" fontId="36" fillId="0" borderId="0" xfId="0" quotePrefix="1" applyFont="1" applyBorder="1" applyAlignment="1">
      <alignment horizontal="left" vertical="top"/>
    </xf>
    <xf numFmtId="0" fontId="162" fillId="0" borderId="0" xfId="0" applyFont="1" applyAlignment="1"/>
    <xf numFmtId="0" fontId="0" fillId="0" borderId="0" xfId="0" applyAlignment="1">
      <alignment horizontal="left" vertical="top"/>
    </xf>
    <xf numFmtId="0" fontId="36" fillId="0" borderId="0" xfId="0" quotePrefix="1" applyFont="1" applyBorder="1" applyAlignment="1">
      <alignment horizontal="left" vertical="top" wrapText="1"/>
    </xf>
    <xf numFmtId="0" fontId="0" fillId="0" borderId="0" xfId="0" applyAlignment="1">
      <alignment wrapText="1"/>
    </xf>
    <xf numFmtId="0" fontId="79" fillId="47" borderId="98" xfId="0" applyFont="1" applyFill="1" applyBorder="1" applyAlignment="1">
      <alignment horizontal="center" wrapText="1"/>
    </xf>
    <xf numFmtId="0" fontId="79" fillId="47" borderId="4" xfId="0" applyFont="1" applyFill="1" applyBorder="1" applyAlignment="1">
      <alignment horizontal="center" wrapText="1"/>
    </xf>
    <xf numFmtId="0" fontId="79" fillId="47" borderId="79" xfId="0" applyFont="1" applyFill="1" applyBorder="1" applyAlignment="1">
      <alignment horizontal="center" wrapText="1"/>
    </xf>
    <xf numFmtId="0" fontId="36" fillId="0" borderId="0" xfId="46809" quotePrefix="1" applyFont="1" applyFill="1" applyAlignment="1">
      <alignment horizontal="left" wrapText="1"/>
    </xf>
    <xf numFmtId="49" fontId="40" fillId="0" borderId="47" xfId="0" quotePrefix="1" applyNumberFormat="1" applyFont="1" applyBorder="1" applyAlignment="1">
      <alignment horizontal="center"/>
    </xf>
    <xf numFmtId="49" fontId="40" fillId="0" borderId="18" xfId="0" applyNumberFormat="1" applyFont="1" applyBorder="1" applyAlignment="1">
      <alignment horizontal="center"/>
    </xf>
    <xf numFmtId="49" fontId="40" fillId="0" borderId="23" xfId="0" applyNumberFormat="1" applyFont="1" applyBorder="1" applyAlignment="1">
      <alignment horizontal="center"/>
    </xf>
    <xf numFmtId="0" fontId="39" fillId="47" borderId="9" xfId="0" quotePrefix="1" applyFont="1" applyFill="1" applyBorder="1" applyAlignment="1">
      <alignment horizontal="center"/>
    </xf>
    <xf numFmtId="0" fontId="40" fillId="0" borderId="55" xfId="122" applyFont="1" applyBorder="1" applyAlignment="1">
      <alignment horizontal="center"/>
    </xf>
    <xf numFmtId="0" fontId="40" fillId="0" borderId="54" xfId="122" applyFont="1" applyBorder="1" applyAlignment="1">
      <alignment horizontal="center"/>
    </xf>
    <xf numFmtId="0" fontId="40" fillId="0" borderId="62" xfId="122" applyFont="1" applyBorder="1" applyAlignment="1">
      <alignment horizontal="center"/>
    </xf>
    <xf numFmtId="49" fontId="40" fillId="0" borderId="65" xfId="122" applyNumberFormat="1" applyFont="1" applyBorder="1" applyAlignment="1">
      <alignment horizontal="center"/>
    </xf>
    <xf numFmtId="49" fontId="40" fillId="0" borderId="0" xfId="122" applyNumberFormat="1" applyFont="1" applyAlignment="1">
      <alignment horizontal="center"/>
    </xf>
    <xf numFmtId="49" fontId="40" fillId="0" borderId="58" xfId="122" applyNumberFormat="1" applyFont="1" applyBorder="1" applyAlignment="1">
      <alignment horizontal="center"/>
    </xf>
    <xf numFmtId="49" fontId="40" fillId="0" borderId="64" xfId="122" applyNumberFormat="1" applyFont="1" applyBorder="1" applyAlignment="1">
      <alignment horizontal="center"/>
    </xf>
    <xf numFmtId="49" fontId="40" fillId="0" borderId="66" xfId="122" applyNumberFormat="1" applyFont="1" applyBorder="1" applyAlignment="1">
      <alignment horizontal="center"/>
    </xf>
    <xf numFmtId="49" fontId="40" fillId="0" borderId="59" xfId="122" applyNumberFormat="1" applyFont="1" applyBorder="1" applyAlignment="1">
      <alignment horizontal="center"/>
    </xf>
    <xf numFmtId="0" fontId="40" fillId="47" borderId="26" xfId="122" applyFont="1" applyFill="1" applyBorder="1" applyAlignment="1">
      <alignment horizontal="center" vertical="center" wrapText="1"/>
    </xf>
    <xf numFmtId="0" fontId="40" fillId="47" borderId="40" xfId="122" applyFont="1" applyFill="1" applyBorder="1" applyAlignment="1">
      <alignment horizontal="center" vertical="center" wrapText="1"/>
    </xf>
    <xf numFmtId="0" fontId="40" fillId="47" borderId="65" xfId="122" applyFont="1" applyFill="1" applyBorder="1" applyAlignment="1">
      <alignment horizontal="center" vertical="center" wrapText="1"/>
    </xf>
    <xf numFmtId="0" fontId="40" fillId="47" borderId="0" xfId="122" applyFont="1" applyFill="1" applyAlignment="1">
      <alignment horizontal="center" vertical="center" wrapText="1"/>
    </xf>
    <xf numFmtId="0" fontId="40" fillId="47" borderId="64" xfId="122" applyFont="1" applyFill="1" applyBorder="1" applyAlignment="1">
      <alignment horizontal="center" vertical="center" wrapText="1"/>
    </xf>
    <xf numFmtId="0" fontId="40" fillId="47" borderId="66" xfId="122" applyFont="1" applyFill="1" applyBorder="1" applyAlignment="1">
      <alignment horizontal="center" vertical="center" wrapText="1"/>
    </xf>
    <xf numFmtId="0" fontId="40" fillId="47" borderId="59" xfId="122" applyFont="1" applyFill="1" applyBorder="1" applyAlignment="1">
      <alignment horizontal="center" vertical="center" wrapText="1"/>
    </xf>
    <xf numFmtId="0" fontId="40" fillId="47" borderId="31" xfId="122" applyFont="1" applyFill="1" applyBorder="1" applyAlignment="1">
      <alignment horizontal="center" vertical="center" wrapText="1"/>
    </xf>
    <xf numFmtId="0" fontId="40" fillId="47" borderId="32" xfId="122" applyFont="1" applyFill="1" applyBorder="1" applyAlignment="1">
      <alignment horizontal="center" vertical="center" wrapText="1"/>
    </xf>
    <xf numFmtId="0" fontId="40" fillId="47" borderId="30" xfId="122" applyFont="1" applyFill="1" applyBorder="1" applyAlignment="1">
      <alignment horizontal="center" vertical="center" wrapText="1"/>
    </xf>
    <xf numFmtId="0" fontId="40" fillId="47" borderId="39" xfId="122" applyFont="1" applyFill="1" applyBorder="1" applyAlignment="1">
      <alignment horizontal="center" vertical="center" wrapText="1"/>
    </xf>
    <xf numFmtId="0" fontId="40" fillId="47" borderId="42" xfId="122" applyFont="1" applyFill="1" applyBorder="1" applyAlignment="1">
      <alignment horizontal="center" vertical="center" wrapText="1"/>
    </xf>
    <xf numFmtId="0" fontId="48" fillId="0" borderId="40" xfId="0" applyFont="1" applyBorder="1" applyAlignment="1">
      <alignment horizontal="center" vertical="center" wrapText="1"/>
    </xf>
    <xf numFmtId="0" fontId="40" fillId="47" borderId="29" xfId="122" applyFont="1" applyFill="1" applyBorder="1" applyAlignment="1">
      <alignment horizontal="center" vertical="center" wrapText="1"/>
    </xf>
    <xf numFmtId="0" fontId="40" fillId="47" borderId="41" xfId="122" applyFont="1" applyFill="1" applyBorder="1" applyAlignment="1">
      <alignment horizontal="center" vertical="center" wrapText="1"/>
    </xf>
    <xf numFmtId="0" fontId="40" fillId="47" borderId="55" xfId="122" applyFont="1" applyFill="1" applyBorder="1" applyAlignment="1">
      <alignment horizontal="center" vertical="center" wrapText="1"/>
    </xf>
    <xf numFmtId="0" fontId="40" fillId="47" borderId="54" xfId="122" applyFont="1" applyFill="1" applyBorder="1" applyAlignment="1">
      <alignment horizontal="center" vertical="center" wrapText="1"/>
    </xf>
    <xf numFmtId="0" fontId="40" fillId="47" borderId="62" xfId="122" applyFont="1" applyFill="1" applyBorder="1" applyAlignment="1">
      <alignment horizontal="center" vertical="center" wrapText="1"/>
    </xf>
    <xf numFmtId="0" fontId="40" fillId="47" borderId="44" xfId="122" applyFont="1" applyFill="1" applyBorder="1" applyAlignment="1">
      <alignment horizontal="center" vertical="center" wrapText="1"/>
    </xf>
    <xf numFmtId="0" fontId="40" fillId="47" borderId="45" xfId="122" applyFont="1" applyFill="1" applyBorder="1" applyAlignment="1">
      <alignment horizontal="center" vertical="center" wrapText="1"/>
    </xf>
    <xf numFmtId="0" fontId="40" fillId="47" borderId="52" xfId="122" applyFont="1" applyFill="1" applyBorder="1" applyAlignment="1">
      <alignment horizontal="center" vertical="center"/>
    </xf>
    <xf numFmtId="0" fontId="40" fillId="47" borderId="50" xfId="122" applyFont="1" applyFill="1" applyBorder="1" applyAlignment="1">
      <alignment horizontal="center" vertical="center"/>
    </xf>
    <xf numFmtId="0" fontId="40" fillId="47" borderId="51" xfId="122" applyFont="1" applyFill="1" applyBorder="1" applyAlignment="1">
      <alignment horizontal="center" vertical="center"/>
    </xf>
    <xf numFmtId="0" fontId="40" fillId="47" borderId="53" xfId="354" applyFont="1" applyFill="1" applyBorder="1" applyAlignment="1">
      <alignment horizontal="center" vertical="center" wrapText="1"/>
    </xf>
    <xf numFmtId="0" fontId="40" fillId="47" borderId="45" xfId="354" applyFont="1" applyFill="1" applyBorder="1" applyAlignment="1">
      <alignment horizontal="center" vertical="center" wrapText="1"/>
    </xf>
    <xf numFmtId="0" fontId="40" fillId="47" borderId="61" xfId="122" applyFont="1" applyFill="1" applyBorder="1" applyAlignment="1">
      <alignment horizontal="center" vertical="center" wrapText="1"/>
    </xf>
    <xf numFmtId="0" fontId="40" fillId="47" borderId="27" xfId="122" applyFont="1" applyFill="1" applyBorder="1" applyAlignment="1">
      <alignment horizontal="center" vertical="center" wrapText="1"/>
    </xf>
    <xf numFmtId="0" fontId="40" fillId="47" borderId="56" xfId="122" applyFont="1" applyFill="1" applyBorder="1" applyAlignment="1">
      <alignment horizontal="center" vertical="center" wrapText="1"/>
    </xf>
    <xf numFmtId="0" fontId="40" fillId="47" borderId="46" xfId="122" applyFont="1" applyFill="1" applyBorder="1" applyAlignment="1">
      <alignment horizontal="center" vertical="center" wrapText="1"/>
    </xf>
    <xf numFmtId="0" fontId="40" fillId="47" borderId="53" xfId="122" applyFont="1" applyFill="1" applyBorder="1" applyAlignment="1">
      <alignment horizontal="center" vertical="center" wrapText="1"/>
    </xf>
    <xf numFmtId="0" fontId="40" fillId="47" borderId="43" xfId="122" applyFont="1" applyFill="1" applyBorder="1" applyAlignment="1">
      <alignment horizontal="center" vertical="center" wrapText="1"/>
    </xf>
    <xf numFmtId="0" fontId="80" fillId="0" borderId="0" xfId="122" applyFont="1" applyAlignment="1"/>
    <xf numFmtId="0" fontId="152" fillId="0" borderId="0" xfId="122" applyFont="1" applyAlignment="1"/>
    <xf numFmtId="0" fontId="152" fillId="0" borderId="67" xfId="122" applyFont="1" applyBorder="1" applyAlignment="1"/>
    <xf numFmtId="0" fontId="152" fillId="46" borderId="67" xfId="122" applyFont="1" applyFill="1" applyBorder="1" applyAlignment="1"/>
    <xf numFmtId="0" fontId="152" fillId="46" borderId="0" xfId="122" applyFont="1" applyFill="1" applyAlignment="1"/>
    <xf numFmtId="0" fontId="152" fillId="46" borderId="67" xfId="122" applyFont="1" applyFill="1" applyBorder="1" applyAlignment="1">
      <alignment wrapText="1"/>
    </xf>
    <xf numFmtId="0" fontId="165" fillId="46" borderId="0" xfId="122" applyFont="1" applyFill="1" applyAlignment="1">
      <alignment wrapText="1"/>
    </xf>
    <xf numFmtId="49" fontId="0" fillId="0" borderId="58" xfId="0" applyNumberFormat="1" applyBorder="1" applyAlignment="1">
      <alignment horizontal="center"/>
    </xf>
    <xf numFmtId="0" fontId="81" fillId="0" borderId="0" xfId="2807" applyFont="1" applyAlignment="1">
      <alignment horizontal="left" wrapText="1"/>
    </xf>
    <xf numFmtId="0" fontId="36" fillId="0" borderId="0" xfId="2807" applyAlignment="1">
      <alignment horizontal="left" wrapText="1"/>
    </xf>
    <xf numFmtId="0" fontId="40" fillId="0" borderId="68" xfId="122" applyFont="1" applyBorder="1" applyAlignment="1">
      <alignment horizontal="center" wrapText="1"/>
    </xf>
    <xf numFmtId="0" fontId="40" fillId="0" borderId="42" xfId="122" applyFont="1" applyBorder="1" applyAlignment="1">
      <alignment horizontal="center"/>
    </xf>
    <xf numFmtId="0" fontId="40" fillId="0" borderId="43" xfId="122" applyFont="1" applyBorder="1" applyAlignment="1">
      <alignment horizontal="center"/>
    </xf>
    <xf numFmtId="49" fontId="40" fillId="0" borderId="53" xfId="122" applyNumberFormat="1" applyFont="1" applyBorder="1" applyAlignment="1">
      <alignment horizontal="center" wrapText="1"/>
    </xf>
    <xf numFmtId="49" fontId="40" fillId="0" borderId="40" xfId="122" applyNumberFormat="1" applyFont="1" applyBorder="1" applyAlignment="1">
      <alignment horizontal="center"/>
    </xf>
    <xf numFmtId="49" fontId="40" fillId="0" borderId="45" xfId="122" applyNumberFormat="1" applyFont="1" applyBorder="1" applyAlignment="1">
      <alignment horizontal="center"/>
    </xf>
    <xf numFmtId="0" fontId="39" fillId="0" borderId="0" xfId="0" applyFont="1" applyAlignment="1">
      <alignment wrapText="1"/>
    </xf>
    <xf numFmtId="0" fontId="36" fillId="0" borderId="0" xfId="2807" applyAlignment="1">
      <alignment horizontal="left" vertical="center" wrapText="1"/>
    </xf>
    <xf numFmtId="0" fontId="36" fillId="0" borderId="0" xfId="0" applyFont="1" applyAlignment="1">
      <alignment horizontal="left" vertical="center" wrapText="1"/>
    </xf>
    <xf numFmtId="0" fontId="81" fillId="0" borderId="0" xfId="122" applyFont="1" applyAlignment="1">
      <alignment horizontal="left" wrapText="1"/>
    </xf>
    <xf numFmtId="0" fontId="62" fillId="0" borderId="0" xfId="0" applyFont="1" applyAlignment="1">
      <alignment wrapText="1"/>
    </xf>
    <xf numFmtId="0" fontId="40" fillId="0" borderId="0" xfId="0" applyFont="1" applyAlignment="1">
      <alignment horizontal="center" vertical="center"/>
    </xf>
    <xf numFmtId="49" fontId="40" fillId="0" borderId="66" xfId="0" applyNumberFormat="1" applyFont="1" applyBorder="1" applyAlignment="1">
      <alignment horizontal="center"/>
    </xf>
    <xf numFmtId="0" fontId="0" fillId="0" borderId="0" xfId="0" applyAlignment="1">
      <alignment horizontal="center" vertical="center"/>
    </xf>
    <xf numFmtId="0" fontId="36" fillId="0" borderId="0" xfId="0" applyFont="1" applyAlignment="1">
      <alignment horizontal="left"/>
    </xf>
    <xf numFmtId="0" fontId="36" fillId="0" borderId="67" xfId="122" applyBorder="1" applyAlignment="1"/>
    <xf numFmtId="0" fontId="36" fillId="0" borderId="0" xfId="122" applyAlignment="1"/>
    <xf numFmtId="0" fontId="36" fillId="0" borderId="0" xfId="168" applyFont="1" applyAlignment="1">
      <alignment horizontal="left" vertical="center" wrapText="1"/>
    </xf>
    <xf numFmtId="0" fontId="40" fillId="47" borderId="77" xfId="0" applyFont="1" applyFill="1" applyBorder="1" applyAlignment="1">
      <alignment horizontal="center" vertical="center" wrapText="1"/>
    </xf>
    <xf numFmtId="0" fontId="40" fillId="47" borderId="28" xfId="0" applyFont="1" applyFill="1" applyBorder="1" applyAlignment="1">
      <alignment horizontal="center" vertical="center" wrapText="1"/>
    </xf>
    <xf numFmtId="0" fontId="40" fillId="47" borderId="31" xfId="0" applyFont="1" applyFill="1" applyBorder="1" applyAlignment="1">
      <alignment horizontal="center" vertical="center" wrapText="1"/>
    </xf>
    <xf numFmtId="0" fontId="40" fillId="47" borderId="30" xfId="0" applyFont="1" applyFill="1" applyBorder="1" applyAlignment="1">
      <alignment horizontal="center" vertical="center" wrapText="1"/>
    </xf>
    <xf numFmtId="0" fontId="40" fillId="47" borderId="29" xfId="0" applyFont="1" applyFill="1" applyBorder="1" applyAlignment="1">
      <alignment horizontal="center" vertical="center" wrapText="1"/>
    </xf>
    <xf numFmtId="0" fontId="40" fillId="47" borderId="108" xfId="0" applyFont="1" applyFill="1" applyBorder="1" applyAlignment="1">
      <alignment horizontal="center" vertical="center" wrapText="1"/>
    </xf>
    <xf numFmtId="0" fontId="81" fillId="0" borderId="0" xfId="122" applyFont="1" applyAlignment="1"/>
    <xf numFmtId="0" fontId="36" fillId="0" borderId="0" xfId="0" applyFont="1" applyAlignment="1">
      <alignment vertical="center"/>
    </xf>
    <xf numFmtId="0" fontId="0" fillId="0" borderId="0" xfId="0" applyAlignment="1">
      <alignment vertical="center"/>
    </xf>
    <xf numFmtId="0" fontId="36" fillId="0" borderId="0" xfId="122" applyAlignment="1">
      <alignment vertical="center" wrapText="1"/>
    </xf>
    <xf numFmtId="0" fontId="0" fillId="0" borderId="0" xfId="0" applyAlignment="1">
      <alignment vertical="center" wrapText="1"/>
    </xf>
    <xf numFmtId="0" fontId="36" fillId="0" borderId="0" xfId="122" applyAlignment="1">
      <alignment vertical="center"/>
    </xf>
    <xf numFmtId="0" fontId="36" fillId="0" borderId="0" xfId="917" applyAlignment="1">
      <alignment vertical="center" wrapText="1"/>
    </xf>
    <xf numFmtId="0" fontId="40" fillId="0" borderId="67" xfId="0" applyFont="1" applyBorder="1" applyAlignment="1">
      <alignment horizontal="center"/>
    </xf>
    <xf numFmtId="49" fontId="40" fillId="0" borderId="67" xfId="0" applyNumberFormat="1" applyFont="1" applyBorder="1" applyAlignment="1">
      <alignment horizontal="center"/>
    </xf>
    <xf numFmtId="0" fontId="39" fillId="47" borderId="31" xfId="46741" applyFont="1" applyFill="1" applyBorder="1" applyAlignment="1">
      <alignment horizontal="center" vertical="center" wrapText="1"/>
    </xf>
    <xf numFmtId="0" fontId="39" fillId="47" borderId="24" xfId="46741" applyFont="1" applyFill="1" applyBorder="1" applyAlignment="1">
      <alignment horizontal="center" vertical="center" wrapText="1"/>
    </xf>
    <xf numFmtId="0" fontId="39" fillId="47" borderId="110" xfId="46741" applyFont="1" applyFill="1" applyBorder="1" applyAlignment="1">
      <alignment horizontal="center" vertical="center" wrapText="1"/>
    </xf>
    <xf numFmtId="0" fontId="39" fillId="47" borderId="54" xfId="46741" applyFont="1" applyFill="1" applyBorder="1" applyAlignment="1">
      <alignment horizontal="center" vertical="center" wrapText="1"/>
    </xf>
    <xf numFmtId="0" fontId="39" fillId="47" borderId="111" xfId="46741" applyFont="1" applyFill="1" applyBorder="1" applyAlignment="1">
      <alignment horizontal="center" vertical="center" wrapText="1"/>
    </xf>
    <xf numFmtId="0" fontId="36" fillId="0" borderId="62" xfId="46741" applyBorder="1" applyAlignment="1"/>
    <xf numFmtId="0" fontId="36" fillId="0" borderId="23" xfId="46741" applyBorder="1" applyAlignment="1"/>
    <xf numFmtId="0" fontId="36" fillId="0" borderId="60" xfId="46741" applyBorder="1" applyAlignment="1"/>
    <xf numFmtId="0" fontId="39" fillId="47" borderId="23" xfId="46741" applyFont="1" applyFill="1" applyBorder="1" applyAlignment="1">
      <alignment horizontal="center" vertical="center" wrapText="1"/>
    </xf>
    <xf numFmtId="0" fontId="39" fillId="47" borderId="25" xfId="46741" applyFont="1" applyFill="1" applyBorder="1" applyAlignment="1">
      <alignment horizontal="center" vertical="center" wrapText="1"/>
    </xf>
    <xf numFmtId="0" fontId="39" fillId="47" borderId="47" xfId="46741" applyFont="1" applyFill="1" applyBorder="1" applyAlignment="1">
      <alignment horizontal="center" vertical="center" wrapText="1"/>
    </xf>
    <xf numFmtId="0" fontId="36" fillId="0" borderId="0" xfId="0" applyFont="1" applyFill="1" applyAlignment="1">
      <alignment horizontal="left" vertical="center" wrapText="1"/>
    </xf>
    <xf numFmtId="0" fontId="36" fillId="0" borderId="0" xfId="0" applyFont="1" applyFill="1" applyAlignment="1"/>
    <xf numFmtId="0" fontId="36" fillId="0" borderId="67" xfId="122" applyFill="1" applyBorder="1" applyAlignment="1"/>
    <xf numFmtId="0" fontId="36" fillId="0" borderId="0" xfId="122" applyFill="1" applyAlignment="1"/>
    <xf numFmtId="49" fontId="40" fillId="0" borderId="25" xfId="0" quotePrefix="1" applyNumberFormat="1" applyFont="1" applyBorder="1" applyAlignment="1">
      <alignment horizontal="center"/>
    </xf>
    <xf numFmtId="0" fontId="36" fillId="0" borderId="0" xfId="0" quotePrefix="1" applyFont="1" applyAlignment="1"/>
    <xf numFmtId="0" fontId="77" fillId="0" borderId="0" xfId="0" quotePrefix="1" applyFont="1" applyAlignment="1">
      <alignment horizontal="left"/>
    </xf>
    <xf numFmtId="0" fontId="77" fillId="0" borderId="0" xfId="0" applyFont="1" applyAlignment="1"/>
    <xf numFmtId="0" fontId="39" fillId="47" borderId="19" xfId="0" applyFont="1" applyFill="1" applyBorder="1" applyAlignment="1">
      <alignment horizontal="center" vertical="center"/>
    </xf>
    <xf numFmtId="0" fontId="39" fillId="47" borderId="18" xfId="0" applyFont="1" applyFill="1" applyBorder="1" applyAlignment="1">
      <alignment horizontal="center" vertical="center"/>
    </xf>
    <xf numFmtId="0" fontId="36" fillId="0" borderId="0" xfId="168" applyFont="1" applyAlignment="1">
      <alignment horizontal="left" wrapText="1"/>
    </xf>
    <xf numFmtId="0" fontId="153" fillId="84" borderId="22" xfId="845" applyFont="1" applyFill="1" applyBorder="1" applyAlignment="1">
      <alignment horizontal="center" vertical="center" wrapText="1"/>
    </xf>
    <xf numFmtId="0" fontId="153" fillId="84" borderId="48" xfId="845" applyFont="1" applyFill="1" applyBorder="1" applyAlignment="1">
      <alignment horizontal="center" vertical="center" wrapText="1"/>
    </xf>
    <xf numFmtId="0" fontId="153" fillId="84" borderId="23" xfId="845" applyFont="1" applyFill="1" applyBorder="1" applyAlignment="1">
      <alignment horizontal="center" vertical="center" wrapText="1"/>
    </xf>
    <xf numFmtId="0" fontId="153" fillId="84" borderId="47" xfId="845" applyFont="1" applyFill="1" applyBorder="1" applyAlignment="1">
      <alignment horizontal="center" vertical="center" wrapText="1"/>
    </xf>
    <xf numFmtId="0" fontId="160" fillId="0" borderId="98" xfId="0" applyFont="1" applyBorder="1" applyAlignment="1">
      <alignment horizontal="center" vertical="center"/>
    </xf>
    <xf numFmtId="0" fontId="160" fillId="0" borderId="79" xfId="0" applyFont="1" applyBorder="1" applyAlignment="1">
      <alignment horizontal="center" vertical="center"/>
    </xf>
    <xf numFmtId="0" fontId="163" fillId="0" borderId="0" xfId="0" applyFont="1" applyAlignment="1">
      <alignment horizontal="left" vertical="center" wrapText="1"/>
    </xf>
    <xf numFmtId="0" fontId="161" fillId="0" borderId="114" xfId="0" applyFont="1" applyBorder="1" applyAlignment="1">
      <alignment horizontal="center" vertical="center" wrapText="1"/>
    </xf>
    <xf numFmtId="0" fontId="161" fillId="0" borderId="115" xfId="0" applyFont="1" applyBorder="1" applyAlignment="1">
      <alignment horizontal="center" vertical="center" wrapText="1"/>
    </xf>
    <xf numFmtId="0" fontId="163" fillId="0" borderId="116" xfId="0" applyFont="1" applyBorder="1" applyAlignment="1">
      <alignment horizontal="center" vertical="center" wrapText="1"/>
    </xf>
    <xf numFmtId="0" fontId="77" fillId="48" borderId="0" xfId="845" applyFont="1" applyFill="1" applyAlignment="1">
      <alignment horizontal="left" vertical="center" wrapText="1"/>
    </xf>
    <xf numFmtId="0" fontId="154" fillId="86" borderId="20" xfId="0" applyFont="1" applyFill="1" applyBorder="1" applyAlignment="1">
      <alignment horizontal="center" vertical="center" wrapText="1"/>
    </xf>
    <xf numFmtId="0" fontId="154" fillId="86" borderId="5" xfId="0" applyFont="1" applyFill="1" applyBorder="1" applyAlignment="1">
      <alignment horizontal="center" vertical="center" wrapText="1"/>
    </xf>
    <xf numFmtId="0" fontId="154" fillId="86" borderId="21" xfId="0" applyFont="1" applyFill="1" applyBorder="1" applyAlignment="1">
      <alignment horizontal="center" vertical="center" wrapText="1"/>
    </xf>
    <xf numFmtId="0" fontId="155" fillId="86" borderId="20" xfId="0" applyFont="1" applyFill="1" applyBorder="1" applyAlignment="1">
      <alignment horizontal="center" vertical="center" wrapText="1"/>
    </xf>
    <xf numFmtId="0" fontId="155" fillId="86" borderId="5" xfId="0" applyFont="1" applyFill="1" applyBorder="1" applyAlignment="1">
      <alignment horizontal="center" vertical="center" wrapText="1"/>
    </xf>
    <xf numFmtId="0" fontId="155" fillId="86" borderId="21" xfId="0" applyFont="1" applyFill="1" applyBorder="1" applyAlignment="1">
      <alignment horizontal="center" vertical="center" wrapText="1"/>
    </xf>
    <xf numFmtId="0" fontId="158" fillId="86" borderId="20" xfId="0" applyFont="1" applyFill="1" applyBorder="1" applyAlignment="1">
      <alignment horizontal="center" vertical="center" wrapText="1"/>
    </xf>
    <xf numFmtId="0" fontId="159" fillId="86" borderId="5" xfId="0" applyFont="1" applyFill="1" applyBorder="1" applyAlignment="1">
      <alignment horizontal="center" vertical="center" wrapText="1"/>
    </xf>
    <xf numFmtId="0" fontId="159" fillId="86" borderId="21" xfId="0" applyFont="1" applyFill="1" applyBorder="1" applyAlignment="1">
      <alignment horizontal="center" vertical="center" wrapText="1"/>
    </xf>
    <xf numFmtId="0" fontId="156" fillId="84" borderId="19" xfId="0" applyFont="1" applyFill="1" applyBorder="1" applyAlignment="1">
      <alignment horizontal="center" vertical="center" wrapText="1"/>
    </xf>
    <xf numFmtId="0" fontId="156" fillId="84" borderId="18" xfId="0" applyFont="1" applyFill="1" applyBorder="1" applyAlignment="1">
      <alignment horizontal="center" vertical="center" wrapText="1"/>
    </xf>
    <xf numFmtId="0" fontId="156" fillId="84" borderId="26" xfId="0" applyFont="1" applyFill="1" applyBorder="1" applyAlignment="1">
      <alignment horizontal="center" vertical="center" wrapText="1"/>
    </xf>
    <xf numFmtId="0" fontId="156" fillId="84" borderId="20" xfId="0" applyFont="1" applyFill="1" applyBorder="1" applyAlignment="1">
      <alignment horizontal="center" vertical="center" wrapText="1"/>
    </xf>
    <xf numFmtId="0" fontId="156" fillId="84" borderId="5" xfId="0" applyFont="1" applyFill="1" applyBorder="1" applyAlignment="1">
      <alignment horizontal="center" vertical="center" wrapText="1"/>
    </xf>
    <xf numFmtId="0" fontId="156" fillId="84" borderId="21" xfId="0" applyFont="1" applyFill="1" applyBorder="1" applyAlignment="1">
      <alignment horizontal="center" vertical="center" wrapText="1"/>
    </xf>
    <xf numFmtId="0" fontId="77" fillId="48" borderId="0" xfId="845" quotePrefix="1" applyFont="1" applyFill="1" applyAlignment="1">
      <alignment vertical="center"/>
    </xf>
    <xf numFmtId="0" fontId="77" fillId="48" borderId="0" xfId="845" applyFont="1" applyFill="1" applyAlignment="1"/>
    <xf numFmtId="0" fontId="36" fillId="0" borderId="0" xfId="168" applyFont="1" applyAlignment="1">
      <alignment wrapText="1"/>
    </xf>
    <xf numFmtId="0" fontId="77" fillId="48" borderId="0" xfId="845" quotePrefix="1" applyFont="1" applyFill="1" applyAlignment="1">
      <alignment horizontal="left" vertical="center" wrapText="1"/>
    </xf>
    <xf numFmtId="0" fontId="77" fillId="48" borderId="0" xfId="0" applyFont="1" applyFill="1" applyAlignment="1">
      <alignment vertical="top"/>
    </xf>
  </cellXfs>
  <cellStyles count="46823">
    <cellStyle name="20% - Accent1 2" xfId="1" xr:uid="{00000000-0005-0000-0000-000000000000}"/>
    <cellStyle name="20% - Accent1 2 2" xfId="568" xr:uid="{00000000-0005-0000-0000-000001000000}"/>
    <cellStyle name="20% - Accent1 2 2 2" xfId="46634" xr:uid="{00000000-0005-0000-0000-000002000000}"/>
    <cellStyle name="20% - Accent1 2 3" xfId="569" xr:uid="{00000000-0005-0000-0000-000003000000}"/>
    <cellStyle name="20% - Accent1 2 4" xfId="570" xr:uid="{00000000-0005-0000-0000-000004000000}"/>
    <cellStyle name="20% - Accent1 2 5" xfId="571" xr:uid="{00000000-0005-0000-0000-000005000000}"/>
    <cellStyle name="20% - Accent1 2 6" xfId="572" xr:uid="{00000000-0005-0000-0000-000006000000}"/>
    <cellStyle name="20% - Accent1 2 7" xfId="567" xr:uid="{00000000-0005-0000-0000-000007000000}"/>
    <cellStyle name="20% - Accent1 2 8" xfId="368" xr:uid="{00000000-0005-0000-0000-000008000000}"/>
    <cellStyle name="20% - Accent1 2 9" xfId="31414" xr:uid="{00000000-0005-0000-0000-000009000000}"/>
    <cellStyle name="20% - Accent1 3" xfId="31333" xr:uid="{00000000-0005-0000-0000-00000A000000}"/>
    <cellStyle name="20% - Accent1 3 2" xfId="46658" xr:uid="{00000000-0005-0000-0000-00000B000000}"/>
    <cellStyle name="20% - Accent1 4" xfId="46717" xr:uid="{00000000-0005-0000-0000-00000C000000}"/>
    <cellStyle name="20% - Accent2 2" xfId="2" xr:uid="{00000000-0005-0000-0000-00000D000000}"/>
    <cellStyle name="20% - Accent2 2 2" xfId="574" xr:uid="{00000000-0005-0000-0000-00000E000000}"/>
    <cellStyle name="20% - Accent2 2 2 2" xfId="46596" xr:uid="{00000000-0005-0000-0000-00000F000000}"/>
    <cellStyle name="20% - Accent2 2 3" xfId="575" xr:uid="{00000000-0005-0000-0000-000010000000}"/>
    <cellStyle name="20% - Accent2 2 4" xfId="576" xr:uid="{00000000-0005-0000-0000-000011000000}"/>
    <cellStyle name="20% - Accent2 2 5" xfId="577" xr:uid="{00000000-0005-0000-0000-000012000000}"/>
    <cellStyle name="20% - Accent2 2 6" xfId="578" xr:uid="{00000000-0005-0000-0000-000013000000}"/>
    <cellStyle name="20% - Accent2 2 7" xfId="573" xr:uid="{00000000-0005-0000-0000-000014000000}"/>
    <cellStyle name="20% - Accent2 2 8" xfId="369" xr:uid="{00000000-0005-0000-0000-000015000000}"/>
    <cellStyle name="20% - Accent2 2 9" xfId="31475" xr:uid="{00000000-0005-0000-0000-000016000000}"/>
    <cellStyle name="20% - Accent2 3" xfId="31334" xr:uid="{00000000-0005-0000-0000-000017000000}"/>
    <cellStyle name="20% - Accent2 3 2" xfId="46655" xr:uid="{00000000-0005-0000-0000-000018000000}"/>
    <cellStyle name="20% - Accent2 4" xfId="46716" xr:uid="{00000000-0005-0000-0000-000019000000}"/>
    <cellStyle name="20% - Accent3 2" xfId="3" xr:uid="{00000000-0005-0000-0000-00001A000000}"/>
    <cellStyle name="20% - Accent3 2 2" xfId="580" xr:uid="{00000000-0005-0000-0000-00001B000000}"/>
    <cellStyle name="20% - Accent3 2 2 2" xfId="46626" xr:uid="{00000000-0005-0000-0000-00001C000000}"/>
    <cellStyle name="20% - Accent3 2 3" xfId="581" xr:uid="{00000000-0005-0000-0000-00001D000000}"/>
    <cellStyle name="20% - Accent3 2 4" xfId="582" xr:uid="{00000000-0005-0000-0000-00001E000000}"/>
    <cellStyle name="20% - Accent3 2 5" xfId="583" xr:uid="{00000000-0005-0000-0000-00001F000000}"/>
    <cellStyle name="20% - Accent3 2 6" xfId="584" xr:uid="{00000000-0005-0000-0000-000020000000}"/>
    <cellStyle name="20% - Accent3 2 7" xfId="579" xr:uid="{00000000-0005-0000-0000-000021000000}"/>
    <cellStyle name="20% - Accent3 2 8" xfId="370" xr:uid="{00000000-0005-0000-0000-000022000000}"/>
    <cellStyle name="20% - Accent3 2 9" xfId="31474" xr:uid="{00000000-0005-0000-0000-000023000000}"/>
    <cellStyle name="20% - Accent3 3" xfId="31335" xr:uid="{00000000-0005-0000-0000-000024000000}"/>
    <cellStyle name="20% - Accent3 3 2" xfId="46726" xr:uid="{00000000-0005-0000-0000-000025000000}"/>
    <cellStyle name="20% - Accent3 4" xfId="46715" xr:uid="{00000000-0005-0000-0000-000026000000}"/>
    <cellStyle name="20% - Accent4 2" xfId="4" xr:uid="{00000000-0005-0000-0000-000027000000}"/>
    <cellStyle name="20% - Accent4 2 2" xfId="586" xr:uid="{00000000-0005-0000-0000-000028000000}"/>
    <cellStyle name="20% - Accent4 2 2 2" xfId="46611" xr:uid="{00000000-0005-0000-0000-000029000000}"/>
    <cellStyle name="20% - Accent4 2 3" xfId="587" xr:uid="{00000000-0005-0000-0000-00002A000000}"/>
    <cellStyle name="20% - Accent4 2 4" xfId="588" xr:uid="{00000000-0005-0000-0000-00002B000000}"/>
    <cellStyle name="20% - Accent4 2 5" xfId="589" xr:uid="{00000000-0005-0000-0000-00002C000000}"/>
    <cellStyle name="20% - Accent4 2 6" xfId="590" xr:uid="{00000000-0005-0000-0000-00002D000000}"/>
    <cellStyle name="20% - Accent4 2 7" xfId="585" xr:uid="{00000000-0005-0000-0000-00002E000000}"/>
    <cellStyle name="20% - Accent4 2 8" xfId="371" xr:uid="{00000000-0005-0000-0000-00002F000000}"/>
    <cellStyle name="20% - Accent4 2 9" xfId="31473" xr:uid="{00000000-0005-0000-0000-000030000000}"/>
    <cellStyle name="20% - Accent4 3" xfId="31336" xr:uid="{00000000-0005-0000-0000-000031000000}"/>
    <cellStyle name="20% - Accent4 3 2" xfId="46734" xr:uid="{00000000-0005-0000-0000-000032000000}"/>
    <cellStyle name="20% - Accent4 4" xfId="46714" xr:uid="{00000000-0005-0000-0000-000033000000}"/>
    <cellStyle name="20% - Accent5 2" xfId="5" xr:uid="{00000000-0005-0000-0000-000034000000}"/>
    <cellStyle name="20% - Accent5 2 2" xfId="372" xr:uid="{00000000-0005-0000-0000-000035000000}"/>
    <cellStyle name="20% - Accent5 2 2 2" xfId="46606" xr:uid="{00000000-0005-0000-0000-000036000000}"/>
    <cellStyle name="20% - Accent5 2 3" xfId="31472" xr:uid="{00000000-0005-0000-0000-000037000000}"/>
    <cellStyle name="20% - Accent5 3" xfId="31337" xr:uid="{00000000-0005-0000-0000-000038000000}"/>
    <cellStyle name="20% - Accent5 3 2" xfId="46721" xr:uid="{00000000-0005-0000-0000-000039000000}"/>
    <cellStyle name="20% - Accent5 4" xfId="46713" xr:uid="{00000000-0005-0000-0000-00003A000000}"/>
    <cellStyle name="20% - Accent6 2" xfId="6" xr:uid="{00000000-0005-0000-0000-00003B000000}"/>
    <cellStyle name="20% - Accent6 2 2" xfId="592" xr:uid="{00000000-0005-0000-0000-00003C000000}"/>
    <cellStyle name="20% - Accent6 2 2 2" xfId="46605" xr:uid="{00000000-0005-0000-0000-00003D000000}"/>
    <cellStyle name="20% - Accent6 2 3" xfId="593" xr:uid="{00000000-0005-0000-0000-00003E000000}"/>
    <cellStyle name="20% - Accent6 2 4" xfId="594" xr:uid="{00000000-0005-0000-0000-00003F000000}"/>
    <cellStyle name="20% - Accent6 2 5" xfId="595" xr:uid="{00000000-0005-0000-0000-000040000000}"/>
    <cellStyle name="20% - Accent6 2 6" xfId="596" xr:uid="{00000000-0005-0000-0000-000041000000}"/>
    <cellStyle name="20% - Accent6 2 7" xfId="591" xr:uid="{00000000-0005-0000-0000-000042000000}"/>
    <cellStyle name="20% - Accent6 2 8" xfId="373" xr:uid="{00000000-0005-0000-0000-000043000000}"/>
    <cellStyle name="20% - Accent6 2 9" xfId="31510" xr:uid="{00000000-0005-0000-0000-000044000000}"/>
    <cellStyle name="20% - Accent6 3" xfId="31338" xr:uid="{00000000-0005-0000-0000-000045000000}"/>
    <cellStyle name="20% - Accent6 3 2" xfId="46653" xr:uid="{00000000-0005-0000-0000-000046000000}"/>
    <cellStyle name="20% - Accent6 4" xfId="46712" xr:uid="{00000000-0005-0000-0000-000047000000}"/>
    <cellStyle name="40% - Accent1 2" xfId="7" xr:uid="{00000000-0005-0000-0000-000048000000}"/>
    <cellStyle name="40% - Accent1 2 2" xfId="598" xr:uid="{00000000-0005-0000-0000-000049000000}"/>
    <cellStyle name="40% - Accent1 2 2 2" xfId="46646" xr:uid="{00000000-0005-0000-0000-00004A000000}"/>
    <cellStyle name="40% - Accent1 2 3" xfId="599" xr:uid="{00000000-0005-0000-0000-00004B000000}"/>
    <cellStyle name="40% - Accent1 2 4" xfId="600" xr:uid="{00000000-0005-0000-0000-00004C000000}"/>
    <cellStyle name="40% - Accent1 2 5" xfId="601" xr:uid="{00000000-0005-0000-0000-00004D000000}"/>
    <cellStyle name="40% - Accent1 2 6" xfId="602" xr:uid="{00000000-0005-0000-0000-00004E000000}"/>
    <cellStyle name="40% - Accent1 2 7" xfId="597" xr:uid="{00000000-0005-0000-0000-00004F000000}"/>
    <cellStyle name="40% - Accent1 2 8" xfId="374" xr:uid="{00000000-0005-0000-0000-000050000000}"/>
    <cellStyle name="40% - Accent1 2 9" xfId="31468" xr:uid="{00000000-0005-0000-0000-000051000000}"/>
    <cellStyle name="40% - Accent1 3" xfId="31339" xr:uid="{00000000-0005-0000-0000-000052000000}"/>
    <cellStyle name="40% - Accent1 3 2" xfId="46657" xr:uid="{00000000-0005-0000-0000-000053000000}"/>
    <cellStyle name="40% - Accent1 4" xfId="46711" xr:uid="{00000000-0005-0000-0000-000054000000}"/>
    <cellStyle name="40% - Accent2 2" xfId="8" xr:uid="{00000000-0005-0000-0000-000055000000}"/>
    <cellStyle name="40% - Accent2 2 2" xfId="375" xr:uid="{00000000-0005-0000-0000-000056000000}"/>
    <cellStyle name="40% - Accent2 2 2 2" xfId="46610" xr:uid="{00000000-0005-0000-0000-000057000000}"/>
    <cellStyle name="40% - Accent2 2 3" xfId="31494" xr:uid="{00000000-0005-0000-0000-000058000000}"/>
    <cellStyle name="40% - Accent2 3" xfId="31340" xr:uid="{00000000-0005-0000-0000-000059000000}"/>
    <cellStyle name="40% - Accent2 3 2" xfId="46736" xr:uid="{00000000-0005-0000-0000-00005A000000}"/>
    <cellStyle name="40% - Accent2 4" xfId="46710" xr:uid="{00000000-0005-0000-0000-00005B000000}"/>
    <cellStyle name="40% - Accent3 2" xfId="9" xr:uid="{00000000-0005-0000-0000-00005C000000}"/>
    <cellStyle name="40% - Accent3 2 2" xfId="604" xr:uid="{00000000-0005-0000-0000-00005D000000}"/>
    <cellStyle name="40% - Accent3 2 2 2" xfId="46643" xr:uid="{00000000-0005-0000-0000-00005E000000}"/>
    <cellStyle name="40% - Accent3 2 3" xfId="605" xr:uid="{00000000-0005-0000-0000-00005F000000}"/>
    <cellStyle name="40% - Accent3 2 4" xfId="606" xr:uid="{00000000-0005-0000-0000-000060000000}"/>
    <cellStyle name="40% - Accent3 2 5" xfId="607" xr:uid="{00000000-0005-0000-0000-000061000000}"/>
    <cellStyle name="40% - Accent3 2 6" xfId="608" xr:uid="{00000000-0005-0000-0000-000062000000}"/>
    <cellStyle name="40% - Accent3 2 7" xfId="603" xr:uid="{00000000-0005-0000-0000-000063000000}"/>
    <cellStyle name="40% - Accent3 2 8" xfId="376" xr:uid="{00000000-0005-0000-0000-000064000000}"/>
    <cellStyle name="40% - Accent3 2 9" xfId="31471" xr:uid="{00000000-0005-0000-0000-000065000000}"/>
    <cellStyle name="40% - Accent3 3" xfId="31341" xr:uid="{00000000-0005-0000-0000-000066000000}"/>
    <cellStyle name="40% - Accent3 3 2" xfId="46735" xr:uid="{00000000-0005-0000-0000-000067000000}"/>
    <cellStyle name="40% - Accent3 4" xfId="46709" xr:uid="{00000000-0005-0000-0000-000068000000}"/>
    <cellStyle name="40% - Accent4 2" xfId="10" xr:uid="{00000000-0005-0000-0000-000069000000}"/>
    <cellStyle name="40% - Accent4 2 2" xfId="610" xr:uid="{00000000-0005-0000-0000-00006A000000}"/>
    <cellStyle name="40% - Accent4 2 2 2" xfId="46647" xr:uid="{00000000-0005-0000-0000-00006B000000}"/>
    <cellStyle name="40% - Accent4 2 3" xfId="611" xr:uid="{00000000-0005-0000-0000-00006C000000}"/>
    <cellStyle name="40% - Accent4 2 4" xfId="612" xr:uid="{00000000-0005-0000-0000-00006D000000}"/>
    <cellStyle name="40% - Accent4 2 5" xfId="613" xr:uid="{00000000-0005-0000-0000-00006E000000}"/>
    <cellStyle name="40% - Accent4 2 6" xfId="614" xr:uid="{00000000-0005-0000-0000-00006F000000}"/>
    <cellStyle name="40% - Accent4 2 7" xfId="609" xr:uid="{00000000-0005-0000-0000-000070000000}"/>
    <cellStyle name="40% - Accent4 2 8" xfId="377" xr:uid="{00000000-0005-0000-0000-000071000000}"/>
    <cellStyle name="40% - Accent4 2 9" xfId="31492" xr:uid="{00000000-0005-0000-0000-000072000000}"/>
    <cellStyle name="40% - Accent4 3" xfId="31342" xr:uid="{00000000-0005-0000-0000-000073000000}"/>
    <cellStyle name="40% - Accent4 3 2" xfId="46719" xr:uid="{00000000-0005-0000-0000-000074000000}"/>
    <cellStyle name="40% - Accent4 4" xfId="46708" xr:uid="{00000000-0005-0000-0000-000075000000}"/>
    <cellStyle name="40% - Accent5 2" xfId="11" xr:uid="{00000000-0005-0000-0000-000076000000}"/>
    <cellStyle name="40% - Accent5 2 2" xfId="378" xr:uid="{00000000-0005-0000-0000-000077000000}"/>
    <cellStyle name="40% - Accent5 2 2 2" xfId="46601" xr:uid="{00000000-0005-0000-0000-000078000000}"/>
    <cellStyle name="40% - Accent5 2 3" xfId="31493" xr:uid="{00000000-0005-0000-0000-000079000000}"/>
    <cellStyle name="40% - Accent5 3" xfId="31343" xr:uid="{00000000-0005-0000-0000-00007A000000}"/>
    <cellStyle name="40% - Accent5 3 2" xfId="46718" xr:uid="{00000000-0005-0000-0000-00007B000000}"/>
    <cellStyle name="40% - Accent5 4" xfId="46707" xr:uid="{00000000-0005-0000-0000-00007C000000}"/>
    <cellStyle name="40% - Accent6 2" xfId="12" xr:uid="{00000000-0005-0000-0000-00007D000000}"/>
    <cellStyle name="40% - Accent6 2 2" xfId="616" xr:uid="{00000000-0005-0000-0000-00007E000000}"/>
    <cellStyle name="40% - Accent6 2 2 2" xfId="46618" xr:uid="{00000000-0005-0000-0000-00007F000000}"/>
    <cellStyle name="40% - Accent6 2 3" xfId="617" xr:uid="{00000000-0005-0000-0000-000080000000}"/>
    <cellStyle name="40% - Accent6 2 4" xfId="618" xr:uid="{00000000-0005-0000-0000-000081000000}"/>
    <cellStyle name="40% - Accent6 2 5" xfId="619" xr:uid="{00000000-0005-0000-0000-000082000000}"/>
    <cellStyle name="40% - Accent6 2 6" xfId="620" xr:uid="{00000000-0005-0000-0000-000083000000}"/>
    <cellStyle name="40% - Accent6 2 7" xfId="615" xr:uid="{00000000-0005-0000-0000-000084000000}"/>
    <cellStyle name="40% - Accent6 2 8" xfId="379" xr:uid="{00000000-0005-0000-0000-000085000000}"/>
    <cellStyle name="40% - Accent6 2 9" xfId="31470" xr:uid="{00000000-0005-0000-0000-000086000000}"/>
    <cellStyle name="40% - Accent6 3" xfId="31344" xr:uid="{00000000-0005-0000-0000-000087000000}"/>
    <cellStyle name="40% - Accent6 3 2" xfId="46652" xr:uid="{00000000-0005-0000-0000-000088000000}"/>
    <cellStyle name="40% - Accent6 4" xfId="46706" xr:uid="{00000000-0005-0000-0000-000089000000}"/>
    <cellStyle name="60% - Accent1 2" xfId="13" xr:uid="{00000000-0005-0000-0000-00008A000000}"/>
    <cellStyle name="60% - Accent1 2 2" xfId="622" xr:uid="{00000000-0005-0000-0000-00008B000000}"/>
    <cellStyle name="60% - Accent1 2 2 2" xfId="46648" xr:uid="{00000000-0005-0000-0000-00008C000000}"/>
    <cellStyle name="60% - Accent1 2 3" xfId="623" xr:uid="{00000000-0005-0000-0000-00008D000000}"/>
    <cellStyle name="60% - Accent1 2 4" xfId="624" xr:uid="{00000000-0005-0000-0000-00008E000000}"/>
    <cellStyle name="60% - Accent1 2 5" xfId="625" xr:uid="{00000000-0005-0000-0000-00008F000000}"/>
    <cellStyle name="60% - Accent1 2 6" xfId="626" xr:uid="{00000000-0005-0000-0000-000090000000}"/>
    <cellStyle name="60% - Accent1 2 7" xfId="621" xr:uid="{00000000-0005-0000-0000-000091000000}"/>
    <cellStyle name="60% - Accent1 2 8" xfId="380" xr:uid="{00000000-0005-0000-0000-000092000000}"/>
    <cellStyle name="60% - Accent1 2 9" xfId="31469" xr:uid="{00000000-0005-0000-0000-000093000000}"/>
    <cellStyle name="60% - Accent1 3" xfId="31345" xr:uid="{00000000-0005-0000-0000-000094000000}"/>
    <cellStyle name="60% - Accent1 3 2" xfId="46705" xr:uid="{00000000-0005-0000-0000-000095000000}"/>
    <cellStyle name="60% - Accent2 2" xfId="14" xr:uid="{00000000-0005-0000-0000-000096000000}"/>
    <cellStyle name="60% - Accent2 2 2" xfId="381" xr:uid="{00000000-0005-0000-0000-000097000000}"/>
    <cellStyle name="60% - Accent2 2 2 2" xfId="46614" xr:uid="{00000000-0005-0000-0000-000098000000}"/>
    <cellStyle name="60% - Accent2 2 3" xfId="31413" xr:uid="{00000000-0005-0000-0000-000099000000}"/>
    <cellStyle name="60% - Accent2 3" xfId="31346" xr:uid="{00000000-0005-0000-0000-00009A000000}"/>
    <cellStyle name="60% - Accent2 3 2" xfId="46732" xr:uid="{00000000-0005-0000-0000-00009B000000}"/>
    <cellStyle name="60% - Accent3 2" xfId="15" xr:uid="{00000000-0005-0000-0000-00009C000000}"/>
    <cellStyle name="60% - Accent3 2 2" xfId="628" xr:uid="{00000000-0005-0000-0000-00009D000000}"/>
    <cellStyle name="60% - Accent3 2 2 2" xfId="46613" xr:uid="{00000000-0005-0000-0000-00009E000000}"/>
    <cellStyle name="60% - Accent3 2 3" xfId="629" xr:uid="{00000000-0005-0000-0000-00009F000000}"/>
    <cellStyle name="60% - Accent3 2 4" xfId="630" xr:uid="{00000000-0005-0000-0000-0000A0000000}"/>
    <cellStyle name="60% - Accent3 2 5" xfId="631" xr:uid="{00000000-0005-0000-0000-0000A1000000}"/>
    <cellStyle name="60% - Accent3 2 6" xfId="632" xr:uid="{00000000-0005-0000-0000-0000A2000000}"/>
    <cellStyle name="60% - Accent3 2 7" xfId="627" xr:uid="{00000000-0005-0000-0000-0000A3000000}"/>
    <cellStyle name="60% - Accent3 2 8" xfId="382" xr:uid="{00000000-0005-0000-0000-0000A4000000}"/>
    <cellStyle name="60% - Accent3 2 9" xfId="31509" xr:uid="{00000000-0005-0000-0000-0000A5000000}"/>
    <cellStyle name="60% - Accent3 3" xfId="31347" xr:uid="{00000000-0005-0000-0000-0000A6000000}"/>
    <cellStyle name="60% - Accent3 3 2" xfId="46704" xr:uid="{00000000-0005-0000-0000-0000A7000000}"/>
    <cellStyle name="60% - Accent4 2" xfId="16" xr:uid="{00000000-0005-0000-0000-0000A8000000}"/>
    <cellStyle name="60% - Accent4 2 2" xfId="634" xr:uid="{00000000-0005-0000-0000-0000A9000000}"/>
    <cellStyle name="60% - Accent4 2 2 2" xfId="46635" xr:uid="{00000000-0005-0000-0000-0000AA000000}"/>
    <cellStyle name="60% - Accent4 2 3" xfId="635" xr:uid="{00000000-0005-0000-0000-0000AB000000}"/>
    <cellStyle name="60% - Accent4 2 4" xfId="636" xr:uid="{00000000-0005-0000-0000-0000AC000000}"/>
    <cellStyle name="60% - Accent4 2 5" xfId="637" xr:uid="{00000000-0005-0000-0000-0000AD000000}"/>
    <cellStyle name="60% - Accent4 2 6" xfId="638" xr:uid="{00000000-0005-0000-0000-0000AE000000}"/>
    <cellStyle name="60% - Accent4 2 7" xfId="633" xr:uid="{00000000-0005-0000-0000-0000AF000000}"/>
    <cellStyle name="60% - Accent4 2 8" xfId="383" xr:uid="{00000000-0005-0000-0000-0000B0000000}"/>
    <cellStyle name="60% - Accent4 2 9" xfId="31412" xr:uid="{00000000-0005-0000-0000-0000B1000000}"/>
    <cellStyle name="60% - Accent4 3" xfId="31348" xr:uid="{00000000-0005-0000-0000-0000B2000000}"/>
    <cellStyle name="60% - Accent4 3 2" xfId="46703" xr:uid="{00000000-0005-0000-0000-0000B3000000}"/>
    <cellStyle name="60% - Accent5 2" xfId="17" xr:uid="{00000000-0005-0000-0000-0000B4000000}"/>
    <cellStyle name="60% - Accent5 2 2" xfId="384" xr:uid="{00000000-0005-0000-0000-0000B5000000}"/>
    <cellStyle name="60% - Accent5 2 2 2" xfId="46617" xr:uid="{00000000-0005-0000-0000-0000B6000000}"/>
    <cellStyle name="60% - Accent5 2 3" xfId="31467" xr:uid="{00000000-0005-0000-0000-0000B7000000}"/>
    <cellStyle name="60% - Accent5 3" xfId="31349" xr:uid="{00000000-0005-0000-0000-0000B8000000}"/>
    <cellStyle name="60% - Accent5 3 2" xfId="46702" xr:uid="{00000000-0005-0000-0000-0000B9000000}"/>
    <cellStyle name="60% - Accent6 2" xfId="18" xr:uid="{00000000-0005-0000-0000-0000BA000000}"/>
    <cellStyle name="60% - Accent6 2 2" xfId="640" xr:uid="{00000000-0005-0000-0000-0000BB000000}"/>
    <cellStyle name="60% - Accent6 2 2 2" xfId="46604" xr:uid="{00000000-0005-0000-0000-0000BC000000}"/>
    <cellStyle name="60% - Accent6 2 3" xfId="641" xr:uid="{00000000-0005-0000-0000-0000BD000000}"/>
    <cellStyle name="60% - Accent6 2 4" xfId="642" xr:uid="{00000000-0005-0000-0000-0000BE000000}"/>
    <cellStyle name="60% - Accent6 2 5" xfId="643" xr:uid="{00000000-0005-0000-0000-0000BF000000}"/>
    <cellStyle name="60% - Accent6 2 6" xfId="644" xr:uid="{00000000-0005-0000-0000-0000C0000000}"/>
    <cellStyle name="60% - Accent6 2 7" xfId="639" xr:uid="{00000000-0005-0000-0000-0000C1000000}"/>
    <cellStyle name="60% - Accent6 2 8" xfId="385" xr:uid="{00000000-0005-0000-0000-0000C2000000}"/>
    <cellStyle name="60% - Accent6 2 9" xfId="31466" xr:uid="{00000000-0005-0000-0000-0000C3000000}"/>
    <cellStyle name="60% - Accent6 3" xfId="31350" xr:uid="{00000000-0005-0000-0000-0000C4000000}"/>
    <cellStyle name="60% - Accent6 3 2" xfId="46720" xr:uid="{00000000-0005-0000-0000-0000C5000000}"/>
    <cellStyle name="Accent1 - 20%" xfId="46700" xr:uid="{00000000-0005-0000-0000-0000C6000000}"/>
    <cellStyle name="Accent1 - 40%" xfId="46699" xr:uid="{00000000-0005-0000-0000-0000C7000000}"/>
    <cellStyle name="Accent1 - 60%" xfId="46698" xr:uid="{00000000-0005-0000-0000-0000C8000000}"/>
    <cellStyle name="Accent1 2" xfId="19" xr:uid="{00000000-0005-0000-0000-0000C9000000}"/>
    <cellStyle name="Accent1 2 2" xfId="646" xr:uid="{00000000-0005-0000-0000-0000CA000000}"/>
    <cellStyle name="Accent1 2 2 2" xfId="46628" xr:uid="{00000000-0005-0000-0000-0000CB000000}"/>
    <cellStyle name="Accent1 2 3" xfId="647" xr:uid="{00000000-0005-0000-0000-0000CC000000}"/>
    <cellStyle name="Accent1 2 4" xfId="648" xr:uid="{00000000-0005-0000-0000-0000CD000000}"/>
    <cellStyle name="Accent1 2 5" xfId="649" xr:uid="{00000000-0005-0000-0000-0000CE000000}"/>
    <cellStyle name="Accent1 2 6" xfId="650" xr:uid="{00000000-0005-0000-0000-0000CF000000}"/>
    <cellStyle name="Accent1 2 7" xfId="645" xr:uid="{00000000-0005-0000-0000-0000D0000000}"/>
    <cellStyle name="Accent1 2 8" xfId="386" xr:uid="{00000000-0005-0000-0000-0000D1000000}"/>
    <cellStyle name="Accent1 2 9" xfId="31465" xr:uid="{00000000-0005-0000-0000-0000D2000000}"/>
    <cellStyle name="Accent1 3" xfId="31351" xr:uid="{00000000-0005-0000-0000-0000D3000000}"/>
    <cellStyle name="Accent1 3 2" xfId="46728" xr:uid="{00000000-0005-0000-0000-0000D4000000}"/>
    <cellStyle name="Accent1 4" xfId="46701" xr:uid="{00000000-0005-0000-0000-0000D5000000}"/>
    <cellStyle name="Accent2 - 20%" xfId="46696" xr:uid="{00000000-0005-0000-0000-0000D6000000}"/>
    <cellStyle name="Accent2 - 40%" xfId="46695" xr:uid="{00000000-0005-0000-0000-0000D7000000}"/>
    <cellStyle name="Accent2 - 60%" xfId="46731" xr:uid="{00000000-0005-0000-0000-0000D8000000}"/>
    <cellStyle name="Accent2 2" xfId="20" xr:uid="{00000000-0005-0000-0000-0000D9000000}"/>
    <cellStyle name="Accent2 2 2" xfId="387" xr:uid="{00000000-0005-0000-0000-0000DA000000}"/>
    <cellStyle name="Accent2 2 2 2" xfId="46621" xr:uid="{00000000-0005-0000-0000-0000DB000000}"/>
    <cellStyle name="Accent2 2 3" xfId="31464" xr:uid="{00000000-0005-0000-0000-0000DC000000}"/>
    <cellStyle name="Accent2 3" xfId="31352" xr:uid="{00000000-0005-0000-0000-0000DD000000}"/>
    <cellStyle name="Accent2 3 2" xfId="46656" xr:uid="{00000000-0005-0000-0000-0000DE000000}"/>
    <cellStyle name="Accent2 4" xfId="46697" xr:uid="{00000000-0005-0000-0000-0000DF000000}"/>
    <cellStyle name="Accent3 - 20%" xfId="46693" xr:uid="{00000000-0005-0000-0000-0000E0000000}"/>
    <cellStyle name="Accent3 - 40%" xfId="46692" xr:uid="{00000000-0005-0000-0000-0000E1000000}"/>
    <cellStyle name="Accent3 - 60%" xfId="46691" xr:uid="{00000000-0005-0000-0000-0000E2000000}"/>
    <cellStyle name="Accent3 2" xfId="21" xr:uid="{00000000-0005-0000-0000-0000E3000000}"/>
    <cellStyle name="Accent3 2 2" xfId="388" xr:uid="{00000000-0005-0000-0000-0000E4000000}"/>
    <cellStyle name="Accent3 2 2 2" xfId="46649" xr:uid="{00000000-0005-0000-0000-0000E5000000}"/>
    <cellStyle name="Accent3 2 3" xfId="31463" xr:uid="{00000000-0005-0000-0000-0000E6000000}"/>
    <cellStyle name="Accent3 3" xfId="31353" xr:uid="{00000000-0005-0000-0000-0000E7000000}"/>
    <cellStyle name="Accent3 3 2" xfId="46654" xr:uid="{00000000-0005-0000-0000-0000E8000000}"/>
    <cellStyle name="Accent3 4" xfId="46694" xr:uid="{00000000-0005-0000-0000-0000E9000000}"/>
    <cellStyle name="Accent4 - 20%" xfId="46689" xr:uid="{00000000-0005-0000-0000-0000EA000000}"/>
    <cellStyle name="Accent4 - 40%" xfId="46688" xr:uid="{00000000-0005-0000-0000-0000EB000000}"/>
    <cellStyle name="Accent4 - 60%" xfId="46687" xr:uid="{00000000-0005-0000-0000-0000EC000000}"/>
    <cellStyle name="Accent4 2" xfId="22" xr:uid="{00000000-0005-0000-0000-0000ED000000}"/>
    <cellStyle name="Accent4 2 2" xfId="652" xr:uid="{00000000-0005-0000-0000-0000EE000000}"/>
    <cellStyle name="Accent4 2 2 2" xfId="46620" xr:uid="{00000000-0005-0000-0000-0000EF000000}"/>
    <cellStyle name="Accent4 2 3" xfId="653" xr:uid="{00000000-0005-0000-0000-0000F0000000}"/>
    <cellStyle name="Accent4 2 4" xfId="654" xr:uid="{00000000-0005-0000-0000-0000F1000000}"/>
    <cellStyle name="Accent4 2 5" xfId="655" xr:uid="{00000000-0005-0000-0000-0000F2000000}"/>
    <cellStyle name="Accent4 2 6" xfId="656" xr:uid="{00000000-0005-0000-0000-0000F3000000}"/>
    <cellStyle name="Accent4 2 7" xfId="651" xr:uid="{00000000-0005-0000-0000-0000F4000000}"/>
    <cellStyle name="Accent4 2 8" xfId="389" xr:uid="{00000000-0005-0000-0000-0000F5000000}"/>
    <cellStyle name="Accent4 2 9" xfId="31462" xr:uid="{00000000-0005-0000-0000-0000F6000000}"/>
    <cellStyle name="Accent4 3" xfId="31354" xr:uid="{00000000-0005-0000-0000-0000F7000000}"/>
    <cellStyle name="Accent4 3 2" xfId="46723" xr:uid="{00000000-0005-0000-0000-0000F8000000}"/>
    <cellStyle name="Accent4 4" xfId="46690" xr:uid="{00000000-0005-0000-0000-0000F9000000}"/>
    <cellStyle name="Accent5 - 20%" xfId="46685" xr:uid="{00000000-0005-0000-0000-0000FA000000}"/>
    <cellStyle name="Accent5 - 40%" xfId="46730" xr:uid="{00000000-0005-0000-0000-0000FB000000}"/>
    <cellStyle name="Accent5 - 60%" xfId="46684" xr:uid="{00000000-0005-0000-0000-0000FC000000}"/>
    <cellStyle name="Accent5 2" xfId="23" xr:uid="{00000000-0005-0000-0000-0000FD000000}"/>
    <cellStyle name="Accent5 2 2" xfId="390" xr:uid="{00000000-0005-0000-0000-0000FE000000}"/>
    <cellStyle name="Accent5 2 2 2" xfId="46627" xr:uid="{00000000-0005-0000-0000-0000FF000000}"/>
    <cellStyle name="Accent5 2 3" xfId="31461" xr:uid="{00000000-0005-0000-0000-000000010000}"/>
    <cellStyle name="Accent5 3" xfId="31355" xr:uid="{00000000-0005-0000-0000-000001010000}"/>
    <cellStyle name="Accent5 3 2" xfId="46722" xr:uid="{00000000-0005-0000-0000-000002010000}"/>
    <cellStyle name="Accent5 4" xfId="46686" xr:uid="{00000000-0005-0000-0000-000003010000}"/>
    <cellStyle name="Accent6 - 20%" xfId="46682" xr:uid="{00000000-0005-0000-0000-000004010000}"/>
    <cellStyle name="Accent6 - 40%" xfId="46681" xr:uid="{00000000-0005-0000-0000-000005010000}"/>
    <cellStyle name="Accent6 - 60%" xfId="46680" xr:uid="{00000000-0005-0000-0000-000006010000}"/>
    <cellStyle name="Accent6 2" xfId="24" xr:uid="{00000000-0005-0000-0000-000007010000}"/>
    <cellStyle name="Accent6 2 2" xfId="391" xr:uid="{00000000-0005-0000-0000-000008010000}"/>
    <cellStyle name="Accent6 2 2 2" xfId="46612" xr:uid="{00000000-0005-0000-0000-000009010000}"/>
    <cellStyle name="Accent6 2 3" xfId="31460" xr:uid="{00000000-0005-0000-0000-00000A010000}"/>
    <cellStyle name="Accent6 3" xfId="31356" xr:uid="{00000000-0005-0000-0000-00000B010000}"/>
    <cellStyle name="Accent6 3 2" xfId="46725" xr:uid="{00000000-0005-0000-0000-00000C010000}"/>
    <cellStyle name="Accent6 4" xfId="46683" xr:uid="{00000000-0005-0000-0000-00000D010000}"/>
    <cellStyle name="Actual Date" xfId="25" xr:uid="{00000000-0005-0000-0000-00000E010000}"/>
    <cellStyle name="Actual Date 2" xfId="26" xr:uid="{00000000-0005-0000-0000-00000F010000}"/>
    <cellStyle name="Actual Date 2 2" xfId="27" xr:uid="{00000000-0005-0000-0000-000010010000}"/>
    <cellStyle name="Actual Date_2011-12 LIEE Table 1 Updated budget" xfId="28" xr:uid="{00000000-0005-0000-0000-000011010000}"/>
    <cellStyle name="ariel" xfId="413" xr:uid="{00000000-0005-0000-0000-000012010000}"/>
    <cellStyle name="Bad 2" xfId="29" xr:uid="{00000000-0005-0000-0000-000013010000}"/>
    <cellStyle name="Bad 2 2" xfId="392" xr:uid="{00000000-0005-0000-0000-000014010000}"/>
    <cellStyle name="Bad 2 2 2" xfId="46637" xr:uid="{00000000-0005-0000-0000-000015010000}"/>
    <cellStyle name="Bad 2 3" xfId="31459" xr:uid="{00000000-0005-0000-0000-000016010000}"/>
    <cellStyle name="Bad 3" xfId="31357" xr:uid="{00000000-0005-0000-0000-000017010000}"/>
    <cellStyle name="Bad 3 2" xfId="46679" xr:uid="{00000000-0005-0000-0000-000018010000}"/>
    <cellStyle name="Calculation 2" xfId="30" xr:uid="{00000000-0005-0000-0000-000019010000}"/>
    <cellStyle name="Calculation 2 2" xfId="658" xr:uid="{00000000-0005-0000-0000-00001A010000}"/>
    <cellStyle name="Calculation 2 2 2" xfId="46631" xr:uid="{00000000-0005-0000-0000-00001B010000}"/>
    <cellStyle name="Calculation 2 3" xfId="659" xr:uid="{00000000-0005-0000-0000-00001C010000}"/>
    <cellStyle name="Calculation 2 4" xfId="660" xr:uid="{00000000-0005-0000-0000-00001D010000}"/>
    <cellStyle name="Calculation 2 5" xfId="661" xr:uid="{00000000-0005-0000-0000-00001E010000}"/>
    <cellStyle name="Calculation 2 6" xfId="662" xr:uid="{00000000-0005-0000-0000-00001F010000}"/>
    <cellStyle name="Calculation 2 7" xfId="657" xr:uid="{00000000-0005-0000-0000-000020010000}"/>
    <cellStyle name="Calculation 2 8" xfId="393" xr:uid="{00000000-0005-0000-0000-000021010000}"/>
    <cellStyle name="Calculation 2 9" xfId="31458" xr:uid="{00000000-0005-0000-0000-000022010000}"/>
    <cellStyle name="Calculation 3" xfId="31358" xr:uid="{00000000-0005-0000-0000-000023010000}"/>
    <cellStyle name="Calculation 3 2" xfId="46588" xr:uid="{00000000-0005-0000-0000-000024010000}"/>
    <cellStyle name="Check Cell 2" xfId="31" xr:uid="{00000000-0005-0000-0000-000025010000}"/>
    <cellStyle name="Check Cell 2 2" xfId="394" xr:uid="{00000000-0005-0000-0000-000026010000}"/>
    <cellStyle name="Check Cell 2 2 2" xfId="46630" xr:uid="{00000000-0005-0000-0000-000027010000}"/>
    <cellStyle name="Check Cell 2 3" xfId="31457" xr:uid="{00000000-0005-0000-0000-000028010000}"/>
    <cellStyle name="Check Cell 3" xfId="31359" xr:uid="{00000000-0005-0000-0000-000029010000}"/>
    <cellStyle name="Check Cell 3 2" xfId="46678" xr:uid="{00000000-0005-0000-0000-00002A010000}"/>
    <cellStyle name="Comma" xfId="1158" builtinId="3"/>
    <cellStyle name="Comma [0] 2" xfId="32" xr:uid="{00000000-0005-0000-0000-00002C010000}"/>
    <cellStyle name="Comma [0] 2 2" xfId="33" xr:uid="{00000000-0005-0000-0000-00002D010000}"/>
    <cellStyle name="Comma 10" xfId="34" xr:uid="{00000000-0005-0000-0000-00002E010000}"/>
    <cellStyle name="Comma 10 2" xfId="663" xr:uid="{00000000-0005-0000-0000-00002F010000}"/>
    <cellStyle name="Comma 11" xfId="35" xr:uid="{00000000-0005-0000-0000-000030010000}"/>
    <cellStyle name="Comma 12" xfId="36" xr:uid="{00000000-0005-0000-0000-000031010000}"/>
    <cellStyle name="Comma 13" xfId="37" xr:uid="{00000000-0005-0000-0000-000032010000}"/>
    <cellStyle name="Comma 13 2" xfId="38" xr:uid="{00000000-0005-0000-0000-000033010000}"/>
    <cellStyle name="Comma 14" xfId="39" xr:uid="{00000000-0005-0000-0000-000034010000}"/>
    <cellStyle name="Comma 15" xfId="40" xr:uid="{00000000-0005-0000-0000-000035010000}"/>
    <cellStyle name="Comma 16" xfId="41" xr:uid="{00000000-0005-0000-0000-000036010000}"/>
    <cellStyle name="Comma 17" xfId="42" xr:uid="{00000000-0005-0000-0000-000037010000}"/>
    <cellStyle name="Comma 18" xfId="43" xr:uid="{00000000-0005-0000-0000-000038010000}"/>
    <cellStyle name="Comma 19" xfId="44" xr:uid="{00000000-0005-0000-0000-000039010000}"/>
    <cellStyle name="Comma 2" xfId="45" xr:uid="{00000000-0005-0000-0000-00003A010000}"/>
    <cellStyle name="Comma 2 2" xfId="46" xr:uid="{00000000-0005-0000-0000-00003B010000}"/>
    <cellStyle name="Comma 2 2 2" xfId="502" xr:uid="{00000000-0005-0000-0000-00003C010000}"/>
    <cellStyle name="Comma 2 2 3" xfId="664" xr:uid="{00000000-0005-0000-0000-00003D010000}"/>
    <cellStyle name="Comma 2 2 3 10" xfId="6205" xr:uid="{00000000-0005-0000-0000-00003E010000}"/>
    <cellStyle name="Comma 2 2 3 10 2" xfId="36542" xr:uid="{00000000-0005-0000-0000-00003F010000}"/>
    <cellStyle name="Comma 2 2 3 10 3" xfId="21309" xr:uid="{00000000-0005-0000-0000-000040010000}"/>
    <cellStyle name="Comma 2 2 3 11" xfId="31531" xr:uid="{00000000-0005-0000-0000-000041010000}"/>
    <cellStyle name="Comma 2 2 3 12" xfId="16294" xr:uid="{00000000-0005-0000-0000-000042010000}"/>
    <cellStyle name="Comma 2 2 3 2" xfId="1169" xr:uid="{00000000-0005-0000-0000-000043010000}"/>
    <cellStyle name="Comma 2 2 3 2 10" xfId="31585" xr:uid="{00000000-0005-0000-0000-000044010000}"/>
    <cellStyle name="Comma 2 2 3 2 11" xfId="16348" xr:uid="{00000000-0005-0000-0000-000045010000}"/>
    <cellStyle name="Comma 2 2 3 2 2" xfId="1277" xr:uid="{00000000-0005-0000-0000-000046010000}"/>
    <cellStyle name="Comma 2 2 3 2 2 10" xfId="16452" xr:uid="{00000000-0005-0000-0000-000047010000}"/>
    <cellStyle name="Comma 2 2 3 2 2 2" xfId="1494" xr:uid="{00000000-0005-0000-0000-000048010000}"/>
    <cellStyle name="Comma 2 2 3 2 2 2 2" xfId="1915" xr:uid="{00000000-0005-0000-0000-000049010000}"/>
    <cellStyle name="Comma 2 2 3 2 2 2 2 2" xfId="2754" xr:uid="{00000000-0005-0000-0000-00004A010000}"/>
    <cellStyle name="Comma 2 2 3 2 2 2 2 2 2" xfId="4444" xr:uid="{00000000-0005-0000-0000-00004B010000}"/>
    <cellStyle name="Comma 2 2 3 2 2 2 2 2 2 2" xfId="14517" xr:uid="{00000000-0005-0000-0000-00004C010000}"/>
    <cellStyle name="Comma 2 2 3 2 2 2 2 2 2 2 2" xfId="44848" xr:uid="{00000000-0005-0000-0000-00004D010000}"/>
    <cellStyle name="Comma 2 2 3 2 2 2 2 2 2 2 3" xfId="29615" xr:uid="{00000000-0005-0000-0000-00004E010000}"/>
    <cellStyle name="Comma 2 2 3 2 2 2 2 2 2 3" xfId="9497" xr:uid="{00000000-0005-0000-0000-00004F010000}"/>
    <cellStyle name="Comma 2 2 3 2 2 2 2 2 2 3 2" xfId="39831" xr:uid="{00000000-0005-0000-0000-000050010000}"/>
    <cellStyle name="Comma 2 2 3 2 2 2 2 2 2 3 3" xfId="24598" xr:uid="{00000000-0005-0000-0000-000051010000}"/>
    <cellStyle name="Comma 2 2 3 2 2 2 2 2 2 4" xfId="34818" xr:uid="{00000000-0005-0000-0000-000052010000}"/>
    <cellStyle name="Comma 2 2 3 2 2 2 2 2 2 5" xfId="19585" xr:uid="{00000000-0005-0000-0000-000053010000}"/>
    <cellStyle name="Comma 2 2 3 2 2 2 2 2 3" xfId="6136" xr:uid="{00000000-0005-0000-0000-000054010000}"/>
    <cellStyle name="Comma 2 2 3 2 2 2 2 2 3 2" xfId="16188" xr:uid="{00000000-0005-0000-0000-000055010000}"/>
    <cellStyle name="Comma 2 2 3 2 2 2 2 2 3 2 2" xfId="46519" xr:uid="{00000000-0005-0000-0000-000056010000}"/>
    <cellStyle name="Comma 2 2 3 2 2 2 2 2 3 2 3" xfId="31286" xr:uid="{00000000-0005-0000-0000-000057010000}"/>
    <cellStyle name="Comma 2 2 3 2 2 2 2 2 3 3" xfId="11168" xr:uid="{00000000-0005-0000-0000-000058010000}"/>
    <cellStyle name="Comma 2 2 3 2 2 2 2 2 3 3 2" xfId="41502" xr:uid="{00000000-0005-0000-0000-000059010000}"/>
    <cellStyle name="Comma 2 2 3 2 2 2 2 2 3 3 3" xfId="26269" xr:uid="{00000000-0005-0000-0000-00005A010000}"/>
    <cellStyle name="Comma 2 2 3 2 2 2 2 2 3 4" xfId="36489" xr:uid="{00000000-0005-0000-0000-00005B010000}"/>
    <cellStyle name="Comma 2 2 3 2 2 2 2 2 3 5" xfId="21256" xr:uid="{00000000-0005-0000-0000-00005C010000}"/>
    <cellStyle name="Comma 2 2 3 2 2 2 2 2 4" xfId="12846" xr:uid="{00000000-0005-0000-0000-00005D010000}"/>
    <cellStyle name="Comma 2 2 3 2 2 2 2 2 4 2" xfId="43177" xr:uid="{00000000-0005-0000-0000-00005E010000}"/>
    <cellStyle name="Comma 2 2 3 2 2 2 2 2 4 3" xfId="27944" xr:uid="{00000000-0005-0000-0000-00005F010000}"/>
    <cellStyle name="Comma 2 2 3 2 2 2 2 2 5" xfId="7825" xr:uid="{00000000-0005-0000-0000-000060010000}"/>
    <cellStyle name="Comma 2 2 3 2 2 2 2 2 5 2" xfId="38160" xr:uid="{00000000-0005-0000-0000-000061010000}"/>
    <cellStyle name="Comma 2 2 3 2 2 2 2 2 5 3" xfId="22927" xr:uid="{00000000-0005-0000-0000-000062010000}"/>
    <cellStyle name="Comma 2 2 3 2 2 2 2 2 6" xfId="33148" xr:uid="{00000000-0005-0000-0000-000063010000}"/>
    <cellStyle name="Comma 2 2 3 2 2 2 2 2 7" xfId="17914" xr:uid="{00000000-0005-0000-0000-000064010000}"/>
    <cellStyle name="Comma 2 2 3 2 2 2 2 3" xfId="3607" xr:uid="{00000000-0005-0000-0000-000065010000}"/>
    <cellStyle name="Comma 2 2 3 2 2 2 2 3 2" xfId="13681" xr:uid="{00000000-0005-0000-0000-000066010000}"/>
    <cellStyle name="Comma 2 2 3 2 2 2 2 3 2 2" xfId="44012" xr:uid="{00000000-0005-0000-0000-000067010000}"/>
    <cellStyle name="Comma 2 2 3 2 2 2 2 3 2 3" xfId="28779" xr:uid="{00000000-0005-0000-0000-000068010000}"/>
    <cellStyle name="Comma 2 2 3 2 2 2 2 3 3" xfId="8661" xr:uid="{00000000-0005-0000-0000-000069010000}"/>
    <cellStyle name="Comma 2 2 3 2 2 2 2 3 3 2" xfId="38995" xr:uid="{00000000-0005-0000-0000-00006A010000}"/>
    <cellStyle name="Comma 2 2 3 2 2 2 2 3 3 3" xfId="23762" xr:uid="{00000000-0005-0000-0000-00006B010000}"/>
    <cellStyle name="Comma 2 2 3 2 2 2 2 3 4" xfId="33982" xr:uid="{00000000-0005-0000-0000-00006C010000}"/>
    <cellStyle name="Comma 2 2 3 2 2 2 2 3 5" xfId="18749" xr:uid="{00000000-0005-0000-0000-00006D010000}"/>
    <cellStyle name="Comma 2 2 3 2 2 2 2 4" xfId="5300" xr:uid="{00000000-0005-0000-0000-00006E010000}"/>
    <cellStyle name="Comma 2 2 3 2 2 2 2 4 2" xfId="15352" xr:uid="{00000000-0005-0000-0000-00006F010000}"/>
    <cellStyle name="Comma 2 2 3 2 2 2 2 4 2 2" xfId="45683" xr:uid="{00000000-0005-0000-0000-000070010000}"/>
    <cellStyle name="Comma 2 2 3 2 2 2 2 4 2 3" xfId="30450" xr:uid="{00000000-0005-0000-0000-000071010000}"/>
    <cellStyle name="Comma 2 2 3 2 2 2 2 4 3" xfId="10332" xr:uid="{00000000-0005-0000-0000-000072010000}"/>
    <cellStyle name="Comma 2 2 3 2 2 2 2 4 3 2" xfId="40666" xr:uid="{00000000-0005-0000-0000-000073010000}"/>
    <cellStyle name="Comma 2 2 3 2 2 2 2 4 3 3" xfId="25433" xr:uid="{00000000-0005-0000-0000-000074010000}"/>
    <cellStyle name="Comma 2 2 3 2 2 2 2 4 4" xfId="35653" xr:uid="{00000000-0005-0000-0000-000075010000}"/>
    <cellStyle name="Comma 2 2 3 2 2 2 2 4 5" xfId="20420" xr:uid="{00000000-0005-0000-0000-000076010000}"/>
    <cellStyle name="Comma 2 2 3 2 2 2 2 5" xfId="12010" xr:uid="{00000000-0005-0000-0000-000077010000}"/>
    <cellStyle name="Comma 2 2 3 2 2 2 2 5 2" xfId="42341" xr:uid="{00000000-0005-0000-0000-000078010000}"/>
    <cellStyle name="Comma 2 2 3 2 2 2 2 5 3" xfId="27108" xr:uid="{00000000-0005-0000-0000-000079010000}"/>
    <cellStyle name="Comma 2 2 3 2 2 2 2 6" xfId="6989" xr:uid="{00000000-0005-0000-0000-00007A010000}"/>
    <cellStyle name="Comma 2 2 3 2 2 2 2 6 2" xfId="37324" xr:uid="{00000000-0005-0000-0000-00007B010000}"/>
    <cellStyle name="Comma 2 2 3 2 2 2 2 6 3" xfId="22091" xr:uid="{00000000-0005-0000-0000-00007C010000}"/>
    <cellStyle name="Comma 2 2 3 2 2 2 2 7" xfId="32312" xr:uid="{00000000-0005-0000-0000-00007D010000}"/>
    <cellStyle name="Comma 2 2 3 2 2 2 2 8" xfId="17078" xr:uid="{00000000-0005-0000-0000-00007E010000}"/>
    <cellStyle name="Comma 2 2 3 2 2 2 3" xfId="2336" xr:uid="{00000000-0005-0000-0000-00007F010000}"/>
    <cellStyle name="Comma 2 2 3 2 2 2 3 2" xfId="4026" xr:uid="{00000000-0005-0000-0000-000080010000}"/>
    <cellStyle name="Comma 2 2 3 2 2 2 3 2 2" xfId="14099" xr:uid="{00000000-0005-0000-0000-000081010000}"/>
    <cellStyle name="Comma 2 2 3 2 2 2 3 2 2 2" xfId="44430" xr:uid="{00000000-0005-0000-0000-000082010000}"/>
    <cellStyle name="Comma 2 2 3 2 2 2 3 2 2 3" xfId="29197" xr:uid="{00000000-0005-0000-0000-000083010000}"/>
    <cellStyle name="Comma 2 2 3 2 2 2 3 2 3" xfId="9079" xr:uid="{00000000-0005-0000-0000-000084010000}"/>
    <cellStyle name="Comma 2 2 3 2 2 2 3 2 3 2" xfId="39413" xr:uid="{00000000-0005-0000-0000-000085010000}"/>
    <cellStyle name="Comma 2 2 3 2 2 2 3 2 3 3" xfId="24180" xr:uid="{00000000-0005-0000-0000-000086010000}"/>
    <cellStyle name="Comma 2 2 3 2 2 2 3 2 4" xfId="34400" xr:uid="{00000000-0005-0000-0000-000087010000}"/>
    <cellStyle name="Comma 2 2 3 2 2 2 3 2 5" xfId="19167" xr:uid="{00000000-0005-0000-0000-000088010000}"/>
    <cellStyle name="Comma 2 2 3 2 2 2 3 3" xfId="5718" xr:uid="{00000000-0005-0000-0000-000089010000}"/>
    <cellStyle name="Comma 2 2 3 2 2 2 3 3 2" xfId="15770" xr:uid="{00000000-0005-0000-0000-00008A010000}"/>
    <cellStyle name="Comma 2 2 3 2 2 2 3 3 2 2" xfId="46101" xr:uid="{00000000-0005-0000-0000-00008B010000}"/>
    <cellStyle name="Comma 2 2 3 2 2 2 3 3 2 3" xfId="30868" xr:uid="{00000000-0005-0000-0000-00008C010000}"/>
    <cellStyle name="Comma 2 2 3 2 2 2 3 3 3" xfId="10750" xr:uid="{00000000-0005-0000-0000-00008D010000}"/>
    <cellStyle name="Comma 2 2 3 2 2 2 3 3 3 2" xfId="41084" xr:uid="{00000000-0005-0000-0000-00008E010000}"/>
    <cellStyle name="Comma 2 2 3 2 2 2 3 3 3 3" xfId="25851" xr:uid="{00000000-0005-0000-0000-00008F010000}"/>
    <cellStyle name="Comma 2 2 3 2 2 2 3 3 4" xfId="36071" xr:uid="{00000000-0005-0000-0000-000090010000}"/>
    <cellStyle name="Comma 2 2 3 2 2 2 3 3 5" xfId="20838" xr:uid="{00000000-0005-0000-0000-000091010000}"/>
    <cellStyle name="Comma 2 2 3 2 2 2 3 4" xfId="12428" xr:uid="{00000000-0005-0000-0000-000092010000}"/>
    <cellStyle name="Comma 2 2 3 2 2 2 3 4 2" xfId="42759" xr:uid="{00000000-0005-0000-0000-000093010000}"/>
    <cellStyle name="Comma 2 2 3 2 2 2 3 4 3" xfId="27526" xr:uid="{00000000-0005-0000-0000-000094010000}"/>
    <cellStyle name="Comma 2 2 3 2 2 2 3 5" xfId="7407" xr:uid="{00000000-0005-0000-0000-000095010000}"/>
    <cellStyle name="Comma 2 2 3 2 2 2 3 5 2" xfId="37742" xr:uid="{00000000-0005-0000-0000-000096010000}"/>
    <cellStyle name="Comma 2 2 3 2 2 2 3 5 3" xfId="22509" xr:uid="{00000000-0005-0000-0000-000097010000}"/>
    <cellStyle name="Comma 2 2 3 2 2 2 3 6" xfId="32730" xr:uid="{00000000-0005-0000-0000-000098010000}"/>
    <cellStyle name="Comma 2 2 3 2 2 2 3 7" xfId="17496" xr:uid="{00000000-0005-0000-0000-000099010000}"/>
    <cellStyle name="Comma 2 2 3 2 2 2 4" xfId="3189" xr:uid="{00000000-0005-0000-0000-00009A010000}"/>
    <cellStyle name="Comma 2 2 3 2 2 2 4 2" xfId="13263" xr:uid="{00000000-0005-0000-0000-00009B010000}"/>
    <cellStyle name="Comma 2 2 3 2 2 2 4 2 2" xfId="43594" xr:uid="{00000000-0005-0000-0000-00009C010000}"/>
    <cellStyle name="Comma 2 2 3 2 2 2 4 2 3" xfId="28361" xr:uid="{00000000-0005-0000-0000-00009D010000}"/>
    <cellStyle name="Comma 2 2 3 2 2 2 4 3" xfId="8243" xr:uid="{00000000-0005-0000-0000-00009E010000}"/>
    <cellStyle name="Comma 2 2 3 2 2 2 4 3 2" xfId="38577" xr:uid="{00000000-0005-0000-0000-00009F010000}"/>
    <cellStyle name="Comma 2 2 3 2 2 2 4 3 3" xfId="23344" xr:uid="{00000000-0005-0000-0000-0000A0010000}"/>
    <cellStyle name="Comma 2 2 3 2 2 2 4 4" xfId="33564" xr:uid="{00000000-0005-0000-0000-0000A1010000}"/>
    <cellStyle name="Comma 2 2 3 2 2 2 4 5" xfId="18331" xr:uid="{00000000-0005-0000-0000-0000A2010000}"/>
    <cellStyle name="Comma 2 2 3 2 2 2 5" xfId="4882" xr:uid="{00000000-0005-0000-0000-0000A3010000}"/>
    <cellStyle name="Comma 2 2 3 2 2 2 5 2" xfId="14934" xr:uid="{00000000-0005-0000-0000-0000A4010000}"/>
    <cellStyle name="Comma 2 2 3 2 2 2 5 2 2" xfId="45265" xr:uid="{00000000-0005-0000-0000-0000A5010000}"/>
    <cellStyle name="Comma 2 2 3 2 2 2 5 2 3" xfId="30032" xr:uid="{00000000-0005-0000-0000-0000A6010000}"/>
    <cellStyle name="Comma 2 2 3 2 2 2 5 3" xfId="9914" xr:uid="{00000000-0005-0000-0000-0000A7010000}"/>
    <cellStyle name="Comma 2 2 3 2 2 2 5 3 2" xfId="40248" xr:uid="{00000000-0005-0000-0000-0000A8010000}"/>
    <cellStyle name="Comma 2 2 3 2 2 2 5 3 3" xfId="25015" xr:uid="{00000000-0005-0000-0000-0000A9010000}"/>
    <cellStyle name="Comma 2 2 3 2 2 2 5 4" xfId="35235" xr:uid="{00000000-0005-0000-0000-0000AA010000}"/>
    <cellStyle name="Comma 2 2 3 2 2 2 5 5" xfId="20002" xr:uid="{00000000-0005-0000-0000-0000AB010000}"/>
    <cellStyle name="Comma 2 2 3 2 2 2 6" xfId="11592" xr:uid="{00000000-0005-0000-0000-0000AC010000}"/>
    <cellStyle name="Comma 2 2 3 2 2 2 6 2" xfId="41923" xr:uid="{00000000-0005-0000-0000-0000AD010000}"/>
    <cellStyle name="Comma 2 2 3 2 2 2 6 3" xfId="26690" xr:uid="{00000000-0005-0000-0000-0000AE010000}"/>
    <cellStyle name="Comma 2 2 3 2 2 2 7" xfId="6571" xr:uid="{00000000-0005-0000-0000-0000AF010000}"/>
    <cellStyle name="Comma 2 2 3 2 2 2 7 2" xfId="36906" xr:uid="{00000000-0005-0000-0000-0000B0010000}"/>
    <cellStyle name="Comma 2 2 3 2 2 2 7 3" xfId="21673" xr:uid="{00000000-0005-0000-0000-0000B1010000}"/>
    <cellStyle name="Comma 2 2 3 2 2 2 8" xfId="31894" xr:uid="{00000000-0005-0000-0000-0000B2010000}"/>
    <cellStyle name="Comma 2 2 3 2 2 2 9" xfId="16660" xr:uid="{00000000-0005-0000-0000-0000B3010000}"/>
    <cellStyle name="Comma 2 2 3 2 2 3" xfId="1707" xr:uid="{00000000-0005-0000-0000-0000B4010000}"/>
    <cellStyle name="Comma 2 2 3 2 2 3 2" xfId="2546" xr:uid="{00000000-0005-0000-0000-0000B5010000}"/>
    <cellStyle name="Comma 2 2 3 2 2 3 2 2" xfId="4236" xr:uid="{00000000-0005-0000-0000-0000B6010000}"/>
    <cellStyle name="Comma 2 2 3 2 2 3 2 2 2" xfId="14309" xr:uid="{00000000-0005-0000-0000-0000B7010000}"/>
    <cellStyle name="Comma 2 2 3 2 2 3 2 2 2 2" xfId="44640" xr:uid="{00000000-0005-0000-0000-0000B8010000}"/>
    <cellStyle name="Comma 2 2 3 2 2 3 2 2 2 3" xfId="29407" xr:uid="{00000000-0005-0000-0000-0000B9010000}"/>
    <cellStyle name="Comma 2 2 3 2 2 3 2 2 3" xfId="9289" xr:uid="{00000000-0005-0000-0000-0000BA010000}"/>
    <cellStyle name="Comma 2 2 3 2 2 3 2 2 3 2" xfId="39623" xr:uid="{00000000-0005-0000-0000-0000BB010000}"/>
    <cellStyle name="Comma 2 2 3 2 2 3 2 2 3 3" xfId="24390" xr:uid="{00000000-0005-0000-0000-0000BC010000}"/>
    <cellStyle name="Comma 2 2 3 2 2 3 2 2 4" xfId="34610" xr:uid="{00000000-0005-0000-0000-0000BD010000}"/>
    <cellStyle name="Comma 2 2 3 2 2 3 2 2 5" xfId="19377" xr:uid="{00000000-0005-0000-0000-0000BE010000}"/>
    <cellStyle name="Comma 2 2 3 2 2 3 2 3" xfId="5928" xr:uid="{00000000-0005-0000-0000-0000BF010000}"/>
    <cellStyle name="Comma 2 2 3 2 2 3 2 3 2" xfId="15980" xr:uid="{00000000-0005-0000-0000-0000C0010000}"/>
    <cellStyle name="Comma 2 2 3 2 2 3 2 3 2 2" xfId="46311" xr:uid="{00000000-0005-0000-0000-0000C1010000}"/>
    <cellStyle name="Comma 2 2 3 2 2 3 2 3 2 3" xfId="31078" xr:uid="{00000000-0005-0000-0000-0000C2010000}"/>
    <cellStyle name="Comma 2 2 3 2 2 3 2 3 3" xfId="10960" xr:uid="{00000000-0005-0000-0000-0000C3010000}"/>
    <cellStyle name="Comma 2 2 3 2 2 3 2 3 3 2" xfId="41294" xr:uid="{00000000-0005-0000-0000-0000C4010000}"/>
    <cellStyle name="Comma 2 2 3 2 2 3 2 3 3 3" xfId="26061" xr:uid="{00000000-0005-0000-0000-0000C5010000}"/>
    <cellStyle name="Comma 2 2 3 2 2 3 2 3 4" xfId="36281" xr:uid="{00000000-0005-0000-0000-0000C6010000}"/>
    <cellStyle name="Comma 2 2 3 2 2 3 2 3 5" xfId="21048" xr:uid="{00000000-0005-0000-0000-0000C7010000}"/>
    <cellStyle name="Comma 2 2 3 2 2 3 2 4" xfId="12638" xr:uid="{00000000-0005-0000-0000-0000C8010000}"/>
    <cellStyle name="Comma 2 2 3 2 2 3 2 4 2" xfId="42969" xr:uid="{00000000-0005-0000-0000-0000C9010000}"/>
    <cellStyle name="Comma 2 2 3 2 2 3 2 4 3" xfId="27736" xr:uid="{00000000-0005-0000-0000-0000CA010000}"/>
    <cellStyle name="Comma 2 2 3 2 2 3 2 5" xfId="7617" xr:uid="{00000000-0005-0000-0000-0000CB010000}"/>
    <cellStyle name="Comma 2 2 3 2 2 3 2 5 2" xfId="37952" xr:uid="{00000000-0005-0000-0000-0000CC010000}"/>
    <cellStyle name="Comma 2 2 3 2 2 3 2 5 3" xfId="22719" xr:uid="{00000000-0005-0000-0000-0000CD010000}"/>
    <cellStyle name="Comma 2 2 3 2 2 3 2 6" xfId="32940" xr:uid="{00000000-0005-0000-0000-0000CE010000}"/>
    <cellStyle name="Comma 2 2 3 2 2 3 2 7" xfId="17706" xr:uid="{00000000-0005-0000-0000-0000CF010000}"/>
    <cellStyle name="Comma 2 2 3 2 2 3 3" xfId="3399" xr:uid="{00000000-0005-0000-0000-0000D0010000}"/>
    <cellStyle name="Comma 2 2 3 2 2 3 3 2" xfId="13473" xr:uid="{00000000-0005-0000-0000-0000D1010000}"/>
    <cellStyle name="Comma 2 2 3 2 2 3 3 2 2" xfId="43804" xr:uid="{00000000-0005-0000-0000-0000D2010000}"/>
    <cellStyle name="Comma 2 2 3 2 2 3 3 2 3" xfId="28571" xr:uid="{00000000-0005-0000-0000-0000D3010000}"/>
    <cellStyle name="Comma 2 2 3 2 2 3 3 3" xfId="8453" xr:uid="{00000000-0005-0000-0000-0000D4010000}"/>
    <cellStyle name="Comma 2 2 3 2 2 3 3 3 2" xfId="38787" xr:uid="{00000000-0005-0000-0000-0000D5010000}"/>
    <cellStyle name="Comma 2 2 3 2 2 3 3 3 3" xfId="23554" xr:uid="{00000000-0005-0000-0000-0000D6010000}"/>
    <cellStyle name="Comma 2 2 3 2 2 3 3 4" xfId="33774" xr:uid="{00000000-0005-0000-0000-0000D7010000}"/>
    <cellStyle name="Comma 2 2 3 2 2 3 3 5" xfId="18541" xr:uid="{00000000-0005-0000-0000-0000D8010000}"/>
    <cellStyle name="Comma 2 2 3 2 2 3 4" xfId="5092" xr:uid="{00000000-0005-0000-0000-0000D9010000}"/>
    <cellStyle name="Comma 2 2 3 2 2 3 4 2" xfId="15144" xr:uid="{00000000-0005-0000-0000-0000DA010000}"/>
    <cellStyle name="Comma 2 2 3 2 2 3 4 2 2" xfId="45475" xr:uid="{00000000-0005-0000-0000-0000DB010000}"/>
    <cellStyle name="Comma 2 2 3 2 2 3 4 2 3" xfId="30242" xr:uid="{00000000-0005-0000-0000-0000DC010000}"/>
    <cellStyle name="Comma 2 2 3 2 2 3 4 3" xfId="10124" xr:uid="{00000000-0005-0000-0000-0000DD010000}"/>
    <cellStyle name="Comma 2 2 3 2 2 3 4 3 2" xfId="40458" xr:uid="{00000000-0005-0000-0000-0000DE010000}"/>
    <cellStyle name="Comma 2 2 3 2 2 3 4 3 3" xfId="25225" xr:uid="{00000000-0005-0000-0000-0000DF010000}"/>
    <cellStyle name="Comma 2 2 3 2 2 3 4 4" xfId="35445" xr:uid="{00000000-0005-0000-0000-0000E0010000}"/>
    <cellStyle name="Comma 2 2 3 2 2 3 4 5" xfId="20212" xr:uid="{00000000-0005-0000-0000-0000E1010000}"/>
    <cellStyle name="Comma 2 2 3 2 2 3 5" xfId="11802" xr:uid="{00000000-0005-0000-0000-0000E2010000}"/>
    <cellStyle name="Comma 2 2 3 2 2 3 5 2" xfId="42133" xr:uid="{00000000-0005-0000-0000-0000E3010000}"/>
    <cellStyle name="Comma 2 2 3 2 2 3 5 3" xfId="26900" xr:uid="{00000000-0005-0000-0000-0000E4010000}"/>
    <cellStyle name="Comma 2 2 3 2 2 3 6" xfId="6781" xr:uid="{00000000-0005-0000-0000-0000E5010000}"/>
    <cellStyle name="Comma 2 2 3 2 2 3 6 2" xfId="37116" xr:uid="{00000000-0005-0000-0000-0000E6010000}"/>
    <cellStyle name="Comma 2 2 3 2 2 3 6 3" xfId="21883" xr:uid="{00000000-0005-0000-0000-0000E7010000}"/>
    <cellStyle name="Comma 2 2 3 2 2 3 7" xfId="32104" xr:uid="{00000000-0005-0000-0000-0000E8010000}"/>
    <cellStyle name="Comma 2 2 3 2 2 3 8" xfId="16870" xr:uid="{00000000-0005-0000-0000-0000E9010000}"/>
    <cellStyle name="Comma 2 2 3 2 2 4" xfId="2128" xr:uid="{00000000-0005-0000-0000-0000EA010000}"/>
    <cellStyle name="Comma 2 2 3 2 2 4 2" xfId="3818" xr:uid="{00000000-0005-0000-0000-0000EB010000}"/>
    <cellStyle name="Comma 2 2 3 2 2 4 2 2" xfId="13891" xr:uid="{00000000-0005-0000-0000-0000EC010000}"/>
    <cellStyle name="Comma 2 2 3 2 2 4 2 2 2" xfId="44222" xr:uid="{00000000-0005-0000-0000-0000ED010000}"/>
    <cellStyle name="Comma 2 2 3 2 2 4 2 2 3" xfId="28989" xr:uid="{00000000-0005-0000-0000-0000EE010000}"/>
    <cellStyle name="Comma 2 2 3 2 2 4 2 3" xfId="8871" xr:uid="{00000000-0005-0000-0000-0000EF010000}"/>
    <cellStyle name="Comma 2 2 3 2 2 4 2 3 2" xfId="39205" xr:uid="{00000000-0005-0000-0000-0000F0010000}"/>
    <cellStyle name="Comma 2 2 3 2 2 4 2 3 3" xfId="23972" xr:uid="{00000000-0005-0000-0000-0000F1010000}"/>
    <cellStyle name="Comma 2 2 3 2 2 4 2 4" xfId="34192" xr:uid="{00000000-0005-0000-0000-0000F2010000}"/>
    <cellStyle name="Comma 2 2 3 2 2 4 2 5" xfId="18959" xr:uid="{00000000-0005-0000-0000-0000F3010000}"/>
    <cellStyle name="Comma 2 2 3 2 2 4 3" xfId="5510" xr:uid="{00000000-0005-0000-0000-0000F4010000}"/>
    <cellStyle name="Comma 2 2 3 2 2 4 3 2" xfId="15562" xr:uid="{00000000-0005-0000-0000-0000F5010000}"/>
    <cellStyle name="Comma 2 2 3 2 2 4 3 2 2" xfId="45893" xr:uid="{00000000-0005-0000-0000-0000F6010000}"/>
    <cellStyle name="Comma 2 2 3 2 2 4 3 2 3" xfId="30660" xr:uid="{00000000-0005-0000-0000-0000F7010000}"/>
    <cellStyle name="Comma 2 2 3 2 2 4 3 3" xfId="10542" xr:uid="{00000000-0005-0000-0000-0000F8010000}"/>
    <cellStyle name="Comma 2 2 3 2 2 4 3 3 2" xfId="40876" xr:uid="{00000000-0005-0000-0000-0000F9010000}"/>
    <cellStyle name="Comma 2 2 3 2 2 4 3 3 3" xfId="25643" xr:uid="{00000000-0005-0000-0000-0000FA010000}"/>
    <cellStyle name="Comma 2 2 3 2 2 4 3 4" xfId="35863" xr:uid="{00000000-0005-0000-0000-0000FB010000}"/>
    <cellStyle name="Comma 2 2 3 2 2 4 3 5" xfId="20630" xr:uid="{00000000-0005-0000-0000-0000FC010000}"/>
    <cellStyle name="Comma 2 2 3 2 2 4 4" xfId="12220" xr:uid="{00000000-0005-0000-0000-0000FD010000}"/>
    <cellStyle name="Comma 2 2 3 2 2 4 4 2" xfId="42551" xr:uid="{00000000-0005-0000-0000-0000FE010000}"/>
    <cellStyle name="Comma 2 2 3 2 2 4 4 3" xfId="27318" xr:uid="{00000000-0005-0000-0000-0000FF010000}"/>
    <cellStyle name="Comma 2 2 3 2 2 4 5" xfId="7199" xr:uid="{00000000-0005-0000-0000-000000020000}"/>
    <cellStyle name="Comma 2 2 3 2 2 4 5 2" xfId="37534" xr:uid="{00000000-0005-0000-0000-000001020000}"/>
    <cellStyle name="Comma 2 2 3 2 2 4 5 3" xfId="22301" xr:uid="{00000000-0005-0000-0000-000002020000}"/>
    <cellStyle name="Comma 2 2 3 2 2 4 6" xfId="32522" xr:uid="{00000000-0005-0000-0000-000003020000}"/>
    <cellStyle name="Comma 2 2 3 2 2 4 7" xfId="17288" xr:uid="{00000000-0005-0000-0000-000004020000}"/>
    <cellStyle name="Comma 2 2 3 2 2 5" xfId="2981" xr:uid="{00000000-0005-0000-0000-000005020000}"/>
    <cellStyle name="Comma 2 2 3 2 2 5 2" xfId="13055" xr:uid="{00000000-0005-0000-0000-000006020000}"/>
    <cellStyle name="Comma 2 2 3 2 2 5 2 2" xfId="43386" xr:uid="{00000000-0005-0000-0000-000007020000}"/>
    <cellStyle name="Comma 2 2 3 2 2 5 2 3" xfId="28153" xr:uid="{00000000-0005-0000-0000-000008020000}"/>
    <cellStyle name="Comma 2 2 3 2 2 5 3" xfId="8035" xr:uid="{00000000-0005-0000-0000-000009020000}"/>
    <cellStyle name="Comma 2 2 3 2 2 5 3 2" xfId="38369" xr:uid="{00000000-0005-0000-0000-00000A020000}"/>
    <cellStyle name="Comma 2 2 3 2 2 5 3 3" xfId="23136" xr:uid="{00000000-0005-0000-0000-00000B020000}"/>
    <cellStyle name="Comma 2 2 3 2 2 5 4" xfId="33356" xr:uid="{00000000-0005-0000-0000-00000C020000}"/>
    <cellStyle name="Comma 2 2 3 2 2 5 5" xfId="18123" xr:uid="{00000000-0005-0000-0000-00000D020000}"/>
    <cellStyle name="Comma 2 2 3 2 2 6" xfId="4674" xr:uid="{00000000-0005-0000-0000-00000E020000}"/>
    <cellStyle name="Comma 2 2 3 2 2 6 2" xfId="14726" xr:uid="{00000000-0005-0000-0000-00000F020000}"/>
    <cellStyle name="Comma 2 2 3 2 2 6 2 2" xfId="45057" xr:uid="{00000000-0005-0000-0000-000010020000}"/>
    <cellStyle name="Comma 2 2 3 2 2 6 2 3" xfId="29824" xr:uid="{00000000-0005-0000-0000-000011020000}"/>
    <cellStyle name="Comma 2 2 3 2 2 6 3" xfId="9706" xr:uid="{00000000-0005-0000-0000-000012020000}"/>
    <cellStyle name="Comma 2 2 3 2 2 6 3 2" xfId="40040" xr:uid="{00000000-0005-0000-0000-000013020000}"/>
    <cellStyle name="Comma 2 2 3 2 2 6 3 3" xfId="24807" xr:uid="{00000000-0005-0000-0000-000014020000}"/>
    <cellStyle name="Comma 2 2 3 2 2 6 4" xfId="35027" xr:uid="{00000000-0005-0000-0000-000015020000}"/>
    <cellStyle name="Comma 2 2 3 2 2 6 5" xfId="19794" xr:uid="{00000000-0005-0000-0000-000016020000}"/>
    <cellStyle name="Comma 2 2 3 2 2 7" xfId="11384" xr:uid="{00000000-0005-0000-0000-000017020000}"/>
    <cellStyle name="Comma 2 2 3 2 2 7 2" xfId="41715" xr:uid="{00000000-0005-0000-0000-000018020000}"/>
    <cellStyle name="Comma 2 2 3 2 2 7 3" xfId="26482" xr:uid="{00000000-0005-0000-0000-000019020000}"/>
    <cellStyle name="Comma 2 2 3 2 2 8" xfId="6363" xr:uid="{00000000-0005-0000-0000-00001A020000}"/>
    <cellStyle name="Comma 2 2 3 2 2 8 2" xfId="36698" xr:uid="{00000000-0005-0000-0000-00001B020000}"/>
    <cellStyle name="Comma 2 2 3 2 2 8 3" xfId="21465" xr:uid="{00000000-0005-0000-0000-00001C020000}"/>
    <cellStyle name="Comma 2 2 3 2 2 9" xfId="31686" xr:uid="{00000000-0005-0000-0000-00001D020000}"/>
    <cellStyle name="Comma 2 2 3 2 3" xfId="1390" xr:uid="{00000000-0005-0000-0000-00001E020000}"/>
    <cellStyle name="Comma 2 2 3 2 3 2" xfId="1811" xr:uid="{00000000-0005-0000-0000-00001F020000}"/>
    <cellStyle name="Comma 2 2 3 2 3 2 2" xfId="2650" xr:uid="{00000000-0005-0000-0000-000020020000}"/>
    <cellStyle name="Comma 2 2 3 2 3 2 2 2" xfId="4340" xr:uid="{00000000-0005-0000-0000-000021020000}"/>
    <cellStyle name="Comma 2 2 3 2 3 2 2 2 2" xfId="14413" xr:uid="{00000000-0005-0000-0000-000022020000}"/>
    <cellStyle name="Comma 2 2 3 2 3 2 2 2 2 2" xfId="44744" xr:uid="{00000000-0005-0000-0000-000023020000}"/>
    <cellStyle name="Comma 2 2 3 2 3 2 2 2 2 3" xfId="29511" xr:uid="{00000000-0005-0000-0000-000024020000}"/>
    <cellStyle name="Comma 2 2 3 2 3 2 2 2 3" xfId="9393" xr:uid="{00000000-0005-0000-0000-000025020000}"/>
    <cellStyle name="Comma 2 2 3 2 3 2 2 2 3 2" xfId="39727" xr:uid="{00000000-0005-0000-0000-000026020000}"/>
    <cellStyle name="Comma 2 2 3 2 3 2 2 2 3 3" xfId="24494" xr:uid="{00000000-0005-0000-0000-000027020000}"/>
    <cellStyle name="Comma 2 2 3 2 3 2 2 2 4" xfId="34714" xr:uid="{00000000-0005-0000-0000-000028020000}"/>
    <cellStyle name="Comma 2 2 3 2 3 2 2 2 5" xfId="19481" xr:uid="{00000000-0005-0000-0000-000029020000}"/>
    <cellStyle name="Comma 2 2 3 2 3 2 2 3" xfId="6032" xr:uid="{00000000-0005-0000-0000-00002A020000}"/>
    <cellStyle name="Comma 2 2 3 2 3 2 2 3 2" xfId="16084" xr:uid="{00000000-0005-0000-0000-00002B020000}"/>
    <cellStyle name="Comma 2 2 3 2 3 2 2 3 2 2" xfId="46415" xr:uid="{00000000-0005-0000-0000-00002C020000}"/>
    <cellStyle name="Comma 2 2 3 2 3 2 2 3 2 3" xfId="31182" xr:uid="{00000000-0005-0000-0000-00002D020000}"/>
    <cellStyle name="Comma 2 2 3 2 3 2 2 3 3" xfId="11064" xr:uid="{00000000-0005-0000-0000-00002E020000}"/>
    <cellStyle name="Comma 2 2 3 2 3 2 2 3 3 2" xfId="41398" xr:uid="{00000000-0005-0000-0000-00002F020000}"/>
    <cellStyle name="Comma 2 2 3 2 3 2 2 3 3 3" xfId="26165" xr:uid="{00000000-0005-0000-0000-000030020000}"/>
    <cellStyle name="Comma 2 2 3 2 3 2 2 3 4" xfId="36385" xr:uid="{00000000-0005-0000-0000-000031020000}"/>
    <cellStyle name="Comma 2 2 3 2 3 2 2 3 5" xfId="21152" xr:uid="{00000000-0005-0000-0000-000032020000}"/>
    <cellStyle name="Comma 2 2 3 2 3 2 2 4" xfId="12742" xr:uid="{00000000-0005-0000-0000-000033020000}"/>
    <cellStyle name="Comma 2 2 3 2 3 2 2 4 2" xfId="43073" xr:uid="{00000000-0005-0000-0000-000034020000}"/>
    <cellStyle name="Comma 2 2 3 2 3 2 2 4 3" xfId="27840" xr:uid="{00000000-0005-0000-0000-000035020000}"/>
    <cellStyle name="Comma 2 2 3 2 3 2 2 5" xfId="7721" xr:uid="{00000000-0005-0000-0000-000036020000}"/>
    <cellStyle name="Comma 2 2 3 2 3 2 2 5 2" xfId="38056" xr:uid="{00000000-0005-0000-0000-000037020000}"/>
    <cellStyle name="Comma 2 2 3 2 3 2 2 5 3" xfId="22823" xr:uid="{00000000-0005-0000-0000-000038020000}"/>
    <cellStyle name="Comma 2 2 3 2 3 2 2 6" xfId="33044" xr:uid="{00000000-0005-0000-0000-000039020000}"/>
    <cellStyle name="Comma 2 2 3 2 3 2 2 7" xfId="17810" xr:uid="{00000000-0005-0000-0000-00003A020000}"/>
    <cellStyle name="Comma 2 2 3 2 3 2 3" xfId="3503" xr:uid="{00000000-0005-0000-0000-00003B020000}"/>
    <cellStyle name="Comma 2 2 3 2 3 2 3 2" xfId="13577" xr:uid="{00000000-0005-0000-0000-00003C020000}"/>
    <cellStyle name="Comma 2 2 3 2 3 2 3 2 2" xfId="43908" xr:uid="{00000000-0005-0000-0000-00003D020000}"/>
    <cellStyle name="Comma 2 2 3 2 3 2 3 2 3" xfId="28675" xr:uid="{00000000-0005-0000-0000-00003E020000}"/>
    <cellStyle name="Comma 2 2 3 2 3 2 3 3" xfId="8557" xr:uid="{00000000-0005-0000-0000-00003F020000}"/>
    <cellStyle name="Comma 2 2 3 2 3 2 3 3 2" xfId="38891" xr:uid="{00000000-0005-0000-0000-000040020000}"/>
    <cellStyle name="Comma 2 2 3 2 3 2 3 3 3" xfId="23658" xr:uid="{00000000-0005-0000-0000-000041020000}"/>
    <cellStyle name="Comma 2 2 3 2 3 2 3 4" xfId="33878" xr:uid="{00000000-0005-0000-0000-000042020000}"/>
    <cellStyle name="Comma 2 2 3 2 3 2 3 5" xfId="18645" xr:uid="{00000000-0005-0000-0000-000043020000}"/>
    <cellStyle name="Comma 2 2 3 2 3 2 4" xfId="5196" xr:uid="{00000000-0005-0000-0000-000044020000}"/>
    <cellStyle name="Comma 2 2 3 2 3 2 4 2" xfId="15248" xr:uid="{00000000-0005-0000-0000-000045020000}"/>
    <cellStyle name="Comma 2 2 3 2 3 2 4 2 2" xfId="45579" xr:uid="{00000000-0005-0000-0000-000046020000}"/>
    <cellStyle name="Comma 2 2 3 2 3 2 4 2 3" xfId="30346" xr:uid="{00000000-0005-0000-0000-000047020000}"/>
    <cellStyle name="Comma 2 2 3 2 3 2 4 3" xfId="10228" xr:uid="{00000000-0005-0000-0000-000048020000}"/>
    <cellStyle name="Comma 2 2 3 2 3 2 4 3 2" xfId="40562" xr:uid="{00000000-0005-0000-0000-000049020000}"/>
    <cellStyle name="Comma 2 2 3 2 3 2 4 3 3" xfId="25329" xr:uid="{00000000-0005-0000-0000-00004A020000}"/>
    <cellStyle name="Comma 2 2 3 2 3 2 4 4" xfId="35549" xr:uid="{00000000-0005-0000-0000-00004B020000}"/>
    <cellStyle name="Comma 2 2 3 2 3 2 4 5" xfId="20316" xr:uid="{00000000-0005-0000-0000-00004C020000}"/>
    <cellStyle name="Comma 2 2 3 2 3 2 5" xfId="11906" xr:uid="{00000000-0005-0000-0000-00004D020000}"/>
    <cellStyle name="Comma 2 2 3 2 3 2 5 2" xfId="42237" xr:uid="{00000000-0005-0000-0000-00004E020000}"/>
    <cellStyle name="Comma 2 2 3 2 3 2 5 3" xfId="27004" xr:uid="{00000000-0005-0000-0000-00004F020000}"/>
    <cellStyle name="Comma 2 2 3 2 3 2 6" xfId="6885" xr:uid="{00000000-0005-0000-0000-000050020000}"/>
    <cellStyle name="Comma 2 2 3 2 3 2 6 2" xfId="37220" xr:uid="{00000000-0005-0000-0000-000051020000}"/>
    <cellStyle name="Comma 2 2 3 2 3 2 6 3" xfId="21987" xr:uid="{00000000-0005-0000-0000-000052020000}"/>
    <cellStyle name="Comma 2 2 3 2 3 2 7" xfId="32208" xr:uid="{00000000-0005-0000-0000-000053020000}"/>
    <cellStyle name="Comma 2 2 3 2 3 2 8" xfId="16974" xr:uid="{00000000-0005-0000-0000-000054020000}"/>
    <cellStyle name="Comma 2 2 3 2 3 3" xfId="2232" xr:uid="{00000000-0005-0000-0000-000055020000}"/>
    <cellStyle name="Comma 2 2 3 2 3 3 2" xfId="3922" xr:uid="{00000000-0005-0000-0000-000056020000}"/>
    <cellStyle name="Comma 2 2 3 2 3 3 2 2" xfId="13995" xr:uid="{00000000-0005-0000-0000-000057020000}"/>
    <cellStyle name="Comma 2 2 3 2 3 3 2 2 2" xfId="44326" xr:uid="{00000000-0005-0000-0000-000058020000}"/>
    <cellStyle name="Comma 2 2 3 2 3 3 2 2 3" xfId="29093" xr:uid="{00000000-0005-0000-0000-000059020000}"/>
    <cellStyle name="Comma 2 2 3 2 3 3 2 3" xfId="8975" xr:uid="{00000000-0005-0000-0000-00005A020000}"/>
    <cellStyle name="Comma 2 2 3 2 3 3 2 3 2" xfId="39309" xr:uid="{00000000-0005-0000-0000-00005B020000}"/>
    <cellStyle name="Comma 2 2 3 2 3 3 2 3 3" xfId="24076" xr:uid="{00000000-0005-0000-0000-00005C020000}"/>
    <cellStyle name="Comma 2 2 3 2 3 3 2 4" xfId="34296" xr:uid="{00000000-0005-0000-0000-00005D020000}"/>
    <cellStyle name="Comma 2 2 3 2 3 3 2 5" xfId="19063" xr:uid="{00000000-0005-0000-0000-00005E020000}"/>
    <cellStyle name="Comma 2 2 3 2 3 3 3" xfId="5614" xr:uid="{00000000-0005-0000-0000-00005F020000}"/>
    <cellStyle name="Comma 2 2 3 2 3 3 3 2" xfId="15666" xr:uid="{00000000-0005-0000-0000-000060020000}"/>
    <cellStyle name="Comma 2 2 3 2 3 3 3 2 2" xfId="45997" xr:uid="{00000000-0005-0000-0000-000061020000}"/>
    <cellStyle name="Comma 2 2 3 2 3 3 3 2 3" xfId="30764" xr:uid="{00000000-0005-0000-0000-000062020000}"/>
    <cellStyle name="Comma 2 2 3 2 3 3 3 3" xfId="10646" xr:uid="{00000000-0005-0000-0000-000063020000}"/>
    <cellStyle name="Comma 2 2 3 2 3 3 3 3 2" xfId="40980" xr:uid="{00000000-0005-0000-0000-000064020000}"/>
    <cellStyle name="Comma 2 2 3 2 3 3 3 3 3" xfId="25747" xr:uid="{00000000-0005-0000-0000-000065020000}"/>
    <cellStyle name="Comma 2 2 3 2 3 3 3 4" xfId="35967" xr:uid="{00000000-0005-0000-0000-000066020000}"/>
    <cellStyle name="Comma 2 2 3 2 3 3 3 5" xfId="20734" xr:uid="{00000000-0005-0000-0000-000067020000}"/>
    <cellStyle name="Comma 2 2 3 2 3 3 4" xfId="12324" xr:uid="{00000000-0005-0000-0000-000068020000}"/>
    <cellStyle name="Comma 2 2 3 2 3 3 4 2" xfId="42655" xr:uid="{00000000-0005-0000-0000-000069020000}"/>
    <cellStyle name="Comma 2 2 3 2 3 3 4 3" xfId="27422" xr:uid="{00000000-0005-0000-0000-00006A020000}"/>
    <cellStyle name="Comma 2 2 3 2 3 3 5" xfId="7303" xr:uid="{00000000-0005-0000-0000-00006B020000}"/>
    <cellStyle name="Comma 2 2 3 2 3 3 5 2" xfId="37638" xr:uid="{00000000-0005-0000-0000-00006C020000}"/>
    <cellStyle name="Comma 2 2 3 2 3 3 5 3" xfId="22405" xr:uid="{00000000-0005-0000-0000-00006D020000}"/>
    <cellStyle name="Comma 2 2 3 2 3 3 6" xfId="32626" xr:uid="{00000000-0005-0000-0000-00006E020000}"/>
    <cellStyle name="Comma 2 2 3 2 3 3 7" xfId="17392" xr:uid="{00000000-0005-0000-0000-00006F020000}"/>
    <cellStyle name="Comma 2 2 3 2 3 4" xfId="3085" xr:uid="{00000000-0005-0000-0000-000070020000}"/>
    <cellStyle name="Comma 2 2 3 2 3 4 2" xfId="13159" xr:uid="{00000000-0005-0000-0000-000071020000}"/>
    <cellStyle name="Comma 2 2 3 2 3 4 2 2" xfId="43490" xr:uid="{00000000-0005-0000-0000-000072020000}"/>
    <cellStyle name="Comma 2 2 3 2 3 4 2 3" xfId="28257" xr:uid="{00000000-0005-0000-0000-000073020000}"/>
    <cellStyle name="Comma 2 2 3 2 3 4 3" xfId="8139" xr:uid="{00000000-0005-0000-0000-000074020000}"/>
    <cellStyle name="Comma 2 2 3 2 3 4 3 2" xfId="38473" xr:uid="{00000000-0005-0000-0000-000075020000}"/>
    <cellStyle name="Comma 2 2 3 2 3 4 3 3" xfId="23240" xr:uid="{00000000-0005-0000-0000-000076020000}"/>
    <cellStyle name="Comma 2 2 3 2 3 4 4" xfId="33460" xr:uid="{00000000-0005-0000-0000-000077020000}"/>
    <cellStyle name="Comma 2 2 3 2 3 4 5" xfId="18227" xr:uid="{00000000-0005-0000-0000-000078020000}"/>
    <cellStyle name="Comma 2 2 3 2 3 5" xfId="4778" xr:uid="{00000000-0005-0000-0000-000079020000}"/>
    <cellStyle name="Comma 2 2 3 2 3 5 2" xfId="14830" xr:uid="{00000000-0005-0000-0000-00007A020000}"/>
    <cellStyle name="Comma 2 2 3 2 3 5 2 2" xfId="45161" xr:uid="{00000000-0005-0000-0000-00007B020000}"/>
    <cellStyle name="Comma 2 2 3 2 3 5 2 3" xfId="29928" xr:uid="{00000000-0005-0000-0000-00007C020000}"/>
    <cellStyle name="Comma 2 2 3 2 3 5 3" xfId="9810" xr:uid="{00000000-0005-0000-0000-00007D020000}"/>
    <cellStyle name="Comma 2 2 3 2 3 5 3 2" xfId="40144" xr:uid="{00000000-0005-0000-0000-00007E020000}"/>
    <cellStyle name="Comma 2 2 3 2 3 5 3 3" xfId="24911" xr:uid="{00000000-0005-0000-0000-00007F020000}"/>
    <cellStyle name="Comma 2 2 3 2 3 5 4" xfId="35131" xr:uid="{00000000-0005-0000-0000-000080020000}"/>
    <cellStyle name="Comma 2 2 3 2 3 5 5" xfId="19898" xr:uid="{00000000-0005-0000-0000-000081020000}"/>
    <cellStyle name="Comma 2 2 3 2 3 6" xfId="11488" xr:uid="{00000000-0005-0000-0000-000082020000}"/>
    <cellStyle name="Comma 2 2 3 2 3 6 2" xfId="41819" xr:uid="{00000000-0005-0000-0000-000083020000}"/>
    <cellStyle name="Comma 2 2 3 2 3 6 3" xfId="26586" xr:uid="{00000000-0005-0000-0000-000084020000}"/>
    <cellStyle name="Comma 2 2 3 2 3 7" xfId="6467" xr:uid="{00000000-0005-0000-0000-000085020000}"/>
    <cellStyle name="Comma 2 2 3 2 3 7 2" xfId="36802" xr:uid="{00000000-0005-0000-0000-000086020000}"/>
    <cellStyle name="Comma 2 2 3 2 3 7 3" xfId="21569" xr:uid="{00000000-0005-0000-0000-000087020000}"/>
    <cellStyle name="Comma 2 2 3 2 3 8" xfId="31790" xr:uid="{00000000-0005-0000-0000-000088020000}"/>
    <cellStyle name="Comma 2 2 3 2 3 9" xfId="16556" xr:uid="{00000000-0005-0000-0000-000089020000}"/>
    <cellStyle name="Comma 2 2 3 2 4" xfId="1603" xr:uid="{00000000-0005-0000-0000-00008A020000}"/>
    <cellStyle name="Comma 2 2 3 2 4 2" xfId="2442" xr:uid="{00000000-0005-0000-0000-00008B020000}"/>
    <cellStyle name="Comma 2 2 3 2 4 2 2" xfId="4132" xr:uid="{00000000-0005-0000-0000-00008C020000}"/>
    <cellStyle name="Comma 2 2 3 2 4 2 2 2" xfId="14205" xr:uid="{00000000-0005-0000-0000-00008D020000}"/>
    <cellStyle name="Comma 2 2 3 2 4 2 2 2 2" xfId="44536" xr:uid="{00000000-0005-0000-0000-00008E020000}"/>
    <cellStyle name="Comma 2 2 3 2 4 2 2 2 3" xfId="29303" xr:uid="{00000000-0005-0000-0000-00008F020000}"/>
    <cellStyle name="Comma 2 2 3 2 4 2 2 3" xfId="9185" xr:uid="{00000000-0005-0000-0000-000090020000}"/>
    <cellStyle name="Comma 2 2 3 2 4 2 2 3 2" xfId="39519" xr:uid="{00000000-0005-0000-0000-000091020000}"/>
    <cellStyle name="Comma 2 2 3 2 4 2 2 3 3" xfId="24286" xr:uid="{00000000-0005-0000-0000-000092020000}"/>
    <cellStyle name="Comma 2 2 3 2 4 2 2 4" xfId="34506" xr:uid="{00000000-0005-0000-0000-000093020000}"/>
    <cellStyle name="Comma 2 2 3 2 4 2 2 5" xfId="19273" xr:uid="{00000000-0005-0000-0000-000094020000}"/>
    <cellStyle name="Comma 2 2 3 2 4 2 3" xfId="5824" xr:uid="{00000000-0005-0000-0000-000095020000}"/>
    <cellStyle name="Comma 2 2 3 2 4 2 3 2" xfId="15876" xr:uid="{00000000-0005-0000-0000-000096020000}"/>
    <cellStyle name="Comma 2 2 3 2 4 2 3 2 2" xfId="46207" xr:uid="{00000000-0005-0000-0000-000097020000}"/>
    <cellStyle name="Comma 2 2 3 2 4 2 3 2 3" xfId="30974" xr:uid="{00000000-0005-0000-0000-000098020000}"/>
    <cellStyle name="Comma 2 2 3 2 4 2 3 3" xfId="10856" xr:uid="{00000000-0005-0000-0000-000099020000}"/>
    <cellStyle name="Comma 2 2 3 2 4 2 3 3 2" xfId="41190" xr:uid="{00000000-0005-0000-0000-00009A020000}"/>
    <cellStyle name="Comma 2 2 3 2 4 2 3 3 3" xfId="25957" xr:uid="{00000000-0005-0000-0000-00009B020000}"/>
    <cellStyle name="Comma 2 2 3 2 4 2 3 4" xfId="36177" xr:uid="{00000000-0005-0000-0000-00009C020000}"/>
    <cellStyle name="Comma 2 2 3 2 4 2 3 5" xfId="20944" xr:uid="{00000000-0005-0000-0000-00009D020000}"/>
    <cellStyle name="Comma 2 2 3 2 4 2 4" xfId="12534" xr:uid="{00000000-0005-0000-0000-00009E020000}"/>
    <cellStyle name="Comma 2 2 3 2 4 2 4 2" xfId="42865" xr:uid="{00000000-0005-0000-0000-00009F020000}"/>
    <cellStyle name="Comma 2 2 3 2 4 2 4 3" xfId="27632" xr:uid="{00000000-0005-0000-0000-0000A0020000}"/>
    <cellStyle name="Comma 2 2 3 2 4 2 5" xfId="7513" xr:uid="{00000000-0005-0000-0000-0000A1020000}"/>
    <cellStyle name="Comma 2 2 3 2 4 2 5 2" xfId="37848" xr:uid="{00000000-0005-0000-0000-0000A2020000}"/>
    <cellStyle name="Comma 2 2 3 2 4 2 5 3" xfId="22615" xr:uid="{00000000-0005-0000-0000-0000A3020000}"/>
    <cellStyle name="Comma 2 2 3 2 4 2 6" xfId="32836" xr:uid="{00000000-0005-0000-0000-0000A4020000}"/>
    <cellStyle name="Comma 2 2 3 2 4 2 7" xfId="17602" xr:uid="{00000000-0005-0000-0000-0000A5020000}"/>
    <cellStyle name="Comma 2 2 3 2 4 3" xfId="3295" xr:uid="{00000000-0005-0000-0000-0000A6020000}"/>
    <cellStyle name="Comma 2 2 3 2 4 3 2" xfId="13369" xr:uid="{00000000-0005-0000-0000-0000A7020000}"/>
    <cellStyle name="Comma 2 2 3 2 4 3 2 2" xfId="43700" xr:uid="{00000000-0005-0000-0000-0000A8020000}"/>
    <cellStyle name="Comma 2 2 3 2 4 3 2 3" xfId="28467" xr:uid="{00000000-0005-0000-0000-0000A9020000}"/>
    <cellStyle name="Comma 2 2 3 2 4 3 3" xfId="8349" xr:uid="{00000000-0005-0000-0000-0000AA020000}"/>
    <cellStyle name="Comma 2 2 3 2 4 3 3 2" xfId="38683" xr:uid="{00000000-0005-0000-0000-0000AB020000}"/>
    <cellStyle name="Comma 2 2 3 2 4 3 3 3" xfId="23450" xr:uid="{00000000-0005-0000-0000-0000AC020000}"/>
    <cellStyle name="Comma 2 2 3 2 4 3 4" xfId="33670" xr:uid="{00000000-0005-0000-0000-0000AD020000}"/>
    <cellStyle name="Comma 2 2 3 2 4 3 5" xfId="18437" xr:uid="{00000000-0005-0000-0000-0000AE020000}"/>
    <cellStyle name="Comma 2 2 3 2 4 4" xfId="4988" xr:uid="{00000000-0005-0000-0000-0000AF020000}"/>
    <cellStyle name="Comma 2 2 3 2 4 4 2" xfId="15040" xr:uid="{00000000-0005-0000-0000-0000B0020000}"/>
    <cellStyle name="Comma 2 2 3 2 4 4 2 2" xfId="45371" xr:uid="{00000000-0005-0000-0000-0000B1020000}"/>
    <cellStyle name="Comma 2 2 3 2 4 4 2 3" xfId="30138" xr:uid="{00000000-0005-0000-0000-0000B2020000}"/>
    <cellStyle name="Comma 2 2 3 2 4 4 3" xfId="10020" xr:uid="{00000000-0005-0000-0000-0000B3020000}"/>
    <cellStyle name="Comma 2 2 3 2 4 4 3 2" xfId="40354" xr:uid="{00000000-0005-0000-0000-0000B4020000}"/>
    <cellStyle name="Comma 2 2 3 2 4 4 3 3" xfId="25121" xr:uid="{00000000-0005-0000-0000-0000B5020000}"/>
    <cellStyle name="Comma 2 2 3 2 4 4 4" xfId="35341" xr:uid="{00000000-0005-0000-0000-0000B6020000}"/>
    <cellStyle name="Comma 2 2 3 2 4 4 5" xfId="20108" xr:uid="{00000000-0005-0000-0000-0000B7020000}"/>
    <cellStyle name="Comma 2 2 3 2 4 5" xfId="11698" xr:uid="{00000000-0005-0000-0000-0000B8020000}"/>
    <cellStyle name="Comma 2 2 3 2 4 5 2" xfId="42029" xr:uid="{00000000-0005-0000-0000-0000B9020000}"/>
    <cellStyle name="Comma 2 2 3 2 4 5 3" xfId="26796" xr:uid="{00000000-0005-0000-0000-0000BA020000}"/>
    <cellStyle name="Comma 2 2 3 2 4 6" xfId="6677" xr:uid="{00000000-0005-0000-0000-0000BB020000}"/>
    <cellStyle name="Comma 2 2 3 2 4 6 2" xfId="37012" xr:uid="{00000000-0005-0000-0000-0000BC020000}"/>
    <cellStyle name="Comma 2 2 3 2 4 6 3" xfId="21779" xr:uid="{00000000-0005-0000-0000-0000BD020000}"/>
    <cellStyle name="Comma 2 2 3 2 4 7" xfId="32000" xr:uid="{00000000-0005-0000-0000-0000BE020000}"/>
    <cellStyle name="Comma 2 2 3 2 4 8" xfId="16766" xr:uid="{00000000-0005-0000-0000-0000BF020000}"/>
    <cellStyle name="Comma 2 2 3 2 5" xfId="2024" xr:uid="{00000000-0005-0000-0000-0000C0020000}"/>
    <cellStyle name="Comma 2 2 3 2 5 2" xfId="3714" xr:uid="{00000000-0005-0000-0000-0000C1020000}"/>
    <cellStyle name="Comma 2 2 3 2 5 2 2" xfId="13787" xr:uid="{00000000-0005-0000-0000-0000C2020000}"/>
    <cellStyle name="Comma 2 2 3 2 5 2 2 2" xfId="44118" xr:uid="{00000000-0005-0000-0000-0000C3020000}"/>
    <cellStyle name="Comma 2 2 3 2 5 2 2 3" xfId="28885" xr:uid="{00000000-0005-0000-0000-0000C4020000}"/>
    <cellStyle name="Comma 2 2 3 2 5 2 3" xfId="8767" xr:uid="{00000000-0005-0000-0000-0000C5020000}"/>
    <cellStyle name="Comma 2 2 3 2 5 2 3 2" xfId="39101" xr:uid="{00000000-0005-0000-0000-0000C6020000}"/>
    <cellStyle name="Comma 2 2 3 2 5 2 3 3" xfId="23868" xr:uid="{00000000-0005-0000-0000-0000C7020000}"/>
    <cellStyle name="Comma 2 2 3 2 5 2 4" xfId="34088" xr:uid="{00000000-0005-0000-0000-0000C8020000}"/>
    <cellStyle name="Comma 2 2 3 2 5 2 5" xfId="18855" xr:uid="{00000000-0005-0000-0000-0000C9020000}"/>
    <cellStyle name="Comma 2 2 3 2 5 3" xfId="5406" xr:uid="{00000000-0005-0000-0000-0000CA020000}"/>
    <cellStyle name="Comma 2 2 3 2 5 3 2" xfId="15458" xr:uid="{00000000-0005-0000-0000-0000CB020000}"/>
    <cellStyle name="Comma 2 2 3 2 5 3 2 2" xfId="45789" xr:uid="{00000000-0005-0000-0000-0000CC020000}"/>
    <cellStyle name="Comma 2 2 3 2 5 3 2 3" xfId="30556" xr:uid="{00000000-0005-0000-0000-0000CD020000}"/>
    <cellStyle name="Comma 2 2 3 2 5 3 3" xfId="10438" xr:uid="{00000000-0005-0000-0000-0000CE020000}"/>
    <cellStyle name="Comma 2 2 3 2 5 3 3 2" xfId="40772" xr:uid="{00000000-0005-0000-0000-0000CF020000}"/>
    <cellStyle name="Comma 2 2 3 2 5 3 3 3" xfId="25539" xr:uid="{00000000-0005-0000-0000-0000D0020000}"/>
    <cellStyle name="Comma 2 2 3 2 5 3 4" xfId="35759" xr:uid="{00000000-0005-0000-0000-0000D1020000}"/>
    <cellStyle name="Comma 2 2 3 2 5 3 5" xfId="20526" xr:uid="{00000000-0005-0000-0000-0000D2020000}"/>
    <cellStyle name="Comma 2 2 3 2 5 4" xfId="12116" xr:uid="{00000000-0005-0000-0000-0000D3020000}"/>
    <cellStyle name="Comma 2 2 3 2 5 4 2" xfId="42447" xr:uid="{00000000-0005-0000-0000-0000D4020000}"/>
    <cellStyle name="Comma 2 2 3 2 5 4 3" xfId="27214" xr:uid="{00000000-0005-0000-0000-0000D5020000}"/>
    <cellStyle name="Comma 2 2 3 2 5 5" xfId="7095" xr:uid="{00000000-0005-0000-0000-0000D6020000}"/>
    <cellStyle name="Comma 2 2 3 2 5 5 2" xfId="37430" xr:uid="{00000000-0005-0000-0000-0000D7020000}"/>
    <cellStyle name="Comma 2 2 3 2 5 5 3" xfId="22197" xr:uid="{00000000-0005-0000-0000-0000D8020000}"/>
    <cellStyle name="Comma 2 2 3 2 5 6" xfId="32418" xr:uid="{00000000-0005-0000-0000-0000D9020000}"/>
    <cellStyle name="Comma 2 2 3 2 5 7" xfId="17184" xr:uid="{00000000-0005-0000-0000-0000DA020000}"/>
    <cellStyle name="Comma 2 2 3 2 6" xfId="2877" xr:uid="{00000000-0005-0000-0000-0000DB020000}"/>
    <cellStyle name="Comma 2 2 3 2 6 2" xfId="12951" xr:uid="{00000000-0005-0000-0000-0000DC020000}"/>
    <cellStyle name="Comma 2 2 3 2 6 2 2" xfId="43282" xr:uid="{00000000-0005-0000-0000-0000DD020000}"/>
    <cellStyle name="Comma 2 2 3 2 6 2 3" xfId="28049" xr:uid="{00000000-0005-0000-0000-0000DE020000}"/>
    <cellStyle name="Comma 2 2 3 2 6 3" xfId="7931" xr:uid="{00000000-0005-0000-0000-0000DF020000}"/>
    <cellStyle name="Comma 2 2 3 2 6 3 2" xfId="38265" xr:uid="{00000000-0005-0000-0000-0000E0020000}"/>
    <cellStyle name="Comma 2 2 3 2 6 3 3" xfId="23032" xr:uid="{00000000-0005-0000-0000-0000E1020000}"/>
    <cellStyle name="Comma 2 2 3 2 6 4" xfId="33252" xr:uid="{00000000-0005-0000-0000-0000E2020000}"/>
    <cellStyle name="Comma 2 2 3 2 6 5" xfId="18019" xr:uid="{00000000-0005-0000-0000-0000E3020000}"/>
    <cellStyle name="Comma 2 2 3 2 7" xfId="4570" xr:uid="{00000000-0005-0000-0000-0000E4020000}"/>
    <cellStyle name="Comma 2 2 3 2 7 2" xfId="14622" xr:uid="{00000000-0005-0000-0000-0000E5020000}"/>
    <cellStyle name="Comma 2 2 3 2 7 2 2" xfId="44953" xr:uid="{00000000-0005-0000-0000-0000E6020000}"/>
    <cellStyle name="Comma 2 2 3 2 7 2 3" xfId="29720" xr:uid="{00000000-0005-0000-0000-0000E7020000}"/>
    <cellStyle name="Comma 2 2 3 2 7 3" xfId="9602" xr:uid="{00000000-0005-0000-0000-0000E8020000}"/>
    <cellStyle name="Comma 2 2 3 2 7 3 2" xfId="39936" xr:uid="{00000000-0005-0000-0000-0000E9020000}"/>
    <cellStyle name="Comma 2 2 3 2 7 3 3" xfId="24703" xr:uid="{00000000-0005-0000-0000-0000EA020000}"/>
    <cellStyle name="Comma 2 2 3 2 7 4" xfId="34923" xr:uid="{00000000-0005-0000-0000-0000EB020000}"/>
    <cellStyle name="Comma 2 2 3 2 7 5" xfId="19690" xr:uid="{00000000-0005-0000-0000-0000EC020000}"/>
    <cellStyle name="Comma 2 2 3 2 8" xfId="11280" xr:uid="{00000000-0005-0000-0000-0000ED020000}"/>
    <cellStyle name="Comma 2 2 3 2 8 2" xfId="41611" xr:uid="{00000000-0005-0000-0000-0000EE020000}"/>
    <cellStyle name="Comma 2 2 3 2 8 3" xfId="26378" xr:uid="{00000000-0005-0000-0000-0000EF020000}"/>
    <cellStyle name="Comma 2 2 3 2 9" xfId="6259" xr:uid="{00000000-0005-0000-0000-0000F0020000}"/>
    <cellStyle name="Comma 2 2 3 2 9 2" xfId="36594" xr:uid="{00000000-0005-0000-0000-0000F1020000}"/>
    <cellStyle name="Comma 2 2 3 2 9 3" xfId="21361" xr:uid="{00000000-0005-0000-0000-0000F2020000}"/>
    <cellStyle name="Comma 2 2 3 3" xfId="1223" xr:uid="{00000000-0005-0000-0000-0000F3020000}"/>
    <cellStyle name="Comma 2 2 3 3 10" xfId="16400" xr:uid="{00000000-0005-0000-0000-0000F4020000}"/>
    <cellStyle name="Comma 2 2 3 3 2" xfId="1442" xr:uid="{00000000-0005-0000-0000-0000F5020000}"/>
    <cellStyle name="Comma 2 2 3 3 2 2" xfId="1863" xr:uid="{00000000-0005-0000-0000-0000F6020000}"/>
    <cellStyle name="Comma 2 2 3 3 2 2 2" xfId="2702" xr:uid="{00000000-0005-0000-0000-0000F7020000}"/>
    <cellStyle name="Comma 2 2 3 3 2 2 2 2" xfId="4392" xr:uid="{00000000-0005-0000-0000-0000F8020000}"/>
    <cellStyle name="Comma 2 2 3 3 2 2 2 2 2" xfId="14465" xr:uid="{00000000-0005-0000-0000-0000F9020000}"/>
    <cellStyle name="Comma 2 2 3 3 2 2 2 2 2 2" xfId="44796" xr:uid="{00000000-0005-0000-0000-0000FA020000}"/>
    <cellStyle name="Comma 2 2 3 3 2 2 2 2 2 3" xfId="29563" xr:uid="{00000000-0005-0000-0000-0000FB020000}"/>
    <cellStyle name="Comma 2 2 3 3 2 2 2 2 3" xfId="9445" xr:uid="{00000000-0005-0000-0000-0000FC020000}"/>
    <cellStyle name="Comma 2 2 3 3 2 2 2 2 3 2" xfId="39779" xr:uid="{00000000-0005-0000-0000-0000FD020000}"/>
    <cellStyle name="Comma 2 2 3 3 2 2 2 2 3 3" xfId="24546" xr:uid="{00000000-0005-0000-0000-0000FE020000}"/>
    <cellStyle name="Comma 2 2 3 3 2 2 2 2 4" xfId="34766" xr:uid="{00000000-0005-0000-0000-0000FF020000}"/>
    <cellStyle name="Comma 2 2 3 3 2 2 2 2 5" xfId="19533" xr:uid="{00000000-0005-0000-0000-000000030000}"/>
    <cellStyle name="Comma 2 2 3 3 2 2 2 3" xfId="6084" xr:uid="{00000000-0005-0000-0000-000001030000}"/>
    <cellStyle name="Comma 2 2 3 3 2 2 2 3 2" xfId="16136" xr:uid="{00000000-0005-0000-0000-000002030000}"/>
    <cellStyle name="Comma 2 2 3 3 2 2 2 3 2 2" xfId="46467" xr:uid="{00000000-0005-0000-0000-000003030000}"/>
    <cellStyle name="Comma 2 2 3 3 2 2 2 3 2 3" xfId="31234" xr:uid="{00000000-0005-0000-0000-000004030000}"/>
    <cellStyle name="Comma 2 2 3 3 2 2 2 3 3" xfId="11116" xr:uid="{00000000-0005-0000-0000-000005030000}"/>
    <cellStyle name="Comma 2 2 3 3 2 2 2 3 3 2" xfId="41450" xr:uid="{00000000-0005-0000-0000-000006030000}"/>
    <cellStyle name="Comma 2 2 3 3 2 2 2 3 3 3" xfId="26217" xr:uid="{00000000-0005-0000-0000-000007030000}"/>
    <cellStyle name="Comma 2 2 3 3 2 2 2 3 4" xfId="36437" xr:uid="{00000000-0005-0000-0000-000008030000}"/>
    <cellStyle name="Comma 2 2 3 3 2 2 2 3 5" xfId="21204" xr:uid="{00000000-0005-0000-0000-000009030000}"/>
    <cellStyle name="Comma 2 2 3 3 2 2 2 4" xfId="12794" xr:uid="{00000000-0005-0000-0000-00000A030000}"/>
    <cellStyle name="Comma 2 2 3 3 2 2 2 4 2" xfId="43125" xr:uid="{00000000-0005-0000-0000-00000B030000}"/>
    <cellStyle name="Comma 2 2 3 3 2 2 2 4 3" xfId="27892" xr:uid="{00000000-0005-0000-0000-00000C030000}"/>
    <cellStyle name="Comma 2 2 3 3 2 2 2 5" xfId="7773" xr:uid="{00000000-0005-0000-0000-00000D030000}"/>
    <cellStyle name="Comma 2 2 3 3 2 2 2 5 2" xfId="38108" xr:uid="{00000000-0005-0000-0000-00000E030000}"/>
    <cellStyle name="Comma 2 2 3 3 2 2 2 5 3" xfId="22875" xr:uid="{00000000-0005-0000-0000-00000F030000}"/>
    <cellStyle name="Comma 2 2 3 3 2 2 2 6" xfId="33096" xr:uid="{00000000-0005-0000-0000-000010030000}"/>
    <cellStyle name="Comma 2 2 3 3 2 2 2 7" xfId="17862" xr:uid="{00000000-0005-0000-0000-000011030000}"/>
    <cellStyle name="Comma 2 2 3 3 2 2 3" xfId="3555" xr:uid="{00000000-0005-0000-0000-000012030000}"/>
    <cellStyle name="Comma 2 2 3 3 2 2 3 2" xfId="13629" xr:uid="{00000000-0005-0000-0000-000013030000}"/>
    <cellStyle name="Comma 2 2 3 3 2 2 3 2 2" xfId="43960" xr:uid="{00000000-0005-0000-0000-000014030000}"/>
    <cellStyle name="Comma 2 2 3 3 2 2 3 2 3" xfId="28727" xr:uid="{00000000-0005-0000-0000-000015030000}"/>
    <cellStyle name="Comma 2 2 3 3 2 2 3 3" xfId="8609" xr:uid="{00000000-0005-0000-0000-000016030000}"/>
    <cellStyle name="Comma 2 2 3 3 2 2 3 3 2" xfId="38943" xr:uid="{00000000-0005-0000-0000-000017030000}"/>
    <cellStyle name="Comma 2 2 3 3 2 2 3 3 3" xfId="23710" xr:uid="{00000000-0005-0000-0000-000018030000}"/>
    <cellStyle name="Comma 2 2 3 3 2 2 3 4" xfId="33930" xr:uid="{00000000-0005-0000-0000-000019030000}"/>
    <cellStyle name="Comma 2 2 3 3 2 2 3 5" xfId="18697" xr:uid="{00000000-0005-0000-0000-00001A030000}"/>
    <cellStyle name="Comma 2 2 3 3 2 2 4" xfId="5248" xr:uid="{00000000-0005-0000-0000-00001B030000}"/>
    <cellStyle name="Comma 2 2 3 3 2 2 4 2" xfId="15300" xr:uid="{00000000-0005-0000-0000-00001C030000}"/>
    <cellStyle name="Comma 2 2 3 3 2 2 4 2 2" xfId="45631" xr:uid="{00000000-0005-0000-0000-00001D030000}"/>
    <cellStyle name="Comma 2 2 3 3 2 2 4 2 3" xfId="30398" xr:uid="{00000000-0005-0000-0000-00001E030000}"/>
    <cellStyle name="Comma 2 2 3 3 2 2 4 3" xfId="10280" xr:uid="{00000000-0005-0000-0000-00001F030000}"/>
    <cellStyle name="Comma 2 2 3 3 2 2 4 3 2" xfId="40614" xr:uid="{00000000-0005-0000-0000-000020030000}"/>
    <cellStyle name="Comma 2 2 3 3 2 2 4 3 3" xfId="25381" xr:uid="{00000000-0005-0000-0000-000021030000}"/>
    <cellStyle name="Comma 2 2 3 3 2 2 4 4" xfId="35601" xr:uid="{00000000-0005-0000-0000-000022030000}"/>
    <cellStyle name="Comma 2 2 3 3 2 2 4 5" xfId="20368" xr:uid="{00000000-0005-0000-0000-000023030000}"/>
    <cellStyle name="Comma 2 2 3 3 2 2 5" xfId="11958" xr:uid="{00000000-0005-0000-0000-000024030000}"/>
    <cellStyle name="Comma 2 2 3 3 2 2 5 2" xfId="42289" xr:uid="{00000000-0005-0000-0000-000025030000}"/>
    <cellStyle name="Comma 2 2 3 3 2 2 5 3" xfId="27056" xr:uid="{00000000-0005-0000-0000-000026030000}"/>
    <cellStyle name="Comma 2 2 3 3 2 2 6" xfId="6937" xr:uid="{00000000-0005-0000-0000-000027030000}"/>
    <cellStyle name="Comma 2 2 3 3 2 2 6 2" xfId="37272" xr:uid="{00000000-0005-0000-0000-000028030000}"/>
    <cellStyle name="Comma 2 2 3 3 2 2 6 3" xfId="22039" xr:uid="{00000000-0005-0000-0000-000029030000}"/>
    <cellStyle name="Comma 2 2 3 3 2 2 7" xfId="32260" xr:uid="{00000000-0005-0000-0000-00002A030000}"/>
    <cellStyle name="Comma 2 2 3 3 2 2 8" xfId="17026" xr:uid="{00000000-0005-0000-0000-00002B030000}"/>
    <cellStyle name="Comma 2 2 3 3 2 3" xfId="2284" xr:uid="{00000000-0005-0000-0000-00002C030000}"/>
    <cellStyle name="Comma 2 2 3 3 2 3 2" xfId="3974" xr:uid="{00000000-0005-0000-0000-00002D030000}"/>
    <cellStyle name="Comma 2 2 3 3 2 3 2 2" xfId="14047" xr:uid="{00000000-0005-0000-0000-00002E030000}"/>
    <cellStyle name="Comma 2 2 3 3 2 3 2 2 2" xfId="44378" xr:uid="{00000000-0005-0000-0000-00002F030000}"/>
    <cellStyle name="Comma 2 2 3 3 2 3 2 2 3" xfId="29145" xr:uid="{00000000-0005-0000-0000-000030030000}"/>
    <cellStyle name="Comma 2 2 3 3 2 3 2 3" xfId="9027" xr:uid="{00000000-0005-0000-0000-000031030000}"/>
    <cellStyle name="Comma 2 2 3 3 2 3 2 3 2" xfId="39361" xr:uid="{00000000-0005-0000-0000-000032030000}"/>
    <cellStyle name="Comma 2 2 3 3 2 3 2 3 3" xfId="24128" xr:uid="{00000000-0005-0000-0000-000033030000}"/>
    <cellStyle name="Comma 2 2 3 3 2 3 2 4" xfId="34348" xr:uid="{00000000-0005-0000-0000-000034030000}"/>
    <cellStyle name="Comma 2 2 3 3 2 3 2 5" xfId="19115" xr:uid="{00000000-0005-0000-0000-000035030000}"/>
    <cellStyle name="Comma 2 2 3 3 2 3 3" xfId="5666" xr:uid="{00000000-0005-0000-0000-000036030000}"/>
    <cellStyle name="Comma 2 2 3 3 2 3 3 2" xfId="15718" xr:uid="{00000000-0005-0000-0000-000037030000}"/>
    <cellStyle name="Comma 2 2 3 3 2 3 3 2 2" xfId="46049" xr:uid="{00000000-0005-0000-0000-000038030000}"/>
    <cellStyle name="Comma 2 2 3 3 2 3 3 2 3" xfId="30816" xr:uid="{00000000-0005-0000-0000-000039030000}"/>
    <cellStyle name="Comma 2 2 3 3 2 3 3 3" xfId="10698" xr:uid="{00000000-0005-0000-0000-00003A030000}"/>
    <cellStyle name="Comma 2 2 3 3 2 3 3 3 2" xfId="41032" xr:uid="{00000000-0005-0000-0000-00003B030000}"/>
    <cellStyle name="Comma 2 2 3 3 2 3 3 3 3" xfId="25799" xr:uid="{00000000-0005-0000-0000-00003C030000}"/>
    <cellStyle name="Comma 2 2 3 3 2 3 3 4" xfId="36019" xr:uid="{00000000-0005-0000-0000-00003D030000}"/>
    <cellStyle name="Comma 2 2 3 3 2 3 3 5" xfId="20786" xr:uid="{00000000-0005-0000-0000-00003E030000}"/>
    <cellStyle name="Comma 2 2 3 3 2 3 4" xfId="12376" xr:uid="{00000000-0005-0000-0000-00003F030000}"/>
    <cellStyle name="Comma 2 2 3 3 2 3 4 2" xfId="42707" xr:uid="{00000000-0005-0000-0000-000040030000}"/>
    <cellStyle name="Comma 2 2 3 3 2 3 4 3" xfId="27474" xr:uid="{00000000-0005-0000-0000-000041030000}"/>
    <cellStyle name="Comma 2 2 3 3 2 3 5" xfId="7355" xr:uid="{00000000-0005-0000-0000-000042030000}"/>
    <cellStyle name="Comma 2 2 3 3 2 3 5 2" xfId="37690" xr:uid="{00000000-0005-0000-0000-000043030000}"/>
    <cellStyle name="Comma 2 2 3 3 2 3 5 3" xfId="22457" xr:uid="{00000000-0005-0000-0000-000044030000}"/>
    <cellStyle name="Comma 2 2 3 3 2 3 6" xfId="32678" xr:uid="{00000000-0005-0000-0000-000045030000}"/>
    <cellStyle name="Comma 2 2 3 3 2 3 7" xfId="17444" xr:uid="{00000000-0005-0000-0000-000046030000}"/>
    <cellStyle name="Comma 2 2 3 3 2 4" xfId="3137" xr:uid="{00000000-0005-0000-0000-000047030000}"/>
    <cellStyle name="Comma 2 2 3 3 2 4 2" xfId="13211" xr:uid="{00000000-0005-0000-0000-000048030000}"/>
    <cellStyle name="Comma 2 2 3 3 2 4 2 2" xfId="43542" xr:uid="{00000000-0005-0000-0000-000049030000}"/>
    <cellStyle name="Comma 2 2 3 3 2 4 2 3" xfId="28309" xr:uid="{00000000-0005-0000-0000-00004A030000}"/>
    <cellStyle name="Comma 2 2 3 3 2 4 3" xfId="8191" xr:uid="{00000000-0005-0000-0000-00004B030000}"/>
    <cellStyle name="Comma 2 2 3 3 2 4 3 2" xfId="38525" xr:uid="{00000000-0005-0000-0000-00004C030000}"/>
    <cellStyle name="Comma 2 2 3 3 2 4 3 3" xfId="23292" xr:uid="{00000000-0005-0000-0000-00004D030000}"/>
    <cellStyle name="Comma 2 2 3 3 2 4 4" xfId="33512" xr:uid="{00000000-0005-0000-0000-00004E030000}"/>
    <cellStyle name="Comma 2 2 3 3 2 4 5" xfId="18279" xr:uid="{00000000-0005-0000-0000-00004F030000}"/>
    <cellStyle name="Comma 2 2 3 3 2 5" xfId="4830" xr:uid="{00000000-0005-0000-0000-000050030000}"/>
    <cellStyle name="Comma 2 2 3 3 2 5 2" xfId="14882" xr:uid="{00000000-0005-0000-0000-000051030000}"/>
    <cellStyle name="Comma 2 2 3 3 2 5 2 2" xfId="45213" xr:uid="{00000000-0005-0000-0000-000052030000}"/>
    <cellStyle name="Comma 2 2 3 3 2 5 2 3" xfId="29980" xr:uid="{00000000-0005-0000-0000-000053030000}"/>
    <cellStyle name="Comma 2 2 3 3 2 5 3" xfId="9862" xr:uid="{00000000-0005-0000-0000-000054030000}"/>
    <cellStyle name="Comma 2 2 3 3 2 5 3 2" xfId="40196" xr:uid="{00000000-0005-0000-0000-000055030000}"/>
    <cellStyle name="Comma 2 2 3 3 2 5 3 3" xfId="24963" xr:uid="{00000000-0005-0000-0000-000056030000}"/>
    <cellStyle name="Comma 2 2 3 3 2 5 4" xfId="35183" xr:uid="{00000000-0005-0000-0000-000057030000}"/>
    <cellStyle name="Comma 2 2 3 3 2 5 5" xfId="19950" xr:uid="{00000000-0005-0000-0000-000058030000}"/>
    <cellStyle name="Comma 2 2 3 3 2 6" xfId="11540" xr:uid="{00000000-0005-0000-0000-000059030000}"/>
    <cellStyle name="Comma 2 2 3 3 2 6 2" xfId="41871" xr:uid="{00000000-0005-0000-0000-00005A030000}"/>
    <cellStyle name="Comma 2 2 3 3 2 6 3" xfId="26638" xr:uid="{00000000-0005-0000-0000-00005B030000}"/>
    <cellStyle name="Comma 2 2 3 3 2 7" xfId="6519" xr:uid="{00000000-0005-0000-0000-00005C030000}"/>
    <cellStyle name="Comma 2 2 3 3 2 7 2" xfId="36854" xr:uid="{00000000-0005-0000-0000-00005D030000}"/>
    <cellStyle name="Comma 2 2 3 3 2 7 3" xfId="21621" xr:uid="{00000000-0005-0000-0000-00005E030000}"/>
    <cellStyle name="Comma 2 2 3 3 2 8" xfId="31842" xr:uid="{00000000-0005-0000-0000-00005F030000}"/>
    <cellStyle name="Comma 2 2 3 3 2 9" xfId="16608" xr:uid="{00000000-0005-0000-0000-000060030000}"/>
    <cellStyle name="Comma 2 2 3 3 3" xfId="1655" xr:uid="{00000000-0005-0000-0000-000061030000}"/>
    <cellStyle name="Comma 2 2 3 3 3 2" xfId="2494" xr:uid="{00000000-0005-0000-0000-000062030000}"/>
    <cellStyle name="Comma 2 2 3 3 3 2 2" xfId="4184" xr:uid="{00000000-0005-0000-0000-000063030000}"/>
    <cellStyle name="Comma 2 2 3 3 3 2 2 2" xfId="14257" xr:uid="{00000000-0005-0000-0000-000064030000}"/>
    <cellStyle name="Comma 2 2 3 3 3 2 2 2 2" xfId="44588" xr:uid="{00000000-0005-0000-0000-000065030000}"/>
    <cellStyle name="Comma 2 2 3 3 3 2 2 2 3" xfId="29355" xr:uid="{00000000-0005-0000-0000-000066030000}"/>
    <cellStyle name="Comma 2 2 3 3 3 2 2 3" xfId="9237" xr:uid="{00000000-0005-0000-0000-000067030000}"/>
    <cellStyle name="Comma 2 2 3 3 3 2 2 3 2" xfId="39571" xr:uid="{00000000-0005-0000-0000-000068030000}"/>
    <cellStyle name="Comma 2 2 3 3 3 2 2 3 3" xfId="24338" xr:uid="{00000000-0005-0000-0000-000069030000}"/>
    <cellStyle name="Comma 2 2 3 3 3 2 2 4" xfId="34558" xr:uid="{00000000-0005-0000-0000-00006A030000}"/>
    <cellStyle name="Comma 2 2 3 3 3 2 2 5" xfId="19325" xr:uid="{00000000-0005-0000-0000-00006B030000}"/>
    <cellStyle name="Comma 2 2 3 3 3 2 3" xfId="5876" xr:uid="{00000000-0005-0000-0000-00006C030000}"/>
    <cellStyle name="Comma 2 2 3 3 3 2 3 2" xfId="15928" xr:uid="{00000000-0005-0000-0000-00006D030000}"/>
    <cellStyle name="Comma 2 2 3 3 3 2 3 2 2" xfId="46259" xr:uid="{00000000-0005-0000-0000-00006E030000}"/>
    <cellStyle name="Comma 2 2 3 3 3 2 3 2 3" xfId="31026" xr:uid="{00000000-0005-0000-0000-00006F030000}"/>
    <cellStyle name="Comma 2 2 3 3 3 2 3 3" xfId="10908" xr:uid="{00000000-0005-0000-0000-000070030000}"/>
    <cellStyle name="Comma 2 2 3 3 3 2 3 3 2" xfId="41242" xr:uid="{00000000-0005-0000-0000-000071030000}"/>
    <cellStyle name="Comma 2 2 3 3 3 2 3 3 3" xfId="26009" xr:uid="{00000000-0005-0000-0000-000072030000}"/>
    <cellStyle name="Comma 2 2 3 3 3 2 3 4" xfId="36229" xr:uid="{00000000-0005-0000-0000-000073030000}"/>
    <cellStyle name="Comma 2 2 3 3 3 2 3 5" xfId="20996" xr:uid="{00000000-0005-0000-0000-000074030000}"/>
    <cellStyle name="Comma 2 2 3 3 3 2 4" xfId="12586" xr:uid="{00000000-0005-0000-0000-000075030000}"/>
    <cellStyle name="Comma 2 2 3 3 3 2 4 2" xfId="42917" xr:uid="{00000000-0005-0000-0000-000076030000}"/>
    <cellStyle name="Comma 2 2 3 3 3 2 4 3" xfId="27684" xr:uid="{00000000-0005-0000-0000-000077030000}"/>
    <cellStyle name="Comma 2 2 3 3 3 2 5" xfId="7565" xr:uid="{00000000-0005-0000-0000-000078030000}"/>
    <cellStyle name="Comma 2 2 3 3 3 2 5 2" xfId="37900" xr:uid="{00000000-0005-0000-0000-000079030000}"/>
    <cellStyle name="Comma 2 2 3 3 3 2 5 3" xfId="22667" xr:uid="{00000000-0005-0000-0000-00007A030000}"/>
    <cellStyle name="Comma 2 2 3 3 3 2 6" xfId="32888" xr:uid="{00000000-0005-0000-0000-00007B030000}"/>
    <cellStyle name="Comma 2 2 3 3 3 2 7" xfId="17654" xr:uid="{00000000-0005-0000-0000-00007C030000}"/>
    <cellStyle name="Comma 2 2 3 3 3 3" xfId="3347" xr:uid="{00000000-0005-0000-0000-00007D030000}"/>
    <cellStyle name="Comma 2 2 3 3 3 3 2" xfId="13421" xr:uid="{00000000-0005-0000-0000-00007E030000}"/>
    <cellStyle name="Comma 2 2 3 3 3 3 2 2" xfId="43752" xr:uid="{00000000-0005-0000-0000-00007F030000}"/>
    <cellStyle name="Comma 2 2 3 3 3 3 2 3" xfId="28519" xr:uid="{00000000-0005-0000-0000-000080030000}"/>
    <cellStyle name="Comma 2 2 3 3 3 3 3" xfId="8401" xr:uid="{00000000-0005-0000-0000-000081030000}"/>
    <cellStyle name="Comma 2 2 3 3 3 3 3 2" xfId="38735" xr:uid="{00000000-0005-0000-0000-000082030000}"/>
    <cellStyle name="Comma 2 2 3 3 3 3 3 3" xfId="23502" xr:uid="{00000000-0005-0000-0000-000083030000}"/>
    <cellStyle name="Comma 2 2 3 3 3 3 4" xfId="33722" xr:uid="{00000000-0005-0000-0000-000084030000}"/>
    <cellStyle name="Comma 2 2 3 3 3 3 5" xfId="18489" xr:uid="{00000000-0005-0000-0000-000085030000}"/>
    <cellStyle name="Comma 2 2 3 3 3 4" xfId="5040" xr:uid="{00000000-0005-0000-0000-000086030000}"/>
    <cellStyle name="Comma 2 2 3 3 3 4 2" xfId="15092" xr:uid="{00000000-0005-0000-0000-000087030000}"/>
    <cellStyle name="Comma 2 2 3 3 3 4 2 2" xfId="45423" xr:uid="{00000000-0005-0000-0000-000088030000}"/>
    <cellStyle name="Comma 2 2 3 3 3 4 2 3" xfId="30190" xr:uid="{00000000-0005-0000-0000-000089030000}"/>
    <cellStyle name="Comma 2 2 3 3 3 4 3" xfId="10072" xr:uid="{00000000-0005-0000-0000-00008A030000}"/>
    <cellStyle name="Comma 2 2 3 3 3 4 3 2" xfId="40406" xr:uid="{00000000-0005-0000-0000-00008B030000}"/>
    <cellStyle name="Comma 2 2 3 3 3 4 3 3" xfId="25173" xr:uid="{00000000-0005-0000-0000-00008C030000}"/>
    <cellStyle name="Comma 2 2 3 3 3 4 4" xfId="35393" xr:uid="{00000000-0005-0000-0000-00008D030000}"/>
    <cellStyle name="Comma 2 2 3 3 3 4 5" xfId="20160" xr:uid="{00000000-0005-0000-0000-00008E030000}"/>
    <cellStyle name="Comma 2 2 3 3 3 5" xfId="11750" xr:uid="{00000000-0005-0000-0000-00008F030000}"/>
    <cellStyle name="Comma 2 2 3 3 3 5 2" xfId="42081" xr:uid="{00000000-0005-0000-0000-000090030000}"/>
    <cellStyle name="Comma 2 2 3 3 3 5 3" xfId="26848" xr:uid="{00000000-0005-0000-0000-000091030000}"/>
    <cellStyle name="Comma 2 2 3 3 3 6" xfId="6729" xr:uid="{00000000-0005-0000-0000-000092030000}"/>
    <cellStyle name="Comma 2 2 3 3 3 6 2" xfId="37064" xr:uid="{00000000-0005-0000-0000-000093030000}"/>
    <cellStyle name="Comma 2 2 3 3 3 6 3" xfId="21831" xr:uid="{00000000-0005-0000-0000-000094030000}"/>
    <cellStyle name="Comma 2 2 3 3 3 7" xfId="32052" xr:uid="{00000000-0005-0000-0000-000095030000}"/>
    <cellStyle name="Comma 2 2 3 3 3 8" xfId="16818" xr:uid="{00000000-0005-0000-0000-000096030000}"/>
    <cellStyle name="Comma 2 2 3 3 4" xfId="2076" xr:uid="{00000000-0005-0000-0000-000097030000}"/>
    <cellStyle name="Comma 2 2 3 3 4 2" xfId="3766" xr:uid="{00000000-0005-0000-0000-000098030000}"/>
    <cellStyle name="Comma 2 2 3 3 4 2 2" xfId="13839" xr:uid="{00000000-0005-0000-0000-000099030000}"/>
    <cellStyle name="Comma 2 2 3 3 4 2 2 2" xfId="44170" xr:uid="{00000000-0005-0000-0000-00009A030000}"/>
    <cellStyle name="Comma 2 2 3 3 4 2 2 3" xfId="28937" xr:uid="{00000000-0005-0000-0000-00009B030000}"/>
    <cellStyle name="Comma 2 2 3 3 4 2 3" xfId="8819" xr:uid="{00000000-0005-0000-0000-00009C030000}"/>
    <cellStyle name="Comma 2 2 3 3 4 2 3 2" xfId="39153" xr:uid="{00000000-0005-0000-0000-00009D030000}"/>
    <cellStyle name="Comma 2 2 3 3 4 2 3 3" xfId="23920" xr:uid="{00000000-0005-0000-0000-00009E030000}"/>
    <cellStyle name="Comma 2 2 3 3 4 2 4" xfId="34140" xr:uid="{00000000-0005-0000-0000-00009F030000}"/>
    <cellStyle name="Comma 2 2 3 3 4 2 5" xfId="18907" xr:uid="{00000000-0005-0000-0000-0000A0030000}"/>
    <cellStyle name="Comma 2 2 3 3 4 3" xfId="5458" xr:uid="{00000000-0005-0000-0000-0000A1030000}"/>
    <cellStyle name="Comma 2 2 3 3 4 3 2" xfId="15510" xr:uid="{00000000-0005-0000-0000-0000A2030000}"/>
    <cellStyle name="Comma 2 2 3 3 4 3 2 2" xfId="45841" xr:uid="{00000000-0005-0000-0000-0000A3030000}"/>
    <cellStyle name="Comma 2 2 3 3 4 3 2 3" xfId="30608" xr:uid="{00000000-0005-0000-0000-0000A4030000}"/>
    <cellStyle name="Comma 2 2 3 3 4 3 3" xfId="10490" xr:uid="{00000000-0005-0000-0000-0000A5030000}"/>
    <cellStyle name="Comma 2 2 3 3 4 3 3 2" xfId="40824" xr:uid="{00000000-0005-0000-0000-0000A6030000}"/>
    <cellStyle name="Comma 2 2 3 3 4 3 3 3" xfId="25591" xr:uid="{00000000-0005-0000-0000-0000A7030000}"/>
    <cellStyle name="Comma 2 2 3 3 4 3 4" xfId="35811" xr:uid="{00000000-0005-0000-0000-0000A8030000}"/>
    <cellStyle name="Comma 2 2 3 3 4 3 5" xfId="20578" xr:uid="{00000000-0005-0000-0000-0000A9030000}"/>
    <cellStyle name="Comma 2 2 3 3 4 4" xfId="12168" xr:uid="{00000000-0005-0000-0000-0000AA030000}"/>
    <cellStyle name="Comma 2 2 3 3 4 4 2" xfId="42499" xr:uid="{00000000-0005-0000-0000-0000AB030000}"/>
    <cellStyle name="Comma 2 2 3 3 4 4 3" xfId="27266" xr:uid="{00000000-0005-0000-0000-0000AC030000}"/>
    <cellStyle name="Comma 2 2 3 3 4 5" xfId="7147" xr:uid="{00000000-0005-0000-0000-0000AD030000}"/>
    <cellStyle name="Comma 2 2 3 3 4 5 2" xfId="37482" xr:uid="{00000000-0005-0000-0000-0000AE030000}"/>
    <cellStyle name="Comma 2 2 3 3 4 5 3" xfId="22249" xr:uid="{00000000-0005-0000-0000-0000AF030000}"/>
    <cellStyle name="Comma 2 2 3 3 4 6" xfId="32470" xr:uid="{00000000-0005-0000-0000-0000B0030000}"/>
    <cellStyle name="Comma 2 2 3 3 4 7" xfId="17236" xr:uid="{00000000-0005-0000-0000-0000B1030000}"/>
    <cellStyle name="Comma 2 2 3 3 5" xfId="2929" xr:uid="{00000000-0005-0000-0000-0000B2030000}"/>
    <cellStyle name="Comma 2 2 3 3 5 2" xfId="13003" xr:uid="{00000000-0005-0000-0000-0000B3030000}"/>
    <cellStyle name="Comma 2 2 3 3 5 2 2" xfId="43334" xr:uid="{00000000-0005-0000-0000-0000B4030000}"/>
    <cellStyle name="Comma 2 2 3 3 5 2 3" xfId="28101" xr:uid="{00000000-0005-0000-0000-0000B5030000}"/>
    <cellStyle name="Comma 2 2 3 3 5 3" xfId="7983" xr:uid="{00000000-0005-0000-0000-0000B6030000}"/>
    <cellStyle name="Comma 2 2 3 3 5 3 2" xfId="38317" xr:uid="{00000000-0005-0000-0000-0000B7030000}"/>
    <cellStyle name="Comma 2 2 3 3 5 3 3" xfId="23084" xr:uid="{00000000-0005-0000-0000-0000B8030000}"/>
    <cellStyle name="Comma 2 2 3 3 5 4" xfId="33304" xr:uid="{00000000-0005-0000-0000-0000B9030000}"/>
    <cellStyle name="Comma 2 2 3 3 5 5" xfId="18071" xr:uid="{00000000-0005-0000-0000-0000BA030000}"/>
    <cellStyle name="Comma 2 2 3 3 6" xfId="4622" xr:uid="{00000000-0005-0000-0000-0000BB030000}"/>
    <cellStyle name="Comma 2 2 3 3 6 2" xfId="14674" xr:uid="{00000000-0005-0000-0000-0000BC030000}"/>
    <cellStyle name="Comma 2 2 3 3 6 2 2" xfId="45005" xr:uid="{00000000-0005-0000-0000-0000BD030000}"/>
    <cellStyle name="Comma 2 2 3 3 6 2 3" xfId="29772" xr:uid="{00000000-0005-0000-0000-0000BE030000}"/>
    <cellStyle name="Comma 2 2 3 3 6 3" xfId="9654" xr:uid="{00000000-0005-0000-0000-0000BF030000}"/>
    <cellStyle name="Comma 2 2 3 3 6 3 2" xfId="39988" xr:uid="{00000000-0005-0000-0000-0000C0030000}"/>
    <cellStyle name="Comma 2 2 3 3 6 3 3" xfId="24755" xr:uid="{00000000-0005-0000-0000-0000C1030000}"/>
    <cellStyle name="Comma 2 2 3 3 6 4" xfId="34975" xr:uid="{00000000-0005-0000-0000-0000C2030000}"/>
    <cellStyle name="Comma 2 2 3 3 6 5" xfId="19742" xr:uid="{00000000-0005-0000-0000-0000C3030000}"/>
    <cellStyle name="Comma 2 2 3 3 7" xfId="11332" xr:uid="{00000000-0005-0000-0000-0000C4030000}"/>
    <cellStyle name="Comma 2 2 3 3 7 2" xfId="41663" xr:uid="{00000000-0005-0000-0000-0000C5030000}"/>
    <cellStyle name="Comma 2 2 3 3 7 3" xfId="26430" xr:uid="{00000000-0005-0000-0000-0000C6030000}"/>
    <cellStyle name="Comma 2 2 3 3 8" xfId="6311" xr:uid="{00000000-0005-0000-0000-0000C7030000}"/>
    <cellStyle name="Comma 2 2 3 3 8 2" xfId="36646" xr:uid="{00000000-0005-0000-0000-0000C8030000}"/>
    <cellStyle name="Comma 2 2 3 3 8 3" xfId="21413" xr:uid="{00000000-0005-0000-0000-0000C9030000}"/>
    <cellStyle name="Comma 2 2 3 3 9" xfId="31635" xr:uid="{00000000-0005-0000-0000-0000CA030000}"/>
    <cellStyle name="Comma 2 2 3 4" xfId="1336" xr:uid="{00000000-0005-0000-0000-0000CB030000}"/>
    <cellStyle name="Comma 2 2 3 4 2" xfId="1759" xr:uid="{00000000-0005-0000-0000-0000CC030000}"/>
    <cellStyle name="Comma 2 2 3 4 2 2" xfId="2598" xr:uid="{00000000-0005-0000-0000-0000CD030000}"/>
    <cellStyle name="Comma 2 2 3 4 2 2 2" xfId="4288" xr:uid="{00000000-0005-0000-0000-0000CE030000}"/>
    <cellStyle name="Comma 2 2 3 4 2 2 2 2" xfId="14361" xr:uid="{00000000-0005-0000-0000-0000CF030000}"/>
    <cellStyle name="Comma 2 2 3 4 2 2 2 2 2" xfId="44692" xr:uid="{00000000-0005-0000-0000-0000D0030000}"/>
    <cellStyle name="Comma 2 2 3 4 2 2 2 2 3" xfId="29459" xr:uid="{00000000-0005-0000-0000-0000D1030000}"/>
    <cellStyle name="Comma 2 2 3 4 2 2 2 3" xfId="9341" xr:uid="{00000000-0005-0000-0000-0000D2030000}"/>
    <cellStyle name="Comma 2 2 3 4 2 2 2 3 2" xfId="39675" xr:uid="{00000000-0005-0000-0000-0000D3030000}"/>
    <cellStyle name="Comma 2 2 3 4 2 2 2 3 3" xfId="24442" xr:uid="{00000000-0005-0000-0000-0000D4030000}"/>
    <cellStyle name="Comma 2 2 3 4 2 2 2 4" xfId="34662" xr:uid="{00000000-0005-0000-0000-0000D5030000}"/>
    <cellStyle name="Comma 2 2 3 4 2 2 2 5" xfId="19429" xr:uid="{00000000-0005-0000-0000-0000D6030000}"/>
    <cellStyle name="Comma 2 2 3 4 2 2 3" xfId="5980" xr:uid="{00000000-0005-0000-0000-0000D7030000}"/>
    <cellStyle name="Comma 2 2 3 4 2 2 3 2" xfId="16032" xr:uid="{00000000-0005-0000-0000-0000D8030000}"/>
    <cellStyle name="Comma 2 2 3 4 2 2 3 2 2" xfId="46363" xr:uid="{00000000-0005-0000-0000-0000D9030000}"/>
    <cellStyle name="Comma 2 2 3 4 2 2 3 2 3" xfId="31130" xr:uid="{00000000-0005-0000-0000-0000DA030000}"/>
    <cellStyle name="Comma 2 2 3 4 2 2 3 3" xfId="11012" xr:uid="{00000000-0005-0000-0000-0000DB030000}"/>
    <cellStyle name="Comma 2 2 3 4 2 2 3 3 2" xfId="41346" xr:uid="{00000000-0005-0000-0000-0000DC030000}"/>
    <cellStyle name="Comma 2 2 3 4 2 2 3 3 3" xfId="26113" xr:uid="{00000000-0005-0000-0000-0000DD030000}"/>
    <cellStyle name="Comma 2 2 3 4 2 2 3 4" xfId="36333" xr:uid="{00000000-0005-0000-0000-0000DE030000}"/>
    <cellStyle name="Comma 2 2 3 4 2 2 3 5" xfId="21100" xr:uid="{00000000-0005-0000-0000-0000DF030000}"/>
    <cellStyle name="Comma 2 2 3 4 2 2 4" xfId="12690" xr:uid="{00000000-0005-0000-0000-0000E0030000}"/>
    <cellStyle name="Comma 2 2 3 4 2 2 4 2" xfId="43021" xr:uid="{00000000-0005-0000-0000-0000E1030000}"/>
    <cellStyle name="Comma 2 2 3 4 2 2 4 3" xfId="27788" xr:uid="{00000000-0005-0000-0000-0000E2030000}"/>
    <cellStyle name="Comma 2 2 3 4 2 2 5" xfId="7669" xr:uid="{00000000-0005-0000-0000-0000E3030000}"/>
    <cellStyle name="Comma 2 2 3 4 2 2 5 2" xfId="38004" xr:uid="{00000000-0005-0000-0000-0000E4030000}"/>
    <cellStyle name="Comma 2 2 3 4 2 2 5 3" xfId="22771" xr:uid="{00000000-0005-0000-0000-0000E5030000}"/>
    <cellStyle name="Comma 2 2 3 4 2 2 6" xfId="32992" xr:uid="{00000000-0005-0000-0000-0000E6030000}"/>
    <cellStyle name="Comma 2 2 3 4 2 2 7" xfId="17758" xr:uid="{00000000-0005-0000-0000-0000E7030000}"/>
    <cellStyle name="Comma 2 2 3 4 2 3" xfId="3451" xr:uid="{00000000-0005-0000-0000-0000E8030000}"/>
    <cellStyle name="Comma 2 2 3 4 2 3 2" xfId="13525" xr:uid="{00000000-0005-0000-0000-0000E9030000}"/>
    <cellStyle name="Comma 2 2 3 4 2 3 2 2" xfId="43856" xr:uid="{00000000-0005-0000-0000-0000EA030000}"/>
    <cellStyle name="Comma 2 2 3 4 2 3 2 3" xfId="28623" xr:uid="{00000000-0005-0000-0000-0000EB030000}"/>
    <cellStyle name="Comma 2 2 3 4 2 3 3" xfId="8505" xr:uid="{00000000-0005-0000-0000-0000EC030000}"/>
    <cellStyle name="Comma 2 2 3 4 2 3 3 2" xfId="38839" xr:uid="{00000000-0005-0000-0000-0000ED030000}"/>
    <cellStyle name="Comma 2 2 3 4 2 3 3 3" xfId="23606" xr:uid="{00000000-0005-0000-0000-0000EE030000}"/>
    <cellStyle name="Comma 2 2 3 4 2 3 4" xfId="33826" xr:uid="{00000000-0005-0000-0000-0000EF030000}"/>
    <cellStyle name="Comma 2 2 3 4 2 3 5" xfId="18593" xr:uid="{00000000-0005-0000-0000-0000F0030000}"/>
    <cellStyle name="Comma 2 2 3 4 2 4" xfId="5144" xr:uid="{00000000-0005-0000-0000-0000F1030000}"/>
    <cellStyle name="Comma 2 2 3 4 2 4 2" xfId="15196" xr:uid="{00000000-0005-0000-0000-0000F2030000}"/>
    <cellStyle name="Comma 2 2 3 4 2 4 2 2" xfId="45527" xr:uid="{00000000-0005-0000-0000-0000F3030000}"/>
    <cellStyle name="Comma 2 2 3 4 2 4 2 3" xfId="30294" xr:uid="{00000000-0005-0000-0000-0000F4030000}"/>
    <cellStyle name="Comma 2 2 3 4 2 4 3" xfId="10176" xr:uid="{00000000-0005-0000-0000-0000F5030000}"/>
    <cellStyle name="Comma 2 2 3 4 2 4 3 2" xfId="40510" xr:uid="{00000000-0005-0000-0000-0000F6030000}"/>
    <cellStyle name="Comma 2 2 3 4 2 4 3 3" xfId="25277" xr:uid="{00000000-0005-0000-0000-0000F7030000}"/>
    <cellStyle name="Comma 2 2 3 4 2 4 4" xfId="35497" xr:uid="{00000000-0005-0000-0000-0000F8030000}"/>
    <cellStyle name="Comma 2 2 3 4 2 4 5" xfId="20264" xr:uid="{00000000-0005-0000-0000-0000F9030000}"/>
    <cellStyle name="Comma 2 2 3 4 2 5" xfId="11854" xr:uid="{00000000-0005-0000-0000-0000FA030000}"/>
    <cellStyle name="Comma 2 2 3 4 2 5 2" xfId="42185" xr:uid="{00000000-0005-0000-0000-0000FB030000}"/>
    <cellStyle name="Comma 2 2 3 4 2 5 3" xfId="26952" xr:uid="{00000000-0005-0000-0000-0000FC030000}"/>
    <cellStyle name="Comma 2 2 3 4 2 6" xfId="6833" xr:uid="{00000000-0005-0000-0000-0000FD030000}"/>
    <cellStyle name="Comma 2 2 3 4 2 6 2" xfId="37168" xr:uid="{00000000-0005-0000-0000-0000FE030000}"/>
    <cellStyle name="Comma 2 2 3 4 2 6 3" xfId="21935" xr:uid="{00000000-0005-0000-0000-0000FF030000}"/>
    <cellStyle name="Comma 2 2 3 4 2 7" xfId="32156" xr:uid="{00000000-0005-0000-0000-000000040000}"/>
    <cellStyle name="Comma 2 2 3 4 2 8" xfId="16922" xr:uid="{00000000-0005-0000-0000-000001040000}"/>
    <cellStyle name="Comma 2 2 3 4 3" xfId="2180" xr:uid="{00000000-0005-0000-0000-000002040000}"/>
    <cellStyle name="Comma 2 2 3 4 3 2" xfId="3870" xr:uid="{00000000-0005-0000-0000-000003040000}"/>
    <cellStyle name="Comma 2 2 3 4 3 2 2" xfId="13943" xr:uid="{00000000-0005-0000-0000-000004040000}"/>
    <cellStyle name="Comma 2 2 3 4 3 2 2 2" xfId="44274" xr:uid="{00000000-0005-0000-0000-000005040000}"/>
    <cellStyle name="Comma 2 2 3 4 3 2 2 3" xfId="29041" xr:uid="{00000000-0005-0000-0000-000006040000}"/>
    <cellStyle name="Comma 2 2 3 4 3 2 3" xfId="8923" xr:uid="{00000000-0005-0000-0000-000007040000}"/>
    <cellStyle name="Comma 2 2 3 4 3 2 3 2" xfId="39257" xr:uid="{00000000-0005-0000-0000-000008040000}"/>
    <cellStyle name="Comma 2 2 3 4 3 2 3 3" xfId="24024" xr:uid="{00000000-0005-0000-0000-000009040000}"/>
    <cellStyle name="Comma 2 2 3 4 3 2 4" xfId="34244" xr:uid="{00000000-0005-0000-0000-00000A040000}"/>
    <cellStyle name="Comma 2 2 3 4 3 2 5" xfId="19011" xr:uid="{00000000-0005-0000-0000-00000B040000}"/>
    <cellStyle name="Comma 2 2 3 4 3 3" xfId="5562" xr:uid="{00000000-0005-0000-0000-00000C040000}"/>
    <cellStyle name="Comma 2 2 3 4 3 3 2" xfId="15614" xr:uid="{00000000-0005-0000-0000-00000D040000}"/>
    <cellStyle name="Comma 2 2 3 4 3 3 2 2" xfId="45945" xr:uid="{00000000-0005-0000-0000-00000E040000}"/>
    <cellStyle name="Comma 2 2 3 4 3 3 2 3" xfId="30712" xr:uid="{00000000-0005-0000-0000-00000F040000}"/>
    <cellStyle name="Comma 2 2 3 4 3 3 3" xfId="10594" xr:uid="{00000000-0005-0000-0000-000010040000}"/>
    <cellStyle name="Comma 2 2 3 4 3 3 3 2" xfId="40928" xr:uid="{00000000-0005-0000-0000-000011040000}"/>
    <cellStyle name="Comma 2 2 3 4 3 3 3 3" xfId="25695" xr:uid="{00000000-0005-0000-0000-000012040000}"/>
    <cellStyle name="Comma 2 2 3 4 3 3 4" xfId="35915" xr:uid="{00000000-0005-0000-0000-000013040000}"/>
    <cellStyle name="Comma 2 2 3 4 3 3 5" xfId="20682" xr:uid="{00000000-0005-0000-0000-000014040000}"/>
    <cellStyle name="Comma 2 2 3 4 3 4" xfId="12272" xr:uid="{00000000-0005-0000-0000-000015040000}"/>
    <cellStyle name="Comma 2 2 3 4 3 4 2" xfId="42603" xr:uid="{00000000-0005-0000-0000-000016040000}"/>
    <cellStyle name="Comma 2 2 3 4 3 4 3" xfId="27370" xr:uid="{00000000-0005-0000-0000-000017040000}"/>
    <cellStyle name="Comma 2 2 3 4 3 5" xfId="7251" xr:uid="{00000000-0005-0000-0000-000018040000}"/>
    <cellStyle name="Comma 2 2 3 4 3 5 2" xfId="37586" xr:uid="{00000000-0005-0000-0000-000019040000}"/>
    <cellStyle name="Comma 2 2 3 4 3 5 3" xfId="22353" xr:uid="{00000000-0005-0000-0000-00001A040000}"/>
    <cellStyle name="Comma 2 2 3 4 3 6" xfId="32574" xr:uid="{00000000-0005-0000-0000-00001B040000}"/>
    <cellStyle name="Comma 2 2 3 4 3 7" xfId="17340" xr:uid="{00000000-0005-0000-0000-00001C040000}"/>
    <cellStyle name="Comma 2 2 3 4 4" xfId="3033" xr:uid="{00000000-0005-0000-0000-00001D040000}"/>
    <cellStyle name="Comma 2 2 3 4 4 2" xfId="13107" xr:uid="{00000000-0005-0000-0000-00001E040000}"/>
    <cellStyle name="Comma 2 2 3 4 4 2 2" xfId="43438" xr:uid="{00000000-0005-0000-0000-00001F040000}"/>
    <cellStyle name="Comma 2 2 3 4 4 2 3" xfId="28205" xr:uid="{00000000-0005-0000-0000-000020040000}"/>
    <cellStyle name="Comma 2 2 3 4 4 3" xfId="8087" xr:uid="{00000000-0005-0000-0000-000021040000}"/>
    <cellStyle name="Comma 2 2 3 4 4 3 2" xfId="38421" xr:uid="{00000000-0005-0000-0000-000022040000}"/>
    <cellStyle name="Comma 2 2 3 4 4 3 3" xfId="23188" xr:uid="{00000000-0005-0000-0000-000023040000}"/>
    <cellStyle name="Comma 2 2 3 4 4 4" xfId="33408" xr:uid="{00000000-0005-0000-0000-000024040000}"/>
    <cellStyle name="Comma 2 2 3 4 4 5" xfId="18175" xr:uid="{00000000-0005-0000-0000-000025040000}"/>
    <cellStyle name="Comma 2 2 3 4 5" xfId="4726" xr:uid="{00000000-0005-0000-0000-000026040000}"/>
    <cellStyle name="Comma 2 2 3 4 5 2" xfId="14778" xr:uid="{00000000-0005-0000-0000-000027040000}"/>
    <cellStyle name="Comma 2 2 3 4 5 2 2" xfId="45109" xr:uid="{00000000-0005-0000-0000-000028040000}"/>
    <cellStyle name="Comma 2 2 3 4 5 2 3" xfId="29876" xr:uid="{00000000-0005-0000-0000-000029040000}"/>
    <cellStyle name="Comma 2 2 3 4 5 3" xfId="9758" xr:uid="{00000000-0005-0000-0000-00002A040000}"/>
    <cellStyle name="Comma 2 2 3 4 5 3 2" xfId="40092" xr:uid="{00000000-0005-0000-0000-00002B040000}"/>
    <cellStyle name="Comma 2 2 3 4 5 3 3" xfId="24859" xr:uid="{00000000-0005-0000-0000-00002C040000}"/>
    <cellStyle name="Comma 2 2 3 4 5 4" xfId="35079" xr:uid="{00000000-0005-0000-0000-00002D040000}"/>
    <cellStyle name="Comma 2 2 3 4 5 5" xfId="19846" xr:uid="{00000000-0005-0000-0000-00002E040000}"/>
    <cellStyle name="Comma 2 2 3 4 6" xfId="11436" xr:uid="{00000000-0005-0000-0000-00002F040000}"/>
    <cellStyle name="Comma 2 2 3 4 6 2" xfId="41767" xr:uid="{00000000-0005-0000-0000-000030040000}"/>
    <cellStyle name="Comma 2 2 3 4 6 3" xfId="26534" xr:uid="{00000000-0005-0000-0000-000031040000}"/>
    <cellStyle name="Comma 2 2 3 4 7" xfId="6415" xr:uid="{00000000-0005-0000-0000-000032040000}"/>
    <cellStyle name="Comma 2 2 3 4 7 2" xfId="36750" xr:uid="{00000000-0005-0000-0000-000033040000}"/>
    <cellStyle name="Comma 2 2 3 4 7 3" xfId="21517" xr:uid="{00000000-0005-0000-0000-000034040000}"/>
    <cellStyle name="Comma 2 2 3 4 8" xfId="31738" xr:uid="{00000000-0005-0000-0000-000035040000}"/>
    <cellStyle name="Comma 2 2 3 4 9" xfId="16504" xr:uid="{00000000-0005-0000-0000-000036040000}"/>
    <cellStyle name="Comma 2 2 3 5" xfId="1549" xr:uid="{00000000-0005-0000-0000-000037040000}"/>
    <cellStyle name="Comma 2 2 3 5 2" xfId="2390" xr:uid="{00000000-0005-0000-0000-000038040000}"/>
    <cellStyle name="Comma 2 2 3 5 2 2" xfId="4080" xr:uid="{00000000-0005-0000-0000-000039040000}"/>
    <cellStyle name="Comma 2 2 3 5 2 2 2" xfId="14153" xr:uid="{00000000-0005-0000-0000-00003A040000}"/>
    <cellStyle name="Comma 2 2 3 5 2 2 2 2" xfId="44484" xr:uid="{00000000-0005-0000-0000-00003B040000}"/>
    <cellStyle name="Comma 2 2 3 5 2 2 2 3" xfId="29251" xr:uid="{00000000-0005-0000-0000-00003C040000}"/>
    <cellStyle name="Comma 2 2 3 5 2 2 3" xfId="9133" xr:uid="{00000000-0005-0000-0000-00003D040000}"/>
    <cellStyle name="Comma 2 2 3 5 2 2 3 2" xfId="39467" xr:uid="{00000000-0005-0000-0000-00003E040000}"/>
    <cellStyle name="Comma 2 2 3 5 2 2 3 3" xfId="24234" xr:uid="{00000000-0005-0000-0000-00003F040000}"/>
    <cellStyle name="Comma 2 2 3 5 2 2 4" xfId="34454" xr:uid="{00000000-0005-0000-0000-000040040000}"/>
    <cellStyle name="Comma 2 2 3 5 2 2 5" xfId="19221" xr:uid="{00000000-0005-0000-0000-000041040000}"/>
    <cellStyle name="Comma 2 2 3 5 2 3" xfId="5772" xr:uid="{00000000-0005-0000-0000-000042040000}"/>
    <cellStyle name="Comma 2 2 3 5 2 3 2" xfId="15824" xr:uid="{00000000-0005-0000-0000-000043040000}"/>
    <cellStyle name="Comma 2 2 3 5 2 3 2 2" xfId="46155" xr:uid="{00000000-0005-0000-0000-000044040000}"/>
    <cellStyle name="Comma 2 2 3 5 2 3 2 3" xfId="30922" xr:uid="{00000000-0005-0000-0000-000045040000}"/>
    <cellStyle name="Comma 2 2 3 5 2 3 3" xfId="10804" xr:uid="{00000000-0005-0000-0000-000046040000}"/>
    <cellStyle name="Comma 2 2 3 5 2 3 3 2" xfId="41138" xr:uid="{00000000-0005-0000-0000-000047040000}"/>
    <cellStyle name="Comma 2 2 3 5 2 3 3 3" xfId="25905" xr:uid="{00000000-0005-0000-0000-000048040000}"/>
    <cellStyle name="Comma 2 2 3 5 2 3 4" xfId="36125" xr:uid="{00000000-0005-0000-0000-000049040000}"/>
    <cellStyle name="Comma 2 2 3 5 2 3 5" xfId="20892" xr:uid="{00000000-0005-0000-0000-00004A040000}"/>
    <cellStyle name="Comma 2 2 3 5 2 4" xfId="12482" xr:uid="{00000000-0005-0000-0000-00004B040000}"/>
    <cellStyle name="Comma 2 2 3 5 2 4 2" xfId="42813" xr:uid="{00000000-0005-0000-0000-00004C040000}"/>
    <cellStyle name="Comma 2 2 3 5 2 4 3" xfId="27580" xr:uid="{00000000-0005-0000-0000-00004D040000}"/>
    <cellStyle name="Comma 2 2 3 5 2 5" xfId="7461" xr:uid="{00000000-0005-0000-0000-00004E040000}"/>
    <cellStyle name="Comma 2 2 3 5 2 5 2" xfId="37796" xr:uid="{00000000-0005-0000-0000-00004F040000}"/>
    <cellStyle name="Comma 2 2 3 5 2 5 3" xfId="22563" xr:uid="{00000000-0005-0000-0000-000050040000}"/>
    <cellStyle name="Comma 2 2 3 5 2 6" xfId="32784" xr:uid="{00000000-0005-0000-0000-000051040000}"/>
    <cellStyle name="Comma 2 2 3 5 2 7" xfId="17550" xr:uid="{00000000-0005-0000-0000-000052040000}"/>
    <cellStyle name="Comma 2 2 3 5 3" xfId="3243" xr:uid="{00000000-0005-0000-0000-000053040000}"/>
    <cellStyle name="Comma 2 2 3 5 3 2" xfId="13317" xr:uid="{00000000-0005-0000-0000-000054040000}"/>
    <cellStyle name="Comma 2 2 3 5 3 2 2" xfId="43648" xr:uid="{00000000-0005-0000-0000-000055040000}"/>
    <cellStyle name="Comma 2 2 3 5 3 2 3" xfId="28415" xr:uid="{00000000-0005-0000-0000-000056040000}"/>
    <cellStyle name="Comma 2 2 3 5 3 3" xfId="8297" xr:uid="{00000000-0005-0000-0000-000057040000}"/>
    <cellStyle name="Comma 2 2 3 5 3 3 2" xfId="38631" xr:uid="{00000000-0005-0000-0000-000058040000}"/>
    <cellStyle name="Comma 2 2 3 5 3 3 3" xfId="23398" xr:uid="{00000000-0005-0000-0000-000059040000}"/>
    <cellStyle name="Comma 2 2 3 5 3 4" xfId="33618" xr:uid="{00000000-0005-0000-0000-00005A040000}"/>
    <cellStyle name="Comma 2 2 3 5 3 5" xfId="18385" xr:uid="{00000000-0005-0000-0000-00005B040000}"/>
    <cellStyle name="Comma 2 2 3 5 4" xfId="4936" xr:uid="{00000000-0005-0000-0000-00005C040000}"/>
    <cellStyle name="Comma 2 2 3 5 4 2" xfId="14988" xr:uid="{00000000-0005-0000-0000-00005D040000}"/>
    <cellStyle name="Comma 2 2 3 5 4 2 2" xfId="45319" xr:uid="{00000000-0005-0000-0000-00005E040000}"/>
    <cellStyle name="Comma 2 2 3 5 4 2 3" xfId="30086" xr:uid="{00000000-0005-0000-0000-00005F040000}"/>
    <cellStyle name="Comma 2 2 3 5 4 3" xfId="9968" xr:uid="{00000000-0005-0000-0000-000060040000}"/>
    <cellStyle name="Comma 2 2 3 5 4 3 2" xfId="40302" xr:uid="{00000000-0005-0000-0000-000061040000}"/>
    <cellStyle name="Comma 2 2 3 5 4 3 3" xfId="25069" xr:uid="{00000000-0005-0000-0000-000062040000}"/>
    <cellStyle name="Comma 2 2 3 5 4 4" xfId="35289" xr:uid="{00000000-0005-0000-0000-000063040000}"/>
    <cellStyle name="Comma 2 2 3 5 4 5" xfId="20056" xr:uid="{00000000-0005-0000-0000-000064040000}"/>
    <cellStyle name="Comma 2 2 3 5 5" xfId="11646" xr:uid="{00000000-0005-0000-0000-000065040000}"/>
    <cellStyle name="Comma 2 2 3 5 5 2" xfId="41977" xr:uid="{00000000-0005-0000-0000-000066040000}"/>
    <cellStyle name="Comma 2 2 3 5 5 3" xfId="26744" xr:uid="{00000000-0005-0000-0000-000067040000}"/>
    <cellStyle name="Comma 2 2 3 5 6" xfId="6625" xr:uid="{00000000-0005-0000-0000-000068040000}"/>
    <cellStyle name="Comma 2 2 3 5 6 2" xfId="36960" xr:uid="{00000000-0005-0000-0000-000069040000}"/>
    <cellStyle name="Comma 2 2 3 5 6 3" xfId="21727" xr:uid="{00000000-0005-0000-0000-00006A040000}"/>
    <cellStyle name="Comma 2 2 3 5 7" xfId="31948" xr:uid="{00000000-0005-0000-0000-00006B040000}"/>
    <cellStyle name="Comma 2 2 3 5 8" xfId="16714" xr:uid="{00000000-0005-0000-0000-00006C040000}"/>
    <cellStyle name="Comma 2 2 3 6" xfId="1970" xr:uid="{00000000-0005-0000-0000-00006D040000}"/>
    <cellStyle name="Comma 2 2 3 6 2" xfId="3662" xr:uid="{00000000-0005-0000-0000-00006E040000}"/>
    <cellStyle name="Comma 2 2 3 6 2 2" xfId="13735" xr:uid="{00000000-0005-0000-0000-00006F040000}"/>
    <cellStyle name="Comma 2 2 3 6 2 2 2" xfId="44066" xr:uid="{00000000-0005-0000-0000-000070040000}"/>
    <cellStyle name="Comma 2 2 3 6 2 2 3" xfId="28833" xr:uid="{00000000-0005-0000-0000-000071040000}"/>
    <cellStyle name="Comma 2 2 3 6 2 3" xfId="8715" xr:uid="{00000000-0005-0000-0000-000072040000}"/>
    <cellStyle name="Comma 2 2 3 6 2 3 2" xfId="39049" xr:uid="{00000000-0005-0000-0000-000073040000}"/>
    <cellStyle name="Comma 2 2 3 6 2 3 3" xfId="23816" xr:uid="{00000000-0005-0000-0000-000074040000}"/>
    <cellStyle name="Comma 2 2 3 6 2 4" xfId="34036" xr:uid="{00000000-0005-0000-0000-000075040000}"/>
    <cellStyle name="Comma 2 2 3 6 2 5" xfId="18803" xr:uid="{00000000-0005-0000-0000-000076040000}"/>
    <cellStyle name="Comma 2 2 3 6 3" xfId="5354" xr:uid="{00000000-0005-0000-0000-000077040000}"/>
    <cellStyle name="Comma 2 2 3 6 3 2" xfId="15406" xr:uid="{00000000-0005-0000-0000-000078040000}"/>
    <cellStyle name="Comma 2 2 3 6 3 2 2" xfId="45737" xr:uid="{00000000-0005-0000-0000-000079040000}"/>
    <cellStyle name="Comma 2 2 3 6 3 2 3" xfId="30504" xr:uid="{00000000-0005-0000-0000-00007A040000}"/>
    <cellStyle name="Comma 2 2 3 6 3 3" xfId="10386" xr:uid="{00000000-0005-0000-0000-00007B040000}"/>
    <cellStyle name="Comma 2 2 3 6 3 3 2" xfId="40720" xr:uid="{00000000-0005-0000-0000-00007C040000}"/>
    <cellStyle name="Comma 2 2 3 6 3 3 3" xfId="25487" xr:uid="{00000000-0005-0000-0000-00007D040000}"/>
    <cellStyle name="Comma 2 2 3 6 3 4" xfId="35707" xr:uid="{00000000-0005-0000-0000-00007E040000}"/>
    <cellStyle name="Comma 2 2 3 6 3 5" xfId="20474" xr:uid="{00000000-0005-0000-0000-00007F040000}"/>
    <cellStyle name="Comma 2 2 3 6 4" xfId="12064" xr:uid="{00000000-0005-0000-0000-000080040000}"/>
    <cellStyle name="Comma 2 2 3 6 4 2" xfId="42395" xr:uid="{00000000-0005-0000-0000-000081040000}"/>
    <cellStyle name="Comma 2 2 3 6 4 3" xfId="27162" xr:uid="{00000000-0005-0000-0000-000082040000}"/>
    <cellStyle name="Comma 2 2 3 6 5" xfId="7043" xr:uid="{00000000-0005-0000-0000-000083040000}"/>
    <cellStyle name="Comma 2 2 3 6 5 2" xfId="37378" xr:uid="{00000000-0005-0000-0000-000084040000}"/>
    <cellStyle name="Comma 2 2 3 6 5 3" xfId="22145" xr:uid="{00000000-0005-0000-0000-000085040000}"/>
    <cellStyle name="Comma 2 2 3 6 6" xfId="32366" xr:uid="{00000000-0005-0000-0000-000086040000}"/>
    <cellStyle name="Comma 2 2 3 6 7" xfId="17132" xr:uid="{00000000-0005-0000-0000-000087040000}"/>
    <cellStyle name="Comma 2 2 3 7" xfId="2819" xr:uid="{00000000-0005-0000-0000-000088040000}"/>
    <cellStyle name="Comma 2 2 3 7 2" xfId="12899" xr:uid="{00000000-0005-0000-0000-000089040000}"/>
    <cellStyle name="Comma 2 2 3 7 2 2" xfId="43230" xr:uid="{00000000-0005-0000-0000-00008A040000}"/>
    <cellStyle name="Comma 2 2 3 7 2 3" xfId="27997" xr:uid="{00000000-0005-0000-0000-00008B040000}"/>
    <cellStyle name="Comma 2 2 3 7 3" xfId="7879" xr:uid="{00000000-0005-0000-0000-00008C040000}"/>
    <cellStyle name="Comma 2 2 3 7 3 2" xfId="38213" xr:uid="{00000000-0005-0000-0000-00008D040000}"/>
    <cellStyle name="Comma 2 2 3 7 3 3" xfId="22980" xr:uid="{00000000-0005-0000-0000-00008E040000}"/>
    <cellStyle name="Comma 2 2 3 7 4" xfId="33200" xr:uid="{00000000-0005-0000-0000-00008F040000}"/>
    <cellStyle name="Comma 2 2 3 7 5" xfId="17967" xr:uid="{00000000-0005-0000-0000-000090040000}"/>
    <cellStyle name="Comma 2 2 3 8" xfId="4514" xr:uid="{00000000-0005-0000-0000-000091040000}"/>
    <cellStyle name="Comma 2 2 3 8 2" xfId="14570" xr:uid="{00000000-0005-0000-0000-000092040000}"/>
    <cellStyle name="Comma 2 2 3 8 2 2" xfId="44901" xr:uid="{00000000-0005-0000-0000-000093040000}"/>
    <cellStyle name="Comma 2 2 3 8 2 3" xfId="29668" xr:uid="{00000000-0005-0000-0000-000094040000}"/>
    <cellStyle name="Comma 2 2 3 8 3" xfId="9550" xr:uid="{00000000-0005-0000-0000-000095040000}"/>
    <cellStyle name="Comma 2 2 3 8 3 2" xfId="39884" xr:uid="{00000000-0005-0000-0000-000096040000}"/>
    <cellStyle name="Comma 2 2 3 8 3 3" xfId="24651" xr:uid="{00000000-0005-0000-0000-000097040000}"/>
    <cellStyle name="Comma 2 2 3 8 4" xfId="34871" xr:uid="{00000000-0005-0000-0000-000098040000}"/>
    <cellStyle name="Comma 2 2 3 8 5" xfId="19638" xr:uid="{00000000-0005-0000-0000-000099040000}"/>
    <cellStyle name="Comma 2 2 3 9" xfId="11226" xr:uid="{00000000-0005-0000-0000-00009A040000}"/>
    <cellStyle name="Comma 2 2 3 9 2" xfId="41559" xr:uid="{00000000-0005-0000-0000-00009B040000}"/>
    <cellStyle name="Comma 2 2 3 9 3" xfId="26326" xr:uid="{00000000-0005-0000-0000-00009C040000}"/>
    <cellStyle name="Comma 2 3" xfId="501" xr:uid="{00000000-0005-0000-0000-00009D040000}"/>
    <cellStyle name="Comma 2 3 2" xfId="666" xr:uid="{00000000-0005-0000-0000-00009E040000}"/>
    <cellStyle name="Comma 2 3 3" xfId="667" xr:uid="{00000000-0005-0000-0000-00009F040000}"/>
    <cellStyle name="Comma 2 3 4" xfId="668" xr:uid="{00000000-0005-0000-0000-0000A0040000}"/>
    <cellStyle name="Comma 2 3 5" xfId="669" xr:uid="{00000000-0005-0000-0000-0000A1040000}"/>
    <cellStyle name="Comma 2 3 6" xfId="670" xr:uid="{00000000-0005-0000-0000-0000A2040000}"/>
    <cellStyle name="Comma 2 3 6 10" xfId="6206" xr:uid="{00000000-0005-0000-0000-0000A3040000}"/>
    <cellStyle name="Comma 2 3 6 10 2" xfId="36543" xr:uid="{00000000-0005-0000-0000-0000A4040000}"/>
    <cellStyle name="Comma 2 3 6 10 3" xfId="21310" xr:uid="{00000000-0005-0000-0000-0000A5040000}"/>
    <cellStyle name="Comma 2 3 6 11" xfId="31532" xr:uid="{00000000-0005-0000-0000-0000A6040000}"/>
    <cellStyle name="Comma 2 3 6 12" xfId="16295" xr:uid="{00000000-0005-0000-0000-0000A7040000}"/>
    <cellStyle name="Comma 2 3 6 2" xfId="1170" xr:uid="{00000000-0005-0000-0000-0000A8040000}"/>
    <cellStyle name="Comma 2 3 6 2 10" xfId="31586" xr:uid="{00000000-0005-0000-0000-0000A9040000}"/>
    <cellStyle name="Comma 2 3 6 2 11" xfId="16349" xr:uid="{00000000-0005-0000-0000-0000AA040000}"/>
    <cellStyle name="Comma 2 3 6 2 2" xfId="1278" xr:uid="{00000000-0005-0000-0000-0000AB040000}"/>
    <cellStyle name="Comma 2 3 6 2 2 10" xfId="16453" xr:uid="{00000000-0005-0000-0000-0000AC040000}"/>
    <cellStyle name="Comma 2 3 6 2 2 2" xfId="1495" xr:uid="{00000000-0005-0000-0000-0000AD040000}"/>
    <cellStyle name="Comma 2 3 6 2 2 2 2" xfId="1916" xr:uid="{00000000-0005-0000-0000-0000AE040000}"/>
    <cellStyle name="Comma 2 3 6 2 2 2 2 2" xfId="2755" xr:uid="{00000000-0005-0000-0000-0000AF040000}"/>
    <cellStyle name="Comma 2 3 6 2 2 2 2 2 2" xfId="4445" xr:uid="{00000000-0005-0000-0000-0000B0040000}"/>
    <cellStyle name="Comma 2 3 6 2 2 2 2 2 2 2" xfId="14518" xr:uid="{00000000-0005-0000-0000-0000B1040000}"/>
    <cellStyle name="Comma 2 3 6 2 2 2 2 2 2 2 2" xfId="44849" xr:uid="{00000000-0005-0000-0000-0000B2040000}"/>
    <cellStyle name="Comma 2 3 6 2 2 2 2 2 2 2 3" xfId="29616" xr:uid="{00000000-0005-0000-0000-0000B3040000}"/>
    <cellStyle name="Comma 2 3 6 2 2 2 2 2 2 3" xfId="9498" xr:uid="{00000000-0005-0000-0000-0000B4040000}"/>
    <cellStyle name="Comma 2 3 6 2 2 2 2 2 2 3 2" xfId="39832" xr:uid="{00000000-0005-0000-0000-0000B5040000}"/>
    <cellStyle name="Comma 2 3 6 2 2 2 2 2 2 3 3" xfId="24599" xr:uid="{00000000-0005-0000-0000-0000B6040000}"/>
    <cellStyle name="Comma 2 3 6 2 2 2 2 2 2 4" xfId="34819" xr:uid="{00000000-0005-0000-0000-0000B7040000}"/>
    <cellStyle name="Comma 2 3 6 2 2 2 2 2 2 5" xfId="19586" xr:uid="{00000000-0005-0000-0000-0000B8040000}"/>
    <cellStyle name="Comma 2 3 6 2 2 2 2 2 3" xfId="6137" xr:uid="{00000000-0005-0000-0000-0000B9040000}"/>
    <cellStyle name="Comma 2 3 6 2 2 2 2 2 3 2" xfId="16189" xr:uid="{00000000-0005-0000-0000-0000BA040000}"/>
    <cellStyle name="Comma 2 3 6 2 2 2 2 2 3 2 2" xfId="46520" xr:uid="{00000000-0005-0000-0000-0000BB040000}"/>
    <cellStyle name="Comma 2 3 6 2 2 2 2 2 3 2 3" xfId="31287" xr:uid="{00000000-0005-0000-0000-0000BC040000}"/>
    <cellStyle name="Comma 2 3 6 2 2 2 2 2 3 3" xfId="11169" xr:uid="{00000000-0005-0000-0000-0000BD040000}"/>
    <cellStyle name="Comma 2 3 6 2 2 2 2 2 3 3 2" xfId="41503" xr:uid="{00000000-0005-0000-0000-0000BE040000}"/>
    <cellStyle name="Comma 2 3 6 2 2 2 2 2 3 3 3" xfId="26270" xr:uid="{00000000-0005-0000-0000-0000BF040000}"/>
    <cellStyle name="Comma 2 3 6 2 2 2 2 2 3 4" xfId="36490" xr:uid="{00000000-0005-0000-0000-0000C0040000}"/>
    <cellStyle name="Comma 2 3 6 2 2 2 2 2 3 5" xfId="21257" xr:uid="{00000000-0005-0000-0000-0000C1040000}"/>
    <cellStyle name="Comma 2 3 6 2 2 2 2 2 4" xfId="12847" xr:uid="{00000000-0005-0000-0000-0000C2040000}"/>
    <cellStyle name="Comma 2 3 6 2 2 2 2 2 4 2" xfId="43178" xr:uid="{00000000-0005-0000-0000-0000C3040000}"/>
    <cellStyle name="Comma 2 3 6 2 2 2 2 2 4 3" xfId="27945" xr:uid="{00000000-0005-0000-0000-0000C4040000}"/>
    <cellStyle name="Comma 2 3 6 2 2 2 2 2 5" xfId="7826" xr:uid="{00000000-0005-0000-0000-0000C5040000}"/>
    <cellStyle name="Comma 2 3 6 2 2 2 2 2 5 2" xfId="38161" xr:uid="{00000000-0005-0000-0000-0000C6040000}"/>
    <cellStyle name="Comma 2 3 6 2 2 2 2 2 5 3" xfId="22928" xr:uid="{00000000-0005-0000-0000-0000C7040000}"/>
    <cellStyle name="Comma 2 3 6 2 2 2 2 2 6" xfId="33149" xr:uid="{00000000-0005-0000-0000-0000C8040000}"/>
    <cellStyle name="Comma 2 3 6 2 2 2 2 2 7" xfId="17915" xr:uid="{00000000-0005-0000-0000-0000C9040000}"/>
    <cellStyle name="Comma 2 3 6 2 2 2 2 3" xfId="3608" xr:uid="{00000000-0005-0000-0000-0000CA040000}"/>
    <cellStyle name="Comma 2 3 6 2 2 2 2 3 2" xfId="13682" xr:uid="{00000000-0005-0000-0000-0000CB040000}"/>
    <cellStyle name="Comma 2 3 6 2 2 2 2 3 2 2" xfId="44013" xr:uid="{00000000-0005-0000-0000-0000CC040000}"/>
    <cellStyle name="Comma 2 3 6 2 2 2 2 3 2 3" xfId="28780" xr:uid="{00000000-0005-0000-0000-0000CD040000}"/>
    <cellStyle name="Comma 2 3 6 2 2 2 2 3 3" xfId="8662" xr:uid="{00000000-0005-0000-0000-0000CE040000}"/>
    <cellStyle name="Comma 2 3 6 2 2 2 2 3 3 2" xfId="38996" xr:uid="{00000000-0005-0000-0000-0000CF040000}"/>
    <cellStyle name="Comma 2 3 6 2 2 2 2 3 3 3" xfId="23763" xr:uid="{00000000-0005-0000-0000-0000D0040000}"/>
    <cellStyle name="Comma 2 3 6 2 2 2 2 3 4" xfId="33983" xr:uid="{00000000-0005-0000-0000-0000D1040000}"/>
    <cellStyle name="Comma 2 3 6 2 2 2 2 3 5" xfId="18750" xr:uid="{00000000-0005-0000-0000-0000D2040000}"/>
    <cellStyle name="Comma 2 3 6 2 2 2 2 4" xfId="5301" xr:uid="{00000000-0005-0000-0000-0000D3040000}"/>
    <cellStyle name="Comma 2 3 6 2 2 2 2 4 2" xfId="15353" xr:uid="{00000000-0005-0000-0000-0000D4040000}"/>
    <cellStyle name="Comma 2 3 6 2 2 2 2 4 2 2" xfId="45684" xr:uid="{00000000-0005-0000-0000-0000D5040000}"/>
    <cellStyle name="Comma 2 3 6 2 2 2 2 4 2 3" xfId="30451" xr:uid="{00000000-0005-0000-0000-0000D6040000}"/>
    <cellStyle name="Comma 2 3 6 2 2 2 2 4 3" xfId="10333" xr:uid="{00000000-0005-0000-0000-0000D7040000}"/>
    <cellStyle name="Comma 2 3 6 2 2 2 2 4 3 2" xfId="40667" xr:uid="{00000000-0005-0000-0000-0000D8040000}"/>
    <cellStyle name="Comma 2 3 6 2 2 2 2 4 3 3" xfId="25434" xr:uid="{00000000-0005-0000-0000-0000D9040000}"/>
    <cellStyle name="Comma 2 3 6 2 2 2 2 4 4" xfId="35654" xr:uid="{00000000-0005-0000-0000-0000DA040000}"/>
    <cellStyle name="Comma 2 3 6 2 2 2 2 4 5" xfId="20421" xr:uid="{00000000-0005-0000-0000-0000DB040000}"/>
    <cellStyle name="Comma 2 3 6 2 2 2 2 5" xfId="12011" xr:uid="{00000000-0005-0000-0000-0000DC040000}"/>
    <cellStyle name="Comma 2 3 6 2 2 2 2 5 2" xfId="42342" xr:uid="{00000000-0005-0000-0000-0000DD040000}"/>
    <cellStyle name="Comma 2 3 6 2 2 2 2 5 3" xfId="27109" xr:uid="{00000000-0005-0000-0000-0000DE040000}"/>
    <cellStyle name="Comma 2 3 6 2 2 2 2 6" xfId="6990" xr:uid="{00000000-0005-0000-0000-0000DF040000}"/>
    <cellStyle name="Comma 2 3 6 2 2 2 2 6 2" xfId="37325" xr:uid="{00000000-0005-0000-0000-0000E0040000}"/>
    <cellStyle name="Comma 2 3 6 2 2 2 2 6 3" xfId="22092" xr:uid="{00000000-0005-0000-0000-0000E1040000}"/>
    <cellStyle name="Comma 2 3 6 2 2 2 2 7" xfId="32313" xr:uid="{00000000-0005-0000-0000-0000E2040000}"/>
    <cellStyle name="Comma 2 3 6 2 2 2 2 8" xfId="17079" xr:uid="{00000000-0005-0000-0000-0000E3040000}"/>
    <cellStyle name="Comma 2 3 6 2 2 2 3" xfId="2337" xr:uid="{00000000-0005-0000-0000-0000E4040000}"/>
    <cellStyle name="Comma 2 3 6 2 2 2 3 2" xfId="4027" xr:uid="{00000000-0005-0000-0000-0000E5040000}"/>
    <cellStyle name="Comma 2 3 6 2 2 2 3 2 2" xfId="14100" xr:uid="{00000000-0005-0000-0000-0000E6040000}"/>
    <cellStyle name="Comma 2 3 6 2 2 2 3 2 2 2" xfId="44431" xr:uid="{00000000-0005-0000-0000-0000E7040000}"/>
    <cellStyle name="Comma 2 3 6 2 2 2 3 2 2 3" xfId="29198" xr:uid="{00000000-0005-0000-0000-0000E8040000}"/>
    <cellStyle name="Comma 2 3 6 2 2 2 3 2 3" xfId="9080" xr:uid="{00000000-0005-0000-0000-0000E9040000}"/>
    <cellStyle name="Comma 2 3 6 2 2 2 3 2 3 2" xfId="39414" xr:uid="{00000000-0005-0000-0000-0000EA040000}"/>
    <cellStyle name="Comma 2 3 6 2 2 2 3 2 3 3" xfId="24181" xr:uid="{00000000-0005-0000-0000-0000EB040000}"/>
    <cellStyle name="Comma 2 3 6 2 2 2 3 2 4" xfId="34401" xr:uid="{00000000-0005-0000-0000-0000EC040000}"/>
    <cellStyle name="Comma 2 3 6 2 2 2 3 2 5" xfId="19168" xr:uid="{00000000-0005-0000-0000-0000ED040000}"/>
    <cellStyle name="Comma 2 3 6 2 2 2 3 3" xfId="5719" xr:uid="{00000000-0005-0000-0000-0000EE040000}"/>
    <cellStyle name="Comma 2 3 6 2 2 2 3 3 2" xfId="15771" xr:uid="{00000000-0005-0000-0000-0000EF040000}"/>
    <cellStyle name="Comma 2 3 6 2 2 2 3 3 2 2" xfId="46102" xr:uid="{00000000-0005-0000-0000-0000F0040000}"/>
    <cellStyle name="Comma 2 3 6 2 2 2 3 3 2 3" xfId="30869" xr:uid="{00000000-0005-0000-0000-0000F1040000}"/>
    <cellStyle name="Comma 2 3 6 2 2 2 3 3 3" xfId="10751" xr:uid="{00000000-0005-0000-0000-0000F2040000}"/>
    <cellStyle name="Comma 2 3 6 2 2 2 3 3 3 2" xfId="41085" xr:uid="{00000000-0005-0000-0000-0000F3040000}"/>
    <cellStyle name="Comma 2 3 6 2 2 2 3 3 3 3" xfId="25852" xr:uid="{00000000-0005-0000-0000-0000F4040000}"/>
    <cellStyle name="Comma 2 3 6 2 2 2 3 3 4" xfId="36072" xr:uid="{00000000-0005-0000-0000-0000F5040000}"/>
    <cellStyle name="Comma 2 3 6 2 2 2 3 3 5" xfId="20839" xr:uid="{00000000-0005-0000-0000-0000F6040000}"/>
    <cellStyle name="Comma 2 3 6 2 2 2 3 4" xfId="12429" xr:uid="{00000000-0005-0000-0000-0000F7040000}"/>
    <cellStyle name="Comma 2 3 6 2 2 2 3 4 2" xfId="42760" xr:uid="{00000000-0005-0000-0000-0000F8040000}"/>
    <cellStyle name="Comma 2 3 6 2 2 2 3 4 3" xfId="27527" xr:uid="{00000000-0005-0000-0000-0000F9040000}"/>
    <cellStyle name="Comma 2 3 6 2 2 2 3 5" xfId="7408" xr:uid="{00000000-0005-0000-0000-0000FA040000}"/>
    <cellStyle name="Comma 2 3 6 2 2 2 3 5 2" xfId="37743" xr:uid="{00000000-0005-0000-0000-0000FB040000}"/>
    <cellStyle name="Comma 2 3 6 2 2 2 3 5 3" xfId="22510" xr:uid="{00000000-0005-0000-0000-0000FC040000}"/>
    <cellStyle name="Comma 2 3 6 2 2 2 3 6" xfId="32731" xr:uid="{00000000-0005-0000-0000-0000FD040000}"/>
    <cellStyle name="Comma 2 3 6 2 2 2 3 7" xfId="17497" xr:uid="{00000000-0005-0000-0000-0000FE040000}"/>
    <cellStyle name="Comma 2 3 6 2 2 2 4" xfId="3190" xr:uid="{00000000-0005-0000-0000-0000FF040000}"/>
    <cellStyle name="Comma 2 3 6 2 2 2 4 2" xfId="13264" xr:uid="{00000000-0005-0000-0000-000000050000}"/>
    <cellStyle name="Comma 2 3 6 2 2 2 4 2 2" xfId="43595" xr:uid="{00000000-0005-0000-0000-000001050000}"/>
    <cellStyle name="Comma 2 3 6 2 2 2 4 2 3" xfId="28362" xr:uid="{00000000-0005-0000-0000-000002050000}"/>
    <cellStyle name="Comma 2 3 6 2 2 2 4 3" xfId="8244" xr:uid="{00000000-0005-0000-0000-000003050000}"/>
    <cellStyle name="Comma 2 3 6 2 2 2 4 3 2" xfId="38578" xr:uid="{00000000-0005-0000-0000-000004050000}"/>
    <cellStyle name="Comma 2 3 6 2 2 2 4 3 3" xfId="23345" xr:uid="{00000000-0005-0000-0000-000005050000}"/>
    <cellStyle name="Comma 2 3 6 2 2 2 4 4" xfId="33565" xr:uid="{00000000-0005-0000-0000-000006050000}"/>
    <cellStyle name="Comma 2 3 6 2 2 2 4 5" xfId="18332" xr:uid="{00000000-0005-0000-0000-000007050000}"/>
    <cellStyle name="Comma 2 3 6 2 2 2 5" xfId="4883" xr:uid="{00000000-0005-0000-0000-000008050000}"/>
    <cellStyle name="Comma 2 3 6 2 2 2 5 2" xfId="14935" xr:uid="{00000000-0005-0000-0000-000009050000}"/>
    <cellStyle name="Comma 2 3 6 2 2 2 5 2 2" xfId="45266" xr:uid="{00000000-0005-0000-0000-00000A050000}"/>
    <cellStyle name="Comma 2 3 6 2 2 2 5 2 3" xfId="30033" xr:uid="{00000000-0005-0000-0000-00000B050000}"/>
    <cellStyle name="Comma 2 3 6 2 2 2 5 3" xfId="9915" xr:uid="{00000000-0005-0000-0000-00000C050000}"/>
    <cellStyle name="Comma 2 3 6 2 2 2 5 3 2" xfId="40249" xr:uid="{00000000-0005-0000-0000-00000D050000}"/>
    <cellStyle name="Comma 2 3 6 2 2 2 5 3 3" xfId="25016" xr:uid="{00000000-0005-0000-0000-00000E050000}"/>
    <cellStyle name="Comma 2 3 6 2 2 2 5 4" xfId="35236" xr:uid="{00000000-0005-0000-0000-00000F050000}"/>
    <cellStyle name="Comma 2 3 6 2 2 2 5 5" xfId="20003" xr:uid="{00000000-0005-0000-0000-000010050000}"/>
    <cellStyle name="Comma 2 3 6 2 2 2 6" xfId="11593" xr:uid="{00000000-0005-0000-0000-000011050000}"/>
    <cellStyle name="Comma 2 3 6 2 2 2 6 2" xfId="41924" xr:uid="{00000000-0005-0000-0000-000012050000}"/>
    <cellStyle name="Comma 2 3 6 2 2 2 6 3" xfId="26691" xr:uid="{00000000-0005-0000-0000-000013050000}"/>
    <cellStyle name="Comma 2 3 6 2 2 2 7" xfId="6572" xr:uid="{00000000-0005-0000-0000-000014050000}"/>
    <cellStyle name="Comma 2 3 6 2 2 2 7 2" xfId="36907" xr:uid="{00000000-0005-0000-0000-000015050000}"/>
    <cellStyle name="Comma 2 3 6 2 2 2 7 3" xfId="21674" xr:uid="{00000000-0005-0000-0000-000016050000}"/>
    <cellStyle name="Comma 2 3 6 2 2 2 8" xfId="31895" xr:uid="{00000000-0005-0000-0000-000017050000}"/>
    <cellStyle name="Comma 2 3 6 2 2 2 9" xfId="16661" xr:uid="{00000000-0005-0000-0000-000018050000}"/>
    <cellStyle name="Comma 2 3 6 2 2 3" xfId="1708" xr:uid="{00000000-0005-0000-0000-000019050000}"/>
    <cellStyle name="Comma 2 3 6 2 2 3 2" xfId="2547" xr:uid="{00000000-0005-0000-0000-00001A050000}"/>
    <cellStyle name="Comma 2 3 6 2 2 3 2 2" xfId="4237" xr:uid="{00000000-0005-0000-0000-00001B050000}"/>
    <cellStyle name="Comma 2 3 6 2 2 3 2 2 2" xfId="14310" xr:uid="{00000000-0005-0000-0000-00001C050000}"/>
    <cellStyle name="Comma 2 3 6 2 2 3 2 2 2 2" xfId="44641" xr:uid="{00000000-0005-0000-0000-00001D050000}"/>
    <cellStyle name="Comma 2 3 6 2 2 3 2 2 2 3" xfId="29408" xr:uid="{00000000-0005-0000-0000-00001E050000}"/>
    <cellStyle name="Comma 2 3 6 2 2 3 2 2 3" xfId="9290" xr:uid="{00000000-0005-0000-0000-00001F050000}"/>
    <cellStyle name="Comma 2 3 6 2 2 3 2 2 3 2" xfId="39624" xr:uid="{00000000-0005-0000-0000-000020050000}"/>
    <cellStyle name="Comma 2 3 6 2 2 3 2 2 3 3" xfId="24391" xr:uid="{00000000-0005-0000-0000-000021050000}"/>
    <cellStyle name="Comma 2 3 6 2 2 3 2 2 4" xfId="34611" xr:uid="{00000000-0005-0000-0000-000022050000}"/>
    <cellStyle name="Comma 2 3 6 2 2 3 2 2 5" xfId="19378" xr:uid="{00000000-0005-0000-0000-000023050000}"/>
    <cellStyle name="Comma 2 3 6 2 2 3 2 3" xfId="5929" xr:uid="{00000000-0005-0000-0000-000024050000}"/>
    <cellStyle name="Comma 2 3 6 2 2 3 2 3 2" xfId="15981" xr:uid="{00000000-0005-0000-0000-000025050000}"/>
    <cellStyle name="Comma 2 3 6 2 2 3 2 3 2 2" xfId="46312" xr:uid="{00000000-0005-0000-0000-000026050000}"/>
    <cellStyle name="Comma 2 3 6 2 2 3 2 3 2 3" xfId="31079" xr:uid="{00000000-0005-0000-0000-000027050000}"/>
    <cellStyle name="Comma 2 3 6 2 2 3 2 3 3" xfId="10961" xr:uid="{00000000-0005-0000-0000-000028050000}"/>
    <cellStyle name="Comma 2 3 6 2 2 3 2 3 3 2" xfId="41295" xr:uid="{00000000-0005-0000-0000-000029050000}"/>
    <cellStyle name="Comma 2 3 6 2 2 3 2 3 3 3" xfId="26062" xr:uid="{00000000-0005-0000-0000-00002A050000}"/>
    <cellStyle name="Comma 2 3 6 2 2 3 2 3 4" xfId="36282" xr:uid="{00000000-0005-0000-0000-00002B050000}"/>
    <cellStyle name="Comma 2 3 6 2 2 3 2 3 5" xfId="21049" xr:uid="{00000000-0005-0000-0000-00002C050000}"/>
    <cellStyle name="Comma 2 3 6 2 2 3 2 4" xfId="12639" xr:uid="{00000000-0005-0000-0000-00002D050000}"/>
    <cellStyle name="Comma 2 3 6 2 2 3 2 4 2" xfId="42970" xr:uid="{00000000-0005-0000-0000-00002E050000}"/>
    <cellStyle name="Comma 2 3 6 2 2 3 2 4 3" xfId="27737" xr:uid="{00000000-0005-0000-0000-00002F050000}"/>
    <cellStyle name="Comma 2 3 6 2 2 3 2 5" xfId="7618" xr:uid="{00000000-0005-0000-0000-000030050000}"/>
    <cellStyle name="Comma 2 3 6 2 2 3 2 5 2" xfId="37953" xr:uid="{00000000-0005-0000-0000-000031050000}"/>
    <cellStyle name="Comma 2 3 6 2 2 3 2 5 3" xfId="22720" xr:uid="{00000000-0005-0000-0000-000032050000}"/>
    <cellStyle name="Comma 2 3 6 2 2 3 2 6" xfId="32941" xr:uid="{00000000-0005-0000-0000-000033050000}"/>
    <cellStyle name="Comma 2 3 6 2 2 3 2 7" xfId="17707" xr:uid="{00000000-0005-0000-0000-000034050000}"/>
    <cellStyle name="Comma 2 3 6 2 2 3 3" xfId="3400" xr:uid="{00000000-0005-0000-0000-000035050000}"/>
    <cellStyle name="Comma 2 3 6 2 2 3 3 2" xfId="13474" xr:uid="{00000000-0005-0000-0000-000036050000}"/>
    <cellStyle name="Comma 2 3 6 2 2 3 3 2 2" xfId="43805" xr:uid="{00000000-0005-0000-0000-000037050000}"/>
    <cellStyle name="Comma 2 3 6 2 2 3 3 2 3" xfId="28572" xr:uid="{00000000-0005-0000-0000-000038050000}"/>
    <cellStyle name="Comma 2 3 6 2 2 3 3 3" xfId="8454" xr:uid="{00000000-0005-0000-0000-000039050000}"/>
    <cellStyle name="Comma 2 3 6 2 2 3 3 3 2" xfId="38788" xr:uid="{00000000-0005-0000-0000-00003A050000}"/>
    <cellStyle name="Comma 2 3 6 2 2 3 3 3 3" xfId="23555" xr:uid="{00000000-0005-0000-0000-00003B050000}"/>
    <cellStyle name="Comma 2 3 6 2 2 3 3 4" xfId="33775" xr:uid="{00000000-0005-0000-0000-00003C050000}"/>
    <cellStyle name="Comma 2 3 6 2 2 3 3 5" xfId="18542" xr:uid="{00000000-0005-0000-0000-00003D050000}"/>
    <cellStyle name="Comma 2 3 6 2 2 3 4" xfId="5093" xr:uid="{00000000-0005-0000-0000-00003E050000}"/>
    <cellStyle name="Comma 2 3 6 2 2 3 4 2" xfId="15145" xr:uid="{00000000-0005-0000-0000-00003F050000}"/>
    <cellStyle name="Comma 2 3 6 2 2 3 4 2 2" xfId="45476" xr:uid="{00000000-0005-0000-0000-000040050000}"/>
    <cellStyle name="Comma 2 3 6 2 2 3 4 2 3" xfId="30243" xr:uid="{00000000-0005-0000-0000-000041050000}"/>
    <cellStyle name="Comma 2 3 6 2 2 3 4 3" xfId="10125" xr:uid="{00000000-0005-0000-0000-000042050000}"/>
    <cellStyle name="Comma 2 3 6 2 2 3 4 3 2" xfId="40459" xr:uid="{00000000-0005-0000-0000-000043050000}"/>
    <cellStyle name="Comma 2 3 6 2 2 3 4 3 3" xfId="25226" xr:uid="{00000000-0005-0000-0000-000044050000}"/>
    <cellStyle name="Comma 2 3 6 2 2 3 4 4" xfId="35446" xr:uid="{00000000-0005-0000-0000-000045050000}"/>
    <cellStyle name="Comma 2 3 6 2 2 3 4 5" xfId="20213" xr:uid="{00000000-0005-0000-0000-000046050000}"/>
    <cellStyle name="Comma 2 3 6 2 2 3 5" xfId="11803" xr:uid="{00000000-0005-0000-0000-000047050000}"/>
    <cellStyle name="Comma 2 3 6 2 2 3 5 2" xfId="42134" xr:uid="{00000000-0005-0000-0000-000048050000}"/>
    <cellStyle name="Comma 2 3 6 2 2 3 5 3" xfId="26901" xr:uid="{00000000-0005-0000-0000-000049050000}"/>
    <cellStyle name="Comma 2 3 6 2 2 3 6" xfId="6782" xr:uid="{00000000-0005-0000-0000-00004A050000}"/>
    <cellStyle name="Comma 2 3 6 2 2 3 6 2" xfId="37117" xr:uid="{00000000-0005-0000-0000-00004B050000}"/>
    <cellStyle name="Comma 2 3 6 2 2 3 6 3" xfId="21884" xr:uid="{00000000-0005-0000-0000-00004C050000}"/>
    <cellStyle name="Comma 2 3 6 2 2 3 7" xfId="32105" xr:uid="{00000000-0005-0000-0000-00004D050000}"/>
    <cellStyle name="Comma 2 3 6 2 2 3 8" xfId="16871" xr:uid="{00000000-0005-0000-0000-00004E050000}"/>
    <cellStyle name="Comma 2 3 6 2 2 4" xfId="2129" xr:uid="{00000000-0005-0000-0000-00004F050000}"/>
    <cellStyle name="Comma 2 3 6 2 2 4 2" xfId="3819" xr:uid="{00000000-0005-0000-0000-000050050000}"/>
    <cellStyle name="Comma 2 3 6 2 2 4 2 2" xfId="13892" xr:uid="{00000000-0005-0000-0000-000051050000}"/>
    <cellStyle name="Comma 2 3 6 2 2 4 2 2 2" xfId="44223" xr:uid="{00000000-0005-0000-0000-000052050000}"/>
    <cellStyle name="Comma 2 3 6 2 2 4 2 2 3" xfId="28990" xr:uid="{00000000-0005-0000-0000-000053050000}"/>
    <cellStyle name="Comma 2 3 6 2 2 4 2 3" xfId="8872" xr:uid="{00000000-0005-0000-0000-000054050000}"/>
    <cellStyle name="Comma 2 3 6 2 2 4 2 3 2" xfId="39206" xr:uid="{00000000-0005-0000-0000-000055050000}"/>
    <cellStyle name="Comma 2 3 6 2 2 4 2 3 3" xfId="23973" xr:uid="{00000000-0005-0000-0000-000056050000}"/>
    <cellStyle name="Comma 2 3 6 2 2 4 2 4" xfId="34193" xr:uid="{00000000-0005-0000-0000-000057050000}"/>
    <cellStyle name="Comma 2 3 6 2 2 4 2 5" xfId="18960" xr:uid="{00000000-0005-0000-0000-000058050000}"/>
    <cellStyle name="Comma 2 3 6 2 2 4 3" xfId="5511" xr:uid="{00000000-0005-0000-0000-000059050000}"/>
    <cellStyle name="Comma 2 3 6 2 2 4 3 2" xfId="15563" xr:uid="{00000000-0005-0000-0000-00005A050000}"/>
    <cellStyle name="Comma 2 3 6 2 2 4 3 2 2" xfId="45894" xr:uid="{00000000-0005-0000-0000-00005B050000}"/>
    <cellStyle name="Comma 2 3 6 2 2 4 3 2 3" xfId="30661" xr:uid="{00000000-0005-0000-0000-00005C050000}"/>
    <cellStyle name="Comma 2 3 6 2 2 4 3 3" xfId="10543" xr:uid="{00000000-0005-0000-0000-00005D050000}"/>
    <cellStyle name="Comma 2 3 6 2 2 4 3 3 2" xfId="40877" xr:uid="{00000000-0005-0000-0000-00005E050000}"/>
    <cellStyle name="Comma 2 3 6 2 2 4 3 3 3" xfId="25644" xr:uid="{00000000-0005-0000-0000-00005F050000}"/>
    <cellStyle name="Comma 2 3 6 2 2 4 3 4" xfId="35864" xr:uid="{00000000-0005-0000-0000-000060050000}"/>
    <cellStyle name="Comma 2 3 6 2 2 4 3 5" xfId="20631" xr:uid="{00000000-0005-0000-0000-000061050000}"/>
    <cellStyle name="Comma 2 3 6 2 2 4 4" xfId="12221" xr:uid="{00000000-0005-0000-0000-000062050000}"/>
    <cellStyle name="Comma 2 3 6 2 2 4 4 2" xfId="42552" xr:uid="{00000000-0005-0000-0000-000063050000}"/>
    <cellStyle name="Comma 2 3 6 2 2 4 4 3" xfId="27319" xr:uid="{00000000-0005-0000-0000-000064050000}"/>
    <cellStyle name="Comma 2 3 6 2 2 4 5" xfId="7200" xr:uid="{00000000-0005-0000-0000-000065050000}"/>
    <cellStyle name="Comma 2 3 6 2 2 4 5 2" xfId="37535" xr:uid="{00000000-0005-0000-0000-000066050000}"/>
    <cellStyle name="Comma 2 3 6 2 2 4 5 3" xfId="22302" xr:uid="{00000000-0005-0000-0000-000067050000}"/>
    <cellStyle name="Comma 2 3 6 2 2 4 6" xfId="32523" xr:uid="{00000000-0005-0000-0000-000068050000}"/>
    <cellStyle name="Comma 2 3 6 2 2 4 7" xfId="17289" xr:uid="{00000000-0005-0000-0000-000069050000}"/>
    <cellStyle name="Comma 2 3 6 2 2 5" xfId="2982" xr:uid="{00000000-0005-0000-0000-00006A050000}"/>
    <cellStyle name="Comma 2 3 6 2 2 5 2" xfId="13056" xr:uid="{00000000-0005-0000-0000-00006B050000}"/>
    <cellStyle name="Comma 2 3 6 2 2 5 2 2" xfId="43387" xr:uid="{00000000-0005-0000-0000-00006C050000}"/>
    <cellStyle name="Comma 2 3 6 2 2 5 2 3" xfId="28154" xr:uid="{00000000-0005-0000-0000-00006D050000}"/>
    <cellStyle name="Comma 2 3 6 2 2 5 3" xfId="8036" xr:uid="{00000000-0005-0000-0000-00006E050000}"/>
    <cellStyle name="Comma 2 3 6 2 2 5 3 2" xfId="38370" xr:uid="{00000000-0005-0000-0000-00006F050000}"/>
    <cellStyle name="Comma 2 3 6 2 2 5 3 3" xfId="23137" xr:uid="{00000000-0005-0000-0000-000070050000}"/>
    <cellStyle name="Comma 2 3 6 2 2 5 4" xfId="33357" xr:uid="{00000000-0005-0000-0000-000071050000}"/>
    <cellStyle name="Comma 2 3 6 2 2 5 5" xfId="18124" xr:uid="{00000000-0005-0000-0000-000072050000}"/>
    <cellStyle name="Comma 2 3 6 2 2 6" xfId="4675" xr:uid="{00000000-0005-0000-0000-000073050000}"/>
    <cellStyle name="Comma 2 3 6 2 2 6 2" xfId="14727" xr:uid="{00000000-0005-0000-0000-000074050000}"/>
    <cellStyle name="Comma 2 3 6 2 2 6 2 2" xfId="45058" xr:uid="{00000000-0005-0000-0000-000075050000}"/>
    <cellStyle name="Comma 2 3 6 2 2 6 2 3" xfId="29825" xr:uid="{00000000-0005-0000-0000-000076050000}"/>
    <cellStyle name="Comma 2 3 6 2 2 6 3" xfId="9707" xr:uid="{00000000-0005-0000-0000-000077050000}"/>
    <cellStyle name="Comma 2 3 6 2 2 6 3 2" xfId="40041" xr:uid="{00000000-0005-0000-0000-000078050000}"/>
    <cellStyle name="Comma 2 3 6 2 2 6 3 3" xfId="24808" xr:uid="{00000000-0005-0000-0000-000079050000}"/>
    <cellStyle name="Comma 2 3 6 2 2 6 4" xfId="35028" xr:uid="{00000000-0005-0000-0000-00007A050000}"/>
    <cellStyle name="Comma 2 3 6 2 2 6 5" xfId="19795" xr:uid="{00000000-0005-0000-0000-00007B050000}"/>
    <cellStyle name="Comma 2 3 6 2 2 7" xfId="11385" xr:uid="{00000000-0005-0000-0000-00007C050000}"/>
    <cellStyle name="Comma 2 3 6 2 2 7 2" xfId="41716" xr:uid="{00000000-0005-0000-0000-00007D050000}"/>
    <cellStyle name="Comma 2 3 6 2 2 7 3" xfId="26483" xr:uid="{00000000-0005-0000-0000-00007E050000}"/>
    <cellStyle name="Comma 2 3 6 2 2 8" xfId="6364" xr:uid="{00000000-0005-0000-0000-00007F050000}"/>
    <cellStyle name="Comma 2 3 6 2 2 8 2" xfId="36699" xr:uid="{00000000-0005-0000-0000-000080050000}"/>
    <cellStyle name="Comma 2 3 6 2 2 8 3" xfId="21466" xr:uid="{00000000-0005-0000-0000-000081050000}"/>
    <cellStyle name="Comma 2 3 6 2 2 9" xfId="31687" xr:uid="{00000000-0005-0000-0000-000082050000}"/>
    <cellStyle name="Comma 2 3 6 2 3" xfId="1391" xr:uid="{00000000-0005-0000-0000-000083050000}"/>
    <cellStyle name="Comma 2 3 6 2 3 2" xfId="1812" xr:uid="{00000000-0005-0000-0000-000084050000}"/>
    <cellStyle name="Comma 2 3 6 2 3 2 2" xfId="2651" xr:uid="{00000000-0005-0000-0000-000085050000}"/>
    <cellStyle name="Comma 2 3 6 2 3 2 2 2" xfId="4341" xr:uid="{00000000-0005-0000-0000-000086050000}"/>
    <cellStyle name="Comma 2 3 6 2 3 2 2 2 2" xfId="14414" xr:uid="{00000000-0005-0000-0000-000087050000}"/>
    <cellStyle name="Comma 2 3 6 2 3 2 2 2 2 2" xfId="44745" xr:uid="{00000000-0005-0000-0000-000088050000}"/>
    <cellStyle name="Comma 2 3 6 2 3 2 2 2 2 3" xfId="29512" xr:uid="{00000000-0005-0000-0000-000089050000}"/>
    <cellStyle name="Comma 2 3 6 2 3 2 2 2 3" xfId="9394" xr:uid="{00000000-0005-0000-0000-00008A050000}"/>
    <cellStyle name="Comma 2 3 6 2 3 2 2 2 3 2" xfId="39728" xr:uid="{00000000-0005-0000-0000-00008B050000}"/>
    <cellStyle name="Comma 2 3 6 2 3 2 2 2 3 3" xfId="24495" xr:uid="{00000000-0005-0000-0000-00008C050000}"/>
    <cellStyle name="Comma 2 3 6 2 3 2 2 2 4" xfId="34715" xr:uid="{00000000-0005-0000-0000-00008D050000}"/>
    <cellStyle name="Comma 2 3 6 2 3 2 2 2 5" xfId="19482" xr:uid="{00000000-0005-0000-0000-00008E050000}"/>
    <cellStyle name="Comma 2 3 6 2 3 2 2 3" xfId="6033" xr:uid="{00000000-0005-0000-0000-00008F050000}"/>
    <cellStyle name="Comma 2 3 6 2 3 2 2 3 2" xfId="16085" xr:uid="{00000000-0005-0000-0000-000090050000}"/>
    <cellStyle name="Comma 2 3 6 2 3 2 2 3 2 2" xfId="46416" xr:uid="{00000000-0005-0000-0000-000091050000}"/>
    <cellStyle name="Comma 2 3 6 2 3 2 2 3 2 3" xfId="31183" xr:uid="{00000000-0005-0000-0000-000092050000}"/>
    <cellStyle name="Comma 2 3 6 2 3 2 2 3 3" xfId="11065" xr:uid="{00000000-0005-0000-0000-000093050000}"/>
    <cellStyle name="Comma 2 3 6 2 3 2 2 3 3 2" xfId="41399" xr:uid="{00000000-0005-0000-0000-000094050000}"/>
    <cellStyle name="Comma 2 3 6 2 3 2 2 3 3 3" xfId="26166" xr:uid="{00000000-0005-0000-0000-000095050000}"/>
    <cellStyle name="Comma 2 3 6 2 3 2 2 3 4" xfId="36386" xr:uid="{00000000-0005-0000-0000-000096050000}"/>
    <cellStyle name="Comma 2 3 6 2 3 2 2 3 5" xfId="21153" xr:uid="{00000000-0005-0000-0000-000097050000}"/>
    <cellStyle name="Comma 2 3 6 2 3 2 2 4" xfId="12743" xr:uid="{00000000-0005-0000-0000-000098050000}"/>
    <cellStyle name="Comma 2 3 6 2 3 2 2 4 2" xfId="43074" xr:uid="{00000000-0005-0000-0000-000099050000}"/>
    <cellStyle name="Comma 2 3 6 2 3 2 2 4 3" xfId="27841" xr:uid="{00000000-0005-0000-0000-00009A050000}"/>
    <cellStyle name="Comma 2 3 6 2 3 2 2 5" xfId="7722" xr:uid="{00000000-0005-0000-0000-00009B050000}"/>
    <cellStyle name="Comma 2 3 6 2 3 2 2 5 2" xfId="38057" xr:uid="{00000000-0005-0000-0000-00009C050000}"/>
    <cellStyle name="Comma 2 3 6 2 3 2 2 5 3" xfId="22824" xr:uid="{00000000-0005-0000-0000-00009D050000}"/>
    <cellStyle name="Comma 2 3 6 2 3 2 2 6" xfId="33045" xr:uid="{00000000-0005-0000-0000-00009E050000}"/>
    <cellStyle name="Comma 2 3 6 2 3 2 2 7" xfId="17811" xr:uid="{00000000-0005-0000-0000-00009F050000}"/>
    <cellStyle name="Comma 2 3 6 2 3 2 3" xfId="3504" xr:uid="{00000000-0005-0000-0000-0000A0050000}"/>
    <cellStyle name="Comma 2 3 6 2 3 2 3 2" xfId="13578" xr:uid="{00000000-0005-0000-0000-0000A1050000}"/>
    <cellStyle name="Comma 2 3 6 2 3 2 3 2 2" xfId="43909" xr:uid="{00000000-0005-0000-0000-0000A2050000}"/>
    <cellStyle name="Comma 2 3 6 2 3 2 3 2 3" xfId="28676" xr:uid="{00000000-0005-0000-0000-0000A3050000}"/>
    <cellStyle name="Comma 2 3 6 2 3 2 3 3" xfId="8558" xr:uid="{00000000-0005-0000-0000-0000A4050000}"/>
    <cellStyle name="Comma 2 3 6 2 3 2 3 3 2" xfId="38892" xr:uid="{00000000-0005-0000-0000-0000A5050000}"/>
    <cellStyle name="Comma 2 3 6 2 3 2 3 3 3" xfId="23659" xr:uid="{00000000-0005-0000-0000-0000A6050000}"/>
    <cellStyle name="Comma 2 3 6 2 3 2 3 4" xfId="33879" xr:uid="{00000000-0005-0000-0000-0000A7050000}"/>
    <cellStyle name="Comma 2 3 6 2 3 2 3 5" xfId="18646" xr:uid="{00000000-0005-0000-0000-0000A8050000}"/>
    <cellStyle name="Comma 2 3 6 2 3 2 4" xfId="5197" xr:uid="{00000000-0005-0000-0000-0000A9050000}"/>
    <cellStyle name="Comma 2 3 6 2 3 2 4 2" xfId="15249" xr:uid="{00000000-0005-0000-0000-0000AA050000}"/>
    <cellStyle name="Comma 2 3 6 2 3 2 4 2 2" xfId="45580" xr:uid="{00000000-0005-0000-0000-0000AB050000}"/>
    <cellStyle name="Comma 2 3 6 2 3 2 4 2 3" xfId="30347" xr:uid="{00000000-0005-0000-0000-0000AC050000}"/>
    <cellStyle name="Comma 2 3 6 2 3 2 4 3" xfId="10229" xr:uid="{00000000-0005-0000-0000-0000AD050000}"/>
    <cellStyle name="Comma 2 3 6 2 3 2 4 3 2" xfId="40563" xr:uid="{00000000-0005-0000-0000-0000AE050000}"/>
    <cellStyle name="Comma 2 3 6 2 3 2 4 3 3" xfId="25330" xr:uid="{00000000-0005-0000-0000-0000AF050000}"/>
    <cellStyle name="Comma 2 3 6 2 3 2 4 4" xfId="35550" xr:uid="{00000000-0005-0000-0000-0000B0050000}"/>
    <cellStyle name="Comma 2 3 6 2 3 2 4 5" xfId="20317" xr:uid="{00000000-0005-0000-0000-0000B1050000}"/>
    <cellStyle name="Comma 2 3 6 2 3 2 5" xfId="11907" xr:uid="{00000000-0005-0000-0000-0000B2050000}"/>
    <cellStyle name="Comma 2 3 6 2 3 2 5 2" xfId="42238" xr:uid="{00000000-0005-0000-0000-0000B3050000}"/>
    <cellStyle name="Comma 2 3 6 2 3 2 5 3" xfId="27005" xr:uid="{00000000-0005-0000-0000-0000B4050000}"/>
    <cellStyle name="Comma 2 3 6 2 3 2 6" xfId="6886" xr:uid="{00000000-0005-0000-0000-0000B5050000}"/>
    <cellStyle name="Comma 2 3 6 2 3 2 6 2" xfId="37221" xr:uid="{00000000-0005-0000-0000-0000B6050000}"/>
    <cellStyle name="Comma 2 3 6 2 3 2 6 3" xfId="21988" xr:uid="{00000000-0005-0000-0000-0000B7050000}"/>
    <cellStyle name="Comma 2 3 6 2 3 2 7" xfId="32209" xr:uid="{00000000-0005-0000-0000-0000B8050000}"/>
    <cellStyle name="Comma 2 3 6 2 3 2 8" xfId="16975" xr:uid="{00000000-0005-0000-0000-0000B9050000}"/>
    <cellStyle name="Comma 2 3 6 2 3 3" xfId="2233" xr:uid="{00000000-0005-0000-0000-0000BA050000}"/>
    <cellStyle name="Comma 2 3 6 2 3 3 2" xfId="3923" xr:uid="{00000000-0005-0000-0000-0000BB050000}"/>
    <cellStyle name="Comma 2 3 6 2 3 3 2 2" xfId="13996" xr:uid="{00000000-0005-0000-0000-0000BC050000}"/>
    <cellStyle name="Comma 2 3 6 2 3 3 2 2 2" xfId="44327" xr:uid="{00000000-0005-0000-0000-0000BD050000}"/>
    <cellStyle name="Comma 2 3 6 2 3 3 2 2 3" xfId="29094" xr:uid="{00000000-0005-0000-0000-0000BE050000}"/>
    <cellStyle name="Comma 2 3 6 2 3 3 2 3" xfId="8976" xr:uid="{00000000-0005-0000-0000-0000BF050000}"/>
    <cellStyle name="Comma 2 3 6 2 3 3 2 3 2" xfId="39310" xr:uid="{00000000-0005-0000-0000-0000C0050000}"/>
    <cellStyle name="Comma 2 3 6 2 3 3 2 3 3" xfId="24077" xr:uid="{00000000-0005-0000-0000-0000C1050000}"/>
    <cellStyle name="Comma 2 3 6 2 3 3 2 4" xfId="34297" xr:uid="{00000000-0005-0000-0000-0000C2050000}"/>
    <cellStyle name="Comma 2 3 6 2 3 3 2 5" xfId="19064" xr:uid="{00000000-0005-0000-0000-0000C3050000}"/>
    <cellStyle name="Comma 2 3 6 2 3 3 3" xfId="5615" xr:uid="{00000000-0005-0000-0000-0000C4050000}"/>
    <cellStyle name="Comma 2 3 6 2 3 3 3 2" xfId="15667" xr:uid="{00000000-0005-0000-0000-0000C5050000}"/>
    <cellStyle name="Comma 2 3 6 2 3 3 3 2 2" xfId="45998" xr:uid="{00000000-0005-0000-0000-0000C6050000}"/>
    <cellStyle name="Comma 2 3 6 2 3 3 3 2 3" xfId="30765" xr:uid="{00000000-0005-0000-0000-0000C7050000}"/>
    <cellStyle name="Comma 2 3 6 2 3 3 3 3" xfId="10647" xr:uid="{00000000-0005-0000-0000-0000C8050000}"/>
    <cellStyle name="Comma 2 3 6 2 3 3 3 3 2" xfId="40981" xr:uid="{00000000-0005-0000-0000-0000C9050000}"/>
    <cellStyle name="Comma 2 3 6 2 3 3 3 3 3" xfId="25748" xr:uid="{00000000-0005-0000-0000-0000CA050000}"/>
    <cellStyle name="Comma 2 3 6 2 3 3 3 4" xfId="35968" xr:uid="{00000000-0005-0000-0000-0000CB050000}"/>
    <cellStyle name="Comma 2 3 6 2 3 3 3 5" xfId="20735" xr:uid="{00000000-0005-0000-0000-0000CC050000}"/>
    <cellStyle name="Comma 2 3 6 2 3 3 4" xfId="12325" xr:uid="{00000000-0005-0000-0000-0000CD050000}"/>
    <cellStyle name="Comma 2 3 6 2 3 3 4 2" xfId="42656" xr:uid="{00000000-0005-0000-0000-0000CE050000}"/>
    <cellStyle name="Comma 2 3 6 2 3 3 4 3" xfId="27423" xr:uid="{00000000-0005-0000-0000-0000CF050000}"/>
    <cellStyle name="Comma 2 3 6 2 3 3 5" xfId="7304" xr:uid="{00000000-0005-0000-0000-0000D0050000}"/>
    <cellStyle name="Comma 2 3 6 2 3 3 5 2" xfId="37639" xr:uid="{00000000-0005-0000-0000-0000D1050000}"/>
    <cellStyle name="Comma 2 3 6 2 3 3 5 3" xfId="22406" xr:uid="{00000000-0005-0000-0000-0000D2050000}"/>
    <cellStyle name="Comma 2 3 6 2 3 3 6" xfId="32627" xr:uid="{00000000-0005-0000-0000-0000D3050000}"/>
    <cellStyle name="Comma 2 3 6 2 3 3 7" xfId="17393" xr:uid="{00000000-0005-0000-0000-0000D4050000}"/>
    <cellStyle name="Comma 2 3 6 2 3 4" xfId="3086" xr:uid="{00000000-0005-0000-0000-0000D5050000}"/>
    <cellStyle name="Comma 2 3 6 2 3 4 2" xfId="13160" xr:uid="{00000000-0005-0000-0000-0000D6050000}"/>
    <cellStyle name="Comma 2 3 6 2 3 4 2 2" xfId="43491" xr:uid="{00000000-0005-0000-0000-0000D7050000}"/>
    <cellStyle name="Comma 2 3 6 2 3 4 2 3" xfId="28258" xr:uid="{00000000-0005-0000-0000-0000D8050000}"/>
    <cellStyle name="Comma 2 3 6 2 3 4 3" xfId="8140" xr:uid="{00000000-0005-0000-0000-0000D9050000}"/>
    <cellStyle name="Comma 2 3 6 2 3 4 3 2" xfId="38474" xr:uid="{00000000-0005-0000-0000-0000DA050000}"/>
    <cellStyle name="Comma 2 3 6 2 3 4 3 3" xfId="23241" xr:uid="{00000000-0005-0000-0000-0000DB050000}"/>
    <cellStyle name="Comma 2 3 6 2 3 4 4" xfId="33461" xr:uid="{00000000-0005-0000-0000-0000DC050000}"/>
    <cellStyle name="Comma 2 3 6 2 3 4 5" xfId="18228" xr:uid="{00000000-0005-0000-0000-0000DD050000}"/>
    <cellStyle name="Comma 2 3 6 2 3 5" xfId="4779" xr:uid="{00000000-0005-0000-0000-0000DE050000}"/>
    <cellStyle name="Comma 2 3 6 2 3 5 2" xfId="14831" xr:uid="{00000000-0005-0000-0000-0000DF050000}"/>
    <cellStyle name="Comma 2 3 6 2 3 5 2 2" xfId="45162" xr:uid="{00000000-0005-0000-0000-0000E0050000}"/>
    <cellStyle name="Comma 2 3 6 2 3 5 2 3" xfId="29929" xr:uid="{00000000-0005-0000-0000-0000E1050000}"/>
    <cellStyle name="Comma 2 3 6 2 3 5 3" xfId="9811" xr:uid="{00000000-0005-0000-0000-0000E2050000}"/>
    <cellStyle name="Comma 2 3 6 2 3 5 3 2" xfId="40145" xr:uid="{00000000-0005-0000-0000-0000E3050000}"/>
    <cellStyle name="Comma 2 3 6 2 3 5 3 3" xfId="24912" xr:uid="{00000000-0005-0000-0000-0000E4050000}"/>
    <cellStyle name="Comma 2 3 6 2 3 5 4" xfId="35132" xr:uid="{00000000-0005-0000-0000-0000E5050000}"/>
    <cellStyle name="Comma 2 3 6 2 3 5 5" xfId="19899" xr:uid="{00000000-0005-0000-0000-0000E6050000}"/>
    <cellStyle name="Comma 2 3 6 2 3 6" xfId="11489" xr:uid="{00000000-0005-0000-0000-0000E7050000}"/>
    <cellStyle name="Comma 2 3 6 2 3 6 2" xfId="41820" xr:uid="{00000000-0005-0000-0000-0000E8050000}"/>
    <cellStyle name="Comma 2 3 6 2 3 6 3" xfId="26587" xr:uid="{00000000-0005-0000-0000-0000E9050000}"/>
    <cellStyle name="Comma 2 3 6 2 3 7" xfId="6468" xr:uid="{00000000-0005-0000-0000-0000EA050000}"/>
    <cellStyle name="Comma 2 3 6 2 3 7 2" xfId="36803" xr:uid="{00000000-0005-0000-0000-0000EB050000}"/>
    <cellStyle name="Comma 2 3 6 2 3 7 3" xfId="21570" xr:uid="{00000000-0005-0000-0000-0000EC050000}"/>
    <cellStyle name="Comma 2 3 6 2 3 8" xfId="31791" xr:uid="{00000000-0005-0000-0000-0000ED050000}"/>
    <cellStyle name="Comma 2 3 6 2 3 9" xfId="16557" xr:uid="{00000000-0005-0000-0000-0000EE050000}"/>
    <cellStyle name="Comma 2 3 6 2 4" xfId="1604" xr:uid="{00000000-0005-0000-0000-0000EF050000}"/>
    <cellStyle name="Comma 2 3 6 2 4 2" xfId="2443" xr:uid="{00000000-0005-0000-0000-0000F0050000}"/>
    <cellStyle name="Comma 2 3 6 2 4 2 2" xfId="4133" xr:uid="{00000000-0005-0000-0000-0000F1050000}"/>
    <cellStyle name="Comma 2 3 6 2 4 2 2 2" xfId="14206" xr:uid="{00000000-0005-0000-0000-0000F2050000}"/>
    <cellStyle name="Comma 2 3 6 2 4 2 2 2 2" xfId="44537" xr:uid="{00000000-0005-0000-0000-0000F3050000}"/>
    <cellStyle name="Comma 2 3 6 2 4 2 2 2 3" xfId="29304" xr:uid="{00000000-0005-0000-0000-0000F4050000}"/>
    <cellStyle name="Comma 2 3 6 2 4 2 2 3" xfId="9186" xr:uid="{00000000-0005-0000-0000-0000F5050000}"/>
    <cellStyle name="Comma 2 3 6 2 4 2 2 3 2" xfId="39520" xr:uid="{00000000-0005-0000-0000-0000F6050000}"/>
    <cellStyle name="Comma 2 3 6 2 4 2 2 3 3" xfId="24287" xr:uid="{00000000-0005-0000-0000-0000F7050000}"/>
    <cellStyle name="Comma 2 3 6 2 4 2 2 4" xfId="34507" xr:uid="{00000000-0005-0000-0000-0000F8050000}"/>
    <cellStyle name="Comma 2 3 6 2 4 2 2 5" xfId="19274" xr:uid="{00000000-0005-0000-0000-0000F9050000}"/>
    <cellStyle name="Comma 2 3 6 2 4 2 3" xfId="5825" xr:uid="{00000000-0005-0000-0000-0000FA050000}"/>
    <cellStyle name="Comma 2 3 6 2 4 2 3 2" xfId="15877" xr:uid="{00000000-0005-0000-0000-0000FB050000}"/>
    <cellStyle name="Comma 2 3 6 2 4 2 3 2 2" xfId="46208" xr:uid="{00000000-0005-0000-0000-0000FC050000}"/>
    <cellStyle name="Comma 2 3 6 2 4 2 3 2 3" xfId="30975" xr:uid="{00000000-0005-0000-0000-0000FD050000}"/>
    <cellStyle name="Comma 2 3 6 2 4 2 3 3" xfId="10857" xr:uid="{00000000-0005-0000-0000-0000FE050000}"/>
    <cellStyle name="Comma 2 3 6 2 4 2 3 3 2" xfId="41191" xr:uid="{00000000-0005-0000-0000-0000FF050000}"/>
    <cellStyle name="Comma 2 3 6 2 4 2 3 3 3" xfId="25958" xr:uid="{00000000-0005-0000-0000-000000060000}"/>
    <cellStyle name="Comma 2 3 6 2 4 2 3 4" xfId="36178" xr:uid="{00000000-0005-0000-0000-000001060000}"/>
    <cellStyle name="Comma 2 3 6 2 4 2 3 5" xfId="20945" xr:uid="{00000000-0005-0000-0000-000002060000}"/>
    <cellStyle name="Comma 2 3 6 2 4 2 4" xfId="12535" xr:uid="{00000000-0005-0000-0000-000003060000}"/>
    <cellStyle name="Comma 2 3 6 2 4 2 4 2" xfId="42866" xr:uid="{00000000-0005-0000-0000-000004060000}"/>
    <cellStyle name="Comma 2 3 6 2 4 2 4 3" xfId="27633" xr:uid="{00000000-0005-0000-0000-000005060000}"/>
    <cellStyle name="Comma 2 3 6 2 4 2 5" xfId="7514" xr:uid="{00000000-0005-0000-0000-000006060000}"/>
    <cellStyle name="Comma 2 3 6 2 4 2 5 2" xfId="37849" xr:uid="{00000000-0005-0000-0000-000007060000}"/>
    <cellStyle name="Comma 2 3 6 2 4 2 5 3" xfId="22616" xr:uid="{00000000-0005-0000-0000-000008060000}"/>
    <cellStyle name="Comma 2 3 6 2 4 2 6" xfId="32837" xr:uid="{00000000-0005-0000-0000-000009060000}"/>
    <cellStyle name="Comma 2 3 6 2 4 2 7" xfId="17603" xr:uid="{00000000-0005-0000-0000-00000A060000}"/>
    <cellStyle name="Comma 2 3 6 2 4 3" xfId="3296" xr:uid="{00000000-0005-0000-0000-00000B060000}"/>
    <cellStyle name="Comma 2 3 6 2 4 3 2" xfId="13370" xr:uid="{00000000-0005-0000-0000-00000C060000}"/>
    <cellStyle name="Comma 2 3 6 2 4 3 2 2" xfId="43701" xr:uid="{00000000-0005-0000-0000-00000D060000}"/>
    <cellStyle name="Comma 2 3 6 2 4 3 2 3" xfId="28468" xr:uid="{00000000-0005-0000-0000-00000E060000}"/>
    <cellStyle name="Comma 2 3 6 2 4 3 3" xfId="8350" xr:uid="{00000000-0005-0000-0000-00000F060000}"/>
    <cellStyle name="Comma 2 3 6 2 4 3 3 2" xfId="38684" xr:uid="{00000000-0005-0000-0000-000010060000}"/>
    <cellStyle name="Comma 2 3 6 2 4 3 3 3" xfId="23451" xr:uid="{00000000-0005-0000-0000-000011060000}"/>
    <cellStyle name="Comma 2 3 6 2 4 3 4" xfId="33671" xr:uid="{00000000-0005-0000-0000-000012060000}"/>
    <cellStyle name="Comma 2 3 6 2 4 3 5" xfId="18438" xr:uid="{00000000-0005-0000-0000-000013060000}"/>
    <cellStyle name="Comma 2 3 6 2 4 4" xfId="4989" xr:uid="{00000000-0005-0000-0000-000014060000}"/>
    <cellStyle name="Comma 2 3 6 2 4 4 2" xfId="15041" xr:uid="{00000000-0005-0000-0000-000015060000}"/>
    <cellStyle name="Comma 2 3 6 2 4 4 2 2" xfId="45372" xr:uid="{00000000-0005-0000-0000-000016060000}"/>
    <cellStyle name="Comma 2 3 6 2 4 4 2 3" xfId="30139" xr:uid="{00000000-0005-0000-0000-000017060000}"/>
    <cellStyle name="Comma 2 3 6 2 4 4 3" xfId="10021" xr:uid="{00000000-0005-0000-0000-000018060000}"/>
    <cellStyle name="Comma 2 3 6 2 4 4 3 2" xfId="40355" xr:uid="{00000000-0005-0000-0000-000019060000}"/>
    <cellStyle name="Comma 2 3 6 2 4 4 3 3" xfId="25122" xr:uid="{00000000-0005-0000-0000-00001A060000}"/>
    <cellStyle name="Comma 2 3 6 2 4 4 4" xfId="35342" xr:uid="{00000000-0005-0000-0000-00001B060000}"/>
    <cellStyle name="Comma 2 3 6 2 4 4 5" xfId="20109" xr:uid="{00000000-0005-0000-0000-00001C060000}"/>
    <cellStyle name="Comma 2 3 6 2 4 5" xfId="11699" xr:uid="{00000000-0005-0000-0000-00001D060000}"/>
    <cellStyle name="Comma 2 3 6 2 4 5 2" xfId="42030" xr:uid="{00000000-0005-0000-0000-00001E060000}"/>
    <cellStyle name="Comma 2 3 6 2 4 5 3" xfId="26797" xr:uid="{00000000-0005-0000-0000-00001F060000}"/>
    <cellStyle name="Comma 2 3 6 2 4 6" xfId="6678" xr:uid="{00000000-0005-0000-0000-000020060000}"/>
    <cellStyle name="Comma 2 3 6 2 4 6 2" xfId="37013" xr:uid="{00000000-0005-0000-0000-000021060000}"/>
    <cellStyle name="Comma 2 3 6 2 4 6 3" xfId="21780" xr:uid="{00000000-0005-0000-0000-000022060000}"/>
    <cellStyle name="Comma 2 3 6 2 4 7" xfId="32001" xr:uid="{00000000-0005-0000-0000-000023060000}"/>
    <cellStyle name="Comma 2 3 6 2 4 8" xfId="16767" xr:uid="{00000000-0005-0000-0000-000024060000}"/>
    <cellStyle name="Comma 2 3 6 2 5" xfId="2025" xr:uid="{00000000-0005-0000-0000-000025060000}"/>
    <cellStyle name="Comma 2 3 6 2 5 2" xfId="3715" xr:uid="{00000000-0005-0000-0000-000026060000}"/>
    <cellStyle name="Comma 2 3 6 2 5 2 2" xfId="13788" xr:uid="{00000000-0005-0000-0000-000027060000}"/>
    <cellStyle name="Comma 2 3 6 2 5 2 2 2" xfId="44119" xr:uid="{00000000-0005-0000-0000-000028060000}"/>
    <cellStyle name="Comma 2 3 6 2 5 2 2 3" xfId="28886" xr:uid="{00000000-0005-0000-0000-000029060000}"/>
    <cellStyle name="Comma 2 3 6 2 5 2 3" xfId="8768" xr:uid="{00000000-0005-0000-0000-00002A060000}"/>
    <cellStyle name="Comma 2 3 6 2 5 2 3 2" xfId="39102" xr:uid="{00000000-0005-0000-0000-00002B060000}"/>
    <cellStyle name="Comma 2 3 6 2 5 2 3 3" xfId="23869" xr:uid="{00000000-0005-0000-0000-00002C060000}"/>
    <cellStyle name="Comma 2 3 6 2 5 2 4" xfId="34089" xr:uid="{00000000-0005-0000-0000-00002D060000}"/>
    <cellStyle name="Comma 2 3 6 2 5 2 5" xfId="18856" xr:uid="{00000000-0005-0000-0000-00002E060000}"/>
    <cellStyle name="Comma 2 3 6 2 5 3" xfId="5407" xr:uid="{00000000-0005-0000-0000-00002F060000}"/>
    <cellStyle name="Comma 2 3 6 2 5 3 2" xfId="15459" xr:uid="{00000000-0005-0000-0000-000030060000}"/>
    <cellStyle name="Comma 2 3 6 2 5 3 2 2" xfId="45790" xr:uid="{00000000-0005-0000-0000-000031060000}"/>
    <cellStyle name="Comma 2 3 6 2 5 3 2 3" xfId="30557" xr:uid="{00000000-0005-0000-0000-000032060000}"/>
    <cellStyle name="Comma 2 3 6 2 5 3 3" xfId="10439" xr:uid="{00000000-0005-0000-0000-000033060000}"/>
    <cellStyle name="Comma 2 3 6 2 5 3 3 2" xfId="40773" xr:uid="{00000000-0005-0000-0000-000034060000}"/>
    <cellStyle name="Comma 2 3 6 2 5 3 3 3" xfId="25540" xr:uid="{00000000-0005-0000-0000-000035060000}"/>
    <cellStyle name="Comma 2 3 6 2 5 3 4" xfId="35760" xr:uid="{00000000-0005-0000-0000-000036060000}"/>
    <cellStyle name="Comma 2 3 6 2 5 3 5" xfId="20527" xr:uid="{00000000-0005-0000-0000-000037060000}"/>
    <cellStyle name="Comma 2 3 6 2 5 4" xfId="12117" xr:uid="{00000000-0005-0000-0000-000038060000}"/>
    <cellStyle name="Comma 2 3 6 2 5 4 2" xfId="42448" xr:uid="{00000000-0005-0000-0000-000039060000}"/>
    <cellStyle name="Comma 2 3 6 2 5 4 3" xfId="27215" xr:uid="{00000000-0005-0000-0000-00003A060000}"/>
    <cellStyle name="Comma 2 3 6 2 5 5" xfId="7096" xr:uid="{00000000-0005-0000-0000-00003B060000}"/>
    <cellStyle name="Comma 2 3 6 2 5 5 2" xfId="37431" xr:uid="{00000000-0005-0000-0000-00003C060000}"/>
    <cellStyle name="Comma 2 3 6 2 5 5 3" xfId="22198" xr:uid="{00000000-0005-0000-0000-00003D060000}"/>
    <cellStyle name="Comma 2 3 6 2 5 6" xfId="32419" xr:uid="{00000000-0005-0000-0000-00003E060000}"/>
    <cellStyle name="Comma 2 3 6 2 5 7" xfId="17185" xr:uid="{00000000-0005-0000-0000-00003F060000}"/>
    <cellStyle name="Comma 2 3 6 2 6" xfId="2878" xr:uid="{00000000-0005-0000-0000-000040060000}"/>
    <cellStyle name="Comma 2 3 6 2 6 2" xfId="12952" xr:uid="{00000000-0005-0000-0000-000041060000}"/>
    <cellStyle name="Comma 2 3 6 2 6 2 2" xfId="43283" xr:uid="{00000000-0005-0000-0000-000042060000}"/>
    <cellStyle name="Comma 2 3 6 2 6 2 3" xfId="28050" xr:uid="{00000000-0005-0000-0000-000043060000}"/>
    <cellStyle name="Comma 2 3 6 2 6 3" xfId="7932" xr:uid="{00000000-0005-0000-0000-000044060000}"/>
    <cellStyle name="Comma 2 3 6 2 6 3 2" xfId="38266" xr:uid="{00000000-0005-0000-0000-000045060000}"/>
    <cellStyle name="Comma 2 3 6 2 6 3 3" xfId="23033" xr:uid="{00000000-0005-0000-0000-000046060000}"/>
    <cellStyle name="Comma 2 3 6 2 6 4" xfId="33253" xr:uid="{00000000-0005-0000-0000-000047060000}"/>
    <cellStyle name="Comma 2 3 6 2 6 5" xfId="18020" xr:uid="{00000000-0005-0000-0000-000048060000}"/>
    <cellStyle name="Comma 2 3 6 2 7" xfId="4571" xr:uid="{00000000-0005-0000-0000-000049060000}"/>
    <cellStyle name="Comma 2 3 6 2 7 2" xfId="14623" xr:uid="{00000000-0005-0000-0000-00004A060000}"/>
    <cellStyle name="Comma 2 3 6 2 7 2 2" xfId="44954" xr:uid="{00000000-0005-0000-0000-00004B060000}"/>
    <cellStyle name="Comma 2 3 6 2 7 2 3" xfId="29721" xr:uid="{00000000-0005-0000-0000-00004C060000}"/>
    <cellStyle name="Comma 2 3 6 2 7 3" xfId="9603" xr:uid="{00000000-0005-0000-0000-00004D060000}"/>
    <cellStyle name="Comma 2 3 6 2 7 3 2" xfId="39937" xr:uid="{00000000-0005-0000-0000-00004E060000}"/>
    <cellStyle name="Comma 2 3 6 2 7 3 3" xfId="24704" xr:uid="{00000000-0005-0000-0000-00004F060000}"/>
    <cellStyle name="Comma 2 3 6 2 7 4" xfId="34924" xr:uid="{00000000-0005-0000-0000-000050060000}"/>
    <cellStyle name="Comma 2 3 6 2 7 5" xfId="19691" xr:uid="{00000000-0005-0000-0000-000051060000}"/>
    <cellStyle name="Comma 2 3 6 2 8" xfId="11281" xr:uid="{00000000-0005-0000-0000-000052060000}"/>
    <cellStyle name="Comma 2 3 6 2 8 2" xfId="41612" xr:uid="{00000000-0005-0000-0000-000053060000}"/>
    <cellStyle name="Comma 2 3 6 2 8 3" xfId="26379" xr:uid="{00000000-0005-0000-0000-000054060000}"/>
    <cellStyle name="Comma 2 3 6 2 9" xfId="6260" xr:uid="{00000000-0005-0000-0000-000055060000}"/>
    <cellStyle name="Comma 2 3 6 2 9 2" xfId="36595" xr:uid="{00000000-0005-0000-0000-000056060000}"/>
    <cellStyle name="Comma 2 3 6 2 9 3" xfId="21362" xr:uid="{00000000-0005-0000-0000-000057060000}"/>
    <cellStyle name="Comma 2 3 6 3" xfId="1224" xr:uid="{00000000-0005-0000-0000-000058060000}"/>
    <cellStyle name="Comma 2 3 6 3 10" xfId="16401" xr:uid="{00000000-0005-0000-0000-000059060000}"/>
    <cellStyle name="Comma 2 3 6 3 2" xfId="1443" xr:uid="{00000000-0005-0000-0000-00005A060000}"/>
    <cellStyle name="Comma 2 3 6 3 2 2" xfId="1864" xr:uid="{00000000-0005-0000-0000-00005B060000}"/>
    <cellStyle name="Comma 2 3 6 3 2 2 2" xfId="2703" xr:uid="{00000000-0005-0000-0000-00005C060000}"/>
    <cellStyle name="Comma 2 3 6 3 2 2 2 2" xfId="4393" xr:uid="{00000000-0005-0000-0000-00005D060000}"/>
    <cellStyle name="Comma 2 3 6 3 2 2 2 2 2" xfId="14466" xr:uid="{00000000-0005-0000-0000-00005E060000}"/>
    <cellStyle name="Comma 2 3 6 3 2 2 2 2 2 2" xfId="44797" xr:uid="{00000000-0005-0000-0000-00005F060000}"/>
    <cellStyle name="Comma 2 3 6 3 2 2 2 2 2 3" xfId="29564" xr:uid="{00000000-0005-0000-0000-000060060000}"/>
    <cellStyle name="Comma 2 3 6 3 2 2 2 2 3" xfId="9446" xr:uid="{00000000-0005-0000-0000-000061060000}"/>
    <cellStyle name="Comma 2 3 6 3 2 2 2 2 3 2" xfId="39780" xr:uid="{00000000-0005-0000-0000-000062060000}"/>
    <cellStyle name="Comma 2 3 6 3 2 2 2 2 3 3" xfId="24547" xr:uid="{00000000-0005-0000-0000-000063060000}"/>
    <cellStyle name="Comma 2 3 6 3 2 2 2 2 4" xfId="34767" xr:uid="{00000000-0005-0000-0000-000064060000}"/>
    <cellStyle name="Comma 2 3 6 3 2 2 2 2 5" xfId="19534" xr:uid="{00000000-0005-0000-0000-000065060000}"/>
    <cellStyle name="Comma 2 3 6 3 2 2 2 3" xfId="6085" xr:uid="{00000000-0005-0000-0000-000066060000}"/>
    <cellStyle name="Comma 2 3 6 3 2 2 2 3 2" xfId="16137" xr:uid="{00000000-0005-0000-0000-000067060000}"/>
    <cellStyle name="Comma 2 3 6 3 2 2 2 3 2 2" xfId="46468" xr:uid="{00000000-0005-0000-0000-000068060000}"/>
    <cellStyle name="Comma 2 3 6 3 2 2 2 3 2 3" xfId="31235" xr:uid="{00000000-0005-0000-0000-000069060000}"/>
    <cellStyle name="Comma 2 3 6 3 2 2 2 3 3" xfId="11117" xr:uid="{00000000-0005-0000-0000-00006A060000}"/>
    <cellStyle name="Comma 2 3 6 3 2 2 2 3 3 2" xfId="41451" xr:uid="{00000000-0005-0000-0000-00006B060000}"/>
    <cellStyle name="Comma 2 3 6 3 2 2 2 3 3 3" xfId="26218" xr:uid="{00000000-0005-0000-0000-00006C060000}"/>
    <cellStyle name="Comma 2 3 6 3 2 2 2 3 4" xfId="36438" xr:uid="{00000000-0005-0000-0000-00006D060000}"/>
    <cellStyle name="Comma 2 3 6 3 2 2 2 3 5" xfId="21205" xr:uid="{00000000-0005-0000-0000-00006E060000}"/>
    <cellStyle name="Comma 2 3 6 3 2 2 2 4" xfId="12795" xr:uid="{00000000-0005-0000-0000-00006F060000}"/>
    <cellStyle name="Comma 2 3 6 3 2 2 2 4 2" xfId="43126" xr:uid="{00000000-0005-0000-0000-000070060000}"/>
    <cellStyle name="Comma 2 3 6 3 2 2 2 4 3" xfId="27893" xr:uid="{00000000-0005-0000-0000-000071060000}"/>
    <cellStyle name="Comma 2 3 6 3 2 2 2 5" xfId="7774" xr:uid="{00000000-0005-0000-0000-000072060000}"/>
    <cellStyle name="Comma 2 3 6 3 2 2 2 5 2" xfId="38109" xr:uid="{00000000-0005-0000-0000-000073060000}"/>
    <cellStyle name="Comma 2 3 6 3 2 2 2 5 3" xfId="22876" xr:uid="{00000000-0005-0000-0000-000074060000}"/>
    <cellStyle name="Comma 2 3 6 3 2 2 2 6" xfId="33097" xr:uid="{00000000-0005-0000-0000-000075060000}"/>
    <cellStyle name="Comma 2 3 6 3 2 2 2 7" xfId="17863" xr:uid="{00000000-0005-0000-0000-000076060000}"/>
    <cellStyle name="Comma 2 3 6 3 2 2 3" xfId="3556" xr:uid="{00000000-0005-0000-0000-000077060000}"/>
    <cellStyle name="Comma 2 3 6 3 2 2 3 2" xfId="13630" xr:uid="{00000000-0005-0000-0000-000078060000}"/>
    <cellStyle name="Comma 2 3 6 3 2 2 3 2 2" xfId="43961" xr:uid="{00000000-0005-0000-0000-000079060000}"/>
    <cellStyle name="Comma 2 3 6 3 2 2 3 2 3" xfId="28728" xr:uid="{00000000-0005-0000-0000-00007A060000}"/>
    <cellStyle name="Comma 2 3 6 3 2 2 3 3" xfId="8610" xr:uid="{00000000-0005-0000-0000-00007B060000}"/>
    <cellStyle name="Comma 2 3 6 3 2 2 3 3 2" xfId="38944" xr:uid="{00000000-0005-0000-0000-00007C060000}"/>
    <cellStyle name="Comma 2 3 6 3 2 2 3 3 3" xfId="23711" xr:uid="{00000000-0005-0000-0000-00007D060000}"/>
    <cellStyle name="Comma 2 3 6 3 2 2 3 4" xfId="33931" xr:uid="{00000000-0005-0000-0000-00007E060000}"/>
    <cellStyle name="Comma 2 3 6 3 2 2 3 5" xfId="18698" xr:uid="{00000000-0005-0000-0000-00007F060000}"/>
    <cellStyle name="Comma 2 3 6 3 2 2 4" xfId="5249" xr:uid="{00000000-0005-0000-0000-000080060000}"/>
    <cellStyle name="Comma 2 3 6 3 2 2 4 2" xfId="15301" xr:uid="{00000000-0005-0000-0000-000081060000}"/>
    <cellStyle name="Comma 2 3 6 3 2 2 4 2 2" xfId="45632" xr:uid="{00000000-0005-0000-0000-000082060000}"/>
    <cellStyle name="Comma 2 3 6 3 2 2 4 2 3" xfId="30399" xr:uid="{00000000-0005-0000-0000-000083060000}"/>
    <cellStyle name="Comma 2 3 6 3 2 2 4 3" xfId="10281" xr:uid="{00000000-0005-0000-0000-000084060000}"/>
    <cellStyle name="Comma 2 3 6 3 2 2 4 3 2" xfId="40615" xr:uid="{00000000-0005-0000-0000-000085060000}"/>
    <cellStyle name="Comma 2 3 6 3 2 2 4 3 3" xfId="25382" xr:uid="{00000000-0005-0000-0000-000086060000}"/>
    <cellStyle name="Comma 2 3 6 3 2 2 4 4" xfId="35602" xr:uid="{00000000-0005-0000-0000-000087060000}"/>
    <cellStyle name="Comma 2 3 6 3 2 2 4 5" xfId="20369" xr:uid="{00000000-0005-0000-0000-000088060000}"/>
    <cellStyle name="Comma 2 3 6 3 2 2 5" xfId="11959" xr:uid="{00000000-0005-0000-0000-000089060000}"/>
    <cellStyle name="Comma 2 3 6 3 2 2 5 2" xfId="42290" xr:uid="{00000000-0005-0000-0000-00008A060000}"/>
    <cellStyle name="Comma 2 3 6 3 2 2 5 3" xfId="27057" xr:uid="{00000000-0005-0000-0000-00008B060000}"/>
    <cellStyle name="Comma 2 3 6 3 2 2 6" xfId="6938" xr:uid="{00000000-0005-0000-0000-00008C060000}"/>
    <cellStyle name="Comma 2 3 6 3 2 2 6 2" xfId="37273" xr:uid="{00000000-0005-0000-0000-00008D060000}"/>
    <cellStyle name="Comma 2 3 6 3 2 2 6 3" xfId="22040" xr:uid="{00000000-0005-0000-0000-00008E060000}"/>
    <cellStyle name="Comma 2 3 6 3 2 2 7" xfId="32261" xr:uid="{00000000-0005-0000-0000-00008F060000}"/>
    <cellStyle name="Comma 2 3 6 3 2 2 8" xfId="17027" xr:uid="{00000000-0005-0000-0000-000090060000}"/>
    <cellStyle name="Comma 2 3 6 3 2 3" xfId="2285" xr:uid="{00000000-0005-0000-0000-000091060000}"/>
    <cellStyle name="Comma 2 3 6 3 2 3 2" xfId="3975" xr:uid="{00000000-0005-0000-0000-000092060000}"/>
    <cellStyle name="Comma 2 3 6 3 2 3 2 2" xfId="14048" xr:uid="{00000000-0005-0000-0000-000093060000}"/>
    <cellStyle name="Comma 2 3 6 3 2 3 2 2 2" xfId="44379" xr:uid="{00000000-0005-0000-0000-000094060000}"/>
    <cellStyle name="Comma 2 3 6 3 2 3 2 2 3" xfId="29146" xr:uid="{00000000-0005-0000-0000-000095060000}"/>
    <cellStyle name="Comma 2 3 6 3 2 3 2 3" xfId="9028" xr:uid="{00000000-0005-0000-0000-000096060000}"/>
    <cellStyle name="Comma 2 3 6 3 2 3 2 3 2" xfId="39362" xr:uid="{00000000-0005-0000-0000-000097060000}"/>
    <cellStyle name="Comma 2 3 6 3 2 3 2 3 3" xfId="24129" xr:uid="{00000000-0005-0000-0000-000098060000}"/>
    <cellStyle name="Comma 2 3 6 3 2 3 2 4" xfId="34349" xr:uid="{00000000-0005-0000-0000-000099060000}"/>
    <cellStyle name="Comma 2 3 6 3 2 3 2 5" xfId="19116" xr:uid="{00000000-0005-0000-0000-00009A060000}"/>
    <cellStyle name="Comma 2 3 6 3 2 3 3" xfId="5667" xr:uid="{00000000-0005-0000-0000-00009B060000}"/>
    <cellStyle name="Comma 2 3 6 3 2 3 3 2" xfId="15719" xr:uid="{00000000-0005-0000-0000-00009C060000}"/>
    <cellStyle name="Comma 2 3 6 3 2 3 3 2 2" xfId="46050" xr:uid="{00000000-0005-0000-0000-00009D060000}"/>
    <cellStyle name="Comma 2 3 6 3 2 3 3 2 3" xfId="30817" xr:uid="{00000000-0005-0000-0000-00009E060000}"/>
    <cellStyle name="Comma 2 3 6 3 2 3 3 3" xfId="10699" xr:uid="{00000000-0005-0000-0000-00009F060000}"/>
    <cellStyle name="Comma 2 3 6 3 2 3 3 3 2" xfId="41033" xr:uid="{00000000-0005-0000-0000-0000A0060000}"/>
    <cellStyle name="Comma 2 3 6 3 2 3 3 3 3" xfId="25800" xr:uid="{00000000-0005-0000-0000-0000A1060000}"/>
    <cellStyle name="Comma 2 3 6 3 2 3 3 4" xfId="36020" xr:uid="{00000000-0005-0000-0000-0000A2060000}"/>
    <cellStyle name="Comma 2 3 6 3 2 3 3 5" xfId="20787" xr:uid="{00000000-0005-0000-0000-0000A3060000}"/>
    <cellStyle name="Comma 2 3 6 3 2 3 4" xfId="12377" xr:uid="{00000000-0005-0000-0000-0000A4060000}"/>
    <cellStyle name="Comma 2 3 6 3 2 3 4 2" xfId="42708" xr:uid="{00000000-0005-0000-0000-0000A5060000}"/>
    <cellStyle name="Comma 2 3 6 3 2 3 4 3" xfId="27475" xr:uid="{00000000-0005-0000-0000-0000A6060000}"/>
    <cellStyle name="Comma 2 3 6 3 2 3 5" xfId="7356" xr:uid="{00000000-0005-0000-0000-0000A7060000}"/>
    <cellStyle name="Comma 2 3 6 3 2 3 5 2" xfId="37691" xr:uid="{00000000-0005-0000-0000-0000A8060000}"/>
    <cellStyle name="Comma 2 3 6 3 2 3 5 3" xfId="22458" xr:uid="{00000000-0005-0000-0000-0000A9060000}"/>
    <cellStyle name="Comma 2 3 6 3 2 3 6" xfId="32679" xr:uid="{00000000-0005-0000-0000-0000AA060000}"/>
    <cellStyle name="Comma 2 3 6 3 2 3 7" xfId="17445" xr:uid="{00000000-0005-0000-0000-0000AB060000}"/>
    <cellStyle name="Comma 2 3 6 3 2 4" xfId="3138" xr:uid="{00000000-0005-0000-0000-0000AC060000}"/>
    <cellStyle name="Comma 2 3 6 3 2 4 2" xfId="13212" xr:uid="{00000000-0005-0000-0000-0000AD060000}"/>
    <cellStyle name="Comma 2 3 6 3 2 4 2 2" xfId="43543" xr:uid="{00000000-0005-0000-0000-0000AE060000}"/>
    <cellStyle name="Comma 2 3 6 3 2 4 2 3" xfId="28310" xr:uid="{00000000-0005-0000-0000-0000AF060000}"/>
    <cellStyle name="Comma 2 3 6 3 2 4 3" xfId="8192" xr:uid="{00000000-0005-0000-0000-0000B0060000}"/>
    <cellStyle name="Comma 2 3 6 3 2 4 3 2" xfId="38526" xr:uid="{00000000-0005-0000-0000-0000B1060000}"/>
    <cellStyle name="Comma 2 3 6 3 2 4 3 3" xfId="23293" xr:uid="{00000000-0005-0000-0000-0000B2060000}"/>
    <cellStyle name="Comma 2 3 6 3 2 4 4" xfId="33513" xr:uid="{00000000-0005-0000-0000-0000B3060000}"/>
    <cellStyle name="Comma 2 3 6 3 2 4 5" xfId="18280" xr:uid="{00000000-0005-0000-0000-0000B4060000}"/>
    <cellStyle name="Comma 2 3 6 3 2 5" xfId="4831" xr:uid="{00000000-0005-0000-0000-0000B5060000}"/>
    <cellStyle name="Comma 2 3 6 3 2 5 2" xfId="14883" xr:uid="{00000000-0005-0000-0000-0000B6060000}"/>
    <cellStyle name="Comma 2 3 6 3 2 5 2 2" xfId="45214" xr:uid="{00000000-0005-0000-0000-0000B7060000}"/>
    <cellStyle name="Comma 2 3 6 3 2 5 2 3" xfId="29981" xr:uid="{00000000-0005-0000-0000-0000B8060000}"/>
    <cellStyle name="Comma 2 3 6 3 2 5 3" xfId="9863" xr:uid="{00000000-0005-0000-0000-0000B9060000}"/>
    <cellStyle name="Comma 2 3 6 3 2 5 3 2" xfId="40197" xr:uid="{00000000-0005-0000-0000-0000BA060000}"/>
    <cellStyle name="Comma 2 3 6 3 2 5 3 3" xfId="24964" xr:uid="{00000000-0005-0000-0000-0000BB060000}"/>
    <cellStyle name="Comma 2 3 6 3 2 5 4" xfId="35184" xr:uid="{00000000-0005-0000-0000-0000BC060000}"/>
    <cellStyle name="Comma 2 3 6 3 2 5 5" xfId="19951" xr:uid="{00000000-0005-0000-0000-0000BD060000}"/>
    <cellStyle name="Comma 2 3 6 3 2 6" xfId="11541" xr:uid="{00000000-0005-0000-0000-0000BE060000}"/>
    <cellStyle name="Comma 2 3 6 3 2 6 2" xfId="41872" xr:uid="{00000000-0005-0000-0000-0000BF060000}"/>
    <cellStyle name="Comma 2 3 6 3 2 6 3" xfId="26639" xr:uid="{00000000-0005-0000-0000-0000C0060000}"/>
    <cellStyle name="Comma 2 3 6 3 2 7" xfId="6520" xr:uid="{00000000-0005-0000-0000-0000C1060000}"/>
    <cellStyle name="Comma 2 3 6 3 2 7 2" xfId="36855" xr:uid="{00000000-0005-0000-0000-0000C2060000}"/>
    <cellStyle name="Comma 2 3 6 3 2 7 3" xfId="21622" xr:uid="{00000000-0005-0000-0000-0000C3060000}"/>
    <cellStyle name="Comma 2 3 6 3 2 8" xfId="31843" xr:uid="{00000000-0005-0000-0000-0000C4060000}"/>
    <cellStyle name="Comma 2 3 6 3 2 9" xfId="16609" xr:uid="{00000000-0005-0000-0000-0000C5060000}"/>
    <cellStyle name="Comma 2 3 6 3 3" xfId="1656" xr:uid="{00000000-0005-0000-0000-0000C6060000}"/>
    <cellStyle name="Comma 2 3 6 3 3 2" xfId="2495" xr:uid="{00000000-0005-0000-0000-0000C7060000}"/>
    <cellStyle name="Comma 2 3 6 3 3 2 2" xfId="4185" xr:uid="{00000000-0005-0000-0000-0000C8060000}"/>
    <cellStyle name="Comma 2 3 6 3 3 2 2 2" xfId="14258" xr:uid="{00000000-0005-0000-0000-0000C9060000}"/>
    <cellStyle name="Comma 2 3 6 3 3 2 2 2 2" xfId="44589" xr:uid="{00000000-0005-0000-0000-0000CA060000}"/>
    <cellStyle name="Comma 2 3 6 3 3 2 2 2 3" xfId="29356" xr:uid="{00000000-0005-0000-0000-0000CB060000}"/>
    <cellStyle name="Comma 2 3 6 3 3 2 2 3" xfId="9238" xr:uid="{00000000-0005-0000-0000-0000CC060000}"/>
    <cellStyle name="Comma 2 3 6 3 3 2 2 3 2" xfId="39572" xr:uid="{00000000-0005-0000-0000-0000CD060000}"/>
    <cellStyle name="Comma 2 3 6 3 3 2 2 3 3" xfId="24339" xr:uid="{00000000-0005-0000-0000-0000CE060000}"/>
    <cellStyle name="Comma 2 3 6 3 3 2 2 4" xfId="34559" xr:uid="{00000000-0005-0000-0000-0000CF060000}"/>
    <cellStyle name="Comma 2 3 6 3 3 2 2 5" xfId="19326" xr:uid="{00000000-0005-0000-0000-0000D0060000}"/>
    <cellStyle name="Comma 2 3 6 3 3 2 3" xfId="5877" xr:uid="{00000000-0005-0000-0000-0000D1060000}"/>
    <cellStyle name="Comma 2 3 6 3 3 2 3 2" xfId="15929" xr:uid="{00000000-0005-0000-0000-0000D2060000}"/>
    <cellStyle name="Comma 2 3 6 3 3 2 3 2 2" xfId="46260" xr:uid="{00000000-0005-0000-0000-0000D3060000}"/>
    <cellStyle name="Comma 2 3 6 3 3 2 3 2 3" xfId="31027" xr:uid="{00000000-0005-0000-0000-0000D4060000}"/>
    <cellStyle name="Comma 2 3 6 3 3 2 3 3" xfId="10909" xr:uid="{00000000-0005-0000-0000-0000D5060000}"/>
    <cellStyle name="Comma 2 3 6 3 3 2 3 3 2" xfId="41243" xr:uid="{00000000-0005-0000-0000-0000D6060000}"/>
    <cellStyle name="Comma 2 3 6 3 3 2 3 3 3" xfId="26010" xr:uid="{00000000-0005-0000-0000-0000D7060000}"/>
    <cellStyle name="Comma 2 3 6 3 3 2 3 4" xfId="36230" xr:uid="{00000000-0005-0000-0000-0000D8060000}"/>
    <cellStyle name="Comma 2 3 6 3 3 2 3 5" xfId="20997" xr:uid="{00000000-0005-0000-0000-0000D9060000}"/>
    <cellStyle name="Comma 2 3 6 3 3 2 4" xfId="12587" xr:uid="{00000000-0005-0000-0000-0000DA060000}"/>
    <cellStyle name="Comma 2 3 6 3 3 2 4 2" xfId="42918" xr:uid="{00000000-0005-0000-0000-0000DB060000}"/>
    <cellStyle name="Comma 2 3 6 3 3 2 4 3" xfId="27685" xr:uid="{00000000-0005-0000-0000-0000DC060000}"/>
    <cellStyle name="Comma 2 3 6 3 3 2 5" xfId="7566" xr:uid="{00000000-0005-0000-0000-0000DD060000}"/>
    <cellStyle name="Comma 2 3 6 3 3 2 5 2" xfId="37901" xr:uid="{00000000-0005-0000-0000-0000DE060000}"/>
    <cellStyle name="Comma 2 3 6 3 3 2 5 3" xfId="22668" xr:uid="{00000000-0005-0000-0000-0000DF060000}"/>
    <cellStyle name="Comma 2 3 6 3 3 2 6" xfId="32889" xr:uid="{00000000-0005-0000-0000-0000E0060000}"/>
    <cellStyle name="Comma 2 3 6 3 3 2 7" xfId="17655" xr:uid="{00000000-0005-0000-0000-0000E1060000}"/>
    <cellStyle name="Comma 2 3 6 3 3 3" xfId="3348" xr:uid="{00000000-0005-0000-0000-0000E2060000}"/>
    <cellStyle name="Comma 2 3 6 3 3 3 2" xfId="13422" xr:uid="{00000000-0005-0000-0000-0000E3060000}"/>
    <cellStyle name="Comma 2 3 6 3 3 3 2 2" xfId="43753" xr:uid="{00000000-0005-0000-0000-0000E4060000}"/>
    <cellStyle name="Comma 2 3 6 3 3 3 2 3" xfId="28520" xr:uid="{00000000-0005-0000-0000-0000E5060000}"/>
    <cellStyle name="Comma 2 3 6 3 3 3 3" xfId="8402" xr:uid="{00000000-0005-0000-0000-0000E6060000}"/>
    <cellStyle name="Comma 2 3 6 3 3 3 3 2" xfId="38736" xr:uid="{00000000-0005-0000-0000-0000E7060000}"/>
    <cellStyle name="Comma 2 3 6 3 3 3 3 3" xfId="23503" xr:uid="{00000000-0005-0000-0000-0000E8060000}"/>
    <cellStyle name="Comma 2 3 6 3 3 3 4" xfId="33723" xr:uid="{00000000-0005-0000-0000-0000E9060000}"/>
    <cellStyle name="Comma 2 3 6 3 3 3 5" xfId="18490" xr:uid="{00000000-0005-0000-0000-0000EA060000}"/>
    <cellStyle name="Comma 2 3 6 3 3 4" xfId="5041" xr:uid="{00000000-0005-0000-0000-0000EB060000}"/>
    <cellStyle name="Comma 2 3 6 3 3 4 2" xfId="15093" xr:uid="{00000000-0005-0000-0000-0000EC060000}"/>
    <cellStyle name="Comma 2 3 6 3 3 4 2 2" xfId="45424" xr:uid="{00000000-0005-0000-0000-0000ED060000}"/>
    <cellStyle name="Comma 2 3 6 3 3 4 2 3" xfId="30191" xr:uid="{00000000-0005-0000-0000-0000EE060000}"/>
    <cellStyle name="Comma 2 3 6 3 3 4 3" xfId="10073" xr:uid="{00000000-0005-0000-0000-0000EF060000}"/>
    <cellStyle name="Comma 2 3 6 3 3 4 3 2" xfId="40407" xr:uid="{00000000-0005-0000-0000-0000F0060000}"/>
    <cellStyle name="Comma 2 3 6 3 3 4 3 3" xfId="25174" xr:uid="{00000000-0005-0000-0000-0000F1060000}"/>
    <cellStyle name="Comma 2 3 6 3 3 4 4" xfId="35394" xr:uid="{00000000-0005-0000-0000-0000F2060000}"/>
    <cellStyle name="Comma 2 3 6 3 3 4 5" xfId="20161" xr:uid="{00000000-0005-0000-0000-0000F3060000}"/>
    <cellStyle name="Comma 2 3 6 3 3 5" xfId="11751" xr:uid="{00000000-0005-0000-0000-0000F4060000}"/>
    <cellStyle name="Comma 2 3 6 3 3 5 2" xfId="42082" xr:uid="{00000000-0005-0000-0000-0000F5060000}"/>
    <cellStyle name="Comma 2 3 6 3 3 5 3" xfId="26849" xr:uid="{00000000-0005-0000-0000-0000F6060000}"/>
    <cellStyle name="Comma 2 3 6 3 3 6" xfId="6730" xr:uid="{00000000-0005-0000-0000-0000F7060000}"/>
    <cellStyle name="Comma 2 3 6 3 3 6 2" xfId="37065" xr:uid="{00000000-0005-0000-0000-0000F8060000}"/>
    <cellStyle name="Comma 2 3 6 3 3 6 3" xfId="21832" xr:uid="{00000000-0005-0000-0000-0000F9060000}"/>
    <cellStyle name="Comma 2 3 6 3 3 7" xfId="32053" xr:uid="{00000000-0005-0000-0000-0000FA060000}"/>
    <cellStyle name="Comma 2 3 6 3 3 8" xfId="16819" xr:uid="{00000000-0005-0000-0000-0000FB060000}"/>
    <cellStyle name="Comma 2 3 6 3 4" xfId="2077" xr:uid="{00000000-0005-0000-0000-0000FC060000}"/>
    <cellStyle name="Comma 2 3 6 3 4 2" xfId="3767" xr:uid="{00000000-0005-0000-0000-0000FD060000}"/>
    <cellStyle name="Comma 2 3 6 3 4 2 2" xfId="13840" xr:uid="{00000000-0005-0000-0000-0000FE060000}"/>
    <cellStyle name="Comma 2 3 6 3 4 2 2 2" xfId="44171" xr:uid="{00000000-0005-0000-0000-0000FF060000}"/>
    <cellStyle name="Comma 2 3 6 3 4 2 2 3" xfId="28938" xr:uid="{00000000-0005-0000-0000-000000070000}"/>
    <cellStyle name="Comma 2 3 6 3 4 2 3" xfId="8820" xr:uid="{00000000-0005-0000-0000-000001070000}"/>
    <cellStyle name="Comma 2 3 6 3 4 2 3 2" xfId="39154" xr:uid="{00000000-0005-0000-0000-000002070000}"/>
    <cellStyle name="Comma 2 3 6 3 4 2 3 3" xfId="23921" xr:uid="{00000000-0005-0000-0000-000003070000}"/>
    <cellStyle name="Comma 2 3 6 3 4 2 4" xfId="34141" xr:uid="{00000000-0005-0000-0000-000004070000}"/>
    <cellStyle name="Comma 2 3 6 3 4 2 5" xfId="18908" xr:uid="{00000000-0005-0000-0000-000005070000}"/>
    <cellStyle name="Comma 2 3 6 3 4 3" xfId="5459" xr:uid="{00000000-0005-0000-0000-000006070000}"/>
    <cellStyle name="Comma 2 3 6 3 4 3 2" xfId="15511" xr:uid="{00000000-0005-0000-0000-000007070000}"/>
    <cellStyle name="Comma 2 3 6 3 4 3 2 2" xfId="45842" xr:uid="{00000000-0005-0000-0000-000008070000}"/>
    <cellStyle name="Comma 2 3 6 3 4 3 2 3" xfId="30609" xr:uid="{00000000-0005-0000-0000-000009070000}"/>
    <cellStyle name="Comma 2 3 6 3 4 3 3" xfId="10491" xr:uid="{00000000-0005-0000-0000-00000A070000}"/>
    <cellStyle name="Comma 2 3 6 3 4 3 3 2" xfId="40825" xr:uid="{00000000-0005-0000-0000-00000B070000}"/>
    <cellStyle name="Comma 2 3 6 3 4 3 3 3" xfId="25592" xr:uid="{00000000-0005-0000-0000-00000C070000}"/>
    <cellStyle name="Comma 2 3 6 3 4 3 4" xfId="35812" xr:uid="{00000000-0005-0000-0000-00000D070000}"/>
    <cellStyle name="Comma 2 3 6 3 4 3 5" xfId="20579" xr:uid="{00000000-0005-0000-0000-00000E070000}"/>
    <cellStyle name="Comma 2 3 6 3 4 4" xfId="12169" xr:uid="{00000000-0005-0000-0000-00000F070000}"/>
    <cellStyle name="Comma 2 3 6 3 4 4 2" xfId="42500" xr:uid="{00000000-0005-0000-0000-000010070000}"/>
    <cellStyle name="Comma 2 3 6 3 4 4 3" xfId="27267" xr:uid="{00000000-0005-0000-0000-000011070000}"/>
    <cellStyle name="Comma 2 3 6 3 4 5" xfId="7148" xr:uid="{00000000-0005-0000-0000-000012070000}"/>
    <cellStyle name="Comma 2 3 6 3 4 5 2" xfId="37483" xr:uid="{00000000-0005-0000-0000-000013070000}"/>
    <cellStyle name="Comma 2 3 6 3 4 5 3" xfId="22250" xr:uid="{00000000-0005-0000-0000-000014070000}"/>
    <cellStyle name="Comma 2 3 6 3 4 6" xfId="32471" xr:uid="{00000000-0005-0000-0000-000015070000}"/>
    <cellStyle name="Comma 2 3 6 3 4 7" xfId="17237" xr:uid="{00000000-0005-0000-0000-000016070000}"/>
    <cellStyle name="Comma 2 3 6 3 5" xfId="2930" xr:uid="{00000000-0005-0000-0000-000017070000}"/>
    <cellStyle name="Comma 2 3 6 3 5 2" xfId="13004" xr:uid="{00000000-0005-0000-0000-000018070000}"/>
    <cellStyle name="Comma 2 3 6 3 5 2 2" xfId="43335" xr:uid="{00000000-0005-0000-0000-000019070000}"/>
    <cellStyle name="Comma 2 3 6 3 5 2 3" xfId="28102" xr:uid="{00000000-0005-0000-0000-00001A070000}"/>
    <cellStyle name="Comma 2 3 6 3 5 3" xfId="7984" xr:uid="{00000000-0005-0000-0000-00001B070000}"/>
    <cellStyle name="Comma 2 3 6 3 5 3 2" xfId="38318" xr:uid="{00000000-0005-0000-0000-00001C070000}"/>
    <cellStyle name="Comma 2 3 6 3 5 3 3" xfId="23085" xr:uid="{00000000-0005-0000-0000-00001D070000}"/>
    <cellStyle name="Comma 2 3 6 3 5 4" xfId="33305" xr:uid="{00000000-0005-0000-0000-00001E070000}"/>
    <cellStyle name="Comma 2 3 6 3 5 5" xfId="18072" xr:uid="{00000000-0005-0000-0000-00001F070000}"/>
    <cellStyle name="Comma 2 3 6 3 6" xfId="4623" xr:uid="{00000000-0005-0000-0000-000020070000}"/>
    <cellStyle name="Comma 2 3 6 3 6 2" xfId="14675" xr:uid="{00000000-0005-0000-0000-000021070000}"/>
    <cellStyle name="Comma 2 3 6 3 6 2 2" xfId="45006" xr:uid="{00000000-0005-0000-0000-000022070000}"/>
    <cellStyle name="Comma 2 3 6 3 6 2 3" xfId="29773" xr:uid="{00000000-0005-0000-0000-000023070000}"/>
    <cellStyle name="Comma 2 3 6 3 6 3" xfId="9655" xr:uid="{00000000-0005-0000-0000-000024070000}"/>
    <cellStyle name="Comma 2 3 6 3 6 3 2" xfId="39989" xr:uid="{00000000-0005-0000-0000-000025070000}"/>
    <cellStyle name="Comma 2 3 6 3 6 3 3" xfId="24756" xr:uid="{00000000-0005-0000-0000-000026070000}"/>
    <cellStyle name="Comma 2 3 6 3 6 4" xfId="34976" xr:uid="{00000000-0005-0000-0000-000027070000}"/>
    <cellStyle name="Comma 2 3 6 3 6 5" xfId="19743" xr:uid="{00000000-0005-0000-0000-000028070000}"/>
    <cellStyle name="Comma 2 3 6 3 7" xfId="11333" xr:uid="{00000000-0005-0000-0000-000029070000}"/>
    <cellStyle name="Comma 2 3 6 3 7 2" xfId="41664" xr:uid="{00000000-0005-0000-0000-00002A070000}"/>
    <cellStyle name="Comma 2 3 6 3 7 3" xfId="26431" xr:uid="{00000000-0005-0000-0000-00002B070000}"/>
    <cellStyle name="Comma 2 3 6 3 8" xfId="6312" xr:uid="{00000000-0005-0000-0000-00002C070000}"/>
    <cellStyle name="Comma 2 3 6 3 8 2" xfId="36647" xr:uid="{00000000-0005-0000-0000-00002D070000}"/>
    <cellStyle name="Comma 2 3 6 3 8 3" xfId="21414" xr:uid="{00000000-0005-0000-0000-00002E070000}"/>
    <cellStyle name="Comma 2 3 6 3 9" xfId="31636" xr:uid="{00000000-0005-0000-0000-00002F070000}"/>
    <cellStyle name="Comma 2 3 6 4" xfId="1337" xr:uid="{00000000-0005-0000-0000-000030070000}"/>
    <cellStyle name="Comma 2 3 6 4 2" xfId="1760" xr:uid="{00000000-0005-0000-0000-000031070000}"/>
    <cellStyle name="Comma 2 3 6 4 2 2" xfId="2599" xr:uid="{00000000-0005-0000-0000-000032070000}"/>
    <cellStyle name="Comma 2 3 6 4 2 2 2" xfId="4289" xr:uid="{00000000-0005-0000-0000-000033070000}"/>
    <cellStyle name="Comma 2 3 6 4 2 2 2 2" xfId="14362" xr:uid="{00000000-0005-0000-0000-000034070000}"/>
    <cellStyle name="Comma 2 3 6 4 2 2 2 2 2" xfId="44693" xr:uid="{00000000-0005-0000-0000-000035070000}"/>
    <cellStyle name="Comma 2 3 6 4 2 2 2 2 3" xfId="29460" xr:uid="{00000000-0005-0000-0000-000036070000}"/>
    <cellStyle name="Comma 2 3 6 4 2 2 2 3" xfId="9342" xr:uid="{00000000-0005-0000-0000-000037070000}"/>
    <cellStyle name="Comma 2 3 6 4 2 2 2 3 2" xfId="39676" xr:uid="{00000000-0005-0000-0000-000038070000}"/>
    <cellStyle name="Comma 2 3 6 4 2 2 2 3 3" xfId="24443" xr:uid="{00000000-0005-0000-0000-000039070000}"/>
    <cellStyle name="Comma 2 3 6 4 2 2 2 4" xfId="34663" xr:uid="{00000000-0005-0000-0000-00003A070000}"/>
    <cellStyle name="Comma 2 3 6 4 2 2 2 5" xfId="19430" xr:uid="{00000000-0005-0000-0000-00003B070000}"/>
    <cellStyle name="Comma 2 3 6 4 2 2 3" xfId="5981" xr:uid="{00000000-0005-0000-0000-00003C070000}"/>
    <cellStyle name="Comma 2 3 6 4 2 2 3 2" xfId="16033" xr:uid="{00000000-0005-0000-0000-00003D070000}"/>
    <cellStyle name="Comma 2 3 6 4 2 2 3 2 2" xfId="46364" xr:uid="{00000000-0005-0000-0000-00003E070000}"/>
    <cellStyle name="Comma 2 3 6 4 2 2 3 2 3" xfId="31131" xr:uid="{00000000-0005-0000-0000-00003F070000}"/>
    <cellStyle name="Comma 2 3 6 4 2 2 3 3" xfId="11013" xr:uid="{00000000-0005-0000-0000-000040070000}"/>
    <cellStyle name="Comma 2 3 6 4 2 2 3 3 2" xfId="41347" xr:uid="{00000000-0005-0000-0000-000041070000}"/>
    <cellStyle name="Comma 2 3 6 4 2 2 3 3 3" xfId="26114" xr:uid="{00000000-0005-0000-0000-000042070000}"/>
    <cellStyle name="Comma 2 3 6 4 2 2 3 4" xfId="36334" xr:uid="{00000000-0005-0000-0000-000043070000}"/>
    <cellStyle name="Comma 2 3 6 4 2 2 3 5" xfId="21101" xr:uid="{00000000-0005-0000-0000-000044070000}"/>
    <cellStyle name="Comma 2 3 6 4 2 2 4" xfId="12691" xr:uid="{00000000-0005-0000-0000-000045070000}"/>
    <cellStyle name="Comma 2 3 6 4 2 2 4 2" xfId="43022" xr:uid="{00000000-0005-0000-0000-000046070000}"/>
    <cellStyle name="Comma 2 3 6 4 2 2 4 3" xfId="27789" xr:uid="{00000000-0005-0000-0000-000047070000}"/>
    <cellStyle name="Comma 2 3 6 4 2 2 5" xfId="7670" xr:uid="{00000000-0005-0000-0000-000048070000}"/>
    <cellStyle name="Comma 2 3 6 4 2 2 5 2" xfId="38005" xr:uid="{00000000-0005-0000-0000-000049070000}"/>
    <cellStyle name="Comma 2 3 6 4 2 2 5 3" xfId="22772" xr:uid="{00000000-0005-0000-0000-00004A070000}"/>
    <cellStyle name="Comma 2 3 6 4 2 2 6" xfId="32993" xr:uid="{00000000-0005-0000-0000-00004B070000}"/>
    <cellStyle name="Comma 2 3 6 4 2 2 7" xfId="17759" xr:uid="{00000000-0005-0000-0000-00004C070000}"/>
    <cellStyle name="Comma 2 3 6 4 2 3" xfId="3452" xr:uid="{00000000-0005-0000-0000-00004D070000}"/>
    <cellStyle name="Comma 2 3 6 4 2 3 2" xfId="13526" xr:uid="{00000000-0005-0000-0000-00004E070000}"/>
    <cellStyle name="Comma 2 3 6 4 2 3 2 2" xfId="43857" xr:uid="{00000000-0005-0000-0000-00004F070000}"/>
    <cellStyle name="Comma 2 3 6 4 2 3 2 3" xfId="28624" xr:uid="{00000000-0005-0000-0000-000050070000}"/>
    <cellStyle name="Comma 2 3 6 4 2 3 3" xfId="8506" xr:uid="{00000000-0005-0000-0000-000051070000}"/>
    <cellStyle name="Comma 2 3 6 4 2 3 3 2" xfId="38840" xr:uid="{00000000-0005-0000-0000-000052070000}"/>
    <cellStyle name="Comma 2 3 6 4 2 3 3 3" xfId="23607" xr:uid="{00000000-0005-0000-0000-000053070000}"/>
    <cellStyle name="Comma 2 3 6 4 2 3 4" xfId="33827" xr:uid="{00000000-0005-0000-0000-000054070000}"/>
    <cellStyle name="Comma 2 3 6 4 2 3 5" xfId="18594" xr:uid="{00000000-0005-0000-0000-000055070000}"/>
    <cellStyle name="Comma 2 3 6 4 2 4" xfId="5145" xr:uid="{00000000-0005-0000-0000-000056070000}"/>
    <cellStyle name="Comma 2 3 6 4 2 4 2" xfId="15197" xr:uid="{00000000-0005-0000-0000-000057070000}"/>
    <cellStyle name="Comma 2 3 6 4 2 4 2 2" xfId="45528" xr:uid="{00000000-0005-0000-0000-000058070000}"/>
    <cellStyle name="Comma 2 3 6 4 2 4 2 3" xfId="30295" xr:uid="{00000000-0005-0000-0000-000059070000}"/>
    <cellStyle name="Comma 2 3 6 4 2 4 3" xfId="10177" xr:uid="{00000000-0005-0000-0000-00005A070000}"/>
    <cellStyle name="Comma 2 3 6 4 2 4 3 2" xfId="40511" xr:uid="{00000000-0005-0000-0000-00005B070000}"/>
    <cellStyle name="Comma 2 3 6 4 2 4 3 3" xfId="25278" xr:uid="{00000000-0005-0000-0000-00005C070000}"/>
    <cellStyle name="Comma 2 3 6 4 2 4 4" xfId="35498" xr:uid="{00000000-0005-0000-0000-00005D070000}"/>
    <cellStyle name="Comma 2 3 6 4 2 4 5" xfId="20265" xr:uid="{00000000-0005-0000-0000-00005E070000}"/>
    <cellStyle name="Comma 2 3 6 4 2 5" xfId="11855" xr:uid="{00000000-0005-0000-0000-00005F070000}"/>
    <cellStyle name="Comma 2 3 6 4 2 5 2" xfId="42186" xr:uid="{00000000-0005-0000-0000-000060070000}"/>
    <cellStyle name="Comma 2 3 6 4 2 5 3" xfId="26953" xr:uid="{00000000-0005-0000-0000-000061070000}"/>
    <cellStyle name="Comma 2 3 6 4 2 6" xfId="6834" xr:uid="{00000000-0005-0000-0000-000062070000}"/>
    <cellStyle name="Comma 2 3 6 4 2 6 2" xfId="37169" xr:uid="{00000000-0005-0000-0000-000063070000}"/>
    <cellStyle name="Comma 2 3 6 4 2 6 3" xfId="21936" xr:uid="{00000000-0005-0000-0000-000064070000}"/>
    <cellStyle name="Comma 2 3 6 4 2 7" xfId="32157" xr:uid="{00000000-0005-0000-0000-000065070000}"/>
    <cellStyle name="Comma 2 3 6 4 2 8" xfId="16923" xr:uid="{00000000-0005-0000-0000-000066070000}"/>
    <cellStyle name="Comma 2 3 6 4 3" xfId="2181" xr:uid="{00000000-0005-0000-0000-000067070000}"/>
    <cellStyle name="Comma 2 3 6 4 3 2" xfId="3871" xr:uid="{00000000-0005-0000-0000-000068070000}"/>
    <cellStyle name="Comma 2 3 6 4 3 2 2" xfId="13944" xr:uid="{00000000-0005-0000-0000-000069070000}"/>
    <cellStyle name="Comma 2 3 6 4 3 2 2 2" xfId="44275" xr:uid="{00000000-0005-0000-0000-00006A070000}"/>
    <cellStyle name="Comma 2 3 6 4 3 2 2 3" xfId="29042" xr:uid="{00000000-0005-0000-0000-00006B070000}"/>
    <cellStyle name="Comma 2 3 6 4 3 2 3" xfId="8924" xr:uid="{00000000-0005-0000-0000-00006C070000}"/>
    <cellStyle name="Comma 2 3 6 4 3 2 3 2" xfId="39258" xr:uid="{00000000-0005-0000-0000-00006D070000}"/>
    <cellStyle name="Comma 2 3 6 4 3 2 3 3" xfId="24025" xr:uid="{00000000-0005-0000-0000-00006E070000}"/>
    <cellStyle name="Comma 2 3 6 4 3 2 4" xfId="34245" xr:uid="{00000000-0005-0000-0000-00006F070000}"/>
    <cellStyle name="Comma 2 3 6 4 3 2 5" xfId="19012" xr:uid="{00000000-0005-0000-0000-000070070000}"/>
    <cellStyle name="Comma 2 3 6 4 3 3" xfId="5563" xr:uid="{00000000-0005-0000-0000-000071070000}"/>
    <cellStyle name="Comma 2 3 6 4 3 3 2" xfId="15615" xr:uid="{00000000-0005-0000-0000-000072070000}"/>
    <cellStyle name="Comma 2 3 6 4 3 3 2 2" xfId="45946" xr:uid="{00000000-0005-0000-0000-000073070000}"/>
    <cellStyle name="Comma 2 3 6 4 3 3 2 3" xfId="30713" xr:uid="{00000000-0005-0000-0000-000074070000}"/>
    <cellStyle name="Comma 2 3 6 4 3 3 3" xfId="10595" xr:uid="{00000000-0005-0000-0000-000075070000}"/>
    <cellStyle name="Comma 2 3 6 4 3 3 3 2" xfId="40929" xr:uid="{00000000-0005-0000-0000-000076070000}"/>
    <cellStyle name="Comma 2 3 6 4 3 3 3 3" xfId="25696" xr:uid="{00000000-0005-0000-0000-000077070000}"/>
    <cellStyle name="Comma 2 3 6 4 3 3 4" xfId="35916" xr:uid="{00000000-0005-0000-0000-000078070000}"/>
    <cellStyle name="Comma 2 3 6 4 3 3 5" xfId="20683" xr:uid="{00000000-0005-0000-0000-000079070000}"/>
    <cellStyle name="Comma 2 3 6 4 3 4" xfId="12273" xr:uid="{00000000-0005-0000-0000-00007A070000}"/>
    <cellStyle name="Comma 2 3 6 4 3 4 2" xfId="42604" xr:uid="{00000000-0005-0000-0000-00007B070000}"/>
    <cellStyle name="Comma 2 3 6 4 3 4 3" xfId="27371" xr:uid="{00000000-0005-0000-0000-00007C070000}"/>
    <cellStyle name="Comma 2 3 6 4 3 5" xfId="7252" xr:uid="{00000000-0005-0000-0000-00007D070000}"/>
    <cellStyle name="Comma 2 3 6 4 3 5 2" xfId="37587" xr:uid="{00000000-0005-0000-0000-00007E070000}"/>
    <cellStyle name="Comma 2 3 6 4 3 5 3" xfId="22354" xr:uid="{00000000-0005-0000-0000-00007F070000}"/>
    <cellStyle name="Comma 2 3 6 4 3 6" xfId="32575" xr:uid="{00000000-0005-0000-0000-000080070000}"/>
    <cellStyle name="Comma 2 3 6 4 3 7" xfId="17341" xr:uid="{00000000-0005-0000-0000-000081070000}"/>
    <cellStyle name="Comma 2 3 6 4 4" xfId="3034" xr:uid="{00000000-0005-0000-0000-000082070000}"/>
    <cellStyle name="Comma 2 3 6 4 4 2" xfId="13108" xr:uid="{00000000-0005-0000-0000-000083070000}"/>
    <cellStyle name="Comma 2 3 6 4 4 2 2" xfId="43439" xr:uid="{00000000-0005-0000-0000-000084070000}"/>
    <cellStyle name="Comma 2 3 6 4 4 2 3" xfId="28206" xr:uid="{00000000-0005-0000-0000-000085070000}"/>
    <cellStyle name="Comma 2 3 6 4 4 3" xfId="8088" xr:uid="{00000000-0005-0000-0000-000086070000}"/>
    <cellStyle name="Comma 2 3 6 4 4 3 2" xfId="38422" xr:uid="{00000000-0005-0000-0000-000087070000}"/>
    <cellStyle name="Comma 2 3 6 4 4 3 3" xfId="23189" xr:uid="{00000000-0005-0000-0000-000088070000}"/>
    <cellStyle name="Comma 2 3 6 4 4 4" xfId="33409" xr:uid="{00000000-0005-0000-0000-000089070000}"/>
    <cellStyle name="Comma 2 3 6 4 4 5" xfId="18176" xr:uid="{00000000-0005-0000-0000-00008A070000}"/>
    <cellStyle name="Comma 2 3 6 4 5" xfId="4727" xr:uid="{00000000-0005-0000-0000-00008B070000}"/>
    <cellStyle name="Comma 2 3 6 4 5 2" xfId="14779" xr:uid="{00000000-0005-0000-0000-00008C070000}"/>
    <cellStyle name="Comma 2 3 6 4 5 2 2" xfId="45110" xr:uid="{00000000-0005-0000-0000-00008D070000}"/>
    <cellStyle name="Comma 2 3 6 4 5 2 3" xfId="29877" xr:uid="{00000000-0005-0000-0000-00008E070000}"/>
    <cellStyle name="Comma 2 3 6 4 5 3" xfId="9759" xr:uid="{00000000-0005-0000-0000-00008F070000}"/>
    <cellStyle name="Comma 2 3 6 4 5 3 2" xfId="40093" xr:uid="{00000000-0005-0000-0000-000090070000}"/>
    <cellStyle name="Comma 2 3 6 4 5 3 3" xfId="24860" xr:uid="{00000000-0005-0000-0000-000091070000}"/>
    <cellStyle name="Comma 2 3 6 4 5 4" xfId="35080" xr:uid="{00000000-0005-0000-0000-000092070000}"/>
    <cellStyle name="Comma 2 3 6 4 5 5" xfId="19847" xr:uid="{00000000-0005-0000-0000-000093070000}"/>
    <cellStyle name="Comma 2 3 6 4 6" xfId="11437" xr:uid="{00000000-0005-0000-0000-000094070000}"/>
    <cellStyle name="Comma 2 3 6 4 6 2" xfId="41768" xr:uid="{00000000-0005-0000-0000-000095070000}"/>
    <cellStyle name="Comma 2 3 6 4 6 3" xfId="26535" xr:uid="{00000000-0005-0000-0000-000096070000}"/>
    <cellStyle name="Comma 2 3 6 4 7" xfId="6416" xr:uid="{00000000-0005-0000-0000-000097070000}"/>
    <cellStyle name="Comma 2 3 6 4 7 2" xfId="36751" xr:uid="{00000000-0005-0000-0000-000098070000}"/>
    <cellStyle name="Comma 2 3 6 4 7 3" xfId="21518" xr:uid="{00000000-0005-0000-0000-000099070000}"/>
    <cellStyle name="Comma 2 3 6 4 8" xfId="31739" xr:uid="{00000000-0005-0000-0000-00009A070000}"/>
    <cellStyle name="Comma 2 3 6 4 9" xfId="16505" xr:uid="{00000000-0005-0000-0000-00009B070000}"/>
    <cellStyle name="Comma 2 3 6 5" xfId="1550" xr:uid="{00000000-0005-0000-0000-00009C070000}"/>
    <cellStyle name="Comma 2 3 6 5 2" xfId="2391" xr:uid="{00000000-0005-0000-0000-00009D070000}"/>
    <cellStyle name="Comma 2 3 6 5 2 2" xfId="4081" xr:uid="{00000000-0005-0000-0000-00009E070000}"/>
    <cellStyle name="Comma 2 3 6 5 2 2 2" xfId="14154" xr:uid="{00000000-0005-0000-0000-00009F070000}"/>
    <cellStyle name="Comma 2 3 6 5 2 2 2 2" xfId="44485" xr:uid="{00000000-0005-0000-0000-0000A0070000}"/>
    <cellStyle name="Comma 2 3 6 5 2 2 2 3" xfId="29252" xr:uid="{00000000-0005-0000-0000-0000A1070000}"/>
    <cellStyle name="Comma 2 3 6 5 2 2 3" xfId="9134" xr:uid="{00000000-0005-0000-0000-0000A2070000}"/>
    <cellStyle name="Comma 2 3 6 5 2 2 3 2" xfId="39468" xr:uid="{00000000-0005-0000-0000-0000A3070000}"/>
    <cellStyle name="Comma 2 3 6 5 2 2 3 3" xfId="24235" xr:uid="{00000000-0005-0000-0000-0000A4070000}"/>
    <cellStyle name="Comma 2 3 6 5 2 2 4" xfId="34455" xr:uid="{00000000-0005-0000-0000-0000A5070000}"/>
    <cellStyle name="Comma 2 3 6 5 2 2 5" xfId="19222" xr:uid="{00000000-0005-0000-0000-0000A6070000}"/>
    <cellStyle name="Comma 2 3 6 5 2 3" xfId="5773" xr:uid="{00000000-0005-0000-0000-0000A7070000}"/>
    <cellStyle name="Comma 2 3 6 5 2 3 2" xfId="15825" xr:uid="{00000000-0005-0000-0000-0000A8070000}"/>
    <cellStyle name="Comma 2 3 6 5 2 3 2 2" xfId="46156" xr:uid="{00000000-0005-0000-0000-0000A9070000}"/>
    <cellStyle name="Comma 2 3 6 5 2 3 2 3" xfId="30923" xr:uid="{00000000-0005-0000-0000-0000AA070000}"/>
    <cellStyle name="Comma 2 3 6 5 2 3 3" xfId="10805" xr:uid="{00000000-0005-0000-0000-0000AB070000}"/>
    <cellStyle name="Comma 2 3 6 5 2 3 3 2" xfId="41139" xr:uid="{00000000-0005-0000-0000-0000AC070000}"/>
    <cellStyle name="Comma 2 3 6 5 2 3 3 3" xfId="25906" xr:uid="{00000000-0005-0000-0000-0000AD070000}"/>
    <cellStyle name="Comma 2 3 6 5 2 3 4" xfId="36126" xr:uid="{00000000-0005-0000-0000-0000AE070000}"/>
    <cellStyle name="Comma 2 3 6 5 2 3 5" xfId="20893" xr:uid="{00000000-0005-0000-0000-0000AF070000}"/>
    <cellStyle name="Comma 2 3 6 5 2 4" xfId="12483" xr:uid="{00000000-0005-0000-0000-0000B0070000}"/>
    <cellStyle name="Comma 2 3 6 5 2 4 2" xfId="42814" xr:uid="{00000000-0005-0000-0000-0000B1070000}"/>
    <cellStyle name="Comma 2 3 6 5 2 4 3" xfId="27581" xr:uid="{00000000-0005-0000-0000-0000B2070000}"/>
    <cellStyle name="Comma 2 3 6 5 2 5" xfId="7462" xr:uid="{00000000-0005-0000-0000-0000B3070000}"/>
    <cellStyle name="Comma 2 3 6 5 2 5 2" xfId="37797" xr:uid="{00000000-0005-0000-0000-0000B4070000}"/>
    <cellStyle name="Comma 2 3 6 5 2 5 3" xfId="22564" xr:uid="{00000000-0005-0000-0000-0000B5070000}"/>
    <cellStyle name="Comma 2 3 6 5 2 6" xfId="32785" xr:uid="{00000000-0005-0000-0000-0000B6070000}"/>
    <cellStyle name="Comma 2 3 6 5 2 7" xfId="17551" xr:uid="{00000000-0005-0000-0000-0000B7070000}"/>
    <cellStyle name="Comma 2 3 6 5 3" xfId="3244" xr:uid="{00000000-0005-0000-0000-0000B8070000}"/>
    <cellStyle name="Comma 2 3 6 5 3 2" xfId="13318" xr:uid="{00000000-0005-0000-0000-0000B9070000}"/>
    <cellStyle name="Comma 2 3 6 5 3 2 2" xfId="43649" xr:uid="{00000000-0005-0000-0000-0000BA070000}"/>
    <cellStyle name="Comma 2 3 6 5 3 2 3" xfId="28416" xr:uid="{00000000-0005-0000-0000-0000BB070000}"/>
    <cellStyle name="Comma 2 3 6 5 3 3" xfId="8298" xr:uid="{00000000-0005-0000-0000-0000BC070000}"/>
    <cellStyle name="Comma 2 3 6 5 3 3 2" xfId="38632" xr:uid="{00000000-0005-0000-0000-0000BD070000}"/>
    <cellStyle name="Comma 2 3 6 5 3 3 3" xfId="23399" xr:uid="{00000000-0005-0000-0000-0000BE070000}"/>
    <cellStyle name="Comma 2 3 6 5 3 4" xfId="33619" xr:uid="{00000000-0005-0000-0000-0000BF070000}"/>
    <cellStyle name="Comma 2 3 6 5 3 5" xfId="18386" xr:uid="{00000000-0005-0000-0000-0000C0070000}"/>
    <cellStyle name="Comma 2 3 6 5 4" xfId="4937" xr:uid="{00000000-0005-0000-0000-0000C1070000}"/>
    <cellStyle name="Comma 2 3 6 5 4 2" xfId="14989" xr:uid="{00000000-0005-0000-0000-0000C2070000}"/>
    <cellStyle name="Comma 2 3 6 5 4 2 2" xfId="45320" xr:uid="{00000000-0005-0000-0000-0000C3070000}"/>
    <cellStyle name="Comma 2 3 6 5 4 2 3" xfId="30087" xr:uid="{00000000-0005-0000-0000-0000C4070000}"/>
    <cellStyle name="Comma 2 3 6 5 4 3" xfId="9969" xr:uid="{00000000-0005-0000-0000-0000C5070000}"/>
    <cellStyle name="Comma 2 3 6 5 4 3 2" xfId="40303" xr:uid="{00000000-0005-0000-0000-0000C6070000}"/>
    <cellStyle name="Comma 2 3 6 5 4 3 3" xfId="25070" xr:uid="{00000000-0005-0000-0000-0000C7070000}"/>
    <cellStyle name="Comma 2 3 6 5 4 4" xfId="35290" xr:uid="{00000000-0005-0000-0000-0000C8070000}"/>
    <cellStyle name="Comma 2 3 6 5 4 5" xfId="20057" xr:uid="{00000000-0005-0000-0000-0000C9070000}"/>
    <cellStyle name="Comma 2 3 6 5 5" xfId="11647" xr:uid="{00000000-0005-0000-0000-0000CA070000}"/>
    <cellStyle name="Comma 2 3 6 5 5 2" xfId="41978" xr:uid="{00000000-0005-0000-0000-0000CB070000}"/>
    <cellStyle name="Comma 2 3 6 5 5 3" xfId="26745" xr:uid="{00000000-0005-0000-0000-0000CC070000}"/>
    <cellStyle name="Comma 2 3 6 5 6" xfId="6626" xr:uid="{00000000-0005-0000-0000-0000CD070000}"/>
    <cellStyle name="Comma 2 3 6 5 6 2" xfId="36961" xr:uid="{00000000-0005-0000-0000-0000CE070000}"/>
    <cellStyle name="Comma 2 3 6 5 6 3" xfId="21728" xr:uid="{00000000-0005-0000-0000-0000CF070000}"/>
    <cellStyle name="Comma 2 3 6 5 7" xfId="31949" xr:uid="{00000000-0005-0000-0000-0000D0070000}"/>
    <cellStyle name="Comma 2 3 6 5 8" xfId="16715" xr:uid="{00000000-0005-0000-0000-0000D1070000}"/>
    <cellStyle name="Comma 2 3 6 6" xfId="1971" xr:uid="{00000000-0005-0000-0000-0000D2070000}"/>
    <cellStyle name="Comma 2 3 6 6 2" xfId="3663" xr:uid="{00000000-0005-0000-0000-0000D3070000}"/>
    <cellStyle name="Comma 2 3 6 6 2 2" xfId="13736" xr:uid="{00000000-0005-0000-0000-0000D4070000}"/>
    <cellStyle name="Comma 2 3 6 6 2 2 2" xfId="44067" xr:uid="{00000000-0005-0000-0000-0000D5070000}"/>
    <cellStyle name="Comma 2 3 6 6 2 2 3" xfId="28834" xr:uid="{00000000-0005-0000-0000-0000D6070000}"/>
    <cellStyle name="Comma 2 3 6 6 2 3" xfId="8716" xr:uid="{00000000-0005-0000-0000-0000D7070000}"/>
    <cellStyle name="Comma 2 3 6 6 2 3 2" xfId="39050" xr:uid="{00000000-0005-0000-0000-0000D8070000}"/>
    <cellStyle name="Comma 2 3 6 6 2 3 3" xfId="23817" xr:uid="{00000000-0005-0000-0000-0000D9070000}"/>
    <cellStyle name="Comma 2 3 6 6 2 4" xfId="34037" xr:uid="{00000000-0005-0000-0000-0000DA070000}"/>
    <cellStyle name="Comma 2 3 6 6 2 5" xfId="18804" xr:uid="{00000000-0005-0000-0000-0000DB070000}"/>
    <cellStyle name="Comma 2 3 6 6 3" xfId="5355" xr:uid="{00000000-0005-0000-0000-0000DC070000}"/>
    <cellStyle name="Comma 2 3 6 6 3 2" xfId="15407" xr:uid="{00000000-0005-0000-0000-0000DD070000}"/>
    <cellStyle name="Comma 2 3 6 6 3 2 2" xfId="45738" xr:uid="{00000000-0005-0000-0000-0000DE070000}"/>
    <cellStyle name="Comma 2 3 6 6 3 2 3" xfId="30505" xr:uid="{00000000-0005-0000-0000-0000DF070000}"/>
    <cellStyle name="Comma 2 3 6 6 3 3" xfId="10387" xr:uid="{00000000-0005-0000-0000-0000E0070000}"/>
    <cellStyle name="Comma 2 3 6 6 3 3 2" xfId="40721" xr:uid="{00000000-0005-0000-0000-0000E1070000}"/>
    <cellStyle name="Comma 2 3 6 6 3 3 3" xfId="25488" xr:uid="{00000000-0005-0000-0000-0000E2070000}"/>
    <cellStyle name="Comma 2 3 6 6 3 4" xfId="35708" xr:uid="{00000000-0005-0000-0000-0000E3070000}"/>
    <cellStyle name="Comma 2 3 6 6 3 5" xfId="20475" xr:uid="{00000000-0005-0000-0000-0000E4070000}"/>
    <cellStyle name="Comma 2 3 6 6 4" xfId="12065" xr:uid="{00000000-0005-0000-0000-0000E5070000}"/>
    <cellStyle name="Comma 2 3 6 6 4 2" xfId="42396" xr:uid="{00000000-0005-0000-0000-0000E6070000}"/>
    <cellStyle name="Comma 2 3 6 6 4 3" xfId="27163" xr:uid="{00000000-0005-0000-0000-0000E7070000}"/>
    <cellStyle name="Comma 2 3 6 6 5" xfId="7044" xr:uid="{00000000-0005-0000-0000-0000E8070000}"/>
    <cellStyle name="Comma 2 3 6 6 5 2" xfId="37379" xr:uid="{00000000-0005-0000-0000-0000E9070000}"/>
    <cellStyle name="Comma 2 3 6 6 5 3" xfId="22146" xr:uid="{00000000-0005-0000-0000-0000EA070000}"/>
    <cellStyle name="Comma 2 3 6 6 6" xfId="32367" xr:uid="{00000000-0005-0000-0000-0000EB070000}"/>
    <cellStyle name="Comma 2 3 6 6 7" xfId="17133" xr:uid="{00000000-0005-0000-0000-0000EC070000}"/>
    <cellStyle name="Comma 2 3 6 7" xfId="2820" xr:uid="{00000000-0005-0000-0000-0000ED070000}"/>
    <cellStyle name="Comma 2 3 6 7 2" xfId="12900" xr:uid="{00000000-0005-0000-0000-0000EE070000}"/>
    <cellStyle name="Comma 2 3 6 7 2 2" xfId="43231" xr:uid="{00000000-0005-0000-0000-0000EF070000}"/>
    <cellStyle name="Comma 2 3 6 7 2 3" xfId="27998" xr:uid="{00000000-0005-0000-0000-0000F0070000}"/>
    <cellStyle name="Comma 2 3 6 7 3" xfId="7880" xr:uid="{00000000-0005-0000-0000-0000F1070000}"/>
    <cellStyle name="Comma 2 3 6 7 3 2" xfId="38214" xr:uid="{00000000-0005-0000-0000-0000F2070000}"/>
    <cellStyle name="Comma 2 3 6 7 3 3" xfId="22981" xr:uid="{00000000-0005-0000-0000-0000F3070000}"/>
    <cellStyle name="Comma 2 3 6 7 4" xfId="33201" xr:uid="{00000000-0005-0000-0000-0000F4070000}"/>
    <cellStyle name="Comma 2 3 6 7 5" xfId="17968" xr:uid="{00000000-0005-0000-0000-0000F5070000}"/>
    <cellStyle name="Comma 2 3 6 8" xfId="4515" xr:uid="{00000000-0005-0000-0000-0000F6070000}"/>
    <cellStyle name="Comma 2 3 6 8 2" xfId="14571" xr:uid="{00000000-0005-0000-0000-0000F7070000}"/>
    <cellStyle name="Comma 2 3 6 8 2 2" xfId="44902" xr:uid="{00000000-0005-0000-0000-0000F8070000}"/>
    <cellStyle name="Comma 2 3 6 8 2 3" xfId="29669" xr:uid="{00000000-0005-0000-0000-0000F9070000}"/>
    <cellStyle name="Comma 2 3 6 8 3" xfId="9551" xr:uid="{00000000-0005-0000-0000-0000FA070000}"/>
    <cellStyle name="Comma 2 3 6 8 3 2" xfId="39885" xr:uid="{00000000-0005-0000-0000-0000FB070000}"/>
    <cellStyle name="Comma 2 3 6 8 3 3" xfId="24652" xr:uid="{00000000-0005-0000-0000-0000FC070000}"/>
    <cellStyle name="Comma 2 3 6 8 4" xfId="34872" xr:uid="{00000000-0005-0000-0000-0000FD070000}"/>
    <cellStyle name="Comma 2 3 6 8 5" xfId="19639" xr:uid="{00000000-0005-0000-0000-0000FE070000}"/>
    <cellStyle name="Comma 2 3 6 9" xfId="11227" xr:uid="{00000000-0005-0000-0000-0000FF070000}"/>
    <cellStyle name="Comma 2 3 6 9 2" xfId="41560" xr:uid="{00000000-0005-0000-0000-000000080000}"/>
    <cellStyle name="Comma 2 3 6 9 3" xfId="26327" xr:uid="{00000000-0005-0000-0000-000001080000}"/>
    <cellStyle name="Comma 2 3 7" xfId="671" xr:uid="{00000000-0005-0000-0000-000002080000}"/>
    <cellStyle name="Comma 2 3 8" xfId="665" xr:uid="{00000000-0005-0000-0000-000003080000}"/>
    <cellStyle name="Comma 20" xfId="1268" xr:uid="{00000000-0005-0000-0000-000004080000}"/>
    <cellStyle name="Comma 21" xfId="1325" xr:uid="{00000000-0005-0000-0000-000005080000}"/>
    <cellStyle name="Comma 22" xfId="1327" xr:uid="{00000000-0005-0000-0000-000006080000}"/>
    <cellStyle name="Comma 22 2" xfId="46677" xr:uid="{00000000-0005-0000-0000-000007080000}"/>
    <cellStyle name="Comma 22 3" xfId="46783" xr:uid="{00000000-0005-0000-0000-000008080000}"/>
    <cellStyle name="Comma 23" xfId="1381" xr:uid="{00000000-0005-0000-0000-000009080000}"/>
    <cellStyle name="Comma 24" xfId="1594" xr:uid="{00000000-0005-0000-0000-00000A080000}"/>
    <cellStyle name="Comma 25" xfId="2015" xr:uid="{00000000-0005-0000-0000-00000B080000}"/>
    <cellStyle name="Comma 26" xfId="2805" xr:uid="{00000000-0005-0000-0000-00000C080000}"/>
    <cellStyle name="Comma 27" xfId="2803" xr:uid="{00000000-0005-0000-0000-00000D080000}"/>
    <cellStyle name="Comma 28" xfId="2868" xr:uid="{00000000-0005-0000-0000-00000E080000}"/>
    <cellStyle name="Comma 29" xfId="4491" xr:uid="{00000000-0005-0000-0000-00000F080000}"/>
    <cellStyle name="Comma 3" xfId="47" xr:uid="{00000000-0005-0000-0000-000010080000}"/>
    <cellStyle name="Comma 3 2" xfId="48" xr:uid="{00000000-0005-0000-0000-000011080000}"/>
    <cellStyle name="Comma 30" xfId="4499" xr:uid="{00000000-0005-0000-0000-000012080000}"/>
    <cellStyle name="Comma 31" xfId="4498" xr:uid="{00000000-0005-0000-0000-000013080000}"/>
    <cellStyle name="Comma 32" xfId="4500" xr:uid="{00000000-0005-0000-0000-000014080000}"/>
    <cellStyle name="Comma 33" xfId="4497" xr:uid="{00000000-0005-0000-0000-000015080000}"/>
    <cellStyle name="Comma 34" xfId="4496" xr:uid="{00000000-0005-0000-0000-000016080000}"/>
    <cellStyle name="Comma 35" xfId="4493" xr:uid="{00000000-0005-0000-0000-000017080000}"/>
    <cellStyle name="Comma 36" xfId="4494" xr:uid="{00000000-0005-0000-0000-000018080000}"/>
    <cellStyle name="Comma 37" xfId="4501" xr:uid="{00000000-0005-0000-0000-000019080000}"/>
    <cellStyle name="Comma 38" xfId="4504" xr:uid="{00000000-0005-0000-0000-00001A080000}"/>
    <cellStyle name="Comma 39" xfId="2822" xr:uid="{00000000-0005-0000-0000-00001B080000}"/>
    <cellStyle name="Comma 4" xfId="49" xr:uid="{00000000-0005-0000-0000-00001C080000}"/>
    <cellStyle name="Comma 4 10" xfId="395" xr:uid="{00000000-0005-0000-0000-00001D080000}"/>
    <cellStyle name="Comma 4 11" xfId="31490" xr:uid="{00000000-0005-0000-0000-00001E080000}"/>
    <cellStyle name="Comma 4 2" xfId="673" xr:uid="{00000000-0005-0000-0000-00001F080000}"/>
    <cellStyle name="Comma 4 2 2" xfId="674" xr:uid="{00000000-0005-0000-0000-000020080000}"/>
    <cellStyle name="Comma 4 3" xfId="675" xr:uid="{00000000-0005-0000-0000-000021080000}"/>
    <cellStyle name="Comma 4 4" xfId="676" xr:uid="{00000000-0005-0000-0000-000022080000}"/>
    <cellStyle name="Comma 4 5" xfId="677" xr:uid="{00000000-0005-0000-0000-000023080000}"/>
    <cellStyle name="Comma 4 6" xfId="678" xr:uid="{00000000-0005-0000-0000-000024080000}"/>
    <cellStyle name="Comma 4 7" xfId="679" xr:uid="{00000000-0005-0000-0000-000025080000}"/>
    <cellStyle name="Comma 4 8" xfId="680" xr:uid="{00000000-0005-0000-0000-000026080000}"/>
    <cellStyle name="Comma 4 9" xfId="672" xr:uid="{00000000-0005-0000-0000-000027080000}"/>
    <cellStyle name="Comma 40" xfId="4502" xr:uid="{00000000-0005-0000-0000-000028080000}"/>
    <cellStyle name="Comma 41" xfId="4561" xr:uid="{00000000-0005-0000-0000-000029080000}"/>
    <cellStyle name="Comma 42" xfId="6182" xr:uid="{00000000-0005-0000-0000-00002A080000}"/>
    <cellStyle name="Comma 43" xfId="6188" xr:uid="{00000000-0005-0000-0000-00002B080000}"/>
    <cellStyle name="Comma 44" xfId="6187" xr:uid="{00000000-0005-0000-0000-00002C080000}"/>
    <cellStyle name="Comma 45" xfId="6189" xr:uid="{00000000-0005-0000-0000-00002D080000}"/>
    <cellStyle name="Comma 46" xfId="6186" xr:uid="{00000000-0005-0000-0000-00002E080000}"/>
    <cellStyle name="Comma 47" xfId="6185" xr:uid="{00000000-0005-0000-0000-00002F080000}"/>
    <cellStyle name="Comma 48" xfId="11271" xr:uid="{00000000-0005-0000-0000-000030080000}"/>
    <cellStyle name="Comma 49" xfId="16243" xr:uid="{00000000-0005-0000-0000-000031080000}"/>
    <cellStyle name="Comma 5" xfId="50" xr:uid="{00000000-0005-0000-0000-000032080000}"/>
    <cellStyle name="Comma 5 2" xfId="681" xr:uid="{00000000-0005-0000-0000-000033080000}"/>
    <cellStyle name="Comma 5 3" xfId="31491" xr:uid="{00000000-0005-0000-0000-000034080000}"/>
    <cellStyle name="Comma 5 4" xfId="31360" xr:uid="{00000000-0005-0000-0000-000035080000}"/>
    <cellStyle name="Comma 50" xfId="16239" xr:uid="{00000000-0005-0000-0000-000036080000}"/>
    <cellStyle name="Comma 51" xfId="16236" xr:uid="{00000000-0005-0000-0000-000037080000}"/>
    <cellStyle name="Comma 52" xfId="6250" xr:uid="{00000000-0005-0000-0000-000038080000}"/>
    <cellStyle name="Comma 53" xfId="6204" xr:uid="{00000000-0005-0000-0000-000039080000}"/>
    <cellStyle name="Comma 54" xfId="16264" xr:uid="{00000000-0005-0000-0000-00003A080000}"/>
    <cellStyle name="Comma 55" xfId="16273" xr:uid="{00000000-0005-0000-0000-00003B080000}"/>
    <cellStyle name="Comma 56" xfId="16258" xr:uid="{00000000-0005-0000-0000-00003C080000}"/>
    <cellStyle name="Comma 57" xfId="16250" xr:uid="{00000000-0005-0000-0000-00003D080000}"/>
    <cellStyle name="Comma 58" xfId="16282" xr:uid="{00000000-0005-0000-0000-00003E080000}"/>
    <cellStyle name="Comma 59" xfId="16262" xr:uid="{00000000-0005-0000-0000-00003F080000}"/>
    <cellStyle name="Comma 6" xfId="51" xr:uid="{00000000-0005-0000-0000-000040080000}"/>
    <cellStyle name="Comma 6 2" xfId="682" xr:uid="{00000000-0005-0000-0000-000041080000}"/>
    <cellStyle name="Comma 60" xfId="16270" xr:uid="{00000000-0005-0000-0000-000042080000}"/>
    <cellStyle name="Comma 61" xfId="16248" xr:uid="{00000000-0005-0000-0000-000043080000}"/>
    <cellStyle name="Comma 62" xfId="16257" xr:uid="{00000000-0005-0000-0000-000044080000}"/>
    <cellStyle name="Comma 63" xfId="16252" xr:uid="{00000000-0005-0000-0000-000045080000}"/>
    <cellStyle name="Comma 64" xfId="16286" xr:uid="{00000000-0005-0000-0000-000046080000}"/>
    <cellStyle name="Comma 65" xfId="16246" xr:uid="{00000000-0005-0000-0000-000047080000}"/>
    <cellStyle name="Comma 66" xfId="16275" xr:uid="{00000000-0005-0000-0000-000048080000}"/>
    <cellStyle name="Comma 67" xfId="16271" xr:uid="{00000000-0005-0000-0000-000049080000}"/>
    <cellStyle name="Comma 68" xfId="16278" xr:uid="{00000000-0005-0000-0000-00004A080000}"/>
    <cellStyle name="Comma 69" xfId="46573" xr:uid="{00000000-0005-0000-0000-00004B080000}"/>
    <cellStyle name="Comma 7" xfId="52" xr:uid="{00000000-0005-0000-0000-00004C080000}"/>
    <cellStyle name="Comma 7 2" xfId="683" xr:uid="{00000000-0005-0000-0000-00004D080000}"/>
    <cellStyle name="Comma 70" xfId="46567" xr:uid="{00000000-0005-0000-0000-00004E080000}"/>
    <cellStyle name="Comma 71" xfId="46575" xr:uid="{00000000-0005-0000-0000-00004F080000}"/>
    <cellStyle name="Comma 72" xfId="46579" xr:uid="{00000000-0005-0000-0000-000050080000}"/>
    <cellStyle name="Comma 73" xfId="46578" xr:uid="{00000000-0005-0000-0000-000051080000}"/>
    <cellStyle name="Comma 74" xfId="16339" xr:uid="{00000000-0005-0000-0000-000052080000}"/>
    <cellStyle name="Comma 75" xfId="46581" xr:uid="{00000000-0005-0000-0000-000053080000}"/>
    <cellStyle name="Comma 76" xfId="46777" xr:uid="{00000000-0005-0000-0000-000054080000}"/>
    <cellStyle name="Comma 77" xfId="46747" xr:uid="{00000000-0005-0000-0000-000055080000}"/>
    <cellStyle name="Comma 78" xfId="46774" xr:uid="{00000000-0005-0000-0000-000056080000}"/>
    <cellStyle name="Comma 79" xfId="46750" xr:uid="{00000000-0005-0000-0000-000057080000}"/>
    <cellStyle name="Comma 8" xfId="53" xr:uid="{00000000-0005-0000-0000-000058080000}"/>
    <cellStyle name="Comma 80" xfId="46770" xr:uid="{00000000-0005-0000-0000-000059080000}"/>
    <cellStyle name="Comma 81" xfId="46752" xr:uid="{00000000-0005-0000-0000-00005A080000}"/>
    <cellStyle name="Comma 82" xfId="46768" xr:uid="{00000000-0005-0000-0000-00005B080000}"/>
    <cellStyle name="Comma 83" xfId="46755" xr:uid="{00000000-0005-0000-0000-00005C080000}"/>
    <cellStyle name="Comma 84" xfId="46766" xr:uid="{00000000-0005-0000-0000-00005D080000}"/>
    <cellStyle name="Comma 85" xfId="46757" xr:uid="{00000000-0005-0000-0000-00005E080000}"/>
    <cellStyle name="Comma 86" xfId="46764" xr:uid="{00000000-0005-0000-0000-00005F080000}"/>
    <cellStyle name="Comma 87" xfId="46759" xr:uid="{00000000-0005-0000-0000-000060080000}"/>
    <cellStyle name="Comma 88" xfId="46748" xr:uid="{00000000-0005-0000-0000-000061080000}"/>
    <cellStyle name="Comma 89" xfId="46760" xr:uid="{00000000-0005-0000-0000-000062080000}"/>
    <cellStyle name="Comma 9" xfId="54" xr:uid="{00000000-0005-0000-0000-000063080000}"/>
    <cellStyle name="Comma 9 2" xfId="684" xr:uid="{00000000-0005-0000-0000-000064080000}"/>
    <cellStyle name="Comma 90" xfId="46762" xr:uid="{00000000-0005-0000-0000-000065080000}"/>
    <cellStyle name="Comma 91" xfId="46773" xr:uid="{00000000-0005-0000-0000-000066080000}"/>
    <cellStyle name="Comma 92" xfId="46781" xr:uid="{00000000-0005-0000-0000-000067080000}"/>
    <cellStyle name="Comma 93" xfId="46776" xr:uid="{00000000-0005-0000-0000-000068080000}"/>
    <cellStyle name="Comma0" xfId="55" xr:uid="{00000000-0005-0000-0000-000069080000}"/>
    <cellStyle name="Comma0 10" xfId="686" xr:uid="{00000000-0005-0000-0000-00006A080000}"/>
    <cellStyle name="Comma0 10 2" xfId="687" xr:uid="{00000000-0005-0000-0000-00006B080000}"/>
    <cellStyle name="Comma0 11" xfId="685" xr:uid="{00000000-0005-0000-0000-00006C080000}"/>
    <cellStyle name="Comma0 2" xfId="56" xr:uid="{00000000-0005-0000-0000-00006D080000}"/>
    <cellStyle name="Comma0 2 2" xfId="57" xr:uid="{00000000-0005-0000-0000-00006E080000}"/>
    <cellStyle name="Comma0 2 2 2" xfId="504" xr:uid="{00000000-0005-0000-0000-00006F080000}"/>
    <cellStyle name="Comma0 2 3" xfId="503" xr:uid="{00000000-0005-0000-0000-000070080000}"/>
    <cellStyle name="Comma0 3" xfId="58" xr:uid="{00000000-0005-0000-0000-000071080000}"/>
    <cellStyle name="Comma0 3 2" xfId="505" xr:uid="{00000000-0005-0000-0000-000072080000}"/>
    <cellStyle name="Comma0 4" xfId="688" xr:uid="{00000000-0005-0000-0000-000073080000}"/>
    <cellStyle name="Comma0 5" xfId="689" xr:uid="{00000000-0005-0000-0000-000074080000}"/>
    <cellStyle name="Comma0 5 2" xfId="690" xr:uid="{00000000-0005-0000-0000-000075080000}"/>
    <cellStyle name="Comma0 5 3" xfId="691" xr:uid="{00000000-0005-0000-0000-000076080000}"/>
    <cellStyle name="Comma0 6" xfId="692" xr:uid="{00000000-0005-0000-0000-000077080000}"/>
    <cellStyle name="Comma0 6 2" xfId="693" xr:uid="{00000000-0005-0000-0000-000078080000}"/>
    <cellStyle name="Comma0 7" xfId="694" xr:uid="{00000000-0005-0000-0000-000079080000}"/>
    <cellStyle name="Comma0 7 2" xfId="695" xr:uid="{00000000-0005-0000-0000-00007A080000}"/>
    <cellStyle name="Comma0 8" xfId="696" xr:uid="{00000000-0005-0000-0000-00007B080000}"/>
    <cellStyle name="Comma0 9" xfId="697" xr:uid="{00000000-0005-0000-0000-00007C080000}"/>
    <cellStyle name="Comma0 9 2" xfId="698" xr:uid="{00000000-0005-0000-0000-00007D080000}"/>
    <cellStyle name="Currency" xfId="46808" builtinId="4"/>
    <cellStyle name="Currency 10" xfId="700" xr:uid="{00000000-0005-0000-0000-00007F080000}"/>
    <cellStyle name="Currency 10 2" xfId="701" xr:uid="{00000000-0005-0000-0000-000080080000}"/>
    <cellStyle name="Currency 11" xfId="702" xr:uid="{00000000-0005-0000-0000-000081080000}"/>
    <cellStyle name="Currency 11 2" xfId="703" xr:uid="{00000000-0005-0000-0000-000082080000}"/>
    <cellStyle name="Currency 12" xfId="704" xr:uid="{00000000-0005-0000-0000-000083080000}"/>
    <cellStyle name="Currency 13" xfId="705" xr:uid="{00000000-0005-0000-0000-000084080000}"/>
    <cellStyle name="Currency 14" xfId="699" xr:uid="{00000000-0005-0000-0000-000085080000}"/>
    <cellStyle name="Currency 15" xfId="46784" xr:uid="{00000000-0005-0000-0000-000086080000}"/>
    <cellStyle name="Currency 16" xfId="46785" xr:uid="{00000000-0005-0000-0000-000087080000}"/>
    <cellStyle name="Currency 17" xfId="46786" xr:uid="{00000000-0005-0000-0000-000088080000}"/>
    <cellStyle name="Currency 18" xfId="46787" xr:uid="{00000000-0005-0000-0000-000089080000}"/>
    <cellStyle name="Currency 19" xfId="46788" xr:uid="{00000000-0005-0000-0000-00008A080000}"/>
    <cellStyle name="Currency 2" xfId="59" xr:uid="{00000000-0005-0000-0000-00008B080000}"/>
    <cellStyle name="Currency 2 2" xfId="60" xr:uid="{00000000-0005-0000-0000-00008C080000}"/>
    <cellStyle name="Currency 2 2 2" xfId="507" xr:uid="{00000000-0005-0000-0000-00008D080000}"/>
    <cellStyle name="Currency 2 3" xfId="506" xr:uid="{00000000-0005-0000-0000-00008E080000}"/>
    <cellStyle name="Currency 20" xfId="46789" xr:uid="{00000000-0005-0000-0000-00008F080000}"/>
    <cellStyle name="Currency 21" xfId="46790" xr:uid="{00000000-0005-0000-0000-000090080000}"/>
    <cellStyle name="Currency 22" xfId="46791" xr:uid="{00000000-0005-0000-0000-000091080000}"/>
    <cellStyle name="Currency 23" xfId="46792" xr:uid="{00000000-0005-0000-0000-000092080000}"/>
    <cellStyle name="Currency 3" xfId="61" xr:uid="{00000000-0005-0000-0000-000093080000}"/>
    <cellStyle name="Currency 3 2" xfId="62" xr:uid="{00000000-0005-0000-0000-000094080000}"/>
    <cellStyle name="Currency 4" xfId="63" xr:uid="{00000000-0005-0000-0000-000095080000}"/>
    <cellStyle name="Currency 5" xfId="64" xr:uid="{00000000-0005-0000-0000-000096080000}"/>
    <cellStyle name="Currency 5 2" xfId="706" xr:uid="{00000000-0005-0000-0000-000097080000}"/>
    <cellStyle name="Currency 5 3" xfId="707" xr:uid="{00000000-0005-0000-0000-000098080000}"/>
    <cellStyle name="Currency 6" xfId="708" xr:uid="{00000000-0005-0000-0000-000099080000}"/>
    <cellStyle name="Currency 6 2" xfId="709" xr:uid="{00000000-0005-0000-0000-00009A080000}"/>
    <cellStyle name="Currency 6 3" xfId="46589" xr:uid="{00000000-0005-0000-0000-00009B080000}"/>
    <cellStyle name="Currency 7" xfId="710" xr:uid="{00000000-0005-0000-0000-00009C080000}"/>
    <cellStyle name="Currency 7 2" xfId="711" xr:uid="{00000000-0005-0000-0000-00009D080000}"/>
    <cellStyle name="Currency 8" xfId="712" xr:uid="{00000000-0005-0000-0000-00009E080000}"/>
    <cellStyle name="Currency 8 2" xfId="713" xr:uid="{00000000-0005-0000-0000-00009F080000}"/>
    <cellStyle name="Currency 9" xfId="714" xr:uid="{00000000-0005-0000-0000-0000A0080000}"/>
    <cellStyle name="Currency0" xfId="65" xr:uid="{00000000-0005-0000-0000-0000A1080000}"/>
    <cellStyle name="Currency0 10" xfId="716" xr:uid="{00000000-0005-0000-0000-0000A2080000}"/>
    <cellStyle name="Currency0 10 2" xfId="717" xr:uid="{00000000-0005-0000-0000-0000A3080000}"/>
    <cellStyle name="Currency0 11" xfId="715" xr:uid="{00000000-0005-0000-0000-0000A4080000}"/>
    <cellStyle name="Currency0 12" xfId="414" xr:uid="{00000000-0005-0000-0000-0000A5080000}"/>
    <cellStyle name="Currency0 13" xfId="31456" xr:uid="{00000000-0005-0000-0000-0000A6080000}"/>
    <cellStyle name="Currency0 2" xfId="66" xr:uid="{00000000-0005-0000-0000-0000A7080000}"/>
    <cellStyle name="Currency0 2 2" xfId="67" xr:uid="{00000000-0005-0000-0000-0000A8080000}"/>
    <cellStyle name="Currency0 2 2 2" xfId="509" xr:uid="{00000000-0005-0000-0000-0000A9080000}"/>
    <cellStyle name="Currency0 2 2 3" xfId="416" xr:uid="{00000000-0005-0000-0000-0000AA080000}"/>
    <cellStyle name="Currency0 2 2 4" xfId="31454" xr:uid="{00000000-0005-0000-0000-0000AB080000}"/>
    <cellStyle name="Currency0 2 3" xfId="508" xr:uid="{00000000-0005-0000-0000-0000AC080000}"/>
    <cellStyle name="Currency0 2 4" xfId="415" xr:uid="{00000000-0005-0000-0000-0000AD080000}"/>
    <cellStyle name="Currency0 2 5" xfId="31455" xr:uid="{00000000-0005-0000-0000-0000AE080000}"/>
    <cellStyle name="Currency0 3" xfId="68" xr:uid="{00000000-0005-0000-0000-0000AF080000}"/>
    <cellStyle name="Currency0 3 2" xfId="510" xr:uid="{00000000-0005-0000-0000-0000B0080000}"/>
    <cellStyle name="Currency0 3 3" xfId="417" xr:uid="{00000000-0005-0000-0000-0000B1080000}"/>
    <cellStyle name="Currency0 3 4" xfId="31489" xr:uid="{00000000-0005-0000-0000-0000B2080000}"/>
    <cellStyle name="Currency0 4" xfId="718" xr:uid="{00000000-0005-0000-0000-0000B3080000}"/>
    <cellStyle name="Currency0 5" xfId="719" xr:uid="{00000000-0005-0000-0000-0000B4080000}"/>
    <cellStyle name="Currency0 5 2" xfId="720" xr:uid="{00000000-0005-0000-0000-0000B5080000}"/>
    <cellStyle name="Currency0 5 3" xfId="721" xr:uid="{00000000-0005-0000-0000-0000B6080000}"/>
    <cellStyle name="Currency0 6" xfId="722" xr:uid="{00000000-0005-0000-0000-0000B7080000}"/>
    <cellStyle name="Currency0 6 2" xfId="723" xr:uid="{00000000-0005-0000-0000-0000B8080000}"/>
    <cellStyle name="Currency0 7" xfId="724" xr:uid="{00000000-0005-0000-0000-0000B9080000}"/>
    <cellStyle name="Currency0 7 2" xfId="725" xr:uid="{00000000-0005-0000-0000-0000BA080000}"/>
    <cellStyle name="Currency0 8" xfId="726" xr:uid="{00000000-0005-0000-0000-0000BB080000}"/>
    <cellStyle name="Currency0 9" xfId="727" xr:uid="{00000000-0005-0000-0000-0000BC080000}"/>
    <cellStyle name="Currency0 9 2" xfId="728" xr:uid="{00000000-0005-0000-0000-0000BD080000}"/>
    <cellStyle name="Date" xfId="69" xr:uid="{00000000-0005-0000-0000-0000BE080000}"/>
    <cellStyle name="Date 10" xfId="730" xr:uid="{00000000-0005-0000-0000-0000BF080000}"/>
    <cellStyle name="Date 10 2" xfId="731" xr:uid="{00000000-0005-0000-0000-0000C0080000}"/>
    <cellStyle name="Date 11" xfId="729" xr:uid="{00000000-0005-0000-0000-0000C1080000}"/>
    <cellStyle name="Date 2" xfId="70" xr:uid="{00000000-0005-0000-0000-0000C2080000}"/>
    <cellStyle name="Date 2 2" xfId="71" xr:uid="{00000000-0005-0000-0000-0000C3080000}"/>
    <cellStyle name="Date 2 2 2" xfId="512" xr:uid="{00000000-0005-0000-0000-0000C4080000}"/>
    <cellStyle name="Date 2 3" xfId="511" xr:uid="{00000000-0005-0000-0000-0000C5080000}"/>
    <cellStyle name="Date 3" xfId="72" xr:uid="{00000000-0005-0000-0000-0000C6080000}"/>
    <cellStyle name="Date 3 2" xfId="513" xr:uid="{00000000-0005-0000-0000-0000C7080000}"/>
    <cellStyle name="Date 4" xfId="732" xr:uid="{00000000-0005-0000-0000-0000C8080000}"/>
    <cellStyle name="Date 5" xfId="733" xr:uid="{00000000-0005-0000-0000-0000C9080000}"/>
    <cellStyle name="Date 5 2" xfId="734" xr:uid="{00000000-0005-0000-0000-0000CA080000}"/>
    <cellStyle name="Date 5 3" xfId="735" xr:uid="{00000000-0005-0000-0000-0000CB080000}"/>
    <cellStyle name="Date 6" xfId="736" xr:uid="{00000000-0005-0000-0000-0000CC080000}"/>
    <cellStyle name="Date 6 2" xfId="737" xr:uid="{00000000-0005-0000-0000-0000CD080000}"/>
    <cellStyle name="Date 7" xfId="738" xr:uid="{00000000-0005-0000-0000-0000CE080000}"/>
    <cellStyle name="Date 7 2" xfId="739" xr:uid="{00000000-0005-0000-0000-0000CF080000}"/>
    <cellStyle name="Date 8" xfId="740" xr:uid="{00000000-0005-0000-0000-0000D0080000}"/>
    <cellStyle name="Date 9" xfId="741" xr:uid="{00000000-0005-0000-0000-0000D1080000}"/>
    <cellStyle name="Date 9 2" xfId="742" xr:uid="{00000000-0005-0000-0000-0000D2080000}"/>
    <cellStyle name="Emphasis 1" xfId="46590" xr:uid="{00000000-0005-0000-0000-0000D3080000}"/>
    <cellStyle name="Emphasis 2" xfId="46676" xr:uid="{00000000-0005-0000-0000-0000D4080000}"/>
    <cellStyle name="Emphasis 3" xfId="46675" xr:uid="{00000000-0005-0000-0000-0000D5080000}"/>
    <cellStyle name="Explanatory Text 2" xfId="73" xr:uid="{00000000-0005-0000-0000-0000D6080000}"/>
    <cellStyle name="Explanatory Text 2 2" xfId="396" xr:uid="{00000000-0005-0000-0000-0000D7080000}"/>
    <cellStyle name="Explanatory Text 2 2 2" xfId="46636" xr:uid="{00000000-0005-0000-0000-0000D8080000}"/>
    <cellStyle name="Explanatory Text 2 3" xfId="31453" xr:uid="{00000000-0005-0000-0000-0000D9080000}"/>
    <cellStyle name="Explanatory Text 3" xfId="31361" xr:uid="{00000000-0005-0000-0000-0000DA080000}"/>
    <cellStyle name="Explanatory Text 3 2" xfId="46591" xr:uid="{00000000-0005-0000-0000-0000DB080000}"/>
    <cellStyle name="Fixed" xfId="74" xr:uid="{00000000-0005-0000-0000-0000DC080000}"/>
    <cellStyle name="Fixed 10" xfId="744" xr:uid="{00000000-0005-0000-0000-0000DD080000}"/>
    <cellStyle name="Fixed 10 2" xfId="745" xr:uid="{00000000-0005-0000-0000-0000DE080000}"/>
    <cellStyle name="Fixed 11" xfId="743" xr:uid="{00000000-0005-0000-0000-0000DF080000}"/>
    <cellStyle name="Fixed 2" xfId="75" xr:uid="{00000000-0005-0000-0000-0000E0080000}"/>
    <cellStyle name="Fixed 2 2" xfId="76" xr:uid="{00000000-0005-0000-0000-0000E1080000}"/>
    <cellStyle name="Fixed 2 2 2" xfId="515" xr:uid="{00000000-0005-0000-0000-0000E2080000}"/>
    <cellStyle name="Fixed 2 3" xfId="514" xr:uid="{00000000-0005-0000-0000-0000E3080000}"/>
    <cellStyle name="Fixed 3" xfId="77" xr:uid="{00000000-0005-0000-0000-0000E4080000}"/>
    <cellStyle name="Fixed 3 2" xfId="516" xr:uid="{00000000-0005-0000-0000-0000E5080000}"/>
    <cellStyle name="Fixed 4" xfId="746" xr:uid="{00000000-0005-0000-0000-0000E6080000}"/>
    <cellStyle name="Fixed 5" xfId="747" xr:uid="{00000000-0005-0000-0000-0000E7080000}"/>
    <cellStyle name="Fixed 5 2" xfId="748" xr:uid="{00000000-0005-0000-0000-0000E8080000}"/>
    <cellStyle name="Fixed 5 3" xfId="749" xr:uid="{00000000-0005-0000-0000-0000E9080000}"/>
    <cellStyle name="Fixed 6" xfId="750" xr:uid="{00000000-0005-0000-0000-0000EA080000}"/>
    <cellStyle name="Fixed 6 2" xfId="751" xr:uid="{00000000-0005-0000-0000-0000EB080000}"/>
    <cellStyle name="Fixed 7" xfId="752" xr:uid="{00000000-0005-0000-0000-0000EC080000}"/>
    <cellStyle name="Fixed 7 2" xfId="753" xr:uid="{00000000-0005-0000-0000-0000ED080000}"/>
    <cellStyle name="Fixed 8" xfId="754" xr:uid="{00000000-0005-0000-0000-0000EE080000}"/>
    <cellStyle name="Fixed 9" xfId="755" xr:uid="{00000000-0005-0000-0000-0000EF080000}"/>
    <cellStyle name="Fixed 9 2" xfId="756" xr:uid="{00000000-0005-0000-0000-0000F0080000}"/>
    <cellStyle name="Good 2" xfId="78" xr:uid="{00000000-0005-0000-0000-0000F1080000}"/>
    <cellStyle name="Good 2 2" xfId="397" xr:uid="{00000000-0005-0000-0000-0000F2080000}"/>
    <cellStyle name="Good 2 2 2" xfId="46619" xr:uid="{00000000-0005-0000-0000-0000F3080000}"/>
    <cellStyle name="Good 2 3" xfId="31488" xr:uid="{00000000-0005-0000-0000-0000F4080000}"/>
    <cellStyle name="Good 3" xfId="31362" xr:uid="{00000000-0005-0000-0000-0000F5080000}"/>
    <cellStyle name="Good 3 2" xfId="46674" xr:uid="{00000000-0005-0000-0000-0000F6080000}"/>
    <cellStyle name="Grey" xfId="79" xr:uid="{00000000-0005-0000-0000-0000F7080000}"/>
    <cellStyle name="Grey 2" xfId="80" xr:uid="{00000000-0005-0000-0000-0000F8080000}"/>
    <cellStyle name="HEADER" xfId="81" xr:uid="{00000000-0005-0000-0000-0000F9080000}"/>
    <cellStyle name="HEADER 2" xfId="419" xr:uid="{00000000-0005-0000-0000-0000FA080000}"/>
    <cellStyle name="HEADER 3" xfId="31452" xr:uid="{00000000-0005-0000-0000-0000FB080000}"/>
    <cellStyle name="Header1" xfId="82" xr:uid="{00000000-0005-0000-0000-0000FC080000}"/>
    <cellStyle name="Header1 2" xfId="420" xr:uid="{00000000-0005-0000-0000-0000FD080000}"/>
    <cellStyle name="Header1 3" xfId="31487" xr:uid="{00000000-0005-0000-0000-0000FE080000}"/>
    <cellStyle name="Header2" xfId="83" xr:uid="{00000000-0005-0000-0000-0000FF080000}"/>
    <cellStyle name="Header2 2" xfId="421" xr:uid="{00000000-0005-0000-0000-000000090000}"/>
    <cellStyle name="Header2 3" xfId="31451" xr:uid="{00000000-0005-0000-0000-000001090000}"/>
    <cellStyle name="Heading 1 2" xfId="84" xr:uid="{00000000-0005-0000-0000-000002090000}"/>
    <cellStyle name="Heading 1 2 2" xfId="85" xr:uid="{00000000-0005-0000-0000-000003090000}"/>
    <cellStyle name="Heading 1 2 3" xfId="422" xr:uid="{00000000-0005-0000-0000-000004090000}"/>
    <cellStyle name="Heading 1 2 3 2" xfId="46645" xr:uid="{00000000-0005-0000-0000-000005090000}"/>
    <cellStyle name="Heading 1 2 4" xfId="31486" xr:uid="{00000000-0005-0000-0000-000006090000}"/>
    <cellStyle name="Heading 1 3" xfId="86" xr:uid="{00000000-0005-0000-0000-000007090000}"/>
    <cellStyle name="Heading 1 3 2" xfId="758" xr:uid="{00000000-0005-0000-0000-000008090000}"/>
    <cellStyle name="Heading 1 3 3" xfId="759" xr:uid="{00000000-0005-0000-0000-000009090000}"/>
    <cellStyle name="Heading 1 3 4" xfId="760" xr:uid="{00000000-0005-0000-0000-00000A090000}"/>
    <cellStyle name="Heading 1 3 5" xfId="761" xr:uid="{00000000-0005-0000-0000-00000B090000}"/>
    <cellStyle name="Heading 1 3 6" xfId="762" xr:uid="{00000000-0005-0000-0000-00000C090000}"/>
    <cellStyle name="Heading 1 3 7" xfId="757" xr:uid="{00000000-0005-0000-0000-00000D090000}"/>
    <cellStyle name="Heading 1 3 8" xfId="398" xr:uid="{00000000-0005-0000-0000-00000E090000}"/>
    <cellStyle name="Heading 1 3 9" xfId="31450" xr:uid="{00000000-0005-0000-0000-00000F090000}"/>
    <cellStyle name="Heading 1 4" xfId="763" xr:uid="{00000000-0005-0000-0000-000010090000}"/>
    <cellStyle name="Heading 1 4 2" xfId="31533" xr:uid="{00000000-0005-0000-0000-000011090000}"/>
    <cellStyle name="Heading 1 4 3" xfId="31363" xr:uid="{00000000-0005-0000-0000-000012090000}"/>
    <cellStyle name="Heading 1 4 4" xfId="46673" xr:uid="{00000000-0005-0000-0000-000013090000}"/>
    <cellStyle name="Heading 1 5" xfId="764" xr:uid="{00000000-0005-0000-0000-000014090000}"/>
    <cellStyle name="Heading 1 6" xfId="765" xr:uid="{00000000-0005-0000-0000-000015090000}"/>
    <cellStyle name="Heading 1 7" xfId="766" xr:uid="{00000000-0005-0000-0000-000016090000}"/>
    <cellStyle name="Heading 1 8" xfId="767" xr:uid="{00000000-0005-0000-0000-000017090000}"/>
    <cellStyle name="Heading 1 9" xfId="768" xr:uid="{00000000-0005-0000-0000-000018090000}"/>
    <cellStyle name="Heading 2 10" xfId="769" xr:uid="{00000000-0005-0000-0000-000019090000}"/>
    <cellStyle name="Heading 2 2" xfId="87" xr:uid="{00000000-0005-0000-0000-00001A090000}"/>
    <cellStyle name="Heading 2 2 2" xfId="88" xr:uid="{00000000-0005-0000-0000-00001B090000}"/>
    <cellStyle name="Heading 2 2 3" xfId="424" xr:uid="{00000000-0005-0000-0000-00001C090000}"/>
    <cellStyle name="Heading 2 2 3 2" xfId="46640" xr:uid="{00000000-0005-0000-0000-00001D090000}"/>
    <cellStyle name="Heading 2 2 4" xfId="31449" xr:uid="{00000000-0005-0000-0000-00001E090000}"/>
    <cellStyle name="Heading 2 3" xfId="89" xr:uid="{00000000-0005-0000-0000-00001F090000}"/>
    <cellStyle name="Heading 2 3 2" xfId="423" xr:uid="{00000000-0005-0000-0000-000020090000}"/>
    <cellStyle name="Heading 2 3 3" xfId="31448" xr:uid="{00000000-0005-0000-0000-000021090000}"/>
    <cellStyle name="Heading 2 4" xfId="399" xr:uid="{00000000-0005-0000-0000-000022090000}"/>
    <cellStyle name="Heading 2 4 2" xfId="771" xr:uid="{00000000-0005-0000-0000-000023090000}"/>
    <cellStyle name="Heading 2 4 3" xfId="772" xr:uid="{00000000-0005-0000-0000-000024090000}"/>
    <cellStyle name="Heading 2 4 4" xfId="773" xr:uid="{00000000-0005-0000-0000-000025090000}"/>
    <cellStyle name="Heading 2 4 5" xfId="774" xr:uid="{00000000-0005-0000-0000-000026090000}"/>
    <cellStyle name="Heading 2 4 6" xfId="775" xr:uid="{00000000-0005-0000-0000-000027090000}"/>
    <cellStyle name="Heading 2 4 7" xfId="770" xr:uid="{00000000-0005-0000-0000-000028090000}"/>
    <cellStyle name="Heading 2 5" xfId="776" xr:uid="{00000000-0005-0000-0000-000029090000}"/>
    <cellStyle name="Heading 2 5 2" xfId="31534" xr:uid="{00000000-0005-0000-0000-00002A090000}"/>
    <cellStyle name="Heading 2 5 3" xfId="31364" xr:uid="{00000000-0005-0000-0000-00002B090000}"/>
    <cellStyle name="Heading 2 6" xfId="777" xr:uid="{00000000-0005-0000-0000-00002C090000}"/>
    <cellStyle name="Heading 2 7" xfId="778" xr:uid="{00000000-0005-0000-0000-00002D090000}"/>
    <cellStyle name="Heading 2 8" xfId="779" xr:uid="{00000000-0005-0000-0000-00002E090000}"/>
    <cellStyle name="Heading 2 9" xfId="780" xr:uid="{00000000-0005-0000-0000-00002F090000}"/>
    <cellStyle name="Heading 3 2" xfId="90" xr:uid="{00000000-0005-0000-0000-000030090000}"/>
    <cellStyle name="Heading 3 2 2" xfId="782" xr:uid="{00000000-0005-0000-0000-000031090000}"/>
    <cellStyle name="Heading 3 2 2 2" xfId="46639" xr:uid="{00000000-0005-0000-0000-000032090000}"/>
    <cellStyle name="Heading 3 2 3" xfId="783" xr:uid="{00000000-0005-0000-0000-000033090000}"/>
    <cellStyle name="Heading 3 2 4" xfId="784" xr:uid="{00000000-0005-0000-0000-000034090000}"/>
    <cellStyle name="Heading 3 2 5" xfId="785" xr:uid="{00000000-0005-0000-0000-000035090000}"/>
    <cellStyle name="Heading 3 2 6" xfId="786" xr:uid="{00000000-0005-0000-0000-000036090000}"/>
    <cellStyle name="Heading 3 2 7" xfId="781" xr:uid="{00000000-0005-0000-0000-000037090000}"/>
    <cellStyle name="Heading 3 2 8" xfId="400" xr:uid="{00000000-0005-0000-0000-000038090000}"/>
    <cellStyle name="Heading 3 2 9" xfId="31447" xr:uid="{00000000-0005-0000-0000-000039090000}"/>
    <cellStyle name="Heading 3 3" xfId="31365" xr:uid="{00000000-0005-0000-0000-00003A090000}"/>
    <cellStyle name="Heading 3 3 2" xfId="46592" xr:uid="{00000000-0005-0000-0000-00003B090000}"/>
    <cellStyle name="Heading 4 2" xfId="91" xr:uid="{00000000-0005-0000-0000-00003C090000}"/>
    <cellStyle name="Heading 4 2 2" xfId="788" xr:uid="{00000000-0005-0000-0000-00003D090000}"/>
    <cellStyle name="Heading 4 2 2 2" xfId="46644" xr:uid="{00000000-0005-0000-0000-00003E090000}"/>
    <cellStyle name="Heading 4 2 3" xfId="789" xr:uid="{00000000-0005-0000-0000-00003F090000}"/>
    <cellStyle name="Heading 4 2 4" xfId="790" xr:uid="{00000000-0005-0000-0000-000040090000}"/>
    <cellStyle name="Heading 4 2 5" xfId="791" xr:uid="{00000000-0005-0000-0000-000041090000}"/>
    <cellStyle name="Heading 4 2 6" xfId="792" xr:uid="{00000000-0005-0000-0000-000042090000}"/>
    <cellStyle name="Heading 4 2 7" xfId="787" xr:uid="{00000000-0005-0000-0000-000043090000}"/>
    <cellStyle name="Heading 4 2 8" xfId="401" xr:uid="{00000000-0005-0000-0000-000044090000}"/>
    <cellStyle name="Heading 4 2 9" xfId="31446" xr:uid="{00000000-0005-0000-0000-000045090000}"/>
    <cellStyle name="Heading 4 3" xfId="31366" xr:uid="{00000000-0005-0000-0000-000046090000}"/>
    <cellStyle name="Heading 4 3 2" xfId="46672" xr:uid="{00000000-0005-0000-0000-000047090000}"/>
    <cellStyle name="Heading1" xfId="92" xr:uid="{00000000-0005-0000-0000-000048090000}"/>
    <cellStyle name="Heading1 10" xfId="794" xr:uid="{00000000-0005-0000-0000-000049090000}"/>
    <cellStyle name="Heading1 10 2" xfId="795" xr:uid="{00000000-0005-0000-0000-00004A090000}"/>
    <cellStyle name="Heading1 11" xfId="793" xr:uid="{00000000-0005-0000-0000-00004B090000}"/>
    <cellStyle name="Heading1 2" xfId="93" xr:uid="{00000000-0005-0000-0000-00004C090000}"/>
    <cellStyle name="Heading1 2 2" xfId="94" xr:uid="{00000000-0005-0000-0000-00004D090000}"/>
    <cellStyle name="Heading1 2 2 2" xfId="518" xr:uid="{00000000-0005-0000-0000-00004E090000}"/>
    <cellStyle name="Heading1 2 3" xfId="517" xr:uid="{00000000-0005-0000-0000-00004F090000}"/>
    <cellStyle name="Heading1 3" xfId="95" xr:uid="{00000000-0005-0000-0000-000050090000}"/>
    <cellStyle name="Heading1 3 2" xfId="519" xr:uid="{00000000-0005-0000-0000-000051090000}"/>
    <cellStyle name="Heading1 4" xfId="796" xr:uid="{00000000-0005-0000-0000-000052090000}"/>
    <cellStyle name="Heading1 5" xfId="797" xr:uid="{00000000-0005-0000-0000-000053090000}"/>
    <cellStyle name="Heading1 5 2" xfId="798" xr:uid="{00000000-0005-0000-0000-000054090000}"/>
    <cellStyle name="Heading1 5 3" xfId="799" xr:uid="{00000000-0005-0000-0000-000055090000}"/>
    <cellStyle name="Heading1 6" xfId="800" xr:uid="{00000000-0005-0000-0000-000056090000}"/>
    <cellStyle name="Heading1 6 2" xfId="801" xr:uid="{00000000-0005-0000-0000-000057090000}"/>
    <cellStyle name="Heading1 7" xfId="802" xr:uid="{00000000-0005-0000-0000-000058090000}"/>
    <cellStyle name="Heading1 7 2" xfId="803" xr:uid="{00000000-0005-0000-0000-000059090000}"/>
    <cellStyle name="Heading1 8" xfId="804" xr:uid="{00000000-0005-0000-0000-00005A090000}"/>
    <cellStyle name="Heading1 9" xfId="805" xr:uid="{00000000-0005-0000-0000-00005B090000}"/>
    <cellStyle name="Heading1 9 2" xfId="806" xr:uid="{00000000-0005-0000-0000-00005C090000}"/>
    <cellStyle name="Heading1_2011-10 LIEE Table 6 (2)" xfId="96" xr:uid="{00000000-0005-0000-0000-00005D090000}"/>
    <cellStyle name="Heading2" xfId="97" xr:uid="{00000000-0005-0000-0000-00005E090000}"/>
    <cellStyle name="Heading2 10" xfId="808" xr:uid="{00000000-0005-0000-0000-00005F090000}"/>
    <cellStyle name="Heading2 10 2" xfId="809" xr:uid="{00000000-0005-0000-0000-000060090000}"/>
    <cellStyle name="Heading2 11" xfId="807" xr:uid="{00000000-0005-0000-0000-000061090000}"/>
    <cellStyle name="Heading2 2" xfId="98" xr:uid="{00000000-0005-0000-0000-000062090000}"/>
    <cellStyle name="Heading2 2 2" xfId="99" xr:uid="{00000000-0005-0000-0000-000063090000}"/>
    <cellStyle name="Heading2 2 2 2" xfId="521" xr:uid="{00000000-0005-0000-0000-000064090000}"/>
    <cellStyle name="Heading2 2 3" xfId="520" xr:uid="{00000000-0005-0000-0000-000065090000}"/>
    <cellStyle name="Heading2 3" xfId="100" xr:uid="{00000000-0005-0000-0000-000066090000}"/>
    <cellStyle name="Heading2 3 2" xfId="522" xr:uid="{00000000-0005-0000-0000-000067090000}"/>
    <cellStyle name="Heading2 4" xfId="810" xr:uid="{00000000-0005-0000-0000-000068090000}"/>
    <cellStyle name="Heading2 5" xfId="811" xr:uid="{00000000-0005-0000-0000-000069090000}"/>
    <cellStyle name="Heading2 5 2" xfId="812" xr:uid="{00000000-0005-0000-0000-00006A090000}"/>
    <cellStyle name="Heading2 5 3" xfId="813" xr:uid="{00000000-0005-0000-0000-00006B090000}"/>
    <cellStyle name="Heading2 6" xfId="814" xr:uid="{00000000-0005-0000-0000-00006C090000}"/>
    <cellStyle name="Heading2 6 2" xfId="815" xr:uid="{00000000-0005-0000-0000-00006D090000}"/>
    <cellStyle name="Heading2 7" xfId="816" xr:uid="{00000000-0005-0000-0000-00006E090000}"/>
    <cellStyle name="Heading2 7 2" xfId="817" xr:uid="{00000000-0005-0000-0000-00006F090000}"/>
    <cellStyle name="Heading2 8" xfId="818" xr:uid="{00000000-0005-0000-0000-000070090000}"/>
    <cellStyle name="Heading2 9" xfId="819" xr:uid="{00000000-0005-0000-0000-000071090000}"/>
    <cellStyle name="Heading2 9 2" xfId="820" xr:uid="{00000000-0005-0000-0000-000072090000}"/>
    <cellStyle name="Heading2_2011-10 LIEE Table 6 (2)" xfId="101" xr:uid="{00000000-0005-0000-0000-000073090000}"/>
    <cellStyle name="Hidden" xfId="102" xr:uid="{00000000-0005-0000-0000-000074090000}"/>
    <cellStyle name="Hidden 2" xfId="523" xr:uid="{00000000-0005-0000-0000-000075090000}"/>
    <cellStyle name="HIGHLIGHT" xfId="103" xr:uid="{00000000-0005-0000-0000-000076090000}"/>
    <cellStyle name="HIGHLIGHT 2" xfId="425" xr:uid="{00000000-0005-0000-0000-000077090000}"/>
    <cellStyle name="HIGHLIGHT 3" xfId="31445" xr:uid="{00000000-0005-0000-0000-000078090000}"/>
    <cellStyle name="Hyperlink" xfId="46813" builtinId="8"/>
    <cellStyle name="Hyperlink 2" xfId="104" xr:uid="{00000000-0005-0000-0000-00007A090000}"/>
    <cellStyle name="Input [yellow]" xfId="105" xr:uid="{00000000-0005-0000-0000-00007B090000}"/>
    <cellStyle name="Input [yellow] 2" xfId="106" xr:uid="{00000000-0005-0000-0000-00007C090000}"/>
    <cellStyle name="Input 10" xfId="16240" xr:uid="{00000000-0005-0000-0000-00007D090000}"/>
    <cellStyle name="Input 11" xfId="46566" xr:uid="{00000000-0005-0000-0000-00007E090000}"/>
    <cellStyle name="Input 2" xfId="107" xr:uid="{00000000-0005-0000-0000-00007F090000}"/>
    <cellStyle name="Input 2 2" xfId="822" xr:uid="{00000000-0005-0000-0000-000080090000}"/>
    <cellStyle name="Input 2 2 2" xfId="46629" xr:uid="{00000000-0005-0000-0000-000081090000}"/>
    <cellStyle name="Input 2 3" xfId="823" xr:uid="{00000000-0005-0000-0000-000082090000}"/>
    <cellStyle name="Input 2 4" xfId="824" xr:uid="{00000000-0005-0000-0000-000083090000}"/>
    <cellStyle name="Input 2 5" xfId="825" xr:uid="{00000000-0005-0000-0000-000084090000}"/>
    <cellStyle name="Input 2 6" xfId="826" xr:uid="{00000000-0005-0000-0000-000085090000}"/>
    <cellStyle name="Input 2 7" xfId="821" xr:uid="{00000000-0005-0000-0000-000086090000}"/>
    <cellStyle name="Input 2 8" xfId="402" xr:uid="{00000000-0005-0000-0000-000087090000}"/>
    <cellStyle name="Input 2 9" xfId="31444" xr:uid="{00000000-0005-0000-0000-000088090000}"/>
    <cellStyle name="Input 3" xfId="108" xr:uid="{00000000-0005-0000-0000-000089090000}"/>
    <cellStyle name="Input 3 2" xfId="827" xr:uid="{00000000-0005-0000-0000-00008A090000}"/>
    <cellStyle name="Input 3 2 2" xfId="46739" xr:uid="{00000000-0005-0000-0000-00008B090000}"/>
    <cellStyle name="Input 3 3" xfId="31443" xr:uid="{00000000-0005-0000-0000-00008C090000}"/>
    <cellStyle name="Input 4" xfId="109" xr:uid="{00000000-0005-0000-0000-00008D090000}"/>
    <cellStyle name="Input 4 2" xfId="828" xr:uid="{00000000-0005-0000-0000-00008E090000}"/>
    <cellStyle name="Input 4 3" xfId="31442" xr:uid="{00000000-0005-0000-0000-00008F090000}"/>
    <cellStyle name="Input 5" xfId="110" xr:uid="{00000000-0005-0000-0000-000090090000}"/>
    <cellStyle name="Input 5 2" xfId="829" xr:uid="{00000000-0005-0000-0000-000091090000}"/>
    <cellStyle name="Input 6" xfId="111" xr:uid="{00000000-0005-0000-0000-000092090000}"/>
    <cellStyle name="Input 6 2" xfId="830" xr:uid="{00000000-0005-0000-0000-000093090000}"/>
    <cellStyle name="Input 7" xfId="831" xr:uid="{00000000-0005-0000-0000-000094090000}"/>
    <cellStyle name="Input 7 2" xfId="46729" xr:uid="{00000000-0005-0000-0000-000095090000}"/>
    <cellStyle name="Input 8" xfId="2802" xr:uid="{00000000-0005-0000-0000-000096090000}"/>
    <cellStyle name="Input 9" xfId="16242" xr:uid="{00000000-0005-0000-0000-000097090000}"/>
    <cellStyle name="Linked Cell 2" xfId="112" xr:uid="{00000000-0005-0000-0000-000098090000}"/>
    <cellStyle name="Linked Cell 2 2" xfId="403" xr:uid="{00000000-0005-0000-0000-000099090000}"/>
    <cellStyle name="Linked Cell 2 2 2" xfId="46638" xr:uid="{00000000-0005-0000-0000-00009A090000}"/>
    <cellStyle name="Linked Cell 2 3" xfId="31441" xr:uid="{00000000-0005-0000-0000-00009B090000}"/>
    <cellStyle name="Linked Cell 3" xfId="31367" xr:uid="{00000000-0005-0000-0000-00009C090000}"/>
    <cellStyle name="Linked Cell 3 2" xfId="46671" xr:uid="{00000000-0005-0000-0000-00009D090000}"/>
    <cellStyle name="Neutral 2" xfId="113" xr:uid="{00000000-0005-0000-0000-00009E090000}"/>
    <cellStyle name="Neutral 2 2" xfId="404" xr:uid="{00000000-0005-0000-0000-00009F090000}"/>
    <cellStyle name="Neutral 2 2 2" xfId="46661" xr:uid="{00000000-0005-0000-0000-0000A0090000}"/>
    <cellStyle name="Neutral 2 3" xfId="31440" xr:uid="{00000000-0005-0000-0000-0000A1090000}"/>
    <cellStyle name="Neutral 3" xfId="31368" xr:uid="{00000000-0005-0000-0000-0000A2090000}"/>
    <cellStyle name="Neutral 3 2" xfId="46670" xr:uid="{00000000-0005-0000-0000-0000A3090000}"/>
    <cellStyle name="no dec" xfId="114" xr:uid="{00000000-0005-0000-0000-0000A4090000}"/>
    <cellStyle name="no dec 2" xfId="115" xr:uid="{00000000-0005-0000-0000-0000A5090000}"/>
    <cellStyle name="no dec 2 2" xfId="116" xr:uid="{00000000-0005-0000-0000-0000A6090000}"/>
    <cellStyle name="no dec_2011-12 LIEE Table 1 Updated budget" xfId="117" xr:uid="{00000000-0005-0000-0000-0000A7090000}"/>
    <cellStyle name="Normal" xfId="0" builtinId="0"/>
    <cellStyle name="Normal - Style1" xfId="118" xr:uid="{00000000-0005-0000-0000-0000A9090000}"/>
    <cellStyle name="Normal - Style1 2" xfId="119" xr:uid="{00000000-0005-0000-0000-0000AA090000}"/>
    <cellStyle name="Normal - Style1 2 2" xfId="120" xr:uid="{00000000-0005-0000-0000-0000AB090000}"/>
    <cellStyle name="Normal - Style1_2011-12 LIEE Table 1 Updated budget" xfId="121" xr:uid="{00000000-0005-0000-0000-0000AC090000}"/>
    <cellStyle name="Normal 10" xfId="122" xr:uid="{00000000-0005-0000-0000-0000AD090000}"/>
    <cellStyle name="Normal 10 2" xfId="123" xr:uid="{00000000-0005-0000-0000-0000AE090000}"/>
    <cellStyle name="Normal 10 3" xfId="832" xr:uid="{00000000-0005-0000-0000-0000AF090000}"/>
    <cellStyle name="Normal 10 4" xfId="31439" xr:uid="{00000000-0005-0000-0000-0000B0090000}"/>
    <cellStyle name="Normal 10 5" xfId="46793" xr:uid="{00000000-0005-0000-0000-0000B1090000}"/>
    <cellStyle name="Normal 100" xfId="16237" xr:uid="{00000000-0005-0000-0000-0000B2090000}"/>
    <cellStyle name="Normal 101" xfId="16241" xr:uid="{00000000-0005-0000-0000-0000B3090000}"/>
    <cellStyle name="Normal 102" xfId="11214" xr:uid="{00000000-0005-0000-0000-0000B4090000}"/>
    <cellStyle name="Normal 102 2" xfId="41548" xr:uid="{00000000-0005-0000-0000-0000B5090000}"/>
    <cellStyle name="Normal 102 3" xfId="26315" xr:uid="{00000000-0005-0000-0000-0000B6090000}"/>
    <cellStyle name="Normal 103" xfId="11219" xr:uid="{00000000-0005-0000-0000-0000B7090000}"/>
    <cellStyle name="Normal 103 2" xfId="41552" xr:uid="{00000000-0005-0000-0000-0000B8090000}"/>
    <cellStyle name="Normal 103 3" xfId="26319" xr:uid="{00000000-0005-0000-0000-0000B9090000}"/>
    <cellStyle name="Normal 104" xfId="11217" xr:uid="{00000000-0005-0000-0000-0000BA090000}"/>
    <cellStyle name="Normal 104 2" xfId="41550" xr:uid="{00000000-0005-0000-0000-0000BB090000}"/>
    <cellStyle name="Normal 104 3" xfId="26317" xr:uid="{00000000-0005-0000-0000-0000BC090000}"/>
    <cellStyle name="Normal 105" xfId="11216" xr:uid="{00000000-0005-0000-0000-0000BD090000}"/>
    <cellStyle name="Normal 105 2" xfId="41549" xr:uid="{00000000-0005-0000-0000-0000BE090000}"/>
    <cellStyle name="Normal 105 3" xfId="26316" xr:uid="{00000000-0005-0000-0000-0000BF090000}"/>
    <cellStyle name="Normal 106" xfId="6192" xr:uid="{00000000-0005-0000-0000-0000C0090000}"/>
    <cellStyle name="Normal 107" xfId="6197" xr:uid="{00000000-0005-0000-0000-0000C1090000}"/>
    <cellStyle name="Normal 108" xfId="7877" xr:uid="{00000000-0005-0000-0000-0000C2090000}"/>
    <cellStyle name="Normal 109" xfId="6194" xr:uid="{00000000-0005-0000-0000-0000C3090000}"/>
    <cellStyle name="Normal 11" xfId="124" xr:uid="{00000000-0005-0000-0000-0000C4090000}"/>
    <cellStyle name="Normal 11 2" xfId="31436" xr:uid="{00000000-0005-0000-0000-0000C5090000}"/>
    <cellStyle name="Normal 11 3" xfId="31391" xr:uid="{00000000-0005-0000-0000-0000C6090000}"/>
    <cellStyle name="Normal 11 4" xfId="46794" xr:uid="{00000000-0005-0000-0000-0000C7090000}"/>
    <cellStyle name="Normal 110" xfId="16274" xr:uid="{00000000-0005-0000-0000-0000C8090000}"/>
    <cellStyle name="Normal 111" xfId="16269" xr:uid="{00000000-0005-0000-0000-0000C9090000}"/>
    <cellStyle name="Normal 112" xfId="16256" xr:uid="{00000000-0005-0000-0000-0000CA090000}"/>
    <cellStyle name="Normal 113" xfId="16263" xr:uid="{00000000-0005-0000-0000-0000CB090000}"/>
    <cellStyle name="Normal 114" xfId="16260" xr:uid="{00000000-0005-0000-0000-0000CC090000}"/>
    <cellStyle name="Normal 115" xfId="16276" xr:uid="{00000000-0005-0000-0000-0000CD090000}"/>
    <cellStyle name="Normal 116" xfId="16268" xr:uid="{00000000-0005-0000-0000-0000CE090000}"/>
    <cellStyle name="Normal 117" xfId="16261" xr:uid="{00000000-0005-0000-0000-0000CF090000}"/>
    <cellStyle name="Normal 118" xfId="16266" xr:uid="{00000000-0005-0000-0000-0000D0090000}"/>
    <cellStyle name="Normal 119" xfId="16259" xr:uid="{00000000-0005-0000-0000-0000D1090000}"/>
    <cellStyle name="Normal 12" xfId="125" xr:uid="{00000000-0005-0000-0000-0000D2090000}"/>
    <cellStyle name="Normal 120" xfId="16272" xr:uid="{00000000-0005-0000-0000-0000D3090000}"/>
    <cellStyle name="Normal 121" xfId="16283" xr:uid="{00000000-0005-0000-0000-0000D4090000}"/>
    <cellStyle name="Normal 122" xfId="16279" xr:uid="{00000000-0005-0000-0000-0000D5090000}"/>
    <cellStyle name="Normal 123" xfId="31511" xr:uid="{00000000-0005-0000-0000-0000D6090000}"/>
    <cellStyle name="Normal 124" xfId="31525" xr:uid="{00000000-0005-0000-0000-0000D7090000}"/>
    <cellStyle name="Normal 125" xfId="46569" xr:uid="{00000000-0005-0000-0000-0000D8090000}"/>
    <cellStyle name="Normal 126" xfId="46565" xr:uid="{00000000-0005-0000-0000-0000D9090000}"/>
    <cellStyle name="Normal 127" xfId="46571" xr:uid="{00000000-0005-0000-0000-0000DA090000}"/>
    <cellStyle name="Normal 128" xfId="46572" xr:uid="{00000000-0005-0000-0000-0000DB090000}"/>
    <cellStyle name="Normal 129" xfId="31332" xr:uid="{00000000-0005-0000-0000-0000DC090000}"/>
    <cellStyle name="Normal 129 2" xfId="46742" xr:uid="{00000000-0005-0000-0000-0000DD090000}"/>
    <cellStyle name="Normal 13" xfId="126" xr:uid="{00000000-0005-0000-0000-0000DE090000}"/>
    <cellStyle name="Normal 130" xfId="46580" xr:uid="{00000000-0005-0000-0000-0000DF090000}"/>
    <cellStyle name="Normal 131" xfId="46741" xr:uid="{00000000-0005-0000-0000-0000E0090000}"/>
    <cellStyle name="Normal 132" xfId="46740" xr:uid="{00000000-0005-0000-0000-0000E1090000}"/>
    <cellStyle name="Normal 133" xfId="46745" xr:uid="{00000000-0005-0000-0000-0000E2090000}"/>
    <cellStyle name="Normal 134" xfId="46746" xr:uid="{00000000-0005-0000-0000-0000E3090000}"/>
    <cellStyle name="Normal 135" xfId="46809" xr:uid="{00000000-0005-0000-0000-0000E4090000}"/>
    <cellStyle name="Normal 136" xfId="46810" xr:uid="{00000000-0005-0000-0000-0000E5090000}"/>
    <cellStyle name="Normal 137" xfId="46812" xr:uid="{00000000-0005-0000-0000-0000E6090000}"/>
    <cellStyle name="Normal 138" xfId="46811" xr:uid="{00000000-0005-0000-0000-0000E7090000}"/>
    <cellStyle name="Normal 139" xfId="46816" xr:uid="{9B83A2B0-3B15-4BB2-B1BA-9E04A785C24B}"/>
    <cellStyle name="Normal 14" xfId="127" xr:uid="{00000000-0005-0000-0000-0000E8090000}"/>
    <cellStyle name="Normal 14 2" xfId="833" xr:uid="{00000000-0005-0000-0000-0000E9090000}"/>
    <cellStyle name="Normal 140" xfId="46817" xr:uid="{C4F55133-2C76-4F54-99C5-42D9219F5E48}"/>
    <cellStyle name="Normal 141" xfId="46818" xr:uid="{EB566FC6-A6A1-409C-9295-6E69AB6E0A68}"/>
    <cellStyle name="Normal 142" xfId="46819" xr:uid="{29E99F51-6313-4B0E-887A-B335B74244D4}"/>
    <cellStyle name="Normal 143" xfId="46820" xr:uid="{5B3E9261-E25B-46AA-B6E5-19B6CB58B295}"/>
    <cellStyle name="Normal 144" xfId="46821" xr:uid="{33F38E77-16B2-44F1-B2E0-255E21E30A12}"/>
    <cellStyle name="Normal 145" xfId="46822" xr:uid="{DEE575EE-49E9-44A2-A5C3-18C8435094F7}"/>
    <cellStyle name="Normal 15" xfId="128" xr:uid="{00000000-0005-0000-0000-0000EA090000}"/>
    <cellStyle name="Normal 16" xfId="129" xr:uid="{00000000-0005-0000-0000-0000EB090000}"/>
    <cellStyle name="Normal 17" xfId="130" xr:uid="{00000000-0005-0000-0000-0000EC090000}"/>
    <cellStyle name="Normal 17 2" xfId="834" xr:uid="{00000000-0005-0000-0000-0000ED090000}"/>
    <cellStyle name="Normal 17 3" xfId="835" xr:uid="{00000000-0005-0000-0000-0000EE090000}"/>
    <cellStyle name="Normal 18" xfId="131" xr:uid="{00000000-0005-0000-0000-0000EF090000}"/>
    <cellStyle name="Normal 18 2" xfId="836" xr:uid="{00000000-0005-0000-0000-0000F0090000}"/>
    <cellStyle name="Normal 18 2 10" xfId="6207" xr:uid="{00000000-0005-0000-0000-0000F1090000}"/>
    <cellStyle name="Normal 18 2 10 2" xfId="36544" xr:uid="{00000000-0005-0000-0000-0000F2090000}"/>
    <cellStyle name="Normal 18 2 10 3" xfId="21311" xr:uid="{00000000-0005-0000-0000-0000F3090000}"/>
    <cellStyle name="Normal 18 2 11" xfId="31535" xr:uid="{00000000-0005-0000-0000-0000F4090000}"/>
    <cellStyle name="Normal 18 2 12" xfId="16296" xr:uid="{00000000-0005-0000-0000-0000F5090000}"/>
    <cellStyle name="Normal 18 2 2" xfId="1171" xr:uid="{00000000-0005-0000-0000-0000F6090000}"/>
    <cellStyle name="Normal 18 2 2 10" xfId="31587" xr:uid="{00000000-0005-0000-0000-0000F7090000}"/>
    <cellStyle name="Normal 18 2 2 11" xfId="16350" xr:uid="{00000000-0005-0000-0000-0000F8090000}"/>
    <cellStyle name="Normal 18 2 2 2" xfId="1279" xr:uid="{00000000-0005-0000-0000-0000F9090000}"/>
    <cellStyle name="Normal 18 2 2 2 10" xfId="16454" xr:uid="{00000000-0005-0000-0000-0000FA090000}"/>
    <cellStyle name="Normal 18 2 2 2 2" xfId="1496" xr:uid="{00000000-0005-0000-0000-0000FB090000}"/>
    <cellStyle name="Normal 18 2 2 2 2 2" xfId="1917" xr:uid="{00000000-0005-0000-0000-0000FC090000}"/>
    <cellStyle name="Normal 18 2 2 2 2 2 2" xfId="2756" xr:uid="{00000000-0005-0000-0000-0000FD090000}"/>
    <cellStyle name="Normal 18 2 2 2 2 2 2 2" xfId="4446" xr:uid="{00000000-0005-0000-0000-0000FE090000}"/>
    <cellStyle name="Normal 18 2 2 2 2 2 2 2 2" xfId="14519" xr:uid="{00000000-0005-0000-0000-0000FF090000}"/>
    <cellStyle name="Normal 18 2 2 2 2 2 2 2 2 2" xfId="44850" xr:uid="{00000000-0005-0000-0000-0000000A0000}"/>
    <cellStyle name="Normal 18 2 2 2 2 2 2 2 2 3" xfId="29617" xr:uid="{00000000-0005-0000-0000-0000010A0000}"/>
    <cellStyle name="Normal 18 2 2 2 2 2 2 2 3" xfId="9499" xr:uid="{00000000-0005-0000-0000-0000020A0000}"/>
    <cellStyle name="Normal 18 2 2 2 2 2 2 2 3 2" xfId="39833" xr:uid="{00000000-0005-0000-0000-0000030A0000}"/>
    <cellStyle name="Normal 18 2 2 2 2 2 2 2 3 3" xfId="24600" xr:uid="{00000000-0005-0000-0000-0000040A0000}"/>
    <cellStyle name="Normal 18 2 2 2 2 2 2 2 4" xfId="34820" xr:uid="{00000000-0005-0000-0000-0000050A0000}"/>
    <cellStyle name="Normal 18 2 2 2 2 2 2 2 5" xfId="19587" xr:uid="{00000000-0005-0000-0000-0000060A0000}"/>
    <cellStyle name="Normal 18 2 2 2 2 2 2 3" xfId="6138" xr:uid="{00000000-0005-0000-0000-0000070A0000}"/>
    <cellStyle name="Normal 18 2 2 2 2 2 2 3 2" xfId="16190" xr:uid="{00000000-0005-0000-0000-0000080A0000}"/>
    <cellStyle name="Normal 18 2 2 2 2 2 2 3 2 2" xfId="46521" xr:uid="{00000000-0005-0000-0000-0000090A0000}"/>
    <cellStyle name="Normal 18 2 2 2 2 2 2 3 2 3" xfId="31288" xr:uid="{00000000-0005-0000-0000-00000A0A0000}"/>
    <cellStyle name="Normal 18 2 2 2 2 2 2 3 3" xfId="11170" xr:uid="{00000000-0005-0000-0000-00000B0A0000}"/>
    <cellStyle name="Normal 18 2 2 2 2 2 2 3 3 2" xfId="41504" xr:uid="{00000000-0005-0000-0000-00000C0A0000}"/>
    <cellStyle name="Normal 18 2 2 2 2 2 2 3 3 3" xfId="26271" xr:uid="{00000000-0005-0000-0000-00000D0A0000}"/>
    <cellStyle name="Normal 18 2 2 2 2 2 2 3 4" xfId="36491" xr:uid="{00000000-0005-0000-0000-00000E0A0000}"/>
    <cellStyle name="Normal 18 2 2 2 2 2 2 3 5" xfId="21258" xr:uid="{00000000-0005-0000-0000-00000F0A0000}"/>
    <cellStyle name="Normal 18 2 2 2 2 2 2 4" xfId="12848" xr:uid="{00000000-0005-0000-0000-0000100A0000}"/>
    <cellStyle name="Normal 18 2 2 2 2 2 2 4 2" xfId="43179" xr:uid="{00000000-0005-0000-0000-0000110A0000}"/>
    <cellStyle name="Normal 18 2 2 2 2 2 2 4 3" xfId="27946" xr:uid="{00000000-0005-0000-0000-0000120A0000}"/>
    <cellStyle name="Normal 18 2 2 2 2 2 2 5" xfId="7827" xr:uid="{00000000-0005-0000-0000-0000130A0000}"/>
    <cellStyle name="Normal 18 2 2 2 2 2 2 5 2" xfId="38162" xr:uid="{00000000-0005-0000-0000-0000140A0000}"/>
    <cellStyle name="Normal 18 2 2 2 2 2 2 5 3" xfId="22929" xr:uid="{00000000-0005-0000-0000-0000150A0000}"/>
    <cellStyle name="Normal 18 2 2 2 2 2 2 6" xfId="33150" xr:uid="{00000000-0005-0000-0000-0000160A0000}"/>
    <cellStyle name="Normal 18 2 2 2 2 2 2 7" xfId="17916" xr:uid="{00000000-0005-0000-0000-0000170A0000}"/>
    <cellStyle name="Normal 18 2 2 2 2 2 3" xfId="3609" xr:uid="{00000000-0005-0000-0000-0000180A0000}"/>
    <cellStyle name="Normal 18 2 2 2 2 2 3 2" xfId="13683" xr:uid="{00000000-0005-0000-0000-0000190A0000}"/>
    <cellStyle name="Normal 18 2 2 2 2 2 3 2 2" xfId="44014" xr:uid="{00000000-0005-0000-0000-00001A0A0000}"/>
    <cellStyle name="Normal 18 2 2 2 2 2 3 2 3" xfId="28781" xr:uid="{00000000-0005-0000-0000-00001B0A0000}"/>
    <cellStyle name="Normal 18 2 2 2 2 2 3 3" xfId="8663" xr:uid="{00000000-0005-0000-0000-00001C0A0000}"/>
    <cellStyle name="Normal 18 2 2 2 2 2 3 3 2" xfId="38997" xr:uid="{00000000-0005-0000-0000-00001D0A0000}"/>
    <cellStyle name="Normal 18 2 2 2 2 2 3 3 3" xfId="23764" xr:uid="{00000000-0005-0000-0000-00001E0A0000}"/>
    <cellStyle name="Normal 18 2 2 2 2 2 3 4" xfId="33984" xr:uid="{00000000-0005-0000-0000-00001F0A0000}"/>
    <cellStyle name="Normal 18 2 2 2 2 2 3 5" xfId="18751" xr:uid="{00000000-0005-0000-0000-0000200A0000}"/>
    <cellStyle name="Normal 18 2 2 2 2 2 4" xfId="5302" xr:uid="{00000000-0005-0000-0000-0000210A0000}"/>
    <cellStyle name="Normal 18 2 2 2 2 2 4 2" xfId="15354" xr:uid="{00000000-0005-0000-0000-0000220A0000}"/>
    <cellStyle name="Normal 18 2 2 2 2 2 4 2 2" xfId="45685" xr:uid="{00000000-0005-0000-0000-0000230A0000}"/>
    <cellStyle name="Normal 18 2 2 2 2 2 4 2 3" xfId="30452" xr:uid="{00000000-0005-0000-0000-0000240A0000}"/>
    <cellStyle name="Normal 18 2 2 2 2 2 4 3" xfId="10334" xr:uid="{00000000-0005-0000-0000-0000250A0000}"/>
    <cellStyle name="Normal 18 2 2 2 2 2 4 3 2" xfId="40668" xr:uid="{00000000-0005-0000-0000-0000260A0000}"/>
    <cellStyle name="Normal 18 2 2 2 2 2 4 3 3" xfId="25435" xr:uid="{00000000-0005-0000-0000-0000270A0000}"/>
    <cellStyle name="Normal 18 2 2 2 2 2 4 4" xfId="35655" xr:uid="{00000000-0005-0000-0000-0000280A0000}"/>
    <cellStyle name="Normal 18 2 2 2 2 2 4 5" xfId="20422" xr:uid="{00000000-0005-0000-0000-0000290A0000}"/>
    <cellStyle name="Normal 18 2 2 2 2 2 5" xfId="12012" xr:uid="{00000000-0005-0000-0000-00002A0A0000}"/>
    <cellStyle name="Normal 18 2 2 2 2 2 5 2" xfId="42343" xr:uid="{00000000-0005-0000-0000-00002B0A0000}"/>
    <cellStyle name="Normal 18 2 2 2 2 2 5 3" xfId="27110" xr:uid="{00000000-0005-0000-0000-00002C0A0000}"/>
    <cellStyle name="Normal 18 2 2 2 2 2 6" xfId="6991" xr:uid="{00000000-0005-0000-0000-00002D0A0000}"/>
    <cellStyle name="Normal 18 2 2 2 2 2 6 2" xfId="37326" xr:uid="{00000000-0005-0000-0000-00002E0A0000}"/>
    <cellStyle name="Normal 18 2 2 2 2 2 6 3" xfId="22093" xr:uid="{00000000-0005-0000-0000-00002F0A0000}"/>
    <cellStyle name="Normal 18 2 2 2 2 2 7" xfId="32314" xr:uid="{00000000-0005-0000-0000-0000300A0000}"/>
    <cellStyle name="Normal 18 2 2 2 2 2 8" xfId="17080" xr:uid="{00000000-0005-0000-0000-0000310A0000}"/>
    <cellStyle name="Normal 18 2 2 2 2 3" xfId="2338" xr:uid="{00000000-0005-0000-0000-0000320A0000}"/>
    <cellStyle name="Normal 18 2 2 2 2 3 2" xfId="4028" xr:uid="{00000000-0005-0000-0000-0000330A0000}"/>
    <cellStyle name="Normal 18 2 2 2 2 3 2 2" xfId="14101" xr:uid="{00000000-0005-0000-0000-0000340A0000}"/>
    <cellStyle name="Normal 18 2 2 2 2 3 2 2 2" xfId="44432" xr:uid="{00000000-0005-0000-0000-0000350A0000}"/>
    <cellStyle name="Normal 18 2 2 2 2 3 2 2 3" xfId="29199" xr:uid="{00000000-0005-0000-0000-0000360A0000}"/>
    <cellStyle name="Normal 18 2 2 2 2 3 2 3" xfId="9081" xr:uid="{00000000-0005-0000-0000-0000370A0000}"/>
    <cellStyle name="Normal 18 2 2 2 2 3 2 3 2" xfId="39415" xr:uid="{00000000-0005-0000-0000-0000380A0000}"/>
    <cellStyle name="Normal 18 2 2 2 2 3 2 3 3" xfId="24182" xr:uid="{00000000-0005-0000-0000-0000390A0000}"/>
    <cellStyle name="Normal 18 2 2 2 2 3 2 4" xfId="34402" xr:uid="{00000000-0005-0000-0000-00003A0A0000}"/>
    <cellStyle name="Normal 18 2 2 2 2 3 2 5" xfId="19169" xr:uid="{00000000-0005-0000-0000-00003B0A0000}"/>
    <cellStyle name="Normal 18 2 2 2 2 3 3" xfId="5720" xr:uid="{00000000-0005-0000-0000-00003C0A0000}"/>
    <cellStyle name="Normal 18 2 2 2 2 3 3 2" xfId="15772" xr:uid="{00000000-0005-0000-0000-00003D0A0000}"/>
    <cellStyle name="Normal 18 2 2 2 2 3 3 2 2" xfId="46103" xr:uid="{00000000-0005-0000-0000-00003E0A0000}"/>
    <cellStyle name="Normal 18 2 2 2 2 3 3 2 3" xfId="30870" xr:uid="{00000000-0005-0000-0000-00003F0A0000}"/>
    <cellStyle name="Normal 18 2 2 2 2 3 3 3" xfId="10752" xr:uid="{00000000-0005-0000-0000-0000400A0000}"/>
    <cellStyle name="Normal 18 2 2 2 2 3 3 3 2" xfId="41086" xr:uid="{00000000-0005-0000-0000-0000410A0000}"/>
    <cellStyle name="Normal 18 2 2 2 2 3 3 3 3" xfId="25853" xr:uid="{00000000-0005-0000-0000-0000420A0000}"/>
    <cellStyle name="Normal 18 2 2 2 2 3 3 4" xfId="36073" xr:uid="{00000000-0005-0000-0000-0000430A0000}"/>
    <cellStyle name="Normal 18 2 2 2 2 3 3 5" xfId="20840" xr:uid="{00000000-0005-0000-0000-0000440A0000}"/>
    <cellStyle name="Normal 18 2 2 2 2 3 4" xfId="12430" xr:uid="{00000000-0005-0000-0000-0000450A0000}"/>
    <cellStyle name="Normal 18 2 2 2 2 3 4 2" xfId="42761" xr:uid="{00000000-0005-0000-0000-0000460A0000}"/>
    <cellStyle name="Normal 18 2 2 2 2 3 4 3" xfId="27528" xr:uid="{00000000-0005-0000-0000-0000470A0000}"/>
    <cellStyle name="Normal 18 2 2 2 2 3 5" xfId="7409" xr:uid="{00000000-0005-0000-0000-0000480A0000}"/>
    <cellStyle name="Normal 18 2 2 2 2 3 5 2" xfId="37744" xr:uid="{00000000-0005-0000-0000-0000490A0000}"/>
    <cellStyle name="Normal 18 2 2 2 2 3 5 3" xfId="22511" xr:uid="{00000000-0005-0000-0000-00004A0A0000}"/>
    <cellStyle name="Normal 18 2 2 2 2 3 6" xfId="32732" xr:uid="{00000000-0005-0000-0000-00004B0A0000}"/>
    <cellStyle name="Normal 18 2 2 2 2 3 7" xfId="17498" xr:uid="{00000000-0005-0000-0000-00004C0A0000}"/>
    <cellStyle name="Normal 18 2 2 2 2 4" xfId="3191" xr:uid="{00000000-0005-0000-0000-00004D0A0000}"/>
    <cellStyle name="Normal 18 2 2 2 2 4 2" xfId="13265" xr:uid="{00000000-0005-0000-0000-00004E0A0000}"/>
    <cellStyle name="Normal 18 2 2 2 2 4 2 2" xfId="43596" xr:uid="{00000000-0005-0000-0000-00004F0A0000}"/>
    <cellStyle name="Normal 18 2 2 2 2 4 2 3" xfId="28363" xr:uid="{00000000-0005-0000-0000-0000500A0000}"/>
    <cellStyle name="Normal 18 2 2 2 2 4 3" xfId="8245" xr:uid="{00000000-0005-0000-0000-0000510A0000}"/>
    <cellStyle name="Normal 18 2 2 2 2 4 3 2" xfId="38579" xr:uid="{00000000-0005-0000-0000-0000520A0000}"/>
    <cellStyle name="Normal 18 2 2 2 2 4 3 3" xfId="23346" xr:uid="{00000000-0005-0000-0000-0000530A0000}"/>
    <cellStyle name="Normal 18 2 2 2 2 4 4" xfId="33566" xr:uid="{00000000-0005-0000-0000-0000540A0000}"/>
    <cellStyle name="Normal 18 2 2 2 2 4 5" xfId="18333" xr:uid="{00000000-0005-0000-0000-0000550A0000}"/>
    <cellStyle name="Normal 18 2 2 2 2 5" xfId="4884" xr:uid="{00000000-0005-0000-0000-0000560A0000}"/>
    <cellStyle name="Normal 18 2 2 2 2 5 2" xfId="14936" xr:uid="{00000000-0005-0000-0000-0000570A0000}"/>
    <cellStyle name="Normal 18 2 2 2 2 5 2 2" xfId="45267" xr:uid="{00000000-0005-0000-0000-0000580A0000}"/>
    <cellStyle name="Normal 18 2 2 2 2 5 2 3" xfId="30034" xr:uid="{00000000-0005-0000-0000-0000590A0000}"/>
    <cellStyle name="Normal 18 2 2 2 2 5 3" xfId="9916" xr:uid="{00000000-0005-0000-0000-00005A0A0000}"/>
    <cellStyle name="Normal 18 2 2 2 2 5 3 2" xfId="40250" xr:uid="{00000000-0005-0000-0000-00005B0A0000}"/>
    <cellStyle name="Normal 18 2 2 2 2 5 3 3" xfId="25017" xr:uid="{00000000-0005-0000-0000-00005C0A0000}"/>
    <cellStyle name="Normal 18 2 2 2 2 5 4" xfId="35237" xr:uid="{00000000-0005-0000-0000-00005D0A0000}"/>
    <cellStyle name="Normal 18 2 2 2 2 5 5" xfId="20004" xr:uid="{00000000-0005-0000-0000-00005E0A0000}"/>
    <cellStyle name="Normal 18 2 2 2 2 6" xfId="11594" xr:uid="{00000000-0005-0000-0000-00005F0A0000}"/>
    <cellStyle name="Normal 18 2 2 2 2 6 2" xfId="41925" xr:uid="{00000000-0005-0000-0000-0000600A0000}"/>
    <cellStyle name="Normal 18 2 2 2 2 6 3" xfId="26692" xr:uid="{00000000-0005-0000-0000-0000610A0000}"/>
    <cellStyle name="Normal 18 2 2 2 2 7" xfId="6573" xr:uid="{00000000-0005-0000-0000-0000620A0000}"/>
    <cellStyle name="Normal 18 2 2 2 2 7 2" xfId="36908" xr:uid="{00000000-0005-0000-0000-0000630A0000}"/>
    <cellStyle name="Normal 18 2 2 2 2 7 3" xfId="21675" xr:uid="{00000000-0005-0000-0000-0000640A0000}"/>
    <cellStyle name="Normal 18 2 2 2 2 8" xfId="31896" xr:uid="{00000000-0005-0000-0000-0000650A0000}"/>
    <cellStyle name="Normal 18 2 2 2 2 9" xfId="16662" xr:uid="{00000000-0005-0000-0000-0000660A0000}"/>
    <cellStyle name="Normal 18 2 2 2 3" xfId="1709" xr:uid="{00000000-0005-0000-0000-0000670A0000}"/>
    <cellStyle name="Normal 18 2 2 2 3 2" xfId="2548" xr:uid="{00000000-0005-0000-0000-0000680A0000}"/>
    <cellStyle name="Normal 18 2 2 2 3 2 2" xfId="4238" xr:uid="{00000000-0005-0000-0000-0000690A0000}"/>
    <cellStyle name="Normal 18 2 2 2 3 2 2 2" xfId="14311" xr:uid="{00000000-0005-0000-0000-00006A0A0000}"/>
    <cellStyle name="Normal 18 2 2 2 3 2 2 2 2" xfId="44642" xr:uid="{00000000-0005-0000-0000-00006B0A0000}"/>
    <cellStyle name="Normal 18 2 2 2 3 2 2 2 3" xfId="29409" xr:uid="{00000000-0005-0000-0000-00006C0A0000}"/>
    <cellStyle name="Normal 18 2 2 2 3 2 2 3" xfId="9291" xr:uid="{00000000-0005-0000-0000-00006D0A0000}"/>
    <cellStyle name="Normal 18 2 2 2 3 2 2 3 2" xfId="39625" xr:uid="{00000000-0005-0000-0000-00006E0A0000}"/>
    <cellStyle name="Normal 18 2 2 2 3 2 2 3 3" xfId="24392" xr:uid="{00000000-0005-0000-0000-00006F0A0000}"/>
    <cellStyle name="Normal 18 2 2 2 3 2 2 4" xfId="34612" xr:uid="{00000000-0005-0000-0000-0000700A0000}"/>
    <cellStyle name="Normal 18 2 2 2 3 2 2 5" xfId="19379" xr:uid="{00000000-0005-0000-0000-0000710A0000}"/>
    <cellStyle name="Normal 18 2 2 2 3 2 3" xfId="5930" xr:uid="{00000000-0005-0000-0000-0000720A0000}"/>
    <cellStyle name="Normal 18 2 2 2 3 2 3 2" xfId="15982" xr:uid="{00000000-0005-0000-0000-0000730A0000}"/>
    <cellStyle name="Normal 18 2 2 2 3 2 3 2 2" xfId="46313" xr:uid="{00000000-0005-0000-0000-0000740A0000}"/>
    <cellStyle name="Normal 18 2 2 2 3 2 3 2 3" xfId="31080" xr:uid="{00000000-0005-0000-0000-0000750A0000}"/>
    <cellStyle name="Normal 18 2 2 2 3 2 3 3" xfId="10962" xr:uid="{00000000-0005-0000-0000-0000760A0000}"/>
    <cellStyle name="Normal 18 2 2 2 3 2 3 3 2" xfId="41296" xr:uid="{00000000-0005-0000-0000-0000770A0000}"/>
    <cellStyle name="Normal 18 2 2 2 3 2 3 3 3" xfId="26063" xr:uid="{00000000-0005-0000-0000-0000780A0000}"/>
    <cellStyle name="Normal 18 2 2 2 3 2 3 4" xfId="36283" xr:uid="{00000000-0005-0000-0000-0000790A0000}"/>
    <cellStyle name="Normal 18 2 2 2 3 2 3 5" xfId="21050" xr:uid="{00000000-0005-0000-0000-00007A0A0000}"/>
    <cellStyle name="Normal 18 2 2 2 3 2 4" xfId="12640" xr:uid="{00000000-0005-0000-0000-00007B0A0000}"/>
    <cellStyle name="Normal 18 2 2 2 3 2 4 2" xfId="42971" xr:uid="{00000000-0005-0000-0000-00007C0A0000}"/>
    <cellStyle name="Normal 18 2 2 2 3 2 4 3" xfId="27738" xr:uid="{00000000-0005-0000-0000-00007D0A0000}"/>
    <cellStyle name="Normal 18 2 2 2 3 2 5" xfId="7619" xr:uid="{00000000-0005-0000-0000-00007E0A0000}"/>
    <cellStyle name="Normal 18 2 2 2 3 2 5 2" xfId="37954" xr:uid="{00000000-0005-0000-0000-00007F0A0000}"/>
    <cellStyle name="Normal 18 2 2 2 3 2 5 3" xfId="22721" xr:uid="{00000000-0005-0000-0000-0000800A0000}"/>
    <cellStyle name="Normal 18 2 2 2 3 2 6" xfId="32942" xr:uid="{00000000-0005-0000-0000-0000810A0000}"/>
    <cellStyle name="Normal 18 2 2 2 3 2 7" xfId="17708" xr:uid="{00000000-0005-0000-0000-0000820A0000}"/>
    <cellStyle name="Normal 18 2 2 2 3 3" xfId="3401" xr:uid="{00000000-0005-0000-0000-0000830A0000}"/>
    <cellStyle name="Normal 18 2 2 2 3 3 2" xfId="13475" xr:uid="{00000000-0005-0000-0000-0000840A0000}"/>
    <cellStyle name="Normal 18 2 2 2 3 3 2 2" xfId="43806" xr:uid="{00000000-0005-0000-0000-0000850A0000}"/>
    <cellStyle name="Normal 18 2 2 2 3 3 2 3" xfId="28573" xr:uid="{00000000-0005-0000-0000-0000860A0000}"/>
    <cellStyle name="Normal 18 2 2 2 3 3 3" xfId="8455" xr:uid="{00000000-0005-0000-0000-0000870A0000}"/>
    <cellStyle name="Normal 18 2 2 2 3 3 3 2" xfId="38789" xr:uid="{00000000-0005-0000-0000-0000880A0000}"/>
    <cellStyle name="Normal 18 2 2 2 3 3 3 3" xfId="23556" xr:uid="{00000000-0005-0000-0000-0000890A0000}"/>
    <cellStyle name="Normal 18 2 2 2 3 3 4" xfId="33776" xr:uid="{00000000-0005-0000-0000-00008A0A0000}"/>
    <cellStyle name="Normal 18 2 2 2 3 3 5" xfId="18543" xr:uid="{00000000-0005-0000-0000-00008B0A0000}"/>
    <cellStyle name="Normal 18 2 2 2 3 4" xfId="5094" xr:uid="{00000000-0005-0000-0000-00008C0A0000}"/>
    <cellStyle name="Normal 18 2 2 2 3 4 2" xfId="15146" xr:uid="{00000000-0005-0000-0000-00008D0A0000}"/>
    <cellStyle name="Normal 18 2 2 2 3 4 2 2" xfId="45477" xr:uid="{00000000-0005-0000-0000-00008E0A0000}"/>
    <cellStyle name="Normal 18 2 2 2 3 4 2 3" xfId="30244" xr:uid="{00000000-0005-0000-0000-00008F0A0000}"/>
    <cellStyle name="Normal 18 2 2 2 3 4 3" xfId="10126" xr:uid="{00000000-0005-0000-0000-0000900A0000}"/>
    <cellStyle name="Normal 18 2 2 2 3 4 3 2" xfId="40460" xr:uid="{00000000-0005-0000-0000-0000910A0000}"/>
    <cellStyle name="Normal 18 2 2 2 3 4 3 3" xfId="25227" xr:uid="{00000000-0005-0000-0000-0000920A0000}"/>
    <cellStyle name="Normal 18 2 2 2 3 4 4" xfId="35447" xr:uid="{00000000-0005-0000-0000-0000930A0000}"/>
    <cellStyle name="Normal 18 2 2 2 3 4 5" xfId="20214" xr:uid="{00000000-0005-0000-0000-0000940A0000}"/>
    <cellStyle name="Normal 18 2 2 2 3 5" xfId="11804" xr:uid="{00000000-0005-0000-0000-0000950A0000}"/>
    <cellStyle name="Normal 18 2 2 2 3 5 2" xfId="42135" xr:uid="{00000000-0005-0000-0000-0000960A0000}"/>
    <cellStyle name="Normal 18 2 2 2 3 5 3" xfId="26902" xr:uid="{00000000-0005-0000-0000-0000970A0000}"/>
    <cellStyle name="Normal 18 2 2 2 3 6" xfId="6783" xr:uid="{00000000-0005-0000-0000-0000980A0000}"/>
    <cellStyle name="Normal 18 2 2 2 3 6 2" xfId="37118" xr:uid="{00000000-0005-0000-0000-0000990A0000}"/>
    <cellStyle name="Normal 18 2 2 2 3 6 3" xfId="21885" xr:uid="{00000000-0005-0000-0000-00009A0A0000}"/>
    <cellStyle name="Normal 18 2 2 2 3 7" xfId="32106" xr:uid="{00000000-0005-0000-0000-00009B0A0000}"/>
    <cellStyle name="Normal 18 2 2 2 3 8" xfId="16872" xr:uid="{00000000-0005-0000-0000-00009C0A0000}"/>
    <cellStyle name="Normal 18 2 2 2 4" xfId="2130" xr:uid="{00000000-0005-0000-0000-00009D0A0000}"/>
    <cellStyle name="Normal 18 2 2 2 4 2" xfId="3820" xr:uid="{00000000-0005-0000-0000-00009E0A0000}"/>
    <cellStyle name="Normal 18 2 2 2 4 2 2" xfId="13893" xr:uid="{00000000-0005-0000-0000-00009F0A0000}"/>
    <cellStyle name="Normal 18 2 2 2 4 2 2 2" xfId="44224" xr:uid="{00000000-0005-0000-0000-0000A00A0000}"/>
    <cellStyle name="Normal 18 2 2 2 4 2 2 3" xfId="28991" xr:uid="{00000000-0005-0000-0000-0000A10A0000}"/>
    <cellStyle name="Normal 18 2 2 2 4 2 3" xfId="8873" xr:uid="{00000000-0005-0000-0000-0000A20A0000}"/>
    <cellStyle name="Normal 18 2 2 2 4 2 3 2" xfId="39207" xr:uid="{00000000-0005-0000-0000-0000A30A0000}"/>
    <cellStyle name="Normal 18 2 2 2 4 2 3 3" xfId="23974" xr:uid="{00000000-0005-0000-0000-0000A40A0000}"/>
    <cellStyle name="Normal 18 2 2 2 4 2 4" xfId="34194" xr:uid="{00000000-0005-0000-0000-0000A50A0000}"/>
    <cellStyle name="Normal 18 2 2 2 4 2 5" xfId="18961" xr:uid="{00000000-0005-0000-0000-0000A60A0000}"/>
    <cellStyle name="Normal 18 2 2 2 4 3" xfId="5512" xr:uid="{00000000-0005-0000-0000-0000A70A0000}"/>
    <cellStyle name="Normal 18 2 2 2 4 3 2" xfId="15564" xr:uid="{00000000-0005-0000-0000-0000A80A0000}"/>
    <cellStyle name="Normal 18 2 2 2 4 3 2 2" xfId="45895" xr:uid="{00000000-0005-0000-0000-0000A90A0000}"/>
    <cellStyle name="Normal 18 2 2 2 4 3 2 3" xfId="30662" xr:uid="{00000000-0005-0000-0000-0000AA0A0000}"/>
    <cellStyle name="Normal 18 2 2 2 4 3 3" xfId="10544" xr:uid="{00000000-0005-0000-0000-0000AB0A0000}"/>
    <cellStyle name="Normal 18 2 2 2 4 3 3 2" xfId="40878" xr:uid="{00000000-0005-0000-0000-0000AC0A0000}"/>
    <cellStyle name="Normal 18 2 2 2 4 3 3 3" xfId="25645" xr:uid="{00000000-0005-0000-0000-0000AD0A0000}"/>
    <cellStyle name="Normal 18 2 2 2 4 3 4" xfId="35865" xr:uid="{00000000-0005-0000-0000-0000AE0A0000}"/>
    <cellStyle name="Normal 18 2 2 2 4 3 5" xfId="20632" xr:uid="{00000000-0005-0000-0000-0000AF0A0000}"/>
    <cellStyle name="Normal 18 2 2 2 4 4" xfId="12222" xr:uid="{00000000-0005-0000-0000-0000B00A0000}"/>
    <cellStyle name="Normal 18 2 2 2 4 4 2" xfId="42553" xr:uid="{00000000-0005-0000-0000-0000B10A0000}"/>
    <cellStyle name="Normal 18 2 2 2 4 4 3" xfId="27320" xr:uid="{00000000-0005-0000-0000-0000B20A0000}"/>
    <cellStyle name="Normal 18 2 2 2 4 5" xfId="7201" xr:uid="{00000000-0005-0000-0000-0000B30A0000}"/>
    <cellStyle name="Normal 18 2 2 2 4 5 2" xfId="37536" xr:uid="{00000000-0005-0000-0000-0000B40A0000}"/>
    <cellStyle name="Normal 18 2 2 2 4 5 3" xfId="22303" xr:uid="{00000000-0005-0000-0000-0000B50A0000}"/>
    <cellStyle name="Normal 18 2 2 2 4 6" xfId="32524" xr:uid="{00000000-0005-0000-0000-0000B60A0000}"/>
    <cellStyle name="Normal 18 2 2 2 4 7" xfId="17290" xr:uid="{00000000-0005-0000-0000-0000B70A0000}"/>
    <cellStyle name="Normal 18 2 2 2 5" xfId="2983" xr:uid="{00000000-0005-0000-0000-0000B80A0000}"/>
    <cellStyle name="Normal 18 2 2 2 5 2" xfId="13057" xr:uid="{00000000-0005-0000-0000-0000B90A0000}"/>
    <cellStyle name="Normal 18 2 2 2 5 2 2" xfId="43388" xr:uid="{00000000-0005-0000-0000-0000BA0A0000}"/>
    <cellStyle name="Normal 18 2 2 2 5 2 3" xfId="28155" xr:uid="{00000000-0005-0000-0000-0000BB0A0000}"/>
    <cellStyle name="Normal 18 2 2 2 5 3" xfId="8037" xr:uid="{00000000-0005-0000-0000-0000BC0A0000}"/>
    <cellStyle name="Normal 18 2 2 2 5 3 2" xfId="38371" xr:uid="{00000000-0005-0000-0000-0000BD0A0000}"/>
    <cellStyle name="Normal 18 2 2 2 5 3 3" xfId="23138" xr:uid="{00000000-0005-0000-0000-0000BE0A0000}"/>
    <cellStyle name="Normal 18 2 2 2 5 4" xfId="33358" xr:uid="{00000000-0005-0000-0000-0000BF0A0000}"/>
    <cellStyle name="Normal 18 2 2 2 5 5" xfId="18125" xr:uid="{00000000-0005-0000-0000-0000C00A0000}"/>
    <cellStyle name="Normal 18 2 2 2 6" xfId="4676" xr:uid="{00000000-0005-0000-0000-0000C10A0000}"/>
    <cellStyle name="Normal 18 2 2 2 6 2" xfId="14728" xr:uid="{00000000-0005-0000-0000-0000C20A0000}"/>
    <cellStyle name="Normal 18 2 2 2 6 2 2" xfId="45059" xr:uid="{00000000-0005-0000-0000-0000C30A0000}"/>
    <cellStyle name="Normal 18 2 2 2 6 2 3" xfId="29826" xr:uid="{00000000-0005-0000-0000-0000C40A0000}"/>
    <cellStyle name="Normal 18 2 2 2 6 3" xfId="9708" xr:uid="{00000000-0005-0000-0000-0000C50A0000}"/>
    <cellStyle name="Normal 18 2 2 2 6 3 2" xfId="40042" xr:uid="{00000000-0005-0000-0000-0000C60A0000}"/>
    <cellStyle name="Normal 18 2 2 2 6 3 3" xfId="24809" xr:uid="{00000000-0005-0000-0000-0000C70A0000}"/>
    <cellStyle name="Normal 18 2 2 2 6 4" xfId="35029" xr:uid="{00000000-0005-0000-0000-0000C80A0000}"/>
    <cellStyle name="Normal 18 2 2 2 6 5" xfId="19796" xr:uid="{00000000-0005-0000-0000-0000C90A0000}"/>
    <cellStyle name="Normal 18 2 2 2 7" xfId="11386" xr:uid="{00000000-0005-0000-0000-0000CA0A0000}"/>
    <cellStyle name="Normal 18 2 2 2 7 2" xfId="41717" xr:uid="{00000000-0005-0000-0000-0000CB0A0000}"/>
    <cellStyle name="Normal 18 2 2 2 7 3" xfId="26484" xr:uid="{00000000-0005-0000-0000-0000CC0A0000}"/>
    <cellStyle name="Normal 18 2 2 2 8" xfId="6365" xr:uid="{00000000-0005-0000-0000-0000CD0A0000}"/>
    <cellStyle name="Normal 18 2 2 2 8 2" xfId="36700" xr:uid="{00000000-0005-0000-0000-0000CE0A0000}"/>
    <cellStyle name="Normal 18 2 2 2 8 3" xfId="21467" xr:uid="{00000000-0005-0000-0000-0000CF0A0000}"/>
    <cellStyle name="Normal 18 2 2 2 9" xfId="31688" xr:uid="{00000000-0005-0000-0000-0000D00A0000}"/>
    <cellStyle name="Normal 18 2 2 3" xfId="1392" xr:uid="{00000000-0005-0000-0000-0000D10A0000}"/>
    <cellStyle name="Normal 18 2 2 3 2" xfId="1813" xr:uid="{00000000-0005-0000-0000-0000D20A0000}"/>
    <cellStyle name="Normal 18 2 2 3 2 2" xfId="2652" xr:uid="{00000000-0005-0000-0000-0000D30A0000}"/>
    <cellStyle name="Normal 18 2 2 3 2 2 2" xfId="4342" xr:uid="{00000000-0005-0000-0000-0000D40A0000}"/>
    <cellStyle name="Normal 18 2 2 3 2 2 2 2" xfId="14415" xr:uid="{00000000-0005-0000-0000-0000D50A0000}"/>
    <cellStyle name="Normal 18 2 2 3 2 2 2 2 2" xfId="44746" xr:uid="{00000000-0005-0000-0000-0000D60A0000}"/>
    <cellStyle name="Normal 18 2 2 3 2 2 2 2 3" xfId="29513" xr:uid="{00000000-0005-0000-0000-0000D70A0000}"/>
    <cellStyle name="Normal 18 2 2 3 2 2 2 3" xfId="9395" xr:uid="{00000000-0005-0000-0000-0000D80A0000}"/>
    <cellStyle name="Normal 18 2 2 3 2 2 2 3 2" xfId="39729" xr:uid="{00000000-0005-0000-0000-0000D90A0000}"/>
    <cellStyle name="Normal 18 2 2 3 2 2 2 3 3" xfId="24496" xr:uid="{00000000-0005-0000-0000-0000DA0A0000}"/>
    <cellStyle name="Normal 18 2 2 3 2 2 2 4" xfId="34716" xr:uid="{00000000-0005-0000-0000-0000DB0A0000}"/>
    <cellStyle name="Normal 18 2 2 3 2 2 2 5" xfId="19483" xr:uid="{00000000-0005-0000-0000-0000DC0A0000}"/>
    <cellStyle name="Normal 18 2 2 3 2 2 3" xfId="6034" xr:uid="{00000000-0005-0000-0000-0000DD0A0000}"/>
    <cellStyle name="Normal 18 2 2 3 2 2 3 2" xfId="16086" xr:uid="{00000000-0005-0000-0000-0000DE0A0000}"/>
    <cellStyle name="Normal 18 2 2 3 2 2 3 2 2" xfId="46417" xr:uid="{00000000-0005-0000-0000-0000DF0A0000}"/>
    <cellStyle name="Normal 18 2 2 3 2 2 3 2 3" xfId="31184" xr:uid="{00000000-0005-0000-0000-0000E00A0000}"/>
    <cellStyle name="Normal 18 2 2 3 2 2 3 3" xfId="11066" xr:uid="{00000000-0005-0000-0000-0000E10A0000}"/>
    <cellStyle name="Normal 18 2 2 3 2 2 3 3 2" xfId="41400" xr:uid="{00000000-0005-0000-0000-0000E20A0000}"/>
    <cellStyle name="Normal 18 2 2 3 2 2 3 3 3" xfId="26167" xr:uid="{00000000-0005-0000-0000-0000E30A0000}"/>
    <cellStyle name="Normal 18 2 2 3 2 2 3 4" xfId="36387" xr:uid="{00000000-0005-0000-0000-0000E40A0000}"/>
    <cellStyle name="Normal 18 2 2 3 2 2 3 5" xfId="21154" xr:uid="{00000000-0005-0000-0000-0000E50A0000}"/>
    <cellStyle name="Normal 18 2 2 3 2 2 4" xfId="12744" xr:uid="{00000000-0005-0000-0000-0000E60A0000}"/>
    <cellStyle name="Normal 18 2 2 3 2 2 4 2" xfId="43075" xr:uid="{00000000-0005-0000-0000-0000E70A0000}"/>
    <cellStyle name="Normal 18 2 2 3 2 2 4 3" xfId="27842" xr:uid="{00000000-0005-0000-0000-0000E80A0000}"/>
    <cellStyle name="Normal 18 2 2 3 2 2 5" xfId="7723" xr:uid="{00000000-0005-0000-0000-0000E90A0000}"/>
    <cellStyle name="Normal 18 2 2 3 2 2 5 2" xfId="38058" xr:uid="{00000000-0005-0000-0000-0000EA0A0000}"/>
    <cellStyle name="Normal 18 2 2 3 2 2 5 3" xfId="22825" xr:uid="{00000000-0005-0000-0000-0000EB0A0000}"/>
    <cellStyle name="Normal 18 2 2 3 2 2 6" xfId="33046" xr:uid="{00000000-0005-0000-0000-0000EC0A0000}"/>
    <cellStyle name="Normal 18 2 2 3 2 2 7" xfId="17812" xr:uid="{00000000-0005-0000-0000-0000ED0A0000}"/>
    <cellStyle name="Normal 18 2 2 3 2 3" xfId="3505" xr:uid="{00000000-0005-0000-0000-0000EE0A0000}"/>
    <cellStyle name="Normal 18 2 2 3 2 3 2" xfId="13579" xr:uid="{00000000-0005-0000-0000-0000EF0A0000}"/>
    <cellStyle name="Normal 18 2 2 3 2 3 2 2" xfId="43910" xr:uid="{00000000-0005-0000-0000-0000F00A0000}"/>
    <cellStyle name="Normal 18 2 2 3 2 3 2 3" xfId="28677" xr:uid="{00000000-0005-0000-0000-0000F10A0000}"/>
    <cellStyle name="Normal 18 2 2 3 2 3 3" xfId="8559" xr:uid="{00000000-0005-0000-0000-0000F20A0000}"/>
    <cellStyle name="Normal 18 2 2 3 2 3 3 2" xfId="38893" xr:uid="{00000000-0005-0000-0000-0000F30A0000}"/>
    <cellStyle name="Normal 18 2 2 3 2 3 3 3" xfId="23660" xr:uid="{00000000-0005-0000-0000-0000F40A0000}"/>
    <cellStyle name="Normal 18 2 2 3 2 3 4" xfId="33880" xr:uid="{00000000-0005-0000-0000-0000F50A0000}"/>
    <cellStyle name="Normal 18 2 2 3 2 3 5" xfId="18647" xr:uid="{00000000-0005-0000-0000-0000F60A0000}"/>
    <cellStyle name="Normal 18 2 2 3 2 4" xfId="5198" xr:uid="{00000000-0005-0000-0000-0000F70A0000}"/>
    <cellStyle name="Normal 18 2 2 3 2 4 2" xfId="15250" xr:uid="{00000000-0005-0000-0000-0000F80A0000}"/>
    <cellStyle name="Normal 18 2 2 3 2 4 2 2" xfId="45581" xr:uid="{00000000-0005-0000-0000-0000F90A0000}"/>
    <cellStyle name="Normal 18 2 2 3 2 4 2 3" xfId="30348" xr:uid="{00000000-0005-0000-0000-0000FA0A0000}"/>
    <cellStyle name="Normal 18 2 2 3 2 4 3" xfId="10230" xr:uid="{00000000-0005-0000-0000-0000FB0A0000}"/>
    <cellStyle name="Normal 18 2 2 3 2 4 3 2" xfId="40564" xr:uid="{00000000-0005-0000-0000-0000FC0A0000}"/>
    <cellStyle name="Normal 18 2 2 3 2 4 3 3" xfId="25331" xr:uid="{00000000-0005-0000-0000-0000FD0A0000}"/>
    <cellStyle name="Normal 18 2 2 3 2 4 4" xfId="35551" xr:uid="{00000000-0005-0000-0000-0000FE0A0000}"/>
    <cellStyle name="Normal 18 2 2 3 2 4 5" xfId="20318" xr:uid="{00000000-0005-0000-0000-0000FF0A0000}"/>
    <cellStyle name="Normal 18 2 2 3 2 5" xfId="11908" xr:uid="{00000000-0005-0000-0000-0000000B0000}"/>
    <cellStyle name="Normal 18 2 2 3 2 5 2" xfId="42239" xr:uid="{00000000-0005-0000-0000-0000010B0000}"/>
    <cellStyle name="Normal 18 2 2 3 2 5 3" xfId="27006" xr:uid="{00000000-0005-0000-0000-0000020B0000}"/>
    <cellStyle name="Normal 18 2 2 3 2 6" xfId="6887" xr:uid="{00000000-0005-0000-0000-0000030B0000}"/>
    <cellStyle name="Normal 18 2 2 3 2 6 2" xfId="37222" xr:uid="{00000000-0005-0000-0000-0000040B0000}"/>
    <cellStyle name="Normal 18 2 2 3 2 6 3" xfId="21989" xr:uid="{00000000-0005-0000-0000-0000050B0000}"/>
    <cellStyle name="Normal 18 2 2 3 2 7" xfId="32210" xr:uid="{00000000-0005-0000-0000-0000060B0000}"/>
    <cellStyle name="Normal 18 2 2 3 2 8" xfId="16976" xr:uid="{00000000-0005-0000-0000-0000070B0000}"/>
    <cellStyle name="Normal 18 2 2 3 3" xfId="2234" xr:uid="{00000000-0005-0000-0000-0000080B0000}"/>
    <cellStyle name="Normal 18 2 2 3 3 2" xfId="3924" xr:uid="{00000000-0005-0000-0000-0000090B0000}"/>
    <cellStyle name="Normal 18 2 2 3 3 2 2" xfId="13997" xr:uid="{00000000-0005-0000-0000-00000A0B0000}"/>
    <cellStyle name="Normal 18 2 2 3 3 2 2 2" xfId="44328" xr:uid="{00000000-0005-0000-0000-00000B0B0000}"/>
    <cellStyle name="Normal 18 2 2 3 3 2 2 3" xfId="29095" xr:uid="{00000000-0005-0000-0000-00000C0B0000}"/>
    <cellStyle name="Normal 18 2 2 3 3 2 3" xfId="8977" xr:uid="{00000000-0005-0000-0000-00000D0B0000}"/>
    <cellStyle name="Normal 18 2 2 3 3 2 3 2" xfId="39311" xr:uid="{00000000-0005-0000-0000-00000E0B0000}"/>
    <cellStyle name="Normal 18 2 2 3 3 2 3 3" xfId="24078" xr:uid="{00000000-0005-0000-0000-00000F0B0000}"/>
    <cellStyle name="Normal 18 2 2 3 3 2 4" xfId="34298" xr:uid="{00000000-0005-0000-0000-0000100B0000}"/>
    <cellStyle name="Normal 18 2 2 3 3 2 5" xfId="19065" xr:uid="{00000000-0005-0000-0000-0000110B0000}"/>
    <cellStyle name="Normal 18 2 2 3 3 3" xfId="5616" xr:uid="{00000000-0005-0000-0000-0000120B0000}"/>
    <cellStyle name="Normal 18 2 2 3 3 3 2" xfId="15668" xr:uid="{00000000-0005-0000-0000-0000130B0000}"/>
    <cellStyle name="Normal 18 2 2 3 3 3 2 2" xfId="45999" xr:uid="{00000000-0005-0000-0000-0000140B0000}"/>
    <cellStyle name="Normal 18 2 2 3 3 3 2 3" xfId="30766" xr:uid="{00000000-0005-0000-0000-0000150B0000}"/>
    <cellStyle name="Normal 18 2 2 3 3 3 3" xfId="10648" xr:uid="{00000000-0005-0000-0000-0000160B0000}"/>
    <cellStyle name="Normal 18 2 2 3 3 3 3 2" xfId="40982" xr:uid="{00000000-0005-0000-0000-0000170B0000}"/>
    <cellStyle name="Normal 18 2 2 3 3 3 3 3" xfId="25749" xr:uid="{00000000-0005-0000-0000-0000180B0000}"/>
    <cellStyle name="Normal 18 2 2 3 3 3 4" xfId="35969" xr:uid="{00000000-0005-0000-0000-0000190B0000}"/>
    <cellStyle name="Normal 18 2 2 3 3 3 5" xfId="20736" xr:uid="{00000000-0005-0000-0000-00001A0B0000}"/>
    <cellStyle name="Normal 18 2 2 3 3 4" xfId="12326" xr:uid="{00000000-0005-0000-0000-00001B0B0000}"/>
    <cellStyle name="Normal 18 2 2 3 3 4 2" xfId="42657" xr:uid="{00000000-0005-0000-0000-00001C0B0000}"/>
    <cellStyle name="Normal 18 2 2 3 3 4 3" xfId="27424" xr:uid="{00000000-0005-0000-0000-00001D0B0000}"/>
    <cellStyle name="Normal 18 2 2 3 3 5" xfId="7305" xr:uid="{00000000-0005-0000-0000-00001E0B0000}"/>
    <cellStyle name="Normal 18 2 2 3 3 5 2" xfId="37640" xr:uid="{00000000-0005-0000-0000-00001F0B0000}"/>
    <cellStyle name="Normal 18 2 2 3 3 5 3" xfId="22407" xr:uid="{00000000-0005-0000-0000-0000200B0000}"/>
    <cellStyle name="Normal 18 2 2 3 3 6" xfId="32628" xr:uid="{00000000-0005-0000-0000-0000210B0000}"/>
    <cellStyle name="Normal 18 2 2 3 3 7" xfId="17394" xr:uid="{00000000-0005-0000-0000-0000220B0000}"/>
    <cellStyle name="Normal 18 2 2 3 4" xfId="3087" xr:uid="{00000000-0005-0000-0000-0000230B0000}"/>
    <cellStyle name="Normal 18 2 2 3 4 2" xfId="13161" xr:uid="{00000000-0005-0000-0000-0000240B0000}"/>
    <cellStyle name="Normal 18 2 2 3 4 2 2" xfId="43492" xr:uid="{00000000-0005-0000-0000-0000250B0000}"/>
    <cellStyle name="Normal 18 2 2 3 4 2 3" xfId="28259" xr:uid="{00000000-0005-0000-0000-0000260B0000}"/>
    <cellStyle name="Normal 18 2 2 3 4 3" xfId="8141" xr:uid="{00000000-0005-0000-0000-0000270B0000}"/>
    <cellStyle name="Normal 18 2 2 3 4 3 2" xfId="38475" xr:uid="{00000000-0005-0000-0000-0000280B0000}"/>
    <cellStyle name="Normal 18 2 2 3 4 3 3" xfId="23242" xr:uid="{00000000-0005-0000-0000-0000290B0000}"/>
    <cellStyle name="Normal 18 2 2 3 4 4" xfId="33462" xr:uid="{00000000-0005-0000-0000-00002A0B0000}"/>
    <cellStyle name="Normal 18 2 2 3 4 5" xfId="18229" xr:uid="{00000000-0005-0000-0000-00002B0B0000}"/>
    <cellStyle name="Normal 18 2 2 3 5" xfId="4780" xr:uid="{00000000-0005-0000-0000-00002C0B0000}"/>
    <cellStyle name="Normal 18 2 2 3 5 2" xfId="14832" xr:uid="{00000000-0005-0000-0000-00002D0B0000}"/>
    <cellStyle name="Normal 18 2 2 3 5 2 2" xfId="45163" xr:uid="{00000000-0005-0000-0000-00002E0B0000}"/>
    <cellStyle name="Normal 18 2 2 3 5 2 3" xfId="29930" xr:uid="{00000000-0005-0000-0000-00002F0B0000}"/>
    <cellStyle name="Normal 18 2 2 3 5 3" xfId="9812" xr:uid="{00000000-0005-0000-0000-0000300B0000}"/>
    <cellStyle name="Normal 18 2 2 3 5 3 2" xfId="40146" xr:uid="{00000000-0005-0000-0000-0000310B0000}"/>
    <cellStyle name="Normal 18 2 2 3 5 3 3" xfId="24913" xr:uid="{00000000-0005-0000-0000-0000320B0000}"/>
    <cellStyle name="Normal 18 2 2 3 5 4" xfId="35133" xr:uid="{00000000-0005-0000-0000-0000330B0000}"/>
    <cellStyle name="Normal 18 2 2 3 5 5" xfId="19900" xr:uid="{00000000-0005-0000-0000-0000340B0000}"/>
    <cellStyle name="Normal 18 2 2 3 6" xfId="11490" xr:uid="{00000000-0005-0000-0000-0000350B0000}"/>
    <cellStyle name="Normal 18 2 2 3 6 2" xfId="41821" xr:uid="{00000000-0005-0000-0000-0000360B0000}"/>
    <cellStyle name="Normal 18 2 2 3 6 3" xfId="26588" xr:uid="{00000000-0005-0000-0000-0000370B0000}"/>
    <cellStyle name="Normal 18 2 2 3 7" xfId="6469" xr:uid="{00000000-0005-0000-0000-0000380B0000}"/>
    <cellStyle name="Normal 18 2 2 3 7 2" xfId="36804" xr:uid="{00000000-0005-0000-0000-0000390B0000}"/>
    <cellStyle name="Normal 18 2 2 3 7 3" xfId="21571" xr:uid="{00000000-0005-0000-0000-00003A0B0000}"/>
    <cellStyle name="Normal 18 2 2 3 8" xfId="31792" xr:uid="{00000000-0005-0000-0000-00003B0B0000}"/>
    <cellStyle name="Normal 18 2 2 3 9" xfId="16558" xr:uid="{00000000-0005-0000-0000-00003C0B0000}"/>
    <cellStyle name="Normal 18 2 2 4" xfId="1605" xr:uid="{00000000-0005-0000-0000-00003D0B0000}"/>
    <cellStyle name="Normal 18 2 2 4 2" xfId="2444" xr:uid="{00000000-0005-0000-0000-00003E0B0000}"/>
    <cellStyle name="Normal 18 2 2 4 2 2" xfId="4134" xr:uid="{00000000-0005-0000-0000-00003F0B0000}"/>
    <cellStyle name="Normal 18 2 2 4 2 2 2" xfId="14207" xr:uid="{00000000-0005-0000-0000-0000400B0000}"/>
    <cellStyle name="Normal 18 2 2 4 2 2 2 2" xfId="44538" xr:uid="{00000000-0005-0000-0000-0000410B0000}"/>
    <cellStyle name="Normal 18 2 2 4 2 2 2 3" xfId="29305" xr:uid="{00000000-0005-0000-0000-0000420B0000}"/>
    <cellStyle name="Normal 18 2 2 4 2 2 3" xfId="9187" xr:uid="{00000000-0005-0000-0000-0000430B0000}"/>
    <cellStyle name="Normal 18 2 2 4 2 2 3 2" xfId="39521" xr:uid="{00000000-0005-0000-0000-0000440B0000}"/>
    <cellStyle name="Normal 18 2 2 4 2 2 3 3" xfId="24288" xr:uid="{00000000-0005-0000-0000-0000450B0000}"/>
    <cellStyle name="Normal 18 2 2 4 2 2 4" xfId="34508" xr:uid="{00000000-0005-0000-0000-0000460B0000}"/>
    <cellStyle name="Normal 18 2 2 4 2 2 5" xfId="19275" xr:uid="{00000000-0005-0000-0000-0000470B0000}"/>
    <cellStyle name="Normal 18 2 2 4 2 3" xfId="5826" xr:uid="{00000000-0005-0000-0000-0000480B0000}"/>
    <cellStyle name="Normal 18 2 2 4 2 3 2" xfId="15878" xr:uid="{00000000-0005-0000-0000-0000490B0000}"/>
    <cellStyle name="Normal 18 2 2 4 2 3 2 2" xfId="46209" xr:uid="{00000000-0005-0000-0000-00004A0B0000}"/>
    <cellStyle name="Normal 18 2 2 4 2 3 2 3" xfId="30976" xr:uid="{00000000-0005-0000-0000-00004B0B0000}"/>
    <cellStyle name="Normal 18 2 2 4 2 3 3" xfId="10858" xr:uid="{00000000-0005-0000-0000-00004C0B0000}"/>
    <cellStyle name="Normal 18 2 2 4 2 3 3 2" xfId="41192" xr:uid="{00000000-0005-0000-0000-00004D0B0000}"/>
    <cellStyle name="Normal 18 2 2 4 2 3 3 3" xfId="25959" xr:uid="{00000000-0005-0000-0000-00004E0B0000}"/>
    <cellStyle name="Normal 18 2 2 4 2 3 4" xfId="36179" xr:uid="{00000000-0005-0000-0000-00004F0B0000}"/>
    <cellStyle name="Normal 18 2 2 4 2 3 5" xfId="20946" xr:uid="{00000000-0005-0000-0000-0000500B0000}"/>
    <cellStyle name="Normal 18 2 2 4 2 4" xfId="12536" xr:uid="{00000000-0005-0000-0000-0000510B0000}"/>
    <cellStyle name="Normal 18 2 2 4 2 4 2" xfId="42867" xr:uid="{00000000-0005-0000-0000-0000520B0000}"/>
    <cellStyle name="Normal 18 2 2 4 2 4 3" xfId="27634" xr:uid="{00000000-0005-0000-0000-0000530B0000}"/>
    <cellStyle name="Normal 18 2 2 4 2 5" xfId="7515" xr:uid="{00000000-0005-0000-0000-0000540B0000}"/>
    <cellStyle name="Normal 18 2 2 4 2 5 2" xfId="37850" xr:uid="{00000000-0005-0000-0000-0000550B0000}"/>
    <cellStyle name="Normal 18 2 2 4 2 5 3" xfId="22617" xr:uid="{00000000-0005-0000-0000-0000560B0000}"/>
    <cellStyle name="Normal 18 2 2 4 2 6" xfId="32838" xr:uid="{00000000-0005-0000-0000-0000570B0000}"/>
    <cellStyle name="Normal 18 2 2 4 2 7" xfId="17604" xr:uid="{00000000-0005-0000-0000-0000580B0000}"/>
    <cellStyle name="Normal 18 2 2 4 3" xfId="3297" xr:uid="{00000000-0005-0000-0000-0000590B0000}"/>
    <cellStyle name="Normal 18 2 2 4 3 2" xfId="13371" xr:uid="{00000000-0005-0000-0000-00005A0B0000}"/>
    <cellStyle name="Normal 18 2 2 4 3 2 2" xfId="43702" xr:uid="{00000000-0005-0000-0000-00005B0B0000}"/>
    <cellStyle name="Normal 18 2 2 4 3 2 3" xfId="28469" xr:uid="{00000000-0005-0000-0000-00005C0B0000}"/>
    <cellStyle name="Normal 18 2 2 4 3 3" xfId="8351" xr:uid="{00000000-0005-0000-0000-00005D0B0000}"/>
    <cellStyle name="Normal 18 2 2 4 3 3 2" xfId="38685" xr:uid="{00000000-0005-0000-0000-00005E0B0000}"/>
    <cellStyle name="Normal 18 2 2 4 3 3 3" xfId="23452" xr:uid="{00000000-0005-0000-0000-00005F0B0000}"/>
    <cellStyle name="Normal 18 2 2 4 3 4" xfId="33672" xr:uid="{00000000-0005-0000-0000-0000600B0000}"/>
    <cellStyle name="Normal 18 2 2 4 3 5" xfId="18439" xr:uid="{00000000-0005-0000-0000-0000610B0000}"/>
    <cellStyle name="Normal 18 2 2 4 4" xfId="4990" xr:uid="{00000000-0005-0000-0000-0000620B0000}"/>
    <cellStyle name="Normal 18 2 2 4 4 2" xfId="15042" xr:uid="{00000000-0005-0000-0000-0000630B0000}"/>
    <cellStyle name="Normal 18 2 2 4 4 2 2" xfId="45373" xr:uid="{00000000-0005-0000-0000-0000640B0000}"/>
    <cellStyle name="Normal 18 2 2 4 4 2 3" xfId="30140" xr:uid="{00000000-0005-0000-0000-0000650B0000}"/>
    <cellStyle name="Normal 18 2 2 4 4 3" xfId="10022" xr:uid="{00000000-0005-0000-0000-0000660B0000}"/>
    <cellStyle name="Normal 18 2 2 4 4 3 2" xfId="40356" xr:uid="{00000000-0005-0000-0000-0000670B0000}"/>
    <cellStyle name="Normal 18 2 2 4 4 3 3" xfId="25123" xr:uid="{00000000-0005-0000-0000-0000680B0000}"/>
    <cellStyle name="Normal 18 2 2 4 4 4" xfId="35343" xr:uid="{00000000-0005-0000-0000-0000690B0000}"/>
    <cellStyle name="Normal 18 2 2 4 4 5" xfId="20110" xr:uid="{00000000-0005-0000-0000-00006A0B0000}"/>
    <cellStyle name="Normal 18 2 2 4 5" xfId="11700" xr:uid="{00000000-0005-0000-0000-00006B0B0000}"/>
    <cellStyle name="Normal 18 2 2 4 5 2" xfId="42031" xr:uid="{00000000-0005-0000-0000-00006C0B0000}"/>
    <cellStyle name="Normal 18 2 2 4 5 3" xfId="26798" xr:uid="{00000000-0005-0000-0000-00006D0B0000}"/>
    <cellStyle name="Normal 18 2 2 4 6" xfId="6679" xr:uid="{00000000-0005-0000-0000-00006E0B0000}"/>
    <cellStyle name="Normal 18 2 2 4 6 2" xfId="37014" xr:uid="{00000000-0005-0000-0000-00006F0B0000}"/>
    <cellStyle name="Normal 18 2 2 4 6 3" xfId="21781" xr:uid="{00000000-0005-0000-0000-0000700B0000}"/>
    <cellStyle name="Normal 18 2 2 4 7" xfId="32002" xr:uid="{00000000-0005-0000-0000-0000710B0000}"/>
    <cellStyle name="Normal 18 2 2 4 8" xfId="16768" xr:uid="{00000000-0005-0000-0000-0000720B0000}"/>
    <cellStyle name="Normal 18 2 2 5" xfId="2026" xr:uid="{00000000-0005-0000-0000-0000730B0000}"/>
    <cellStyle name="Normal 18 2 2 5 2" xfId="3716" xr:uid="{00000000-0005-0000-0000-0000740B0000}"/>
    <cellStyle name="Normal 18 2 2 5 2 2" xfId="13789" xr:uid="{00000000-0005-0000-0000-0000750B0000}"/>
    <cellStyle name="Normal 18 2 2 5 2 2 2" xfId="44120" xr:uid="{00000000-0005-0000-0000-0000760B0000}"/>
    <cellStyle name="Normal 18 2 2 5 2 2 3" xfId="28887" xr:uid="{00000000-0005-0000-0000-0000770B0000}"/>
    <cellStyle name="Normal 18 2 2 5 2 3" xfId="8769" xr:uid="{00000000-0005-0000-0000-0000780B0000}"/>
    <cellStyle name="Normal 18 2 2 5 2 3 2" xfId="39103" xr:uid="{00000000-0005-0000-0000-0000790B0000}"/>
    <cellStyle name="Normal 18 2 2 5 2 3 3" xfId="23870" xr:uid="{00000000-0005-0000-0000-00007A0B0000}"/>
    <cellStyle name="Normal 18 2 2 5 2 4" xfId="34090" xr:uid="{00000000-0005-0000-0000-00007B0B0000}"/>
    <cellStyle name="Normal 18 2 2 5 2 5" xfId="18857" xr:uid="{00000000-0005-0000-0000-00007C0B0000}"/>
    <cellStyle name="Normal 18 2 2 5 3" xfId="5408" xr:uid="{00000000-0005-0000-0000-00007D0B0000}"/>
    <cellStyle name="Normal 18 2 2 5 3 2" xfId="15460" xr:uid="{00000000-0005-0000-0000-00007E0B0000}"/>
    <cellStyle name="Normal 18 2 2 5 3 2 2" xfId="45791" xr:uid="{00000000-0005-0000-0000-00007F0B0000}"/>
    <cellStyle name="Normal 18 2 2 5 3 2 3" xfId="30558" xr:uid="{00000000-0005-0000-0000-0000800B0000}"/>
    <cellStyle name="Normal 18 2 2 5 3 3" xfId="10440" xr:uid="{00000000-0005-0000-0000-0000810B0000}"/>
    <cellStyle name="Normal 18 2 2 5 3 3 2" xfId="40774" xr:uid="{00000000-0005-0000-0000-0000820B0000}"/>
    <cellStyle name="Normal 18 2 2 5 3 3 3" xfId="25541" xr:uid="{00000000-0005-0000-0000-0000830B0000}"/>
    <cellStyle name="Normal 18 2 2 5 3 4" xfId="35761" xr:uid="{00000000-0005-0000-0000-0000840B0000}"/>
    <cellStyle name="Normal 18 2 2 5 3 5" xfId="20528" xr:uid="{00000000-0005-0000-0000-0000850B0000}"/>
    <cellStyle name="Normal 18 2 2 5 4" xfId="12118" xr:uid="{00000000-0005-0000-0000-0000860B0000}"/>
    <cellStyle name="Normal 18 2 2 5 4 2" xfId="42449" xr:uid="{00000000-0005-0000-0000-0000870B0000}"/>
    <cellStyle name="Normal 18 2 2 5 4 3" xfId="27216" xr:uid="{00000000-0005-0000-0000-0000880B0000}"/>
    <cellStyle name="Normal 18 2 2 5 5" xfId="7097" xr:uid="{00000000-0005-0000-0000-0000890B0000}"/>
    <cellStyle name="Normal 18 2 2 5 5 2" xfId="37432" xr:uid="{00000000-0005-0000-0000-00008A0B0000}"/>
    <cellStyle name="Normal 18 2 2 5 5 3" xfId="22199" xr:uid="{00000000-0005-0000-0000-00008B0B0000}"/>
    <cellStyle name="Normal 18 2 2 5 6" xfId="32420" xr:uid="{00000000-0005-0000-0000-00008C0B0000}"/>
    <cellStyle name="Normal 18 2 2 5 7" xfId="17186" xr:uid="{00000000-0005-0000-0000-00008D0B0000}"/>
    <cellStyle name="Normal 18 2 2 6" xfId="2879" xr:uid="{00000000-0005-0000-0000-00008E0B0000}"/>
    <cellStyle name="Normal 18 2 2 6 2" xfId="12953" xr:uid="{00000000-0005-0000-0000-00008F0B0000}"/>
    <cellStyle name="Normal 18 2 2 6 2 2" xfId="43284" xr:uid="{00000000-0005-0000-0000-0000900B0000}"/>
    <cellStyle name="Normal 18 2 2 6 2 3" xfId="28051" xr:uid="{00000000-0005-0000-0000-0000910B0000}"/>
    <cellStyle name="Normal 18 2 2 6 3" xfId="7933" xr:uid="{00000000-0005-0000-0000-0000920B0000}"/>
    <cellStyle name="Normal 18 2 2 6 3 2" xfId="38267" xr:uid="{00000000-0005-0000-0000-0000930B0000}"/>
    <cellStyle name="Normal 18 2 2 6 3 3" xfId="23034" xr:uid="{00000000-0005-0000-0000-0000940B0000}"/>
    <cellStyle name="Normal 18 2 2 6 4" xfId="33254" xr:uid="{00000000-0005-0000-0000-0000950B0000}"/>
    <cellStyle name="Normal 18 2 2 6 5" xfId="18021" xr:uid="{00000000-0005-0000-0000-0000960B0000}"/>
    <cellStyle name="Normal 18 2 2 7" xfId="4572" xr:uid="{00000000-0005-0000-0000-0000970B0000}"/>
    <cellStyle name="Normal 18 2 2 7 2" xfId="14624" xr:uid="{00000000-0005-0000-0000-0000980B0000}"/>
    <cellStyle name="Normal 18 2 2 7 2 2" xfId="44955" xr:uid="{00000000-0005-0000-0000-0000990B0000}"/>
    <cellStyle name="Normal 18 2 2 7 2 3" xfId="29722" xr:uid="{00000000-0005-0000-0000-00009A0B0000}"/>
    <cellStyle name="Normal 18 2 2 7 3" xfId="9604" xr:uid="{00000000-0005-0000-0000-00009B0B0000}"/>
    <cellStyle name="Normal 18 2 2 7 3 2" xfId="39938" xr:uid="{00000000-0005-0000-0000-00009C0B0000}"/>
    <cellStyle name="Normal 18 2 2 7 3 3" xfId="24705" xr:uid="{00000000-0005-0000-0000-00009D0B0000}"/>
    <cellStyle name="Normal 18 2 2 7 4" xfId="34925" xr:uid="{00000000-0005-0000-0000-00009E0B0000}"/>
    <cellStyle name="Normal 18 2 2 7 5" xfId="19692" xr:uid="{00000000-0005-0000-0000-00009F0B0000}"/>
    <cellStyle name="Normal 18 2 2 8" xfId="11282" xr:uid="{00000000-0005-0000-0000-0000A00B0000}"/>
    <cellStyle name="Normal 18 2 2 8 2" xfId="41613" xr:uid="{00000000-0005-0000-0000-0000A10B0000}"/>
    <cellStyle name="Normal 18 2 2 8 3" xfId="26380" xr:uid="{00000000-0005-0000-0000-0000A20B0000}"/>
    <cellStyle name="Normal 18 2 2 9" xfId="6261" xr:uid="{00000000-0005-0000-0000-0000A30B0000}"/>
    <cellStyle name="Normal 18 2 2 9 2" xfId="36596" xr:uid="{00000000-0005-0000-0000-0000A40B0000}"/>
    <cellStyle name="Normal 18 2 2 9 3" xfId="21363" xr:uid="{00000000-0005-0000-0000-0000A50B0000}"/>
    <cellStyle name="Normal 18 2 3" xfId="1225" xr:uid="{00000000-0005-0000-0000-0000A60B0000}"/>
    <cellStyle name="Normal 18 2 3 10" xfId="16402" xr:uid="{00000000-0005-0000-0000-0000A70B0000}"/>
    <cellStyle name="Normal 18 2 3 2" xfId="1444" xr:uid="{00000000-0005-0000-0000-0000A80B0000}"/>
    <cellStyle name="Normal 18 2 3 2 2" xfId="1865" xr:uid="{00000000-0005-0000-0000-0000A90B0000}"/>
    <cellStyle name="Normal 18 2 3 2 2 2" xfId="2704" xr:uid="{00000000-0005-0000-0000-0000AA0B0000}"/>
    <cellStyle name="Normal 18 2 3 2 2 2 2" xfId="4394" xr:uid="{00000000-0005-0000-0000-0000AB0B0000}"/>
    <cellStyle name="Normal 18 2 3 2 2 2 2 2" xfId="14467" xr:uid="{00000000-0005-0000-0000-0000AC0B0000}"/>
    <cellStyle name="Normal 18 2 3 2 2 2 2 2 2" xfId="44798" xr:uid="{00000000-0005-0000-0000-0000AD0B0000}"/>
    <cellStyle name="Normal 18 2 3 2 2 2 2 2 3" xfId="29565" xr:uid="{00000000-0005-0000-0000-0000AE0B0000}"/>
    <cellStyle name="Normal 18 2 3 2 2 2 2 3" xfId="9447" xr:uid="{00000000-0005-0000-0000-0000AF0B0000}"/>
    <cellStyle name="Normal 18 2 3 2 2 2 2 3 2" xfId="39781" xr:uid="{00000000-0005-0000-0000-0000B00B0000}"/>
    <cellStyle name="Normal 18 2 3 2 2 2 2 3 3" xfId="24548" xr:uid="{00000000-0005-0000-0000-0000B10B0000}"/>
    <cellStyle name="Normal 18 2 3 2 2 2 2 4" xfId="34768" xr:uid="{00000000-0005-0000-0000-0000B20B0000}"/>
    <cellStyle name="Normal 18 2 3 2 2 2 2 5" xfId="19535" xr:uid="{00000000-0005-0000-0000-0000B30B0000}"/>
    <cellStyle name="Normal 18 2 3 2 2 2 3" xfId="6086" xr:uid="{00000000-0005-0000-0000-0000B40B0000}"/>
    <cellStyle name="Normal 18 2 3 2 2 2 3 2" xfId="16138" xr:uid="{00000000-0005-0000-0000-0000B50B0000}"/>
    <cellStyle name="Normal 18 2 3 2 2 2 3 2 2" xfId="46469" xr:uid="{00000000-0005-0000-0000-0000B60B0000}"/>
    <cellStyle name="Normal 18 2 3 2 2 2 3 2 3" xfId="31236" xr:uid="{00000000-0005-0000-0000-0000B70B0000}"/>
    <cellStyle name="Normal 18 2 3 2 2 2 3 3" xfId="11118" xr:uid="{00000000-0005-0000-0000-0000B80B0000}"/>
    <cellStyle name="Normal 18 2 3 2 2 2 3 3 2" xfId="41452" xr:uid="{00000000-0005-0000-0000-0000B90B0000}"/>
    <cellStyle name="Normal 18 2 3 2 2 2 3 3 3" xfId="26219" xr:uid="{00000000-0005-0000-0000-0000BA0B0000}"/>
    <cellStyle name="Normal 18 2 3 2 2 2 3 4" xfId="36439" xr:uid="{00000000-0005-0000-0000-0000BB0B0000}"/>
    <cellStyle name="Normal 18 2 3 2 2 2 3 5" xfId="21206" xr:uid="{00000000-0005-0000-0000-0000BC0B0000}"/>
    <cellStyle name="Normal 18 2 3 2 2 2 4" xfId="12796" xr:uid="{00000000-0005-0000-0000-0000BD0B0000}"/>
    <cellStyle name="Normal 18 2 3 2 2 2 4 2" xfId="43127" xr:uid="{00000000-0005-0000-0000-0000BE0B0000}"/>
    <cellStyle name="Normal 18 2 3 2 2 2 4 3" xfId="27894" xr:uid="{00000000-0005-0000-0000-0000BF0B0000}"/>
    <cellStyle name="Normal 18 2 3 2 2 2 5" xfId="7775" xr:uid="{00000000-0005-0000-0000-0000C00B0000}"/>
    <cellStyle name="Normal 18 2 3 2 2 2 5 2" xfId="38110" xr:uid="{00000000-0005-0000-0000-0000C10B0000}"/>
    <cellStyle name="Normal 18 2 3 2 2 2 5 3" xfId="22877" xr:uid="{00000000-0005-0000-0000-0000C20B0000}"/>
    <cellStyle name="Normal 18 2 3 2 2 2 6" xfId="33098" xr:uid="{00000000-0005-0000-0000-0000C30B0000}"/>
    <cellStyle name="Normal 18 2 3 2 2 2 7" xfId="17864" xr:uid="{00000000-0005-0000-0000-0000C40B0000}"/>
    <cellStyle name="Normal 18 2 3 2 2 3" xfId="3557" xr:uid="{00000000-0005-0000-0000-0000C50B0000}"/>
    <cellStyle name="Normal 18 2 3 2 2 3 2" xfId="13631" xr:uid="{00000000-0005-0000-0000-0000C60B0000}"/>
    <cellStyle name="Normal 18 2 3 2 2 3 2 2" xfId="43962" xr:uid="{00000000-0005-0000-0000-0000C70B0000}"/>
    <cellStyle name="Normal 18 2 3 2 2 3 2 3" xfId="28729" xr:uid="{00000000-0005-0000-0000-0000C80B0000}"/>
    <cellStyle name="Normal 18 2 3 2 2 3 3" xfId="8611" xr:uid="{00000000-0005-0000-0000-0000C90B0000}"/>
    <cellStyle name="Normal 18 2 3 2 2 3 3 2" xfId="38945" xr:uid="{00000000-0005-0000-0000-0000CA0B0000}"/>
    <cellStyle name="Normal 18 2 3 2 2 3 3 3" xfId="23712" xr:uid="{00000000-0005-0000-0000-0000CB0B0000}"/>
    <cellStyle name="Normal 18 2 3 2 2 3 4" xfId="33932" xr:uid="{00000000-0005-0000-0000-0000CC0B0000}"/>
    <cellStyle name="Normal 18 2 3 2 2 3 5" xfId="18699" xr:uid="{00000000-0005-0000-0000-0000CD0B0000}"/>
    <cellStyle name="Normal 18 2 3 2 2 4" xfId="5250" xr:uid="{00000000-0005-0000-0000-0000CE0B0000}"/>
    <cellStyle name="Normal 18 2 3 2 2 4 2" xfId="15302" xr:uid="{00000000-0005-0000-0000-0000CF0B0000}"/>
    <cellStyle name="Normal 18 2 3 2 2 4 2 2" xfId="45633" xr:uid="{00000000-0005-0000-0000-0000D00B0000}"/>
    <cellStyle name="Normal 18 2 3 2 2 4 2 3" xfId="30400" xr:uid="{00000000-0005-0000-0000-0000D10B0000}"/>
    <cellStyle name="Normal 18 2 3 2 2 4 3" xfId="10282" xr:uid="{00000000-0005-0000-0000-0000D20B0000}"/>
    <cellStyle name="Normal 18 2 3 2 2 4 3 2" xfId="40616" xr:uid="{00000000-0005-0000-0000-0000D30B0000}"/>
    <cellStyle name="Normal 18 2 3 2 2 4 3 3" xfId="25383" xr:uid="{00000000-0005-0000-0000-0000D40B0000}"/>
    <cellStyle name="Normal 18 2 3 2 2 4 4" xfId="35603" xr:uid="{00000000-0005-0000-0000-0000D50B0000}"/>
    <cellStyle name="Normal 18 2 3 2 2 4 5" xfId="20370" xr:uid="{00000000-0005-0000-0000-0000D60B0000}"/>
    <cellStyle name="Normal 18 2 3 2 2 5" xfId="11960" xr:uid="{00000000-0005-0000-0000-0000D70B0000}"/>
    <cellStyle name="Normal 18 2 3 2 2 5 2" xfId="42291" xr:uid="{00000000-0005-0000-0000-0000D80B0000}"/>
    <cellStyle name="Normal 18 2 3 2 2 5 3" xfId="27058" xr:uid="{00000000-0005-0000-0000-0000D90B0000}"/>
    <cellStyle name="Normal 18 2 3 2 2 6" xfId="6939" xr:uid="{00000000-0005-0000-0000-0000DA0B0000}"/>
    <cellStyle name="Normal 18 2 3 2 2 6 2" xfId="37274" xr:uid="{00000000-0005-0000-0000-0000DB0B0000}"/>
    <cellStyle name="Normal 18 2 3 2 2 6 3" xfId="22041" xr:uid="{00000000-0005-0000-0000-0000DC0B0000}"/>
    <cellStyle name="Normal 18 2 3 2 2 7" xfId="32262" xr:uid="{00000000-0005-0000-0000-0000DD0B0000}"/>
    <cellStyle name="Normal 18 2 3 2 2 8" xfId="17028" xr:uid="{00000000-0005-0000-0000-0000DE0B0000}"/>
    <cellStyle name="Normal 18 2 3 2 3" xfId="2286" xr:uid="{00000000-0005-0000-0000-0000DF0B0000}"/>
    <cellStyle name="Normal 18 2 3 2 3 2" xfId="3976" xr:uid="{00000000-0005-0000-0000-0000E00B0000}"/>
    <cellStyle name="Normal 18 2 3 2 3 2 2" xfId="14049" xr:uid="{00000000-0005-0000-0000-0000E10B0000}"/>
    <cellStyle name="Normal 18 2 3 2 3 2 2 2" xfId="44380" xr:uid="{00000000-0005-0000-0000-0000E20B0000}"/>
    <cellStyle name="Normal 18 2 3 2 3 2 2 3" xfId="29147" xr:uid="{00000000-0005-0000-0000-0000E30B0000}"/>
    <cellStyle name="Normal 18 2 3 2 3 2 3" xfId="9029" xr:uid="{00000000-0005-0000-0000-0000E40B0000}"/>
    <cellStyle name="Normal 18 2 3 2 3 2 3 2" xfId="39363" xr:uid="{00000000-0005-0000-0000-0000E50B0000}"/>
    <cellStyle name="Normal 18 2 3 2 3 2 3 3" xfId="24130" xr:uid="{00000000-0005-0000-0000-0000E60B0000}"/>
    <cellStyle name="Normal 18 2 3 2 3 2 4" xfId="34350" xr:uid="{00000000-0005-0000-0000-0000E70B0000}"/>
    <cellStyle name="Normal 18 2 3 2 3 2 5" xfId="19117" xr:uid="{00000000-0005-0000-0000-0000E80B0000}"/>
    <cellStyle name="Normal 18 2 3 2 3 3" xfId="5668" xr:uid="{00000000-0005-0000-0000-0000E90B0000}"/>
    <cellStyle name="Normal 18 2 3 2 3 3 2" xfId="15720" xr:uid="{00000000-0005-0000-0000-0000EA0B0000}"/>
    <cellStyle name="Normal 18 2 3 2 3 3 2 2" xfId="46051" xr:uid="{00000000-0005-0000-0000-0000EB0B0000}"/>
    <cellStyle name="Normal 18 2 3 2 3 3 2 3" xfId="30818" xr:uid="{00000000-0005-0000-0000-0000EC0B0000}"/>
    <cellStyle name="Normal 18 2 3 2 3 3 3" xfId="10700" xr:uid="{00000000-0005-0000-0000-0000ED0B0000}"/>
    <cellStyle name="Normal 18 2 3 2 3 3 3 2" xfId="41034" xr:uid="{00000000-0005-0000-0000-0000EE0B0000}"/>
    <cellStyle name="Normal 18 2 3 2 3 3 3 3" xfId="25801" xr:uid="{00000000-0005-0000-0000-0000EF0B0000}"/>
    <cellStyle name="Normal 18 2 3 2 3 3 4" xfId="36021" xr:uid="{00000000-0005-0000-0000-0000F00B0000}"/>
    <cellStyle name="Normal 18 2 3 2 3 3 5" xfId="20788" xr:uid="{00000000-0005-0000-0000-0000F10B0000}"/>
    <cellStyle name="Normal 18 2 3 2 3 4" xfId="12378" xr:uid="{00000000-0005-0000-0000-0000F20B0000}"/>
    <cellStyle name="Normal 18 2 3 2 3 4 2" xfId="42709" xr:uid="{00000000-0005-0000-0000-0000F30B0000}"/>
    <cellStyle name="Normal 18 2 3 2 3 4 3" xfId="27476" xr:uid="{00000000-0005-0000-0000-0000F40B0000}"/>
    <cellStyle name="Normal 18 2 3 2 3 5" xfId="7357" xr:uid="{00000000-0005-0000-0000-0000F50B0000}"/>
    <cellStyle name="Normal 18 2 3 2 3 5 2" xfId="37692" xr:uid="{00000000-0005-0000-0000-0000F60B0000}"/>
    <cellStyle name="Normal 18 2 3 2 3 5 3" xfId="22459" xr:uid="{00000000-0005-0000-0000-0000F70B0000}"/>
    <cellStyle name="Normal 18 2 3 2 3 6" xfId="32680" xr:uid="{00000000-0005-0000-0000-0000F80B0000}"/>
    <cellStyle name="Normal 18 2 3 2 3 7" xfId="17446" xr:uid="{00000000-0005-0000-0000-0000F90B0000}"/>
    <cellStyle name="Normal 18 2 3 2 4" xfId="3139" xr:uid="{00000000-0005-0000-0000-0000FA0B0000}"/>
    <cellStyle name="Normal 18 2 3 2 4 2" xfId="13213" xr:uid="{00000000-0005-0000-0000-0000FB0B0000}"/>
    <cellStyle name="Normal 18 2 3 2 4 2 2" xfId="43544" xr:uid="{00000000-0005-0000-0000-0000FC0B0000}"/>
    <cellStyle name="Normal 18 2 3 2 4 2 3" xfId="28311" xr:uid="{00000000-0005-0000-0000-0000FD0B0000}"/>
    <cellStyle name="Normal 18 2 3 2 4 3" xfId="8193" xr:uid="{00000000-0005-0000-0000-0000FE0B0000}"/>
    <cellStyle name="Normal 18 2 3 2 4 3 2" xfId="38527" xr:uid="{00000000-0005-0000-0000-0000FF0B0000}"/>
    <cellStyle name="Normal 18 2 3 2 4 3 3" xfId="23294" xr:uid="{00000000-0005-0000-0000-0000000C0000}"/>
    <cellStyle name="Normal 18 2 3 2 4 4" xfId="33514" xr:uid="{00000000-0005-0000-0000-0000010C0000}"/>
    <cellStyle name="Normal 18 2 3 2 4 5" xfId="18281" xr:uid="{00000000-0005-0000-0000-0000020C0000}"/>
    <cellStyle name="Normal 18 2 3 2 5" xfId="4832" xr:uid="{00000000-0005-0000-0000-0000030C0000}"/>
    <cellStyle name="Normal 18 2 3 2 5 2" xfId="14884" xr:uid="{00000000-0005-0000-0000-0000040C0000}"/>
    <cellStyle name="Normal 18 2 3 2 5 2 2" xfId="45215" xr:uid="{00000000-0005-0000-0000-0000050C0000}"/>
    <cellStyle name="Normal 18 2 3 2 5 2 3" xfId="29982" xr:uid="{00000000-0005-0000-0000-0000060C0000}"/>
    <cellStyle name="Normal 18 2 3 2 5 3" xfId="9864" xr:uid="{00000000-0005-0000-0000-0000070C0000}"/>
    <cellStyle name="Normal 18 2 3 2 5 3 2" xfId="40198" xr:uid="{00000000-0005-0000-0000-0000080C0000}"/>
    <cellStyle name="Normal 18 2 3 2 5 3 3" xfId="24965" xr:uid="{00000000-0005-0000-0000-0000090C0000}"/>
    <cellStyle name="Normal 18 2 3 2 5 4" xfId="35185" xr:uid="{00000000-0005-0000-0000-00000A0C0000}"/>
    <cellStyle name="Normal 18 2 3 2 5 5" xfId="19952" xr:uid="{00000000-0005-0000-0000-00000B0C0000}"/>
    <cellStyle name="Normal 18 2 3 2 6" xfId="11542" xr:uid="{00000000-0005-0000-0000-00000C0C0000}"/>
    <cellStyle name="Normal 18 2 3 2 6 2" xfId="41873" xr:uid="{00000000-0005-0000-0000-00000D0C0000}"/>
    <cellStyle name="Normal 18 2 3 2 6 3" xfId="26640" xr:uid="{00000000-0005-0000-0000-00000E0C0000}"/>
    <cellStyle name="Normal 18 2 3 2 7" xfId="6521" xr:uid="{00000000-0005-0000-0000-00000F0C0000}"/>
    <cellStyle name="Normal 18 2 3 2 7 2" xfId="36856" xr:uid="{00000000-0005-0000-0000-0000100C0000}"/>
    <cellStyle name="Normal 18 2 3 2 7 3" xfId="21623" xr:uid="{00000000-0005-0000-0000-0000110C0000}"/>
    <cellStyle name="Normal 18 2 3 2 8" xfId="31844" xr:uid="{00000000-0005-0000-0000-0000120C0000}"/>
    <cellStyle name="Normal 18 2 3 2 9" xfId="16610" xr:uid="{00000000-0005-0000-0000-0000130C0000}"/>
    <cellStyle name="Normal 18 2 3 3" xfId="1657" xr:uid="{00000000-0005-0000-0000-0000140C0000}"/>
    <cellStyle name="Normal 18 2 3 3 2" xfId="2496" xr:uid="{00000000-0005-0000-0000-0000150C0000}"/>
    <cellStyle name="Normal 18 2 3 3 2 2" xfId="4186" xr:uid="{00000000-0005-0000-0000-0000160C0000}"/>
    <cellStyle name="Normal 18 2 3 3 2 2 2" xfId="14259" xr:uid="{00000000-0005-0000-0000-0000170C0000}"/>
    <cellStyle name="Normal 18 2 3 3 2 2 2 2" xfId="44590" xr:uid="{00000000-0005-0000-0000-0000180C0000}"/>
    <cellStyle name="Normal 18 2 3 3 2 2 2 3" xfId="29357" xr:uid="{00000000-0005-0000-0000-0000190C0000}"/>
    <cellStyle name="Normal 18 2 3 3 2 2 3" xfId="9239" xr:uid="{00000000-0005-0000-0000-00001A0C0000}"/>
    <cellStyle name="Normal 18 2 3 3 2 2 3 2" xfId="39573" xr:uid="{00000000-0005-0000-0000-00001B0C0000}"/>
    <cellStyle name="Normal 18 2 3 3 2 2 3 3" xfId="24340" xr:uid="{00000000-0005-0000-0000-00001C0C0000}"/>
    <cellStyle name="Normal 18 2 3 3 2 2 4" xfId="34560" xr:uid="{00000000-0005-0000-0000-00001D0C0000}"/>
    <cellStyle name="Normal 18 2 3 3 2 2 5" xfId="19327" xr:uid="{00000000-0005-0000-0000-00001E0C0000}"/>
    <cellStyle name="Normal 18 2 3 3 2 3" xfId="5878" xr:uid="{00000000-0005-0000-0000-00001F0C0000}"/>
    <cellStyle name="Normal 18 2 3 3 2 3 2" xfId="15930" xr:uid="{00000000-0005-0000-0000-0000200C0000}"/>
    <cellStyle name="Normal 18 2 3 3 2 3 2 2" xfId="46261" xr:uid="{00000000-0005-0000-0000-0000210C0000}"/>
    <cellStyle name="Normal 18 2 3 3 2 3 2 3" xfId="31028" xr:uid="{00000000-0005-0000-0000-0000220C0000}"/>
    <cellStyle name="Normal 18 2 3 3 2 3 3" xfId="10910" xr:uid="{00000000-0005-0000-0000-0000230C0000}"/>
    <cellStyle name="Normal 18 2 3 3 2 3 3 2" xfId="41244" xr:uid="{00000000-0005-0000-0000-0000240C0000}"/>
    <cellStyle name="Normal 18 2 3 3 2 3 3 3" xfId="26011" xr:uid="{00000000-0005-0000-0000-0000250C0000}"/>
    <cellStyle name="Normal 18 2 3 3 2 3 4" xfId="36231" xr:uid="{00000000-0005-0000-0000-0000260C0000}"/>
    <cellStyle name="Normal 18 2 3 3 2 3 5" xfId="20998" xr:uid="{00000000-0005-0000-0000-0000270C0000}"/>
    <cellStyle name="Normal 18 2 3 3 2 4" xfId="12588" xr:uid="{00000000-0005-0000-0000-0000280C0000}"/>
    <cellStyle name="Normal 18 2 3 3 2 4 2" xfId="42919" xr:uid="{00000000-0005-0000-0000-0000290C0000}"/>
    <cellStyle name="Normal 18 2 3 3 2 4 3" xfId="27686" xr:uid="{00000000-0005-0000-0000-00002A0C0000}"/>
    <cellStyle name="Normal 18 2 3 3 2 5" xfId="7567" xr:uid="{00000000-0005-0000-0000-00002B0C0000}"/>
    <cellStyle name="Normal 18 2 3 3 2 5 2" xfId="37902" xr:uid="{00000000-0005-0000-0000-00002C0C0000}"/>
    <cellStyle name="Normal 18 2 3 3 2 5 3" xfId="22669" xr:uid="{00000000-0005-0000-0000-00002D0C0000}"/>
    <cellStyle name="Normal 18 2 3 3 2 6" xfId="32890" xr:uid="{00000000-0005-0000-0000-00002E0C0000}"/>
    <cellStyle name="Normal 18 2 3 3 2 7" xfId="17656" xr:uid="{00000000-0005-0000-0000-00002F0C0000}"/>
    <cellStyle name="Normal 18 2 3 3 3" xfId="3349" xr:uid="{00000000-0005-0000-0000-0000300C0000}"/>
    <cellStyle name="Normal 18 2 3 3 3 2" xfId="13423" xr:uid="{00000000-0005-0000-0000-0000310C0000}"/>
    <cellStyle name="Normal 18 2 3 3 3 2 2" xfId="43754" xr:uid="{00000000-0005-0000-0000-0000320C0000}"/>
    <cellStyle name="Normal 18 2 3 3 3 2 3" xfId="28521" xr:uid="{00000000-0005-0000-0000-0000330C0000}"/>
    <cellStyle name="Normal 18 2 3 3 3 3" xfId="8403" xr:uid="{00000000-0005-0000-0000-0000340C0000}"/>
    <cellStyle name="Normal 18 2 3 3 3 3 2" xfId="38737" xr:uid="{00000000-0005-0000-0000-0000350C0000}"/>
    <cellStyle name="Normal 18 2 3 3 3 3 3" xfId="23504" xr:uid="{00000000-0005-0000-0000-0000360C0000}"/>
    <cellStyle name="Normal 18 2 3 3 3 4" xfId="33724" xr:uid="{00000000-0005-0000-0000-0000370C0000}"/>
    <cellStyle name="Normal 18 2 3 3 3 5" xfId="18491" xr:uid="{00000000-0005-0000-0000-0000380C0000}"/>
    <cellStyle name="Normal 18 2 3 3 4" xfId="5042" xr:uid="{00000000-0005-0000-0000-0000390C0000}"/>
    <cellStyle name="Normal 18 2 3 3 4 2" xfId="15094" xr:uid="{00000000-0005-0000-0000-00003A0C0000}"/>
    <cellStyle name="Normal 18 2 3 3 4 2 2" xfId="45425" xr:uid="{00000000-0005-0000-0000-00003B0C0000}"/>
    <cellStyle name="Normal 18 2 3 3 4 2 3" xfId="30192" xr:uid="{00000000-0005-0000-0000-00003C0C0000}"/>
    <cellStyle name="Normal 18 2 3 3 4 3" xfId="10074" xr:uid="{00000000-0005-0000-0000-00003D0C0000}"/>
    <cellStyle name="Normal 18 2 3 3 4 3 2" xfId="40408" xr:uid="{00000000-0005-0000-0000-00003E0C0000}"/>
    <cellStyle name="Normal 18 2 3 3 4 3 3" xfId="25175" xr:uid="{00000000-0005-0000-0000-00003F0C0000}"/>
    <cellStyle name="Normal 18 2 3 3 4 4" xfId="35395" xr:uid="{00000000-0005-0000-0000-0000400C0000}"/>
    <cellStyle name="Normal 18 2 3 3 4 5" xfId="20162" xr:uid="{00000000-0005-0000-0000-0000410C0000}"/>
    <cellStyle name="Normal 18 2 3 3 5" xfId="11752" xr:uid="{00000000-0005-0000-0000-0000420C0000}"/>
    <cellStyle name="Normal 18 2 3 3 5 2" xfId="42083" xr:uid="{00000000-0005-0000-0000-0000430C0000}"/>
    <cellStyle name="Normal 18 2 3 3 5 3" xfId="26850" xr:uid="{00000000-0005-0000-0000-0000440C0000}"/>
    <cellStyle name="Normal 18 2 3 3 6" xfId="6731" xr:uid="{00000000-0005-0000-0000-0000450C0000}"/>
    <cellStyle name="Normal 18 2 3 3 6 2" xfId="37066" xr:uid="{00000000-0005-0000-0000-0000460C0000}"/>
    <cellStyle name="Normal 18 2 3 3 6 3" xfId="21833" xr:uid="{00000000-0005-0000-0000-0000470C0000}"/>
    <cellStyle name="Normal 18 2 3 3 7" xfId="32054" xr:uid="{00000000-0005-0000-0000-0000480C0000}"/>
    <cellStyle name="Normal 18 2 3 3 8" xfId="16820" xr:uid="{00000000-0005-0000-0000-0000490C0000}"/>
    <cellStyle name="Normal 18 2 3 4" xfId="2078" xr:uid="{00000000-0005-0000-0000-00004A0C0000}"/>
    <cellStyle name="Normal 18 2 3 4 2" xfId="3768" xr:uid="{00000000-0005-0000-0000-00004B0C0000}"/>
    <cellStyle name="Normal 18 2 3 4 2 2" xfId="13841" xr:uid="{00000000-0005-0000-0000-00004C0C0000}"/>
    <cellStyle name="Normal 18 2 3 4 2 2 2" xfId="44172" xr:uid="{00000000-0005-0000-0000-00004D0C0000}"/>
    <cellStyle name="Normal 18 2 3 4 2 2 3" xfId="28939" xr:uid="{00000000-0005-0000-0000-00004E0C0000}"/>
    <cellStyle name="Normal 18 2 3 4 2 3" xfId="8821" xr:uid="{00000000-0005-0000-0000-00004F0C0000}"/>
    <cellStyle name="Normal 18 2 3 4 2 3 2" xfId="39155" xr:uid="{00000000-0005-0000-0000-0000500C0000}"/>
    <cellStyle name="Normal 18 2 3 4 2 3 3" xfId="23922" xr:uid="{00000000-0005-0000-0000-0000510C0000}"/>
    <cellStyle name="Normal 18 2 3 4 2 4" xfId="34142" xr:uid="{00000000-0005-0000-0000-0000520C0000}"/>
    <cellStyle name="Normal 18 2 3 4 2 5" xfId="18909" xr:uid="{00000000-0005-0000-0000-0000530C0000}"/>
    <cellStyle name="Normal 18 2 3 4 3" xfId="5460" xr:uid="{00000000-0005-0000-0000-0000540C0000}"/>
    <cellStyle name="Normal 18 2 3 4 3 2" xfId="15512" xr:uid="{00000000-0005-0000-0000-0000550C0000}"/>
    <cellStyle name="Normal 18 2 3 4 3 2 2" xfId="45843" xr:uid="{00000000-0005-0000-0000-0000560C0000}"/>
    <cellStyle name="Normal 18 2 3 4 3 2 3" xfId="30610" xr:uid="{00000000-0005-0000-0000-0000570C0000}"/>
    <cellStyle name="Normal 18 2 3 4 3 3" xfId="10492" xr:uid="{00000000-0005-0000-0000-0000580C0000}"/>
    <cellStyle name="Normal 18 2 3 4 3 3 2" xfId="40826" xr:uid="{00000000-0005-0000-0000-0000590C0000}"/>
    <cellStyle name="Normal 18 2 3 4 3 3 3" xfId="25593" xr:uid="{00000000-0005-0000-0000-00005A0C0000}"/>
    <cellStyle name="Normal 18 2 3 4 3 4" xfId="35813" xr:uid="{00000000-0005-0000-0000-00005B0C0000}"/>
    <cellStyle name="Normal 18 2 3 4 3 5" xfId="20580" xr:uid="{00000000-0005-0000-0000-00005C0C0000}"/>
    <cellStyle name="Normal 18 2 3 4 4" xfId="12170" xr:uid="{00000000-0005-0000-0000-00005D0C0000}"/>
    <cellStyle name="Normal 18 2 3 4 4 2" xfId="42501" xr:uid="{00000000-0005-0000-0000-00005E0C0000}"/>
    <cellStyle name="Normal 18 2 3 4 4 3" xfId="27268" xr:uid="{00000000-0005-0000-0000-00005F0C0000}"/>
    <cellStyle name="Normal 18 2 3 4 5" xfId="7149" xr:uid="{00000000-0005-0000-0000-0000600C0000}"/>
    <cellStyle name="Normal 18 2 3 4 5 2" xfId="37484" xr:uid="{00000000-0005-0000-0000-0000610C0000}"/>
    <cellStyle name="Normal 18 2 3 4 5 3" xfId="22251" xr:uid="{00000000-0005-0000-0000-0000620C0000}"/>
    <cellStyle name="Normal 18 2 3 4 6" xfId="32472" xr:uid="{00000000-0005-0000-0000-0000630C0000}"/>
    <cellStyle name="Normal 18 2 3 4 7" xfId="17238" xr:uid="{00000000-0005-0000-0000-0000640C0000}"/>
    <cellStyle name="Normal 18 2 3 5" xfId="2931" xr:uid="{00000000-0005-0000-0000-0000650C0000}"/>
    <cellStyle name="Normal 18 2 3 5 2" xfId="13005" xr:uid="{00000000-0005-0000-0000-0000660C0000}"/>
    <cellStyle name="Normal 18 2 3 5 2 2" xfId="43336" xr:uid="{00000000-0005-0000-0000-0000670C0000}"/>
    <cellStyle name="Normal 18 2 3 5 2 3" xfId="28103" xr:uid="{00000000-0005-0000-0000-0000680C0000}"/>
    <cellStyle name="Normal 18 2 3 5 3" xfId="7985" xr:uid="{00000000-0005-0000-0000-0000690C0000}"/>
    <cellStyle name="Normal 18 2 3 5 3 2" xfId="38319" xr:uid="{00000000-0005-0000-0000-00006A0C0000}"/>
    <cellStyle name="Normal 18 2 3 5 3 3" xfId="23086" xr:uid="{00000000-0005-0000-0000-00006B0C0000}"/>
    <cellStyle name="Normal 18 2 3 5 4" xfId="33306" xr:uid="{00000000-0005-0000-0000-00006C0C0000}"/>
    <cellStyle name="Normal 18 2 3 5 5" xfId="18073" xr:uid="{00000000-0005-0000-0000-00006D0C0000}"/>
    <cellStyle name="Normal 18 2 3 6" xfId="4624" xr:uid="{00000000-0005-0000-0000-00006E0C0000}"/>
    <cellStyle name="Normal 18 2 3 6 2" xfId="14676" xr:uid="{00000000-0005-0000-0000-00006F0C0000}"/>
    <cellStyle name="Normal 18 2 3 6 2 2" xfId="45007" xr:uid="{00000000-0005-0000-0000-0000700C0000}"/>
    <cellStyle name="Normal 18 2 3 6 2 3" xfId="29774" xr:uid="{00000000-0005-0000-0000-0000710C0000}"/>
    <cellStyle name="Normal 18 2 3 6 3" xfId="9656" xr:uid="{00000000-0005-0000-0000-0000720C0000}"/>
    <cellStyle name="Normal 18 2 3 6 3 2" xfId="39990" xr:uid="{00000000-0005-0000-0000-0000730C0000}"/>
    <cellStyle name="Normal 18 2 3 6 3 3" xfId="24757" xr:uid="{00000000-0005-0000-0000-0000740C0000}"/>
    <cellStyle name="Normal 18 2 3 6 4" xfId="34977" xr:uid="{00000000-0005-0000-0000-0000750C0000}"/>
    <cellStyle name="Normal 18 2 3 6 5" xfId="19744" xr:uid="{00000000-0005-0000-0000-0000760C0000}"/>
    <cellStyle name="Normal 18 2 3 7" xfId="11334" xr:uid="{00000000-0005-0000-0000-0000770C0000}"/>
    <cellStyle name="Normal 18 2 3 7 2" xfId="41665" xr:uid="{00000000-0005-0000-0000-0000780C0000}"/>
    <cellStyle name="Normal 18 2 3 7 3" xfId="26432" xr:uid="{00000000-0005-0000-0000-0000790C0000}"/>
    <cellStyle name="Normal 18 2 3 8" xfId="6313" xr:uid="{00000000-0005-0000-0000-00007A0C0000}"/>
    <cellStyle name="Normal 18 2 3 8 2" xfId="36648" xr:uid="{00000000-0005-0000-0000-00007B0C0000}"/>
    <cellStyle name="Normal 18 2 3 8 3" xfId="21415" xr:uid="{00000000-0005-0000-0000-00007C0C0000}"/>
    <cellStyle name="Normal 18 2 3 9" xfId="31637" xr:uid="{00000000-0005-0000-0000-00007D0C0000}"/>
    <cellStyle name="Normal 18 2 4" xfId="1338" xr:uid="{00000000-0005-0000-0000-00007E0C0000}"/>
    <cellStyle name="Normal 18 2 4 2" xfId="1761" xr:uid="{00000000-0005-0000-0000-00007F0C0000}"/>
    <cellStyle name="Normal 18 2 4 2 2" xfId="2600" xr:uid="{00000000-0005-0000-0000-0000800C0000}"/>
    <cellStyle name="Normal 18 2 4 2 2 2" xfId="4290" xr:uid="{00000000-0005-0000-0000-0000810C0000}"/>
    <cellStyle name="Normal 18 2 4 2 2 2 2" xfId="14363" xr:uid="{00000000-0005-0000-0000-0000820C0000}"/>
    <cellStyle name="Normal 18 2 4 2 2 2 2 2" xfId="44694" xr:uid="{00000000-0005-0000-0000-0000830C0000}"/>
    <cellStyle name="Normal 18 2 4 2 2 2 2 3" xfId="29461" xr:uid="{00000000-0005-0000-0000-0000840C0000}"/>
    <cellStyle name="Normal 18 2 4 2 2 2 3" xfId="9343" xr:uid="{00000000-0005-0000-0000-0000850C0000}"/>
    <cellStyle name="Normal 18 2 4 2 2 2 3 2" xfId="39677" xr:uid="{00000000-0005-0000-0000-0000860C0000}"/>
    <cellStyle name="Normal 18 2 4 2 2 2 3 3" xfId="24444" xr:uid="{00000000-0005-0000-0000-0000870C0000}"/>
    <cellStyle name="Normal 18 2 4 2 2 2 4" xfId="34664" xr:uid="{00000000-0005-0000-0000-0000880C0000}"/>
    <cellStyle name="Normal 18 2 4 2 2 2 5" xfId="19431" xr:uid="{00000000-0005-0000-0000-0000890C0000}"/>
    <cellStyle name="Normal 18 2 4 2 2 3" xfId="5982" xr:uid="{00000000-0005-0000-0000-00008A0C0000}"/>
    <cellStyle name="Normal 18 2 4 2 2 3 2" xfId="16034" xr:uid="{00000000-0005-0000-0000-00008B0C0000}"/>
    <cellStyle name="Normal 18 2 4 2 2 3 2 2" xfId="46365" xr:uid="{00000000-0005-0000-0000-00008C0C0000}"/>
    <cellStyle name="Normal 18 2 4 2 2 3 2 3" xfId="31132" xr:uid="{00000000-0005-0000-0000-00008D0C0000}"/>
    <cellStyle name="Normal 18 2 4 2 2 3 3" xfId="11014" xr:uid="{00000000-0005-0000-0000-00008E0C0000}"/>
    <cellStyle name="Normal 18 2 4 2 2 3 3 2" xfId="41348" xr:uid="{00000000-0005-0000-0000-00008F0C0000}"/>
    <cellStyle name="Normal 18 2 4 2 2 3 3 3" xfId="26115" xr:uid="{00000000-0005-0000-0000-0000900C0000}"/>
    <cellStyle name="Normal 18 2 4 2 2 3 4" xfId="36335" xr:uid="{00000000-0005-0000-0000-0000910C0000}"/>
    <cellStyle name="Normal 18 2 4 2 2 3 5" xfId="21102" xr:uid="{00000000-0005-0000-0000-0000920C0000}"/>
    <cellStyle name="Normal 18 2 4 2 2 4" xfId="12692" xr:uid="{00000000-0005-0000-0000-0000930C0000}"/>
    <cellStyle name="Normal 18 2 4 2 2 4 2" xfId="43023" xr:uid="{00000000-0005-0000-0000-0000940C0000}"/>
    <cellStyle name="Normal 18 2 4 2 2 4 3" xfId="27790" xr:uid="{00000000-0005-0000-0000-0000950C0000}"/>
    <cellStyle name="Normal 18 2 4 2 2 5" xfId="7671" xr:uid="{00000000-0005-0000-0000-0000960C0000}"/>
    <cellStyle name="Normal 18 2 4 2 2 5 2" xfId="38006" xr:uid="{00000000-0005-0000-0000-0000970C0000}"/>
    <cellStyle name="Normal 18 2 4 2 2 5 3" xfId="22773" xr:uid="{00000000-0005-0000-0000-0000980C0000}"/>
    <cellStyle name="Normal 18 2 4 2 2 6" xfId="32994" xr:uid="{00000000-0005-0000-0000-0000990C0000}"/>
    <cellStyle name="Normal 18 2 4 2 2 7" xfId="17760" xr:uid="{00000000-0005-0000-0000-00009A0C0000}"/>
    <cellStyle name="Normal 18 2 4 2 3" xfId="3453" xr:uid="{00000000-0005-0000-0000-00009B0C0000}"/>
    <cellStyle name="Normal 18 2 4 2 3 2" xfId="13527" xr:uid="{00000000-0005-0000-0000-00009C0C0000}"/>
    <cellStyle name="Normal 18 2 4 2 3 2 2" xfId="43858" xr:uid="{00000000-0005-0000-0000-00009D0C0000}"/>
    <cellStyle name="Normal 18 2 4 2 3 2 3" xfId="28625" xr:uid="{00000000-0005-0000-0000-00009E0C0000}"/>
    <cellStyle name="Normal 18 2 4 2 3 3" xfId="8507" xr:uid="{00000000-0005-0000-0000-00009F0C0000}"/>
    <cellStyle name="Normal 18 2 4 2 3 3 2" xfId="38841" xr:uid="{00000000-0005-0000-0000-0000A00C0000}"/>
    <cellStyle name="Normal 18 2 4 2 3 3 3" xfId="23608" xr:uid="{00000000-0005-0000-0000-0000A10C0000}"/>
    <cellStyle name="Normal 18 2 4 2 3 4" xfId="33828" xr:uid="{00000000-0005-0000-0000-0000A20C0000}"/>
    <cellStyle name="Normal 18 2 4 2 3 5" xfId="18595" xr:uid="{00000000-0005-0000-0000-0000A30C0000}"/>
    <cellStyle name="Normal 18 2 4 2 4" xfId="5146" xr:uid="{00000000-0005-0000-0000-0000A40C0000}"/>
    <cellStyle name="Normal 18 2 4 2 4 2" xfId="15198" xr:uid="{00000000-0005-0000-0000-0000A50C0000}"/>
    <cellStyle name="Normal 18 2 4 2 4 2 2" xfId="45529" xr:uid="{00000000-0005-0000-0000-0000A60C0000}"/>
    <cellStyle name="Normal 18 2 4 2 4 2 3" xfId="30296" xr:uid="{00000000-0005-0000-0000-0000A70C0000}"/>
    <cellStyle name="Normal 18 2 4 2 4 3" xfId="10178" xr:uid="{00000000-0005-0000-0000-0000A80C0000}"/>
    <cellStyle name="Normal 18 2 4 2 4 3 2" xfId="40512" xr:uid="{00000000-0005-0000-0000-0000A90C0000}"/>
    <cellStyle name="Normal 18 2 4 2 4 3 3" xfId="25279" xr:uid="{00000000-0005-0000-0000-0000AA0C0000}"/>
    <cellStyle name="Normal 18 2 4 2 4 4" xfId="35499" xr:uid="{00000000-0005-0000-0000-0000AB0C0000}"/>
    <cellStyle name="Normal 18 2 4 2 4 5" xfId="20266" xr:uid="{00000000-0005-0000-0000-0000AC0C0000}"/>
    <cellStyle name="Normal 18 2 4 2 5" xfId="11856" xr:uid="{00000000-0005-0000-0000-0000AD0C0000}"/>
    <cellStyle name="Normal 18 2 4 2 5 2" xfId="42187" xr:uid="{00000000-0005-0000-0000-0000AE0C0000}"/>
    <cellStyle name="Normal 18 2 4 2 5 3" xfId="26954" xr:uid="{00000000-0005-0000-0000-0000AF0C0000}"/>
    <cellStyle name="Normal 18 2 4 2 6" xfId="6835" xr:uid="{00000000-0005-0000-0000-0000B00C0000}"/>
    <cellStyle name="Normal 18 2 4 2 6 2" xfId="37170" xr:uid="{00000000-0005-0000-0000-0000B10C0000}"/>
    <cellStyle name="Normal 18 2 4 2 6 3" xfId="21937" xr:uid="{00000000-0005-0000-0000-0000B20C0000}"/>
    <cellStyle name="Normal 18 2 4 2 7" xfId="32158" xr:uid="{00000000-0005-0000-0000-0000B30C0000}"/>
    <cellStyle name="Normal 18 2 4 2 8" xfId="16924" xr:uid="{00000000-0005-0000-0000-0000B40C0000}"/>
    <cellStyle name="Normal 18 2 4 3" xfId="2182" xr:uid="{00000000-0005-0000-0000-0000B50C0000}"/>
    <cellStyle name="Normal 18 2 4 3 2" xfId="3872" xr:uid="{00000000-0005-0000-0000-0000B60C0000}"/>
    <cellStyle name="Normal 18 2 4 3 2 2" xfId="13945" xr:uid="{00000000-0005-0000-0000-0000B70C0000}"/>
    <cellStyle name="Normal 18 2 4 3 2 2 2" xfId="44276" xr:uid="{00000000-0005-0000-0000-0000B80C0000}"/>
    <cellStyle name="Normal 18 2 4 3 2 2 3" xfId="29043" xr:uid="{00000000-0005-0000-0000-0000B90C0000}"/>
    <cellStyle name="Normal 18 2 4 3 2 3" xfId="8925" xr:uid="{00000000-0005-0000-0000-0000BA0C0000}"/>
    <cellStyle name="Normal 18 2 4 3 2 3 2" xfId="39259" xr:uid="{00000000-0005-0000-0000-0000BB0C0000}"/>
    <cellStyle name="Normal 18 2 4 3 2 3 3" xfId="24026" xr:uid="{00000000-0005-0000-0000-0000BC0C0000}"/>
    <cellStyle name="Normal 18 2 4 3 2 4" xfId="34246" xr:uid="{00000000-0005-0000-0000-0000BD0C0000}"/>
    <cellStyle name="Normal 18 2 4 3 2 5" xfId="19013" xr:uid="{00000000-0005-0000-0000-0000BE0C0000}"/>
    <cellStyle name="Normal 18 2 4 3 3" xfId="5564" xr:uid="{00000000-0005-0000-0000-0000BF0C0000}"/>
    <cellStyle name="Normal 18 2 4 3 3 2" xfId="15616" xr:uid="{00000000-0005-0000-0000-0000C00C0000}"/>
    <cellStyle name="Normal 18 2 4 3 3 2 2" xfId="45947" xr:uid="{00000000-0005-0000-0000-0000C10C0000}"/>
    <cellStyle name="Normal 18 2 4 3 3 2 3" xfId="30714" xr:uid="{00000000-0005-0000-0000-0000C20C0000}"/>
    <cellStyle name="Normal 18 2 4 3 3 3" xfId="10596" xr:uid="{00000000-0005-0000-0000-0000C30C0000}"/>
    <cellStyle name="Normal 18 2 4 3 3 3 2" xfId="40930" xr:uid="{00000000-0005-0000-0000-0000C40C0000}"/>
    <cellStyle name="Normal 18 2 4 3 3 3 3" xfId="25697" xr:uid="{00000000-0005-0000-0000-0000C50C0000}"/>
    <cellStyle name="Normal 18 2 4 3 3 4" xfId="35917" xr:uid="{00000000-0005-0000-0000-0000C60C0000}"/>
    <cellStyle name="Normal 18 2 4 3 3 5" xfId="20684" xr:uid="{00000000-0005-0000-0000-0000C70C0000}"/>
    <cellStyle name="Normal 18 2 4 3 4" xfId="12274" xr:uid="{00000000-0005-0000-0000-0000C80C0000}"/>
    <cellStyle name="Normal 18 2 4 3 4 2" xfId="42605" xr:uid="{00000000-0005-0000-0000-0000C90C0000}"/>
    <cellStyle name="Normal 18 2 4 3 4 3" xfId="27372" xr:uid="{00000000-0005-0000-0000-0000CA0C0000}"/>
    <cellStyle name="Normal 18 2 4 3 5" xfId="7253" xr:uid="{00000000-0005-0000-0000-0000CB0C0000}"/>
    <cellStyle name="Normal 18 2 4 3 5 2" xfId="37588" xr:uid="{00000000-0005-0000-0000-0000CC0C0000}"/>
    <cellStyle name="Normal 18 2 4 3 5 3" xfId="22355" xr:uid="{00000000-0005-0000-0000-0000CD0C0000}"/>
    <cellStyle name="Normal 18 2 4 3 6" xfId="32576" xr:uid="{00000000-0005-0000-0000-0000CE0C0000}"/>
    <cellStyle name="Normal 18 2 4 3 7" xfId="17342" xr:uid="{00000000-0005-0000-0000-0000CF0C0000}"/>
    <cellStyle name="Normal 18 2 4 4" xfId="3035" xr:uid="{00000000-0005-0000-0000-0000D00C0000}"/>
    <cellStyle name="Normal 18 2 4 4 2" xfId="13109" xr:uid="{00000000-0005-0000-0000-0000D10C0000}"/>
    <cellStyle name="Normal 18 2 4 4 2 2" xfId="43440" xr:uid="{00000000-0005-0000-0000-0000D20C0000}"/>
    <cellStyle name="Normal 18 2 4 4 2 3" xfId="28207" xr:uid="{00000000-0005-0000-0000-0000D30C0000}"/>
    <cellStyle name="Normal 18 2 4 4 3" xfId="8089" xr:uid="{00000000-0005-0000-0000-0000D40C0000}"/>
    <cellStyle name="Normal 18 2 4 4 3 2" xfId="38423" xr:uid="{00000000-0005-0000-0000-0000D50C0000}"/>
    <cellStyle name="Normal 18 2 4 4 3 3" xfId="23190" xr:uid="{00000000-0005-0000-0000-0000D60C0000}"/>
    <cellStyle name="Normal 18 2 4 4 4" xfId="33410" xr:uid="{00000000-0005-0000-0000-0000D70C0000}"/>
    <cellStyle name="Normal 18 2 4 4 5" xfId="18177" xr:uid="{00000000-0005-0000-0000-0000D80C0000}"/>
    <cellStyle name="Normal 18 2 4 5" xfId="4728" xr:uid="{00000000-0005-0000-0000-0000D90C0000}"/>
    <cellStyle name="Normal 18 2 4 5 2" xfId="14780" xr:uid="{00000000-0005-0000-0000-0000DA0C0000}"/>
    <cellStyle name="Normal 18 2 4 5 2 2" xfId="45111" xr:uid="{00000000-0005-0000-0000-0000DB0C0000}"/>
    <cellStyle name="Normal 18 2 4 5 2 3" xfId="29878" xr:uid="{00000000-0005-0000-0000-0000DC0C0000}"/>
    <cellStyle name="Normal 18 2 4 5 3" xfId="9760" xr:uid="{00000000-0005-0000-0000-0000DD0C0000}"/>
    <cellStyle name="Normal 18 2 4 5 3 2" xfId="40094" xr:uid="{00000000-0005-0000-0000-0000DE0C0000}"/>
    <cellStyle name="Normal 18 2 4 5 3 3" xfId="24861" xr:uid="{00000000-0005-0000-0000-0000DF0C0000}"/>
    <cellStyle name="Normal 18 2 4 5 4" xfId="35081" xr:uid="{00000000-0005-0000-0000-0000E00C0000}"/>
    <cellStyle name="Normal 18 2 4 5 5" xfId="19848" xr:uid="{00000000-0005-0000-0000-0000E10C0000}"/>
    <cellStyle name="Normal 18 2 4 6" xfId="11438" xr:uid="{00000000-0005-0000-0000-0000E20C0000}"/>
    <cellStyle name="Normal 18 2 4 6 2" xfId="41769" xr:uid="{00000000-0005-0000-0000-0000E30C0000}"/>
    <cellStyle name="Normal 18 2 4 6 3" xfId="26536" xr:uid="{00000000-0005-0000-0000-0000E40C0000}"/>
    <cellStyle name="Normal 18 2 4 7" xfId="6417" xr:uid="{00000000-0005-0000-0000-0000E50C0000}"/>
    <cellStyle name="Normal 18 2 4 7 2" xfId="36752" xr:uid="{00000000-0005-0000-0000-0000E60C0000}"/>
    <cellStyle name="Normal 18 2 4 7 3" xfId="21519" xr:uid="{00000000-0005-0000-0000-0000E70C0000}"/>
    <cellStyle name="Normal 18 2 4 8" xfId="31740" xr:uid="{00000000-0005-0000-0000-0000E80C0000}"/>
    <cellStyle name="Normal 18 2 4 9" xfId="16506" xr:uid="{00000000-0005-0000-0000-0000E90C0000}"/>
    <cellStyle name="Normal 18 2 5" xfId="1551" xr:uid="{00000000-0005-0000-0000-0000EA0C0000}"/>
    <cellStyle name="Normal 18 2 5 2" xfId="2392" xr:uid="{00000000-0005-0000-0000-0000EB0C0000}"/>
    <cellStyle name="Normal 18 2 5 2 2" xfId="4082" xr:uid="{00000000-0005-0000-0000-0000EC0C0000}"/>
    <cellStyle name="Normal 18 2 5 2 2 2" xfId="14155" xr:uid="{00000000-0005-0000-0000-0000ED0C0000}"/>
    <cellStyle name="Normal 18 2 5 2 2 2 2" xfId="44486" xr:uid="{00000000-0005-0000-0000-0000EE0C0000}"/>
    <cellStyle name="Normal 18 2 5 2 2 2 3" xfId="29253" xr:uid="{00000000-0005-0000-0000-0000EF0C0000}"/>
    <cellStyle name="Normal 18 2 5 2 2 3" xfId="9135" xr:uid="{00000000-0005-0000-0000-0000F00C0000}"/>
    <cellStyle name="Normal 18 2 5 2 2 3 2" xfId="39469" xr:uid="{00000000-0005-0000-0000-0000F10C0000}"/>
    <cellStyle name="Normal 18 2 5 2 2 3 3" xfId="24236" xr:uid="{00000000-0005-0000-0000-0000F20C0000}"/>
    <cellStyle name="Normal 18 2 5 2 2 4" xfId="34456" xr:uid="{00000000-0005-0000-0000-0000F30C0000}"/>
    <cellStyle name="Normal 18 2 5 2 2 5" xfId="19223" xr:uid="{00000000-0005-0000-0000-0000F40C0000}"/>
    <cellStyle name="Normal 18 2 5 2 3" xfId="5774" xr:uid="{00000000-0005-0000-0000-0000F50C0000}"/>
    <cellStyle name="Normal 18 2 5 2 3 2" xfId="15826" xr:uid="{00000000-0005-0000-0000-0000F60C0000}"/>
    <cellStyle name="Normal 18 2 5 2 3 2 2" xfId="46157" xr:uid="{00000000-0005-0000-0000-0000F70C0000}"/>
    <cellStyle name="Normal 18 2 5 2 3 2 3" xfId="30924" xr:uid="{00000000-0005-0000-0000-0000F80C0000}"/>
    <cellStyle name="Normal 18 2 5 2 3 3" xfId="10806" xr:uid="{00000000-0005-0000-0000-0000F90C0000}"/>
    <cellStyle name="Normal 18 2 5 2 3 3 2" xfId="41140" xr:uid="{00000000-0005-0000-0000-0000FA0C0000}"/>
    <cellStyle name="Normal 18 2 5 2 3 3 3" xfId="25907" xr:uid="{00000000-0005-0000-0000-0000FB0C0000}"/>
    <cellStyle name="Normal 18 2 5 2 3 4" xfId="36127" xr:uid="{00000000-0005-0000-0000-0000FC0C0000}"/>
    <cellStyle name="Normal 18 2 5 2 3 5" xfId="20894" xr:uid="{00000000-0005-0000-0000-0000FD0C0000}"/>
    <cellStyle name="Normal 18 2 5 2 4" xfId="12484" xr:uid="{00000000-0005-0000-0000-0000FE0C0000}"/>
    <cellStyle name="Normal 18 2 5 2 4 2" xfId="42815" xr:uid="{00000000-0005-0000-0000-0000FF0C0000}"/>
    <cellStyle name="Normal 18 2 5 2 4 3" xfId="27582" xr:uid="{00000000-0005-0000-0000-0000000D0000}"/>
    <cellStyle name="Normal 18 2 5 2 5" xfId="7463" xr:uid="{00000000-0005-0000-0000-0000010D0000}"/>
    <cellStyle name="Normal 18 2 5 2 5 2" xfId="37798" xr:uid="{00000000-0005-0000-0000-0000020D0000}"/>
    <cellStyle name="Normal 18 2 5 2 5 3" xfId="22565" xr:uid="{00000000-0005-0000-0000-0000030D0000}"/>
    <cellStyle name="Normal 18 2 5 2 6" xfId="32786" xr:uid="{00000000-0005-0000-0000-0000040D0000}"/>
    <cellStyle name="Normal 18 2 5 2 7" xfId="17552" xr:uid="{00000000-0005-0000-0000-0000050D0000}"/>
    <cellStyle name="Normal 18 2 5 3" xfId="3245" xr:uid="{00000000-0005-0000-0000-0000060D0000}"/>
    <cellStyle name="Normal 18 2 5 3 2" xfId="13319" xr:uid="{00000000-0005-0000-0000-0000070D0000}"/>
    <cellStyle name="Normal 18 2 5 3 2 2" xfId="43650" xr:uid="{00000000-0005-0000-0000-0000080D0000}"/>
    <cellStyle name="Normal 18 2 5 3 2 3" xfId="28417" xr:uid="{00000000-0005-0000-0000-0000090D0000}"/>
    <cellStyle name="Normal 18 2 5 3 3" xfId="8299" xr:uid="{00000000-0005-0000-0000-00000A0D0000}"/>
    <cellStyle name="Normal 18 2 5 3 3 2" xfId="38633" xr:uid="{00000000-0005-0000-0000-00000B0D0000}"/>
    <cellStyle name="Normal 18 2 5 3 3 3" xfId="23400" xr:uid="{00000000-0005-0000-0000-00000C0D0000}"/>
    <cellStyle name="Normal 18 2 5 3 4" xfId="33620" xr:uid="{00000000-0005-0000-0000-00000D0D0000}"/>
    <cellStyle name="Normal 18 2 5 3 5" xfId="18387" xr:uid="{00000000-0005-0000-0000-00000E0D0000}"/>
    <cellStyle name="Normal 18 2 5 4" xfId="4938" xr:uid="{00000000-0005-0000-0000-00000F0D0000}"/>
    <cellStyle name="Normal 18 2 5 4 2" xfId="14990" xr:uid="{00000000-0005-0000-0000-0000100D0000}"/>
    <cellStyle name="Normal 18 2 5 4 2 2" xfId="45321" xr:uid="{00000000-0005-0000-0000-0000110D0000}"/>
    <cellStyle name="Normal 18 2 5 4 2 3" xfId="30088" xr:uid="{00000000-0005-0000-0000-0000120D0000}"/>
    <cellStyle name="Normal 18 2 5 4 3" xfId="9970" xr:uid="{00000000-0005-0000-0000-0000130D0000}"/>
    <cellStyle name="Normal 18 2 5 4 3 2" xfId="40304" xr:uid="{00000000-0005-0000-0000-0000140D0000}"/>
    <cellStyle name="Normal 18 2 5 4 3 3" xfId="25071" xr:uid="{00000000-0005-0000-0000-0000150D0000}"/>
    <cellStyle name="Normal 18 2 5 4 4" xfId="35291" xr:uid="{00000000-0005-0000-0000-0000160D0000}"/>
    <cellStyle name="Normal 18 2 5 4 5" xfId="20058" xr:uid="{00000000-0005-0000-0000-0000170D0000}"/>
    <cellStyle name="Normal 18 2 5 5" xfId="11648" xr:uid="{00000000-0005-0000-0000-0000180D0000}"/>
    <cellStyle name="Normal 18 2 5 5 2" xfId="41979" xr:uid="{00000000-0005-0000-0000-0000190D0000}"/>
    <cellStyle name="Normal 18 2 5 5 3" xfId="26746" xr:uid="{00000000-0005-0000-0000-00001A0D0000}"/>
    <cellStyle name="Normal 18 2 5 6" xfId="6627" xr:uid="{00000000-0005-0000-0000-00001B0D0000}"/>
    <cellStyle name="Normal 18 2 5 6 2" xfId="36962" xr:uid="{00000000-0005-0000-0000-00001C0D0000}"/>
    <cellStyle name="Normal 18 2 5 6 3" xfId="21729" xr:uid="{00000000-0005-0000-0000-00001D0D0000}"/>
    <cellStyle name="Normal 18 2 5 7" xfId="31950" xr:uid="{00000000-0005-0000-0000-00001E0D0000}"/>
    <cellStyle name="Normal 18 2 5 8" xfId="16716" xr:uid="{00000000-0005-0000-0000-00001F0D0000}"/>
    <cellStyle name="Normal 18 2 6" xfId="1972" xr:uid="{00000000-0005-0000-0000-0000200D0000}"/>
    <cellStyle name="Normal 18 2 6 2" xfId="3664" xr:uid="{00000000-0005-0000-0000-0000210D0000}"/>
    <cellStyle name="Normal 18 2 6 2 2" xfId="13737" xr:uid="{00000000-0005-0000-0000-0000220D0000}"/>
    <cellStyle name="Normal 18 2 6 2 2 2" xfId="44068" xr:uid="{00000000-0005-0000-0000-0000230D0000}"/>
    <cellStyle name="Normal 18 2 6 2 2 3" xfId="28835" xr:uid="{00000000-0005-0000-0000-0000240D0000}"/>
    <cellStyle name="Normal 18 2 6 2 3" xfId="8717" xr:uid="{00000000-0005-0000-0000-0000250D0000}"/>
    <cellStyle name="Normal 18 2 6 2 3 2" xfId="39051" xr:uid="{00000000-0005-0000-0000-0000260D0000}"/>
    <cellStyle name="Normal 18 2 6 2 3 3" xfId="23818" xr:uid="{00000000-0005-0000-0000-0000270D0000}"/>
    <cellStyle name="Normal 18 2 6 2 4" xfId="34038" xr:uid="{00000000-0005-0000-0000-0000280D0000}"/>
    <cellStyle name="Normal 18 2 6 2 5" xfId="18805" xr:uid="{00000000-0005-0000-0000-0000290D0000}"/>
    <cellStyle name="Normal 18 2 6 3" xfId="5356" xr:uid="{00000000-0005-0000-0000-00002A0D0000}"/>
    <cellStyle name="Normal 18 2 6 3 2" xfId="15408" xr:uid="{00000000-0005-0000-0000-00002B0D0000}"/>
    <cellStyle name="Normal 18 2 6 3 2 2" xfId="45739" xr:uid="{00000000-0005-0000-0000-00002C0D0000}"/>
    <cellStyle name="Normal 18 2 6 3 2 3" xfId="30506" xr:uid="{00000000-0005-0000-0000-00002D0D0000}"/>
    <cellStyle name="Normal 18 2 6 3 3" xfId="10388" xr:uid="{00000000-0005-0000-0000-00002E0D0000}"/>
    <cellStyle name="Normal 18 2 6 3 3 2" xfId="40722" xr:uid="{00000000-0005-0000-0000-00002F0D0000}"/>
    <cellStyle name="Normal 18 2 6 3 3 3" xfId="25489" xr:uid="{00000000-0005-0000-0000-0000300D0000}"/>
    <cellStyle name="Normal 18 2 6 3 4" xfId="35709" xr:uid="{00000000-0005-0000-0000-0000310D0000}"/>
    <cellStyle name="Normal 18 2 6 3 5" xfId="20476" xr:uid="{00000000-0005-0000-0000-0000320D0000}"/>
    <cellStyle name="Normal 18 2 6 4" xfId="12066" xr:uid="{00000000-0005-0000-0000-0000330D0000}"/>
    <cellStyle name="Normal 18 2 6 4 2" xfId="42397" xr:uid="{00000000-0005-0000-0000-0000340D0000}"/>
    <cellStyle name="Normal 18 2 6 4 3" xfId="27164" xr:uid="{00000000-0005-0000-0000-0000350D0000}"/>
    <cellStyle name="Normal 18 2 6 5" xfId="7045" xr:uid="{00000000-0005-0000-0000-0000360D0000}"/>
    <cellStyle name="Normal 18 2 6 5 2" xfId="37380" xr:uid="{00000000-0005-0000-0000-0000370D0000}"/>
    <cellStyle name="Normal 18 2 6 5 3" xfId="22147" xr:uid="{00000000-0005-0000-0000-0000380D0000}"/>
    <cellStyle name="Normal 18 2 6 6" xfId="32368" xr:uid="{00000000-0005-0000-0000-0000390D0000}"/>
    <cellStyle name="Normal 18 2 6 7" xfId="17134" xr:uid="{00000000-0005-0000-0000-00003A0D0000}"/>
    <cellStyle name="Normal 18 2 7" xfId="2823" xr:uid="{00000000-0005-0000-0000-00003B0D0000}"/>
    <cellStyle name="Normal 18 2 7 2" xfId="12901" xr:uid="{00000000-0005-0000-0000-00003C0D0000}"/>
    <cellStyle name="Normal 18 2 7 2 2" xfId="43232" xr:uid="{00000000-0005-0000-0000-00003D0D0000}"/>
    <cellStyle name="Normal 18 2 7 2 3" xfId="27999" xr:uid="{00000000-0005-0000-0000-00003E0D0000}"/>
    <cellStyle name="Normal 18 2 7 3" xfId="7881" xr:uid="{00000000-0005-0000-0000-00003F0D0000}"/>
    <cellStyle name="Normal 18 2 7 3 2" xfId="38215" xr:uid="{00000000-0005-0000-0000-0000400D0000}"/>
    <cellStyle name="Normal 18 2 7 3 3" xfId="22982" xr:uid="{00000000-0005-0000-0000-0000410D0000}"/>
    <cellStyle name="Normal 18 2 7 4" xfId="33202" xr:uid="{00000000-0005-0000-0000-0000420D0000}"/>
    <cellStyle name="Normal 18 2 7 5" xfId="17969" xr:uid="{00000000-0005-0000-0000-0000430D0000}"/>
    <cellStyle name="Normal 18 2 8" xfId="4517" xr:uid="{00000000-0005-0000-0000-0000440D0000}"/>
    <cellStyle name="Normal 18 2 8 2" xfId="14572" xr:uid="{00000000-0005-0000-0000-0000450D0000}"/>
    <cellStyle name="Normal 18 2 8 2 2" xfId="44903" xr:uid="{00000000-0005-0000-0000-0000460D0000}"/>
    <cellStyle name="Normal 18 2 8 2 3" xfId="29670" xr:uid="{00000000-0005-0000-0000-0000470D0000}"/>
    <cellStyle name="Normal 18 2 8 3" xfId="9552" xr:uid="{00000000-0005-0000-0000-0000480D0000}"/>
    <cellStyle name="Normal 18 2 8 3 2" xfId="39886" xr:uid="{00000000-0005-0000-0000-0000490D0000}"/>
    <cellStyle name="Normal 18 2 8 3 3" xfId="24653" xr:uid="{00000000-0005-0000-0000-00004A0D0000}"/>
    <cellStyle name="Normal 18 2 8 4" xfId="34873" xr:uid="{00000000-0005-0000-0000-00004B0D0000}"/>
    <cellStyle name="Normal 18 2 8 5" xfId="19640" xr:uid="{00000000-0005-0000-0000-00004C0D0000}"/>
    <cellStyle name="Normal 18 2 9" xfId="11228" xr:uid="{00000000-0005-0000-0000-00004D0D0000}"/>
    <cellStyle name="Normal 18 2 9 2" xfId="41561" xr:uid="{00000000-0005-0000-0000-00004E0D0000}"/>
    <cellStyle name="Normal 18 2 9 3" xfId="26328" xr:uid="{00000000-0005-0000-0000-00004F0D0000}"/>
    <cellStyle name="Normal 19" xfId="132" xr:uid="{00000000-0005-0000-0000-0000500D0000}"/>
    <cellStyle name="Normal 19 2" xfId="837" xr:uid="{00000000-0005-0000-0000-0000510D0000}"/>
    <cellStyle name="Normal 19 2 10" xfId="6208" xr:uid="{00000000-0005-0000-0000-0000520D0000}"/>
    <cellStyle name="Normal 19 2 10 2" xfId="36545" xr:uid="{00000000-0005-0000-0000-0000530D0000}"/>
    <cellStyle name="Normal 19 2 10 3" xfId="21312" xr:uid="{00000000-0005-0000-0000-0000540D0000}"/>
    <cellStyle name="Normal 19 2 11" xfId="31536" xr:uid="{00000000-0005-0000-0000-0000550D0000}"/>
    <cellStyle name="Normal 19 2 12" xfId="16297" xr:uid="{00000000-0005-0000-0000-0000560D0000}"/>
    <cellStyle name="Normal 19 2 2" xfId="1172" xr:uid="{00000000-0005-0000-0000-0000570D0000}"/>
    <cellStyle name="Normal 19 2 2 10" xfId="31588" xr:uid="{00000000-0005-0000-0000-0000580D0000}"/>
    <cellStyle name="Normal 19 2 2 11" xfId="16351" xr:uid="{00000000-0005-0000-0000-0000590D0000}"/>
    <cellStyle name="Normal 19 2 2 2" xfId="1280" xr:uid="{00000000-0005-0000-0000-00005A0D0000}"/>
    <cellStyle name="Normal 19 2 2 2 10" xfId="16455" xr:uid="{00000000-0005-0000-0000-00005B0D0000}"/>
    <cellStyle name="Normal 19 2 2 2 2" xfId="1497" xr:uid="{00000000-0005-0000-0000-00005C0D0000}"/>
    <cellStyle name="Normal 19 2 2 2 2 2" xfId="1918" xr:uid="{00000000-0005-0000-0000-00005D0D0000}"/>
    <cellStyle name="Normal 19 2 2 2 2 2 2" xfId="2757" xr:uid="{00000000-0005-0000-0000-00005E0D0000}"/>
    <cellStyle name="Normal 19 2 2 2 2 2 2 2" xfId="4447" xr:uid="{00000000-0005-0000-0000-00005F0D0000}"/>
    <cellStyle name="Normal 19 2 2 2 2 2 2 2 2" xfId="14520" xr:uid="{00000000-0005-0000-0000-0000600D0000}"/>
    <cellStyle name="Normal 19 2 2 2 2 2 2 2 2 2" xfId="44851" xr:uid="{00000000-0005-0000-0000-0000610D0000}"/>
    <cellStyle name="Normal 19 2 2 2 2 2 2 2 2 3" xfId="29618" xr:uid="{00000000-0005-0000-0000-0000620D0000}"/>
    <cellStyle name="Normal 19 2 2 2 2 2 2 2 3" xfId="9500" xr:uid="{00000000-0005-0000-0000-0000630D0000}"/>
    <cellStyle name="Normal 19 2 2 2 2 2 2 2 3 2" xfId="39834" xr:uid="{00000000-0005-0000-0000-0000640D0000}"/>
    <cellStyle name="Normal 19 2 2 2 2 2 2 2 3 3" xfId="24601" xr:uid="{00000000-0005-0000-0000-0000650D0000}"/>
    <cellStyle name="Normal 19 2 2 2 2 2 2 2 4" xfId="34821" xr:uid="{00000000-0005-0000-0000-0000660D0000}"/>
    <cellStyle name="Normal 19 2 2 2 2 2 2 2 5" xfId="19588" xr:uid="{00000000-0005-0000-0000-0000670D0000}"/>
    <cellStyle name="Normal 19 2 2 2 2 2 2 3" xfId="6139" xr:uid="{00000000-0005-0000-0000-0000680D0000}"/>
    <cellStyle name="Normal 19 2 2 2 2 2 2 3 2" xfId="16191" xr:uid="{00000000-0005-0000-0000-0000690D0000}"/>
    <cellStyle name="Normal 19 2 2 2 2 2 2 3 2 2" xfId="46522" xr:uid="{00000000-0005-0000-0000-00006A0D0000}"/>
    <cellStyle name="Normal 19 2 2 2 2 2 2 3 2 3" xfId="31289" xr:uid="{00000000-0005-0000-0000-00006B0D0000}"/>
    <cellStyle name="Normal 19 2 2 2 2 2 2 3 3" xfId="11171" xr:uid="{00000000-0005-0000-0000-00006C0D0000}"/>
    <cellStyle name="Normal 19 2 2 2 2 2 2 3 3 2" xfId="41505" xr:uid="{00000000-0005-0000-0000-00006D0D0000}"/>
    <cellStyle name="Normal 19 2 2 2 2 2 2 3 3 3" xfId="26272" xr:uid="{00000000-0005-0000-0000-00006E0D0000}"/>
    <cellStyle name="Normal 19 2 2 2 2 2 2 3 4" xfId="36492" xr:uid="{00000000-0005-0000-0000-00006F0D0000}"/>
    <cellStyle name="Normal 19 2 2 2 2 2 2 3 5" xfId="21259" xr:uid="{00000000-0005-0000-0000-0000700D0000}"/>
    <cellStyle name="Normal 19 2 2 2 2 2 2 4" xfId="12849" xr:uid="{00000000-0005-0000-0000-0000710D0000}"/>
    <cellStyle name="Normal 19 2 2 2 2 2 2 4 2" xfId="43180" xr:uid="{00000000-0005-0000-0000-0000720D0000}"/>
    <cellStyle name="Normal 19 2 2 2 2 2 2 4 3" xfId="27947" xr:uid="{00000000-0005-0000-0000-0000730D0000}"/>
    <cellStyle name="Normal 19 2 2 2 2 2 2 5" xfId="7828" xr:uid="{00000000-0005-0000-0000-0000740D0000}"/>
    <cellStyle name="Normal 19 2 2 2 2 2 2 5 2" xfId="38163" xr:uid="{00000000-0005-0000-0000-0000750D0000}"/>
    <cellStyle name="Normal 19 2 2 2 2 2 2 5 3" xfId="22930" xr:uid="{00000000-0005-0000-0000-0000760D0000}"/>
    <cellStyle name="Normal 19 2 2 2 2 2 2 6" xfId="33151" xr:uid="{00000000-0005-0000-0000-0000770D0000}"/>
    <cellStyle name="Normal 19 2 2 2 2 2 2 7" xfId="17917" xr:uid="{00000000-0005-0000-0000-0000780D0000}"/>
    <cellStyle name="Normal 19 2 2 2 2 2 3" xfId="3610" xr:uid="{00000000-0005-0000-0000-0000790D0000}"/>
    <cellStyle name="Normal 19 2 2 2 2 2 3 2" xfId="13684" xr:uid="{00000000-0005-0000-0000-00007A0D0000}"/>
    <cellStyle name="Normal 19 2 2 2 2 2 3 2 2" xfId="44015" xr:uid="{00000000-0005-0000-0000-00007B0D0000}"/>
    <cellStyle name="Normal 19 2 2 2 2 2 3 2 3" xfId="28782" xr:uid="{00000000-0005-0000-0000-00007C0D0000}"/>
    <cellStyle name="Normal 19 2 2 2 2 2 3 3" xfId="8664" xr:uid="{00000000-0005-0000-0000-00007D0D0000}"/>
    <cellStyle name="Normal 19 2 2 2 2 2 3 3 2" xfId="38998" xr:uid="{00000000-0005-0000-0000-00007E0D0000}"/>
    <cellStyle name="Normal 19 2 2 2 2 2 3 3 3" xfId="23765" xr:uid="{00000000-0005-0000-0000-00007F0D0000}"/>
    <cellStyle name="Normal 19 2 2 2 2 2 3 4" xfId="33985" xr:uid="{00000000-0005-0000-0000-0000800D0000}"/>
    <cellStyle name="Normal 19 2 2 2 2 2 3 5" xfId="18752" xr:uid="{00000000-0005-0000-0000-0000810D0000}"/>
    <cellStyle name="Normal 19 2 2 2 2 2 4" xfId="5303" xr:uid="{00000000-0005-0000-0000-0000820D0000}"/>
    <cellStyle name="Normal 19 2 2 2 2 2 4 2" xfId="15355" xr:uid="{00000000-0005-0000-0000-0000830D0000}"/>
    <cellStyle name="Normal 19 2 2 2 2 2 4 2 2" xfId="45686" xr:uid="{00000000-0005-0000-0000-0000840D0000}"/>
    <cellStyle name="Normal 19 2 2 2 2 2 4 2 3" xfId="30453" xr:uid="{00000000-0005-0000-0000-0000850D0000}"/>
    <cellStyle name="Normal 19 2 2 2 2 2 4 3" xfId="10335" xr:uid="{00000000-0005-0000-0000-0000860D0000}"/>
    <cellStyle name="Normal 19 2 2 2 2 2 4 3 2" xfId="40669" xr:uid="{00000000-0005-0000-0000-0000870D0000}"/>
    <cellStyle name="Normal 19 2 2 2 2 2 4 3 3" xfId="25436" xr:uid="{00000000-0005-0000-0000-0000880D0000}"/>
    <cellStyle name="Normal 19 2 2 2 2 2 4 4" xfId="35656" xr:uid="{00000000-0005-0000-0000-0000890D0000}"/>
    <cellStyle name="Normal 19 2 2 2 2 2 4 5" xfId="20423" xr:uid="{00000000-0005-0000-0000-00008A0D0000}"/>
    <cellStyle name="Normal 19 2 2 2 2 2 5" xfId="12013" xr:uid="{00000000-0005-0000-0000-00008B0D0000}"/>
    <cellStyle name="Normal 19 2 2 2 2 2 5 2" xfId="42344" xr:uid="{00000000-0005-0000-0000-00008C0D0000}"/>
    <cellStyle name="Normal 19 2 2 2 2 2 5 3" xfId="27111" xr:uid="{00000000-0005-0000-0000-00008D0D0000}"/>
    <cellStyle name="Normal 19 2 2 2 2 2 6" xfId="6992" xr:uid="{00000000-0005-0000-0000-00008E0D0000}"/>
    <cellStyle name="Normal 19 2 2 2 2 2 6 2" xfId="37327" xr:uid="{00000000-0005-0000-0000-00008F0D0000}"/>
    <cellStyle name="Normal 19 2 2 2 2 2 6 3" xfId="22094" xr:uid="{00000000-0005-0000-0000-0000900D0000}"/>
    <cellStyle name="Normal 19 2 2 2 2 2 7" xfId="32315" xr:uid="{00000000-0005-0000-0000-0000910D0000}"/>
    <cellStyle name="Normal 19 2 2 2 2 2 8" xfId="17081" xr:uid="{00000000-0005-0000-0000-0000920D0000}"/>
    <cellStyle name="Normal 19 2 2 2 2 3" xfId="2339" xr:uid="{00000000-0005-0000-0000-0000930D0000}"/>
    <cellStyle name="Normal 19 2 2 2 2 3 2" xfId="4029" xr:uid="{00000000-0005-0000-0000-0000940D0000}"/>
    <cellStyle name="Normal 19 2 2 2 2 3 2 2" xfId="14102" xr:uid="{00000000-0005-0000-0000-0000950D0000}"/>
    <cellStyle name="Normal 19 2 2 2 2 3 2 2 2" xfId="44433" xr:uid="{00000000-0005-0000-0000-0000960D0000}"/>
    <cellStyle name="Normal 19 2 2 2 2 3 2 2 3" xfId="29200" xr:uid="{00000000-0005-0000-0000-0000970D0000}"/>
    <cellStyle name="Normal 19 2 2 2 2 3 2 3" xfId="9082" xr:uid="{00000000-0005-0000-0000-0000980D0000}"/>
    <cellStyle name="Normal 19 2 2 2 2 3 2 3 2" xfId="39416" xr:uid="{00000000-0005-0000-0000-0000990D0000}"/>
    <cellStyle name="Normal 19 2 2 2 2 3 2 3 3" xfId="24183" xr:uid="{00000000-0005-0000-0000-00009A0D0000}"/>
    <cellStyle name="Normal 19 2 2 2 2 3 2 4" xfId="34403" xr:uid="{00000000-0005-0000-0000-00009B0D0000}"/>
    <cellStyle name="Normal 19 2 2 2 2 3 2 5" xfId="19170" xr:uid="{00000000-0005-0000-0000-00009C0D0000}"/>
    <cellStyle name="Normal 19 2 2 2 2 3 3" xfId="5721" xr:uid="{00000000-0005-0000-0000-00009D0D0000}"/>
    <cellStyle name="Normal 19 2 2 2 2 3 3 2" xfId="15773" xr:uid="{00000000-0005-0000-0000-00009E0D0000}"/>
    <cellStyle name="Normal 19 2 2 2 2 3 3 2 2" xfId="46104" xr:uid="{00000000-0005-0000-0000-00009F0D0000}"/>
    <cellStyle name="Normal 19 2 2 2 2 3 3 2 3" xfId="30871" xr:uid="{00000000-0005-0000-0000-0000A00D0000}"/>
    <cellStyle name="Normal 19 2 2 2 2 3 3 3" xfId="10753" xr:uid="{00000000-0005-0000-0000-0000A10D0000}"/>
    <cellStyle name="Normal 19 2 2 2 2 3 3 3 2" xfId="41087" xr:uid="{00000000-0005-0000-0000-0000A20D0000}"/>
    <cellStyle name="Normal 19 2 2 2 2 3 3 3 3" xfId="25854" xr:uid="{00000000-0005-0000-0000-0000A30D0000}"/>
    <cellStyle name="Normal 19 2 2 2 2 3 3 4" xfId="36074" xr:uid="{00000000-0005-0000-0000-0000A40D0000}"/>
    <cellStyle name="Normal 19 2 2 2 2 3 3 5" xfId="20841" xr:uid="{00000000-0005-0000-0000-0000A50D0000}"/>
    <cellStyle name="Normal 19 2 2 2 2 3 4" xfId="12431" xr:uid="{00000000-0005-0000-0000-0000A60D0000}"/>
    <cellStyle name="Normal 19 2 2 2 2 3 4 2" xfId="42762" xr:uid="{00000000-0005-0000-0000-0000A70D0000}"/>
    <cellStyle name="Normal 19 2 2 2 2 3 4 3" xfId="27529" xr:uid="{00000000-0005-0000-0000-0000A80D0000}"/>
    <cellStyle name="Normal 19 2 2 2 2 3 5" xfId="7410" xr:uid="{00000000-0005-0000-0000-0000A90D0000}"/>
    <cellStyle name="Normal 19 2 2 2 2 3 5 2" xfId="37745" xr:uid="{00000000-0005-0000-0000-0000AA0D0000}"/>
    <cellStyle name="Normal 19 2 2 2 2 3 5 3" xfId="22512" xr:uid="{00000000-0005-0000-0000-0000AB0D0000}"/>
    <cellStyle name="Normal 19 2 2 2 2 3 6" xfId="32733" xr:uid="{00000000-0005-0000-0000-0000AC0D0000}"/>
    <cellStyle name="Normal 19 2 2 2 2 3 7" xfId="17499" xr:uid="{00000000-0005-0000-0000-0000AD0D0000}"/>
    <cellStyle name="Normal 19 2 2 2 2 4" xfId="3192" xr:uid="{00000000-0005-0000-0000-0000AE0D0000}"/>
    <cellStyle name="Normal 19 2 2 2 2 4 2" xfId="13266" xr:uid="{00000000-0005-0000-0000-0000AF0D0000}"/>
    <cellStyle name="Normal 19 2 2 2 2 4 2 2" xfId="43597" xr:uid="{00000000-0005-0000-0000-0000B00D0000}"/>
    <cellStyle name="Normal 19 2 2 2 2 4 2 3" xfId="28364" xr:uid="{00000000-0005-0000-0000-0000B10D0000}"/>
    <cellStyle name="Normal 19 2 2 2 2 4 3" xfId="8246" xr:uid="{00000000-0005-0000-0000-0000B20D0000}"/>
    <cellStyle name="Normal 19 2 2 2 2 4 3 2" xfId="38580" xr:uid="{00000000-0005-0000-0000-0000B30D0000}"/>
    <cellStyle name="Normal 19 2 2 2 2 4 3 3" xfId="23347" xr:uid="{00000000-0005-0000-0000-0000B40D0000}"/>
    <cellStyle name="Normal 19 2 2 2 2 4 4" xfId="33567" xr:uid="{00000000-0005-0000-0000-0000B50D0000}"/>
    <cellStyle name="Normal 19 2 2 2 2 4 5" xfId="18334" xr:uid="{00000000-0005-0000-0000-0000B60D0000}"/>
    <cellStyle name="Normal 19 2 2 2 2 5" xfId="4885" xr:uid="{00000000-0005-0000-0000-0000B70D0000}"/>
    <cellStyle name="Normal 19 2 2 2 2 5 2" xfId="14937" xr:uid="{00000000-0005-0000-0000-0000B80D0000}"/>
    <cellStyle name="Normal 19 2 2 2 2 5 2 2" xfId="45268" xr:uid="{00000000-0005-0000-0000-0000B90D0000}"/>
    <cellStyle name="Normal 19 2 2 2 2 5 2 3" xfId="30035" xr:uid="{00000000-0005-0000-0000-0000BA0D0000}"/>
    <cellStyle name="Normal 19 2 2 2 2 5 3" xfId="9917" xr:uid="{00000000-0005-0000-0000-0000BB0D0000}"/>
    <cellStyle name="Normal 19 2 2 2 2 5 3 2" xfId="40251" xr:uid="{00000000-0005-0000-0000-0000BC0D0000}"/>
    <cellStyle name="Normal 19 2 2 2 2 5 3 3" xfId="25018" xr:uid="{00000000-0005-0000-0000-0000BD0D0000}"/>
    <cellStyle name="Normal 19 2 2 2 2 5 4" xfId="35238" xr:uid="{00000000-0005-0000-0000-0000BE0D0000}"/>
    <cellStyle name="Normal 19 2 2 2 2 5 5" xfId="20005" xr:uid="{00000000-0005-0000-0000-0000BF0D0000}"/>
    <cellStyle name="Normal 19 2 2 2 2 6" xfId="11595" xr:uid="{00000000-0005-0000-0000-0000C00D0000}"/>
    <cellStyle name="Normal 19 2 2 2 2 6 2" xfId="41926" xr:uid="{00000000-0005-0000-0000-0000C10D0000}"/>
    <cellStyle name="Normal 19 2 2 2 2 6 3" xfId="26693" xr:uid="{00000000-0005-0000-0000-0000C20D0000}"/>
    <cellStyle name="Normal 19 2 2 2 2 7" xfId="6574" xr:uid="{00000000-0005-0000-0000-0000C30D0000}"/>
    <cellStyle name="Normal 19 2 2 2 2 7 2" xfId="36909" xr:uid="{00000000-0005-0000-0000-0000C40D0000}"/>
    <cellStyle name="Normal 19 2 2 2 2 7 3" xfId="21676" xr:uid="{00000000-0005-0000-0000-0000C50D0000}"/>
    <cellStyle name="Normal 19 2 2 2 2 8" xfId="31897" xr:uid="{00000000-0005-0000-0000-0000C60D0000}"/>
    <cellStyle name="Normal 19 2 2 2 2 9" xfId="16663" xr:uid="{00000000-0005-0000-0000-0000C70D0000}"/>
    <cellStyle name="Normal 19 2 2 2 3" xfId="1710" xr:uid="{00000000-0005-0000-0000-0000C80D0000}"/>
    <cellStyle name="Normal 19 2 2 2 3 2" xfId="2549" xr:uid="{00000000-0005-0000-0000-0000C90D0000}"/>
    <cellStyle name="Normal 19 2 2 2 3 2 2" xfId="4239" xr:uid="{00000000-0005-0000-0000-0000CA0D0000}"/>
    <cellStyle name="Normal 19 2 2 2 3 2 2 2" xfId="14312" xr:uid="{00000000-0005-0000-0000-0000CB0D0000}"/>
    <cellStyle name="Normal 19 2 2 2 3 2 2 2 2" xfId="44643" xr:uid="{00000000-0005-0000-0000-0000CC0D0000}"/>
    <cellStyle name="Normal 19 2 2 2 3 2 2 2 3" xfId="29410" xr:uid="{00000000-0005-0000-0000-0000CD0D0000}"/>
    <cellStyle name="Normal 19 2 2 2 3 2 2 3" xfId="9292" xr:uid="{00000000-0005-0000-0000-0000CE0D0000}"/>
    <cellStyle name="Normal 19 2 2 2 3 2 2 3 2" xfId="39626" xr:uid="{00000000-0005-0000-0000-0000CF0D0000}"/>
    <cellStyle name="Normal 19 2 2 2 3 2 2 3 3" xfId="24393" xr:uid="{00000000-0005-0000-0000-0000D00D0000}"/>
    <cellStyle name="Normal 19 2 2 2 3 2 2 4" xfId="34613" xr:uid="{00000000-0005-0000-0000-0000D10D0000}"/>
    <cellStyle name="Normal 19 2 2 2 3 2 2 5" xfId="19380" xr:uid="{00000000-0005-0000-0000-0000D20D0000}"/>
    <cellStyle name="Normal 19 2 2 2 3 2 3" xfId="5931" xr:uid="{00000000-0005-0000-0000-0000D30D0000}"/>
    <cellStyle name="Normal 19 2 2 2 3 2 3 2" xfId="15983" xr:uid="{00000000-0005-0000-0000-0000D40D0000}"/>
    <cellStyle name="Normal 19 2 2 2 3 2 3 2 2" xfId="46314" xr:uid="{00000000-0005-0000-0000-0000D50D0000}"/>
    <cellStyle name="Normal 19 2 2 2 3 2 3 2 3" xfId="31081" xr:uid="{00000000-0005-0000-0000-0000D60D0000}"/>
    <cellStyle name="Normal 19 2 2 2 3 2 3 3" xfId="10963" xr:uid="{00000000-0005-0000-0000-0000D70D0000}"/>
    <cellStyle name="Normal 19 2 2 2 3 2 3 3 2" xfId="41297" xr:uid="{00000000-0005-0000-0000-0000D80D0000}"/>
    <cellStyle name="Normal 19 2 2 2 3 2 3 3 3" xfId="26064" xr:uid="{00000000-0005-0000-0000-0000D90D0000}"/>
    <cellStyle name="Normal 19 2 2 2 3 2 3 4" xfId="36284" xr:uid="{00000000-0005-0000-0000-0000DA0D0000}"/>
    <cellStyle name="Normal 19 2 2 2 3 2 3 5" xfId="21051" xr:uid="{00000000-0005-0000-0000-0000DB0D0000}"/>
    <cellStyle name="Normal 19 2 2 2 3 2 4" xfId="12641" xr:uid="{00000000-0005-0000-0000-0000DC0D0000}"/>
    <cellStyle name="Normal 19 2 2 2 3 2 4 2" xfId="42972" xr:uid="{00000000-0005-0000-0000-0000DD0D0000}"/>
    <cellStyle name="Normal 19 2 2 2 3 2 4 3" xfId="27739" xr:uid="{00000000-0005-0000-0000-0000DE0D0000}"/>
    <cellStyle name="Normal 19 2 2 2 3 2 5" xfId="7620" xr:uid="{00000000-0005-0000-0000-0000DF0D0000}"/>
    <cellStyle name="Normal 19 2 2 2 3 2 5 2" xfId="37955" xr:uid="{00000000-0005-0000-0000-0000E00D0000}"/>
    <cellStyle name="Normal 19 2 2 2 3 2 5 3" xfId="22722" xr:uid="{00000000-0005-0000-0000-0000E10D0000}"/>
    <cellStyle name="Normal 19 2 2 2 3 2 6" xfId="32943" xr:uid="{00000000-0005-0000-0000-0000E20D0000}"/>
    <cellStyle name="Normal 19 2 2 2 3 2 7" xfId="17709" xr:uid="{00000000-0005-0000-0000-0000E30D0000}"/>
    <cellStyle name="Normal 19 2 2 2 3 3" xfId="3402" xr:uid="{00000000-0005-0000-0000-0000E40D0000}"/>
    <cellStyle name="Normal 19 2 2 2 3 3 2" xfId="13476" xr:uid="{00000000-0005-0000-0000-0000E50D0000}"/>
    <cellStyle name="Normal 19 2 2 2 3 3 2 2" xfId="43807" xr:uid="{00000000-0005-0000-0000-0000E60D0000}"/>
    <cellStyle name="Normal 19 2 2 2 3 3 2 3" xfId="28574" xr:uid="{00000000-0005-0000-0000-0000E70D0000}"/>
    <cellStyle name="Normal 19 2 2 2 3 3 3" xfId="8456" xr:uid="{00000000-0005-0000-0000-0000E80D0000}"/>
    <cellStyle name="Normal 19 2 2 2 3 3 3 2" xfId="38790" xr:uid="{00000000-0005-0000-0000-0000E90D0000}"/>
    <cellStyle name="Normal 19 2 2 2 3 3 3 3" xfId="23557" xr:uid="{00000000-0005-0000-0000-0000EA0D0000}"/>
    <cellStyle name="Normal 19 2 2 2 3 3 4" xfId="33777" xr:uid="{00000000-0005-0000-0000-0000EB0D0000}"/>
    <cellStyle name="Normal 19 2 2 2 3 3 5" xfId="18544" xr:uid="{00000000-0005-0000-0000-0000EC0D0000}"/>
    <cellStyle name="Normal 19 2 2 2 3 4" xfId="5095" xr:uid="{00000000-0005-0000-0000-0000ED0D0000}"/>
    <cellStyle name="Normal 19 2 2 2 3 4 2" xfId="15147" xr:uid="{00000000-0005-0000-0000-0000EE0D0000}"/>
    <cellStyle name="Normal 19 2 2 2 3 4 2 2" xfId="45478" xr:uid="{00000000-0005-0000-0000-0000EF0D0000}"/>
    <cellStyle name="Normal 19 2 2 2 3 4 2 3" xfId="30245" xr:uid="{00000000-0005-0000-0000-0000F00D0000}"/>
    <cellStyle name="Normal 19 2 2 2 3 4 3" xfId="10127" xr:uid="{00000000-0005-0000-0000-0000F10D0000}"/>
    <cellStyle name="Normal 19 2 2 2 3 4 3 2" xfId="40461" xr:uid="{00000000-0005-0000-0000-0000F20D0000}"/>
    <cellStyle name="Normal 19 2 2 2 3 4 3 3" xfId="25228" xr:uid="{00000000-0005-0000-0000-0000F30D0000}"/>
    <cellStyle name="Normal 19 2 2 2 3 4 4" xfId="35448" xr:uid="{00000000-0005-0000-0000-0000F40D0000}"/>
    <cellStyle name="Normal 19 2 2 2 3 4 5" xfId="20215" xr:uid="{00000000-0005-0000-0000-0000F50D0000}"/>
    <cellStyle name="Normal 19 2 2 2 3 5" xfId="11805" xr:uid="{00000000-0005-0000-0000-0000F60D0000}"/>
    <cellStyle name="Normal 19 2 2 2 3 5 2" xfId="42136" xr:uid="{00000000-0005-0000-0000-0000F70D0000}"/>
    <cellStyle name="Normal 19 2 2 2 3 5 3" xfId="26903" xr:uid="{00000000-0005-0000-0000-0000F80D0000}"/>
    <cellStyle name="Normal 19 2 2 2 3 6" xfId="6784" xr:uid="{00000000-0005-0000-0000-0000F90D0000}"/>
    <cellStyle name="Normal 19 2 2 2 3 6 2" xfId="37119" xr:uid="{00000000-0005-0000-0000-0000FA0D0000}"/>
    <cellStyle name="Normal 19 2 2 2 3 6 3" xfId="21886" xr:uid="{00000000-0005-0000-0000-0000FB0D0000}"/>
    <cellStyle name="Normal 19 2 2 2 3 7" xfId="32107" xr:uid="{00000000-0005-0000-0000-0000FC0D0000}"/>
    <cellStyle name="Normal 19 2 2 2 3 8" xfId="16873" xr:uid="{00000000-0005-0000-0000-0000FD0D0000}"/>
    <cellStyle name="Normal 19 2 2 2 4" xfId="2131" xr:uid="{00000000-0005-0000-0000-0000FE0D0000}"/>
    <cellStyle name="Normal 19 2 2 2 4 2" xfId="3821" xr:uid="{00000000-0005-0000-0000-0000FF0D0000}"/>
    <cellStyle name="Normal 19 2 2 2 4 2 2" xfId="13894" xr:uid="{00000000-0005-0000-0000-0000000E0000}"/>
    <cellStyle name="Normal 19 2 2 2 4 2 2 2" xfId="44225" xr:uid="{00000000-0005-0000-0000-0000010E0000}"/>
    <cellStyle name="Normal 19 2 2 2 4 2 2 3" xfId="28992" xr:uid="{00000000-0005-0000-0000-0000020E0000}"/>
    <cellStyle name="Normal 19 2 2 2 4 2 3" xfId="8874" xr:uid="{00000000-0005-0000-0000-0000030E0000}"/>
    <cellStyle name="Normal 19 2 2 2 4 2 3 2" xfId="39208" xr:uid="{00000000-0005-0000-0000-0000040E0000}"/>
    <cellStyle name="Normal 19 2 2 2 4 2 3 3" xfId="23975" xr:uid="{00000000-0005-0000-0000-0000050E0000}"/>
    <cellStyle name="Normal 19 2 2 2 4 2 4" xfId="34195" xr:uid="{00000000-0005-0000-0000-0000060E0000}"/>
    <cellStyle name="Normal 19 2 2 2 4 2 5" xfId="18962" xr:uid="{00000000-0005-0000-0000-0000070E0000}"/>
    <cellStyle name="Normal 19 2 2 2 4 3" xfId="5513" xr:uid="{00000000-0005-0000-0000-0000080E0000}"/>
    <cellStyle name="Normal 19 2 2 2 4 3 2" xfId="15565" xr:uid="{00000000-0005-0000-0000-0000090E0000}"/>
    <cellStyle name="Normal 19 2 2 2 4 3 2 2" xfId="45896" xr:uid="{00000000-0005-0000-0000-00000A0E0000}"/>
    <cellStyle name="Normal 19 2 2 2 4 3 2 3" xfId="30663" xr:uid="{00000000-0005-0000-0000-00000B0E0000}"/>
    <cellStyle name="Normal 19 2 2 2 4 3 3" xfId="10545" xr:uid="{00000000-0005-0000-0000-00000C0E0000}"/>
    <cellStyle name="Normal 19 2 2 2 4 3 3 2" xfId="40879" xr:uid="{00000000-0005-0000-0000-00000D0E0000}"/>
    <cellStyle name="Normal 19 2 2 2 4 3 3 3" xfId="25646" xr:uid="{00000000-0005-0000-0000-00000E0E0000}"/>
    <cellStyle name="Normal 19 2 2 2 4 3 4" xfId="35866" xr:uid="{00000000-0005-0000-0000-00000F0E0000}"/>
    <cellStyle name="Normal 19 2 2 2 4 3 5" xfId="20633" xr:uid="{00000000-0005-0000-0000-0000100E0000}"/>
    <cellStyle name="Normal 19 2 2 2 4 4" xfId="12223" xr:uid="{00000000-0005-0000-0000-0000110E0000}"/>
    <cellStyle name="Normal 19 2 2 2 4 4 2" xfId="42554" xr:uid="{00000000-0005-0000-0000-0000120E0000}"/>
    <cellStyle name="Normal 19 2 2 2 4 4 3" xfId="27321" xr:uid="{00000000-0005-0000-0000-0000130E0000}"/>
    <cellStyle name="Normal 19 2 2 2 4 5" xfId="7202" xr:uid="{00000000-0005-0000-0000-0000140E0000}"/>
    <cellStyle name="Normal 19 2 2 2 4 5 2" xfId="37537" xr:uid="{00000000-0005-0000-0000-0000150E0000}"/>
    <cellStyle name="Normal 19 2 2 2 4 5 3" xfId="22304" xr:uid="{00000000-0005-0000-0000-0000160E0000}"/>
    <cellStyle name="Normal 19 2 2 2 4 6" xfId="32525" xr:uid="{00000000-0005-0000-0000-0000170E0000}"/>
    <cellStyle name="Normal 19 2 2 2 4 7" xfId="17291" xr:uid="{00000000-0005-0000-0000-0000180E0000}"/>
    <cellStyle name="Normal 19 2 2 2 5" xfId="2984" xr:uid="{00000000-0005-0000-0000-0000190E0000}"/>
    <cellStyle name="Normal 19 2 2 2 5 2" xfId="13058" xr:uid="{00000000-0005-0000-0000-00001A0E0000}"/>
    <cellStyle name="Normal 19 2 2 2 5 2 2" xfId="43389" xr:uid="{00000000-0005-0000-0000-00001B0E0000}"/>
    <cellStyle name="Normal 19 2 2 2 5 2 3" xfId="28156" xr:uid="{00000000-0005-0000-0000-00001C0E0000}"/>
    <cellStyle name="Normal 19 2 2 2 5 3" xfId="8038" xr:uid="{00000000-0005-0000-0000-00001D0E0000}"/>
    <cellStyle name="Normal 19 2 2 2 5 3 2" xfId="38372" xr:uid="{00000000-0005-0000-0000-00001E0E0000}"/>
    <cellStyle name="Normal 19 2 2 2 5 3 3" xfId="23139" xr:uid="{00000000-0005-0000-0000-00001F0E0000}"/>
    <cellStyle name="Normal 19 2 2 2 5 4" xfId="33359" xr:uid="{00000000-0005-0000-0000-0000200E0000}"/>
    <cellStyle name="Normal 19 2 2 2 5 5" xfId="18126" xr:uid="{00000000-0005-0000-0000-0000210E0000}"/>
    <cellStyle name="Normal 19 2 2 2 6" xfId="4677" xr:uid="{00000000-0005-0000-0000-0000220E0000}"/>
    <cellStyle name="Normal 19 2 2 2 6 2" xfId="14729" xr:uid="{00000000-0005-0000-0000-0000230E0000}"/>
    <cellStyle name="Normal 19 2 2 2 6 2 2" xfId="45060" xr:uid="{00000000-0005-0000-0000-0000240E0000}"/>
    <cellStyle name="Normal 19 2 2 2 6 2 3" xfId="29827" xr:uid="{00000000-0005-0000-0000-0000250E0000}"/>
    <cellStyle name="Normal 19 2 2 2 6 3" xfId="9709" xr:uid="{00000000-0005-0000-0000-0000260E0000}"/>
    <cellStyle name="Normal 19 2 2 2 6 3 2" xfId="40043" xr:uid="{00000000-0005-0000-0000-0000270E0000}"/>
    <cellStyle name="Normal 19 2 2 2 6 3 3" xfId="24810" xr:uid="{00000000-0005-0000-0000-0000280E0000}"/>
    <cellStyle name="Normal 19 2 2 2 6 4" xfId="35030" xr:uid="{00000000-0005-0000-0000-0000290E0000}"/>
    <cellStyle name="Normal 19 2 2 2 6 5" xfId="19797" xr:uid="{00000000-0005-0000-0000-00002A0E0000}"/>
    <cellStyle name="Normal 19 2 2 2 7" xfId="11387" xr:uid="{00000000-0005-0000-0000-00002B0E0000}"/>
    <cellStyle name="Normal 19 2 2 2 7 2" xfId="41718" xr:uid="{00000000-0005-0000-0000-00002C0E0000}"/>
    <cellStyle name="Normal 19 2 2 2 7 3" xfId="26485" xr:uid="{00000000-0005-0000-0000-00002D0E0000}"/>
    <cellStyle name="Normal 19 2 2 2 8" xfId="6366" xr:uid="{00000000-0005-0000-0000-00002E0E0000}"/>
    <cellStyle name="Normal 19 2 2 2 8 2" xfId="36701" xr:uid="{00000000-0005-0000-0000-00002F0E0000}"/>
    <cellStyle name="Normal 19 2 2 2 8 3" xfId="21468" xr:uid="{00000000-0005-0000-0000-0000300E0000}"/>
    <cellStyle name="Normal 19 2 2 2 9" xfId="31689" xr:uid="{00000000-0005-0000-0000-0000310E0000}"/>
    <cellStyle name="Normal 19 2 2 3" xfId="1393" xr:uid="{00000000-0005-0000-0000-0000320E0000}"/>
    <cellStyle name="Normal 19 2 2 3 2" xfId="1814" xr:uid="{00000000-0005-0000-0000-0000330E0000}"/>
    <cellStyle name="Normal 19 2 2 3 2 2" xfId="2653" xr:uid="{00000000-0005-0000-0000-0000340E0000}"/>
    <cellStyle name="Normal 19 2 2 3 2 2 2" xfId="4343" xr:uid="{00000000-0005-0000-0000-0000350E0000}"/>
    <cellStyle name="Normal 19 2 2 3 2 2 2 2" xfId="14416" xr:uid="{00000000-0005-0000-0000-0000360E0000}"/>
    <cellStyle name="Normal 19 2 2 3 2 2 2 2 2" xfId="44747" xr:uid="{00000000-0005-0000-0000-0000370E0000}"/>
    <cellStyle name="Normal 19 2 2 3 2 2 2 2 3" xfId="29514" xr:uid="{00000000-0005-0000-0000-0000380E0000}"/>
    <cellStyle name="Normal 19 2 2 3 2 2 2 3" xfId="9396" xr:uid="{00000000-0005-0000-0000-0000390E0000}"/>
    <cellStyle name="Normal 19 2 2 3 2 2 2 3 2" xfId="39730" xr:uid="{00000000-0005-0000-0000-00003A0E0000}"/>
    <cellStyle name="Normal 19 2 2 3 2 2 2 3 3" xfId="24497" xr:uid="{00000000-0005-0000-0000-00003B0E0000}"/>
    <cellStyle name="Normal 19 2 2 3 2 2 2 4" xfId="34717" xr:uid="{00000000-0005-0000-0000-00003C0E0000}"/>
    <cellStyle name="Normal 19 2 2 3 2 2 2 5" xfId="19484" xr:uid="{00000000-0005-0000-0000-00003D0E0000}"/>
    <cellStyle name="Normal 19 2 2 3 2 2 3" xfId="6035" xr:uid="{00000000-0005-0000-0000-00003E0E0000}"/>
    <cellStyle name="Normal 19 2 2 3 2 2 3 2" xfId="16087" xr:uid="{00000000-0005-0000-0000-00003F0E0000}"/>
    <cellStyle name="Normal 19 2 2 3 2 2 3 2 2" xfId="46418" xr:uid="{00000000-0005-0000-0000-0000400E0000}"/>
    <cellStyle name="Normal 19 2 2 3 2 2 3 2 3" xfId="31185" xr:uid="{00000000-0005-0000-0000-0000410E0000}"/>
    <cellStyle name="Normal 19 2 2 3 2 2 3 3" xfId="11067" xr:uid="{00000000-0005-0000-0000-0000420E0000}"/>
    <cellStyle name="Normal 19 2 2 3 2 2 3 3 2" xfId="41401" xr:uid="{00000000-0005-0000-0000-0000430E0000}"/>
    <cellStyle name="Normal 19 2 2 3 2 2 3 3 3" xfId="26168" xr:uid="{00000000-0005-0000-0000-0000440E0000}"/>
    <cellStyle name="Normal 19 2 2 3 2 2 3 4" xfId="36388" xr:uid="{00000000-0005-0000-0000-0000450E0000}"/>
    <cellStyle name="Normal 19 2 2 3 2 2 3 5" xfId="21155" xr:uid="{00000000-0005-0000-0000-0000460E0000}"/>
    <cellStyle name="Normal 19 2 2 3 2 2 4" xfId="12745" xr:uid="{00000000-0005-0000-0000-0000470E0000}"/>
    <cellStyle name="Normal 19 2 2 3 2 2 4 2" xfId="43076" xr:uid="{00000000-0005-0000-0000-0000480E0000}"/>
    <cellStyle name="Normal 19 2 2 3 2 2 4 3" xfId="27843" xr:uid="{00000000-0005-0000-0000-0000490E0000}"/>
    <cellStyle name="Normal 19 2 2 3 2 2 5" xfId="7724" xr:uid="{00000000-0005-0000-0000-00004A0E0000}"/>
    <cellStyle name="Normal 19 2 2 3 2 2 5 2" xfId="38059" xr:uid="{00000000-0005-0000-0000-00004B0E0000}"/>
    <cellStyle name="Normal 19 2 2 3 2 2 5 3" xfId="22826" xr:uid="{00000000-0005-0000-0000-00004C0E0000}"/>
    <cellStyle name="Normal 19 2 2 3 2 2 6" xfId="33047" xr:uid="{00000000-0005-0000-0000-00004D0E0000}"/>
    <cellStyle name="Normal 19 2 2 3 2 2 7" xfId="17813" xr:uid="{00000000-0005-0000-0000-00004E0E0000}"/>
    <cellStyle name="Normal 19 2 2 3 2 3" xfId="3506" xr:uid="{00000000-0005-0000-0000-00004F0E0000}"/>
    <cellStyle name="Normal 19 2 2 3 2 3 2" xfId="13580" xr:uid="{00000000-0005-0000-0000-0000500E0000}"/>
    <cellStyle name="Normal 19 2 2 3 2 3 2 2" xfId="43911" xr:uid="{00000000-0005-0000-0000-0000510E0000}"/>
    <cellStyle name="Normal 19 2 2 3 2 3 2 3" xfId="28678" xr:uid="{00000000-0005-0000-0000-0000520E0000}"/>
    <cellStyle name="Normal 19 2 2 3 2 3 3" xfId="8560" xr:uid="{00000000-0005-0000-0000-0000530E0000}"/>
    <cellStyle name="Normal 19 2 2 3 2 3 3 2" xfId="38894" xr:uid="{00000000-0005-0000-0000-0000540E0000}"/>
    <cellStyle name="Normal 19 2 2 3 2 3 3 3" xfId="23661" xr:uid="{00000000-0005-0000-0000-0000550E0000}"/>
    <cellStyle name="Normal 19 2 2 3 2 3 4" xfId="33881" xr:uid="{00000000-0005-0000-0000-0000560E0000}"/>
    <cellStyle name="Normal 19 2 2 3 2 3 5" xfId="18648" xr:uid="{00000000-0005-0000-0000-0000570E0000}"/>
    <cellStyle name="Normal 19 2 2 3 2 4" xfId="5199" xr:uid="{00000000-0005-0000-0000-0000580E0000}"/>
    <cellStyle name="Normal 19 2 2 3 2 4 2" xfId="15251" xr:uid="{00000000-0005-0000-0000-0000590E0000}"/>
    <cellStyle name="Normal 19 2 2 3 2 4 2 2" xfId="45582" xr:uid="{00000000-0005-0000-0000-00005A0E0000}"/>
    <cellStyle name="Normal 19 2 2 3 2 4 2 3" xfId="30349" xr:uid="{00000000-0005-0000-0000-00005B0E0000}"/>
    <cellStyle name="Normal 19 2 2 3 2 4 3" xfId="10231" xr:uid="{00000000-0005-0000-0000-00005C0E0000}"/>
    <cellStyle name="Normal 19 2 2 3 2 4 3 2" xfId="40565" xr:uid="{00000000-0005-0000-0000-00005D0E0000}"/>
    <cellStyle name="Normal 19 2 2 3 2 4 3 3" xfId="25332" xr:uid="{00000000-0005-0000-0000-00005E0E0000}"/>
    <cellStyle name="Normal 19 2 2 3 2 4 4" xfId="35552" xr:uid="{00000000-0005-0000-0000-00005F0E0000}"/>
    <cellStyle name="Normal 19 2 2 3 2 4 5" xfId="20319" xr:uid="{00000000-0005-0000-0000-0000600E0000}"/>
    <cellStyle name="Normal 19 2 2 3 2 5" xfId="11909" xr:uid="{00000000-0005-0000-0000-0000610E0000}"/>
    <cellStyle name="Normal 19 2 2 3 2 5 2" xfId="42240" xr:uid="{00000000-0005-0000-0000-0000620E0000}"/>
    <cellStyle name="Normal 19 2 2 3 2 5 3" xfId="27007" xr:uid="{00000000-0005-0000-0000-0000630E0000}"/>
    <cellStyle name="Normal 19 2 2 3 2 6" xfId="6888" xr:uid="{00000000-0005-0000-0000-0000640E0000}"/>
    <cellStyle name="Normal 19 2 2 3 2 6 2" xfId="37223" xr:uid="{00000000-0005-0000-0000-0000650E0000}"/>
    <cellStyle name="Normal 19 2 2 3 2 6 3" xfId="21990" xr:uid="{00000000-0005-0000-0000-0000660E0000}"/>
    <cellStyle name="Normal 19 2 2 3 2 7" xfId="32211" xr:uid="{00000000-0005-0000-0000-0000670E0000}"/>
    <cellStyle name="Normal 19 2 2 3 2 8" xfId="16977" xr:uid="{00000000-0005-0000-0000-0000680E0000}"/>
    <cellStyle name="Normal 19 2 2 3 3" xfId="2235" xr:uid="{00000000-0005-0000-0000-0000690E0000}"/>
    <cellStyle name="Normal 19 2 2 3 3 2" xfId="3925" xr:uid="{00000000-0005-0000-0000-00006A0E0000}"/>
    <cellStyle name="Normal 19 2 2 3 3 2 2" xfId="13998" xr:uid="{00000000-0005-0000-0000-00006B0E0000}"/>
    <cellStyle name="Normal 19 2 2 3 3 2 2 2" xfId="44329" xr:uid="{00000000-0005-0000-0000-00006C0E0000}"/>
    <cellStyle name="Normal 19 2 2 3 3 2 2 3" xfId="29096" xr:uid="{00000000-0005-0000-0000-00006D0E0000}"/>
    <cellStyle name="Normal 19 2 2 3 3 2 3" xfId="8978" xr:uid="{00000000-0005-0000-0000-00006E0E0000}"/>
    <cellStyle name="Normal 19 2 2 3 3 2 3 2" xfId="39312" xr:uid="{00000000-0005-0000-0000-00006F0E0000}"/>
    <cellStyle name="Normal 19 2 2 3 3 2 3 3" xfId="24079" xr:uid="{00000000-0005-0000-0000-0000700E0000}"/>
    <cellStyle name="Normal 19 2 2 3 3 2 4" xfId="34299" xr:uid="{00000000-0005-0000-0000-0000710E0000}"/>
    <cellStyle name="Normal 19 2 2 3 3 2 5" xfId="19066" xr:uid="{00000000-0005-0000-0000-0000720E0000}"/>
    <cellStyle name="Normal 19 2 2 3 3 3" xfId="5617" xr:uid="{00000000-0005-0000-0000-0000730E0000}"/>
    <cellStyle name="Normal 19 2 2 3 3 3 2" xfId="15669" xr:uid="{00000000-0005-0000-0000-0000740E0000}"/>
    <cellStyle name="Normal 19 2 2 3 3 3 2 2" xfId="46000" xr:uid="{00000000-0005-0000-0000-0000750E0000}"/>
    <cellStyle name="Normal 19 2 2 3 3 3 2 3" xfId="30767" xr:uid="{00000000-0005-0000-0000-0000760E0000}"/>
    <cellStyle name="Normal 19 2 2 3 3 3 3" xfId="10649" xr:uid="{00000000-0005-0000-0000-0000770E0000}"/>
    <cellStyle name="Normal 19 2 2 3 3 3 3 2" xfId="40983" xr:uid="{00000000-0005-0000-0000-0000780E0000}"/>
    <cellStyle name="Normal 19 2 2 3 3 3 3 3" xfId="25750" xr:uid="{00000000-0005-0000-0000-0000790E0000}"/>
    <cellStyle name="Normal 19 2 2 3 3 3 4" xfId="35970" xr:uid="{00000000-0005-0000-0000-00007A0E0000}"/>
    <cellStyle name="Normal 19 2 2 3 3 3 5" xfId="20737" xr:uid="{00000000-0005-0000-0000-00007B0E0000}"/>
    <cellStyle name="Normal 19 2 2 3 3 4" xfId="12327" xr:uid="{00000000-0005-0000-0000-00007C0E0000}"/>
    <cellStyle name="Normal 19 2 2 3 3 4 2" xfId="42658" xr:uid="{00000000-0005-0000-0000-00007D0E0000}"/>
    <cellStyle name="Normal 19 2 2 3 3 4 3" xfId="27425" xr:uid="{00000000-0005-0000-0000-00007E0E0000}"/>
    <cellStyle name="Normal 19 2 2 3 3 5" xfId="7306" xr:uid="{00000000-0005-0000-0000-00007F0E0000}"/>
    <cellStyle name="Normal 19 2 2 3 3 5 2" xfId="37641" xr:uid="{00000000-0005-0000-0000-0000800E0000}"/>
    <cellStyle name="Normal 19 2 2 3 3 5 3" xfId="22408" xr:uid="{00000000-0005-0000-0000-0000810E0000}"/>
    <cellStyle name="Normal 19 2 2 3 3 6" xfId="32629" xr:uid="{00000000-0005-0000-0000-0000820E0000}"/>
    <cellStyle name="Normal 19 2 2 3 3 7" xfId="17395" xr:uid="{00000000-0005-0000-0000-0000830E0000}"/>
    <cellStyle name="Normal 19 2 2 3 4" xfId="3088" xr:uid="{00000000-0005-0000-0000-0000840E0000}"/>
    <cellStyle name="Normal 19 2 2 3 4 2" xfId="13162" xr:uid="{00000000-0005-0000-0000-0000850E0000}"/>
    <cellStyle name="Normal 19 2 2 3 4 2 2" xfId="43493" xr:uid="{00000000-0005-0000-0000-0000860E0000}"/>
    <cellStyle name="Normal 19 2 2 3 4 2 3" xfId="28260" xr:uid="{00000000-0005-0000-0000-0000870E0000}"/>
    <cellStyle name="Normal 19 2 2 3 4 3" xfId="8142" xr:uid="{00000000-0005-0000-0000-0000880E0000}"/>
    <cellStyle name="Normal 19 2 2 3 4 3 2" xfId="38476" xr:uid="{00000000-0005-0000-0000-0000890E0000}"/>
    <cellStyle name="Normal 19 2 2 3 4 3 3" xfId="23243" xr:uid="{00000000-0005-0000-0000-00008A0E0000}"/>
    <cellStyle name="Normal 19 2 2 3 4 4" xfId="33463" xr:uid="{00000000-0005-0000-0000-00008B0E0000}"/>
    <cellStyle name="Normal 19 2 2 3 4 5" xfId="18230" xr:uid="{00000000-0005-0000-0000-00008C0E0000}"/>
    <cellStyle name="Normal 19 2 2 3 5" xfId="4781" xr:uid="{00000000-0005-0000-0000-00008D0E0000}"/>
    <cellStyle name="Normal 19 2 2 3 5 2" xfId="14833" xr:uid="{00000000-0005-0000-0000-00008E0E0000}"/>
    <cellStyle name="Normal 19 2 2 3 5 2 2" xfId="45164" xr:uid="{00000000-0005-0000-0000-00008F0E0000}"/>
    <cellStyle name="Normal 19 2 2 3 5 2 3" xfId="29931" xr:uid="{00000000-0005-0000-0000-0000900E0000}"/>
    <cellStyle name="Normal 19 2 2 3 5 3" xfId="9813" xr:uid="{00000000-0005-0000-0000-0000910E0000}"/>
    <cellStyle name="Normal 19 2 2 3 5 3 2" xfId="40147" xr:uid="{00000000-0005-0000-0000-0000920E0000}"/>
    <cellStyle name="Normal 19 2 2 3 5 3 3" xfId="24914" xr:uid="{00000000-0005-0000-0000-0000930E0000}"/>
    <cellStyle name="Normal 19 2 2 3 5 4" xfId="35134" xr:uid="{00000000-0005-0000-0000-0000940E0000}"/>
    <cellStyle name="Normal 19 2 2 3 5 5" xfId="19901" xr:uid="{00000000-0005-0000-0000-0000950E0000}"/>
    <cellStyle name="Normal 19 2 2 3 6" xfId="11491" xr:uid="{00000000-0005-0000-0000-0000960E0000}"/>
    <cellStyle name="Normal 19 2 2 3 6 2" xfId="41822" xr:uid="{00000000-0005-0000-0000-0000970E0000}"/>
    <cellStyle name="Normal 19 2 2 3 6 3" xfId="26589" xr:uid="{00000000-0005-0000-0000-0000980E0000}"/>
    <cellStyle name="Normal 19 2 2 3 7" xfId="6470" xr:uid="{00000000-0005-0000-0000-0000990E0000}"/>
    <cellStyle name="Normal 19 2 2 3 7 2" xfId="36805" xr:uid="{00000000-0005-0000-0000-00009A0E0000}"/>
    <cellStyle name="Normal 19 2 2 3 7 3" xfId="21572" xr:uid="{00000000-0005-0000-0000-00009B0E0000}"/>
    <cellStyle name="Normal 19 2 2 3 8" xfId="31793" xr:uid="{00000000-0005-0000-0000-00009C0E0000}"/>
    <cellStyle name="Normal 19 2 2 3 9" xfId="16559" xr:uid="{00000000-0005-0000-0000-00009D0E0000}"/>
    <cellStyle name="Normal 19 2 2 4" xfId="1606" xr:uid="{00000000-0005-0000-0000-00009E0E0000}"/>
    <cellStyle name="Normal 19 2 2 4 2" xfId="2445" xr:uid="{00000000-0005-0000-0000-00009F0E0000}"/>
    <cellStyle name="Normal 19 2 2 4 2 2" xfId="4135" xr:uid="{00000000-0005-0000-0000-0000A00E0000}"/>
    <cellStyle name="Normal 19 2 2 4 2 2 2" xfId="14208" xr:uid="{00000000-0005-0000-0000-0000A10E0000}"/>
    <cellStyle name="Normal 19 2 2 4 2 2 2 2" xfId="44539" xr:uid="{00000000-0005-0000-0000-0000A20E0000}"/>
    <cellStyle name="Normal 19 2 2 4 2 2 2 3" xfId="29306" xr:uid="{00000000-0005-0000-0000-0000A30E0000}"/>
    <cellStyle name="Normal 19 2 2 4 2 2 3" xfId="9188" xr:uid="{00000000-0005-0000-0000-0000A40E0000}"/>
    <cellStyle name="Normal 19 2 2 4 2 2 3 2" xfId="39522" xr:uid="{00000000-0005-0000-0000-0000A50E0000}"/>
    <cellStyle name="Normal 19 2 2 4 2 2 3 3" xfId="24289" xr:uid="{00000000-0005-0000-0000-0000A60E0000}"/>
    <cellStyle name="Normal 19 2 2 4 2 2 4" xfId="34509" xr:uid="{00000000-0005-0000-0000-0000A70E0000}"/>
    <cellStyle name="Normal 19 2 2 4 2 2 5" xfId="19276" xr:uid="{00000000-0005-0000-0000-0000A80E0000}"/>
    <cellStyle name="Normal 19 2 2 4 2 3" xfId="5827" xr:uid="{00000000-0005-0000-0000-0000A90E0000}"/>
    <cellStyle name="Normal 19 2 2 4 2 3 2" xfId="15879" xr:uid="{00000000-0005-0000-0000-0000AA0E0000}"/>
    <cellStyle name="Normal 19 2 2 4 2 3 2 2" xfId="46210" xr:uid="{00000000-0005-0000-0000-0000AB0E0000}"/>
    <cellStyle name="Normal 19 2 2 4 2 3 2 3" xfId="30977" xr:uid="{00000000-0005-0000-0000-0000AC0E0000}"/>
    <cellStyle name="Normal 19 2 2 4 2 3 3" xfId="10859" xr:uid="{00000000-0005-0000-0000-0000AD0E0000}"/>
    <cellStyle name="Normal 19 2 2 4 2 3 3 2" xfId="41193" xr:uid="{00000000-0005-0000-0000-0000AE0E0000}"/>
    <cellStyle name="Normal 19 2 2 4 2 3 3 3" xfId="25960" xr:uid="{00000000-0005-0000-0000-0000AF0E0000}"/>
    <cellStyle name="Normal 19 2 2 4 2 3 4" xfId="36180" xr:uid="{00000000-0005-0000-0000-0000B00E0000}"/>
    <cellStyle name="Normal 19 2 2 4 2 3 5" xfId="20947" xr:uid="{00000000-0005-0000-0000-0000B10E0000}"/>
    <cellStyle name="Normal 19 2 2 4 2 4" xfId="12537" xr:uid="{00000000-0005-0000-0000-0000B20E0000}"/>
    <cellStyle name="Normal 19 2 2 4 2 4 2" xfId="42868" xr:uid="{00000000-0005-0000-0000-0000B30E0000}"/>
    <cellStyle name="Normal 19 2 2 4 2 4 3" xfId="27635" xr:uid="{00000000-0005-0000-0000-0000B40E0000}"/>
    <cellStyle name="Normal 19 2 2 4 2 5" xfId="7516" xr:uid="{00000000-0005-0000-0000-0000B50E0000}"/>
    <cellStyle name="Normal 19 2 2 4 2 5 2" xfId="37851" xr:uid="{00000000-0005-0000-0000-0000B60E0000}"/>
    <cellStyle name="Normal 19 2 2 4 2 5 3" xfId="22618" xr:uid="{00000000-0005-0000-0000-0000B70E0000}"/>
    <cellStyle name="Normal 19 2 2 4 2 6" xfId="32839" xr:uid="{00000000-0005-0000-0000-0000B80E0000}"/>
    <cellStyle name="Normal 19 2 2 4 2 7" xfId="17605" xr:uid="{00000000-0005-0000-0000-0000B90E0000}"/>
    <cellStyle name="Normal 19 2 2 4 3" xfId="3298" xr:uid="{00000000-0005-0000-0000-0000BA0E0000}"/>
    <cellStyle name="Normal 19 2 2 4 3 2" xfId="13372" xr:uid="{00000000-0005-0000-0000-0000BB0E0000}"/>
    <cellStyle name="Normal 19 2 2 4 3 2 2" xfId="43703" xr:uid="{00000000-0005-0000-0000-0000BC0E0000}"/>
    <cellStyle name="Normal 19 2 2 4 3 2 3" xfId="28470" xr:uid="{00000000-0005-0000-0000-0000BD0E0000}"/>
    <cellStyle name="Normal 19 2 2 4 3 3" xfId="8352" xr:uid="{00000000-0005-0000-0000-0000BE0E0000}"/>
    <cellStyle name="Normal 19 2 2 4 3 3 2" xfId="38686" xr:uid="{00000000-0005-0000-0000-0000BF0E0000}"/>
    <cellStyle name="Normal 19 2 2 4 3 3 3" xfId="23453" xr:uid="{00000000-0005-0000-0000-0000C00E0000}"/>
    <cellStyle name="Normal 19 2 2 4 3 4" xfId="33673" xr:uid="{00000000-0005-0000-0000-0000C10E0000}"/>
    <cellStyle name="Normal 19 2 2 4 3 5" xfId="18440" xr:uid="{00000000-0005-0000-0000-0000C20E0000}"/>
    <cellStyle name="Normal 19 2 2 4 4" xfId="4991" xr:uid="{00000000-0005-0000-0000-0000C30E0000}"/>
    <cellStyle name="Normal 19 2 2 4 4 2" xfId="15043" xr:uid="{00000000-0005-0000-0000-0000C40E0000}"/>
    <cellStyle name="Normal 19 2 2 4 4 2 2" xfId="45374" xr:uid="{00000000-0005-0000-0000-0000C50E0000}"/>
    <cellStyle name="Normal 19 2 2 4 4 2 3" xfId="30141" xr:uid="{00000000-0005-0000-0000-0000C60E0000}"/>
    <cellStyle name="Normal 19 2 2 4 4 3" xfId="10023" xr:uid="{00000000-0005-0000-0000-0000C70E0000}"/>
    <cellStyle name="Normal 19 2 2 4 4 3 2" xfId="40357" xr:uid="{00000000-0005-0000-0000-0000C80E0000}"/>
    <cellStyle name="Normal 19 2 2 4 4 3 3" xfId="25124" xr:uid="{00000000-0005-0000-0000-0000C90E0000}"/>
    <cellStyle name="Normal 19 2 2 4 4 4" xfId="35344" xr:uid="{00000000-0005-0000-0000-0000CA0E0000}"/>
    <cellStyle name="Normal 19 2 2 4 4 5" xfId="20111" xr:uid="{00000000-0005-0000-0000-0000CB0E0000}"/>
    <cellStyle name="Normal 19 2 2 4 5" xfId="11701" xr:uid="{00000000-0005-0000-0000-0000CC0E0000}"/>
    <cellStyle name="Normal 19 2 2 4 5 2" xfId="42032" xr:uid="{00000000-0005-0000-0000-0000CD0E0000}"/>
    <cellStyle name="Normal 19 2 2 4 5 3" xfId="26799" xr:uid="{00000000-0005-0000-0000-0000CE0E0000}"/>
    <cellStyle name="Normal 19 2 2 4 6" xfId="6680" xr:uid="{00000000-0005-0000-0000-0000CF0E0000}"/>
    <cellStyle name="Normal 19 2 2 4 6 2" xfId="37015" xr:uid="{00000000-0005-0000-0000-0000D00E0000}"/>
    <cellStyle name="Normal 19 2 2 4 6 3" xfId="21782" xr:uid="{00000000-0005-0000-0000-0000D10E0000}"/>
    <cellStyle name="Normal 19 2 2 4 7" xfId="32003" xr:uid="{00000000-0005-0000-0000-0000D20E0000}"/>
    <cellStyle name="Normal 19 2 2 4 8" xfId="16769" xr:uid="{00000000-0005-0000-0000-0000D30E0000}"/>
    <cellStyle name="Normal 19 2 2 5" xfId="2027" xr:uid="{00000000-0005-0000-0000-0000D40E0000}"/>
    <cellStyle name="Normal 19 2 2 5 2" xfId="3717" xr:uid="{00000000-0005-0000-0000-0000D50E0000}"/>
    <cellStyle name="Normal 19 2 2 5 2 2" xfId="13790" xr:uid="{00000000-0005-0000-0000-0000D60E0000}"/>
    <cellStyle name="Normal 19 2 2 5 2 2 2" xfId="44121" xr:uid="{00000000-0005-0000-0000-0000D70E0000}"/>
    <cellStyle name="Normal 19 2 2 5 2 2 3" xfId="28888" xr:uid="{00000000-0005-0000-0000-0000D80E0000}"/>
    <cellStyle name="Normal 19 2 2 5 2 3" xfId="8770" xr:uid="{00000000-0005-0000-0000-0000D90E0000}"/>
    <cellStyle name="Normal 19 2 2 5 2 3 2" xfId="39104" xr:uid="{00000000-0005-0000-0000-0000DA0E0000}"/>
    <cellStyle name="Normal 19 2 2 5 2 3 3" xfId="23871" xr:uid="{00000000-0005-0000-0000-0000DB0E0000}"/>
    <cellStyle name="Normal 19 2 2 5 2 4" xfId="34091" xr:uid="{00000000-0005-0000-0000-0000DC0E0000}"/>
    <cellStyle name="Normal 19 2 2 5 2 5" xfId="18858" xr:uid="{00000000-0005-0000-0000-0000DD0E0000}"/>
    <cellStyle name="Normal 19 2 2 5 3" xfId="5409" xr:uid="{00000000-0005-0000-0000-0000DE0E0000}"/>
    <cellStyle name="Normal 19 2 2 5 3 2" xfId="15461" xr:uid="{00000000-0005-0000-0000-0000DF0E0000}"/>
    <cellStyle name="Normal 19 2 2 5 3 2 2" xfId="45792" xr:uid="{00000000-0005-0000-0000-0000E00E0000}"/>
    <cellStyle name="Normal 19 2 2 5 3 2 3" xfId="30559" xr:uid="{00000000-0005-0000-0000-0000E10E0000}"/>
    <cellStyle name="Normal 19 2 2 5 3 3" xfId="10441" xr:uid="{00000000-0005-0000-0000-0000E20E0000}"/>
    <cellStyle name="Normal 19 2 2 5 3 3 2" xfId="40775" xr:uid="{00000000-0005-0000-0000-0000E30E0000}"/>
    <cellStyle name="Normal 19 2 2 5 3 3 3" xfId="25542" xr:uid="{00000000-0005-0000-0000-0000E40E0000}"/>
    <cellStyle name="Normal 19 2 2 5 3 4" xfId="35762" xr:uid="{00000000-0005-0000-0000-0000E50E0000}"/>
    <cellStyle name="Normal 19 2 2 5 3 5" xfId="20529" xr:uid="{00000000-0005-0000-0000-0000E60E0000}"/>
    <cellStyle name="Normal 19 2 2 5 4" xfId="12119" xr:uid="{00000000-0005-0000-0000-0000E70E0000}"/>
    <cellStyle name="Normal 19 2 2 5 4 2" xfId="42450" xr:uid="{00000000-0005-0000-0000-0000E80E0000}"/>
    <cellStyle name="Normal 19 2 2 5 4 3" xfId="27217" xr:uid="{00000000-0005-0000-0000-0000E90E0000}"/>
    <cellStyle name="Normal 19 2 2 5 5" xfId="7098" xr:uid="{00000000-0005-0000-0000-0000EA0E0000}"/>
    <cellStyle name="Normal 19 2 2 5 5 2" xfId="37433" xr:uid="{00000000-0005-0000-0000-0000EB0E0000}"/>
    <cellStyle name="Normal 19 2 2 5 5 3" xfId="22200" xr:uid="{00000000-0005-0000-0000-0000EC0E0000}"/>
    <cellStyle name="Normal 19 2 2 5 6" xfId="32421" xr:uid="{00000000-0005-0000-0000-0000ED0E0000}"/>
    <cellStyle name="Normal 19 2 2 5 7" xfId="17187" xr:uid="{00000000-0005-0000-0000-0000EE0E0000}"/>
    <cellStyle name="Normal 19 2 2 6" xfId="2880" xr:uid="{00000000-0005-0000-0000-0000EF0E0000}"/>
    <cellStyle name="Normal 19 2 2 6 2" xfId="12954" xr:uid="{00000000-0005-0000-0000-0000F00E0000}"/>
    <cellStyle name="Normal 19 2 2 6 2 2" xfId="43285" xr:uid="{00000000-0005-0000-0000-0000F10E0000}"/>
    <cellStyle name="Normal 19 2 2 6 2 3" xfId="28052" xr:uid="{00000000-0005-0000-0000-0000F20E0000}"/>
    <cellStyle name="Normal 19 2 2 6 3" xfId="7934" xr:uid="{00000000-0005-0000-0000-0000F30E0000}"/>
    <cellStyle name="Normal 19 2 2 6 3 2" xfId="38268" xr:uid="{00000000-0005-0000-0000-0000F40E0000}"/>
    <cellStyle name="Normal 19 2 2 6 3 3" xfId="23035" xr:uid="{00000000-0005-0000-0000-0000F50E0000}"/>
    <cellStyle name="Normal 19 2 2 6 4" xfId="33255" xr:uid="{00000000-0005-0000-0000-0000F60E0000}"/>
    <cellStyle name="Normal 19 2 2 6 5" xfId="18022" xr:uid="{00000000-0005-0000-0000-0000F70E0000}"/>
    <cellStyle name="Normal 19 2 2 7" xfId="4573" xr:uid="{00000000-0005-0000-0000-0000F80E0000}"/>
    <cellStyle name="Normal 19 2 2 7 2" xfId="14625" xr:uid="{00000000-0005-0000-0000-0000F90E0000}"/>
    <cellStyle name="Normal 19 2 2 7 2 2" xfId="44956" xr:uid="{00000000-0005-0000-0000-0000FA0E0000}"/>
    <cellStyle name="Normal 19 2 2 7 2 3" xfId="29723" xr:uid="{00000000-0005-0000-0000-0000FB0E0000}"/>
    <cellStyle name="Normal 19 2 2 7 3" xfId="9605" xr:uid="{00000000-0005-0000-0000-0000FC0E0000}"/>
    <cellStyle name="Normal 19 2 2 7 3 2" xfId="39939" xr:uid="{00000000-0005-0000-0000-0000FD0E0000}"/>
    <cellStyle name="Normal 19 2 2 7 3 3" xfId="24706" xr:uid="{00000000-0005-0000-0000-0000FE0E0000}"/>
    <cellStyle name="Normal 19 2 2 7 4" xfId="34926" xr:uid="{00000000-0005-0000-0000-0000FF0E0000}"/>
    <cellStyle name="Normal 19 2 2 7 5" xfId="19693" xr:uid="{00000000-0005-0000-0000-0000000F0000}"/>
    <cellStyle name="Normal 19 2 2 8" xfId="11283" xr:uid="{00000000-0005-0000-0000-0000010F0000}"/>
    <cellStyle name="Normal 19 2 2 8 2" xfId="41614" xr:uid="{00000000-0005-0000-0000-0000020F0000}"/>
    <cellStyle name="Normal 19 2 2 8 3" xfId="26381" xr:uid="{00000000-0005-0000-0000-0000030F0000}"/>
    <cellStyle name="Normal 19 2 2 9" xfId="6262" xr:uid="{00000000-0005-0000-0000-0000040F0000}"/>
    <cellStyle name="Normal 19 2 2 9 2" xfId="36597" xr:uid="{00000000-0005-0000-0000-0000050F0000}"/>
    <cellStyle name="Normal 19 2 2 9 3" xfId="21364" xr:uid="{00000000-0005-0000-0000-0000060F0000}"/>
    <cellStyle name="Normal 19 2 3" xfId="1226" xr:uid="{00000000-0005-0000-0000-0000070F0000}"/>
    <cellStyle name="Normal 19 2 3 10" xfId="16403" xr:uid="{00000000-0005-0000-0000-0000080F0000}"/>
    <cellStyle name="Normal 19 2 3 2" xfId="1445" xr:uid="{00000000-0005-0000-0000-0000090F0000}"/>
    <cellStyle name="Normal 19 2 3 2 2" xfId="1866" xr:uid="{00000000-0005-0000-0000-00000A0F0000}"/>
    <cellStyle name="Normal 19 2 3 2 2 2" xfId="2705" xr:uid="{00000000-0005-0000-0000-00000B0F0000}"/>
    <cellStyle name="Normal 19 2 3 2 2 2 2" xfId="4395" xr:uid="{00000000-0005-0000-0000-00000C0F0000}"/>
    <cellStyle name="Normal 19 2 3 2 2 2 2 2" xfId="14468" xr:uid="{00000000-0005-0000-0000-00000D0F0000}"/>
    <cellStyle name="Normal 19 2 3 2 2 2 2 2 2" xfId="44799" xr:uid="{00000000-0005-0000-0000-00000E0F0000}"/>
    <cellStyle name="Normal 19 2 3 2 2 2 2 2 3" xfId="29566" xr:uid="{00000000-0005-0000-0000-00000F0F0000}"/>
    <cellStyle name="Normal 19 2 3 2 2 2 2 3" xfId="9448" xr:uid="{00000000-0005-0000-0000-0000100F0000}"/>
    <cellStyle name="Normal 19 2 3 2 2 2 2 3 2" xfId="39782" xr:uid="{00000000-0005-0000-0000-0000110F0000}"/>
    <cellStyle name="Normal 19 2 3 2 2 2 2 3 3" xfId="24549" xr:uid="{00000000-0005-0000-0000-0000120F0000}"/>
    <cellStyle name="Normal 19 2 3 2 2 2 2 4" xfId="34769" xr:uid="{00000000-0005-0000-0000-0000130F0000}"/>
    <cellStyle name="Normal 19 2 3 2 2 2 2 5" xfId="19536" xr:uid="{00000000-0005-0000-0000-0000140F0000}"/>
    <cellStyle name="Normal 19 2 3 2 2 2 3" xfId="6087" xr:uid="{00000000-0005-0000-0000-0000150F0000}"/>
    <cellStyle name="Normal 19 2 3 2 2 2 3 2" xfId="16139" xr:uid="{00000000-0005-0000-0000-0000160F0000}"/>
    <cellStyle name="Normal 19 2 3 2 2 2 3 2 2" xfId="46470" xr:uid="{00000000-0005-0000-0000-0000170F0000}"/>
    <cellStyle name="Normal 19 2 3 2 2 2 3 2 3" xfId="31237" xr:uid="{00000000-0005-0000-0000-0000180F0000}"/>
    <cellStyle name="Normal 19 2 3 2 2 2 3 3" xfId="11119" xr:uid="{00000000-0005-0000-0000-0000190F0000}"/>
    <cellStyle name="Normal 19 2 3 2 2 2 3 3 2" xfId="41453" xr:uid="{00000000-0005-0000-0000-00001A0F0000}"/>
    <cellStyle name="Normal 19 2 3 2 2 2 3 3 3" xfId="26220" xr:uid="{00000000-0005-0000-0000-00001B0F0000}"/>
    <cellStyle name="Normal 19 2 3 2 2 2 3 4" xfId="36440" xr:uid="{00000000-0005-0000-0000-00001C0F0000}"/>
    <cellStyle name="Normal 19 2 3 2 2 2 3 5" xfId="21207" xr:uid="{00000000-0005-0000-0000-00001D0F0000}"/>
    <cellStyle name="Normal 19 2 3 2 2 2 4" xfId="12797" xr:uid="{00000000-0005-0000-0000-00001E0F0000}"/>
    <cellStyle name="Normal 19 2 3 2 2 2 4 2" xfId="43128" xr:uid="{00000000-0005-0000-0000-00001F0F0000}"/>
    <cellStyle name="Normal 19 2 3 2 2 2 4 3" xfId="27895" xr:uid="{00000000-0005-0000-0000-0000200F0000}"/>
    <cellStyle name="Normal 19 2 3 2 2 2 5" xfId="7776" xr:uid="{00000000-0005-0000-0000-0000210F0000}"/>
    <cellStyle name="Normal 19 2 3 2 2 2 5 2" xfId="38111" xr:uid="{00000000-0005-0000-0000-0000220F0000}"/>
    <cellStyle name="Normal 19 2 3 2 2 2 5 3" xfId="22878" xr:uid="{00000000-0005-0000-0000-0000230F0000}"/>
    <cellStyle name="Normal 19 2 3 2 2 2 6" xfId="33099" xr:uid="{00000000-0005-0000-0000-0000240F0000}"/>
    <cellStyle name="Normal 19 2 3 2 2 2 7" xfId="17865" xr:uid="{00000000-0005-0000-0000-0000250F0000}"/>
    <cellStyle name="Normal 19 2 3 2 2 3" xfId="3558" xr:uid="{00000000-0005-0000-0000-0000260F0000}"/>
    <cellStyle name="Normal 19 2 3 2 2 3 2" xfId="13632" xr:uid="{00000000-0005-0000-0000-0000270F0000}"/>
    <cellStyle name="Normal 19 2 3 2 2 3 2 2" xfId="43963" xr:uid="{00000000-0005-0000-0000-0000280F0000}"/>
    <cellStyle name="Normal 19 2 3 2 2 3 2 3" xfId="28730" xr:uid="{00000000-0005-0000-0000-0000290F0000}"/>
    <cellStyle name="Normal 19 2 3 2 2 3 3" xfId="8612" xr:uid="{00000000-0005-0000-0000-00002A0F0000}"/>
    <cellStyle name="Normal 19 2 3 2 2 3 3 2" xfId="38946" xr:uid="{00000000-0005-0000-0000-00002B0F0000}"/>
    <cellStyle name="Normal 19 2 3 2 2 3 3 3" xfId="23713" xr:uid="{00000000-0005-0000-0000-00002C0F0000}"/>
    <cellStyle name="Normal 19 2 3 2 2 3 4" xfId="33933" xr:uid="{00000000-0005-0000-0000-00002D0F0000}"/>
    <cellStyle name="Normal 19 2 3 2 2 3 5" xfId="18700" xr:uid="{00000000-0005-0000-0000-00002E0F0000}"/>
    <cellStyle name="Normal 19 2 3 2 2 4" xfId="5251" xr:uid="{00000000-0005-0000-0000-00002F0F0000}"/>
    <cellStyle name="Normal 19 2 3 2 2 4 2" xfId="15303" xr:uid="{00000000-0005-0000-0000-0000300F0000}"/>
    <cellStyle name="Normal 19 2 3 2 2 4 2 2" xfId="45634" xr:uid="{00000000-0005-0000-0000-0000310F0000}"/>
    <cellStyle name="Normal 19 2 3 2 2 4 2 3" xfId="30401" xr:uid="{00000000-0005-0000-0000-0000320F0000}"/>
    <cellStyle name="Normal 19 2 3 2 2 4 3" xfId="10283" xr:uid="{00000000-0005-0000-0000-0000330F0000}"/>
    <cellStyle name="Normal 19 2 3 2 2 4 3 2" xfId="40617" xr:uid="{00000000-0005-0000-0000-0000340F0000}"/>
    <cellStyle name="Normal 19 2 3 2 2 4 3 3" xfId="25384" xr:uid="{00000000-0005-0000-0000-0000350F0000}"/>
    <cellStyle name="Normal 19 2 3 2 2 4 4" xfId="35604" xr:uid="{00000000-0005-0000-0000-0000360F0000}"/>
    <cellStyle name="Normal 19 2 3 2 2 4 5" xfId="20371" xr:uid="{00000000-0005-0000-0000-0000370F0000}"/>
    <cellStyle name="Normal 19 2 3 2 2 5" xfId="11961" xr:uid="{00000000-0005-0000-0000-0000380F0000}"/>
    <cellStyle name="Normal 19 2 3 2 2 5 2" xfId="42292" xr:uid="{00000000-0005-0000-0000-0000390F0000}"/>
    <cellStyle name="Normal 19 2 3 2 2 5 3" xfId="27059" xr:uid="{00000000-0005-0000-0000-00003A0F0000}"/>
    <cellStyle name="Normal 19 2 3 2 2 6" xfId="6940" xr:uid="{00000000-0005-0000-0000-00003B0F0000}"/>
    <cellStyle name="Normal 19 2 3 2 2 6 2" xfId="37275" xr:uid="{00000000-0005-0000-0000-00003C0F0000}"/>
    <cellStyle name="Normal 19 2 3 2 2 6 3" xfId="22042" xr:uid="{00000000-0005-0000-0000-00003D0F0000}"/>
    <cellStyle name="Normal 19 2 3 2 2 7" xfId="32263" xr:uid="{00000000-0005-0000-0000-00003E0F0000}"/>
    <cellStyle name="Normal 19 2 3 2 2 8" xfId="17029" xr:uid="{00000000-0005-0000-0000-00003F0F0000}"/>
    <cellStyle name="Normal 19 2 3 2 3" xfId="2287" xr:uid="{00000000-0005-0000-0000-0000400F0000}"/>
    <cellStyle name="Normal 19 2 3 2 3 2" xfId="3977" xr:uid="{00000000-0005-0000-0000-0000410F0000}"/>
    <cellStyle name="Normal 19 2 3 2 3 2 2" xfId="14050" xr:uid="{00000000-0005-0000-0000-0000420F0000}"/>
    <cellStyle name="Normal 19 2 3 2 3 2 2 2" xfId="44381" xr:uid="{00000000-0005-0000-0000-0000430F0000}"/>
    <cellStyle name="Normal 19 2 3 2 3 2 2 3" xfId="29148" xr:uid="{00000000-0005-0000-0000-0000440F0000}"/>
    <cellStyle name="Normal 19 2 3 2 3 2 3" xfId="9030" xr:uid="{00000000-0005-0000-0000-0000450F0000}"/>
    <cellStyle name="Normal 19 2 3 2 3 2 3 2" xfId="39364" xr:uid="{00000000-0005-0000-0000-0000460F0000}"/>
    <cellStyle name="Normal 19 2 3 2 3 2 3 3" xfId="24131" xr:uid="{00000000-0005-0000-0000-0000470F0000}"/>
    <cellStyle name="Normal 19 2 3 2 3 2 4" xfId="34351" xr:uid="{00000000-0005-0000-0000-0000480F0000}"/>
    <cellStyle name="Normal 19 2 3 2 3 2 5" xfId="19118" xr:uid="{00000000-0005-0000-0000-0000490F0000}"/>
    <cellStyle name="Normal 19 2 3 2 3 3" xfId="5669" xr:uid="{00000000-0005-0000-0000-00004A0F0000}"/>
    <cellStyle name="Normal 19 2 3 2 3 3 2" xfId="15721" xr:uid="{00000000-0005-0000-0000-00004B0F0000}"/>
    <cellStyle name="Normal 19 2 3 2 3 3 2 2" xfId="46052" xr:uid="{00000000-0005-0000-0000-00004C0F0000}"/>
    <cellStyle name="Normal 19 2 3 2 3 3 2 3" xfId="30819" xr:uid="{00000000-0005-0000-0000-00004D0F0000}"/>
    <cellStyle name="Normal 19 2 3 2 3 3 3" xfId="10701" xr:uid="{00000000-0005-0000-0000-00004E0F0000}"/>
    <cellStyle name="Normal 19 2 3 2 3 3 3 2" xfId="41035" xr:uid="{00000000-0005-0000-0000-00004F0F0000}"/>
    <cellStyle name="Normal 19 2 3 2 3 3 3 3" xfId="25802" xr:uid="{00000000-0005-0000-0000-0000500F0000}"/>
    <cellStyle name="Normal 19 2 3 2 3 3 4" xfId="36022" xr:uid="{00000000-0005-0000-0000-0000510F0000}"/>
    <cellStyle name="Normal 19 2 3 2 3 3 5" xfId="20789" xr:uid="{00000000-0005-0000-0000-0000520F0000}"/>
    <cellStyle name="Normal 19 2 3 2 3 4" xfId="12379" xr:uid="{00000000-0005-0000-0000-0000530F0000}"/>
    <cellStyle name="Normal 19 2 3 2 3 4 2" xfId="42710" xr:uid="{00000000-0005-0000-0000-0000540F0000}"/>
    <cellStyle name="Normal 19 2 3 2 3 4 3" xfId="27477" xr:uid="{00000000-0005-0000-0000-0000550F0000}"/>
    <cellStyle name="Normal 19 2 3 2 3 5" xfId="7358" xr:uid="{00000000-0005-0000-0000-0000560F0000}"/>
    <cellStyle name="Normal 19 2 3 2 3 5 2" xfId="37693" xr:uid="{00000000-0005-0000-0000-0000570F0000}"/>
    <cellStyle name="Normal 19 2 3 2 3 5 3" xfId="22460" xr:uid="{00000000-0005-0000-0000-0000580F0000}"/>
    <cellStyle name="Normal 19 2 3 2 3 6" xfId="32681" xr:uid="{00000000-0005-0000-0000-0000590F0000}"/>
    <cellStyle name="Normal 19 2 3 2 3 7" xfId="17447" xr:uid="{00000000-0005-0000-0000-00005A0F0000}"/>
    <cellStyle name="Normal 19 2 3 2 4" xfId="3140" xr:uid="{00000000-0005-0000-0000-00005B0F0000}"/>
    <cellStyle name="Normal 19 2 3 2 4 2" xfId="13214" xr:uid="{00000000-0005-0000-0000-00005C0F0000}"/>
    <cellStyle name="Normal 19 2 3 2 4 2 2" xfId="43545" xr:uid="{00000000-0005-0000-0000-00005D0F0000}"/>
    <cellStyle name="Normal 19 2 3 2 4 2 3" xfId="28312" xr:uid="{00000000-0005-0000-0000-00005E0F0000}"/>
    <cellStyle name="Normal 19 2 3 2 4 3" xfId="8194" xr:uid="{00000000-0005-0000-0000-00005F0F0000}"/>
    <cellStyle name="Normal 19 2 3 2 4 3 2" xfId="38528" xr:uid="{00000000-0005-0000-0000-0000600F0000}"/>
    <cellStyle name="Normal 19 2 3 2 4 3 3" xfId="23295" xr:uid="{00000000-0005-0000-0000-0000610F0000}"/>
    <cellStyle name="Normal 19 2 3 2 4 4" xfId="33515" xr:uid="{00000000-0005-0000-0000-0000620F0000}"/>
    <cellStyle name="Normal 19 2 3 2 4 5" xfId="18282" xr:uid="{00000000-0005-0000-0000-0000630F0000}"/>
    <cellStyle name="Normal 19 2 3 2 5" xfId="4833" xr:uid="{00000000-0005-0000-0000-0000640F0000}"/>
    <cellStyle name="Normal 19 2 3 2 5 2" xfId="14885" xr:uid="{00000000-0005-0000-0000-0000650F0000}"/>
    <cellStyle name="Normal 19 2 3 2 5 2 2" xfId="45216" xr:uid="{00000000-0005-0000-0000-0000660F0000}"/>
    <cellStyle name="Normal 19 2 3 2 5 2 3" xfId="29983" xr:uid="{00000000-0005-0000-0000-0000670F0000}"/>
    <cellStyle name="Normal 19 2 3 2 5 3" xfId="9865" xr:uid="{00000000-0005-0000-0000-0000680F0000}"/>
    <cellStyle name="Normal 19 2 3 2 5 3 2" xfId="40199" xr:uid="{00000000-0005-0000-0000-0000690F0000}"/>
    <cellStyle name="Normal 19 2 3 2 5 3 3" xfId="24966" xr:uid="{00000000-0005-0000-0000-00006A0F0000}"/>
    <cellStyle name="Normal 19 2 3 2 5 4" xfId="35186" xr:uid="{00000000-0005-0000-0000-00006B0F0000}"/>
    <cellStyle name="Normal 19 2 3 2 5 5" xfId="19953" xr:uid="{00000000-0005-0000-0000-00006C0F0000}"/>
    <cellStyle name="Normal 19 2 3 2 6" xfId="11543" xr:uid="{00000000-0005-0000-0000-00006D0F0000}"/>
    <cellStyle name="Normal 19 2 3 2 6 2" xfId="41874" xr:uid="{00000000-0005-0000-0000-00006E0F0000}"/>
    <cellStyle name="Normal 19 2 3 2 6 3" xfId="26641" xr:uid="{00000000-0005-0000-0000-00006F0F0000}"/>
    <cellStyle name="Normal 19 2 3 2 7" xfId="6522" xr:uid="{00000000-0005-0000-0000-0000700F0000}"/>
    <cellStyle name="Normal 19 2 3 2 7 2" xfId="36857" xr:uid="{00000000-0005-0000-0000-0000710F0000}"/>
    <cellStyle name="Normal 19 2 3 2 7 3" xfId="21624" xr:uid="{00000000-0005-0000-0000-0000720F0000}"/>
    <cellStyle name="Normal 19 2 3 2 8" xfId="31845" xr:uid="{00000000-0005-0000-0000-0000730F0000}"/>
    <cellStyle name="Normal 19 2 3 2 9" xfId="16611" xr:uid="{00000000-0005-0000-0000-0000740F0000}"/>
    <cellStyle name="Normal 19 2 3 3" xfId="1658" xr:uid="{00000000-0005-0000-0000-0000750F0000}"/>
    <cellStyle name="Normal 19 2 3 3 2" xfId="2497" xr:uid="{00000000-0005-0000-0000-0000760F0000}"/>
    <cellStyle name="Normal 19 2 3 3 2 2" xfId="4187" xr:uid="{00000000-0005-0000-0000-0000770F0000}"/>
    <cellStyle name="Normal 19 2 3 3 2 2 2" xfId="14260" xr:uid="{00000000-0005-0000-0000-0000780F0000}"/>
    <cellStyle name="Normal 19 2 3 3 2 2 2 2" xfId="44591" xr:uid="{00000000-0005-0000-0000-0000790F0000}"/>
    <cellStyle name="Normal 19 2 3 3 2 2 2 3" xfId="29358" xr:uid="{00000000-0005-0000-0000-00007A0F0000}"/>
    <cellStyle name="Normal 19 2 3 3 2 2 3" xfId="9240" xr:uid="{00000000-0005-0000-0000-00007B0F0000}"/>
    <cellStyle name="Normal 19 2 3 3 2 2 3 2" xfId="39574" xr:uid="{00000000-0005-0000-0000-00007C0F0000}"/>
    <cellStyle name="Normal 19 2 3 3 2 2 3 3" xfId="24341" xr:uid="{00000000-0005-0000-0000-00007D0F0000}"/>
    <cellStyle name="Normal 19 2 3 3 2 2 4" xfId="34561" xr:uid="{00000000-0005-0000-0000-00007E0F0000}"/>
    <cellStyle name="Normal 19 2 3 3 2 2 5" xfId="19328" xr:uid="{00000000-0005-0000-0000-00007F0F0000}"/>
    <cellStyle name="Normal 19 2 3 3 2 3" xfId="5879" xr:uid="{00000000-0005-0000-0000-0000800F0000}"/>
    <cellStyle name="Normal 19 2 3 3 2 3 2" xfId="15931" xr:uid="{00000000-0005-0000-0000-0000810F0000}"/>
    <cellStyle name="Normal 19 2 3 3 2 3 2 2" xfId="46262" xr:uid="{00000000-0005-0000-0000-0000820F0000}"/>
    <cellStyle name="Normal 19 2 3 3 2 3 2 3" xfId="31029" xr:uid="{00000000-0005-0000-0000-0000830F0000}"/>
    <cellStyle name="Normal 19 2 3 3 2 3 3" xfId="10911" xr:uid="{00000000-0005-0000-0000-0000840F0000}"/>
    <cellStyle name="Normal 19 2 3 3 2 3 3 2" xfId="41245" xr:uid="{00000000-0005-0000-0000-0000850F0000}"/>
    <cellStyle name="Normal 19 2 3 3 2 3 3 3" xfId="26012" xr:uid="{00000000-0005-0000-0000-0000860F0000}"/>
    <cellStyle name="Normal 19 2 3 3 2 3 4" xfId="36232" xr:uid="{00000000-0005-0000-0000-0000870F0000}"/>
    <cellStyle name="Normal 19 2 3 3 2 3 5" xfId="20999" xr:uid="{00000000-0005-0000-0000-0000880F0000}"/>
    <cellStyle name="Normal 19 2 3 3 2 4" xfId="12589" xr:uid="{00000000-0005-0000-0000-0000890F0000}"/>
    <cellStyle name="Normal 19 2 3 3 2 4 2" xfId="42920" xr:uid="{00000000-0005-0000-0000-00008A0F0000}"/>
    <cellStyle name="Normal 19 2 3 3 2 4 3" xfId="27687" xr:uid="{00000000-0005-0000-0000-00008B0F0000}"/>
    <cellStyle name="Normal 19 2 3 3 2 5" xfId="7568" xr:uid="{00000000-0005-0000-0000-00008C0F0000}"/>
    <cellStyle name="Normal 19 2 3 3 2 5 2" xfId="37903" xr:uid="{00000000-0005-0000-0000-00008D0F0000}"/>
    <cellStyle name="Normal 19 2 3 3 2 5 3" xfId="22670" xr:uid="{00000000-0005-0000-0000-00008E0F0000}"/>
    <cellStyle name="Normal 19 2 3 3 2 6" xfId="32891" xr:uid="{00000000-0005-0000-0000-00008F0F0000}"/>
    <cellStyle name="Normal 19 2 3 3 2 7" xfId="17657" xr:uid="{00000000-0005-0000-0000-0000900F0000}"/>
    <cellStyle name="Normal 19 2 3 3 3" xfId="3350" xr:uid="{00000000-0005-0000-0000-0000910F0000}"/>
    <cellStyle name="Normal 19 2 3 3 3 2" xfId="13424" xr:uid="{00000000-0005-0000-0000-0000920F0000}"/>
    <cellStyle name="Normal 19 2 3 3 3 2 2" xfId="43755" xr:uid="{00000000-0005-0000-0000-0000930F0000}"/>
    <cellStyle name="Normal 19 2 3 3 3 2 3" xfId="28522" xr:uid="{00000000-0005-0000-0000-0000940F0000}"/>
    <cellStyle name="Normal 19 2 3 3 3 3" xfId="8404" xr:uid="{00000000-0005-0000-0000-0000950F0000}"/>
    <cellStyle name="Normal 19 2 3 3 3 3 2" xfId="38738" xr:uid="{00000000-0005-0000-0000-0000960F0000}"/>
    <cellStyle name="Normal 19 2 3 3 3 3 3" xfId="23505" xr:uid="{00000000-0005-0000-0000-0000970F0000}"/>
    <cellStyle name="Normal 19 2 3 3 3 4" xfId="33725" xr:uid="{00000000-0005-0000-0000-0000980F0000}"/>
    <cellStyle name="Normal 19 2 3 3 3 5" xfId="18492" xr:uid="{00000000-0005-0000-0000-0000990F0000}"/>
    <cellStyle name="Normal 19 2 3 3 4" xfId="5043" xr:uid="{00000000-0005-0000-0000-00009A0F0000}"/>
    <cellStyle name="Normal 19 2 3 3 4 2" xfId="15095" xr:uid="{00000000-0005-0000-0000-00009B0F0000}"/>
    <cellStyle name="Normal 19 2 3 3 4 2 2" xfId="45426" xr:uid="{00000000-0005-0000-0000-00009C0F0000}"/>
    <cellStyle name="Normal 19 2 3 3 4 2 3" xfId="30193" xr:uid="{00000000-0005-0000-0000-00009D0F0000}"/>
    <cellStyle name="Normal 19 2 3 3 4 3" xfId="10075" xr:uid="{00000000-0005-0000-0000-00009E0F0000}"/>
    <cellStyle name="Normal 19 2 3 3 4 3 2" xfId="40409" xr:uid="{00000000-0005-0000-0000-00009F0F0000}"/>
    <cellStyle name="Normal 19 2 3 3 4 3 3" xfId="25176" xr:uid="{00000000-0005-0000-0000-0000A00F0000}"/>
    <cellStyle name="Normal 19 2 3 3 4 4" xfId="35396" xr:uid="{00000000-0005-0000-0000-0000A10F0000}"/>
    <cellStyle name="Normal 19 2 3 3 4 5" xfId="20163" xr:uid="{00000000-0005-0000-0000-0000A20F0000}"/>
    <cellStyle name="Normal 19 2 3 3 5" xfId="11753" xr:uid="{00000000-0005-0000-0000-0000A30F0000}"/>
    <cellStyle name="Normal 19 2 3 3 5 2" xfId="42084" xr:uid="{00000000-0005-0000-0000-0000A40F0000}"/>
    <cellStyle name="Normal 19 2 3 3 5 3" xfId="26851" xr:uid="{00000000-0005-0000-0000-0000A50F0000}"/>
    <cellStyle name="Normal 19 2 3 3 6" xfId="6732" xr:uid="{00000000-0005-0000-0000-0000A60F0000}"/>
    <cellStyle name="Normal 19 2 3 3 6 2" xfId="37067" xr:uid="{00000000-0005-0000-0000-0000A70F0000}"/>
    <cellStyle name="Normal 19 2 3 3 6 3" xfId="21834" xr:uid="{00000000-0005-0000-0000-0000A80F0000}"/>
    <cellStyle name="Normal 19 2 3 3 7" xfId="32055" xr:uid="{00000000-0005-0000-0000-0000A90F0000}"/>
    <cellStyle name="Normal 19 2 3 3 8" xfId="16821" xr:uid="{00000000-0005-0000-0000-0000AA0F0000}"/>
    <cellStyle name="Normal 19 2 3 4" xfId="2079" xr:uid="{00000000-0005-0000-0000-0000AB0F0000}"/>
    <cellStyle name="Normal 19 2 3 4 2" xfId="3769" xr:uid="{00000000-0005-0000-0000-0000AC0F0000}"/>
    <cellStyle name="Normal 19 2 3 4 2 2" xfId="13842" xr:uid="{00000000-0005-0000-0000-0000AD0F0000}"/>
    <cellStyle name="Normal 19 2 3 4 2 2 2" xfId="44173" xr:uid="{00000000-0005-0000-0000-0000AE0F0000}"/>
    <cellStyle name="Normal 19 2 3 4 2 2 3" xfId="28940" xr:uid="{00000000-0005-0000-0000-0000AF0F0000}"/>
    <cellStyle name="Normal 19 2 3 4 2 3" xfId="8822" xr:uid="{00000000-0005-0000-0000-0000B00F0000}"/>
    <cellStyle name="Normal 19 2 3 4 2 3 2" xfId="39156" xr:uid="{00000000-0005-0000-0000-0000B10F0000}"/>
    <cellStyle name="Normal 19 2 3 4 2 3 3" xfId="23923" xr:uid="{00000000-0005-0000-0000-0000B20F0000}"/>
    <cellStyle name="Normal 19 2 3 4 2 4" xfId="34143" xr:uid="{00000000-0005-0000-0000-0000B30F0000}"/>
    <cellStyle name="Normal 19 2 3 4 2 5" xfId="18910" xr:uid="{00000000-0005-0000-0000-0000B40F0000}"/>
    <cellStyle name="Normal 19 2 3 4 3" xfId="5461" xr:uid="{00000000-0005-0000-0000-0000B50F0000}"/>
    <cellStyle name="Normal 19 2 3 4 3 2" xfId="15513" xr:uid="{00000000-0005-0000-0000-0000B60F0000}"/>
    <cellStyle name="Normal 19 2 3 4 3 2 2" xfId="45844" xr:uid="{00000000-0005-0000-0000-0000B70F0000}"/>
    <cellStyle name="Normal 19 2 3 4 3 2 3" xfId="30611" xr:uid="{00000000-0005-0000-0000-0000B80F0000}"/>
    <cellStyle name="Normal 19 2 3 4 3 3" xfId="10493" xr:uid="{00000000-0005-0000-0000-0000B90F0000}"/>
    <cellStyle name="Normal 19 2 3 4 3 3 2" xfId="40827" xr:uid="{00000000-0005-0000-0000-0000BA0F0000}"/>
    <cellStyle name="Normal 19 2 3 4 3 3 3" xfId="25594" xr:uid="{00000000-0005-0000-0000-0000BB0F0000}"/>
    <cellStyle name="Normal 19 2 3 4 3 4" xfId="35814" xr:uid="{00000000-0005-0000-0000-0000BC0F0000}"/>
    <cellStyle name="Normal 19 2 3 4 3 5" xfId="20581" xr:uid="{00000000-0005-0000-0000-0000BD0F0000}"/>
    <cellStyle name="Normal 19 2 3 4 4" xfId="12171" xr:uid="{00000000-0005-0000-0000-0000BE0F0000}"/>
    <cellStyle name="Normal 19 2 3 4 4 2" xfId="42502" xr:uid="{00000000-0005-0000-0000-0000BF0F0000}"/>
    <cellStyle name="Normal 19 2 3 4 4 3" xfId="27269" xr:uid="{00000000-0005-0000-0000-0000C00F0000}"/>
    <cellStyle name="Normal 19 2 3 4 5" xfId="7150" xr:uid="{00000000-0005-0000-0000-0000C10F0000}"/>
    <cellStyle name="Normal 19 2 3 4 5 2" xfId="37485" xr:uid="{00000000-0005-0000-0000-0000C20F0000}"/>
    <cellStyle name="Normal 19 2 3 4 5 3" xfId="22252" xr:uid="{00000000-0005-0000-0000-0000C30F0000}"/>
    <cellStyle name="Normal 19 2 3 4 6" xfId="32473" xr:uid="{00000000-0005-0000-0000-0000C40F0000}"/>
    <cellStyle name="Normal 19 2 3 4 7" xfId="17239" xr:uid="{00000000-0005-0000-0000-0000C50F0000}"/>
    <cellStyle name="Normal 19 2 3 5" xfId="2932" xr:uid="{00000000-0005-0000-0000-0000C60F0000}"/>
    <cellStyle name="Normal 19 2 3 5 2" xfId="13006" xr:uid="{00000000-0005-0000-0000-0000C70F0000}"/>
    <cellStyle name="Normal 19 2 3 5 2 2" xfId="43337" xr:uid="{00000000-0005-0000-0000-0000C80F0000}"/>
    <cellStyle name="Normal 19 2 3 5 2 3" xfId="28104" xr:uid="{00000000-0005-0000-0000-0000C90F0000}"/>
    <cellStyle name="Normal 19 2 3 5 3" xfId="7986" xr:uid="{00000000-0005-0000-0000-0000CA0F0000}"/>
    <cellStyle name="Normal 19 2 3 5 3 2" xfId="38320" xr:uid="{00000000-0005-0000-0000-0000CB0F0000}"/>
    <cellStyle name="Normal 19 2 3 5 3 3" xfId="23087" xr:uid="{00000000-0005-0000-0000-0000CC0F0000}"/>
    <cellStyle name="Normal 19 2 3 5 4" xfId="33307" xr:uid="{00000000-0005-0000-0000-0000CD0F0000}"/>
    <cellStyle name="Normal 19 2 3 5 5" xfId="18074" xr:uid="{00000000-0005-0000-0000-0000CE0F0000}"/>
    <cellStyle name="Normal 19 2 3 6" xfId="4625" xr:uid="{00000000-0005-0000-0000-0000CF0F0000}"/>
    <cellStyle name="Normal 19 2 3 6 2" xfId="14677" xr:uid="{00000000-0005-0000-0000-0000D00F0000}"/>
    <cellStyle name="Normal 19 2 3 6 2 2" xfId="45008" xr:uid="{00000000-0005-0000-0000-0000D10F0000}"/>
    <cellStyle name="Normal 19 2 3 6 2 3" xfId="29775" xr:uid="{00000000-0005-0000-0000-0000D20F0000}"/>
    <cellStyle name="Normal 19 2 3 6 3" xfId="9657" xr:uid="{00000000-0005-0000-0000-0000D30F0000}"/>
    <cellStyle name="Normal 19 2 3 6 3 2" xfId="39991" xr:uid="{00000000-0005-0000-0000-0000D40F0000}"/>
    <cellStyle name="Normal 19 2 3 6 3 3" xfId="24758" xr:uid="{00000000-0005-0000-0000-0000D50F0000}"/>
    <cellStyle name="Normal 19 2 3 6 4" xfId="34978" xr:uid="{00000000-0005-0000-0000-0000D60F0000}"/>
    <cellStyle name="Normal 19 2 3 6 5" xfId="19745" xr:uid="{00000000-0005-0000-0000-0000D70F0000}"/>
    <cellStyle name="Normal 19 2 3 7" xfId="11335" xr:uid="{00000000-0005-0000-0000-0000D80F0000}"/>
    <cellStyle name="Normal 19 2 3 7 2" xfId="41666" xr:uid="{00000000-0005-0000-0000-0000D90F0000}"/>
    <cellStyle name="Normal 19 2 3 7 3" xfId="26433" xr:uid="{00000000-0005-0000-0000-0000DA0F0000}"/>
    <cellStyle name="Normal 19 2 3 8" xfId="6314" xr:uid="{00000000-0005-0000-0000-0000DB0F0000}"/>
    <cellStyle name="Normal 19 2 3 8 2" xfId="36649" xr:uid="{00000000-0005-0000-0000-0000DC0F0000}"/>
    <cellStyle name="Normal 19 2 3 8 3" xfId="21416" xr:uid="{00000000-0005-0000-0000-0000DD0F0000}"/>
    <cellStyle name="Normal 19 2 3 9" xfId="31638" xr:uid="{00000000-0005-0000-0000-0000DE0F0000}"/>
    <cellStyle name="Normal 19 2 4" xfId="1339" xr:uid="{00000000-0005-0000-0000-0000DF0F0000}"/>
    <cellStyle name="Normal 19 2 4 2" xfId="1762" xr:uid="{00000000-0005-0000-0000-0000E00F0000}"/>
    <cellStyle name="Normal 19 2 4 2 2" xfId="2601" xr:uid="{00000000-0005-0000-0000-0000E10F0000}"/>
    <cellStyle name="Normal 19 2 4 2 2 2" xfId="4291" xr:uid="{00000000-0005-0000-0000-0000E20F0000}"/>
    <cellStyle name="Normal 19 2 4 2 2 2 2" xfId="14364" xr:uid="{00000000-0005-0000-0000-0000E30F0000}"/>
    <cellStyle name="Normal 19 2 4 2 2 2 2 2" xfId="44695" xr:uid="{00000000-0005-0000-0000-0000E40F0000}"/>
    <cellStyle name="Normal 19 2 4 2 2 2 2 3" xfId="29462" xr:uid="{00000000-0005-0000-0000-0000E50F0000}"/>
    <cellStyle name="Normal 19 2 4 2 2 2 3" xfId="9344" xr:uid="{00000000-0005-0000-0000-0000E60F0000}"/>
    <cellStyle name="Normal 19 2 4 2 2 2 3 2" xfId="39678" xr:uid="{00000000-0005-0000-0000-0000E70F0000}"/>
    <cellStyle name="Normal 19 2 4 2 2 2 3 3" xfId="24445" xr:uid="{00000000-0005-0000-0000-0000E80F0000}"/>
    <cellStyle name="Normal 19 2 4 2 2 2 4" xfId="34665" xr:uid="{00000000-0005-0000-0000-0000E90F0000}"/>
    <cellStyle name="Normal 19 2 4 2 2 2 5" xfId="19432" xr:uid="{00000000-0005-0000-0000-0000EA0F0000}"/>
    <cellStyle name="Normal 19 2 4 2 2 3" xfId="5983" xr:uid="{00000000-0005-0000-0000-0000EB0F0000}"/>
    <cellStyle name="Normal 19 2 4 2 2 3 2" xfId="16035" xr:uid="{00000000-0005-0000-0000-0000EC0F0000}"/>
    <cellStyle name="Normal 19 2 4 2 2 3 2 2" xfId="46366" xr:uid="{00000000-0005-0000-0000-0000ED0F0000}"/>
    <cellStyle name="Normal 19 2 4 2 2 3 2 3" xfId="31133" xr:uid="{00000000-0005-0000-0000-0000EE0F0000}"/>
    <cellStyle name="Normal 19 2 4 2 2 3 3" xfId="11015" xr:uid="{00000000-0005-0000-0000-0000EF0F0000}"/>
    <cellStyle name="Normal 19 2 4 2 2 3 3 2" xfId="41349" xr:uid="{00000000-0005-0000-0000-0000F00F0000}"/>
    <cellStyle name="Normal 19 2 4 2 2 3 3 3" xfId="26116" xr:uid="{00000000-0005-0000-0000-0000F10F0000}"/>
    <cellStyle name="Normal 19 2 4 2 2 3 4" xfId="36336" xr:uid="{00000000-0005-0000-0000-0000F20F0000}"/>
    <cellStyle name="Normal 19 2 4 2 2 3 5" xfId="21103" xr:uid="{00000000-0005-0000-0000-0000F30F0000}"/>
    <cellStyle name="Normal 19 2 4 2 2 4" xfId="12693" xr:uid="{00000000-0005-0000-0000-0000F40F0000}"/>
    <cellStyle name="Normal 19 2 4 2 2 4 2" xfId="43024" xr:uid="{00000000-0005-0000-0000-0000F50F0000}"/>
    <cellStyle name="Normal 19 2 4 2 2 4 3" xfId="27791" xr:uid="{00000000-0005-0000-0000-0000F60F0000}"/>
    <cellStyle name="Normal 19 2 4 2 2 5" xfId="7672" xr:uid="{00000000-0005-0000-0000-0000F70F0000}"/>
    <cellStyle name="Normal 19 2 4 2 2 5 2" xfId="38007" xr:uid="{00000000-0005-0000-0000-0000F80F0000}"/>
    <cellStyle name="Normal 19 2 4 2 2 5 3" xfId="22774" xr:uid="{00000000-0005-0000-0000-0000F90F0000}"/>
    <cellStyle name="Normal 19 2 4 2 2 6" xfId="32995" xr:uid="{00000000-0005-0000-0000-0000FA0F0000}"/>
    <cellStyle name="Normal 19 2 4 2 2 7" xfId="17761" xr:uid="{00000000-0005-0000-0000-0000FB0F0000}"/>
    <cellStyle name="Normal 19 2 4 2 3" xfId="3454" xr:uid="{00000000-0005-0000-0000-0000FC0F0000}"/>
    <cellStyle name="Normal 19 2 4 2 3 2" xfId="13528" xr:uid="{00000000-0005-0000-0000-0000FD0F0000}"/>
    <cellStyle name="Normal 19 2 4 2 3 2 2" xfId="43859" xr:uid="{00000000-0005-0000-0000-0000FE0F0000}"/>
    <cellStyle name="Normal 19 2 4 2 3 2 3" xfId="28626" xr:uid="{00000000-0005-0000-0000-0000FF0F0000}"/>
    <cellStyle name="Normal 19 2 4 2 3 3" xfId="8508" xr:uid="{00000000-0005-0000-0000-000000100000}"/>
    <cellStyle name="Normal 19 2 4 2 3 3 2" xfId="38842" xr:uid="{00000000-0005-0000-0000-000001100000}"/>
    <cellStyle name="Normal 19 2 4 2 3 3 3" xfId="23609" xr:uid="{00000000-0005-0000-0000-000002100000}"/>
    <cellStyle name="Normal 19 2 4 2 3 4" xfId="33829" xr:uid="{00000000-0005-0000-0000-000003100000}"/>
    <cellStyle name="Normal 19 2 4 2 3 5" xfId="18596" xr:uid="{00000000-0005-0000-0000-000004100000}"/>
    <cellStyle name="Normal 19 2 4 2 4" xfId="5147" xr:uid="{00000000-0005-0000-0000-000005100000}"/>
    <cellStyle name="Normal 19 2 4 2 4 2" xfId="15199" xr:uid="{00000000-0005-0000-0000-000006100000}"/>
    <cellStyle name="Normal 19 2 4 2 4 2 2" xfId="45530" xr:uid="{00000000-0005-0000-0000-000007100000}"/>
    <cellStyle name="Normal 19 2 4 2 4 2 3" xfId="30297" xr:uid="{00000000-0005-0000-0000-000008100000}"/>
    <cellStyle name="Normal 19 2 4 2 4 3" xfId="10179" xr:uid="{00000000-0005-0000-0000-000009100000}"/>
    <cellStyle name="Normal 19 2 4 2 4 3 2" xfId="40513" xr:uid="{00000000-0005-0000-0000-00000A100000}"/>
    <cellStyle name="Normal 19 2 4 2 4 3 3" xfId="25280" xr:uid="{00000000-0005-0000-0000-00000B100000}"/>
    <cellStyle name="Normal 19 2 4 2 4 4" xfId="35500" xr:uid="{00000000-0005-0000-0000-00000C100000}"/>
    <cellStyle name="Normal 19 2 4 2 4 5" xfId="20267" xr:uid="{00000000-0005-0000-0000-00000D100000}"/>
    <cellStyle name="Normal 19 2 4 2 5" xfId="11857" xr:uid="{00000000-0005-0000-0000-00000E100000}"/>
    <cellStyle name="Normal 19 2 4 2 5 2" xfId="42188" xr:uid="{00000000-0005-0000-0000-00000F100000}"/>
    <cellStyle name="Normal 19 2 4 2 5 3" xfId="26955" xr:uid="{00000000-0005-0000-0000-000010100000}"/>
    <cellStyle name="Normal 19 2 4 2 6" xfId="6836" xr:uid="{00000000-0005-0000-0000-000011100000}"/>
    <cellStyle name="Normal 19 2 4 2 6 2" xfId="37171" xr:uid="{00000000-0005-0000-0000-000012100000}"/>
    <cellStyle name="Normal 19 2 4 2 6 3" xfId="21938" xr:uid="{00000000-0005-0000-0000-000013100000}"/>
    <cellStyle name="Normal 19 2 4 2 7" xfId="32159" xr:uid="{00000000-0005-0000-0000-000014100000}"/>
    <cellStyle name="Normal 19 2 4 2 8" xfId="16925" xr:uid="{00000000-0005-0000-0000-000015100000}"/>
    <cellStyle name="Normal 19 2 4 3" xfId="2183" xr:uid="{00000000-0005-0000-0000-000016100000}"/>
    <cellStyle name="Normal 19 2 4 3 2" xfId="3873" xr:uid="{00000000-0005-0000-0000-000017100000}"/>
    <cellStyle name="Normal 19 2 4 3 2 2" xfId="13946" xr:uid="{00000000-0005-0000-0000-000018100000}"/>
    <cellStyle name="Normal 19 2 4 3 2 2 2" xfId="44277" xr:uid="{00000000-0005-0000-0000-000019100000}"/>
    <cellStyle name="Normal 19 2 4 3 2 2 3" xfId="29044" xr:uid="{00000000-0005-0000-0000-00001A100000}"/>
    <cellStyle name="Normal 19 2 4 3 2 3" xfId="8926" xr:uid="{00000000-0005-0000-0000-00001B100000}"/>
    <cellStyle name="Normal 19 2 4 3 2 3 2" xfId="39260" xr:uid="{00000000-0005-0000-0000-00001C100000}"/>
    <cellStyle name="Normal 19 2 4 3 2 3 3" xfId="24027" xr:uid="{00000000-0005-0000-0000-00001D100000}"/>
    <cellStyle name="Normal 19 2 4 3 2 4" xfId="34247" xr:uid="{00000000-0005-0000-0000-00001E100000}"/>
    <cellStyle name="Normal 19 2 4 3 2 5" xfId="19014" xr:uid="{00000000-0005-0000-0000-00001F100000}"/>
    <cellStyle name="Normal 19 2 4 3 3" xfId="5565" xr:uid="{00000000-0005-0000-0000-000020100000}"/>
    <cellStyle name="Normal 19 2 4 3 3 2" xfId="15617" xr:uid="{00000000-0005-0000-0000-000021100000}"/>
    <cellStyle name="Normal 19 2 4 3 3 2 2" xfId="45948" xr:uid="{00000000-0005-0000-0000-000022100000}"/>
    <cellStyle name="Normal 19 2 4 3 3 2 3" xfId="30715" xr:uid="{00000000-0005-0000-0000-000023100000}"/>
    <cellStyle name="Normal 19 2 4 3 3 3" xfId="10597" xr:uid="{00000000-0005-0000-0000-000024100000}"/>
    <cellStyle name="Normal 19 2 4 3 3 3 2" xfId="40931" xr:uid="{00000000-0005-0000-0000-000025100000}"/>
    <cellStyle name="Normal 19 2 4 3 3 3 3" xfId="25698" xr:uid="{00000000-0005-0000-0000-000026100000}"/>
    <cellStyle name="Normal 19 2 4 3 3 4" xfId="35918" xr:uid="{00000000-0005-0000-0000-000027100000}"/>
    <cellStyle name="Normal 19 2 4 3 3 5" xfId="20685" xr:uid="{00000000-0005-0000-0000-000028100000}"/>
    <cellStyle name="Normal 19 2 4 3 4" xfId="12275" xr:uid="{00000000-0005-0000-0000-000029100000}"/>
    <cellStyle name="Normal 19 2 4 3 4 2" xfId="42606" xr:uid="{00000000-0005-0000-0000-00002A100000}"/>
    <cellStyle name="Normal 19 2 4 3 4 3" xfId="27373" xr:uid="{00000000-0005-0000-0000-00002B100000}"/>
    <cellStyle name="Normal 19 2 4 3 5" xfId="7254" xr:uid="{00000000-0005-0000-0000-00002C100000}"/>
    <cellStyle name="Normal 19 2 4 3 5 2" xfId="37589" xr:uid="{00000000-0005-0000-0000-00002D100000}"/>
    <cellStyle name="Normal 19 2 4 3 5 3" xfId="22356" xr:uid="{00000000-0005-0000-0000-00002E100000}"/>
    <cellStyle name="Normal 19 2 4 3 6" xfId="32577" xr:uid="{00000000-0005-0000-0000-00002F100000}"/>
    <cellStyle name="Normal 19 2 4 3 7" xfId="17343" xr:uid="{00000000-0005-0000-0000-000030100000}"/>
    <cellStyle name="Normal 19 2 4 4" xfId="3036" xr:uid="{00000000-0005-0000-0000-000031100000}"/>
    <cellStyle name="Normal 19 2 4 4 2" xfId="13110" xr:uid="{00000000-0005-0000-0000-000032100000}"/>
    <cellStyle name="Normal 19 2 4 4 2 2" xfId="43441" xr:uid="{00000000-0005-0000-0000-000033100000}"/>
    <cellStyle name="Normal 19 2 4 4 2 3" xfId="28208" xr:uid="{00000000-0005-0000-0000-000034100000}"/>
    <cellStyle name="Normal 19 2 4 4 3" xfId="8090" xr:uid="{00000000-0005-0000-0000-000035100000}"/>
    <cellStyle name="Normal 19 2 4 4 3 2" xfId="38424" xr:uid="{00000000-0005-0000-0000-000036100000}"/>
    <cellStyle name="Normal 19 2 4 4 3 3" xfId="23191" xr:uid="{00000000-0005-0000-0000-000037100000}"/>
    <cellStyle name="Normal 19 2 4 4 4" xfId="33411" xr:uid="{00000000-0005-0000-0000-000038100000}"/>
    <cellStyle name="Normal 19 2 4 4 5" xfId="18178" xr:uid="{00000000-0005-0000-0000-000039100000}"/>
    <cellStyle name="Normal 19 2 4 5" xfId="4729" xr:uid="{00000000-0005-0000-0000-00003A100000}"/>
    <cellStyle name="Normal 19 2 4 5 2" xfId="14781" xr:uid="{00000000-0005-0000-0000-00003B100000}"/>
    <cellStyle name="Normal 19 2 4 5 2 2" xfId="45112" xr:uid="{00000000-0005-0000-0000-00003C100000}"/>
    <cellStyle name="Normal 19 2 4 5 2 3" xfId="29879" xr:uid="{00000000-0005-0000-0000-00003D100000}"/>
    <cellStyle name="Normal 19 2 4 5 3" xfId="9761" xr:uid="{00000000-0005-0000-0000-00003E100000}"/>
    <cellStyle name="Normal 19 2 4 5 3 2" xfId="40095" xr:uid="{00000000-0005-0000-0000-00003F100000}"/>
    <cellStyle name="Normal 19 2 4 5 3 3" xfId="24862" xr:uid="{00000000-0005-0000-0000-000040100000}"/>
    <cellStyle name="Normal 19 2 4 5 4" xfId="35082" xr:uid="{00000000-0005-0000-0000-000041100000}"/>
    <cellStyle name="Normal 19 2 4 5 5" xfId="19849" xr:uid="{00000000-0005-0000-0000-000042100000}"/>
    <cellStyle name="Normal 19 2 4 6" xfId="11439" xr:uid="{00000000-0005-0000-0000-000043100000}"/>
    <cellStyle name="Normal 19 2 4 6 2" xfId="41770" xr:uid="{00000000-0005-0000-0000-000044100000}"/>
    <cellStyle name="Normal 19 2 4 6 3" xfId="26537" xr:uid="{00000000-0005-0000-0000-000045100000}"/>
    <cellStyle name="Normal 19 2 4 7" xfId="6418" xr:uid="{00000000-0005-0000-0000-000046100000}"/>
    <cellStyle name="Normal 19 2 4 7 2" xfId="36753" xr:uid="{00000000-0005-0000-0000-000047100000}"/>
    <cellStyle name="Normal 19 2 4 7 3" xfId="21520" xr:uid="{00000000-0005-0000-0000-000048100000}"/>
    <cellStyle name="Normal 19 2 4 8" xfId="31741" xr:uid="{00000000-0005-0000-0000-000049100000}"/>
    <cellStyle name="Normal 19 2 4 9" xfId="16507" xr:uid="{00000000-0005-0000-0000-00004A100000}"/>
    <cellStyle name="Normal 19 2 5" xfId="1552" xr:uid="{00000000-0005-0000-0000-00004B100000}"/>
    <cellStyle name="Normal 19 2 5 2" xfId="2393" xr:uid="{00000000-0005-0000-0000-00004C100000}"/>
    <cellStyle name="Normal 19 2 5 2 2" xfId="4083" xr:uid="{00000000-0005-0000-0000-00004D100000}"/>
    <cellStyle name="Normal 19 2 5 2 2 2" xfId="14156" xr:uid="{00000000-0005-0000-0000-00004E100000}"/>
    <cellStyle name="Normal 19 2 5 2 2 2 2" xfId="44487" xr:uid="{00000000-0005-0000-0000-00004F100000}"/>
    <cellStyle name="Normal 19 2 5 2 2 2 3" xfId="29254" xr:uid="{00000000-0005-0000-0000-000050100000}"/>
    <cellStyle name="Normal 19 2 5 2 2 3" xfId="9136" xr:uid="{00000000-0005-0000-0000-000051100000}"/>
    <cellStyle name="Normal 19 2 5 2 2 3 2" xfId="39470" xr:uid="{00000000-0005-0000-0000-000052100000}"/>
    <cellStyle name="Normal 19 2 5 2 2 3 3" xfId="24237" xr:uid="{00000000-0005-0000-0000-000053100000}"/>
    <cellStyle name="Normal 19 2 5 2 2 4" xfId="34457" xr:uid="{00000000-0005-0000-0000-000054100000}"/>
    <cellStyle name="Normal 19 2 5 2 2 5" xfId="19224" xr:uid="{00000000-0005-0000-0000-000055100000}"/>
    <cellStyle name="Normal 19 2 5 2 3" xfId="5775" xr:uid="{00000000-0005-0000-0000-000056100000}"/>
    <cellStyle name="Normal 19 2 5 2 3 2" xfId="15827" xr:uid="{00000000-0005-0000-0000-000057100000}"/>
    <cellStyle name="Normal 19 2 5 2 3 2 2" xfId="46158" xr:uid="{00000000-0005-0000-0000-000058100000}"/>
    <cellStyle name="Normal 19 2 5 2 3 2 3" xfId="30925" xr:uid="{00000000-0005-0000-0000-000059100000}"/>
    <cellStyle name="Normal 19 2 5 2 3 3" xfId="10807" xr:uid="{00000000-0005-0000-0000-00005A100000}"/>
    <cellStyle name="Normal 19 2 5 2 3 3 2" xfId="41141" xr:uid="{00000000-0005-0000-0000-00005B100000}"/>
    <cellStyle name="Normal 19 2 5 2 3 3 3" xfId="25908" xr:uid="{00000000-0005-0000-0000-00005C100000}"/>
    <cellStyle name="Normal 19 2 5 2 3 4" xfId="36128" xr:uid="{00000000-0005-0000-0000-00005D100000}"/>
    <cellStyle name="Normal 19 2 5 2 3 5" xfId="20895" xr:uid="{00000000-0005-0000-0000-00005E100000}"/>
    <cellStyle name="Normal 19 2 5 2 4" xfId="12485" xr:uid="{00000000-0005-0000-0000-00005F100000}"/>
    <cellStyle name="Normal 19 2 5 2 4 2" xfId="42816" xr:uid="{00000000-0005-0000-0000-000060100000}"/>
    <cellStyle name="Normal 19 2 5 2 4 3" xfId="27583" xr:uid="{00000000-0005-0000-0000-000061100000}"/>
    <cellStyle name="Normal 19 2 5 2 5" xfId="7464" xr:uid="{00000000-0005-0000-0000-000062100000}"/>
    <cellStyle name="Normal 19 2 5 2 5 2" xfId="37799" xr:uid="{00000000-0005-0000-0000-000063100000}"/>
    <cellStyle name="Normal 19 2 5 2 5 3" xfId="22566" xr:uid="{00000000-0005-0000-0000-000064100000}"/>
    <cellStyle name="Normal 19 2 5 2 6" xfId="32787" xr:uid="{00000000-0005-0000-0000-000065100000}"/>
    <cellStyle name="Normal 19 2 5 2 7" xfId="17553" xr:uid="{00000000-0005-0000-0000-000066100000}"/>
    <cellStyle name="Normal 19 2 5 3" xfId="3246" xr:uid="{00000000-0005-0000-0000-000067100000}"/>
    <cellStyle name="Normal 19 2 5 3 2" xfId="13320" xr:uid="{00000000-0005-0000-0000-000068100000}"/>
    <cellStyle name="Normal 19 2 5 3 2 2" xfId="43651" xr:uid="{00000000-0005-0000-0000-000069100000}"/>
    <cellStyle name="Normal 19 2 5 3 2 3" xfId="28418" xr:uid="{00000000-0005-0000-0000-00006A100000}"/>
    <cellStyle name="Normal 19 2 5 3 3" xfId="8300" xr:uid="{00000000-0005-0000-0000-00006B100000}"/>
    <cellStyle name="Normal 19 2 5 3 3 2" xfId="38634" xr:uid="{00000000-0005-0000-0000-00006C100000}"/>
    <cellStyle name="Normal 19 2 5 3 3 3" xfId="23401" xr:uid="{00000000-0005-0000-0000-00006D100000}"/>
    <cellStyle name="Normal 19 2 5 3 4" xfId="33621" xr:uid="{00000000-0005-0000-0000-00006E100000}"/>
    <cellStyle name="Normal 19 2 5 3 5" xfId="18388" xr:uid="{00000000-0005-0000-0000-00006F100000}"/>
    <cellStyle name="Normal 19 2 5 4" xfId="4939" xr:uid="{00000000-0005-0000-0000-000070100000}"/>
    <cellStyle name="Normal 19 2 5 4 2" xfId="14991" xr:uid="{00000000-0005-0000-0000-000071100000}"/>
    <cellStyle name="Normal 19 2 5 4 2 2" xfId="45322" xr:uid="{00000000-0005-0000-0000-000072100000}"/>
    <cellStyle name="Normal 19 2 5 4 2 3" xfId="30089" xr:uid="{00000000-0005-0000-0000-000073100000}"/>
    <cellStyle name="Normal 19 2 5 4 3" xfId="9971" xr:uid="{00000000-0005-0000-0000-000074100000}"/>
    <cellStyle name="Normal 19 2 5 4 3 2" xfId="40305" xr:uid="{00000000-0005-0000-0000-000075100000}"/>
    <cellStyle name="Normal 19 2 5 4 3 3" xfId="25072" xr:uid="{00000000-0005-0000-0000-000076100000}"/>
    <cellStyle name="Normal 19 2 5 4 4" xfId="35292" xr:uid="{00000000-0005-0000-0000-000077100000}"/>
    <cellStyle name="Normal 19 2 5 4 5" xfId="20059" xr:uid="{00000000-0005-0000-0000-000078100000}"/>
    <cellStyle name="Normal 19 2 5 5" xfId="11649" xr:uid="{00000000-0005-0000-0000-000079100000}"/>
    <cellStyle name="Normal 19 2 5 5 2" xfId="41980" xr:uid="{00000000-0005-0000-0000-00007A100000}"/>
    <cellStyle name="Normal 19 2 5 5 3" xfId="26747" xr:uid="{00000000-0005-0000-0000-00007B100000}"/>
    <cellStyle name="Normal 19 2 5 6" xfId="6628" xr:uid="{00000000-0005-0000-0000-00007C100000}"/>
    <cellStyle name="Normal 19 2 5 6 2" xfId="36963" xr:uid="{00000000-0005-0000-0000-00007D100000}"/>
    <cellStyle name="Normal 19 2 5 6 3" xfId="21730" xr:uid="{00000000-0005-0000-0000-00007E100000}"/>
    <cellStyle name="Normal 19 2 5 7" xfId="31951" xr:uid="{00000000-0005-0000-0000-00007F100000}"/>
    <cellStyle name="Normal 19 2 5 8" xfId="16717" xr:uid="{00000000-0005-0000-0000-000080100000}"/>
    <cellStyle name="Normal 19 2 6" xfId="1973" xr:uid="{00000000-0005-0000-0000-000081100000}"/>
    <cellStyle name="Normal 19 2 6 2" xfId="3665" xr:uid="{00000000-0005-0000-0000-000082100000}"/>
    <cellStyle name="Normal 19 2 6 2 2" xfId="13738" xr:uid="{00000000-0005-0000-0000-000083100000}"/>
    <cellStyle name="Normal 19 2 6 2 2 2" xfId="44069" xr:uid="{00000000-0005-0000-0000-000084100000}"/>
    <cellStyle name="Normal 19 2 6 2 2 3" xfId="28836" xr:uid="{00000000-0005-0000-0000-000085100000}"/>
    <cellStyle name="Normal 19 2 6 2 3" xfId="8718" xr:uid="{00000000-0005-0000-0000-000086100000}"/>
    <cellStyle name="Normal 19 2 6 2 3 2" xfId="39052" xr:uid="{00000000-0005-0000-0000-000087100000}"/>
    <cellStyle name="Normal 19 2 6 2 3 3" xfId="23819" xr:uid="{00000000-0005-0000-0000-000088100000}"/>
    <cellStyle name="Normal 19 2 6 2 4" xfId="34039" xr:uid="{00000000-0005-0000-0000-000089100000}"/>
    <cellStyle name="Normal 19 2 6 2 5" xfId="18806" xr:uid="{00000000-0005-0000-0000-00008A100000}"/>
    <cellStyle name="Normal 19 2 6 3" xfId="5357" xr:uid="{00000000-0005-0000-0000-00008B100000}"/>
    <cellStyle name="Normal 19 2 6 3 2" xfId="15409" xr:uid="{00000000-0005-0000-0000-00008C100000}"/>
    <cellStyle name="Normal 19 2 6 3 2 2" xfId="45740" xr:uid="{00000000-0005-0000-0000-00008D100000}"/>
    <cellStyle name="Normal 19 2 6 3 2 3" xfId="30507" xr:uid="{00000000-0005-0000-0000-00008E100000}"/>
    <cellStyle name="Normal 19 2 6 3 3" xfId="10389" xr:uid="{00000000-0005-0000-0000-00008F100000}"/>
    <cellStyle name="Normal 19 2 6 3 3 2" xfId="40723" xr:uid="{00000000-0005-0000-0000-000090100000}"/>
    <cellStyle name="Normal 19 2 6 3 3 3" xfId="25490" xr:uid="{00000000-0005-0000-0000-000091100000}"/>
    <cellStyle name="Normal 19 2 6 3 4" xfId="35710" xr:uid="{00000000-0005-0000-0000-000092100000}"/>
    <cellStyle name="Normal 19 2 6 3 5" xfId="20477" xr:uid="{00000000-0005-0000-0000-000093100000}"/>
    <cellStyle name="Normal 19 2 6 4" xfId="12067" xr:uid="{00000000-0005-0000-0000-000094100000}"/>
    <cellStyle name="Normal 19 2 6 4 2" xfId="42398" xr:uid="{00000000-0005-0000-0000-000095100000}"/>
    <cellStyle name="Normal 19 2 6 4 3" xfId="27165" xr:uid="{00000000-0005-0000-0000-000096100000}"/>
    <cellStyle name="Normal 19 2 6 5" xfId="7046" xr:uid="{00000000-0005-0000-0000-000097100000}"/>
    <cellStyle name="Normal 19 2 6 5 2" xfId="37381" xr:uid="{00000000-0005-0000-0000-000098100000}"/>
    <cellStyle name="Normal 19 2 6 5 3" xfId="22148" xr:uid="{00000000-0005-0000-0000-000099100000}"/>
    <cellStyle name="Normal 19 2 6 6" xfId="32369" xr:uid="{00000000-0005-0000-0000-00009A100000}"/>
    <cellStyle name="Normal 19 2 6 7" xfId="17135" xr:uid="{00000000-0005-0000-0000-00009B100000}"/>
    <cellStyle name="Normal 19 2 7" xfId="2824" xr:uid="{00000000-0005-0000-0000-00009C100000}"/>
    <cellStyle name="Normal 19 2 7 2" xfId="12902" xr:uid="{00000000-0005-0000-0000-00009D100000}"/>
    <cellStyle name="Normal 19 2 7 2 2" xfId="43233" xr:uid="{00000000-0005-0000-0000-00009E100000}"/>
    <cellStyle name="Normal 19 2 7 2 3" xfId="28000" xr:uid="{00000000-0005-0000-0000-00009F100000}"/>
    <cellStyle name="Normal 19 2 7 3" xfId="7882" xr:uid="{00000000-0005-0000-0000-0000A0100000}"/>
    <cellStyle name="Normal 19 2 7 3 2" xfId="38216" xr:uid="{00000000-0005-0000-0000-0000A1100000}"/>
    <cellStyle name="Normal 19 2 7 3 3" xfId="22983" xr:uid="{00000000-0005-0000-0000-0000A2100000}"/>
    <cellStyle name="Normal 19 2 7 4" xfId="33203" xr:uid="{00000000-0005-0000-0000-0000A3100000}"/>
    <cellStyle name="Normal 19 2 7 5" xfId="17970" xr:uid="{00000000-0005-0000-0000-0000A4100000}"/>
    <cellStyle name="Normal 19 2 8" xfId="4518" xr:uid="{00000000-0005-0000-0000-0000A5100000}"/>
    <cellStyle name="Normal 19 2 8 2" xfId="14573" xr:uid="{00000000-0005-0000-0000-0000A6100000}"/>
    <cellStyle name="Normal 19 2 8 2 2" xfId="44904" xr:uid="{00000000-0005-0000-0000-0000A7100000}"/>
    <cellStyle name="Normal 19 2 8 2 3" xfId="29671" xr:uid="{00000000-0005-0000-0000-0000A8100000}"/>
    <cellStyle name="Normal 19 2 8 3" xfId="9553" xr:uid="{00000000-0005-0000-0000-0000A9100000}"/>
    <cellStyle name="Normal 19 2 8 3 2" xfId="39887" xr:uid="{00000000-0005-0000-0000-0000AA100000}"/>
    <cellStyle name="Normal 19 2 8 3 3" xfId="24654" xr:uid="{00000000-0005-0000-0000-0000AB100000}"/>
    <cellStyle name="Normal 19 2 8 4" xfId="34874" xr:uid="{00000000-0005-0000-0000-0000AC100000}"/>
    <cellStyle name="Normal 19 2 8 5" xfId="19641" xr:uid="{00000000-0005-0000-0000-0000AD100000}"/>
    <cellStyle name="Normal 19 2 9" xfId="11229" xr:uid="{00000000-0005-0000-0000-0000AE100000}"/>
    <cellStyle name="Normal 19 2 9 2" xfId="41562" xr:uid="{00000000-0005-0000-0000-0000AF100000}"/>
    <cellStyle name="Normal 19 2 9 3" xfId="26329" xr:uid="{00000000-0005-0000-0000-0000B0100000}"/>
    <cellStyle name="Normal 2" xfId="133" xr:uid="{00000000-0005-0000-0000-0000B1100000}"/>
    <cellStyle name="Normal 2 2" xfId="134" xr:uid="{00000000-0005-0000-0000-0000B2100000}"/>
    <cellStyle name="Normal 2 2 2" xfId="525" xr:uid="{00000000-0005-0000-0000-0000B3100000}"/>
    <cellStyle name="Normal 2 2 3" xfId="838" xr:uid="{00000000-0005-0000-0000-0000B4100000}"/>
    <cellStyle name="Normal 2 2 3 10" xfId="6209" xr:uid="{00000000-0005-0000-0000-0000B5100000}"/>
    <cellStyle name="Normal 2 2 3 10 2" xfId="36546" xr:uid="{00000000-0005-0000-0000-0000B6100000}"/>
    <cellStyle name="Normal 2 2 3 10 3" xfId="21313" xr:uid="{00000000-0005-0000-0000-0000B7100000}"/>
    <cellStyle name="Normal 2 2 3 11" xfId="31537" xr:uid="{00000000-0005-0000-0000-0000B8100000}"/>
    <cellStyle name="Normal 2 2 3 12" xfId="16298" xr:uid="{00000000-0005-0000-0000-0000B9100000}"/>
    <cellStyle name="Normal 2 2 3 2" xfId="1173" xr:uid="{00000000-0005-0000-0000-0000BA100000}"/>
    <cellStyle name="Normal 2 2 3 2 10" xfId="31589" xr:uid="{00000000-0005-0000-0000-0000BB100000}"/>
    <cellStyle name="Normal 2 2 3 2 11" xfId="16352" xr:uid="{00000000-0005-0000-0000-0000BC100000}"/>
    <cellStyle name="Normal 2 2 3 2 2" xfId="1281" xr:uid="{00000000-0005-0000-0000-0000BD100000}"/>
    <cellStyle name="Normal 2 2 3 2 2 10" xfId="16456" xr:uid="{00000000-0005-0000-0000-0000BE100000}"/>
    <cellStyle name="Normal 2 2 3 2 2 2" xfId="1498" xr:uid="{00000000-0005-0000-0000-0000BF100000}"/>
    <cellStyle name="Normal 2 2 3 2 2 2 2" xfId="1919" xr:uid="{00000000-0005-0000-0000-0000C0100000}"/>
    <cellStyle name="Normal 2 2 3 2 2 2 2 2" xfId="2758" xr:uid="{00000000-0005-0000-0000-0000C1100000}"/>
    <cellStyle name="Normal 2 2 3 2 2 2 2 2 2" xfId="4448" xr:uid="{00000000-0005-0000-0000-0000C2100000}"/>
    <cellStyle name="Normal 2 2 3 2 2 2 2 2 2 2" xfId="14521" xr:uid="{00000000-0005-0000-0000-0000C3100000}"/>
    <cellStyle name="Normal 2 2 3 2 2 2 2 2 2 2 2" xfId="44852" xr:uid="{00000000-0005-0000-0000-0000C4100000}"/>
    <cellStyle name="Normal 2 2 3 2 2 2 2 2 2 2 3" xfId="29619" xr:uid="{00000000-0005-0000-0000-0000C5100000}"/>
    <cellStyle name="Normal 2 2 3 2 2 2 2 2 2 3" xfId="9501" xr:uid="{00000000-0005-0000-0000-0000C6100000}"/>
    <cellStyle name="Normal 2 2 3 2 2 2 2 2 2 3 2" xfId="39835" xr:uid="{00000000-0005-0000-0000-0000C7100000}"/>
    <cellStyle name="Normal 2 2 3 2 2 2 2 2 2 3 3" xfId="24602" xr:uid="{00000000-0005-0000-0000-0000C8100000}"/>
    <cellStyle name="Normal 2 2 3 2 2 2 2 2 2 4" xfId="34822" xr:uid="{00000000-0005-0000-0000-0000C9100000}"/>
    <cellStyle name="Normal 2 2 3 2 2 2 2 2 2 5" xfId="19589" xr:uid="{00000000-0005-0000-0000-0000CA100000}"/>
    <cellStyle name="Normal 2 2 3 2 2 2 2 2 3" xfId="6140" xr:uid="{00000000-0005-0000-0000-0000CB100000}"/>
    <cellStyle name="Normal 2 2 3 2 2 2 2 2 3 2" xfId="16192" xr:uid="{00000000-0005-0000-0000-0000CC100000}"/>
    <cellStyle name="Normal 2 2 3 2 2 2 2 2 3 2 2" xfId="46523" xr:uid="{00000000-0005-0000-0000-0000CD100000}"/>
    <cellStyle name="Normal 2 2 3 2 2 2 2 2 3 2 3" xfId="31290" xr:uid="{00000000-0005-0000-0000-0000CE100000}"/>
    <cellStyle name="Normal 2 2 3 2 2 2 2 2 3 3" xfId="11172" xr:uid="{00000000-0005-0000-0000-0000CF100000}"/>
    <cellStyle name="Normal 2 2 3 2 2 2 2 2 3 3 2" xfId="41506" xr:uid="{00000000-0005-0000-0000-0000D0100000}"/>
    <cellStyle name="Normal 2 2 3 2 2 2 2 2 3 3 3" xfId="26273" xr:uid="{00000000-0005-0000-0000-0000D1100000}"/>
    <cellStyle name="Normal 2 2 3 2 2 2 2 2 3 4" xfId="36493" xr:uid="{00000000-0005-0000-0000-0000D2100000}"/>
    <cellStyle name="Normal 2 2 3 2 2 2 2 2 3 5" xfId="21260" xr:uid="{00000000-0005-0000-0000-0000D3100000}"/>
    <cellStyle name="Normal 2 2 3 2 2 2 2 2 4" xfId="12850" xr:uid="{00000000-0005-0000-0000-0000D4100000}"/>
    <cellStyle name="Normal 2 2 3 2 2 2 2 2 4 2" xfId="43181" xr:uid="{00000000-0005-0000-0000-0000D5100000}"/>
    <cellStyle name="Normal 2 2 3 2 2 2 2 2 4 3" xfId="27948" xr:uid="{00000000-0005-0000-0000-0000D6100000}"/>
    <cellStyle name="Normal 2 2 3 2 2 2 2 2 5" xfId="7829" xr:uid="{00000000-0005-0000-0000-0000D7100000}"/>
    <cellStyle name="Normal 2 2 3 2 2 2 2 2 5 2" xfId="38164" xr:uid="{00000000-0005-0000-0000-0000D8100000}"/>
    <cellStyle name="Normal 2 2 3 2 2 2 2 2 5 3" xfId="22931" xr:uid="{00000000-0005-0000-0000-0000D9100000}"/>
    <cellStyle name="Normal 2 2 3 2 2 2 2 2 6" xfId="33152" xr:uid="{00000000-0005-0000-0000-0000DA100000}"/>
    <cellStyle name="Normal 2 2 3 2 2 2 2 2 7" xfId="17918" xr:uid="{00000000-0005-0000-0000-0000DB100000}"/>
    <cellStyle name="Normal 2 2 3 2 2 2 2 3" xfId="3611" xr:uid="{00000000-0005-0000-0000-0000DC100000}"/>
    <cellStyle name="Normal 2 2 3 2 2 2 2 3 2" xfId="13685" xr:uid="{00000000-0005-0000-0000-0000DD100000}"/>
    <cellStyle name="Normal 2 2 3 2 2 2 2 3 2 2" xfId="44016" xr:uid="{00000000-0005-0000-0000-0000DE100000}"/>
    <cellStyle name="Normal 2 2 3 2 2 2 2 3 2 3" xfId="28783" xr:uid="{00000000-0005-0000-0000-0000DF100000}"/>
    <cellStyle name="Normal 2 2 3 2 2 2 2 3 3" xfId="8665" xr:uid="{00000000-0005-0000-0000-0000E0100000}"/>
    <cellStyle name="Normal 2 2 3 2 2 2 2 3 3 2" xfId="38999" xr:uid="{00000000-0005-0000-0000-0000E1100000}"/>
    <cellStyle name="Normal 2 2 3 2 2 2 2 3 3 3" xfId="23766" xr:uid="{00000000-0005-0000-0000-0000E2100000}"/>
    <cellStyle name="Normal 2 2 3 2 2 2 2 3 4" xfId="33986" xr:uid="{00000000-0005-0000-0000-0000E3100000}"/>
    <cellStyle name="Normal 2 2 3 2 2 2 2 3 5" xfId="18753" xr:uid="{00000000-0005-0000-0000-0000E4100000}"/>
    <cellStyle name="Normal 2 2 3 2 2 2 2 4" xfId="5304" xr:uid="{00000000-0005-0000-0000-0000E5100000}"/>
    <cellStyle name="Normal 2 2 3 2 2 2 2 4 2" xfId="15356" xr:uid="{00000000-0005-0000-0000-0000E6100000}"/>
    <cellStyle name="Normal 2 2 3 2 2 2 2 4 2 2" xfId="45687" xr:uid="{00000000-0005-0000-0000-0000E7100000}"/>
    <cellStyle name="Normal 2 2 3 2 2 2 2 4 2 3" xfId="30454" xr:uid="{00000000-0005-0000-0000-0000E8100000}"/>
    <cellStyle name="Normal 2 2 3 2 2 2 2 4 3" xfId="10336" xr:uid="{00000000-0005-0000-0000-0000E9100000}"/>
    <cellStyle name="Normal 2 2 3 2 2 2 2 4 3 2" xfId="40670" xr:uid="{00000000-0005-0000-0000-0000EA100000}"/>
    <cellStyle name="Normal 2 2 3 2 2 2 2 4 3 3" xfId="25437" xr:uid="{00000000-0005-0000-0000-0000EB100000}"/>
    <cellStyle name="Normal 2 2 3 2 2 2 2 4 4" xfId="35657" xr:uid="{00000000-0005-0000-0000-0000EC100000}"/>
    <cellStyle name="Normal 2 2 3 2 2 2 2 4 5" xfId="20424" xr:uid="{00000000-0005-0000-0000-0000ED100000}"/>
    <cellStyle name="Normal 2 2 3 2 2 2 2 5" xfId="12014" xr:uid="{00000000-0005-0000-0000-0000EE100000}"/>
    <cellStyle name="Normal 2 2 3 2 2 2 2 5 2" xfId="42345" xr:uid="{00000000-0005-0000-0000-0000EF100000}"/>
    <cellStyle name="Normal 2 2 3 2 2 2 2 5 3" xfId="27112" xr:uid="{00000000-0005-0000-0000-0000F0100000}"/>
    <cellStyle name="Normal 2 2 3 2 2 2 2 6" xfId="6993" xr:uid="{00000000-0005-0000-0000-0000F1100000}"/>
    <cellStyle name="Normal 2 2 3 2 2 2 2 6 2" xfId="37328" xr:uid="{00000000-0005-0000-0000-0000F2100000}"/>
    <cellStyle name="Normal 2 2 3 2 2 2 2 6 3" xfId="22095" xr:uid="{00000000-0005-0000-0000-0000F3100000}"/>
    <cellStyle name="Normal 2 2 3 2 2 2 2 7" xfId="32316" xr:uid="{00000000-0005-0000-0000-0000F4100000}"/>
    <cellStyle name="Normal 2 2 3 2 2 2 2 8" xfId="17082" xr:uid="{00000000-0005-0000-0000-0000F5100000}"/>
    <cellStyle name="Normal 2 2 3 2 2 2 3" xfId="2340" xr:uid="{00000000-0005-0000-0000-0000F6100000}"/>
    <cellStyle name="Normal 2 2 3 2 2 2 3 2" xfId="4030" xr:uid="{00000000-0005-0000-0000-0000F7100000}"/>
    <cellStyle name="Normal 2 2 3 2 2 2 3 2 2" xfId="14103" xr:uid="{00000000-0005-0000-0000-0000F8100000}"/>
    <cellStyle name="Normal 2 2 3 2 2 2 3 2 2 2" xfId="44434" xr:uid="{00000000-0005-0000-0000-0000F9100000}"/>
    <cellStyle name="Normal 2 2 3 2 2 2 3 2 2 3" xfId="29201" xr:uid="{00000000-0005-0000-0000-0000FA100000}"/>
    <cellStyle name="Normal 2 2 3 2 2 2 3 2 3" xfId="9083" xr:uid="{00000000-0005-0000-0000-0000FB100000}"/>
    <cellStyle name="Normal 2 2 3 2 2 2 3 2 3 2" xfId="39417" xr:uid="{00000000-0005-0000-0000-0000FC100000}"/>
    <cellStyle name="Normal 2 2 3 2 2 2 3 2 3 3" xfId="24184" xr:uid="{00000000-0005-0000-0000-0000FD100000}"/>
    <cellStyle name="Normal 2 2 3 2 2 2 3 2 4" xfId="34404" xr:uid="{00000000-0005-0000-0000-0000FE100000}"/>
    <cellStyle name="Normal 2 2 3 2 2 2 3 2 5" xfId="19171" xr:uid="{00000000-0005-0000-0000-0000FF100000}"/>
    <cellStyle name="Normal 2 2 3 2 2 2 3 3" xfId="5722" xr:uid="{00000000-0005-0000-0000-000000110000}"/>
    <cellStyle name="Normal 2 2 3 2 2 2 3 3 2" xfId="15774" xr:uid="{00000000-0005-0000-0000-000001110000}"/>
    <cellStyle name="Normal 2 2 3 2 2 2 3 3 2 2" xfId="46105" xr:uid="{00000000-0005-0000-0000-000002110000}"/>
    <cellStyle name="Normal 2 2 3 2 2 2 3 3 2 3" xfId="30872" xr:uid="{00000000-0005-0000-0000-000003110000}"/>
    <cellStyle name="Normal 2 2 3 2 2 2 3 3 3" xfId="10754" xr:uid="{00000000-0005-0000-0000-000004110000}"/>
    <cellStyle name="Normal 2 2 3 2 2 2 3 3 3 2" xfId="41088" xr:uid="{00000000-0005-0000-0000-000005110000}"/>
    <cellStyle name="Normal 2 2 3 2 2 2 3 3 3 3" xfId="25855" xr:uid="{00000000-0005-0000-0000-000006110000}"/>
    <cellStyle name="Normal 2 2 3 2 2 2 3 3 4" xfId="36075" xr:uid="{00000000-0005-0000-0000-000007110000}"/>
    <cellStyle name="Normal 2 2 3 2 2 2 3 3 5" xfId="20842" xr:uid="{00000000-0005-0000-0000-000008110000}"/>
    <cellStyle name="Normal 2 2 3 2 2 2 3 4" xfId="12432" xr:uid="{00000000-0005-0000-0000-000009110000}"/>
    <cellStyle name="Normal 2 2 3 2 2 2 3 4 2" xfId="42763" xr:uid="{00000000-0005-0000-0000-00000A110000}"/>
    <cellStyle name="Normal 2 2 3 2 2 2 3 4 3" xfId="27530" xr:uid="{00000000-0005-0000-0000-00000B110000}"/>
    <cellStyle name="Normal 2 2 3 2 2 2 3 5" xfId="7411" xr:uid="{00000000-0005-0000-0000-00000C110000}"/>
    <cellStyle name="Normal 2 2 3 2 2 2 3 5 2" xfId="37746" xr:uid="{00000000-0005-0000-0000-00000D110000}"/>
    <cellStyle name="Normal 2 2 3 2 2 2 3 5 3" xfId="22513" xr:uid="{00000000-0005-0000-0000-00000E110000}"/>
    <cellStyle name="Normal 2 2 3 2 2 2 3 6" xfId="32734" xr:uid="{00000000-0005-0000-0000-00000F110000}"/>
    <cellStyle name="Normal 2 2 3 2 2 2 3 7" xfId="17500" xr:uid="{00000000-0005-0000-0000-000010110000}"/>
    <cellStyle name="Normal 2 2 3 2 2 2 4" xfId="3193" xr:uid="{00000000-0005-0000-0000-000011110000}"/>
    <cellStyle name="Normal 2 2 3 2 2 2 4 2" xfId="13267" xr:uid="{00000000-0005-0000-0000-000012110000}"/>
    <cellStyle name="Normal 2 2 3 2 2 2 4 2 2" xfId="43598" xr:uid="{00000000-0005-0000-0000-000013110000}"/>
    <cellStyle name="Normal 2 2 3 2 2 2 4 2 3" xfId="28365" xr:uid="{00000000-0005-0000-0000-000014110000}"/>
    <cellStyle name="Normal 2 2 3 2 2 2 4 3" xfId="8247" xr:uid="{00000000-0005-0000-0000-000015110000}"/>
    <cellStyle name="Normal 2 2 3 2 2 2 4 3 2" xfId="38581" xr:uid="{00000000-0005-0000-0000-000016110000}"/>
    <cellStyle name="Normal 2 2 3 2 2 2 4 3 3" xfId="23348" xr:uid="{00000000-0005-0000-0000-000017110000}"/>
    <cellStyle name="Normal 2 2 3 2 2 2 4 4" xfId="33568" xr:uid="{00000000-0005-0000-0000-000018110000}"/>
    <cellStyle name="Normal 2 2 3 2 2 2 4 5" xfId="18335" xr:uid="{00000000-0005-0000-0000-000019110000}"/>
    <cellStyle name="Normal 2 2 3 2 2 2 5" xfId="4886" xr:uid="{00000000-0005-0000-0000-00001A110000}"/>
    <cellStyle name="Normal 2 2 3 2 2 2 5 2" xfId="14938" xr:uid="{00000000-0005-0000-0000-00001B110000}"/>
    <cellStyle name="Normal 2 2 3 2 2 2 5 2 2" xfId="45269" xr:uid="{00000000-0005-0000-0000-00001C110000}"/>
    <cellStyle name="Normal 2 2 3 2 2 2 5 2 3" xfId="30036" xr:uid="{00000000-0005-0000-0000-00001D110000}"/>
    <cellStyle name="Normal 2 2 3 2 2 2 5 3" xfId="9918" xr:uid="{00000000-0005-0000-0000-00001E110000}"/>
    <cellStyle name="Normal 2 2 3 2 2 2 5 3 2" xfId="40252" xr:uid="{00000000-0005-0000-0000-00001F110000}"/>
    <cellStyle name="Normal 2 2 3 2 2 2 5 3 3" xfId="25019" xr:uid="{00000000-0005-0000-0000-000020110000}"/>
    <cellStyle name="Normal 2 2 3 2 2 2 5 4" xfId="35239" xr:uid="{00000000-0005-0000-0000-000021110000}"/>
    <cellStyle name="Normal 2 2 3 2 2 2 5 5" xfId="20006" xr:uid="{00000000-0005-0000-0000-000022110000}"/>
    <cellStyle name="Normal 2 2 3 2 2 2 6" xfId="11596" xr:uid="{00000000-0005-0000-0000-000023110000}"/>
    <cellStyle name="Normal 2 2 3 2 2 2 6 2" xfId="41927" xr:uid="{00000000-0005-0000-0000-000024110000}"/>
    <cellStyle name="Normal 2 2 3 2 2 2 6 3" xfId="26694" xr:uid="{00000000-0005-0000-0000-000025110000}"/>
    <cellStyle name="Normal 2 2 3 2 2 2 7" xfId="6575" xr:uid="{00000000-0005-0000-0000-000026110000}"/>
    <cellStyle name="Normal 2 2 3 2 2 2 7 2" xfId="36910" xr:uid="{00000000-0005-0000-0000-000027110000}"/>
    <cellStyle name="Normal 2 2 3 2 2 2 7 3" xfId="21677" xr:uid="{00000000-0005-0000-0000-000028110000}"/>
    <cellStyle name="Normal 2 2 3 2 2 2 8" xfId="31898" xr:uid="{00000000-0005-0000-0000-000029110000}"/>
    <cellStyle name="Normal 2 2 3 2 2 2 9" xfId="16664" xr:uid="{00000000-0005-0000-0000-00002A110000}"/>
    <cellStyle name="Normal 2 2 3 2 2 3" xfId="1711" xr:uid="{00000000-0005-0000-0000-00002B110000}"/>
    <cellStyle name="Normal 2 2 3 2 2 3 2" xfId="2550" xr:uid="{00000000-0005-0000-0000-00002C110000}"/>
    <cellStyle name="Normal 2 2 3 2 2 3 2 2" xfId="4240" xr:uid="{00000000-0005-0000-0000-00002D110000}"/>
    <cellStyle name="Normal 2 2 3 2 2 3 2 2 2" xfId="14313" xr:uid="{00000000-0005-0000-0000-00002E110000}"/>
    <cellStyle name="Normal 2 2 3 2 2 3 2 2 2 2" xfId="44644" xr:uid="{00000000-0005-0000-0000-00002F110000}"/>
    <cellStyle name="Normal 2 2 3 2 2 3 2 2 2 3" xfId="29411" xr:uid="{00000000-0005-0000-0000-000030110000}"/>
    <cellStyle name="Normal 2 2 3 2 2 3 2 2 3" xfId="9293" xr:uid="{00000000-0005-0000-0000-000031110000}"/>
    <cellStyle name="Normal 2 2 3 2 2 3 2 2 3 2" xfId="39627" xr:uid="{00000000-0005-0000-0000-000032110000}"/>
    <cellStyle name="Normal 2 2 3 2 2 3 2 2 3 3" xfId="24394" xr:uid="{00000000-0005-0000-0000-000033110000}"/>
    <cellStyle name="Normal 2 2 3 2 2 3 2 2 4" xfId="34614" xr:uid="{00000000-0005-0000-0000-000034110000}"/>
    <cellStyle name="Normal 2 2 3 2 2 3 2 2 5" xfId="19381" xr:uid="{00000000-0005-0000-0000-000035110000}"/>
    <cellStyle name="Normal 2 2 3 2 2 3 2 3" xfId="5932" xr:uid="{00000000-0005-0000-0000-000036110000}"/>
    <cellStyle name="Normal 2 2 3 2 2 3 2 3 2" xfId="15984" xr:uid="{00000000-0005-0000-0000-000037110000}"/>
    <cellStyle name="Normal 2 2 3 2 2 3 2 3 2 2" xfId="46315" xr:uid="{00000000-0005-0000-0000-000038110000}"/>
    <cellStyle name="Normal 2 2 3 2 2 3 2 3 2 3" xfId="31082" xr:uid="{00000000-0005-0000-0000-000039110000}"/>
    <cellStyle name="Normal 2 2 3 2 2 3 2 3 3" xfId="10964" xr:uid="{00000000-0005-0000-0000-00003A110000}"/>
    <cellStyle name="Normal 2 2 3 2 2 3 2 3 3 2" xfId="41298" xr:uid="{00000000-0005-0000-0000-00003B110000}"/>
    <cellStyle name="Normal 2 2 3 2 2 3 2 3 3 3" xfId="26065" xr:uid="{00000000-0005-0000-0000-00003C110000}"/>
    <cellStyle name="Normal 2 2 3 2 2 3 2 3 4" xfId="36285" xr:uid="{00000000-0005-0000-0000-00003D110000}"/>
    <cellStyle name="Normal 2 2 3 2 2 3 2 3 5" xfId="21052" xr:uid="{00000000-0005-0000-0000-00003E110000}"/>
    <cellStyle name="Normal 2 2 3 2 2 3 2 4" xfId="12642" xr:uid="{00000000-0005-0000-0000-00003F110000}"/>
    <cellStyle name="Normal 2 2 3 2 2 3 2 4 2" xfId="42973" xr:uid="{00000000-0005-0000-0000-000040110000}"/>
    <cellStyle name="Normal 2 2 3 2 2 3 2 4 3" xfId="27740" xr:uid="{00000000-0005-0000-0000-000041110000}"/>
    <cellStyle name="Normal 2 2 3 2 2 3 2 5" xfId="7621" xr:uid="{00000000-0005-0000-0000-000042110000}"/>
    <cellStyle name="Normal 2 2 3 2 2 3 2 5 2" xfId="37956" xr:uid="{00000000-0005-0000-0000-000043110000}"/>
    <cellStyle name="Normal 2 2 3 2 2 3 2 5 3" xfId="22723" xr:uid="{00000000-0005-0000-0000-000044110000}"/>
    <cellStyle name="Normal 2 2 3 2 2 3 2 6" xfId="32944" xr:uid="{00000000-0005-0000-0000-000045110000}"/>
    <cellStyle name="Normal 2 2 3 2 2 3 2 7" xfId="17710" xr:uid="{00000000-0005-0000-0000-000046110000}"/>
    <cellStyle name="Normal 2 2 3 2 2 3 3" xfId="3403" xr:uid="{00000000-0005-0000-0000-000047110000}"/>
    <cellStyle name="Normal 2 2 3 2 2 3 3 2" xfId="13477" xr:uid="{00000000-0005-0000-0000-000048110000}"/>
    <cellStyle name="Normal 2 2 3 2 2 3 3 2 2" xfId="43808" xr:uid="{00000000-0005-0000-0000-000049110000}"/>
    <cellStyle name="Normal 2 2 3 2 2 3 3 2 3" xfId="28575" xr:uid="{00000000-0005-0000-0000-00004A110000}"/>
    <cellStyle name="Normal 2 2 3 2 2 3 3 3" xfId="8457" xr:uid="{00000000-0005-0000-0000-00004B110000}"/>
    <cellStyle name="Normal 2 2 3 2 2 3 3 3 2" xfId="38791" xr:uid="{00000000-0005-0000-0000-00004C110000}"/>
    <cellStyle name="Normal 2 2 3 2 2 3 3 3 3" xfId="23558" xr:uid="{00000000-0005-0000-0000-00004D110000}"/>
    <cellStyle name="Normal 2 2 3 2 2 3 3 4" xfId="33778" xr:uid="{00000000-0005-0000-0000-00004E110000}"/>
    <cellStyle name="Normal 2 2 3 2 2 3 3 5" xfId="18545" xr:uid="{00000000-0005-0000-0000-00004F110000}"/>
    <cellStyle name="Normal 2 2 3 2 2 3 4" xfId="5096" xr:uid="{00000000-0005-0000-0000-000050110000}"/>
    <cellStyle name="Normal 2 2 3 2 2 3 4 2" xfId="15148" xr:uid="{00000000-0005-0000-0000-000051110000}"/>
    <cellStyle name="Normal 2 2 3 2 2 3 4 2 2" xfId="45479" xr:uid="{00000000-0005-0000-0000-000052110000}"/>
    <cellStyle name="Normal 2 2 3 2 2 3 4 2 3" xfId="30246" xr:uid="{00000000-0005-0000-0000-000053110000}"/>
    <cellStyle name="Normal 2 2 3 2 2 3 4 3" xfId="10128" xr:uid="{00000000-0005-0000-0000-000054110000}"/>
    <cellStyle name="Normal 2 2 3 2 2 3 4 3 2" xfId="40462" xr:uid="{00000000-0005-0000-0000-000055110000}"/>
    <cellStyle name="Normal 2 2 3 2 2 3 4 3 3" xfId="25229" xr:uid="{00000000-0005-0000-0000-000056110000}"/>
    <cellStyle name="Normal 2 2 3 2 2 3 4 4" xfId="35449" xr:uid="{00000000-0005-0000-0000-000057110000}"/>
    <cellStyle name="Normal 2 2 3 2 2 3 4 5" xfId="20216" xr:uid="{00000000-0005-0000-0000-000058110000}"/>
    <cellStyle name="Normal 2 2 3 2 2 3 5" xfId="11806" xr:uid="{00000000-0005-0000-0000-000059110000}"/>
    <cellStyle name="Normal 2 2 3 2 2 3 5 2" xfId="42137" xr:uid="{00000000-0005-0000-0000-00005A110000}"/>
    <cellStyle name="Normal 2 2 3 2 2 3 5 3" xfId="26904" xr:uid="{00000000-0005-0000-0000-00005B110000}"/>
    <cellStyle name="Normal 2 2 3 2 2 3 6" xfId="6785" xr:uid="{00000000-0005-0000-0000-00005C110000}"/>
    <cellStyle name="Normal 2 2 3 2 2 3 6 2" xfId="37120" xr:uid="{00000000-0005-0000-0000-00005D110000}"/>
    <cellStyle name="Normal 2 2 3 2 2 3 6 3" xfId="21887" xr:uid="{00000000-0005-0000-0000-00005E110000}"/>
    <cellStyle name="Normal 2 2 3 2 2 3 7" xfId="32108" xr:uid="{00000000-0005-0000-0000-00005F110000}"/>
    <cellStyle name="Normal 2 2 3 2 2 3 8" xfId="16874" xr:uid="{00000000-0005-0000-0000-000060110000}"/>
    <cellStyle name="Normal 2 2 3 2 2 4" xfId="2132" xr:uid="{00000000-0005-0000-0000-000061110000}"/>
    <cellStyle name="Normal 2 2 3 2 2 4 2" xfId="3822" xr:uid="{00000000-0005-0000-0000-000062110000}"/>
    <cellStyle name="Normal 2 2 3 2 2 4 2 2" xfId="13895" xr:uid="{00000000-0005-0000-0000-000063110000}"/>
    <cellStyle name="Normal 2 2 3 2 2 4 2 2 2" xfId="44226" xr:uid="{00000000-0005-0000-0000-000064110000}"/>
    <cellStyle name="Normal 2 2 3 2 2 4 2 2 3" xfId="28993" xr:uid="{00000000-0005-0000-0000-000065110000}"/>
    <cellStyle name="Normal 2 2 3 2 2 4 2 3" xfId="8875" xr:uid="{00000000-0005-0000-0000-000066110000}"/>
    <cellStyle name="Normal 2 2 3 2 2 4 2 3 2" xfId="39209" xr:uid="{00000000-0005-0000-0000-000067110000}"/>
    <cellStyle name="Normal 2 2 3 2 2 4 2 3 3" xfId="23976" xr:uid="{00000000-0005-0000-0000-000068110000}"/>
    <cellStyle name="Normal 2 2 3 2 2 4 2 4" xfId="34196" xr:uid="{00000000-0005-0000-0000-000069110000}"/>
    <cellStyle name="Normal 2 2 3 2 2 4 2 5" xfId="18963" xr:uid="{00000000-0005-0000-0000-00006A110000}"/>
    <cellStyle name="Normal 2 2 3 2 2 4 3" xfId="5514" xr:uid="{00000000-0005-0000-0000-00006B110000}"/>
    <cellStyle name="Normal 2 2 3 2 2 4 3 2" xfId="15566" xr:uid="{00000000-0005-0000-0000-00006C110000}"/>
    <cellStyle name="Normal 2 2 3 2 2 4 3 2 2" xfId="45897" xr:uid="{00000000-0005-0000-0000-00006D110000}"/>
    <cellStyle name="Normal 2 2 3 2 2 4 3 2 3" xfId="30664" xr:uid="{00000000-0005-0000-0000-00006E110000}"/>
    <cellStyle name="Normal 2 2 3 2 2 4 3 3" xfId="10546" xr:uid="{00000000-0005-0000-0000-00006F110000}"/>
    <cellStyle name="Normal 2 2 3 2 2 4 3 3 2" xfId="40880" xr:uid="{00000000-0005-0000-0000-000070110000}"/>
    <cellStyle name="Normal 2 2 3 2 2 4 3 3 3" xfId="25647" xr:uid="{00000000-0005-0000-0000-000071110000}"/>
    <cellStyle name="Normal 2 2 3 2 2 4 3 4" xfId="35867" xr:uid="{00000000-0005-0000-0000-000072110000}"/>
    <cellStyle name="Normal 2 2 3 2 2 4 3 5" xfId="20634" xr:uid="{00000000-0005-0000-0000-000073110000}"/>
    <cellStyle name="Normal 2 2 3 2 2 4 4" xfId="12224" xr:uid="{00000000-0005-0000-0000-000074110000}"/>
    <cellStyle name="Normal 2 2 3 2 2 4 4 2" xfId="42555" xr:uid="{00000000-0005-0000-0000-000075110000}"/>
    <cellStyle name="Normal 2 2 3 2 2 4 4 3" xfId="27322" xr:uid="{00000000-0005-0000-0000-000076110000}"/>
    <cellStyle name="Normal 2 2 3 2 2 4 5" xfId="7203" xr:uid="{00000000-0005-0000-0000-000077110000}"/>
    <cellStyle name="Normal 2 2 3 2 2 4 5 2" xfId="37538" xr:uid="{00000000-0005-0000-0000-000078110000}"/>
    <cellStyle name="Normal 2 2 3 2 2 4 5 3" xfId="22305" xr:uid="{00000000-0005-0000-0000-000079110000}"/>
    <cellStyle name="Normal 2 2 3 2 2 4 6" xfId="32526" xr:uid="{00000000-0005-0000-0000-00007A110000}"/>
    <cellStyle name="Normal 2 2 3 2 2 4 7" xfId="17292" xr:uid="{00000000-0005-0000-0000-00007B110000}"/>
    <cellStyle name="Normal 2 2 3 2 2 5" xfId="2985" xr:uid="{00000000-0005-0000-0000-00007C110000}"/>
    <cellStyle name="Normal 2 2 3 2 2 5 2" xfId="13059" xr:uid="{00000000-0005-0000-0000-00007D110000}"/>
    <cellStyle name="Normal 2 2 3 2 2 5 2 2" xfId="43390" xr:uid="{00000000-0005-0000-0000-00007E110000}"/>
    <cellStyle name="Normal 2 2 3 2 2 5 2 3" xfId="28157" xr:uid="{00000000-0005-0000-0000-00007F110000}"/>
    <cellStyle name="Normal 2 2 3 2 2 5 3" xfId="8039" xr:uid="{00000000-0005-0000-0000-000080110000}"/>
    <cellStyle name="Normal 2 2 3 2 2 5 3 2" xfId="38373" xr:uid="{00000000-0005-0000-0000-000081110000}"/>
    <cellStyle name="Normal 2 2 3 2 2 5 3 3" xfId="23140" xr:uid="{00000000-0005-0000-0000-000082110000}"/>
    <cellStyle name="Normal 2 2 3 2 2 5 4" xfId="33360" xr:uid="{00000000-0005-0000-0000-000083110000}"/>
    <cellStyle name="Normal 2 2 3 2 2 5 5" xfId="18127" xr:uid="{00000000-0005-0000-0000-000084110000}"/>
    <cellStyle name="Normal 2 2 3 2 2 6" xfId="4678" xr:uid="{00000000-0005-0000-0000-000085110000}"/>
    <cellStyle name="Normal 2 2 3 2 2 6 2" xfId="14730" xr:uid="{00000000-0005-0000-0000-000086110000}"/>
    <cellStyle name="Normal 2 2 3 2 2 6 2 2" xfId="45061" xr:uid="{00000000-0005-0000-0000-000087110000}"/>
    <cellStyle name="Normal 2 2 3 2 2 6 2 3" xfId="29828" xr:uid="{00000000-0005-0000-0000-000088110000}"/>
    <cellStyle name="Normal 2 2 3 2 2 6 3" xfId="9710" xr:uid="{00000000-0005-0000-0000-000089110000}"/>
    <cellStyle name="Normal 2 2 3 2 2 6 3 2" xfId="40044" xr:uid="{00000000-0005-0000-0000-00008A110000}"/>
    <cellStyle name="Normal 2 2 3 2 2 6 3 3" xfId="24811" xr:uid="{00000000-0005-0000-0000-00008B110000}"/>
    <cellStyle name="Normal 2 2 3 2 2 6 4" xfId="35031" xr:uid="{00000000-0005-0000-0000-00008C110000}"/>
    <cellStyle name="Normal 2 2 3 2 2 6 5" xfId="19798" xr:uid="{00000000-0005-0000-0000-00008D110000}"/>
    <cellStyle name="Normal 2 2 3 2 2 7" xfId="11388" xr:uid="{00000000-0005-0000-0000-00008E110000}"/>
    <cellStyle name="Normal 2 2 3 2 2 7 2" xfId="41719" xr:uid="{00000000-0005-0000-0000-00008F110000}"/>
    <cellStyle name="Normal 2 2 3 2 2 7 3" xfId="26486" xr:uid="{00000000-0005-0000-0000-000090110000}"/>
    <cellStyle name="Normal 2 2 3 2 2 8" xfId="6367" xr:uid="{00000000-0005-0000-0000-000091110000}"/>
    <cellStyle name="Normal 2 2 3 2 2 8 2" xfId="36702" xr:uid="{00000000-0005-0000-0000-000092110000}"/>
    <cellStyle name="Normal 2 2 3 2 2 8 3" xfId="21469" xr:uid="{00000000-0005-0000-0000-000093110000}"/>
    <cellStyle name="Normal 2 2 3 2 2 9" xfId="31690" xr:uid="{00000000-0005-0000-0000-000094110000}"/>
    <cellStyle name="Normal 2 2 3 2 3" xfId="1394" xr:uid="{00000000-0005-0000-0000-000095110000}"/>
    <cellStyle name="Normal 2 2 3 2 3 2" xfId="1815" xr:uid="{00000000-0005-0000-0000-000096110000}"/>
    <cellStyle name="Normal 2 2 3 2 3 2 2" xfId="2654" xr:uid="{00000000-0005-0000-0000-000097110000}"/>
    <cellStyle name="Normal 2 2 3 2 3 2 2 2" xfId="4344" xr:uid="{00000000-0005-0000-0000-000098110000}"/>
    <cellStyle name="Normal 2 2 3 2 3 2 2 2 2" xfId="14417" xr:uid="{00000000-0005-0000-0000-000099110000}"/>
    <cellStyle name="Normal 2 2 3 2 3 2 2 2 2 2" xfId="44748" xr:uid="{00000000-0005-0000-0000-00009A110000}"/>
    <cellStyle name="Normal 2 2 3 2 3 2 2 2 2 3" xfId="29515" xr:uid="{00000000-0005-0000-0000-00009B110000}"/>
    <cellStyle name="Normal 2 2 3 2 3 2 2 2 3" xfId="9397" xr:uid="{00000000-0005-0000-0000-00009C110000}"/>
    <cellStyle name="Normal 2 2 3 2 3 2 2 2 3 2" xfId="39731" xr:uid="{00000000-0005-0000-0000-00009D110000}"/>
    <cellStyle name="Normal 2 2 3 2 3 2 2 2 3 3" xfId="24498" xr:uid="{00000000-0005-0000-0000-00009E110000}"/>
    <cellStyle name="Normal 2 2 3 2 3 2 2 2 4" xfId="34718" xr:uid="{00000000-0005-0000-0000-00009F110000}"/>
    <cellStyle name="Normal 2 2 3 2 3 2 2 2 5" xfId="19485" xr:uid="{00000000-0005-0000-0000-0000A0110000}"/>
    <cellStyle name="Normal 2 2 3 2 3 2 2 3" xfId="6036" xr:uid="{00000000-0005-0000-0000-0000A1110000}"/>
    <cellStyle name="Normal 2 2 3 2 3 2 2 3 2" xfId="16088" xr:uid="{00000000-0005-0000-0000-0000A2110000}"/>
    <cellStyle name="Normal 2 2 3 2 3 2 2 3 2 2" xfId="46419" xr:uid="{00000000-0005-0000-0000-0000A3110000}"/>
    <cellStyle name="Normal 2 2 3 2 3 2 2 3 2 3" xfId="31186" xr:uid="{00000000-0005-0000-0000-0000A4110000}"/>
    <cellStyle name="Normal 2 2 3 2 3 2 2 3 3" xfId="11068" xr:uid="{00000000-0005-0000-0000-0000A5110000}"/>
    <cellStyle name="Normal 2 2 3 2 3 2 2 3 3 2" xfId="41402" xr:uid="{00000000-0005-0000-0000-0000A6110000}"/>
    <cellStyle name="Normal 2 2 3 2 3 2 2 3 3 3" xfId="26169" xr:uid="{00000000-0005-0000-0000-0000A7110000}"/>
    <cellStyle name="Normal 2 2 3 2 3 2 2 3 4" xfId="36389" xr:uid="{00000000-0005-0000-0000-0000A8110000}"/>
    <cellStyle name="Normal 2 2 3 2 3 2 2 3 5" xfId="21156" xr:uid="{00000000-0005-0000-0000-0000A9110000}"/>
    <cellStyle name="Normal 2 2 3 2 3 2 2 4" xfId="12746" xr:uid="{00000000-0005-0000-0000-0000AA110000}"/>
    <cellStyle name="Normal 2 2 3 2 3 2 2 4 2" xfId="43077" xr:uid="{00000000-0005-0000-0000-0000AB110000}"/>
    <cellStyle name="Normal 2 2 3 2 3 2 2 4 3" xfId="27844" xr:uid="{00000000-0005-0000-0000-0000AC110000}"/>
    <cellStyle name="Normal 2 2 3 2 3 2 2 5" xfId="7725" xr:uid="{00000000-0005-0000-0000-0000AD110000}"/>
    <cellStyle name="Normal 2 2 3 2 3 2 2 5 2" xfId="38060" xr:uid="{00000000-0005-0000-0000-0000AE110000}"/>
    <cellStyle name="Normal 2 2 3 2 3 2 2 5 3" xfId="22827" xr:uid="{00000000-0005-0000-0000-0000AF110000}"/>
    <cellStyle name="Normal 2 2 3 2 3 2 2 6" xfId="33048" xr:uid="{00000000-0005-0000-0000-0000B0110000}"/>
    <cellStyle name="Normal 2 2 3 2 3 2 2 7" xfId="17814" xr:uid="{00000000-0005-0000-0000-0000B1110000}"/>
    <cellStyle name="Normal 2 2 3 2 3 2 3" xfId="3507" xr:uid="{00000000-0005-0000-0000-0000B2110000}"/>
    <cellStyle name="Normal 2 2 3 2 3 2 3 2" xfId="13581" xr:uid="{00000000-0005-0000-0000-0000B3110000}"/>
    <cellStyle name="Normal 2 2 3 2 3 2 3 2 2" xfId="43912" xr:uid="{00000000-0005-0000-0000-0000B4110000}"/>
    <cellStyle name="Normal 2 2 3 2 3 2 3 2 3" xfId="28679" xr:uid="{00000000-0005-0000-0000-0000B5110000}"/>
    <cellStyle name="Normal 2 2 3 2 3 2 3 3" xfId="8561" xr:uid="{00000000-0005-0000-0000-0000B6110000}"/>
    <cellStyle name="Normal 2 2 3 2 3 2 3 3 2" xfId="38895" xr:uid="{00000000-0005-0000-0000-0000B7110000}"/>
    <cellStyle name="Normal 2 2 3 2 3 2 3 3 3" xfId="23662" xr:uid="{00000000-0005-0000-0000-0000B8110000}"/>
    <cellStyle name="Normal 2 2 3 2 3 2 3 4" xfId="33882" xr:uid="{00000000-0005-0000-0000-0000B9110000}"/>
    <cellStyle name="Normal 2 2 3 2 3 2 3 5" xfId="18649" xr:uid="{00000000-0005-0000-0000-0000BA110000}"/>
    <cellStyle name="Normal 2 2 3 2 3 2 4" xfId="5200" xr:uid="{00000000-0005-0000-0000-0000BB110000}"/>
    <cellStyle name="Normal 2 2 3 2 3 2 4 2" xfId="15252" xr:uid="{00000000-0005-0000-0000-0000BC110000}"/>
    <cellStyle name="Normal 2 2 3 2 3 2 4 2 2" xfId="45583" xr:uid="{00000000-0005-0000-0000-0000BD110000}"/>
    <cellStyle name="Normal 2 2 3 2 3 2 4 2 3" xfId="30350" xr:uid="{00000000-0005-0000-0000-0000BE110000}"/>
    <cellStyle name="Normal 2 2 3 2 3 2 4 3" xfId="10232" xr:uid="{00000000-0005-0000-0000-0000BF110000}"/>
    <cellStyle name="Normal 2 2 3 2 3 2 4 3 2" xfId="40566" xr:uid="{00000000-0005-0000-0000-0000C0110000}"/>
    <cellStyle name="Normal 2 2 3 2 3 2 4 3 3" xfId="25333" xr:uid="{00000000-0005-0000-0000-0000C1110000}"/>
    <cellStyle name="Normal 2 2 3 2 3 2 4 4" xfId="35553" xr:uid="{00000000-0005-0000-0000-0000C2110000}"/>
    <cellStyle name="Normal 2 2 3 2 3 2 4 5" xfId="20320" xr:uid="{00000000-0005-0000-0000-0000C3110000}"/>
    <cellStyle name="Normal 2 2 3 2 3 2 5" xfId="11910" xr:uid="{00000000-0005-0000-0000-0000C4110000}"/>
    <cellStyle name="Normal 2 2 3 2 3 2 5 2" xfId="42241" xr:uid="{00000000-0005-0000-0000-0000C5110000}"/>
    <cellStyle name="Normal 2 2 3 2 3 2 5 3" xfId="27008" xr:uid="{00000000-0005-0000-0000-0000C6110000}"/>
    <cellStyle name="Normal 2 2 3 2 3 2 6" xfId="6889" xr:uid="{00000000-0005-0000-0000-0000C7110000}"/>
    <cellStyle name="Normal 2 2 3 2 3 2 6 2" xfId="37224" xr:uid="{00000000-0005-0000-0000-0000C8110000}"/>
    <cellStyle name="Normal 2 2 3 2 3 2 6 3" xfId="21991" xr:uid="{00000000-0005-0000-0000-0000C9110000}"/>
    <cellStyle name="Normal 2 2 3 2 3 2 7" xfId="32212" xr:uid="{00000000-0005-0000-0000-0000CA110000}"/>
    <cellStyle name="Normal 2 2 3 2 3 2 8" xfId="16978" xr:uid="{00000000-0005-0000-0000-0000CB110000}"/>
    <cellStyle name="Normal 2 2 3 2 3 3" xfId="2236" xr:uid="{00000000-0005-0000-0000-0000CC110000}"/>
    <cellStyle name="Normal 2 2 3 2 3 3 2" xfId="3926" xr:uid="{00000000-0005-0000-0000-0000CD110000}"/>
    <cellStyle name="Normal 2 2 3 2 3 3 2 2" xfId="13999" xr:uid="{00000000-0005-0000-0000-0000CE110000}"/>
    <cellStyle name="Normal 2 2 3 2 3 3 2 2 2" xfId="44330" xr:uid="{00000000-0005-0000-0000-0000CF110000}"/>
    <cellStyle name="Normal 2 2 3 2 3 3 2 2 3" xfId="29097" xr:uid="{00000000-0005-0000-0000-0000D0110000}"/>
    <cellStyle name="Normal 2 2 3 2 3 3 2 3" xfId="8979" xr:uid="{00000000-0005-0000-0000-0000D1110000}"/>
    <cellStyle name="Normal 2 2 3 2 3 3 2 3 2" xfId="39313" xr:uid="{00000000-0005-0000-0000-0000D2110000}"/>
    <cellStyle name="Normal 2 2 3 2 3 3 2 3 3" xfId="24080" xr:uid="{00000000-0005-0000-0000-0000D3110000}"/>
    <cellStyle name="Normal 2 2 3 2 3 3 2 4" xfId="34300" xr:uid="{00000000-0005-0000-0000-0000D4110000}"/>
    <cellStyle name="Normal 2 2 3 2 3 3 2 5" xfId="19067" xr:uid="{00000000-0005-0000-0000-0000D5110000}"/>
    <cellStyle name="Normal 2 2 3 2 3 3 3" xfId="5618" xr:uid="{00000000-0005-0000-0000-0000D6110000}"/>
    <cellStyle name="Normal 2 2 3 2 3 3 3 2" xfId="15670" xr:uid="{00000000-0005-0000-0000-0000D7110000}"/>
    <cellStyle name="Normal 2 2 3 2 3 3 3 2 2" xfId="46001" xr:uid="{00000000-0005-0000-0000-0000D8110000}"/>
    <cellStyle name="Normal 2 2 3 2 3 3 3 2 3" xfId="30768" xr:uid="{00000000-0005-0000-0000-0000D9110000}"/>
    <cellStyle name="Normal 2 2 3 2 3 3 3 3" xfId="10650" xr:uid="{00000000-0005-0000-0000-0000DA110000}"/>
    <cellStyle name="Normal 2 2 3 2 3 3 3 3 2" xfId="40984" xr:uid="{00000000-0005-0000-0000-0000DB110000}"/>
    <cellStyle name="Normal 2 2 3 2 3 3 3 3 3" xfId="25751" xr:uid="{00000000-0005-0000-0000-0000DC110000}"/>
    <cellStyle name="Normal 2 2 3 2 3 3 3 4" xfId="35971" xr:uid="{00000000-0005-0000-0000-0000DD110000}"/>
    <cellStyle name="Normal 2 2 3 2 3 3 3 5" xfId="20738" xr:uid="{00000000-0005-0000-0000-0000DE110000}"/>
    <cellStyle name="Normal 2 2 3 2 3 3 4" xfId="12328" xr:uid="{00000000-0005-0000-0000-0000DF110000}"/>
    <cellStyle name="Normal 2 2 3 2 3 3 4 2" xfId="42659" xr:uid="{00000000-0005-0000-0000-0000E0110000}"/>
    <cellStyle name="Normal 2 2 3 2 3 3 4 3" xfId="27426" xr:uid="{00000000-0005-0000-0000-0000E1110000}"/>
    <cellStyle name="Normal 2 2 3 2 3 3 5" xfId="7307" xr:uid="{00000000-0005-0000-0000-0000E2110000}"/>
    <cellStyle name="Normal 2 2 3 2 3 3 5 2" xfId="37642" xr:uid="{00000000-0005-0000-0000-0000E3110000}"/>
    <cellStyle name="Normal 2 2 3 2 3 3 5 3" xfId="22409" xr:uid="{00000000-0005-0000-0000-0000E4110000}"/>
    <cellStyle name="Normal 2 2 3 2 3 3 6" xfId="32630" xr:uid="{00000000-0005-0000-0000-0000E5110000}"/>
    <cellStyle name="Normal 2 2 3 2 3 3 7" xfId="17396" xr:uid="{00000000-0005-0000-0000-0000E6110000}"/>
    <cellStyle name="Normal 2 2 3 2 3 4" xfId="3089" xr:uid="{00000000-0005-0000-0000-0000E7110000}"/>
    <cellStyle name="Normal 2 2 3 2 3 4 2" xfId="13163" xr:uid="{00000000-0005-0000-0000-0000E8110000}"/>
    <cellStyle name="Normal 2 2 3 2 3 4 2 2" xfId="43494" xr:uid="{00000000-0005-0000-0000-0000E9110000}"/>
    <cellStyle name="Normal 2 2 3 2 3 4 2 3" xfId="28261" xr:uid="{00000000-0005-0000-0000-0000EA110000}"/>
    <cellStyle name="Normal 2 2 3 2 3 4 3" xfId="8143" xr:uid="{00000000-0005-0000-0000-0000EB110000}"/>
    <cellStyle name="Normal 2 2 3 2 3 4 3 2" xfId="38477" xr:uid="{00000000-0005-0000-0000-0000EC110000}"/>
    <cellStyle name="Normal 2 2 3 2 3 4 3 3" xfId="23244" xr:uid="{00000000-0005-0000-0000-0000ED110000}"/>
    <cellStyle name="Normal 2 2 3 2 3 4 4" xfId="33464" xr:uid="{00000000-0005-0000-0000-0000EE110000}"/>
    <cellStyle name="Normal 2 2 3 2 3 4 5" xfId="18231" xr:uid="{00000000-0005-0000-0000-0000EF110000}"/>
    <cellStyle name="Normal 2 2 3 2 3 5" xfId="4782" xr:uid="{00000000-0005-0000-0000-0000F0110000}"/>
    <cellStyle name="Normal 2 2 3 2 3 5 2" xfId="14834" xr:uid="{00000000-0005-0000-0000-0000F1110000}"/>
    <cellStyle name="Normal 2 2 3 2 3 5 2 2" xfId="45165" xr:uid="{00000000-0005-0000-0000-0000F2110000}"/>
    <cellStyle name="Normal 2 2 3 2 3 5 2 3" xfId="29932" xr:uid="{00000000-0005-0000-0000-0000F3110000}"/>
    <cellStyle name="Normal 2 2 3 2 3 5 3" xfId="9814" xr:uid="{00000000-0005-0000-0000-0000F4110000}"/>
    <cellStyle name="Normal 2 2 3 2 3 5 3 2" xfId="40148" xr:uid="{00000000-0005-0000-0000-0000F5110000}"/>
    <cellStyle name="Normal 2 2 3 2 3 5 3 3" xfId="24915" xr:uid="{00000000-0005-0000-0000-0000F6110000}"/>
    <cellStyle name="Normal 2 2 3 2 3 5 4" xfId="35135" xr:uid="{00000000-0005-0000-0000-0000F7110000}"/>
    <cellStyle name="Normal 2 2 3 2 3 5 5" xfId="19902" xr:uid="{00000000-0005-0000-0000-0000F8110000}"/>
    <cellStyle name="Normal 2 2 3 2 3 6" xfId="11492" xr:uid="{00000000-0005-0000-0000-0000F9110000}"/>
    <cellStyle name="Normal 2 2 3 2 3 6 2" xfId="41823" xr:uid="{00000000-0005-0000-0000-0000FA110000}"/>
    <cellStyle name="Normal 2 2 3 2 3 6 3" xfId="26590" xr:uid="{00000000-0005-0000-0000-0000FB110000}"/>
    <cellStyle name="Normal 2 2 3 2 3 7" xfId="6471" xr:uid="{00000000-0005-0000-0000-0000FC110000}"/>
    <cellStyle name="Normal 2 2 3 2 3 7 2" xfId="36806" xr:uid="{00000000-0005-0000-0000-0000FD110000}"/>
    <cellStyle name="Normal 2 2 3 2 3 7 3" xfId="21573" xr:uid="{00000000-0005-0000-0000-0000FE110000}"/>
    <cellStyle name="Normal 2 2 3 2 3 8" xfId="31794" xr:uid="{00000000-0005-0000-0000-0000FF110000}"/>
    <cellStyle name="Normal 2 2 3 2 3 9" xfId="16560" xr:uid="{00000000-0005-0000-0000-000000120000}"/>
    <cellStyle name="Normal 2 2 3 2 4" xfId="1607" xr:uid="{00000000-0005-0000-0000-000001120000}"/>
    <cellStyle name="Normal 2 2 3 2 4 2" xfId="2446" xr:uid="{00000000-0005-0000-0000-000002120000}"/>
    <cellStyle name="Normal 2 2 3 2 4 2 2" xfId="4136" xr:uid="{00000000-0005-0000-0000-000003120000}"/>
    <cellStyle name="Normal 2 2 3 2 4 2 2 2" xfId="14209" xr:uid="{00000000-0005-0000-0000-000004120000}"/>
    <cellStyle name="Normal 2 2 3 2 4 2 2 2 2" xfId="44540" xr:uid="{00000000-0005-0000-0000-000005120000}"/>
    <cellStyle name="Normal 2 2 3 2 4 2 2 2 3" xfId="29307" xr:uid="{00000000-0005-0000-0000-000006120000}"/>
    <cellStyle name="Normal 2 2 3 2 4 2 2 3" xfId="9189" xr:uid="{00000000-0005-0000-0000-000007120000}"/>
    <cellStyle name="Normal 2 2 3 2 4 2 2 3 2" xfId="39523" xr:uid="{00000000-0005-0000-0000-000008120000}"/>
    <cellStyle name="Normal 2 2 3 2 4 2 2 3 3" xfId="24290" xr:uid="{00000000-0005-0000-0000-000009120000}"/>
    <cellStyle name="Normal 2 2 3 2 4 2 2 4" xfId="34510" xr:uid="{00000000-0005-0000-0000-00000A120000}"/>
    <cellStyle name="Normal 2 2 3 2 4 2 2 5" xfId="19277" xr:uid="{00000000-0005-0000-0000-00000B120000}"/>
    <cellStyle name="Normal 2 2 3 2 4 2 3" xfId="5828" xr:uid="{00000000-0005-0000-0000-00000C120000}"/>
    <cellStyle name="Normal 2 2 3 2 4 2 3 2" xfId="15880" xr:uid="{00000000-0005-0000-0000-00000D120000}"/>
    <cellStyle name="Normal 2 2 3 2 4 2 3 2 2" xfId="46211" xr:uid="{00000000-0005-0000-0000-00000E120000}"/>
    <cellStyle name="Normal 2 2 3 2 4 2 3 2 3" xfId="30978" xr:uid="{00000000-0005-0000-0000-00000F120000}"/>
    <cellStyle name="Normal 2 2 3 2 4 2 3 3" xfId="10860" xr:uid="{00000000-0005-0000-0000-000010120000}"/>
    <cellStyle name="Normal 2 2 3 2 4 2 3 3 2" xfId="41194" xr:uid="{00000000-0005-0000-0000-000011120000}"/>
    <cellStyle name="Normal 2 2 3 2 4 2 3 3 3" xfId="25961" xr:uid="{00000000-0005-0000-0000-000012120000}"/>
    <cellStyle name="Normal 2 2 3 2 4 2 3 4" xfId="36181" xr:uid="{00000000-0005-0000-0000-000013120000}"/>
    <cellStyle name="Normal 2 2 3 2 4 2 3 5" xfId="20948" xr:uid="{00000000-0005-0000-0000-000014120000}"/>
    <cellStyle name="Normal 2 2 3 2 4 2 4" xfId="12538" xr:uid="{00000000-0005-0000-0000-000015120000}"/>
    <cellStyle name="Normal 2 2 3 2 4 2 4 2" xfId="42869" xr:uid="{00000000-0005-0000-0000-000016120000}"/>
    <cellStyle name="Normal 2 2 3 2 4 2 4 3" xfId="27636" xr:uid="{00000000-0005-0000-0000-000017120000}"/>
    <cellStyle name="Normal 2 2 3 2 4 2 5" xfId="7517" xr:uid="{00000000-0005-0000-0000-000018120000}"/>
    <cellStyle name="Normal 2 2 3 2 4 2 5 2" xfId="37852" xr:uid="{00000000-0005-0000-0000-000019120000}"/>
    <cellStyle name="Normal 2 2 3 2 4 2 5 3" xfId="22619" xr:uid="{00000000-0005-0000-0000-00001A120000}"/>
    <cellStyle name="Normal 2 2 3 2 4 2 6" xfId="32840" xr:uid="{00000000-0005-0000-0000-00001B120000}"/>
    <cellStyle name="Normal 2 2 3 2 4 2 7" xfId="17606" xr:uid="{00000000-0005-0000-0000-00001C120000}"/>
    <cellStyle name="Normal 2 2 3 2 4 3" xfId="3299" xr:uid="{00000000-0005-0000-0000-00001D120000}"/>
    <cellStyle name="Normal 2 2 3 2 4 3 2" xfId="13373" xr:uid="{00000000-0005-0000-0000-00001E120000}"/>
    <cellStyle name="Normal 2 2 3 2 4 3 2 2" xfId="43704" xr:uid="{00000000-0005-0000-0000-00001F120000}"/>
    <cellStyle name="Normal 2 2 3 2 4 3 2 3" xfId="28471" xr:uid="{00000000-0005-0000-0000-000020120000}"/>
    <cellStyle name="Normal 2 2 3 2 4 3 3" xfId="8353" xr:uid="{00000000-0005-0000-0000-000021120000}"/>
    <cellStyle name="Normal 2 2 3 2 4 3 3 2" xfId="38687" xr:uid="{00000000-0005-0000-0000-000022120000}"/>
    <cellStyle name="Normal 2 2 3 2 4 3 3 3" xfId="23454" xr:uid="{00000000-0005-0000-0000-000023120000}"/>
    <cellStyle name="Normal 2 2 3 2 4 3 4" xfId="33674" xr:uid="{00000000-0005-0000-0000-000024120000}"/>
    <cellStyle name="Normal 2 2 3 2 4 3 5" xfId="18441" xr:uid="{00000000-0005-0000-0000-000025120000}"/>
    <cellStyle name="Normal 2 2 3 2 4 4" xfId="4992" xr:uid="{00000000-0005-0000-0000-000026120000}"/>
    <cellStyle name="Normal 2 2 3 2 4 4 2" xfId="15044" xr:uid="{00000000-0005-0000-0000-000027120000}"/>
    <cellStyle name="Normal 2 2 3 2 4 4 2 2" xfId="45375" xr:uid="{00000000-0005-0000-0000-000028120000}"/>
    <cellStyle name="Normal 2 2 3 2 4 4 2 3" xfId="30142" xr:uid="{00000000-0005-0000-0000-000029120000}"/>
    <cellStyle name="Normal 2 2 3 2 4 4 3" xfId="10024" xr:uid="{00000000-0005-0000-0000-00002A120000}"/>
    <cellStyle name="Normal 2 2 3 2 4 4 3 2" xfId="40358" xr:uid="{00000000-0005-0000-0000-00002B120000}"/>
    <cellStyle name="Normal 2 2 3 2 4 4 3 3" xfId="25125" xr:uid="{00000000-0005-0000-0000-00002C120000}"/>
    <cellStyle name="Normal 2 2 3 2 4 4 4" xfId="35345" xr:uid="{00000000-0005-0000-0000-00002D120000}"/>
    <cellStyle name="Normal 2 2 3 2 4 4 5" xfId="20112" xr:uid="{00000000-0005-0000-0000-00002E120000}"/>
    <cellStyle name="Normal 2 2 3 2 4 5" xfId="11702" xr:uid="{00000000-0005-0000-0000-00002F120000}"/>
    <cellStyle name="Normal 2 2 3 2 4 5 2" xfId="42033" xr:uid="{00000000-0005-0000-0000-000030120000}"/>
    <cellStyle name="Normal 2 2 3 2 4 5 3" xfId="26800" xr:uid="{00000000-0005-0000-0000-000031120000}"/>
    <cellStyle name="Normal 2 2 3 2 4 6" xfId="6681" xr:uid="{00000000-0005-0000-0000-000032120000}"/>
    <cellStyle name="Normal 2 2 3 2 4 6 2" xfId="37016" xr:uid="{00000000-0005-0000-0000-000033120000}"/>
    <cellStyle name="Normal 2 2 3 2 4 6 3" xfId="21783" xr:uid="{00000000-0005-0000-0000-000034120000}"/>
    <cellStyle name="Normal 2 2 3 2 4 7" xfId="32004" xr:uid="{00000000-0005-0000-0000-000035120000}"/>
    <cellStyle name="Normal 2 2 3 2 4 8" xfId="16770" xr:uid="{00000000-0005-0000-0000-000036120000}"/>
    <cellStyle name="Normal 2 2 3 2 5" xfId="2028" xr:uid="{00000000-0005-0000-0000-000037120000}"/>
    <cellStyle name="Normal 2 2 3 2 5 2" xfId="3718" xr:uid="{00000000-0005-0000-0000-000038120000}"/>
    <cellStyle name="Normal 2 2 3 2 5 2 2" xfId="13791" xr:uid="{00000000-0005-0000-0000-000039120000}"/>
    <cellStyle name="Normal 2 2 3 2 5 2 2 2" xfId="44122" xr:uid="{00000000-0005-0000-0000-00003A120000}"/>
    <cellStyle name="Normal 2 2 3 2 5 2 2 3" xfId="28889" xr:uid="{00000000-0005-0000-0000-00003B120000}"/>
    <cellStyle name="Normal 2 2 3 2 5 2 3" xfId="8771" xr:uid="{00000000-0005-0000-0000-00003C120000}"/>
    <cellStyle name="Normal 2 2 3 2 5 2 3 2" xfId="39105" xr:uid="{00000000-0005-0000-0000-00003D120000}"/>
    <cellStyle name="Normal 2 2 3 2 5 2 3 3" xfId="23872" xr:uid="{00000000-0005-0000-0000-00003E120000}"/>
    <cellStyle name="Normal 2 2 3 2 5 2 4" xfId="34092" xr:uid="{00000000-0005-0000-0000-00003F120000}"/>
    <cellStyle name="Normal 2 2 3 2 5 2 5" xfId="18859" xr:uid="{00000000-0005-0000-0000-000040120000}"/>
    <cellStyle name="Normal 2 2 3 2 5 3" xfId="5410" xr:uid="{00000000-0005-0000-0000-000041120000}"/>
    <cellStyle name="Normal 2 2 3 2 5 3 2" xfId="15462" xr:uid="{00000000-0005-0000-0000-000042120000}"/>
    <cellStyle name="Normal 2 2 3 2 5 3 2 2" xfId="45793" xr:uid="{00000000-0005-0000-0000-000043120000}"/>
    <cellStyle name="Normal 2 2 3 2 5 3 2 3" xfId="30560" xr:uid="{00000000-0005-0000-0000-000044120000}"/>
    <cellStyle name="Normal 2 2 3 2 5 3 3" xfId="10442" xr:uid="{00000000-0005-0000-0000-000045120000}"/>
    <cellStyle name="Normal 2 2 3 2 5 3 3 2" xfId="40776" xr:uid="{00000000-0005-0000-0000-000046120000}"/>
    <cellStyle name="Normal 2 2 3 2 5 3 3 3" xfId="25543" xr:uid="{00000000-0005-0000-0000-000047120000}"/>
    <cellStyle name="Normal 2 2 3 2 5 3 4" xfId="35763" xr:uid="{00000000-0005-0000-0000-000048120000}"/>
    <cellStyle name="Normal 2 2 3 2 5 3 5" xfId="20530" xr:uid="{00000000-0005-0000-0000-000049120000}"/>
    <cellStyle name="Normal 2 2 3 2 5 4" xfId="12120" xr:uid="{00000000-0005-0000-0000-00004A120000}"/>
    <cellStyle name="Normal 2 2 3 2 5 4 2" xfId="42451" xr:uid="{00000000-0005-0000-0000-00004B120000}"/>
    <cellStyle name="Normal 2 2 3 2 5 4 3" xfId="27218" xr:uid="{00000000-0005-0000-0000-00004C120000}"/>
    <cellStyle name="Normal 2 2 3 2 5 5" xfId="7099" xr:uid="{00000000-0005-0000-0000-00004D120000}"/>
    <cellStyle name="Normal 2 2 3 2 5 5 2" xfId="37434" xr:uid="{00000000-0005-0000-0000-00004E120000}"/>
    <cellStyle name="Normal 2 2 3 2 5 5 3" xfId="22201" xr:uid="{00000000-0005-0000-0000-00004F120000}"/>
    <cellStyle name="Normal 2 2 3 2 5 6" xfId="32422" xr:uid="{00000000-0005-0000-0000-000050120000}"/>
    <cellStyle name="Normal 2 2 3 2 5 7" xfId="17188" xr:uid="{00000000-0005-0000-0000-000051120000}"/>
    <cellStyle name="Normal 2 2 3 2 6" xfId="2881" xr:uid="{00000000-0005-0000-0000-000052120000}"/>
    <cellStyle name="Normal 2 2 3 2 6 2" xfId="12955" xr:uid="{00000000-0005-0000-0000-000053120000}"/>
    <cellStyle name="Normal 2 2 3 2 6 2 2" xfId="43286" xr:uid="{00000000-0005-0000-0000-000054120000}"/>
    <cellStyle name="Normal 2 2 3 2 6 2 3" xfId="28053" xr:uid="{00000000-0005-0000-0000-000055120000}"/>
    <cellStyle name="Normal 2 2 3 2 6 3" xfId="7935" xr:uid="{00000000-0005-0000-0000-000056120000}"/>
    <cellStyle name="Normal 2 2 3 2 6 3 2" xfId="38269" xr:uid="{00000000-0005-0000-0000-000057120000}"/>
    <cellStyle name="Normal 2 2 3 2 6 3 3" xfId="23036" xr:uid="{00000000-0005-0000-0000-000058120000}"/>
    <cellStyle name="Normal 2 2 3 2 6 4" xfId="33256" xr:uid="{00000000-0005-0000-0000-000059120000}"/>
    <cellStyle name="Normal 2 2 3 2 6 5" xfId="18023" xr:uid="{00000000-0005-0000-0000-00005A120000}"/>
    <cellStyle name="Normal 2 2 3 2 7" xfId="4574" xr:uid="{00000000-0005-0000-0000-00005B120000}"/>
    <cellStyle name="Normal 2 2 3 2 7 2" xfId="14626" xr:uid="{00000000-0005-0000-0000-00005C120000}"/>
    <cellStyle name="Normal 2 2 3 2 7 2 2" xfId="44957" xr:uid="{00000000-0005-0000-0000-00005D120000}"/>
    <cellStyle name="Normal 2 2 3 2 7 2 3" xfId="29724" xr:uid="{00000000-0005-0000-0000-00005E120000}"/>
    <cellStyle name="Normal 2 2 3 2 7 3" xfId="9606" xr:uid="{00000000-0005-0000-0000-00005F120000}"/>
    <cellStyle name="Normal 2 2 3 2 7 3 2" xfId="39940" xr:uid="{00000000-0005-0000-0000-000060120000}"/>
    <cellStyle name="Normal 2 2 3 2 7 3 3" xfId="24707" xr:uid="{00000000-0005-0000-0000-000061120000}"/>
    <cellStyle name="Normal 2 2 3 2 7 4" xfId="34927" xr:uid="{00000000-0005-0000-0000-000062120000}"/>
    <cellStyle name="Normal 2 2 3 2 7 5" xfId="19694" xr:uid="{00000000-0005-0000-0000-000063120000}"/>
    <cellStyle name="Normal 2 2 3 2 8" xfId="11284" xr:uid="{00000000-0005-0000-0000-000064120000}"/>
    <cellStyle name="Normal 2 2 3 2 8 2" xfId="41615" xr:uid="{00000000-0005-0000-0000-000065120000}"/>
    <cellStyle name="Normal 2 2 3 2 8 3" xfId="26382" xr:uid="{00000000-0005-0000-0000-000066120000}"/>
    <cellStyle name="Normal 2 2 3 2 9" xfId="6263" xr:uid="{00000000-0005-0000-0000-000067120000}"/>
    <cellStyle name="Normal 2 2 3 2 9 2" xfId="36598" xr:uid="{00000000-0005-0000-0000-000068120000}"/>
    <cellStyle name="Normal 2 2 3 2 9 3" xfId="21365" xr:uid="{00000000-0005-0000-0000-000069120000}"/>
    <cellStyle name="Normal 2 2 3 3" xfId="1227" xr:uid="{00000000-0005-0000-0000-00006A120000}"/>
    <cellStyle name="Normal 2 2 3 3 10" xfId="16404" xr:uid="{00000000-0005-0000-0000-00006B120000}"/>
    <cellStyle name="Normal 2 2 3 3 2" xfId="1446" xr:uid="{00000000-0005-0000-0000-00006C120000}"/>
    <cellStyle name="Normal 2 2 3 3 2 2" xfId="1867" xr:uid="{00000000-0005-0000-0000-00006D120000}"/>
    <cellStyle name="Normal 2 2 3 3 2 2 2" xfId="2706" xr:uid="{00000000-0005-0000-0000-00006E120000}"/>
    <cellStyle name="Normal 2 2 3 3 2 2 2 2" xfId="4396" xr:uid="{00000000-0005-0000-0000-00006F120000}"/>
    <cellStyle name="Normal 2 2 3 3 2 2 2 2 2" xfId="14469" xr:uid="{00000000-0005-0000-0000-000070120000}"/>
    <cellStyle name="Normal 2 2 3 3 2 2 2 2 2 2" xfId="44800" xr:uid="{00000000-0005-0000-0000-000071120000}"/>
    <cellStyle name="Normal 2 2 3 3 2 2 2 2 2 3" xfId="29567" xr:uid="{00000000-0005-0000-0000-000072120000}"/>
    <cellStyle name="Normal 2 2 3 3 2 2 2 2 3" xfId="9449" xr:uid="{00000000-0005-0000-0000-000073120000}"/>
    <cellStyle name="Normal 2 2 3 3 2 2 2 2 3 2" xfId="39783" xr:uid="{00000000-0005-0000-0000-000074120000}"/>
    <cellStyle name="Normal 2 2 3 3 2 2 2 2 3 3" xfId="24550" xr:uid="{00000000-0005-0000-0000-000075120000}"/>
    <cellStyle name="Normal 2 2 3 3 2 2 2 2 4" xfId="34770" xr:uid="{00000000-0005-0000-0000-000076120000}"/>
    <cellStyle name="Normal 2 2 3 3 2 2 2 2 5" xfId="19537" xr:uid="{00000000-0005-0000-0000-000077120000}"/>
    <cellStyle name="Normal 2 2 3 3 2 2 2 3" xfId="6088" xr:uid="{00000000-0005-0000-0000-000078120000}"/>
    <cellStyle name="Normal 2 2 3 3 2 2 2 3 2" xfId="16140" xr:uid="{00000000-0005-0000-0000-000079120000}"/>
    <cellStyle name="Normal 2 2 3 3 2 2 2 3 2 2" xfId="46471" xr:uid="{00000000-0005-0000-0000-00007A120000}"/>
    <cellStyle name="Normal 2 2 3 3 2 2 2 3 2 3" xfId="31238" xr:uid="{00000000-0005-0000-0000-00007B120000}"/>
    <cellStyle name="Normal 2 2 3 3 2 2 2 3 3" xfId="11120" xr:uid="{00000000-0005-0000-0000-00007C120000}"/>
    <cellStyle name="Normal 2 2 3 3 2 2 2 3 3 2" xfId="41454" xr:uid="{00000000-0005-0000-0000-00007D120000}"/>
    <cellStyle name="Normal 2 2 3 3 2 2 2 3 3 3" xfId="26221" xr:uid="{00000000-0005-0000-0000-00007E120000}"/>
    <cellStyle name="Normal 2 2 3 3 2 2 2 3 4" xfId="36441" xr:uid="{00000000-0005-0000-0000-00007F120000}"/>
    <cellStyle name="Normal 2 2 3 3 2 2 2 3 5" xfId="21208" xr:uid="{00000000-0005-0000-0000-000080120000}"/>
    <cellStyle name="Normal 2 2 3 3 2 2 2 4" xfId="12798" xr:uid="{00000000-0005-0000-0000-000081120000}"/>
    <cellStyle name="Normal 2 2 3 3 2 2 2 4 2" xfId="43129" xr:uid="{00000000-0005-0000-0000-000082120000}"/>
    <cellStyle name="Normal 2 2 3 3 2 2 2 4 3" xfId="27896" xr:uid="{00000000-0005-0000-0000-000083120000}"/>
    <cellStyle name="Normal 2 2 3 3 2 2 2 5" xfId="7777" xr:uid="{00000000-0005-0000-0000-000084120000}"/>
    <cellStyle name="Normal 2 2 3 3 2 2 2 5 2" xfId="38112" xr:uid="{00000000-0005-0000-0000-000085120000}"/>
    <cellStyle name="Normal 2 2 3 3 2 2 2 5 3" xfId="22879" xr:uid="{00000000-0005-0000-0000-000086120000}"/>
    <cellStyle name="Normal 2 2 3 3 2 2 2 6" xfId="33100" xr:uid="{00000000-0005-0000-0000-000087120000}"/>
    <cellStyle name="Normal 2 2 3 3 2 2 2 7" xfId="17866" xr:uid="{00000000-0005-0000-0000-000088120000}"/>
    <cellStyle name="Normal 2 2 3 3 2 2 3" xfId="3559" xr:uid="{00000000-0005-0000-0000-000089120000}"/>
    <cellStyle name="Normal 2 2 3 3 2 2 3 2" xfId="13633" xr:uid="{00000000-0005-0000-0000-00008A120000}"/>
    <cellStyle name="Normal 2 2 3 3 2 2 3 2 2" xfId="43964" xr:uid="{00000000-0005-0000-0000-00008B120000}"/>
    <cellStyle name="Normal 2 2 3 3 2 2 3 2 3" xfId="28731" xr:uid="{00000000-0005-0000-0000-00008C120000}"/>
    <cellStyle name="Normal 2 2 3 3 2 2 3 3" xfId="8613" xr:uid="{00000000-0005-0000-0000-00008D120000}"/>
    <cellStyle name="Normal 2 2 3 3 2 2 3 3 2" xfId="38947" xr:uid="{00000000-0005-0000-0000-00008E120000}"/>
    <cellStyle name="Normal 2 2 3 3 2 2 3 3 3" xfId="23714" xr:uid="{00000000-0005-0000-0000-00008F120000}"/>
    <cellStyle name="Normal 2 2 3 3 2 2 3 4" xfId="33934" xr:uid="{00000000-0005-0000-0000-000090120000}"/>
    <cellStyle name="Normal 2 2 3 3 2 2 3 5" xfId="18701" xr:uid="{00000000-0005-0000-0000-000091120000}"/>
    <cellStyle name="Normal 2 2 3 3 2 2 4" xfId="5252" xr:uid="{00000000-0005-0000-0000-000092120000}"/>
    <cellStyle name="Normal 2 2 3 3 2 2 4 2" xfId="15304" xr:uid="{00000000-0005-0000-0000-000093120000}"/>
    <cellStyle name="Normal 2 2 3 3 2 2 4 2 2" xfId="45635" xr:uid="{00000000-0005-0000-0000-000094120000}"/>
    <cellStyle name="Normal 2 2 3 3 2 2 4 2 3" xfId="30402" xr:uid="{00000000-0005-0000-0000-000095120000}"/>
    <cellStyle name="Normal 2 2 3 3 2 2 4 3" xfId="10284" xr:uid="{00000000-0005-0000-0000-000096120000}"/>
    <cellStyle name="Normal 2 2 3 3 2 2 4 3 2" xfId="40618" xr:uid="{00000000-0005-0000-0000-000097120000}"/>
    <cellStyle name="Normal 2 2 3 3 2 2 4 3 3" xfId="25385" xr:uid="{00000000-0005-0000-0000-000098120000}"/>
    <cellStyle name="Normal 2 2 3 3 2 2 4 4" xfId="35605" xr:uid="{00000000-0005-0000-0000-000099120000}"/>
    <cellStyle name="Normal 2 2 3 3 2 2 4 5" xfId="20372" xr:uid="{00000000-0005-0000-0000-00009A120000}"/>
    <cellStyle name="Normal 2 2 3 3 2 2 5" xfId="11962" xr:uid="{00000000-0005-0000-0000-00009B120000}"/>
    <cellStyle name="Normal 2 2 3 3 2 2 5 2" xfId="42293" xr:uid="{00000000-0005-0000-0000-00009C120000}"/>
    <cellStyle name="Normal 2 2 3 3 2 2 5 3" xfId="27060" xr:uid="{00000000-0005-0000-0000-00009D120000}"/>
    <cellStyle name="Normal 2 2 3 3 2 2 6" xfId="6941" xr:uid="{00000000-0005-0000-0000-00009E120000}"/>
    <cellStyle name="Normal 2 2 3 3 2 2 6 2" xfId="37276" xr:uid="{00000000-0005-0000-0000-00009F120000}"/>
    <cellStyle name="Normal 2 2 3 3 2 2 6 3" xfId="22043" xr:uid="{00000000-0005-0000-0000-0000A0120000}"/>
    <cellStyle name="Normal 2 2 3 3 2 2 7" xfId="32264" xr:uid="{00000000-0005-0000-0000-0000A1120000}"/>
    <cellStyle name="Normal 2 2 3 3 2 2 8" xfId="17030" xr:uid="{00000000-0005-0000-0000-0000A2120000}"/>
    <cellStyle name="Normal 2 2 3 3 2 3" xfId="2288" xr:uid="{00000000-0005-0000-0000-0000A3120000}"/>
    <cellStyle name="Normal 2 2 3 3 2 3 2" xfId="3978" xr:uid="{00000000-0005-0000-0000-0000A4120000}"/>
    <cellStyle name="Normal 2 2 3 3 2 3 2 2" xfId="14051" xr:uid="{00000000-0005-0000-0000-0000A5120000}"/>
    <cellStyle name="Normal 2 2 3 3 2 3 2 2 2" xfId="44382" xr:uid="{00000000-0005-0000-0000-0000A6120000}"/>
    <cellStyle name="Normal 2 2 3 3 2 3 2 2 3" xfId="29149" xr:uid="{00000000-0005-0000-0000-0000A7120000}"/>
    <cellStyle name="Normal 2 2 3 3 2 3 2 3" xfId="9031" xr:uid="{00000000-0005-0000-0000-0000A8120000}"/>
    <cellStyle name="Normal 2 2 3 3 2 3 2 3 2" xfId="39365" xr:uid="{00000000-0005-0000-0000-0000A9120000}"/>
    <cellStyle name="Normal 2 2 3 3 2 3 2 3 3" xfId="24132" xr:uid="{00000000-0005-0000-0000-0000AA120000}"/>
    <cellStyle name="Normal 2 2 3 3 2 3 2 4" xfId="34352" xr:uid="{00000000-0005-0000-0000-0000AB120000}"/>
    <cellStyle name="Normal 2 2 3 3 2 3 2 5" xfId="19119" xr:uid="{00000000-0005-0000-0000-0000AC120000}"/>
    <cellStyle name="Normal 2 2 3 3 2 3 3" xfId="5670" xr:uid="{00000000-0005-0000-0000-0000AD120000}"/>
    <cellStyle name="Normal 2 2 3 3 2 3 3 2" xfId="15722" xr:uid="{00000000-0005-0000-0000-0000AE120000}"/>
    <cellStyle name="Normal 2 2 3 3 2 3 3 2 2" xfId="46053" xr:uid="{00000000-0005-0000-0000-0000AF120000}"/>
    <cellStyle name="Normal 2 2 3 3 2 3 3 2 3" xfId="30820" xr:uid="{00000000-0005-0000-0000-0000B0120000}"/>
    <cellStyle name="Normal 2 2 3 3 2 3 3 3" xfId="10702" xr:uid="{00000000-0005-0000-0000-0000B1120000}"/>
    <cellStyle name="Normal 2 2 3 3 2 3 3 3 2" xfId="41036" xr:uid="{00000000-0005-0000-0000-0000B2120000}"/>
    <cellStyle name="Normal 2 2 3 3 2 3 3 3 3" xfId="25803" xr:uid="{00000000-0005-0000-0000-0000B3120000}"/>
    <cellStyle name="Normal 2 2 3 3 2 3 3 4" xfId="36023" xr:uid="{00000000-0005-0000-0000-0000B4120000}"/>
    <cellStyle name="Normal 2 2 3 3 2 3 3 5" xfId="20790" xr:uid="{00000000-0005-0000-0000-0000B5120000}"/>
    <cellStyle name="Normal 2 2 3 3 2 3 4" xfId="12380" xr:uid="{00000000-0005-0000-0000-0000B6120000}"/>
    <cellStyle name="Normal 2 2 3 3 2 3 4 2" xfId="42711" xr:uid="{00000000-0005-0000-0000-0000B7120000}"/>
    <cellStyle name="Normal 2 2 3 3 2 3 4 3" xfId="27478" xr:uid="{00000000-0005-0000-0000-0000B8120000}"/>
    <cellStyle name="Normal 2 2 3 3 2 3 5" xfId="7359" xr:uid="{00000000-0005-0000-0000-0000B9120000}"/>
    <cellStyle name="Normal 2 2 3 3 2 3 5 2" xfId="37694" xr:uid="{00000000-0005-0000-0000-0000BA120000}"/>
    <cellStyle name="Normal 2 2 3 3 2 3 5 3" xfId="22461" xr:uid="{00000000-0005-0000-0000-0000BB120000}"/>
    <cellStyle name="Normal 2 2 3 3 2 3 6" xfId="32682" xr:uid="{00000000-0005-0000-0000-0000BC120000}"/>
    <cellStyle name="Normal 2 2 3 3 2 3 7" xfId="17448" xr:uid="{00000000-0005-0000-0000-0000BD120000}"/>
    <cellStyle name="Normal 2 2 3 3 2 4" xfId="3141" xr:uid="{00000000-0005-0000-0000-0000BE120000}"/>
    <cellStyle name="Normal 2 2 3 3 2 4 2" xfId="13215" xr:uid="{00000000-0005-0000-0000-0000BF120000}"/>
    <cellStyle name="Normal 2 2 3 3 2 4 2 2" xfId="43546" xr:uid="{00000000-0005-0000-0000-0000C0120000}"/>
    <cellStyle name="Normal 2 2 3 3 2 4 2 3" xfId="28313" xr:uid="{00000000-0005-0000-0000-0000C1120000}"/>
    <cellStyle name="Normal 2 2 3 3 2 4 3" xfId="8195" xr:uid="{00000000-0005-0000-0000-0000C2120000}"/>
    <cellStyle name="Normal 2 2 3 3 2 4 3 2" xfId="38529" xr:uid="{00000000-0005-0000-0000-0000C3120000}"/>
    <cellStyle name="Normal 2 2 3 3 2 4 3 3" xfId="23296" xr:uid="{00000000-0005-0000-0000-0000C4120000}"/>
    <cellStyle name="Normal 2 2 3 3 2 4 4" xfId="33516" xr:uid="{00000000-0005-0000-0000-0000C5120000}"/>
    <cellStyle name="Normal 2 2 3 3 2 4 5" xfId="18283" xr:uid="{00000000-0005-0000-0000-0000C6120000}"/>
    <cellStyle name="Normal 2 2 3 3 2 5" xfId="4834" xr:uid="{00000000-0005-0000-0000-0000C7120000}"/>
    <cellStyle name="Normal 2 2 3 3 2 5 2" xfId="14886" xr:uid="{00000000-0005-0000-0000-0000C8120000}"/>
    <cellStyle name="Normal 2 2 3 3 2 5 2 2" xfId="45217" xr:uid="{00000000-0005-0000-0000-0000C9120000}"/>
    <cellStyle name="Normal 2 2 3 3 2 5 2 3" xfId="29984" xr:uid="{00000000-0005-0000-0000-0000CA120000}"/>
    <cellStyle name="Normal 2 2 3 3 2 5 3" xfId="9866" xr:uid="{00000000-0005-0000-0000-0000CB120000}"/>
    <cellStyle name="Normal 2 2 3 3 2 5 3 2" xfId="40200" xr:uid="{00000000-0005-0000-0000-0000CC120000}"/>
    <cellStyle name="Normal 2 2 3 3 2 5 3 3" xfId="24967" xr:uid="{00000000-0005-0000-0000-0000CD120000}"/>
    <cellStyle name="Normal 2 2 3 3 2 5 4" xfId="35187" xr:uid="{00000000-0005-0000-0000-0000CE120000}"/>
    <cellStyle name="Normal 2 2 3 3 2 5 5" xfId="19954" xr:uid="{00000000-0005-0000-0000-0000CF120000}"/>
    <cellStyle name="Normal 2 2 3 3 2 6" xfId="11544" xr:uid="{00000000-0005-0000-0000-0000D0120000}"/>
    <cellStyle name="Normal 2 2 3 3 2 6 2" xfId="41875" xr:uid="{00000000-0005-0000-0000-0000D1120000}"/>
    <cellStyle name="Normal 2 2 3 3 2 6 3" xfId="26642" xr:uid="{00000000-0005-0000-0000-0000D2120000}"/>
    <cellStyle name="Normal 2 2 3 3 2 7" xfId="6523" xr:uid="{00000000-0005-0000-0000-0000D3120000}"/>
    <cellStyle name="Normal 2 2 3 3 2 7 2" xfId="36858" xr:uid="{00000000-0005-0000-0000-0000D4120000}"/>
    <cellStyle name="Normal 2 2 3 3 2 7 3" xfId="21625" xr:uid="{00000000-0005-0000-0000-0000D5120000}"/>
    <cellStyle name="Normal 2 2 3 3 2 8" xfId="31846" xr:uid="{00000000-0005-0000-0000-0000D6120000}"/>
    <cellStyle name="Normal 2 2 3 3 2 9" xfId="16612" xr:uid="{00000000-0005-0000-0000-0000D7120000}"/>
    <cellStyle name="Normal 2 2 3 3 3" xfId="1659" xr:uid="{00000000-0005-0000-0000-0000D8120000}"/>
    <cellStyle name="Normal 2 2 3 3 3 2" xfId="2498" xr:uid="{00000000-0005-0000-0000-0000D9120000}"/>
    <cellStyle name="Normal 2 2 3 3 3 2 2" xfId="4188" xr:uid="{00000000-0005-0000-0000-0000DA120000}"/>
    <cellStyle name="Normal 2 2 3 3 3 2 2 2" xfId="14261" xr:uid="{00000000-0005-0000-0000-0000DB120000}"/>
    <cellStyle name="Normal 2 2 3 3 3 2 2 2 2" xfId="44592" xr:uid="{00000000-0005-0000-0000-0000DC120000}"/>
    <cellStyle name="Normal 2 2 3 3 3 2 2 2 3" xfId="29359" xr:uid="{00000000-0005-0000-0000-0000DD120000}"/>
    <cellStyle name="Normal 2 2 3 3 3 2 2 3" xfId="9241" xr:uid="{00000000-0005-0000-0000-0000DE120000}"/>
    <cellStyle name="Normal 2 2 3 3 3 2 2 3 2" xfId="39575" xr:uid="{00000000-0005-0000-0000-0000DF120000}"/>
    <cellStyle name="Normal 2 2 3 3 3 2 2 3 3" xfId="24342" xr:uid="{00000000-0005-0000-0000-0000E0120000}"/>
    <cellStyle name="Normal 2 2 3 3 3 2 2 4" xfId="34562" xr:uid="{00000000-0005-0000-0000-0000E1120000}"/>
    <cellStyle name="Normal 2 2 3 3 3 2 2 5" xfId="19329" xr:uid="{00000000-0005-0000-0000-0000E2120000}"/>
    <cellStyle name="Normal 2 2 3 3 3 2 3" xfId="5880" xr:uid="{00000000-0005-0000-0000-0000E3120000}"/>
    <cellStyle name="Normal 2 2 3 3 3 2 3 2" xfId="15932" xr:uid="{00000000-0005-0000-0000-0000E4120000}"/>
    <cellStyle name="Normal 2 2 3 3 3 2 3 2 2" xfId="46263" xr:uid="{00000000-0005-0000-0000-0000E5120000}"/>
    <cellStyle name="Normal 2 2 3 3 3 2 3 2 3" xfId="31030" xr:uid="{00000000-0005-0000-0000-0000E6120000}"/>
    <cellStyle name="Normal 2 2 3 3 3 2 3 3" xfId="10912" xr:uid="{00000000-0005-0000-0000-0000E7120000}"/>
    <cellStyle name="Normal 2 2 3 3 3 2 3 3 2" xfId="41246" xr:uid="{00000000-0005-0000-0000-0000E8120000}"/>
    <cellStyle name="Normal 2 2 3 3 3 2 3 3 3" xfId="26013" xr:uid="{00000000-0005-0000-0000-0000E9120000}"/>
    <cellStyle name="Normal 2 2 3 3 3 2 3 4" xfId="36233" xr:uid="{00000000-0005-0000-0000-0000EA120000}"/>
    <cellStyle name="Normal 2 2 3 3 3 2 3 5" xfId="21000" xr:uid="{00000000-0005-0000-0000-0000EB120000}"/>
    <cellStyle name="Normal 2 2 3 3 3 2 4" xfId="12590" xr:uid="{00000000-0005-0000-0000-0000EC120000}"/>
    <cellStyle name="Normal 2 2 3 3 3 2 4 2" xfId="42921" xr:uid="{00000000-0005-0000-0000-0000ED120000}"/>
    <cellStyle name="Normal 2 2 3 3 3 2 4 3" xfId="27688" xr:uid="{00000000-0005-0000-0000-0000EE120000}"/>
    <cellStyle name="Normal 2 2 3 3 3 2 5" xfId="7569" xr:uid="{00000000-0005-0000-0000-0000EF120000}"/>
    <cellStyle name="Normal 2 2 3 3 3 2 5 2" xfId="37904" xr:uid="{00000000-0005-0000-0000-0000F0120000}"/>
    <cellStyle name="Normal 2 2 3 3 3 2 5 3" xfId="22671" xr:uid="{00000000-0005-0000-0000-0000F1120000}"/>
    <cellStyle name="Normal 2 2 3 3 3 2 6" xfId="32892" xr:uid="{00000000-0005-0000-0000-0000F2120000}"/>
    <cellStyle name="Normal 2 2 3 3 3 2 7" xfId="17658" xr:uid="{00000000-0005-0000-0000-0000F3120000}"/>
    <cellStyle name="Normal 2 2 3 3 3 3" xfId="3351" xr:uid="{00000000-0005-0000-0000-0000F4120000}"/>
    <cellStyle name="Normal 2 2 3 3 3 3 2" xfId="13425" xr:uid="{00000000-0005-0000-0000-0000F5120000}"/>
    <cellStyle name="Normal 2 2 3 3 3 3 2 2" xfId="43756" xr:uid="{00000000-0005-0000-0000-0000F6120000}"/>
    <cellStyle name="Normal 2 2 3 3 3 3 2 3" xfId="28523" xr:uid="{00000000-0005-0000-0000-0000F7120000}"/>
    <cellStyle name="Normal 2 2 3 3 3 3 3" xfId="8405" xr:uid="{00000000-0005-0000-0000-0000F8120000}"/>
    <cellStyle name="Normal 2 2 3 3 3 3 3 2" xfId="38739" xr:uid="{00000000-0005-0000-0000-0000F9120000}"/>
    <cellStyle name="Normal 2 2 3 3 3 3 3 3" xfId="23506" xr:uid="{00000000-0005-0000-0000-0000FA120000}"/>
    <cellStyle name="Normal 2 2 3 3 3 3 4" xfId="33726" xr:uid="{00000000-0005-0000-0000-0000FB120000}"/>
    <cellStyle name="Normal 2 2 3 3 3 3 5" xfId="18493" xr:uid="{00000000-0005-0000-0000-0000FC120000}"/>
    <cellStyle name="Normal 2 2 3 3 3 4" xfId="5044" xr:uid="{00000000-0005-0000-0000-0000FD120000}"/>
    <cellStyle name="Normal 2 2 3 3 3 4 2" xfId="15096" xr:uid="{00000000-0005-0000-0000-0000FE120000}"/>
    <cellStyle name="Normal 2 2 3 3 3 4 2 2" xfId="45427" xr:uid="{00000000-0005-0000-0000-0000FF120000}"/>
    <cellStyle name="Normal 2 2 3 3 3 4 2 3" xfId="30194" xr:uid="{00000000-0005-0000-0000-000000130000}"/>
    <cellStyle name="Normal 2 2 3 3 3 4 3" xfId="10076" xr:uid="{00000000-0005-0000-0000-000001130000}"/>
    <cellStyle name="Normal 2 2 3 3 3 4 3 2" xfId="40410" xr:uid="{00000000-0005-0000-0000-000002130000}"/>
    <cellStyle name="Normal 2 2 3 3 3 4 3 3" xfId="25177" xr:uid="{00000000-0005-0000-0000-000003130000}"/>
    <cellStyle name="Normal 2 2 3 3 3 4 4" xfId="35397" xr:uid="{00000000-0005-0000-0000-000004130000}"/>
    <cellStyle name="Normal 2 2 3 3 3 4 5" xfId="20164" xr:uid="{00000000-0005-0000-0000-000005130000}"/>
    <cellStyle name="Normal 2 2 3 3 3 5" xfId="11754" xr:uid="{00000000-0005-0000-0000-000006130000}"/>
    <cellStyle name="Normal 2 2 3 3 3 5 2" xfId="42085" xr:uid="{00000000-0005-0000-0000-000007130000}"/>
    <cellStyle name="Normal 2 2 3 3 3 5 3" xfId="26852" xr:uid="{00000000-0005-0000-0000-000008130000}"/>
    <cellStyle name="Normal 2 2 3 3 3 6" xfId="6733" xr:uid="{00000000-0005-0000-0000-000009130000}"/>
    <cellStyle name="Normal 2 2 3 3 3 6 2" xfId="37068" xr:uid="{00000000-0005-0000-0000-00000A130000}"/>
    <cellStyle name="Normal 2 2 3 3 3 6 3" xfId="21835" xr:uid="{00000000-0005-0000-0000-00000B130000}"/>
    <cellStyle name="Normal 2 2 3 3 3 7" xfId="32056" xr:uid="{00000000-0005-0000-0000-00000C130000}"/>
    <cellStyle name="Normal 2 2 3 3 3 8" xfId="16822" xr:uid="{00000000-0005-0000-0000-00000D130000}"/>
    <cellStyle name="Normal 2 2 3 3 4" xfId="2080" xr:uid="{00000000-0005-0000-0000-00000E130000}"/>
    <cellStyle name="Normal 2 2 3 3 4 2" xfId="3770" xr:uid="{00000000-0005-0000-0000-00000F130000}"/>
    <cellStyle name="Normal 2 2 3 3 4 2 2" xfId="13843" xr:uid="{00000000-0005-0000-0000-000010130000}"/>
    <cellStyle name="Normal 2 2 3 3 4 2 2 2" xfId="44174" xr:uid="{00000000-0005-0000-0000-000011130000}"/>
    <cellStyle name="Normal 2 2 3 3 4 2 2 3" xfId="28941" xr:uid="{00000000-0005-0000-0000-000012130000}"/>
    <cellStyle name="Normal 2 2 3 3 4 2 3" xfId="8823" xr:uid="{00000000-0005-0000-0000-000013130000}"/>
    <cellStyle name="Normal 2 2 3 3 4 2 3 2" xfId="39157" xr:uid="{00000000-0005-0000-0000-000014130000}"/>
    <cellStyle name="Normal 2 2 3 3 4 2 3 3" xfId="23924" xr:uid="{00000000-0005-0000-0000-000015130000}"/>
    <cellStyle name="Normal 2 2 3 3 4 2 4" xfId="34144" xr:uid="{00000000-0005-0000-0000-000016130000}"/>
    <cellStyle name="Normal 2 2 3 3 4 2 5" xfId="18911" xr:uid="{00000000-0005-0000-0000-000017130000}"/>
    <cellStyle name="Normal 2 2 3 3 4 3" xfId="5462" xr:uid="{00000000-0005-0000-0000-000018130000}"/>
    <cellStyle name="Normal 2 2 3 3 4 3 2" xfId="15514" xr:uid="{00000000-0005-0000-0000-000019130000}"/>
    <cellStyle name="Normal 2 2 3 3 4 3 2 2" xfId="45845" xr:uid="{00000000-0005-0000-0000-00001A130000}"/>
    <cellStyle name="Normal 2 2 3 3 4 3 2 3" xfId="30612" xr:uid="{00000000-0005-0000-0000-00001B130000}"/>
    <cellStyle name="Normal 2 2 3 3 4 3 3" xfId="10494" xr:uid="{00000000-0005-0000-0000-00001C130000}"/>
    <cellStyle name="Normal 2 2 3 3 4 3 3 2" xfId="40828" xr:uid="{00000000-0005-0000-0000-00001D130000}"/>
    <cellStyle name="Normal 2 2 3 3 4 3 3 3" xfId="25595" xr:uid="{00000000-0005-0000-0000-00001E130000}"/>
    <cellStyle name="Normal 2 2 3 3 4 3 4" xfId="35815" xr:uid="{00000000-0005-0000-0000-00001F130000}"/>
    <cellStyle name="Normal 2 2 3 3 4 3 5" xfId="20582" xr:uid="{00000000-0005-0000-0000-000020130000}"/>
    <cellStyle name="Normal 2 2 3 3 4 4" xfId="12172" xr:uid="{00000000-0005-0000-0000-000021130000}"/>
    <cellStyle name="Normal 2 2 3 3 4 4 2" xfId="42503" xr:uid="{00000000-0005-0000-0000-000022130000}"/>
    <cellStyle name="Normal 2 2 3 3 4 4 3" xfId="27270" xr:uid="{00000000-0005-0000-0000-000023130000}"/>
    <cellStyle name="Normal 2 2 3 3 4 5" xfId="7151" xr:uid="{00000000-0005-0000-0000-000024130000}"/>
    <cellStyle name="Normal 2 2 3 3 4 5 2" xfId="37486" xr:uid="{00000000-0005-0000-0000-000025130000}"/>
    <cellStyle name="Normal 2 2 3 3 4 5 3" xfId="22253" xr:uid="{00000000-0005-0000-0000-000026130000}"/>
    <cellStyle name="Normal 2 2 3 3 4 6" xfId="32474" xr:uid="{00000000-0005-0000-0000-000027130000}"/>
    <cellStyle name="Normal 2 2 3 3 4 7" xfId="17240" xr:uid="{00000000-0005-0000-0000-000028130000}"/>
    <cellStyle name="Normal 2 2 3 3 5" xfId="2933" xr:uid="{00000000-0005-0000-0000-000029130000}"/>
    <cellStyle name="Normal 2 2 3 3 5 2" xfId="13007" xr:uid="{00000000-0005-0000-0000-00002A130000}"/>
    <cellStyle name="Normal 2 2 3 3 5 2 2" xfId="43338" xr:uid="{00000000-0005-0000-0000-00002B130000}"/>
    <cellStyle name="Normal 2 2 3 3 5 2 3" xfId="28105" xr:uid="{00000000-0005-0000-0000-00002C130000}"/>
    <cellStyle name="Normal 2 2 3 3 5 3" xfId="7987" xr:uid="{00000000-0005-0000-0000-00002D130000}"/>
    <cellStyle name="Normal 2 2 3 3 5 3 2" xfId="38321" xr:uid="{00000000-0005-0000-0000-00002E130000}"/>
    <cellStyle name="Normal 2 2 3 3 5 3 3" xfId="23088" xr:uid="{00000000-0005-0000-0000-00002F130000}"/>
    <cellStyle name="Normal 2 2 3 3 5 4" xfId="33308" xr:uid="{00000000-0005-0000-0000-000030130000}"/>
    <cellStyle name="Normal 2 2 3 3 5 5" xfId="18075" xr:uid="{00000000-0005-0000-0000-000031130000}"/>
    <cellStyle name="Normal 2 2 3 3 6" xfId="4626" xr:uid="{00000000-0005-0000-0000-000032130000}"/>
    <cellStyle name="Normal 2 2 3 3 6 2" xfId="14678" xr:uid="{00000000-0005-0000-0000-000033130000}"/>
    <cellStyle name="Normal 2 2 3 3 6 2 2" xfId="45009" xr:uid="{00000000-0005-0000-0000-000034130000}"/>
    <cellStyle name="Normal 2 2 3 3 6 2 3" xfId="29776" xr:uid="{00000000-0005-0000-0000-000035130000}"/>
    <cellStyle name="Normal 2 2 3 3 6 3" xfId="9658" xr:uid="{00000000-0005-0000-0000-000036130000}"/>
    <cellStyle name="Normal 2 2 3 3 6 3 2" xfId="39992" xr:uid="{00000000-0005-0000-0000-000037130000}"/>
    <cellStyle name="Normal 2 2 3 3 6 3 3" xfId="24759" xr:uid="{00000000-0005-0000-0000-000038130000}"/>
    <cellStyle name="Normal 2 2 3 3 6 4" xfId="34979" xr:uid="{00000000-0005-0000-0000-000039130000}"/>
    <cellStyle name="Normal 2 2 3 3 6 5" xfId="19746" xr:uid="{00000000-0005-0000-0000-00003A130000}"/>
    <cellStyle name="Normal 2 2 3 3 7" xfId="11336" xr:uid="{00000000-0005-0000-0000-00003B130000}"/>
    <cellStyle name="Normal 2 2 3 3 7 2" xfId="41667" xr:uid="{00000000-0005-0000-0000-00003C130000}"/>
    <cellStyle name="Normal 2 2 3 3 7 3" xfId="26434" xr:uid="{00000000-0005-0000-0000-00003D130000}"/>
    <cellStyle name="Normal 2 2 3 3 8" xfId="6315" xr:uid="{00000000-0005-0000-0000-00003E130000}"/>
    <cellStyle name="Normal 2 2 3 3 8 2" xfId="36650" xr:uid="{00000000-0005-0000-0000-00003F130000}"/>
    <cellStyle name="Normal 2 2 3 3 8 3" xfId="21417" xr:uid="{00000000-0005-0000-0000-000040130000}"/>
    <cellStyle name="Normal 2 2 3 3 9" xfId="31639" xr:uid="{00000000-0005-0000-0000-000041130000}"/>
    <cellStyle name="Normal 2 2 3 4" xfId="1340" xr:uid="{00000000-0005-0000-0000-000042130000}"/>
    <cellStyle name="Normal 2 2 3 4 2" xfId="1763" xr:uid="{00000000-0005-0000-0000-000043130000}"/>
    <cellStyle name="Normal 2 2 3 4 2 2" xfId="2602" xr:uid="{00000000-0005-0000-0000-000044130000}"/>
    <cellStyle name="Normal 2 2 3 4 2 2 2" xfId="4292" xr:uid="{00000000-0005-0000-0000-000045130000}"/>
    <cellStyle name="Normal 2 2 3 4 2 2 2 2" xfId="14365" xr:uid="{00000000-0005-0000-0000-000046130000}"/>
    <cellStyle name="Normal 2 2 3 4 2 2 2 2 2" xfId="44696" xr:uid="{00000000-0005-0000-0000-000047130000}"/>
    <cellStyle name="Normal 2 2 3 4 2 2 2 2 3" xfId="29463" xr:uid="{00000000-0005-0000-0000-000048130000}"/>
    <cellStyle name="Normal 2 2 3 4 2 2 2 3" xfId="9345" xr:uid="{00000000-0005-0000-0000-000049130000}"/>
    <cellStyle name="Normal 2 2 3 4 2 2 2 3 2" xfId="39679" xr:uid="{00000000-0005-0000-0000-00004A130000}"/>
    <cellStyle name="Normal 2 2 3 4 2 2 2 3 3" xfId="24446" xr:uid="{00000000-0005-0000-0000-00004B130000}"/>
    <cellStyle name="Normal 2 2 3 4 2 2 2 4" xfId="34666" xr:uid="{00000000-0005-0000-0000-00004C130000}"/>
    <cellStyle name="Normal 2 2 3 4 2 2 2 5" xfId="19433" xr:uid="{00000000-0005-0000-0000-00004D130000}"/>
    <cellStyle name="Normal 2 2 3 4 2 2 3" xfId="5984" xr:uid="{00000000-0005-0000-0000-00004E130000}"/>
    <cellStyle name="Normal 2 2 3 4 2 2 3 2" xfId="16036" xr:uid="{00000000-0005-0000-0000-00004F130000}"/>
    <cellStyle name="Normal 2 2 3 4 2 2 3 2 2" xfId="46367" xr:uid="{00000000-0005-0000-0000-000050130000}"/>
    <cellStyle name="Normal 2 2 3 4 2 2 3 2 3" xfId="31134" xr:uid="{00000000-0005-0000-0000-000051130000}"/>
    <cellStyle name="Normal 2 2 3 4 2 2 3 3" xfId="11016" xr:uid="{00000000-0005-0000-0000-000052130000}"/>
    <cellStyle name="Normal 2 2 3 4 2 2 3 3 2" xfId="41350" xr:uid="{00000000-0005-0000-0000-000053130000}"/>
    <cellStyle name="Normal 2 2 3 4 2 2 3 3 3" xfId="26117" xr:uid="{00000000-0005-0000-0000-000054130000}"/>
    <cellStyle name="Normal 2 2 3 4 2 2 3 4" xfId="36337" xr:uid="{00000000-0005-0000-0000-000055130000}"/>
    <cellStyle name="Normal 2 2 3 4 2 2 3 5" xfId="21104" xr:uid="{00000000-0005-0000-0000-000056130000}"/>
    <cellStyle name="Normal 2 2 3 4 2 2 4" xfId="12694" xr:uid="{00000000-0005-0000-0000-000057130000}"/>
    <cellStyle name="Normal 2 2 3 4 2 2 4 2" xfId="43025" xr:uid="{00000000-0005-0000-0000-000058130000}"/>
    <cellStyle name="Normal 2 2 3 4 2 2 4 3" xfId="27792" xr:uid="{00000000-0005-0000-0000-000059130000}"/>
    <cellStyle name="Normal 2 2 3 4 2 2 5" xfId="7673" xr:uid="{00000000-0005-0000-0000-00005A130000}"/>
    <cellStyle name="Normal 2 2 3 4 2 2 5 2" xfId="38008" xr:uid="{00000000-0005-0000-0000-00005B130000}"/>
    <cellStyle name="Normal 2 2 3 4 2 2 5 3" xfId="22775" xr:uid="{00000000-0005-0000-0000-00005C130000}"/>
    <cellStyle name="Normal 2 2 3 4 2 2 6" xfId="32996" xr:uid="{00000000-0005-0000-0000-00005D130000}"/>
    <cellStyle name="Normal 2 2 3 4 2 2 7" xfId="17762" xr:uid="{00000000-0005-0000-0000-00005E130000}"/>
    <cellStyle name="Normal 2 2 3 4 2 3" xfId="3455" xr:uid="{00000000-0005-0000-0000-00005F130000}"/>
    <cellStyle name="Normal 2 2 3 4 2 3 2" xfId="13529" xr:uid="{00000000-0005-0000-0000-000060130000}"/>
    <cellStyle name="Normal 2 2 3 4 2 3 2 2" xfId="43860" xr:uid="{00000000-0005-0000-0000-000061130000}"/>
    <cellStyle name="Normal 2 2 3 4 2 3 2 3" xfId="28627" xr:uid="{00000000-0005-0000-0000-000062130000}"/>
    <cellStyle name="Normal 2 2 3 4 2 3 3" xfId="8509" xr:uid="{00000000-0005-0000-0000-000063130000}"/>
    <cellStyle name="Normal 2 2 3 4 2 3 3 2" xfId="38843" xr:uid="{00000000-0005-0000-0000-000064130000}"/>
    <cellStyle name="Normal 2 2 3 4 2 3 3 3" xfId="23610" xr:uid="{00000000-0005-0000-0000-000065130000}"/>
    <cellStyle name="Normal 2 2 3 4 2 3 4" xfId="33830" xr:uid="{00000000-0005-0000-0000-000066130000}"/>
    <cellStyle name="Normal 2 2 3 4 2 3 5" xfId="18597" xr:uid="{00000000-0005-0000-0000-000067130000}"/>
    <cellStyle name="Normal 2 2 3 4 2 4" xfId="5148" xr:uid="{00000000-0005-0000-0000-000068130000}"/>
    <cellStyle name="Normal 2 2 3 4 2 4 2" xfId="15200" xr:uid="{00000000-0005-0000-0000-000069130000}"/>
    <cellStyle name="Normal 2 2 3 4 2 4 2 2" xfId="45531" xr:uid="{00000000-0005-0000-0000-00006A130000}"/>
    <cellStyle name="Normal 2 2 3 4 2 4 2 3" xfId="30298" xr:uid="{00000000-0005-0000-0000-00006B130000}"/>
    <cellStyle name="Normal 2 2 3 4 2 4 3" xfId="10180" xr:uid="{00000000-0005-0000-0000-00006C130000}"/>
    <cellStyle name="Normal 2 2 3 4 2 4 3 2" xfId="40514" xr:uid="{00000000-0005-0000-0000-00006D130000}"/>
    <cellStyle name="Normal 2 2 3 4 2 4 3 3" xfId="25281" xr:uid="{00000000-0005-0000-0000-00006E130000}"/>
    <cellStyle name="Normal 2 2 3 4 2 4 4" xfId="35501" xr:uid="{00000000-0005-0000-0000-00006F130000}"/>
    <cellStyle name="Normal 2 2 3 4 2 4 5" xfId="20268" xr:uid="{00000000-0005-0000-0000-000070130000}"/>
    <cellStyle name="Normal 2 2 3 4 2 5" xfId="11858" xr:uid="{00000000-0005-0000-0000-000071130000}"/>
    <cellStyle name="Normal 2 2 3 4 2 5 2" xfId="42189" xr:uid="{00000000-0005-0000-0000-000072130000}"/>
    <cellStyle name="Normal 2 2 3 4 2 5 3" xfId="26956" xr:uid="{00000000-0005-0000-0000-000073130000}"/>
    <cellStyle name="Normal 2 2 3 4 2 6" xfId="6837" xr:uid="{00000000-0005-0000-0000-000074130000}"/>
    <cellStyle name="Normal 2 2 3 4 2 6 2" xfId="37172" xr:uid="{00000000-0005-0000-0000-000075130000}"/>
    <cellStyle name="Normal 2 2 3 4 2 6 3" xfId="21939" xr:uid="{00000000-0005-0000-0000-000076130000}"/>
    <cellStyle name="Normal 2 2 3 4 2 7" xfId="32160" xr:uid="{00000000-0005-0000-0000-000077130000}"/>
    <cellStyle name="Normal 2 2 3 4 2 8" xfId="16926" xr:uid="{00000000-0005-0000-0000-000078130000}"/>
    <cellStyle name="Normal 2 2 3 4 3" xfId="2184" xr:uid="{00000000-0005-0000-0000-000079130000}"/>
    <cellStyle name="Normal 2 2 3 4 3 2" xfId="3874" xr:uid="{00000000-0005-0000-0000-00007A130000}"/>
    <cellStyle name="Normal 2 2 3 4 3 2 2" xfId="13947" xr:uid="{00000000-0005-0000-0000-00007B130000}"/>
    <cellStyle name="Normal 2 2 3 4 3 2 2 2" xfId="44278" xr:uid="{00000000-0005-0000-0000-00007C130000}"/>
    <cellStyle name="Normal 2 2 3 4 3 2 2 3" xfId="29045" xr:uid="{00000000-0005-0000-0000-00007D130000}"/>
    <cellStyle name="Normal 2 2 3 4 3 2 3" xfId="8927" xr:uid="{00000000-0005-0000-0000-00007E130000}"/>
    <cellStyle name="Normal 2 2 3 4 3 2 3 2" xfId="39261" xr:uid="{00000000-0005-0000-0000-00007F130000}"/>
    <cellStyle name="Normal 2 2 3 4 3 2 3 3" xfId="24028" xr:uid="{00000000-0005-0000-0000-000080130000}"/>
    <cellStyle name="Normal 2 2 3 4 3 2 4" xfId="34248" xr:uid="{00000000-0005-0000-0000-000081130000}"/>
    <cellStyle name="Normal 2 2 3 4 3 2 5" xfId="19015" xr:uid="{00000000-0005-0000-0000-000082130000}"/>
    <cellStyle name="Normal 2 2 3 4 3 3" xfId="5566" xr:uid="{00000000-0005-0000-0000-000083130000}"/>
    <cellStyle name="Normal 2 2 3 4 3 3 2" xfId="15618" xr:uid="{00000000-0005-0000-0000-000084130000}"/>
    <cellStyle name="Normal 2 2 3 4 3 3 2 2" xfId="45949" xr:uid="{00000000-0005-0000-0000-000085130000}"/>
    <cellStyle name="Normal 2 2 3 4 3 3 2 3" xfId="30716" xr:uid="{00000000-0005-0000-0000-000086130000}"/>
    <cellStyle name="Normal 2 2 3 4 3 3 3" xfId="10598" xr:uid="{00000000-0005-0000-0000-000087130000}"/>
    <cellStyle name="Normal 2 2 3 4 3 3 3 2" xfId="40932" xr:uid="{00000000-0005-0000-0000-000088130000}"/>
    <cellStyle name="Normal 2 2 3 4 3 3 3 3" xfId="25699" xr:uid="{00000000-0005-0000-0000-000089130000}"/>
    <cellStyle name="Normal 2 2 3 4 3 3 4" xfId="35919" xr:uid="{00000000-0005-0000-0000-00008A130000}"/>
    <cellStyle name="Normal 2 2 3 4 3 3 5" xfId="20686" xr:uid="{00000000-0005-0000-0000-00008B130000}"/>
    <cellStyle name="Normal 2 2 3 4 3 4" xfId="12276" xr:uid="{00000000-0005-0000-0000-00008C130000}"/>
    <cellStyle name="Normal 2 2 3 4 3 4 2" xfId="42607" xr:uid="{00000000-0005-0000-0000-00008D130000}"/>
    <cellStyle name="Normal 2 2 3 4 3 4 3" xfId="27374" xr:uid="{00000000-0005-0000-0000-00008E130000}"/>
    <cellStyle name="Normal 2 2 3 4 3 5" xfId="7255" xr:uid="{00000000-0005-0000-0000-00008F130000}"/>
    <cellStyle name="Normal 2 2 3 4 3 5 2" xfId="37590" xr:uid="{00000000-0005-0000-0000-000090130000}"/>
    <cellStyle name="Normal 2 2 3 4 3 5 3" xfId="22357" xr:uid="{00000000-0005-0000-0000-000091130000}"/>
    <cellStyle name="Normal 2 2 3 4 3 6" xfId="32578" xr:uid="{00000000-0005-0000-0000-000092130000}"/>
    <cellStyle name="Normal 2 2 3 4 3 7" xfId="17344" xr:uid="{00000000-0005-0000-0000-000093130000}"/>
    <cellStyle name="Normal 2 2 3 4 4" xfId="3037" xr:uid="{00000000-0005-0000-0000-000094130000}"/>
    <cellStyle name="Normal 2 2 3 4 4 2" xfId="13111" xr:uid="{00000000-0005-0000-0000-000095130000}"/>
    <cellStyle name="Normal 2 2 3 4 4 2 2" xfId="43442" xr:uid="{00000000-0005-0000-0000-000096130000}"/>
    <cellStyle name="Normal 2 2 3 4 4 2 3" xfId="28209" xr:uid="{00000000-0005-0000-0000-000097130000}"/>
    <cellStyle name="Normal 2 2 3 4 4 3" xfId="8091" xr:uid="{00000000-0005-0000-0000-000098130000}"/>
    <cellStyle name="Normal 2 2 3 4 4 3 2" xfId="38425" xr:uid="{00000000-0005-0000-0000-000099130000}"/>
    <cellStyle name="Normal 2 2 3 4 4 3 3" xfId="23192" xr:uid="{00000000-0005-0000-0000-00009A130000}"/>
    <cellStyle name="Normal 2 2 3 4 4 4" xfId="33412" xr:uid="{00000000-0005-0000-0000-00009B130000}"/>
    <cellStyle name="Normal 2 2 3 4 4 5" xfId="18179" xr:uid="{00000000-0005-0000-0000-00009C130000}"/>
    <cellStyle name="Normal 2 2 3 4 5" xfId="4730" xr:uid="{00000000-0005-0000-0000-00009D130000}"/>
    <cellStyle name="Normal 2 2 3 4 5 2" xfId="14782" xr:uid="{00000000-0005-0000-0000-00009E130000}"/>
    <cellStyle name="Normal 2 2 3 4 5 2 2" xfId="45113" xr:uid="{00000000-0005-0000-0000-00009F130000}"/>
    <cellStyle name="Normal 2 2 3 4 5 2 3" xfId="29880" xr:uid="{00000000-0005-0000-0000-0000A0130000}"/>
    <cellStyle name="Normal 2 2 3 4 5 3" xfId="9762" xr:uid="{00000000-0005-0000-0000-0000A1130000}"/>
    <cellStyle name="Normal 2 2 3 4 5 3 2" xfId="40096" xr:uid="{00000000-0005-0000-0000-0000A2130000}"/>
    <cellStyle name="Normal 2 2 3 4 5 3 3" xfId="24863" xr:uid="{00000000-0005-0000-0000-0000A3130000}"/>
    <cellStyle name="Normal 2 2 3 4 5 4" xfId="35083" xr:uid="{00000000-0005-0000-0000-0000A4130000}"/>
    <cellStyle name="Normal 2 2 3 4 5 5" xfId="19850" xr:uid="{00000000-0005-0000-0000-0000A5130000}"/>
    <cellStyle name="Normal 2 2 3 4 6" xfId="11440" xr:uid="{00000000-0005-0000-0000-0000A6130000}"/>
    <cellStyle name="Normal 2 2 3 4 6 2" xfId="41771" xr:uid="{00000000-0005-0000-0000-0000A7130000}"/>
    <cellStyle name="Normal 2 2 3 4 6 3" xfId="26538" xr:uid="{00000000-0005-0000-0000-0000A8130000}"/>
    <cellStyle name="Normal 2 2 3 4 7" xfId="6419" xr:uid="{00000000-0005-0000-0000-0000A9130000}"/>
    <cellStyle name="Normal 2 2 3 4 7 2" xfId="36754" xr:uid="{00000000-0005-0000-0000-0000AA130000}"/>
    <cellStyle name="Normal 2 2 3 4 7 3" xfId="21521" xr:uid="{00000000-0005-0000-0000-0000AB130000}"/>
    <cellStyle name="Normal 2 2 3 4 8" xfId="31742" xr:uid="{00000000-0005-0000-0000-0000AC130000}"/>
    <cellStyle name="Normal 2 2 3 4 9" xfId="16508" xr:uid="{00000000-0005-0000-0000-0000AD130000}"/>
    <cellStyle name="Normal 2 2 3 5" xfId="1553" xr:uid="{00000000-0005-0000-0000-0000AE130000}"/>
    <cellStyle name="Normal 2 2 3 5 2" xfId="2394" xr:uid="{00000000-0005-0000-0000-0000AF130000}"/>
    <cellStyle name="Normal 2 2 3 5 2 2" xfId="4084" xr:uid="{00000000-0005-0000-0000-0000B0130000}"/>
    <cellStyle name="Normal 2 2 3 5 2 2 2" xfId="14157" xr:uid="{00000000-0005-0000-0000-0000B1130000}"/>
    <cellStyle name="Normal 2 2 3 5 2 2 2 2" xfId="44488" xr:uid="{00000000-0005-0000-0000-0000B2130000}"/>
    <cellStyle name="Normal 2 2 3 5 2 2 2 3" xfId="29255" xr:uid="{00000000-0005-0000-0000-0000B3130000}"/>
    <cellStyle name="Normal 2 2 3 5 2 2 3" xfId="9137" xr:uid="{00000000-0005-0000-0000-0000B4130000}"/>
    <cellStyle name="Normal 2 2 3 5 2 2 3 2" xfId="39471" xr:uid="{00000000-0005-0000-0000-0000B5130000}"/>
    <cellStyle name="Normal 2 2 3 5 2 2 3 3" xfId="24238" xr:uid="{00000000-0005-0000-0000-0000B6130000}"/>
    <cellStyle name="Normal 2 2 3 5 2 2 4" xfId="34458" xr:uid="{00000000-0005-0000-0000-0000B7130000}"/>
    <cellStyle name="Normal 2 2 3 5 2 2 5" xfId="19225" xr:uid="{00000000-0005-0000-0000-0000B8130000}"/>
    <cellStyle name="Normal 2 2 3 5 2 3" xfId="5776" xr:uid="{00000000-0005-0000-0000-0000B9130000}"/>
    <cellStyle name="Normal 2 2 3 5 2 3 2" xfId="15828" xr:uid="{00000000-0005-0000-0000-0000BA130000}"/>
    <cellStyle name="Normal 2 2 3 5 2 3 2 2" xfId="46159" xr:uid="{00000000-0005-0000-0000-0000BB130000}"/>
    <cellStyle name="Normal 2 2 3 5 2 3 2 3" xfId="30926" xr:uid="{00000000-0005-0000-0000-0000BC130000}"/>
    <cellStyle name="Normal 2 2 3 5 2 3 3" xfId="10808" xr:uid="{00000000-0005-0000-0000-0000BD130000}"/>
    <cellStyle name="Normal 2 2 3 5 2 3 3 2" xfId="41142" xr:uid="{00000000-0005-0000-0000-0000BE130000}"/>
    <cellStyle name="Normal 2 2 3 5 2 3 3 3" xfId="25909" xr:uid="{00000000-0005-0000-0000-0000BF130000}"/>
    <cellStyle name="Normal 2 2 3 5 2 3 4" xfId="36129" xr:uid="{00000000-0005-0000-0000-0000C0130000}"/>
    <cellStyle name="Normal 2 2 3 5 2 3 5" xfId="20896" xr:uid="{00000000-0005-0000-0000-0000C1130000}"/>
    <cellStyle name="Normal 2 2 3 5 2 4" xfId="12486" xr:uid="{00000000-0005-0000-0000-0000C2130000}"/>
    <cellStyle name="Normal 2 2 3 5 2 4 2" xfId="42817" xr:uid="{00000000-0005-0000-0000-0000C3130000}"/>
    <cellStyle name="Normal 2 2 3 5 2 4 3" xfId="27584" xr:uid="{00000000-0005-0000-0000-0000C4130000}"/>
    <cellStyle name="Normal 2 2 3 5 2 5" xfId="7465" xr:uid="{00000000-0005-0000-0000-0000C5130000}"/>
    <cellStyle name="Normal 2 2 3 5 2 5 2" xfId="37800" xr:uid="{00000000-0005-0000-0000-0000C6130000}"/>
    <cellStyle name="Normal 2 2 3 5 2 5 3" xfId="22567" xr:uid="{00000000-0005-0000-0000-0000C7130000}"/>
    <cellStyle name="Normal 2 2 3 5 2 6" xfId="32788" xr:uid="{00000000-0005-0000-0000-0000C8130000}"/>
    <cellStyle name="Normal 2 2 3 5 2 7" xfId="17554" xr:uid="{00000000-0005-0000-0000-0000C9130000}"/>
    <cellStyle name="Normal 2 2 3 5 3" xfId="3247" xr:uid="{00000000-0005-0000-0000-0000CA130000}"/>
    <cellStyle name="Normal 2 2 3 5 3 2" xfId="13321" xr:uid="{00000000-0005-0000-0000-0000CB130000}"/>
    <cellStyle name="Normal 2 2 3 5 3 2 2" xfId="43652" xr:uid="{00000000-0005-0000-0000-0000CC130000}"/>
    <cellStyle name="Normal 2 2 3 5 3 2 3" xfId="28419" xr:uid="{00000000-0005-0000-0000-0000CD130000}"/>
    <cellStyle name="Normal 2 2 3 5 3 3" xfId="8301" xr:uid="{00000000-0005-0000-0000-0000CE130000}"/>
    <cellStyle name="Normal 2 2 3 5 3 3 2" xfId="38635" xr:uid="{00000000-0005-0000-0000-0000CF130000}"/>
    <cellStyle name="Normal 2 2 3 5 3 3 3" xfId="23402" xr:uid="{00000000-0005-0000-0000-0000D0130000}"/>
    <cellStyle name="Normal 2 2 3 5 3 4" xfId="33622" xr:uid="{00000000-0005-0000-0000-0000D1130000}"/>
    <cellStyle name="Normal 2 2 3 5 3 5" xfId="18389" xr:uid="{00000000-0005-0000-0000-0000D2130000}"/>
    <cellStyle name="Normal 2 2 3 5 4" xfId="4940" xr:uid="{00000000-0005-0000-0000-0000D3130000}"/>
    <cellStyle name="Normal 2 2 3 5 4 2" xfId="14992" xr:uid="{00000000-0005-0000-0000-0000D4130000}"/>
    <cellStyle name="Normal 2 2 3 5 4 2 2" xfId="45323" xr:uid="{00000000-0005-0000-0000-0000D5130000}"/>
    <cellStyle name="Normal 2 2 3 5 4 2 3" xfId="30090" xr:uid="{00000000-0005-0000-0000-0000D6130000}"/>
    <cellStyle name="Normal 2 2 3 5 4 3" xfId="9972" xr:uid="{00000000-0005-0000-0000-0000D7130000}"/>
    <cellStyle name="Normal 2 2 3 5 4 3 2" xfId="40306" xr:uid="{00000000-0005-0000-0000-0000D8130000}"/>
    <cellStyle name="Normal 2 2 3 5 4 3 3" xfId="25073" xr:uid="{00000000-0005-0000-0000-0000D9130000}"/>
    <cellStyle name="Normal 2 2 3 5 4 4" xfId="35293" xr:uid="{00000000-0005-0000-0000-0000DA130000}"/>
    <cellStyle name="Normal 2 2 3 5 4 5" xfId="20060" xr:uid="{00000000-0005-0000-0000-0000DB130000}"/>
    <cellStyle name="Normal 2 2 3 5 5" xfId="11650" xr:uid="{00000000-0005-0000-0000-0000DC130000}"/>
    <cellStyle name="Normal 2 2 3 5 5 2" xfId="41981" xr:uid="{00000000-0005-0000-0000-0000DD130000}"/>
    <cellStyle name="Normal 2 2 3 5 5 3" xfId="26748" xr:uid="{00000000-0005-0000-0000-0000DE130000}"/>
    <cellStyle name="Normal 2 2 3 5 6" xfId="6629" xr:uid="{00000000-0005-0000-0000-0000DF130000}"/>
    <cellStyle name="Normal 2 2 3 5 6 2" xfId="36964" xr:uid="{00000000-0005-0000-0000-0000E0130000}"/>
    <cellStyle name="Normal 2 2 3 5 6 3" xfId="21731" xr:uid="{00000000-0005-0000-0000-0000E1130000}"/>
    <cellStyle name="Normal 2 2 3 5 7" xfId="31952" xr:uid="{00000000-0005-0000-0000-0000E2130000}"/>
    <cellStyle name="Normal 2 2 3 5 8" xfId="16718" xr:uid="{00000000-0005-0000-0000-0000E3130000}"/>
    <cellStyle name="Normal 2 2 3 6" xfId="1974" xr:uid="{00000000-0005-0000-0000-0000E4130000}"/>
    <cellStyle name="Normal 2 2 3 6 2" xfId="3666" xr:uid="{00000000-0005-0000-0000-0000E5130000}"/>
    <cellStyle name="Normal 2 2 3 6 2 2" xfId="13739" xr:uid="{00000000-0005-0000-0000-0000E6130000}"/>
    <cellStyle name="Normal 2 2 3 6 2 2 2" xfId="44070" xr:uid="{00000000-0005-0000-0000-0000E7130000}"/>
    <cellStyle name="Normal 2 2 3 6 2 2 3" xfId="28837" xr:uid="{00000000-0005-0000-0000-0000E8130000}"/>
    <cellStyle name="Normal 2 2 3 6 2 3" xfId="8719" xr:uid="{00000000-0005-0000-0000-0000E9130000}"/>
    <cellStyle name="Normal 2 2 3 6 2 3 2" xfId="39053" xr:uid="{00000000-0005-0000-0000-0000EA130000}"/>
    <cellStyle name="Normal 2 2 3 6 2 3 3" xfId="23820" xr:uid="{00000000-0005-0000-0000-0000EB130000}"/>
    <cellStyle name="Normal 2 2 3 6 2 4" xfId="34040" xr:uid="{00000000-0005-0000-0000-0000EC130000}"/>
    <cellStyle name="Normal 2 2 3 6 2 5" xfId="18807" xr:uid="{00000000-0005-0000-0000-0000ED130000}"/>
    <cellStyle name="Normal 2 2 3 6 3" xfId="5358" xr:uid="{00000000-0005-0000-0000-0000EE130000}"/>
    <cellStyle name="Normal 2 2 3 6 3 2" xfId="15410" xr:uid="{00000000-0005-0000-0000-0000EF130000}"/>
    <cellStyle name="Normal 2 2 3 6 3 2 2" xfId="45741" xr:uid="{00000000-0005-0000-0000-0000F0130000}"/>
    <cellStyle name="Normal 2 2 3 6 3 2 3" xfId="30508" xr:uid="{00000000-0005-0000-0000-0000F1130000}"/>
    <cellStyle name="Normal 2 2 3 6 3 3" xfId="10390" xr:uid="{00000000-0005-0000-0000-0000F2130000}"/>
    <cellStyle name="Normal 2 2 3 6 3 3 2" xfId="40724" xr:uid="{00000000-0005-0000-0000-0000F3130000}"/>
    <cellStyle name="Normal 2 2 3 6 3 3 3" xfId="25491" xr:uid="{00000000-0005-0000-0000-0000F4130000}"/>
    <cellStyle name="Normal 2 2 3 6 3 4" xfId="35711" xr:uid="{00000000-0005-0000-0000-0000F5130000}"/>
    <cellStyle name="Normal 2 2 3 6 3 5" xfId="20478" xr:uid="{00000000-0005-0000-0000-0000F6130000}"/>
    <cellStyle name="Normal 2 2 3 6 4" xfId="12068" xr:uid="{00000000-0005-0000-0000-0000F7130000}"/>
    <cellStyle name="Normal 2 2 3 6 4 2" xfId="42399" xr:uid="{00000000-0005-0000-0000-0000F8130000}"/>
    <cellStyle name="Normal 2 2 3 6 4 3" xfId="27166" xr:uid="{00000000-0005-0000-0000-0000F9130000}"/>
    <cellStyle name="Normal 2 2 3 6 5" xfId="7047" xr:uid="{00000000-0005-0000-0000-0000FA130000}"/>
    <cellStyle name="Normal 2 2 3 6 5 2" xfId="37382" xr:uid="{00000000-0005-0000-0000-0000FB130000}"/>
    <cellStyle name="Normal 2 2 3 6 5 3" xfId="22149" xr:uid="{00000000-0005-0000-0000-0000FC130000}"/>
    <cellStyle name="Normal 2 2 3 6 6" xfId="32370" xr:uid="{00000000-0005-0000-0000-0000FD130000}"/>
    <cellStyle name="Normal 2 2 3 6 7" xfId="17136" xr:uid="{00000000-0005-0000-0000-0000FE130000}"/>
    <cellStyle name="Normal 2 2 3 7" xfId="2825" xr:uid="{00000000-0005-0000-0000-0000FF130000}"/>
    <cellStyle name="Normal 2 2 3 7 2" xfId="12903" xr:uid="{00000000-0005-0000-0000-000000140000}"/>
    <cellStyle name="Normal 2 2 3 7 2 2" xfId="43234" xr:uid="{00000000-0005-0000-0000-000001140000}"/>
    <cellStyle name="Normal 2 2 3 7 2 3" xfId="28001" xr:uid="{00000000-0005-0000-0000-000002140000}"/>
    <cellStyle name="Normal 2 2 3 7 3" xfId="7883" xr:uid="{00000000-0005-0000-0000-000003140000}"/>
    <cellStyle name="Normal 2 2 3 7 3 2" xfId="38217" xr:uid="{00000000-0005-0000-0000-000004140000}"/>
    <cellStyle name="Normal 2 2 3 7 3 3" xfId="22984" xr:uid="{00000000-0005-0000-0000-000005140000}"/>
    <cellStyle name="Normal 2 2 3 7 4" xfId="33204" xr:uid="{00000000-0005-0000-0000-000006140000}"/>
    <cellStyle name="Normal 2 2 3 7 5" xfId="17971" xr:uid="{00000000-0005-0000-0000-000007140000}"/>
    <cellStyle name="Normal 2 2 3 8" xfId="4519" xr:uid="{00000000-0005-0000-0000-000008140000}"/>
    <cellStyle name="Normal 2 2 3 8 2" xfId="14574" xr:uid="{00000000-0005-0000-0000-000009140000}"/>
    <cellStyle name="Normal 2 2 3 8 2 2" xfId="44905" xr:uid="{00000000-0005-0000-0000-00000A140000}"/>
    <cellStyle name="Normal 2 2 3 8 2 3" xfId="29672" xr:uid="{00000000-0005-0000-0000-00000B140000}"/>
    <cellStyle name="Normal 2 2 3 8 3" xfId="9554" xr:uid="{00000000-0005-0000-0000-00000C140000}"/>
    <cellStyle name="Normal 2 2 3 8 3 2" xfId="39888" xr:uid="{00000000-0005-0000-0000-00000D140000}"/>
    <cellStyle name="Normal 2 2 3 8 3 3" xfId="24655" xr:uid="{00000000-0005-0000-0000-00000E140000}"/>
    <cellStyle name="Normal 2 2 3 8 4" xfId="34875" xr:uid="{00000000-0005-0000-0000-00000F140000}"/>
    <cellStyle name="Normal 2 2 3 8 5" xfId="19642" xr:uid="{00000000-0005-0000-0000-000010140000}"/>
    <cellStyle name="Normal 2 2 3 9" xfId="11230" xr:uid="{00000000-0005-0000-0000-000011140000}"/>
    <cellStyle name="Normal 2 2 3 9 2" xfId="41563" xr:uid="{00000000-0005-0000-0000-000012140000}"/>
    <cellStyle name="Normal 2 2 3 9 3" xfId="26330" xr:uid="{00000000-0005-0000-0000-000013140000}"/>
    <cellStyle name="Normal 2 2 4" xfId="426" xr:uid="{00000000-0005-0000-0000-000014140000}"/>
    <cellStyle name="Normal 2 2 5" xfId="31437" xr:uid="{00000000-0005-0000-0000-000015140000}"/>
    <cellStyle name="Normal 2 3" xfId="135" xr:uid="{00000000-0005-0000-0000-000016140000}"/>
    <cellStyle name="Normal 2 3 2" xfId="840" xr:uid="{00000000-0005-0000-0000-000017140000}"/>
    <cellStyle name="Normal 2 3 2 10" xfId="6211" xr:uid="{00000000-0005-0000-0000-000018140000}"/>
    <cellStyle name="Normal 2 3 2 10 2" xfId="36548" xr:uid="{00000000-0005-0000-0000-000019140000}"/>
    <cellStyle name="Normal 2 3 2 10 3" xfId="21315" xr:uid="{00000000-0005-0000-0000-00001A140000}"/>
    <cellStyle name="Normal 2 3 2 11" xfId="31539" xr:uid="{00000000-0005-0000-0000-00001B140000}"/>
    <cellStyle name="Normal 2 3 2 12" xfId="16300" xr:uid="{00000000-0005-0000-0000-00001C140000}"/>
    <cellStyle name="Normal 2 3 2 2" xfId="1175" xr:uid="{00000000-0005-0000-0000-00001D140000}"/>
    <cellStyle name="Normal 2 3 2 2 10" xfId="31591" xr:uid="{00000000-0005-0000-0000-00001E140000}"/>
    <cellStyle name="Normal 2 3 2 2 11" xfId="16354" xr:uid="{00000000-0005-0000-0000-00001F140000}"/>
    <cellStyle name="Normal 2 3 2 2 2" xfId="1283" xr:uid="{00000000-0005-0000-0000-000020140000}"/>
    <cellStyle name="Normal 2 3 2 2 2 10" xfId="16458" xr:uid="{00000000-0005-0000-0000-000021140000}"/>
    <cellStyle name="Normal 2 3 2 2 2 2" xfId="1500" xr:uid="{00000000-0005-0000-0000-000022140000}"/>
    <cellStyle name="Normal 2 3 2 2 2 2 2" xfId="1921" xr:uid="{00000000-0005-0000-0000-000023140000}"/>
    <cellStyle name="Normal 2 3 2 2 2 2 2 2" xfId="2760" xr:uid="{00000000-0005-0000-0000-000024140000}"/>
    <cellStyle name="Normal 2 3 2 2 2 2 2 2 2" xfId="4450" xr:uid="{00000000-0005-0000-0000-000025140000}"/>
    <cellStyle name="Normal 2 3 2 2 2 2 2 2 2 2" xfId="14523" xr:uid="{00000000-0005-0000-0000-000026140000}"/>
    <cellStyle name="Normal 2 3 2 2 2 2 2 2 2 2 2" xfId="44854" xr:uid="{00000000-0005-0000-0000-000027140000}"/>
    <cellStyle name="Normal 2 3 2 2 2 2 2 2 2 2 3" xfId="29621" xr:uid="{00000000-0005-0000-0000-000028140000}"/>
    <cellStyle name="Normal 2 3 2 2 2 2 2 2 2 3" xfId="9503" xr:uid="{00000000-0005-0000-0000-000029140000}"/>
    <cellStyle name="Normal 2 3 2 2 2 2 2 2 2 3 2" xfId="39837" xr:uid="{00000000-0005-0000-0000-00002A140000}"/>
    <cellStyle name="Normal 2 3 2 2 2 2 2 2 2 3 3" xfId="24604" xr:uid="{00000000-0005-0000-0000-00002B140000}"/>
    <cellStyle name="Normal 2 3 2 2 2 2 2 2 2 4" xfId="34824" xr:uid="{00000000-0005-0000-0000-00002C140000}"/>
    <cellStyle name="Normal 2 3 2 2 2 2 2 2 2 5" xfId="19591" xr:uid="{00000000-0005-0000-0000-00002D140000}"/>
    <cellStyle name="Normal 2 3 2 2 2 2 2 2 3" xfId="6142" xr:uid="{00000000-0005-0000-0000-00002E140000}"/>
    <cellStyle name="Normal 2 3 2 2 2 2 2 2 3 2" xfId="16194" xr:uid="{00000000-0005-0000-0000-00002F140000}"/>
    <cellStyle name="Normal 2 3 2 2 2 2 2 2 3 2 2" xfId="46525" xr:uid="{00000000-0005-0000-0000-000030140000}"/>
    <cellStyle name="Normal 2 3 2 2 2 2 2 2 3 2 3" xfId="31292" xr:uid="{00000000-0005-0000-0000-000031140000}"/>
    <cellStyle name="Normal 2 3 2 2 2 2 2 2 3 3" xfId="11174" xr:uid="{00000000-0005-0000-0000-000032140000}"/>
    <cellStyle name="Normal 2 3 2 2 2 2 2 2 3 3 2" xfId="41508" xr:uid="{00000000-0005-0000-0000-000033140000}"/>
    <cellStyle name="Normal 2 3 2 2 2 2 2 2 3 3 3" xfId="26275" xr:uid="{00000000-0005-0000-0000-000034140000}"/>
    <cellStyle name="Normal 2 3 2 2 2 2 2 2 3 4" xfId="36495" xr:uid="{00000000-0005-0000-0000-000035140000}"/>
    <cellStyle name="Normal 2 3 2 2 2 2 2 2 3 5" xfId="21262" xr:uid="{00000000-0005-0000-0000-000036140000}"/>
    <cellStyle name="Normal 2 3 2 2 2 2 2 2 4" xfId="12852" xr:uid="{00000000-0005-0000-0000-000037140000}"/>
    <cellStyle name="Normal 2 3 2 2 2 2 2 2 4 2" xfId="43183" xr:uid="{00000000-0005-0000-0000-000038140000}"/>
    <cellStyle name="Normal 2 3 2 2 2 2 2 2 4 3" xfId="27950" xr:uid="{00000000-0005-0000-0000-000039140000}"/>
    <cellStyle name="Normal 2 3 2 2 2 2 2 2 5" xfId="7831" xr:uid="{00000000-0005-0000-0000-00003A140000}"/>
    <cellStyle name="Normal 2 3 2 2 2 2 2 2 5 2" xfId="38166" xr:uid="{00000000-0005-0000-0000-00003B140000}"/>
    <cellStyle name="Normal 2 3 2 2 2 2 2 2 5 3" xfId="22933" xr:uid="{00000000-0005-0000-0000-00003C140000}"/>
    <cellStyle name="Normal 2 3 2 2 2 2 2 2 6" xfId="33154" xr:uid="{00000000-0005-0000-0000-00003D140000}"/>
    <cellStyle name="Normal 2 3 2 2 2 2 2 2 7" xfId="17920" xr:uid="{00000000-0005-0000-0000-00003E140000}"/>
    <cellStyle name="Normal 2 3 2 2 2 2 2 3" xfId="3613" xr:uid="{00000000-0005-0000-0000-00003F140000}"/>
    <cellStyle name="Normal 2 3 2 2 2 2 2 3 2" xfId="13687" xr:uid="{00000000-0005-0000-0000-000040140000}"/>
    <cellStyle name="Normal 2 3 2 2 2 2 2 3 2 2" xfId="44018" xr:uid="{00000000-0005-0000-0000-000041140000}"/>
    <cellStyle name="Normal 2 3 2 2 2 2 2 3 2 3" xfId="28785" xr:uid="{00000000-0005-0000-0000-000042140000}"/>
    <cellStyle name="Normal 2 3 2 2 2 2 2 3 3" xfId="8667" xr:uid="{00000000-0005-0000-0000-000043140000}"/>
    <cellStyle name="Normal 2 3 2 2 2 2 2 3 3 2" xfId="39001" xr:uid="{00000000-0005-0000-0000-000044140000}"/>
    <cellStyle name="Normal 2 3 2 2 2 2 2 3 3 3" xfId="23768" xr:uid="{00000000-0005-0000-0000-000045140000}"/>
    <cellStyle name="Normal 2 3 2 2 2 2 2 3 4" xfId="33988" xr:uid="{00000000-0005-0000-0000-000046140000}"/>
    <cellStyle name="Normal 2 3 2 2 2 2 2 3 5" xfId="18755" xr:uid="{00000000-0005-0000-0000-000047140000}"/>
    <cellStyle name="Normal 2 3 2 2 2 2 2 4" xfId="5306" xr:uid="{00000000-0005-0000-0000-000048140000}"/>
    <cellStyle name="Normal 2 3 2 2 2 2 2 4 2" xfId="15358" xr:uid="{00000000-0005-0000-0000-000049140000}"/>
    <cellStyle name="Normal 2 3 2 2 2 2 2 4 2 2" xfId="45689" xr:uid="{00000000-0005-0000-0000-00004A140000}"/>
    <cellStyle name="Normal 2 3 2 2 2 2 2 4 2 3" xfId="30456" xr:uid="{00000000-0005-0000-0000-00004B140000}"/>
    <cellStyle name="Normal 2 3 2 2 2 2 2 4 3" xfId="10338" xr:uid="{00000000-0005-0000-0000-00004C140000}"/>
    <cellStyle name="Normal 2 3 2 2 2 2 2 4 3 2" xfId="40672" xr:uid="{00000000-0005-0000-0000-00004D140000}"/>
    <cellStyle name="Normal 2 3 2 2 2 2 2 4 3 3" xfId="25439" xr:uid="{00000000-0005-0000-0000-00004E140000}"/>
    <cellStyle name="Normal 2 3 2 2 2 2 2 4 4" xfId="35659" xr:uid="{00000000-0005-0000-0000-00004F140000}"/>
    <cellStyle name="Normal 2 3 2 2 2 2 2 4 5" xfId="20426" xr:uid="{00000000-0005-0000-0000-000050140000}"/>
    <cellStyle name="Normal 2 3 2 2 2 2 2 5" xfId="12016" xr:uid="{00000000-0005-0000-0000-000051140000}"/>
    <cellStyle name="Normal 2 3 2 2 2 2 2 5 2" xfId="42347" xr:uid="{00000000-0005-0000-0000-000052140000}"/>
    <cellStyle name="Normal 2 3 2 2 2 2 2 5 3" xfId="27114" xr:uid="{00000000-0005-0000-0000-000053140000}"/>
    <cellStyle name="Normal 2 3 2 2 2 2 2 6" xfId="6995" xr:uid="{00000000-0005-0000-0000-000054140000}"/>
    <cellStyle name="Normal 2 3 2 2 2 2 2 6 2" xfId="37330" xr:uid="{00000000-0005-0000-0000-000055140000}"/>
    <cellStyle name="Normal 2 3 2 2 2 2 2 6 3" xfId="22097" xr:uid="{00000000-0005-0000-0000-000056140000}"/>
    <cellStyle name="Normal 2 3 2 2 2 2 2 7" xfId="32318" xr:uid="{00000000-0005-0000-0000-000057140000}"/>
    <cellStyle name="Normal 2 3 2 2 2 2 2 8" xfId="17084" xr:uid="{00000000-0005-0000-0000-000058140000}"/>
    <cellStyle name="Normal 2 3 2 2 2 2 3" xfId="2342" xr:uid="{00000000-0005-0000-0000-000059140000}"/>
    <cellStyle name="Normal 2 3 2 2 2 2 3 2" xfId="4032" xr:uid="{00000000-0005-0000-0000-00005A140000}"/>
    <cellStyle name="Normal 2 3 2 2 2 2 3 2 2" xfId="14105" xr:uid="{00000000-0005-0000-0000-00005B140000}"/>
    <cellStyle name="Normal 2 3 2 2 2 2 3 2 2 2" xfId="44436" xr:uid="{00000000-0005-0000-0000-00005C140000}"/>
    <cellStyle name="Normal 2 3 2 2 2 2 3 2 2 3" xfId="29203" xr:uid="{00000000-0005-0000-0000-00005D140000}"/>
    <cellStyle name="Normal 2 3 2 2 2 2 3 2 3" xfId="9085" xr:uid="{00000000-0005-0000-0000-00005E140000}"/>
    <cellStyle name="Normal 2 3 2 2 2 2 3 2 3 2" xfId="39419" xr:uid="{00000000-0005-0000-0000-00005F140000}"/>
    <cellStyle name="Normal 2 3 2 2 2 2 3 2 3 3" xfId="24186" xr:uid="{00000000-0005-0000-0000-000060140000}"/>
    <cellStyle name="Normal 2 3 2 2 2 2 3 2 4" xfId="34406" xr:uid="{00000000-0005-0000-0000-000061140000}"/>
    <cellStyle name="Normal 2 3 2 2 2 2 3 2 5" xfId="19173" xr:uid="{00000000-0005-0000-0000-000062140000}"/>
    <cellStyle name="Normal 2 3 2 2 2 2 3 3" xfId="5724" xr:uid="{00000000-0005-0000-0000-000063140000}"/>
    <cellStyle name="Normal 2 3 2 2 2 2 3 3 2" xfId="15776" xr:uid="{00000000-0005-0000-0000-000064140000}"/>
    <cellStyle name="Normal 2 3 2 2 2 2 3 3 2 2" xfId="46107" xr:uid="{00000000-0005-0000-0000-000065140000}"/>
    <cellStyle name="Normal 2 3 2 2 2 2 3 3 2 3" xfId="30874" xr:uid="{00000000-0005-0000-0000-000066140000}"/>
    <cellStyle name="Normal 2 3 2 2 2 2 3 3 3" xfId="10756" xr:uid="{00000000-0005-0000-0000-000067140000}"/>
    <cellStyle name="Normal 2 3 2 2 2 2 3 3 3 2" xfId="41090" xr:uid="{00000000-0005-0000-0000-000068140000}"/>
    <cellStyle name="Normal 2 3 2 2 2 2 3 3 3 3" xfId="25857" xr:uid="{00000000-0005-0000-0000-000069140000}"/>
    <cellStyle name="Normal 2 3 2 2 2 2 3 3 4" xfId="36077" xr:uid="{00000000-0005-0000-0000-00006A140000}"/>
    <cellStyle name="Normal 2 3 2 2 2 2 3 3 5" xfId="20844" xr:uid="{00000000-0005-0000-0000-00006B140000}"/>
    <cellStyle name="Normal 2 3 2 2 2 2 3 4" xfId="12434" xr:uid="{00000000-0005-0000-0000-00006C140000}"/>
    <cellStyle name="Normal 2 3 2 2 2 2 3 4 2" xfId="42765" xr:uid="{00000000-0005-0000-0000-00006D140000}"/>
    <cellStyle name="Normal 2 3 2 2 2 2 3 4 3" xfId="27532" xr:uid="{00000000-0005-0000-0000-00006E140000}"/>
    <cellStyle name="Normal 2 3 2 2 2 2 3 5" xfId="7413" xr:uid="{00000000-0005-0000-0000-00006F140000}"/>
    <cellStyle name="Normal 2 3 2 2 2 2 3 5 2" xfId="37748" xr:uid="{00000000-0005-0000-0000-000070140000}"/>
    <cellStyle name="Normal 2 3 2 2 2 2 3 5 3" xfId="22515" xr:uid="{00000000-0005-0000-0000-000071140000}"/>
    <cellStyle name="Normal 2 3 2 2 2 2 3 6" xfId="32736" xr:uid="{00000000-0005-0000-0000-000072140000}"/>
    <cellStyle name="Normal 2 3 2 2 2 2 3 7" xfId="17502" xr:uid="{00000000-0005-0000-0000-000073140000}"/>
    <cellStyle name="Normal 2 3 2 2 2 2 4" xfId="3195" xr:uid="{00000000-0005-0000-0000-000074140000}"/>
    <cellStyle name="Normal 2 3 2 2 2 2 4 2" xfId="13269" xr:uid="{00000000-0005-0000-0000-000075140000}"/>
    <cellStyle name="Normal 2 3 2 2 2 2 4 2 2" xfId="43600" xr:uid="{00000000-0005-0000-0000-000076140000}"/>
    <cellStyle name="Normal 2 3 2 2 2 2 4 2 3" xfId="28367" xr:uid="{00000000-0005-0000-0000-000077140000}"/>
    <cellStyle name="Normal 2 3 2 2 2 2 4 3" xfId="8249" xr:uid="{00000000-0005-0000-0000-000078140000}"/>
    <cellStyle name="Normal 2 3 2 2 2 2 4 3 2" xfId="38583" xr:uid="{00000000-0005-0000-0000-000079140000}"/>
    <cellStyle name="Normal 2 3 2 2 2 2 4 3 3" xfId="23350" xr:uid="{00000000-0005-0000-0000-00007A140000}"/>
    <cellStyle name="Normal 2 3 2 2 2 2 4 4" xfId="33570" xr:uid="{00000000-0005-0000-0000-00007B140000}"/>
    <cellStyle name="Normal 2 3 2 2 2 2 4 5" xfId="18337" xr:uid="{00000000-0005-0000-0000-00007C140000}"/>
    <cellStyle name="Normal 2 3 2 2 2 2 5" xfId="4888" xr:uid="{00000000-0005-0000-0000-00007D140000}"/>
    <cellStyle name="Normal 2 3 2 2 2 2 5 2" xfId="14940" xr:uid="{00000000-0005-0000-0000-00007E140000}"/>
    <cellStyle name="Normal 2 3 2 2 2 2 5 2 2" xfId="45271" xr:uid="{00000000-0005-0000-0000-00007F140000}"/>
    <cellStyle name="Normal 2 3 2 2 2 2 5 2 3" xfId="30038" xr:uid="{00000000-0005-0000-0000-000080140000}"/>
    <cellStyle name="Normal 2 3 2 2 2 2 5 3" xfId="9920" xr:uid="{00000000-0005-0000-0000-000081140000}"/>
    <cellStyle name="Normal 2 3 2 2 2 2 5 3 2" xfId="40254" xr:uid="{00000000-0005-0000-0000-000082140000}"/>
    <cellStyle name="Normal 2 3 2 2 2 2 5 3 3" xfId="25021" xr:uid="{00000000-0005-0000-0000-000083140000}"/>
    <cellStyle name="Normal 2 3 2 2 2 2 5 4" xfId="35241" xr:uid="{00000000-0005-0000-0000-000084140000}"/>
    <cellStyle name="Normal 2 3 2 2 2 2 5 5" xfId="20008" xr:uid="{00000000-0005-0000-0000-000085140000}"/>
    <cellStyle name="Normal 2 3 2 2 2 2 6" xfId="11598" xr:uid="{00000000-0005-0000-0000-000086140000}"/>
    <cellStyle name="Normal 2 3 2 2 2 2 6 2" xfId="41929" xr:uid="{00000000-0005-0000-0000-000087140000}"/>
    <cellStyle name="Normal 2 3 2 2 2 2 6 3" xfId="26696" xr:uid="{00000000-0005-0000-0000-000088140000}"/>
    <cellStyle name="Normal 2 3 2 2 2 2 7" xfId="6577" xr:uid="{00000000-0005-0000-0000-000089140000}"/>
    <cellStyle name="Normal 2 3 2 2 2 2 7 2" xfId="36912" xr:uid="{00000000-0005-0000-0000-00008A140000}"/>
    <cellStyle name="Normal 2 3 2 2 2 2 7 3" xfId="21679" xr:uid="{00000000-0005-0000-0000-00008B140000}"/>
    <cellStyle name="Normal 2 3 2 2 2 2 8" xfId="31900" xr:uid="{00000000-0005-0000-0000-00008C140000}"/>
    <cellStyle name="Normal 2 3 2 2 2 2 9" xfId="16666" xr:uid="{00000000-0005-0000-0000-00008D140000}"/>
    <cellStyle name="Normal 2 3 2 2 2 3" xfId="1713" xr:uid="{00000000-0005-0000-0000-00008E140000}"/>
    <cellStyle name="Normal 2 3 2 2 2 3 2" xfId="2552" xr:uid="{00000000-0005-0000-0000-00008F140000}"/>
    <cellStyle name="Normal 2 3 2 2 2 3 2 2" xfId="4242" xr:uid="{00000000-0005-0000-0000-000090140000}"/>
    <cellStyle name="Normal 2 3 2 2 2 3 2 2 2" xfId="14315" xr:uid="{00000000-0005-0000-0000-000091140000}"/>
    <cellStyle name="Normal 2 3 2 2 2 3 2 2 2 2" xfId="44646" xr:uid="{00000000-0005-0000-0000-000092140000}"/>
    <cellStyle name="Normal 2 3 2 2 2 3 2 2 2 3" xfId="29413" xr:uid="{00000000-0005-0000-0000-000093140000}"/>
    <cellStyle name="Normal 2 3 2 2 2 3 2 2 3" xfId="9295" xr:uid="{00000000-0005-0000-0000-000094140000}"/>
    <cellStyle name="Normal 2 3 2 2 2 3 2 2 3 2" xfId="39629" xr:uid="{00000000-0005-0000-0000-000095140000}"/>
    <cellStyle name="Normal 2 3 2 2 2 3 2 2 3 3" xfId="24396" xr:uid="{00000000-0005-0000-0000-000096140000}"/>
    <cellStyle name="Normal 2 3 2 2 2 3 2 2 4" xfId="34616" xr:uid="{00000000-0005-0000-0000-000097140000}"/>
    <cellStyle name="Normal 2 3 2 2 2 3 2 2 5" xfId="19383" xr:uid="{00000000-0005-0000-0000-000098140000}"/>
    <cellStyle name="Normal 2 3 2 2 2 3 2 3" xfId="5934" xr:uid="{00000000-0005-0000-0000-000099140000}"/>
    <cellStyle name="Normal 2 3 2 2 2 3 2 3 2" xfId="15986" xr:uid="{00000000-0005-0000-0000-00009A140000}"/>
    <cellStyle name="Normal 2 3 2 2 2 3 2 3 2 2" xfId="46317" xr:uid="{00000000-0005-0000-0000-00009B140000}"/>
    <cellStyle name="Normal 2 3 2 2 2 3 2 3 2 3" xfId="31084" xr:uid="{00000000-0005-0000-0000-00009C140000}"/>
    <cellStyle name="Normal 2 3 2 2 2 3 2 3 3" xfId="10966" xr:uid="{00000000-0005-0000-0000-00009D140000}"/>
    <cellStyle name="Normal 2 3 2 2 2 3 2 3 3 2" xfId="41300" xr:uid="{00000000-0005-0000-0000-00009E140000}"/>
    <cellStyle name="Normal 2 3 2 2 2 3 2 3 3 3" xfId="26067" xr:uid="{00000000-0005-0000-0000-00009F140000}"/>
    <cellStyle name="Normal 2 3 2 2 2 3 2 3 4" xfId="36287" xr:uid="{00000000-0005-0000-0000-0000A0140000}"/>
    <cellStyle name="Normal 2 3 2 2 2 3 2 3 5" xfId="21054" xr:uid="{00000000-0005-0000-0000-0000A1140000}"/>
    <cellStyle name="Normal 2 3 2 2 2 3 2 4" xfId="12644" xr:uid="{00000000-0005-0000-0000-0000A2140000}"/>
    <cellStyle name="Normal 2 3 2 2 2 3 2 4 2" xfId="42975" xr:uid="{00000000-0005-0000-0000-0000A3140000}"/>
    <cellStyle name="Normal 2 3 2 2 2 3 2 4 3" xfId="27742" xr:uid="{00000000-0005-0000-0000-0000A4140000}"/>
    <cellStyle name="Normal 2 3 2 2 2 3 2 5" xfId="7623" xr:uid="{00000000-0005-0000-0000-0000A5140000}"/>
    <cellStyle name="Normal 2 3 2 2 2 3 2 5 2" xfId="37958" xr:uid="{00000000-0005-0000-0000-0000A6140000}"/>
    <cellStyle name="Normal 2 3 2 2 2 3 2 5 3" xfId="22725" xr:uid="{00000000-0005-0000-0000-0000A7140000}"/>
    <cellStyle name="Normal 2 3 2 2 2 3 2 6" xfId="32946" xr:uid="{00000000-0005-0000-0000-0000A8140000}"/>
    <cellStyle name="Normal 2 3 2 2 2 3 2 7" xfId="17712" xr:uid="{00000000-0005-0000-0000-0000A9140000}"/>
    <cellStyle name="Normal 2 3 2 2 2 3 3" xfId="3405" xr:uid="{00000000-0005-0000-0000-0000AA140000}"/>
    <cellStyle name="Normal 2 3 2 2 2 3 3 2" xfId="13479" xr:uid="{00000000-0005-0000-0000-0000AB140000}"/>
    <cellStyle name="Normal 2 3 2 2 2 3 3 2 2" xfId="43810" xr:uid="{00000000-0005-0000-0000-0000AC140000}"/>
    <cellStyle name="Normal 2 3 2 2 2 3 3 2 3" xfId="28577" xr:uid="{00000000-0005-0000-0000-0000AD140000}"/>
    <cellStyle name="Normal 2 3 2 2 2 3 3 3" xfId="8459" xr:uid="{00000000-0005-0000-0000-0000AE140000}"/>
    <cellStyle name="Normal 2 3 2 2 2 3 3 3 2" xfId="38793" xr:uid="{00000000-0005-0000-0000-0000AF140000}"/>
    <cellStyle name="Normal 2 3 2 2 2 3 3 3 3" xfId="23560" xr:uid="{00000000-0005-0000-0000-0000B0140000}"/>
    <cellStyle name="Normal 2 3 2 2 2 3 3 4" xfId="33780" xr:uid="{00000000-0005-0000-0000-0000B1140000}"/>
    <cellStyle name="Normal 2 3 2 2 2 3 3 5" xfId="18547" xr:uid="{00000000-0005-0000-0000-0000B2140000}"/>
    <cellStyle name="Normal 2 3 2 2 2 3 4" xfId="5098" xr:uid="{00000000-0005-0000-0000-0000B3140000}"/>
    <cellStyle name="Normal 2 3 2 2 2 3 4 2" xfId="15150" xr:uid="{00000000-0005-0000-0000-0000B4140000}"/>
    <cellStyle name="Normal 2 3 2 2 2 3 4 2 2" xfId="45481" xr:uid="{00000000-0005-0000-0000-0000B5140000}"/>
    <cellStyle name="Normal 2 3 2 2 2 3 4 2 3" xfId="30248" xr:uid="{00000000-0005-0000-0000-0000B6140000}"/>
    <cellStyle name="Normal 2 3 2 2 2 3 4 3" xfId="10130" xr:uid="{00000000-0005-0000-0000-0000B7140000}"/>
    <cellStyle name="Normal 2 3 2 2 2 3 4 3 2" xfId="40464" xr:uid="{00000000-0005-0000-0000-0000B8140000}"/>
    <cellStyle name="Normal 2 3 2 2 2 3 4 3 3" xfId="25231" xr:uid="{00000000-0005-0000-0000-0000B9140000}"/>
    <cellStyle name="Normal 2 3 2 2 2 3 4 4" xfId="35451" xr:uid="{00000000-0005-0000-0000-0000BA140000}"/>
    <cellStyle name="Normal 2 3 2 2 2 3 4 5" xfId="20218" xr:uid="{00000000-0005-0000-0000-0000BB140000}"/>
    <cellStyle name="Normal 2 3 2 2 2 3 5" xfId="11808" xr:uid="{00000000-0005-0000-0000-0000BC140000}"/>
    <cellStyle name="Normal 2 3 2 2 2 3 5 2" xfId="42139" xr:uid="{00000000-0005-0000-0000-0000BD140000}"/>
    <cellStyle name="Normal 2 3 2 2 2 3 5 3" xfId="26906" xr:uid="{00000000-0005-0000-0000-0000BE140000}"/>
    <cellStyle name="Normal 2 3 2 2 2 3 6" xfId="6787" xr:uid="{00000000-0005-0000-0000-0000BF140000}"/>
    <cellStyle name="Normal 2 3 2 2 2 3 6 2" xfId="37122" xr:uid="{00000000-0005-0000-0000-0000C0140000}"/>
    <cellStyle name="Normal 2 3 2 2 2 3 6 3" xfId="21889" xr:uid="{00000000-0005-0000-0000-0000C1140000}"/>
    <cellStyle name="Normal 2 3 2 2 2 3 7" xfId="32110" xr:uid="{00000000-0005-0000-0000-0000C2140000}"/>
    <cellStyle name="Normal 2 3 2 2 2 3 8" xfId="16876" xr:uid="{00000000-0005-0000-0000-0000C3140000}"/>
    <cellStyle name="Normal 2 3 2 2 2 4" xfId="2134" xr:uid="{00000000-0005-0000-0000-0000C4140000}"/>
    <cellStyle name="Normal 2 3 2 2 2 4 2" xfId="3824" xr:uid="{00000000-0005-0000-0000-0000C5140000}"/>
    <cellStyle name="Normal 2 3 2 2 2 4 2 2" xfId="13897" xr:uid="{00000000-0005-0000-0000-0000C6140000}"/>
    <cellStyle name="Normal 2 3 2 2 2 4 2 2 2" xfId="44228" xr:uid="{00000000-0005-0000-0000-0000C7140000}"/>
    <cellStyle name="Normal 2 3 2 2 2 4 2 2 3" xfId="28995" xr:uid="{00000000-0005-0000-0000-0000C8140000}"/>
    <cellStyle name="Normal 2 3 2 2 2 4 2 3" xfId="8877" xr:uid="{00000000-0005-0000-0000-0000C9140000}"/>
    <cellStyle name="Normal 2 3 2 2 2 4 2 3 2" xfId="39211" xr:uid="{00000000-0005-0000-0000-0000CA140000}"/>
    <cellStyle name="Normal 2 3 2 2 2 4 2 3 3" xfId="23978" xr:uid="{00000000-0005-0000-0000-0000CB140000}"/>
    <cellStyle name="Normal 2 3 2 2 2 4 2 4" xfId="34198" xr:uid="{00000000-0005-0000-0000-0000CC140000}"/>
    <cellStyle name="Normal 2 3 2 2 2 4 2 5" xfId="18965" xr:uid="{00000000-0005-0000-0000-0000CD140000}"/>
    <cellStyle name="Normal 2 3 2 2 2 4 3" xfId="5516" xr:uid="{00000000-0005-0000-0000-0000CE140000}"/>
    <cellStyle name="Normal 2 3 2 2 2 4 3 2" xfId="15568" xr:uid="{00000000-0005-0000-0000-0000CF140000}"/>
    <cellStyle name="Normal 2 3 2 2 2 4 3 2 2" xfId="45899" xr:uid="{00000000-0005-0000-0000-0000D0140000}"/>
    <cellStyle name="Normal 2 3 2 2 2 4 3 2 3" xfId="30666" xr:uid="{00000000-0005-0000-0000-0000D1140000}"/>
    <cellStyle name="Normal 2 3 2 2 2 4 3 3" xfId="10548" xr:uid="{00000000-0005-0000-0000-0000D2140000}"/>
    <cellStyle name="Normal 2 3 2 2 2 4 3 3 2" xfId="40882" xr:uid="{00000000-0005-0000-0000-0000D3140000}"/>
    <cellStyle name="Normal 2 3 2 2 2 4 3 3 3" xfId="25649" xr:uid="{00000000-0005-0000-0000-0000D4140000}"/>
    <cellStyle name="Normal 2 3 2 2 2 4 3 4" xfId="35869" xr:uid="{00000000-0005-0000-0000-0000D5140000}"/>
    <cellStyle name="Normal 2 3 2 2 2 4 3 5" xfId="20636" xr:uid="{00000000-0005-0000-0000-0000D6140000}"/>
    <cellStyle name="Normal 2 3 2 2 2 4 4" xfId="12226" xr:uid="{00000000-0005-0000-0000-0000D7140000}"/>
    <cellStyle name="Normal 2 3 2 2 2 4 4 2" xfId="42557" xr:uid="{00000000-0005-0000-0000-0000D8140000}"/>
    <cellStyle name="Normal 2 3 2 2 2 4 4 3" xfId="27324" xr:uid="{00000000-0005-0000-0000-0000D9140000}"/>
    <cellStyle name="Normal 2 3 2 2 2 4 5" xfId="7205" xr:uid="{00000000-0005-0000-0000-0000DA140000}"/>
    <cellStyle name="Normal 2 3 2 2 2 4 5 2" xfId="37540" xr:uid="{00000000-0005-0000-0000-0000DB140000}"/>
    <cellStyle name="Normal 2 3 2 2 2 4 5 3" xfId="22307" xr:uid="{00000000-0005-0000-0000-0000DC140000}"/>
    <cellStyle name="Normal 2 3 2 2 2 4 6" xfId="32528" xr:uid="{00000000-0005-0000-0000-0000DD140000}"/>
    <cellStyle name="Normal 2 3 2 2 2 4 7" xfId="17294" xr:uid="{00000000-0005-0000-0000-0000DE140000}"/>
    <cellStyle name="Normal 2 3 2 2 2 5" xfId="2987" xr:uid="{00000000-0005-0000-0000-0000DF140000}"/>
    <cellStyle name="Normal 2 3 2 2 2 5 2" xfId="13061" xr:uid="{00000000-0005-0000-0000-0000E0140000}"/>
    <cellStyle name="Normal 2 3 2 2 2 5 2 2" xfId="43392" xr:uid="{00000000-0005-0000-0000-0000E1140000}"/>
    <cellStyle name="Normal 2 3 2 2 2 5 2 3" xfId="28159" xr:uid="{00000000-0005-0000-0000-0000E2140000}"/>
    <cellStyle name="Normal 2 3 2 2 2 5 3" xfId="8041" xr:uid="{00000000-0005-0000-0000-0000E3140000}"/>
    <cellStyle name="Normal 2 3 2 2 2 5 3 2" xfId="38375" xr:uid="{00000000-0005-0000-0000-0000E4140000}"/>
    <cellStyle name="Normal 2 3 2 2 2 5 3 3" xfId="23142" xr:uid="{00000000-0005-0000-0000-0000E5140000}"/>
    <cellStyle name="Normal 2 3 2 2 2 5 4" xfId="33362" xr:uid="{00000000-0005-0000-0000-0000E6140000}"/>
    <cellStyle name="Normal 2 3 2 2 2 5 5" xfId="18129" xr:uid="{00000000-0005-0000-0000-0000E7140000}"/>
    <cellStyle name="Normal 2 3 2 2 2 6" xfId="4680" xr:uid="{00000000-0005-0000-0000-0000E8140000}"/>
    <cellStyle name="Normal 2 3 2 2 2 6 2" xfId="14732" xr:uid="{00000000-0005-0000-0000-0000E9140000}"/>
    <cellStyle name="Normal 2 3 2 2 2 6 2 2" xfId="45063" xr:uid="{00000000-0005-0000-0000-0000EA140000}"/>
    <cellStyle name="Normal 2 3 2 2 2 6 2 3" xfId="29830" xr:uid="{00000000-0005-0000-0000-0000EB140000}"/>
    <cellStyle name="Normal 2 3 2 2 2 6 3" xfId="9712" xr:uid="{00000000-0005-0000-0000-0000EC140000}"/>
    <cellStyle name="Normal 2 3 2 2 2 6 3 2" xfId="40046" xr:uid="{00000000-0005-0000-0000-0000ED140000}"/>
    <cellStyle name="Normal 2 3 2 2 2 6 3 3" xfId="24813" xr:uid="{00000000-0005-0000-0000-0000EE140000}"/>
    <cellStyle name="Normal 2 3 2 2 2 6 4" xfId="35033" xr:uid="{00000000-0005-0000-0000-0000EF140000}"/>
    <cellStyle name="Normal 2 3 2 2 2 6 5" xfId="19800" xr:uid="{00000000-0005-0000-0000-0000F0140000}"/>
    <cellStyle name="Normal 2 3 2 2 2 7" xfId="11390" xr:uid="{00000000-0005-0000-0000-0000F1140000}"/>
    <cellStyle name="Normal 2 3 2 2 2 7 2" xfId="41721" xr:uid="{00000000-0005-0000-0000-0000F2140000}"/>
    <cellStyle name="Normal 2 3 2 2 2 7 3" xfId="26488" xr:uid="{00000000-0005-0000-0000-0000F3140000}"/>
    <cellStyle name="Normal 2 3 2 2 2 8" xfId="6369" xr:uid="{00000000-0005-0000-0000-0000F4140000}"/>
    <cellStyle name="Normal 2 3 2 2 2 8 2" xfId="36704" xr:uid="{00000000-0005-0000-0000-0000F5140000}"/>
    <cellStyle name="Normal 2 3 2 2 2 8 3" xfId="21471" xr:uid="{00000000-0005-0000-0000-0000F6140000}"/>
    <cellStyle name="Normal 2 3 2 2 2 9" xfId="31692" xr:uid="{00000000-0005-0000-0000-0000F7140000}"/>
    <cellStyle name="Normal 2 3 2 2 3" xfId="1396" xr:uid="{00000000-0005-0000-0000-0000F8140000}"/>
    <cellStyle name="Normal 2 3 2 2 3 2" xfId="1817" xr:uid="{00000000-0005-0000-0000-0000F9140000}"/>
    <cellStyle name="Normal 2 3 2 2 3 2 2" xfId="2656" xr:uid="{00000000-0005-0000-0000-0000FA140000}"/>
    <cellStyle name="Normal 2 3 2 2 3 2 2 2" xfId="4346" xr:uid="{00000000-0005-0000-0000-0000FB140000}"/>
    <cellStyle name="Normal 2 3 2 2 3 2 2 2 2" xfId="14419" xr:uid="{00000000-0005-0000-0000-0000FC140000}"/>
    <cellStyle name="Normal 2 3 2 2 3 2 2 2 2 2" xfId="44750" xr:uid="{00000000-0005-0000-0000-0000FD140000}"/>
    <cellStyle name="Normal 2 3 2 2 3 2 2 2 2 3" xfId="29517" xr:uid="{00000000-0005-0000-0000-0000FE140000}"/>
    <cellStyle name="Normal 2 3 2 2 3 2 2 2 3" xfId="9399" xr:uid="{00000000-0005-0000-0000-0000FF140000}"/>
    <cellStyle name="Normal 2 3 2 2 3 2 2 2 3 2" xfId="39733" xr:uid="{00000000-0005-0000-0000-000000150000}"/>
    <cellStyle name="Normal 2 3 2 2 3 2 2 2 3 3" xfId="24500" xr:uid="{00000000-0005-0000-0000-000001150000}"/>
    <cellStyle name="Normal 2 3 2 2 3 2 2 2 4" xfId="34720" xr:uid="{00000000-0005-0000-0000-000002150000}"/>
    <cellStyle name="Normal 2 3 2 2 3 2 2 2 5" xfId="19487" xr:uid="{00000000-0005-0000-0000-000003150000}"/>
    <cellStyle name="Normal 2 3 2 2 3 2 2 3" xfId="6038" xr:uid="{00000000-0005-0000-0000-000004150000}"/>
    <cellStyle name="Normal 2 3 2 2 3 2 2 3 2" xfId="16090" xr:uid="{00000000-0005-0000-0000-000005150000}"/>
    <cellStyle name="Normal 2 3 2 2 3 2 2 3 2 2" xfId="46421" xr:uid="{00000000-0005-0000-0000-000006150000}"/>
    <cellStyle name="Normal 2 3 2 2 3 2 2 3 2 3" xfId="31188" xr:uid="{00000000-0005-0000-0000-000007150000}"/>
    <cellStyle name="Normal 2 3 2 2 3 2 2 3 3" xfId="11070" xr:uid="{00000000-0005-0000-0000-000008150000}"/>
    <cellStyle name="Normal 2 3 2 2 3 2 2 3 3 2" xfId="41404" xr:uid="{00000000-0005-0000-0000-000009150000}"/>
    <cellStyle name="Normal 2 3 2 2 3 2 2 3 3 3" xfId="26171" xr:uid="{00000000-0005-0000-0000-00000A150000}"/>
    <cellStyle name="Normal 2 3 2 2 3 2 2 3 4" xfId="36391" xr:uid="{00000000-0005-0000-0000-00000B150000}"/>
    <cellStyle name="Normal 2 3 2 2 3 2 2 3 5" xfId="21158" xr:uid="{00000000-0005-0000-0000-00000C150000}"/>
    <cellStyle name="Normal 2 3 2 2 3 2 2 4" xfId="12748" xr:uid="{00000000-0005-0000-0000-00000D150000}"/>
    <cellStyle name="Normal 2 3 2 2 3 2 2 4 2" xfId="43079" xr:uid="{00000000-0005-0000-0000-00000E150000}"/>
    <cellStyle name="Normal 2 3 2 2 3 2 2 4 3" xfId="27846" xr:uid="{00000000-0005-0000-0000-00000F150000}"/>
    <cellStyle name="Normal 2 3 2 2 3 2 2 5" xfId="7727" xr:uid="{00000000-0005-0000-0000-000010150000}"/>
    <cellStyle name="Normal 2 3 2 2 3 2 2 5 2" xfId="38062" xr:uid="{00000000-0005-0000-0000-000011150000}"/>
    <cellStyle name="Normal 2 3 2 2 3 2 2 5 3" xfId="22829" xr:uid="{00000000-0005-0000-0000-000012150000}"/>
    <cellStyle name="Normal 2 3 2 2 3 2 2 6" xfId="33050" xr:uid="{00000000-0005-0000-0000-000013150000}"/>
    <cellStyle name="Normal 2 3 2 2 3 2 2 7" xfId="17816" xr:uid="{00000000-0005-0000-0000-000014150000}"/>
    <cellStyle name="Normal 2 3 2 2 3 2 3" xfId="3509" xr:uid="{00000000-0005-0000-0000-000015150000}"/>
    <cellStyle name="Normal 2 3 2 2 3 2 3 2" xfId="13583" xr:uid="{00000000-0005-0000-0000-000016150000}"/>
    <cellStyle name="Normal 2 3 2 2 3 2 3 2 2" xfId="43914" xr:uid="{00000000-0005-0000-0000-000017150000}"/>
    <cellStyle name="Normal 2 3 2 2 3 2 3 2 3" xfId="28681" xr:uid="{00000000-0005-0000-0000-000018150000}"/>
    <cellStyle name="Normal 2 3 2 2 3 2 3 3" xfId="8563" xr:uid="{00000000-0005-0000-0000-000019150000}"/>
    <cellStyle name="Normal 2 3 2 2 3 2 3 3 2" xfId="38897" xr:uid="{00000000-0005-0000-0000-00001A150000}"/>
    <cellStyle name="Normal 2 3 2 2 3 2 3 3 3" xfId="23664" xr:uid="{00000000-0005-0000-0000-00001B150000}"/>
    <cellStyle name="Normal 2 3 2 2 3 2 3 4" xfId="33884" xr:uid="{00000000-0005-0000-0000-00001C150000}"/>
    <cellStyle name="Normal 2 3 2 2 3 2 3 5" xfId="18651" xr:uid="{00000000-0005-0000-0000-00001D150000}"/>
    <cellStyle name="Normal 2 3 2 2 3 2 4" xfId="5202" xr:uid="{00000000-0005-0000-0000-00001E150000}"/>
    <cellStyle name="Normal 2 3 2 2 3 2 4 2" xfId="15254" xr:uid="{00000000-0005-0000-0000-00001F150000}"/>
    <cellStyle name="Normal 2 3 2 2 3 2 4 2 2" xfId="45585" xr:uid="{00000000-0005-0000-0000-000020150000}"/>
    <cellStyle name="Normal 2 3 2 2 3 2 4 2 3" xfId="30352" xr:uid="{00000000-0005-0000-0000-000021150000}"/>
    <cellStyle name="Normal 2 3 2 2 3 2 4 3" xfId="10234" xr:uid="{00000000-0005-0000-0000-000022150000}"/>
    <cellStyle name="Normal 2 3 2 2 3 2 4 3 2" xfId="40568" xr:uid="{00000000-0005-0000-0000-000023150000}"/>
    <cellStyle name="Normal 2 3 2 2 3 2 4 3 3" xfId="25335" xr:uid="{00000000-0005-0000-0000-000024150000}"/>
    <cellStyle name="Normal 2 3 2 2 3 2 4 4" xfId="35555" xr:uid="{00000000-0005-0000-0000-000025150000}"/>
    <cellStyle name="Normal 2 3 2 2 3 2 4 5" xfId="20322" xr:uid="{00000000-0005-0000-0000-000026150000}"/>
    <cellStyle name="Normal 2 3 2 2 3 2 5" xfId="11912" xr:uid="{00000000-0005-0000-0000-000027150000}"/>
    <cellStyle name="Normal 2 3 2 2 3 2 5 2" xfId="42243" xr:uid="{00000000-0005-0000-0000-000028150000}"/>
    <cellStyle name="Normal 2 3 2 2 3 2 5 3" xfId="27010" xr:uid="{00000000-0005-0000-0000-000029150000}"/>
    <cellStyle name="Normal 2 3 2 2 3 2 6" xfId="6891" xr:uid="{00000000-0005-0000-0000-00002A150000}"/>
    <cellStyle name="Normal 2 3 2 2 3 2 6 2" xfId="37226" xr:uid="{00000000-0005-0000-0000-00002B150000}"/>
    <cellStyle name="Normal 2 3 2 2 3 2 6 3" xfId="21993" xr:uid="{00000000-0005-0000-0000-00002C150000}"/>
    <cellStyle name="Normal 2 3 2 2 3 2 7" xfId="32214" xr:uid="{00000000-0005-0000-0000-00002D150000}"/>
    <cellStyle name="Normal 2 3 2 2 3 2 8" xfId="16980" xr:uid="{00000000-0005-0000-0000-00002E150000}"/>
    <cellStyle name="Normal 2 3 2 2 3 3" xfId="2238" xr:uid="{00000000-0005-0000-0000-00002F150000}"/>
    <cellStyle name="Normal 2 3 2 2 3 3 2" xfId="3928" xr:uid="{00000000-0005-0000-0000-000030150000}"/>
    <cellStyle name="Normal 2 3 2 2 3 3 2 2" xfId="14001" xr:uid="{00000000-0005-0000-0000-000031150000}"/>
    <cellStyle name="Normal 2 3 2 2 3 3 2 2 2" xfId="44332" xr:uid="{00000000-0005-0000-0000-000032150000}"/>
    <cellStyle name="Normal 2 3 2 2 3 3 2 2 3" xfId="29099" xr:uid="{00000000-0005-0000-0000-000033150000}"/>
    <cellStyle name="Normal 2 3 2 2 3 3 2 3" xfId="8981" xr:uid="{00000000-0005-0000-0000-000034150000}"/>
    <cellStyle name="Normal 2 3 2 2 3 3 2 3 2" xfId="39315" xr:uid="{00000000-0005-0000-0000-000035150000}"/>
    <cellStyle name="Normal 2 3 2 2 3 3 2 3 3" xfId="24082" xr:uid="{00000000-0005-0000-0000-000036150000}"/>
    <cellStyle name="Normal 2 3 2 2 3 3 2 4" xfId="34302" xr:uid="{00000000-0005-0000-0000-000037150000}"/>
    <cellStyle name="Normal 2 3 2 2 3 3 2 5" xfId="19069" xr:uid="{00000000-0005-0000-0000-000038150000}"/>
    <cellStyle name="Normal 2 3 2 2 3 3 3" xfId="5620" xr:uid="{00000000-0005-0000-0000-000039150000}"/>
    <cellStyle name="Normal 2 3 2 2 3 3 3 2" xfId="15672" xr:uid="{00000000-0005-0000-0000-00003A150000}"/>
    <cellStyle name="Normal 2 3 2 2 3 3 3 2 2" xfId="46003" xr:uid="{00000000-0005-0000-0000-00003B150000}"/>
    <cellStyle name="Normal 2 3 2 2 3 3 3 2 3" xfId="30770" xr:uid="{00000000-0005-0000-0000-00003C150000}"/>
    <cellStyle name="Normal 2 3 2 2 3 3 3 3" xfId="10652" xr:uid="{00000000-0005-0000-0000-00003D150000}"/>
    <cellStyle name="Normal 2 3 2 2 3 3 3 3 2" xfId="40986" xr:uid="{00000000-0005-0000-0000-00003E150000}"/>
    <cellStyle name="Normal 2 3 2 2 3 3 3 3 3" xfId="25753" xr:uid="{00000000-0005-0000-0000-00003F150000}"/>
    <cellStyle name="Normal 2 3 2 2 3 3 3 4" xfId="35973" xr:uid="{00000000-0005-0000-0000-000040150000}"/>
    <cellStyle name="Normal 2 3 2 2 3 3 3 5" xfId="20740" xr:uid="{00000000-0005-0000-0000-000041150000}"/>
    <cellStyle name="Normal 2 3 2 2 3 3 4" xfId="12330" xr:uid="{00000000-0005-0000-0000-000042150000}"/>
    <cellStyle name="Normal 2 3 2 2 3 3 4 2" xfId="42661" xr:uid="{00000000-0005-0000-0000-000043150000}"/>
    <cellStyle name="Normal 2 3 2 2 3 3 4 3" xfId="27428" xr:uid="{00000000-0005-0000-0000-000044150000}"/>
    <cellStyle name="Normal 2 3 2 2 3 3 5" xfId="7309" xr:uid="{00000000-0005-0000-0000-000045150000}"/>
    <cellStyle name="Normal 2 3 2 2 3 3 5 2" xfId="37644" xr:uid="{00000000-0005-0000-0000-000046150000}"/>
    <cellStyle name="Normal 2 3 2 2 3 3 5 3" xfId="22411" xr:uid="{00000000-0005-0000-0000-000047150000}"/>
    <cellStyle name="Normal 2 3 2 2 3 3 6" xfId="32632" xr:uid="{00000000-0005-0000-0000-000048150000}"/>
    <cellStyle name="Normal 2 3 2 2 3 3 7" xfId="17398" xr:uid="{00000000-0005-0000-0000-000049150000}"/>
    <cellStyle name="Normal 2 3 2 2 3 4" xfId="3091" xr:uid="{00000000-0005-0000-0000-00004A150000}"/>
    <cellStyle name="Normal 2 3 2 2 3 4 2" xfId="13165" xr:uid="{00000000-0005-0000-0000-00004B150000}"/>
    <cellStyle name="Normal 2 3 2 2 3 4 2 2" xfId="43496" xr:uid="{00000000-0005-0000-0000-00004C150000}"/>
    <cellStyle name="Normal 2 3 2 2 3 4 2 3" xfId="28263" xr:uid="{00000000-0005-0000-0000-00004D150000}"/>
    <cellStyle name="Normal 2 3 2 2 3 4 3" xfId="8145" xr:uid="{00000000-0005-0000-0000-00004E150000}"/>
    <cellStyle name="Normal 2 3 2 2 3 4 3 2" xfId="38479" xr:uid="{00000000-0005-0000-0000-00004F150000}"/>
    <cellStyle name="Normal 2 3 2 2 3 4 3 3" xfId="23246" xr:uid="{00000000-0005-0000-0000-000050150000}"/>
    <cellStyle name="Normal 2 3 2 2 3 4 4" xfId="33466" xr:uid="{00000000-0005-0000-0000-000051150000}"/>
    <cellStyle name="Normal 2 3 2 2 3 4 5" xfId="18233" xr:uid="{00000000-0005-0000-0000-000052150000}"/>
    <cellStyle name="Normal 2 3 2 2 3 5" xfId="4784" xr:uid="{00000000-0005-0000-0000-000053150000}"/>
    <cellStyle name="Normal 2 3 2 2 3 5 2" xfId="14836" xr:uid="{00000000-0005-0000-0000-000054150000}"/>
    <cellStyle name="Normal 2 3 2 2 3 5 2 2" xfId="45167" xr:uid="{00000000-0005-0000-0000-000055150000}"/>
    <cellStyle name="Normal 2 3 2 2 3 5 2 3" xfId="29934" xr:uid="{00000000-0005-0000-0000-000056150000}"/>
    <cellStyle name="Normal 2 3 2 2 3 5 3" xfId="9816" xr:uid="{00000000-0005-0000-0000-000057150000}"/>
    <cellStyle name="Normal 2 3 2 2 3 5 3 2" xfId="40150" xr:uid="{00000000-0005-0000-0000-000058150000}"/>
    <cellStyle name="Normal 2 3 2 2 3 5 3 3" xfId="24917" xr:uid="{00000000-0005-0000-0000-000059150000}"/>
    <cellStyle name="Normal 2 3 2 2 3 5 4" xfId="35137" xr:uid="{00000000-0005-0000-0000-00005A150000}"/>
    <cellStyle name="Normal 2 3 2 2 3 5 5" xfId="19904" xr:uid="{00000000-0005-0000-0000-00005B150000}"/>
    <cellStyle name="Normal 2 3 2 2 3 6" xfId="11494" xr:uid="{00000000-0005-0000-0000-00005C150000}"/>
    <cellStyle name="Normal 2 3 2 2 3 6 2" xfId="41825" xr:uid="{00000000-0005-0000-0000-00005D150000}"/>
    <cellStyle name="Normal 2 3 2 2 3 6 3" xfId="26592" xr:uid="{00000000-0005-0000-0000-00005E150000}"/>
    <cellStyle name="Normal 2 3 2 2 3 7" xfId="6473" xr:uid="{00000000-0005-0000-0000-00005F150000}"/>
    <cellStyle name="Normal 2 3 2 2 3 7 2" xfId="36808" xr:uid="{00000000-0005-0000-0000-000060150000}"/>
    <cellStyle name="Normal 2 3 2 2 3 7 3" xfId="21575" xr:uid="{00000000-0005-0000-0000-000061150000}"/>
    <cellStyle name="Normal 2 3 2 2 3 8" xfId="31796" xr:uid="{00000000-0005-0000-0000-000062150000}"/>
    <cellStyle name="Normal 2 3 2 2 3 9" xfId="16562" xr:uid="{00000000-0005-0000-0000-000063150000}"/>
    <cellStyle name="Normal 2 3 2 2 4" xfId="1609" xr:uid="{00000000-0005-0000-0000-000064150000}"/>
    <cellStyle name="Normal 2 3 2 2 4 2" xfId="2448" xr:uid="{00000000-0005-0000-0000-000065150000}"/>
    <cellStyle name="Normal 2 3 2 2 4 2 2" xfId="4138" xr:uid="{00000000-0005-0000-0000-000066150000}"/>
    <cellStyle name="Normal 2 3 2 2 4 2 2 2" xfId="14211" xr:uid="{00000000-0005-0000-0000-000067150000}"/>
    <cellStyle name="Normal 2 3 2 2 4 2 2 2 2" xfId="44542" xr:uid="{00000000-0005-0000-0000-000068150000}"/>
    <cellStyle name="Normal 2 3 2 2 4 2 2 2 3" xfId="29309" xr:uid="{00000000-0005-0000-0000-000069150000}"/>
    <cellStyle name="Normal 2 3 2 2 4 2 2 3" xfId="9191" xr:uid="{00000000-0005-0000-0000-00006A150000}"/>
    <cellStyle name="Normal 2 3 2 2 4 2 2 3 2" xfId="39525" xr:uid="{00000000-0005-0000-0000-00006B150000}"/>
    <cellStyle name="Normal 2 3 2 2 4 2 2 3 3" xfId="24292" xr:uid="{00000000-0005-0000-0000-00006C150000}"/>
    <cellStyle name="Normal 2 3 2 2 4 2 2 4" xfId="34512" xr:uid="{00000000-0005-0000-0000-00006D150000}"/>
    <cellStyle name="Normal 2 3 2 2 4 2 2 5" xfId="19279" xr:uid="{00000000-0005-0000-0000-00006E150000}"/>
    <cellStyle name="Normal 2 3 2 2 4 2 3" xfId="5830" xr:uid="{00000000-0005-0000-0000-00006F150000}"/>
    <cellStyle name="Normal 2 3 2 2 4 2 3 2" xfId="15882" xr:uid="{00000000-0005-0000-0000-000070150000}"/>
    <cellStyle name="Normal 2 3 2 2 4 2 3 2 2" xfId="46213" xr:uid="{00000000-0005-0000-0000-000071150000}"/>
    <cellStyle name="Normal 2 3 2 2 4 2 3 2 3" xfId="30980" xr:uid="{00000000-0005-0000-0000-000072150000}"/>
    <cellStyle name="Normal 2 3 2 2 4 2 3 3" xfId="10862" xr:uid="{00000000-0005-0000-0000-000073150000}"/>
    <cellStyle name="Normal 2 3 2 2 4 2 3 3 2" xfId="41196" xr:uid="{00000000-0005-0000-0000-000074150000}"/>
    <cellStyle name="Normal 2 3 2 2 4 2 3 3 3" xfId="25963" xr:uid="{00000000-0005-0000-0000-000075150000}"/>
    <cellStyle name="Normal 2 3 2 2 4 2 3 4" xfId="36183" xr:uid="{00000000-0005-0000-0000-000076150000}"/>
    <cellStyle name="Normal 2 3 2 2 4 2 3 5" xfId="20950" xr:uid="{00000000-0005-0000-0000-000077150000}"/>
    <cellStyle name="Normal 2 3 2 2 4 2 4" xfId="12540" xr:uid="{00000000-0005-0000-0000-000078150000}"/>
    <cellStyle name="Normal 2 3 2 2 4 2 4 2" xfId="42871" xr:uid="{00000000-0005-0000-0000-000079150000}"/>
    <cellStyle name="Normal 2 3 2 2 4 2 4 3" xfId="27638" xr:uid="{00000000-0005-0000-0000-00007A150000}"/>
    <cellStyle name="Normal 2 3 2 2 4 2 5" xfId="7519" xr:uid="{00000000-0005-0000-0000-00007B150000}"/>
    <cellStyle name="Normal 2 3 2 2 4 2 5 2" xfId="37854" xr:uid="{00000000-0005-0000-0000-00007C150000}"/>
    <cellStyle name="Normal 2 3 2 2 4 2 5 3" xfId="22621" xr:uid="{00000000-0005-0000-0000-00007D150000}"/>
    <cellStyle name="Normal 2 3 2 2 4 2 6" xfId="32842" xr:uid="{00000000-0005-0000-0000-00007E150000}"/>
    <cellStyle name="Normal 2 3 2 2 4 2 7" xfId="17608" xr:uid="{00000000-0005-0000-0000-00007F150000}"/>
    <cellStyle name="Normal 2 3 2 2 4 3" xfId="3301" xr:uid="{00000000-0005-0000-0000-000080150000}"/>
    <cellStyle name="Normal 2 3 2 2 4 3 2" xfId="13375" xr:uid="{00000000-0005-0000-0000-000081150000}"/>
    <cellStyle name="Normal 2 3 2 2 4 3 2 2" xfId="43706" xr:uid="{00000000-0005-0000-0000-000082150000}"/>
    <cellStyle name="Normal 2 3 2 2 4 3 2 3" xfId="28473" xr:uid="{00000000-0005-0000-0000-000083150000}"/>
    <cellStyle name="Normal 2 3 2 2 4 3 3" xfId="8355" xr:uid="{00000000-0005-0000-0000-000084150000}"/>
    <cellStyle name="Normal 2 3 2 2 4 3 3 2" xfId="38689" xr:uid="{00000000-0005-0000-0000-000085150000}"/>
    <cellStyle name="Normal 2 3 2 2 4 3 3 3" xfId="23456" xr:uid="{00000000-0005-0000-0000-000086150000}"/>
    <cellStyle name="Normal 2 3 2 2 4 3 4" xfId="33676" xr:uid="{00000000-0005-0000-0000-000087150000}"/>
    <cellStyle name="Normal 2 3 2 2 4 3 5" xfId="18443" xr:uid="{00000000-0005-0000-0000-000088150000}"/>
    <cellStyle name="Normal 2 3 2 2 4 4" xfId="4994" xr:uid="{00000000-0005-0000-0000-000089150000}"/>
    <cellStyle name="Normal 2 3 2 2 4 4 2" xfId="15046" xr:uid="{00000000-0005-0000-0000-00008A150000}"/>
    <cellStyle name="Normal 2 3 2 2 4 4 2 2" xfId="45377" xr:uid="{00000000-0005-0000-0000-00008B150000}"/>
    <cellStyle name="Normal 2 3 2 2 4 4 2 3" xfId="30144" xr:uid="{00000000-0005-0000-0000-00008C150000}"/>
    <cellStyle name="Normal 2 3 2 2 4 4 3" xfId="10026" xr:uid="{00000000-0005-0000-0000-00008D150000}"/>
    <cellStyle name="Normal 2 3 2 2 4 4 3 2" xfId="40360" xr:uid="{00000000-0005-0000-0000-00008E150000}"/>
    <cellStyle name="Normal 2 3 2 2 4 4 3 3" xfId="25127" xr:uid="{00000000-0005-0000-0000-00008F150000}"/>
    <cellStyle name="Normal 2 3 2 2 4 4 4" xfId="35347" xr:uid="{00000000-0005-0000-0000-000090150000}"/>
    <cellStyle name="Normal 2 3 2 2 4 4 5" xfId="20114" xr:uid="{00000000-0005-0000-0000-000091150000}"/>
    <cellStyle name="Normal 2 3 2 2 4 5" xfId="11704" xr:uid="{00000000-0005-0000-0000-000092150000}"/>
    <cellStyle name="Normal 2 3 2 2 4 5 2" xfId="42035" xr:uid="{00000000-0005-0000-0000-000093150000}"/>
    <cellStyle name="Normal 2 3 2 2 4 5 3" xfId="26802" xr:uid="{00000000-0005-0000-0000-000094150000}"/>
    <cellStyle name="Normal 2 3 2 2 4 6" xfId="6683" xr:uid="{00000000-0005-0000-0000-000095150000}"/>
    <cellStyle name="Normal 2 3 2 2 4 6 2" xfId="37018" xr:uid="{00000000-0005-0000-0000-000096150000}"/>
    <cellStyle name="Normal 2 3 2 2 4 6 3" xfId="21785" xr:uid="{00000000-0005-0000-0000-000097150000}"/>
    <cellStyle name="Normal 2 3 2 2 4 7" xfId="32006" xr:uid="{00000000-0005-0000-0000-000098150000}"/>
    <cellStyle name="Normal 2 3 2 2 4 8" xfId="16772" xr:uid="{00000000-0005-0000-0000-000099150000}"/>
    <cellStyle name="Normal 2 3 2 2 5" xfId="2030" xr:uid="{00000000-0005-0000-0000-00009A150000}"/>
    <cellStyle name="Normal 2 3 2 2 5 2" xfId="3720" xr:uid="{00000000-0005-0000-0000-00009B150000}"/>
    <cellStyle name="Normal 2 3 2 2 5 2 2" xfId="13793" xr:uid="{00000000-0005-0000-0000-00009C150000}"/>
    <cellStyle name="Normal 2 3 2 2 5 2 2 2" xfId="44124" xr:uid="{00000000-0005-0000-0000-00009D150000}"/>
    <cellStyle name="Normal 2 3 2 2 5 2 2 3" xfId="28891" xr:uid="{00000000-0005-0000-0000-00009E150000}"/>
    <cellStyle name="Normal 2 3 2 2 5 2 3" xfId="8773" xr:uid="{00000000-0005-0000-0000-00009F150000}"/>
    <cellStyle name="Normal 2 3 2 2 5 2 3 2" xfId="39107" xr:uid="{00000000-0005-0000-0000-0000A0150000}"/>
    <cellStyle name="Normal 2 3 2 2 5 2 3 3" xfId="23874" xr:uid="{00000000-0005-0000-0000-0000A1150000}"/>
    <cellStyle name="Normal 2 3 2 2 5 2 4" xfId="34094" xr:uid="{00000000-0005-0000-0000-0000A2150000}"/>
    <cellStyle name="Normal 2 3 2 2 5 2 5" xfId="18861" xr:uid="{00000000-0005-0000-0000-0000A3150000}"/>
    <cellStyle name="Normal 2 3 2 2 5 3" xfId="5412" xr:uid="{00000000-0005-0000-0000-0000A4150000}"/>
    <cellStyle name="Normal 2 3 2 2 5 3 2" xfId="15464" xr:uid="{00000000-0005-0000-0000-0000A5150000}"/>
    <cellStyle name="Normal 2 3 2 2 5 3 2 2" xfId="45795" xr:uid="{00000000-0005-0000-0000-0000A6150000}"/>
    <cellStyle name="Normal 2 3 2 2 5 3 2 3" xfId="30562" xr:uid="{00000000-0005-0000-0000-0000A7150000}"/>
    <cellStyle name="Normal 2 3 2 2 5 3 3" xfId="10444" xr:uid="{00000000-0005-0000-0000-0000A8150000}"/>
    <cellStyle name="Normal 2 3 2 2 5 3 3 2" xfId="40778" xr:uid="{00000000-0005-0000-0000-0000A9150000}"/>
    <cellStyle name="Normal 2 3 2 2 5 3 3 3" xfId="25545" xr:uid="{00000000-0005-0000-0000-0000AA150000}"/>
    <cellStyle name="Normal 2 3 2 2 5 3 4" xfId="35765" xr:uid="{00000000-0005-0000-0000-0000AB150000}"/>
    <cellStyle name="Normal 2 3 2 2 5 3 5" xfId="20532" xr:uid="{00000000-0005-0000-0000-0000AC150000}"/>
    <cellStyle name="Normal 2 3 2 2 5 4" xfId="12122" xr:uid="{00000000-0005-0000-0000-0000AD150000}"/>
    <cellStyle name="Normal 2 3 2 2 5 4 2" xfId="42453" xr:uid="{00000000-0005-0000-0000-0000AE150000}"/>
    <cellStyle name="Normal 2 3 2 2 5 4 3" xfId="27220" xr:uid="{00000000-0005-0000-0000-0000AF150000}"/>
    <cellStyle name="Normal 2 3 2 2 5 5" xfId="7101" xr:uid="{00000000-0005-0000-0000-0000B0150000}"/>
    <cellStyle name="Normal 2 3 2 2 5 5 2" xfId="37436" xr:uid="{00000000-0005-0000-0000-0000B1150000}"/>
    <cellStyle name="Normal 2 3 2 2 5 5 3" xfId="22203" xr:uid="{00000000-0005-0000-0000-0000B2150000}"/>
    <cellStyle name="Normal 2 3 2 2 5 6" xfId="32424" xr:uid="{00000000-0005-0000-0000-0000B3150000}"/>
    <cellStyle name="Normal 2 3 2 2 5 7" xfId="17190" xr:uid="{00000000-0005-0000-0000-0000B4150000}"/>
    <cellStyle name="Normal 2 3 2 2 6" xfId="2883" xr:uid="{00000000-0005-0000-0000-0000B5150000}"/>
    <cellStyle name="Normal 2 3 2 2 6 2" xfId="12957" xr:uid="{00000000-0005-0000-0000-0000B6150000}"/>
    <cellStyle name="Normal 2 3 2 2 6 2 2" xfId="43288" xr:uid="{00000000-0005-0000-0000-0000B7150000}"/>
    <cellStyle name="Normal 2 3 2 2 6 2 3" xfId="28055" xr:uid="{00000000-0005-0000-0000-0000B8150000}"/>
    <cellStyle name="Normal 2 3 2 2 6 3" xfId="7937" xr:uid="{00000000-0005-0000-0000-0000B9150000}"/>
    <cellStyle name="Normal 2 3 2 2 6 3 2" xfId="38271" xr:uid="{00000000-0005-0000-0000-0000BA150000}"/>
    <cellStyle name="Normal 2 3 2 2 6 3 3" xfId="23038" xr:uid="{00000000-0005-0000-0000-0000BB150000}"/>
    <cellStyle name="Normal 2 3 2 2 6 4" xfId="33258" xr:uid="{00000000-0005-0000-0000-0000BC150000}"/>
    <cellStyle name="Normal 2 3 2 2 6 5" xfId="18025" xr:uid="{00000000-0005-0000-0000-0000BD150000}"/>
    <cellStyle name="Normal 2 3 2 2 7" xfId="4576" xr:uid="{00000000-0005-0000-0000-0000BE150000}"/>
    <cellStyle name="Normal 2 3 2 2 7 2" xfId="14628" xr:uid="{00000000-0005-0000-0000-0000BF150000}"/>
    <cellStyle name="Normal 2 3 2 2 7 2 2" xfId="44959" xr:uid="{00000000-0005-0000-0000-0000C0150000}"/>
    <cellStyle name="Normal 2 3 2 2 7 2 3" xfId="29726" xr:uid="{00000000-0005-0000-0000-0000C1150000}"/>
    <cellStyle name="Normal 2 3 2 2 7 3" xfId="9608" xr:uid="{00000000-0005-0000-0000-0000C2150000}"/>
    <cellStyle name="Normal 2 3 2 2 7 3 2" xfId="39942" xr:uid="{00000000-0005-0000-0000-0000C3150000}"/>
    <cellStyle name="Normal 2 3 2 2 7 3 3" xfId="24709" xr:uid="{00000000-0005-0000-0000-0000C4150000}"/>
    <cellStyle name="Normal 2 3 2 2 7 4" xfId="34929" xr:uid="{00000000-0005-0000-0000-0000C5150000}"/>
    <cellStyle name="Normal 2 3 2 2 7 5" xfId="19696" xr:uid="{00000000-0005-0000-0000-0000C6150000}"/>
    <cellStyle name="Normal 2 3 2 2 8" xfId="11286" xr:uid="{00000000-0005-0000-0000-0000C7150000}"/>
    <cellStyle name="Normal 2 3 2 2 8 2" xfId="41617" xr:uid="{00000000-0005-0000-0000-0000C8150000}"/>
    <cellStyle name="Normal 2 3 2 2 8 3" xfId="26384" xr:uid="{00000000-0005-0000-0000-0000C9150000}"/>
    <cellStyle name="Normal 2 3 2 2 9" xfId="6265" xr:uid="{00000000-0005-0000-0000-0000CA150000}"/>
    <cellStyle name="Normal 2 3 2 2 9 2" xfId="36600" xr:uid="{00000000-0005-0000-0000-0000CB150000}"/>
    <cellStyle name="Normal 2 3 2 2 9 3" xfId="21367" xr:uid="{00000000-0005-0000-0000-0000CC150000}"/>
    <cellStyle name="Normal 2 3 2 3" xfId="1229" xr:uid="{00000000-0005-0000-0000-0000CD150000}"/>
    <cellStyle name="Normal 2 3 2 3 10" xfId="16406" xr:uid="{00000000-0005-0000-0000-0000CE150000}"/>
    <cellStyle name="Normal 2 3 2 3 2" xfId="1448" xr:uid="{00000000-0005-0000-0000-0000CF150000}"/>
    <cellStyle name="Normal 2 3 2 3 2 2" xfId="1869" xr:uid="{00000000-0005-0000-0000-0000D0150000}"/>
    <cellStyle name="Normal 2 3 2 3 2 2 2" xfId="2708" xr:uid="{00000000-0005-0000-0000-0000D1150000}"/>
    <cellStyle name="Normal 2 3 2 3 2 2 2 2" xfId="4398" xr:uid="{00000000-0005-0000-0000-0000D2150000}"/>
    <cellStyle name="Normal 2 3 2 3 2 2 2 2 2" xfId="14471" xr:uid="{00000000-0005-0000-0000-0000D3150000}"/>
    <cellStyle name="Normal 2 3 2 3 2 2 2 2 2 2" xfId="44802" xr:uid="{00000000-0005-0000-0000-0000D4150000}"/>
    <cellStyle name="Normal 2 3 2 3 2 2 2 2 2 3" xfId="29569" xr:uid="{00000000-0005-0000-0000-0000D5150000}"/>
    <cellStyle name="Normal 2 3 2 3 2 2 2 2 3" xfId="9451" xr:uid="{00000000-0005-0000-0000-0000D6150000}"/>
    <cellStyle name="Normal 2 3 2 3 2 2 2 2 3 2" xfId="39785" xr:uid="{00000000-0005-0000-0000-0000D7150000}"/>
    <cellStyle name="Normal 2 3 2 3 2 2 2 2 3 3" xfId="24552" xr:uid="{00000000-0005-0000-0000-0000D8150000}"/>
    <cellStyle name="Normal 2 3 2 3 2 2 2 2 4" xfId="34772" xr:uid="{00000000-0005-0000-0000-0000D9150000}"/>
    <cellStyle name="Normal 2 3 2 3 2 2 2 2 5" xfId="19539" xr:uid="{00000000-0005-0000-0000-0000DA150000}"/>
    <cellStyle name="Normal 2 3 2 3 2 2 2 3" xfId="6090" xr:uid="{00000000-0005-0000-0000-0000DB150000}"/>
    <cellStyle name="Normal 2 3 2 3 2 2 2 3 2" xfId="16142" xr:uid="{00000000-0005-0000-0000-0000DC150000}"/>
    <cellStyle name="Normal 2 3 2 3 2 2 2 3 2 2" xfId="46473" xr:uid="{00000000-0005-0000-0000-0000DD150000}"/>
    <cellStyle name="Normal 2 3 2 3 2 2 2 3 2 3" xfId="31240" xr:uid="{00000000-0005-0000-0000-0000DE150000}"/>
    <cellStyle name="Normal 2 3 2 3 2 2 2 3 3" xfId="11122" xr:uid="{00000000-0005-0000-0000-0000DF150000}"/>
    <cellStyle name="Normal 2 3 2 3 2 2 2 3 3 2" xfId="41456" xr:uid="{00000000-0005-0000-0000-0000E0150000}"/>
    <cellStyle name="Normal 2 3 2 3 2 2 2 3 3 3" xfId="26223" xr:uid="{00000000-0005-0000-0000-0000E1150000}"/>
    <cellStyle name="Normal 2 3 2 3 2 2 2 3 4" xfId="36443" xr:uid="{00000000-0005-0000-0000-0000E2150000}"/>
    <cellStyle name="Normal 2 3 2 3 2 2 2 3 5" xfId="21210" xr:uid="{00000000-0005-0000-0000-0000E3150000}"/>
    <cellStyle name="Normal 2 3 2 3 2 2 2 4" xfId="12800" xr:uid="{00000000-0005-0000-0000-0000E4150000}"/>
    <cellStyle name="Normal 2 3 2 3 2 2 2 4 2" xfId="43131" xr:uid="{00000000-0005-0000-0000-0000E5150000}"/>
    <cellStyle name="Normal 2 3 2 3 2 2 2 4 3" xfId="27898" xr:uid="{00000000-0005-0000-0000-0000E6150000}"/>
    <cellStyle name="Normal 2 3 2 3 2 2 2 5" xfId="7779" xr:uid="{00000000-0005-0000-0000-0000E7150000}"/>
    <cellStyle name="Normal 2 3 2 3 2 2 2 5 2" xfId="38114" xr:uid="{00000000-0005-0000-0000-0000E8150000}"/>
    <cellStyle name="Normal 2 3 2 3 2 2 2 5 3" xfId="22881" xr:uid="{00000000-0005-0000-0000-0000E9150000}"/>
    <cellStyle name="Normal 2 3 2 3 2 2 2 6" xfId="33102" xr:uid="{00000000-0005-0000-0000-0000EA150000}"/>
    <cellStyle name="Normal 2 3 2 3 2 2 2 7" xfId="17868" xr:uid="{00000000-0005-0000-0000-0000EB150000}"/>
    <cellStyle name="Normal 2 3 2 3 2 2 3" xfId="3561" xr:uid="{00000000-0005-0000-0000-0000EC150000}"/>
    <cellStyle name="Normal 2 3 2 3 2 2 3 2" xfId="13635" xr:uid="{00000000-0005-0000-0000-0000ED150000}"/>
    <cellStyle name="Normal 2 3 2 3 2 2 3 2 2" xfId="43966" xr:uid="{00000000-0005-0000-0000-0000EE150000}"/>
    <cellStyle name="Normal 2 3 2 3 2 2 3 2 3" xfId="28733" xr:uid="{00000000-0005-0000-0000-0000EF150000}"/>
    <cellStyle name="Normal 2 3 2 3 2 2 3 3" xfId="8615" xr:uid="{00000000-0005-0000-0000-0000F0150000}"/>
    <cellStyle name="Normal 2 3 2 3 2 2 3 3 2" xfId="38949" xr:uid="{00000000-0005-0000-0000-0000F1150000}"/>
    <cellStyle name="Normal 2 3 2 3 2 2 3 3 3" xfId="23716" xr:uid="{00000000-0005-0000-0000-0000F2150000}"/>
    <cellStyle name="Normal 2 3 2 3 2 2 3 4" xfId="33936" xr:uid="{00000000-0005-0000-0000-0000F3150000}"/>
    <cellStyle name="Normal 2 3 2 3 2 2 3 5" xfId="18703" xr:uid="{00000000-0005-0000-0000-0000F4150000}"/>
    <cellStyle name="Normal 2 3 2 3 2 2 4" xfId="5254" xr:uid="{00000000-0005-0000-0000-0000F5150000}"/>
    <cellStyle name="Normal 2 3 2 3 2 2 4 2" xfId="15306" xr:uid="{00000000-0005-0000-0000-0000F6150000}"/>
    <cellStyle name="Normal 2 3 2 3 2 2 4 2 2" xfId="45637" xr:uid="{00000000-0005-0000-0000-0000F7150000}"/>
    <cellStyle name="Normal 2 3 2 3 2 2 4 2 3" xfId="30404" xr:uid="{00000000-0005-0000-0000-0000F8150000}"/>
    <cellStyle name="Normal 2 3 2 3 2 2 4 3" xfId="10286" xr:uid="{00000000-0005-0000-0000-0000F9150000}"/>
    <cellStyle name="Normal 2 3 2 3 2 2 4 3 2" xfId="40620" xr:uid="{00000000-0005-0000-0000-0000FA150000}"/>
    <cellStyle name="Normal 2 3 2 3 2 2 4 3 3" xfId="25387" xr:uid="{00000000-0005-0000-0000-0000FB150000}"/>
    <cellStyle name="Normal 2 3 2 3 2 2 4 4" xfId="35607" xr:uid="{00000000-0005-0000-0000-0000FC150000}"/>
    <cellStyle name="Normal 2 3 2 3 2 2 4 5" xfId="20374" xr:uid="{00000000-0005-0000-0000-0000FD150000}"/>
    <cellStyle name="Normal 2 3 2 3 2 2 5" xfId="11964" xr:uid="{00000000-0005-0000-0000-0000FE150000}"/>
    <cellStyle name="Normal 2 3 2 3 2 2 5 2" xfId="42295" xr:uid="{00000000-0005-0000-0000-0000FF150000}"/>
    <cellStyle name="Normal 2 3 2 3 2 2 5 3" xfId="27062" xr:uid="{00000000-0005-0000-0000-000000160000}"/>
    <cellStyle name="Normal 2 3 2 3 2 2 6" xfId="6943" xr:uid="{00000000-0005-0000-0000-000001160000}"/>
    <cellStyle name="Normal 2 3 2 3 2 2 6 2" xfId="37278" xr:uid="{00000000-0005-0000-0000-000002160000}"/>
    <cellStyle name="Normal 2 3 2 3 2 2 6 3" xfId="22045" xr:uid="{00000000-0005-0000-0000-000003160000}"/>
    <cellStyle name="Normal 2 3 2 3 2 2 7" xfId="32266" xr:uid="{00000000-0005-0000-0000-000004160000}"/>
    <cellStyle name="Normal 2 3 2 3 2 2 8" xfId="17032" xr:uid="{00000000-0005-0000-0000-000005160000}"/>
    <cellStyle name="Normal 2 3 2 3 2 3" xfId="2290" xr:uid="{00000000-0005-0000-0000-000006160000}"/>
    <cellStyle name="Normal 2 3 2 3 2 3 2" xfId="3980" xr:uid="{00000000-0005-0000-0000-000007160000}"/>
    <cellStyle name="Normal 2 3 2 3 2 3 2 2" xfId="14053" xr:uid="{00000000-0005-0000-0000-000008160000}"/>
    <cellStyle name="Normal 2 3 2 3 2 3 2 2 2" xfId="44384" xr:uid="{00000000-0005-0000-0000-000009160000}"/>
    <cellStyle name="Normal 2 3 2 3 2 3 2 2 3" xfId="29151" xr:uid="{00000000-0005-0000-0000-00000A160000}"/>
    <cellStyle name="Normal 2 3 2 3 2 3 2 3" xfId="9033" xr:uid="{00000000-0005-0000-0000-00000B160000}"/>
    <cellStyle name="Normal 2 3 2 3 2 3 2 3 2" xfId="39367" xr:uid="{00000000-0005-0000-0000-00000C160000}"/>
    <cellStyle name="Normal 2 3 2 3 2 3 2 3 3" xfId="24134" xr:uid="{00000000-0005-0000-0000-00000D160000}"/>
    <cellStyle name="Normal 2 3 2 3 2 3 2 4" xfId="34354" xr:uid="{00000000-0005-0000-0000-00000E160000}"/>
    <cellStyle name="Normal 2 3 2 3 2 3 2 5" xfId="19121" xr:uid="{00000000-0005-0000-0000-00000F160000}"/>
    <cellStyle name="Normal 2 3 2 3 2 3 3" xfId="5672" xr:uid="{00000000-0005-0000-0000-000010160000}"/>
    <cellStyle name="Normal 2 3 2 3 2 3 3 2" xfId="15724" xr:uid="{00000000-0005-0000-0000-000011160000}"/>
    <cellStyle name="Normal 2 3 2 3 2 3 3 2 2" xfId="46055" xr:uid="{00000000-0005-0000-0000-000012160000}"/>
    <cellStyle name="Normal 2 3 2 3 2 3 3 2 3" xfId="30822" xr:uid="{00000000-0005-0000-0000-000013160000}"/>
    <cellStyle name="Normal 2 3 2 3 2 3 3 3" xfId="10704" xr:uid="{00000000-0005-0000-0000-000014160000}"/>
    <cellStyle name="Normal 2 3 2 3 2 3 3 3 2" xfId="41038" xr:uid="{00000000-0005-0000-0000-000015160000}"/>
    <cellStyle name="Normal 2 3 2 3 2 3 3 3 3" xfId="25805" xr:uid="{00000000-0005-0000-0000-000016160000}"/>
    <cellStyle name="Normal 2 3 2 3 2 3 3 4" xfId="36025" xr:uid="{00000000-0005-0000-0000-000017160000}"/>
    <cellStyle name="Normal 2 3 2 3 2 3 3 5" xfId="20792" xr:uid="{00000000-0005-0000-0000-000018160000}"/>
    <cellStyle name="Normal 2 3 2 3 2 3 4" xfId="12382" xr:uid="{00000000-0005-0000-0000-000019160000}"/>
    <cellStyle name="Normal 2 3 2 3 2 3 4 2" xfId="42713" xr:uid="{00000000-0005-0000-0000-00001A160000}"/>
    <cellStyle name="Normal 2 3 2 3 2 3 4 3" xfId="27480" xr:uid="{00000000-0005-0000-0000-00001B160000}"/>
    <cellStyle name="Normal 2 3 2 3 2 3 5" xfId="7361" xr:uid="{00000000-0005-0000-0000-00001C160000}"/>
    <cellStyle name="Normal 2 3 2 3 2 3 5 2" xfId="37696" xr:uid="{00000000-0005-0000-0000-00001D160000}"/>
    <cellStyle name="Normal 2 3 2 3 2 3 5 3" xfId="22463" xr:uid="{00000000-0005-0000-0000-00001E160000}"/>
    <cellStyle name="Normal 2 3 2 3 2 3 6" xfId="32684" xr:uid="{00000000-0005-0000-0000-00001F160000}"/>
    <cellStyle name="Normal 2 3 2 3 2 3 7" xfId="17450" xr:uid="{00000000-0005-0000-0000-000020160000}"/>
    <cellStyle name="Normal 2 3 2 3 2 4" xfId="3143" xr:uid="{00000000-0005-0000-0000-000021160000}"/>
    <cellStyle name="Normal 2 3 2 3 2 4 2" xfId="13217" xr:uid="{00000000-0005-0000-0000-000022160000}"/>
    <cellStyle name="Normal 2 3 2 3 2 4 2 2" xfId="43548" xr:uid="{00000000-0005-0000-0000-000023160000}"/>
    <cellStyle name="Normal 2 3 2 3 2 4 2 3" xfId="28315" xr:uid="{00000000-0005-0000-0000-000024160000}"/>
    <cellStyle name="Normal 2 3 2 3 2 4 3" xfId="8197" xr:uid="{00000000-0005-0000-0000-000025160000}"/>
    <cellStyle name="Normal 2 3 2 3 2 4 3 2" xfId="38531" xr:uid="{00000000-0005-0000-0000-000026160000}"/>
    <cellStyle name="Normal 2 3 2 3 2 4 3 3" xfId="23298" xr:uid="{00000000-0005-0000-0000-000027160000}"/>
    <cellStyle name="Normal 2 3 2 3 2 4 4" xfId="33518" xr:uid="{00000000-0005-0000-0000-000028160000}"/>
    <cellStyle name="Normal 2 3 2 3 2 4 5" xfId="18285" xr:uid="{00000000-0005-0000-0000-000029160000}"/>
    <cellStyle name="Normal 2 3 2 3 2 5" xfId="4836" xr:uid="{00000000-0005-0000-0000-00002A160000}"/>
    <cellStyle name="Normal 2 3 2 3 2 5 2" xfId="14888" xr:uid="{00000000-0005-0000-0000-00002B160000}"/>
    <cellStyle name="Normal 2 3 2 3 2 5 2 2" xfId="45219" xr:uid="{00000000-0005-0000-0000-00002C160000}"/>
    <cellStyle name="Normal 2 3 2 3 2 5 2 3" xfId="29986" xr:uid="{00000000-0005-0000-0000-00002D160000}"/>
    <cellStyle name="Normal 2 3 2 3 2 5 3" xfId="9868" xr:uid="{00000000-0005-0000-0000-00002E160000}"/>
    <cellStyle name="Normal 2 3 2 3 2 5 3 2" xfId="40202" xr:uid="{00000000-0005-0000-0000-00002F160000}"/>
    <cellStyle name="Normal 2 3 2 3 2 5 3 3" xfId="24969" xr:uid="{00000000-0005-0000-0000-000030160000}"/>
    <cellStyle name="Normal 2 3 2 3 2 5 4" xfId="35189" xr:uid="{00000000-0005-0000-0000-000031160000}"/>
    <cellStyle name="Normal 2 3 2 3 2 5 5" xfId="19956" xr:uid="{00000000-0005-0000-0000-000032160000}"/>
    <cellStyle name="Normal 2 3 2 3 2 6" xfId="11546" xr:uid="{00000000-0005-0000-0000-000033160000}"/>
    <cellStyle name="Normal 2 3 2 3 2 6 2" xfId="41877" xr:uid="{00000000-0005-0000-0000-000034160000}"/>
    <cellStyle name="Normal 2 3 2 3 2 6 3" xfId="26644" xr:uid="{00000000-0005-0000-0000-000035160000}"/>
    <cellStyle name="Normal 2 3 2 3 2 7" xfId="6525" xr:uid="{00000000-0005-0000-0000-000036160000}"/>
    <cellStyle name="Normal 2 3 2 3 2 7 2" xfId="36860" xr:uid="{00000000-0005-0000-0000-000037160000}"/>
    <cellStyle name="Normal 2 3 2 3 2 7 3" xfId="21627" xr:uid="{00000000-0005-0000-0000-000038160000}"/>
    <cellStyle name="Normal 2 3 2 3 2 8" xfId="31848" xr:uid="{00000000-0005-0000-0000-000039160000}"/>
    <cellStyle name="Normal 2 3 2 3 2 9" xfId="16614" xr:uid="{00000000-0005-0000-0000-00003A160000}"/>
    <cellStyle name="Normal 2 3 2 3 3" xfId="1661" xr:uid="{00000000-0005-0000-0000-00003B160000}"/>
    <cellStyle name="Normal 2 3 2 3 3 2" xfId="2500" xr:uid="{00000000-0005-0000-0000-00003C160000}"/>
    <cellStyle name="Normal 2 3 2 3 3 2 2" xfId="4190" xr:uid="{00000000-0005-0000-0000-00003D160000}"/>
    <cellStyle name="Normal 2 3 2 3 3 2 2 2" xfId="14263" xr:uid="{00000000-0005-0000-0000-00003E160000}"/>
    <cellStyle name="Normal 2 3 2 3 3 2 2 2 2" xfId="44594" xr:uid="{00000000-0005-0000-0000-00003F160000}"/>
    <cellStyle name="Normal 2 3 2 3 3 2 2 2 3" xfId="29361" xr:uid="{00000000-0005-0000-0000-000040160000}"/>
    <cellStyle name="Normal 2 3 2 3 3 2 2 3" xfId="9243" xr:uid="{00000000-0005-0000-0000-000041160000}"/>
    <cellStyle name="Normal 2 3 2 3 3 2 2 3 2" xfId="39577" xr:uid="{00000000-0005-0000-0000-000042160000}"/>
    <cellStyle name="Normal 2 3 2 3 3 2 2 3 3" xfId="24344" xr:uid="{00000000-0005-0000-0000-000043160000}"/>
    <cellStyle name="Normal 2 3 2 3 3 2 2 4" xfId="34564" xr:uid="{00000000-0005-0000-0000-000044160000}"/>
    <cellStyle name="Normal 2 3 2 3 3 2 2 5" xfId="19331" xr:uid="{00000000-0005-0000-0000-000045160000}"/>
    <cellStyle name="Normal 2 3 2 3 3 2 3" xfId="5882" xr:uid="{00000000-0005-0000-0000-000046160000}"/>
    <cellStyle name="Normal 2 3 2 3 3 2 3 2" xfId="15934" xr:uid="{00000000-0005-0000-0000-000047160000}"/>
    <cellStyle name="Normal 2 3 2 3 3 2 3 2 2" xfId="46265" xr:uid="{00000000-0005-0000-0000-000048160000}"/>
    <cellStyle name="Normal 2 3 2 3 3 2 3 2 3" xfId="31032" xr:uid="{00000000-0005-0000-0000-000049160000}"/>
    <cellStyle name="Normal 2 3 2 3 3 2 3 3" xfId="10914" xr:uid="{00000000-0005-0000-0000-00004A160000}"/>
    <cellStyle name="Normal 2 3 2 3 3 2 3 3 2" xfId="41248" xr:uid="{00000000-0005-0000-0000-00004B160000}"/>
    <cellStyle name="Normal 2 3 2 3 3 2 3 3 3" xfId="26015" xr:uid="{00000000-0005-0000-0000-00004C160000}"/>
    <cellStyle name="Normal 2 3 2 3 3 2 3 4" xfId="36235" xr:uid="{00000000-0005-0000-0000-00004D160000}"/>
    <cellStyle name="Normal 2 3 2 3 3 2 3 5" xfId="21002" xr:uid="{00000000-0005-0000-0000-00004E160000}"/>
    <cellStyle name="Normal 2 3 2 3 3 2 4" xfId="12592" xr:uid="{00000000-0005-0000-0000-00004F160000}"/>
    <cellStyle name="Normal 2 3 2 3 3 2 4 2" xfId="42923" xr:uid="{00000000-0005-0000-0000-000050160000}"/>
    <cellStyle name="Normal 2 3 2 3 3 2 4 3" xfId="27690" xr:uid="{00000000-0005-0000-0000-000051160000}"/>
    <cellStyle name="Normal 2 3 2 3 3 2 5" xfId="7571" xr:uid="{00000000-0005-0000-0000-000052160000}"/>
    <cellStyle name="Normal 2 3 2 3 3 2 5 2" xfId="37906" xr:uid="{00000000-0005-0000-0000-000053160000}"/>
    <cellStyle name="Normal 2 3 2 3 3 2 5 3" xfId="22673" xr:uid="{00000000-0005-0000-0000-000054160000}"/>
    <cellStyle name="Normal 2 3 2 3 3 2 6" xfId="32894" xr:uid="{00000000-0005-0000-0000-000055160000}"/>
    <cellStyle name="Normal 2 3 2 3 3 2 7" xfId="17660" xr:uid="{00000000-0005-0000-0000-000056160000}"/>
    <cellStyle name="Normal 2 3 2 3 3 3" xfId="3353" xr:uid="{00000000-0005-0000-0000-000057160000}"/>
    <cellStyle name="Normal 2 3 2 3 3 3 2" xfId="13427" xr:uid="{00000000-0005-0000-0000-000058160000}"/>
    <cellStyle name="Normal 2 3 2 3 3 3 2 2" xfId="43758" xr:uid="{00000000-0005-0000-0000-000059160000}"/>
    <cellStyle name="Normal 2 3 2 3 3 3 2 3" xfId="28525" xr:uid="{00000000-0005-0000-0000-00005A160000}"/>
    <cellStyle name="Normal 2 3 2 3 3 3 3" xfId="8407" xr:uid="{00000000-0005-0000-0000-00005B160000}"/>
    <cellStyle name="Normal 2 3 2 3 3 3 3 2" xfId="38741" xr:uid="{00000000-0005-0000-0000-00005C160000}"/>
    <cellStyle name="Normal 2 3 2 3 3 3 3 3" xfId="23508" xr:uid="{00000000-0005-0000-0000-00005D160000}"/>
    <cellStyle name="Normal 2 3 2 3 3 3 4" xfId="33728" xr:uid="{00000000-0005-0000-0000-00005E160000}"/>
    <cellStyle name="Normal 2 3 2 3 3 3 5" xfId="18495" xr:uid="{00000000-0005-0000-0000-00005F160000}"/>
    <cellStyle name="Normal 2 3 2 3 3 4" xfId="5046" xr:uid="{00000000-0005-0000-0000-000060160000}"/>
    <cellStyle name="Normal 2 3 2 3 3 4 2" xfId="15098" xr:uid="{00000000-0005-0000-0000-000061160000}"/>
    <cellStyle name="Normal 2 3 2 3 3 4 2 2" xfId="45429" xr:uid="{00000000-0005-0000-0000-000062160000}"/>
    <cellStyle name="Normal 2 3 2 3 3 4 2 3" xfId="30196" xr:uid="{00000000-0005-0000-0000-000063160000}"/>
    <cellStyle name="Normal 2 3 2 3 3 4 3" xfId="10078" xr:uid="{00000000-0005-0000-0000-000064160000}"/>
    <cellStyle name="Normal 2 3 2 3 3 4 3 2" xfId="40412" xr:uid="{00000000-0005-0000-0000-000065160000}"/>
    <cellStyle name="Normal 2 3 2 3 3 4 3 3" xfId="25179" xr:uid="{00000000-0005-0000-0000-000066160000}"/>
    <cellStyle name="Normal 2 3 2 3 3 4 4" xfId="35399" xr:uid="{00000000-0005-0000-0000-000067160000}"/>
    <cellStyle name="Normal 2 3 2 3 3 4 5" xfId="20166" xr:uid="{00000000-0005-0000-0000-000068160000}"/>
    <cellStyle name="Normal 2 3 2 3 3 5" xfId="11756" xr:uid="{00000000-0005-0000-0000-000069160000}"/>
    <cellStyle name="Normal 2 3 2 3 3 5 2" xfId="42087" xr:uid="{00000000-0005-0000-0000-00006A160000}"/>
    <cellStyle name="Normal 2 3 2 3 3 5 3" xfId="26854" xr:uid="{00000000-0005-0000-0000-00006B160000}"/>
    <cellStyle name="Normal 2 3 2 3 3 6" xfId="6735" xr:uid="{00000000-0005-0000-0000-00006C160000}"/>
    <cellStyle name="Normal 2 3 2 3 3 6 2" xfId="37070" xr:uid="{00000000-0005-0000-0000-00006D160000}"/>
    <cellStyle name="Normal 2 3 2 3 3 6 3" xfId="21837" xr:uid="{00000000-0005-0000-0000-00006E160000}"/>
    <cellStyle name="Normal 2 3 2 3 3 7" xfId="32058" xr:uid="{00000000-0005-0000-0000-00006F160000}"/>
    <cellStyle name="Normal 2 3 2 3 3 8" xfId="16824" xr:uid="{00000000-0005-0000-0000-000070160000}"/>
    <cellStyle name="Normal 2 3 2 3 4" xfId="2082" xr:uid="{00000000-0005-0000-0000-000071160000}"/>
    <cellStyle name="Normal 2 3 2 3 4 2" xfId="3772" xr:uid="{00000000-0005-0000-0000-000072160000}"/>
    <cellStyle name="Normal 2 3 2 3 4 2 2" xfId="13845" xr:uid="{00000000-0005-0000-0000-000073160000}"/>
    <cellStyle name="Normal 2 3 2 3 4 2 2 2" xfId="44176" xr:uid="{00000000-0005-0000-0000-000074160000}"/>
    <cellStyle name="Normal 2 3 2 3 4 2 2 3" xfId="28943" xr:uid="{00000000-0005-0000-0000-000075160000}"/>
    <cellStyle name="Normal 2 3 2 3 4 2 3" xfId="8825" xr:uid="{00000000-0005-0000-0000-000076160000}"/>
    <cellStyle name="Normal 2 3 2 3 4 2 3 2" xfId="39159" xr:uid="{00000000-0005-0000-0000-000077160000}"/>
    <cellStyle name="Normal 2 3 2 3 4 2 3 3" xfId="23926" xr:uid="{00000000-0005-0000-0000-000078160000}"/>
    <cellStyle name="Normal 2 3 2 3 4 2 4" xfId="34146" xr:uid="{00000000-0005-0000-0000-000079160000}"/>
    <cellStyle name="Normal 2 3 2 3 4 2 5" xfId="18913" xr:uid="{00000000-0005-0000-0000-00007A160000}"/>
    <cellStyle name="Normal 2 3 2 3 4 3" xfId="5464" xr:uid="{00000000-0005-0000-0000-00007B160000}"/>
    <cellStyle name="Normal 2 3 2 3 4 3 2" xfId="15516" xr:uid="{00000000-0005-0000-0000-00007C160000}"/>
    <cellStyle name="Normal 2 3 2 3 4 3 2 2" xfId="45847" xr:uid="{00000000-0005-0000-0000-00007D160000}"/>
    <cellStyle name="Normal 2 3 2 3 4 3 2 3" xfId="30614" xr:uid="{00000000-0005-0000-0000-00007E160000}"/>
    <cellStyle name="Normal 2 3 2 3 4 3 3" xfId="10496" xr:uid="{00000000-0005-0000-0000-00007F160000}"/>
    <cellStyle name="Normal 2 3 2 3 4 3 3 2" xfId="40830" xr:uid="{00000000-0005-0000-0000-000080160000}"/>
    <cellStyle name="Normal 2 3 2 3 4 3 3 3" xfId="25597" xr:uid="{00000000-0005-0000-0000-000081160000}"/>
    <cellStyle name="Normal 2 3 2 3 4 3 4" xfId="35817" xr:uid="{00000000-0005-0000-0000-000082160000}"/>
    <cellStyle name="Normal 2 3 2 3 4 3 5" xfId="20584" xr:uid="{00000000-0005-0000-0000-000083160000}"/>
    <cellStyle name="Normal 2 3 2 3 4 4" xfId="12174" xr:uid="{00000000-0005-0000-0000-000084160000}"/>
    <cellStyle name="Normal 2 3 2 3 4 4 2" xfId="42505" xr:uid="{00000000-0005-0000-0000-000085160000}"/>
    <cellStyle name="Normal 2 3 2 3 4 4 3" xfId="27272" xr:uid="{00000000-0005-0000-0000-000086160000}"/>
    <cellStyle name="Normal 2 3 2 3 4 5" xfId="7153" xr:uid="{00000000-0005-0000-0000-000087160000}"/>
    <cellStyle name="Normal 2 3 2 3 4 5 2" xfId="37488" xr:uid="{00000000-0005-0000-0000-000088160000}"/>
    <cellStyle name="Normal 2 3 2 3 4 5 3" xfId="22255" xr:uid="{00000000-0005-0000-0000-000089160000}"/>
    <cellStyle name="Normal 2 3 2 3 4 6" xfId="32476" xr:uid="{00000000-0005-0000-0000-00008A160000}"/>
    <cellStyle name="Normal 2 3 2 3 4 7" xfId="17242" xr:uid="{00000000-0005-0000-0000-00008B160000}"/>
    <cellStyle name="Normal 2 3 2 3 5" xfId="2935" xr:uid="{00000000-0005-0000-0000-00008C160000}"/>
    <cellStyle name="Normal 2 3 2 3 5 2" xfId="13009" xr:uid="{00000000-0005-0000-0000-00008D160000}"/>
    <cellStyle name="Normal 2 3 2 3 5 2 2" xfId="43340" xr:uid="{00000000-0005-0000-0000-00008E160000}"/>
    <cellStyle name="Normal 2 3 2 3 5 2 3" xfId="28107" xr:uid="{00000000-0005-0000-0000-00008F160000}"/>
    <cellStyle name="Normal 2 3 2 3 5 3" xfId="7989" xr:uid="{00000000-0005-0000-0000-000090160000}"/>
    <cellStyle name="Normal 2 3 2 3 5 3 2" xfId="38323" xr:uid="{00000000-0005-0000-0000-000091160000}"/>
    <cellStyle name="Normal 2 3 2 3 5 3 3" xfId="23090" xr:uid="{00000000-0005-0000-0000-000092160000}"/>
    <cellStyle name="Normal 2 3 2 3 5 4" xfId="33310" xr:uid="{00000000-0005-0000-0000-000093160000}"/>
    <cellStyle name="Normal 2 3 2 3 5 5" xfId="18077" xr:uid="{00000000-0005-0000-0000-000094160000}"/>
    <cellStyle name="Normal 2 3 2 3 6" xfId="4628" xr:uid="{00000000-0005-0000-0000-000095160000}"/>
    <cellStyle name="Normal 2 3 2 3 6 2" xfId="14680" xr:uid="{00000000-0005-0000-0000-000096160000}"/>
    <cellStyle name="Normal 2 3 2 3 6 2 2" xfId="45011" xr:uid="{00000000-0005-0000-0000-000097160000}"/>
    <cellStyle name="Normal 2 3 2 3 6 2 3" xfId="29778" xr:uid="{00000000-0005-0000-0000-000098160000}"/>
    <cellStyle name="Normal 2 3 2 3 6 3" xfId="9660" xr:uid="{00000000-0005-0000-0000-000099160000}"/>
    <cellStyle name="Normal 2 3 2 3 6 3 2" xfId="39994" xr:uid="{00000000-0005-0000-0000-00009A160000}"/>
    <cellStyle name="Normal 2 3 2 3 6 3 3" xfId="24761" xr:uid="{00000000-0005-0000-0000-00009B160000}"/>
    <cellStyle name="Normal 2 3 2 3 6 4" xfId="34981" xr:uid="{00000000-0005-0000-0000-00009C160000}"/>
    <cellStyle name="Normal 2 3 2 3 6 5" xfId="19748" xr:uid="{00000000-0005-0000-0000-00009D160000}"/>
    <cellStyle name="Normal 2 3 2 3 7" xfId="11338" xr:uid="{00000000-0005-0000-0000-00009E160000}"/>
    <cellStyle name="Normal 2 3 2 3 7 2" xfId="41669" xr:uid="{00000000-0005-0000-0000-00009F160000}"/>
    <cellStyle name="Normal 2 3 2 3 7 3" xfId="26436" xr:uid="{00000000-0005-0000-0000-0000A0160000}"/>
    <cellStyle name="Normal 2 3 2 3 8" xfId="6317" xr:uid="{00000000-0005-0000-0000-0000A1160000}"/>
    <cellStyle name="Normal 2 3 2 3 8 2" xfId="36652" xr:uid="{00000000-0005-0000-0000-0000A2160000}"/>
    <cellStyle name="Normal 2 3 2 3 8 3" xfId="21419" xr:uid="{00000000-0005-0000-0000-0000A3160000}"/>
    <cellStyle name="Normal 2 3 2 3 9" xfId="31641" xr:uid="{00000000-0005-0000-0000-0000A4160000}"/>
    <cellStyle name="Normal 2 3 2 4" xfId="1342" xr:uid="{00000000-0005-0000-0000-0000A5160000}"/>
    <cellStyle name="Normal 2 3 2 4 2" xfId="1765" xr:uid="{00000000-0005-0000-0000-0000A6160000}"/>
    <cellStyle name="Normal 2 3 2 4 2 2" xfId="2604" xr:uid="{00000000-0005-0000-0000-0000A7160000}"/>
    <cellStyle name="Normal 2 3 2 4 2 2 2" xfId="4294" xr:uid="{00000000-0005-0000-0000-0000A8160000}"/>
    <cellStyle name="Normal 2 3 2 4 2 2 2 2" xfId="14367" xr:uid="{00000000-0005-0000-0000-0000A9160000}"/>
    <cellStyle name="Normal 2 3 2 4 2 2 2 2 2" xfId="44698" xr:uid="{00000000-0005-0000-0000-0000AA160000}"/>
    <cellStyle name="Normal 2 3 2 4 2 2 2 2 3" xfId="29465" xr:uid="{00000000-0005-0000-0000-0000AB160000}"/>
    <cellStyle name="Normal 2 3 2 4 2 2 2 3" xfId="9347" xr:uid="{00000000-0005-0000-0000-0000AC160000}"/>
    <cellStyle name="Normal 2 3 2 4 2 2 2 3 2" xfId="39681" xr:uid="{00000000-0005-0000-0000-0000AD160000}"/>
    <cellStyle name="Normal 2 3 2 4 2 2 2 3 3" xfId="24448" xr:uid="{00000000-0005-0000-0000-0000AE160000}"/>
    <cellStyle name="Normal 2 3 2 4 2 2 2 4" xfId="34668" xr:uid="{00000000-0005-0000-0000-0000AF160000}"/>
    <cellStyle name="Normal 2 3 2 4 2 2 2 5" xfId="19435" xr:uid="{00000000-0005-0000-0000-0000B0160000}"/>
    <cellStyle name="Normal 2 3 2 4 2 2 3" xfId="5986" xr:uid="{00000000-0005-0000-0000-0000B1160000}"/>
    <cellStyle name="Normal 2 3 2 4 2 2 3 2" xfId="16038" xr:uid="{00000000-0005-0000-0000-0000B2160000}"/>
    <cellStyle name="Normal 2 3 2 4 2 2 3 2 2" xfId="46369" xr:uid="{00000000-0005-0000-0000-0000B3160000}"/>
    <cellStyle name="Normal 2 3 2 4 2 2 3 2 3" xfId="31136" xr:uid="{00000000-0005-0000-0000-0000B4160000}"/>
    <cellStyle name="Normal 2 3 2 4 2 2 3 3" xfId="11018" xr:uid="{00000000-0005-0000-0000-0000B5160000}"/>
    <cellStyle name="Normal 2 3 2 4 2 2 3 3 2" xfId="41352" xr:uid="{00000000-0005-0000-0000-0000B6160000}"/>
    <cellStyle name="Normal 2 3 2 4 2 2 3 3 3" xfId="26119" xr:uid="{00000000-0005-0000-0000-0000B7160000}"/>
    <cellStyle name="Normal 2 3 2 4 2 2 3 4" xfId="36339" xr:uid="{00000000-0005-0000-0000-0000B8160000}"/>
    <cellStyle name="Normal 2 3 2 4 2 2 3 5" xfId="21106" xr:uid="{00000000-0005-0000-0000-0000B9160000}"/>
    <cellStyle name="Normal 2 3 2 4 2 2 4" xfId="12696" xr:uid="{00000000-0005-0000-0000-0000BA160000}"/>
    <cellStyle name="Normal 2 3 2 4 2 2 4 2" xfId="43027" xr:uid="{00000000-0005-0000-0000-0000BB160000}"/>
    <cellStyle name="Normal 2 3 2 4 2 2 4 3" xfId="27794" xr:uid="{00000000-0005-0000-0000-0000BC160000}"/>
    <cellStyle name="Normal 2 3 2 4 2 2 5" xfId="7675" xr:uid="{00000000-0005-0000-0000-0000BD160000}"/>
    <cellStyle name="Normal 2 3 2 4 2 2 5 2" xfId="38010" xr:uid="{00000000-0005-0000-0000-0000BE160000}"/>
    <cellStyle name="Normal 2 3 2 4 2 2 5 3" xfId="22777" xr:uid="{00000000-0005-0000-0000-0000BF160000}"/>
    <cellStyle name="Normal 2 3 2 4 2 2 6" xfId="32998" xr:uid="{00000000-0005-0000-0000-0000C0160000}"/>
    <cellStyle name="Normal 2 3 2 4 2 2 7" xfId="17764" xr:uid="{00000000-0005-0000-0000-0000C1160000}"/>
    <cellStyle name="Normal 2 3 2 4 2 3" xfId="3457" xr:uid="{00000000-0005-0000-0000-0000C2160000}"/>
    <cellStyle name="Normal 2 3 2 4 2 3 2" xfId="13531" xr:uid="{00000000-0005-0000-0000-0000C3160000}"/>
    <cellStyle name="Normal 2 3 2 4 2 3 2 2" xfId="43862" xr:uid="{00000000-0005-0000-0000-0000C4160000}"/>
    <cellStyle name="Normal 2 3 2 4 2 3 2 3" xfId="28629" xr:uid="{00000000-0005-0000-0000-0000C5160000}"/>
    <cellStyle name="Normal 2 3 2 4 2 3 3" xfId="8511" xr:uid="{00000000-0005-0000-0000-0000C6160000}"/>
    <cellStyle name="Normal 2 3 2 4 2 3 3 2" xfId="38845" xr:uid="{00000000-0005-0000-0000-0000C7160000}"/>
    <cellStyle name="Normal 2 3 2 4 2 3 3 3" xfId="23612" xr:uid="{00000000-0005-0000-0000-0000C8160000}"/>
    <cellStyle name="Normal 2 3 2 4 2 3 4" xfId="33832" xr:uid="{00000000-0005-0000-0000-0000C9160000}"/>
    <cellStyle name="Normal 2 3 2 4 2 3 5" xfId="18599" xr:uid="{00000000-0005-0000-0000-0000CA160000}"/>
    <cellStyle name="Normal 2 3 2 4 2 4" xfId="5150" xr:uid="{00000000-0005-0000-0000-0000CB160000}"/>
    <cellStyle name="Normal 2 3 2 4 2 4 2" xfId="15202" xr:uid="{00000000-0005-0000-0000-0000CC160000}"/>
    <cellStyle name="Normal 2 3 2 4 2 4 2 2" xfId="45533" xr:uid="{00000000-0005-0000-0000-0000CD160000}"/>
    <cellStyle name="Normal 2 3 2 4 2 4 2 3" xfId="30300" xr:uid="{00000000-0005-0000-0000-0000CE160000}"/>
    <cellStyle name="Normal 2 3 2 4 2 4 3" xfId="10182" xr:uid="{00000000-0005-0000-0000-0000CF160000}"/>
    <cellStyle name="Normal 2 3 2 4 2 4 3 2" xfId="40516" xr:uid="{00000000-0005-0000-0000-0000D0160000}"/>
    <cellStyle name="Normal 2 3 2 4 2 4 3 3" xfId="25283" xr:uid="{00000000-0005-0000-0000-0000D1160000}"/>
    <cellStyle name="Normal 2 3 2 4 2 4 4" xfId="35503" xr:uid="{00000000-0005-0000-0000-0000D2160000}"/>
    <cellStyle name="Normal 2 3 2 4 2 4 5" xfId="20270" xr:uid="{00000000-0005-0000-0000-0000D3160000}"/>
    <cellStyle name="Normal 2 3 2 4 2 5" xfId="11860" xr:uid="{00000000-0005-0000-0000-0000D4160000}"/>
    <cellStyle name="Normal 2 3 2 4 2 5 2" xfId="42191" xr:uid="{00000000-0005-0000-0000-0000D5160000}"/>
    <cellStyle name="Normal 2 3 2 4 2 5 3" xfId="26958" xr:uid="{00000000-0005-0000-0000-0000D6160000}"/>
    <cellStyle name="Normal 2 3 2 4 2 6" xfId="6839" xr:uid="{00000000-0005-0000-0000-0000D7160000}"/>
    <cellStyle name="Normal 2 3 2 4 2 6 2" xfId="37174" xr:uid="{00000000-0005-0000-0000-0000D8160000}"/>
    <cellStyle name="Normal 2 3 2 4 2 6 3" xfId="21941" xr:uid="{00000000-0005-0000-0000-0000D9160000}"/>
    <cellStyle name="Normal 2 3 2 4 2 7" xfId="32162" xr:uid="{00000000-0005-0000-0000-0000DA160000}"/>
    <cellStyle name="Normal 2 3 2 4 2 8" xfId="16928" xr:uid="{00000000-0005-0000-0000-0000DB160000}"/>
    <cellStyle name="Normal 2 3 2 4 3" xfId="2186" xr:uid="{00000000-0005-0000-0000-0000DC160000}"/>
    <cellStyle name="Normal 2 3 2 4 3 2" xfId="3876" xr:uid="{00000000-0005-0000-0000-0000DD160000}"/>
    <cellStyle name="Normal 2 3 2 4 3 2 2" xfId="13949" xr:uid="{00000000-0005-0000-0000-0000DE160000}"/>
    <cellStyle name="Normal 2 3 2 4 3 2 2 2" xfId="44280" xr:uid="{00000000-0005-0000-0000-0000DF160000}"/>
    <cellStyle name="Normal 2 3 2 4 3 2 2 3" xfId="29047" xr:uid="{00000000-0005-0000-0000-0000E0160000}"/>
    <cellStyle name="Normal 2 3 2 4 3 2 3" xfId="8929" xr:uid="{00000000-0005-0000-0000-0000E1160000}"/>
    <cellStyle name="Normal 2 3 2 4 3 2 3 2" xfId="39263" xr:uid="{00000000-0005-0000-0000-0000E2160000}"/>
    <cellStyle name="Normal 2 3 2 4 3 2 3 3" xfId="24030" xr:uid="{00000000-0005-0000-0000-0000E3160000}"/>
    <cellStyle name="Normal 2 3 2 4 3 2 4" xfId="34250" xr:uid="{00000000-0005-0000-0000-0000E4160000}"/>
    <cellStyle name="Normal 2 3 2 4 3 2 5" xfId="19017" xr:uid="{00000000-0005-0000-0000-0000E5160000}"/>
    <cellStyle name="Normal 2 3 2 4 3 3" xfId="5568" xr:uid="{00000000-0005-0000-0000-0000E6160000}"/>
    <cellStyle name="Normal 2 3 2 4 3 3 2" xfId="15620" xr:uid="{00000000-0005-0000-0000-0000E7160000}"/>
    <cellStyle name="Normal 2 3 2 4 3 3 2 2" xfId="45951" xr:uid="{00000000-0005-0000-0000-0000E8160000}"/>
    <cellStyle name="Normal 2 3 2 4 3 3 2 3" xfId="30718" xr:uid="{00000000-0005-0000-0000-0000E9160000}"/>
    <cellStyle name="Normal 2 3 2 4 3 3 3" xfId="10600" xr:uid="{00000000-0005-0000-0000-0000EA160000}"/>
    <cellStyle name="Normal 2 3 2 4 3 3 3 2" xfId="40934" xr:uid="{00000000-0005-0000-0000-0000EB160000}"/>
    <cellStyle name="Normal 2 3 2 4 3 3 3 3" xfId="25701" xr:uid="{00000000-0005-0000-0000-0000EC160000}"/>
    <cellStyle name="Normal 2 3 2 4 3 3 4" xfId="35921" xr:uid="{00000000-0005-0000-0000-0000ED160000}"/>
    <cellStyle name="Normal 2 3 2 4 3 3 5" xfId="20688" xr:uid="{00000000-0005-0000-0000-0000EE160000}"/>
    <cellStyle name="Normal 2 3 2 4 3 4" xfId="12278" xr:uid="{00000000-0005-0000-0000-0000EF160000}"/>
    <cellStyle name="Normal 2 3 2 4 3 4 2" xfId="42609" xr:uid="{00000000-0005-0000-0000-0000F0160000}"/>
    <cellStyle name="Normal 2 3 2 4 3 4 3" xfId="27376" xr:uid="{00000000-0005-0000-0000-0000F1160000}"/>
    <cellStyle name="Normal 2 3 2 4 3 5" xfId="7257" xr:uid="{00000000-0005-0000-0000-0000F2160000}"/>
    <cellStyle name="Normal 2 3 2 4 3 5 2" xfId="37592" xr:uid="{00000000-0005-0000-0000-0000F3160000}"/>
    <cellStyle name="Normal 2 3 2 4 3 5 3" xfId="22359" xr:uid="{00000000-0005-0000-0000-0000F4160000}"/>
    <cellStyle name="Normal 2 3 2 4 3 6" xfId="32580" xr:uid="{00000000-0005-0000-0000-0000F5160000}"/>
    <cellStyle name="Normal 2 3 2 4 3 7" xfId="17346" xr:uid="{00000000-0005-0000-0000-0000F6160000}"/>
    <cellStyle name="Normal 2 3 2 4 4" xfId="3039" xr:uid="{00000000-0005-0000-0000-0000F7160000}"/>
    <cellStyle name="Normal 2 3 2 4 4 2" xfId="13113" xr:uid="{00000000-0005-0000-0000-0000F8160000}"/>
    <cellStyle name="Normal 2 3 2 4 4 2 2" xfId="43444" xr:uid="{00000000-0005-0000-0000-0000F9160000}"/>
    <cellStyle name="Normal 2 3 2 4 4 2 3" xfId="28211" xr:uid="{00000000-0005-0000-0000-0000FA160000}"/>
    <cellStyle name="Normal 2 3 2 4 4 3" xfId="8093" xr:uid="{00000000-0005-0000-0000-0000FB160000}"/>
    <cellStyle name="Normal 2 3 2 4 4 3 2" xfId="38427" xr:uid="{00000000-0005-0000-0000-0000FC160000}"/>
    <cellStyle name="Normal 2 3 2 4 4 3 3" xfId="23194" xr:uid="{00000000-0005-0000-0000-0000FD160000}"/>
    <cellStyle name="Normal 2 3 2 4 4 4" xfId="33414" xr:uid="{00000000-0005-0000-0000-0000FE160000}"/>
    <cellStyle name="Normal 2 3 2 4 4 5" xfId="18181" xr:uid="{00000000-0005-0000-0000-0000FF160000}"/>
    <cellStyle name="Normal 2 3 2 4 5" xfId="4732" xr:uid="{00000000-0005-0000-0000-000000170000}"/>
    <cellStyle name="Normal 2 3 2 4 5 2" xfId="14784" xr:uid="{00000000-0005-0000-0000-000001170000}"/>
    <cellStyle name="Normal 2 3 2 4 5 2 2" xfId="45115" xr:uid="{00000000-0005-0000-0000-000002170000}"/>
    <cellStyle name="Normal 2 3 2 4 5 2 3" xfId="29882" xr:uid="{00000000-0005-0000-0000-000003170000}"/>
    <cellStyle name="Normal 2 3 2 4 5 3" xfId="9764" xr:uid="{00000000-0005-0000-0000-000004170000}"/>
    <cellStyle name="Normal 2 3 2 4 5 3 2" xfId="40098" xr:uid="{00000000-0005-0000-0000-000005170000}"/>
    <cellStyle name="Normal 2 3 2 4 5 3 3" xfId="24865" xr:uid="{00000000-0005-0000-0000-000006170000}"/>
    <cellStyle name="Normal 2 3 2 4 5 4" xfId="35085" xr:uid="{00000000-0005-0000-0000-000007170000}"/>
    <cellStyle name="Normal 2 3 2 4 5 5" xfId="19852" xr:uid="{00000000-0005-0000-0000-000008170000}"/>
    <cellStyle name="Normal 2 3 2 4 6" xfId="11442" xr:uid="{00000000-0005-0000-0000-000009170000}"/>
    <cellStyle name="Normal 2 3 2 4 6 2" xfId="41773" xr:uid="{00000000-0005-0000-0000-00000A170000}"/>
    <cellStyle name="Normal 2 3 2 4 6 3" xfId="26540" xr:uid="{00000000-0005-0000-0000-00000B170000}"/>
    <cellStyle name="Normal 2 3 2 4 7" xfId="6421" xr:uid="{00000000-0005-0000-0000-00000C170000}"/>
    <cellStyle name="Normal 2 3 2 4 7 2" xfId="36756" xr:uid="{00000000-0005-0000-0000-00000D170000}"/>
    <cellStyle name="Normal 2 3 2 4 7 3" xfId="21523" xr:uid="{00000000-0005-0000-0000-00000E170000}"/>
    <cellStyle name="Normal 2 3 2 4 8" xfId="31744" xr:uid="{00000000-0005-0000-0000-00000F170000}"/>
    <cellStyle name="Normal 2 3 2 4 9" xfId="16510" xr:uid="{00000000-0005-0000-0000-000010170000}"/>
    <cellStyle name="Normal 2 3 2 5" xfId="1555" xr:uid="{00000000-0005-0000-0000-000011170000}"/>
    <cellStyle name="Normal 2 3 2 5 2" xfId="2396" xr:uid="{00000000-0005-0000-0000-000012170000}"/>
    <cellStyle name="Normal 2 3 2 5 2 2" xfId="4086" xr:uid="{00000000-0005-0000-0000-000013170000}"/>
    <cellStyle name="Normal 2 3 2 5 2 2 2" xfId="14159" xr:uid="{00000000-0005-0000-0000-000014170000}"/>
    <cellStyle name="Normal 2 3 2 5 2 2 2 2" xfId="44490" xr:uid="{00000000-0005-0000-0000-000015170000}"/>
    <cellStyle name="Normal 2 3 2 5 2 2 2 3" xfId="29257" xr:uid="{00000000-0005-0000-0000-000016170000}"/>
    <cellStyle name="Normal 2 3 2 5 2 2 3" xfId="9139" xr:uid="{00000000-0005-0000-0000-000017170000}"/>
    <cellStyle name="Normal 2 3 2 5 2 2 3 2" xfId="39473" xr:uid="{00000000-0005-0000-0000-000018170000}"/>
    <cellStyle name="Normal 2 3 2 5 2 2 3 3" xfId="24240" xr:uid="{00000000-0005-0000-0000-000019170000}"/>
    <cellStyle name="Normal 2 3 2 5 2 2 4" xfId="34460" xr:uid="{00000000-0005-0000-0000-00001A170000}"/>
    <cellStyle name="Normal 2 3 2 5 2 2 5" xfId="19227" xr:uid="{00000000-0005-0000-0000-00001B170000}"/>
    <cellStyle name="Normal 2 3 2 5 2 3" xfId="5778" xr:uid="{00000000-0005-0000-0000-00001C170000}"/>
    <cellStyle name="Normal 2 3 2 5 2 3 2" xfId="15830" xr:uid="{00000000-0005-0000-0000-00001D170000}"/>
    <cellStyle name="Normal 2 3 2 5 2 3 2 2" xfId="46161" xr:uid="{00000000-0005-0000-0000-00001E170000}"/>
    <cellStyle name="Normal 2 3 2 5 2 3 2 3" xfId="30928" xr:uid="{00000000-0005-0000-0000-00001F170000}"/>
    <cellStyle name="Normal 2 3 2 5 2 3 3" xfId="10810" xr:uid="{00000000-0005-0000-0000-000020170000}"/>
    <cellStyle name="Normal 2 3 2 5 2 3 3 2" xfId="41144" xr:uid="{00000000-0005-0000-0000-000021170000}"/>
    <cellStyle name="Normal 2 3 2 5 2 3 3 3" xfId="25911" xr:uid="{00000000-0005-0000-0000-000022170000}"/>
    <cellStyle name="Normal 2 3 2 5 2 3 4" xfId="36131" xr:uid="{00000000-0005-0000-0000-000023170000}"/>
    <cellStyle name="Normal 2 3 2 5 2 3 5" xfId="20898" xr:uid="{00000000-0005-0000-0000-000024170000}"/>
    <cellStyle name="Normal 2 3 2 5 2 4" xfId="12488" xr:uid="{00000000-0005-0000-0000-000025170000}"/>
    <cellStyle name="Normal 2 3 2 5 2 4 2" xfId="42819" xr:uid="{00000000-0005-0000-0000-000026170000}"/>
    <cellStyle name="Normal 2 3 2 5 2 4 3" xfId="27586" xr:uid="{00000000-0005-0000-0000-000027170000}"/>
    <cellStyle name="Normal 2 3 2 5 2 5" xfId="7467" xr:uid="{00000000-0005-0000-0000-000028170000}"/>
    <cellStyle name="Normal 2 3 2 5 2 5 2" xfId="37802" xr:uid="{00000000-0005-0000-0000-000029170000}"/>
    <cellStyle name="Normal 2 3 2 5 2 5 3" xfId="22569" xr:uid="{00000000-0005-0000-0000-00002A170000}"/>
    <cellStyle name="Normal 2 3 2 5 2 6" xfId="32790" xr:uid="{00000000-0005-0000-0000-00002B170000}"/>
    <cellStyle name="Normal 2 3 2 5 2 7" xfId="17556" xr:uid="{00000000-0005-0000-0000-00002C170000}"/>
    <cellStyle name="Normal 2 3 2 5 3" xfId="3249" xr:uid="{00000000-0005-0000-0000-00002D170000}"/>
    <cellStyle name="Normal 2 3 2 5 3 2" xfId="13323" xr:uid="{00000000-0005-0000-0000-00002E170000}"/>
    <cellStyle name="Normal 2 3 2 5 3 2 2" xfId="43654" xr:uid="{00000000-0005-0000-0000-00002F170000}"/>
    <cellStyle name="Normal 2 3 2 5 3 2 3" xfId="28421" xr:uid="{00000000-0005-0000-0000-000030170000}"/>
    <cellStyle name="Normal 2 3 2 5 3 3" xfId="8303" xr:uid="{00000000-0005-0000-0000-000031170000}"/>
    <cellStyle name="Normal 2 3 2 5 3 3 2" xfId="38637" xr:uid="{00000000-0005-0000-0000-000032170000}"/>
    <cellStyle name="Normal 2 3 2 5 3 3 3" xfId="23404" xr:uid="{00000000-0005-0000-0000-000033170000}"/>
    <cellStyle name="Normal 2 3 2 5 3 4" xfId="33624" xr:uid="{00000000-0005-0000-0000-000034170000}"/>
    <cellStyle name="Normal 2 3 2 5 3 5" xfId="18391" xr:uid="{00000000-0005-0000-0000-000035170000}"/>
    <cellStyle name="Normal 2 3 2 5 4" xfId="4942" xr:uid="{00000000-0005-0000-0000-000036170000}"/>
    <cellStyle name="Normal 2 3 2 5 4 2" xfId="14994" xr:uid="{00000000-0005-0000-0000-000037170000}"/>
    <cellStyle name="Normal 2 3 2 5 4 2 2" xfId="45325" xr:uid="{00000000-0005-0000-0000-000038170000}"/>
    <cellStyle name="Normal 2 3 2 5 4 2 3" xfId="30092" xr:uid="{00000000-0005-0000-0000-000039170000}"/>
    <cellStyle name="Normal 2 3 2 5 4 3" xfId="9974" xr:uid="{00000000-0005-0000-0000-00003A170000}"/>
    <cellStyle name="Normal 2 3 2 5 4 3 2" xfId="40308" xr:uid="{00000000-0005-0000-0000-00003B170000}"/>
    <cellStyle name="Normal 2 3 2 5 4 3 3" xfId="25075" xr:uid="{00000000-0005-0000-0000-00003C170000}"/>
    <cellStyle name="Normal 2 3 2 5 4 4" xfId="35295" xr:uid="{00000000-0005-0000-0000-00003D170000}"/>
    <cellStyle name="Normal 2 3 2 5 4 5" xfId="20062" xr:uid="{00000000-0005-0000-0000-00003E170000}"/>
    <cellStyle name="Normal 2 3 2 5 5" xfId="11652" xr:uid="{00000000-0005-0000-0000-00003F170000}"/>
    <cellStyle name="Normal 2 3 2 5 5 2" xfId="41983" xr:uid="{00000000-0005-0000-0000-000040170000}"/>
    <cellStyle name="Normal 2 3 2 5 5 3" xfId="26750" xr:uid="{00000000-0005-0000-0000-000041170000}"/>
    <cellStyle name="Normal 2 3 2 5 6" xfId="6631" xr:uid="{00000000-0005-0000-0000-000042170000}"/>
    <cellStyle name="Normal 2 3 2 5 6 2" xfId="36966" xr:uid="{00000000-0005-0000-0000-000043170000}"/>
    <cellStyle name="Normal 2 3 2 5 6 3" xfId="21733" xr:uid="{00000000-0005-0000-0000-000044170000}"/>
    <cellStyle name="Normal 2 3 2 5 7" xfId="31954" xr:uid="{00000000-0005-0000-0000-000045170000}"/>
    <cellStyle name="Normal 2 3 2 5 8" xfId="16720" xr:uid="{00000000-0005-0000-0000-000046170000}"/>
    <cellStyle name="Normal 2 3 2 6" xfId="1976" xr:uid="{00000000-0005-0000-0000-000047170000}"/>
    <cellStyle name="Normal 2 3 2 6 2" xfId="3668" xr:uid="{00000000-0005-0000-0000-000048170000}"/>
    <cellStyle name="Normal 2 3 2 6 2 2" xfId="13741" xr:uid="{00000000-0005-0000-0000-000049170000}"/>
    <cellStyle name="Normal 2 3 2 6 2 2 2" xfId="44072" xr:uid="{00000000-0005-0000-0000-00004A170000}"/>
    <cellStyle name="Normal 2 3 2 6 2 2 3" xfId="28839" xr:uid="{00000000-0005-0000-0000-00004B170000}"/>
    <cellStyle name="Normal 2 3 2 6 2 3" xfId="8721" xr:uid="{00000000-0005-0000-0000-00004C170000}"/>
    <cellStyle name="Normal 2 3 2 6 2 3 2" xfId="39055" xr:uid="{00000000-0005-0000-0000-00004D170000}"/>
    <cellStyle name="Normal 2 3 2 6 2 3 3" xfId="23822" xr:uid="{00000000-0005-0000-0000-00004E170000}"/>
    <cellStyle name="Normal 2 3 2 6 2 4" xfId="34042" xr:uid="{00000000-0005-0000-0000-00004F170000}"/>
    <cellStyle name="Normal 2 3 2 6 2 5" xfId="18809" xr:uid="{00000000-0005-0000-0000-000050170000}"/>
    <cellStyle name="Normal 2 3 2 6 3" xfId="5360" xr:uid="{00000000-0005-0000-0000-000051170000}"/>
    <cellStyle name="Normal 2 3 2 6 3 2" xfId="15412" xr:uid="{00000000-0005-0000-0000-000052170000}"/>
    <cellStyle name="Normal 2 3 2 6 3 2 2" xfId="45743" xr:uid="{00000000-0005-0000-0000-000053170000}"/>
    <cellStyle name="Normal 2 3 2 6 3 2 3" xfId="30510" xr:uid="{00000000-0005-0000-0000-000054170000}"/>
    <cellStyle name="Normal 2 3 2 6 3 3" xfId="10392" xr:uid="{00000000-0005-0000-0000-000055170000}"/>
    <cellStyle name="Normal 2 3 2 6 3 3 2" xfId="40726" xr:uid="{00000000-0005-0000-0000-000056170000}"/>
    <cellStyle name="Normal 2 3 2 6 3 3 3" xfId="25493" xr:uid="{00000000-0005-0000-0000-000057170000}"/>
    <cellStyle name="Normal 2 3 2 6 3 4" xfId="35713" xr:uid="{00000000-0005-0000-0000-000058170000}"/>
    <cellStyle name="Normal 2 3 2 6 3 5" xfId="20480" xr:uid="{00000000-0005-0000-0000-000059170000}"/>
    <cellStyle name="Normal 2 3 2 6 4" xfId="12070" xr:uid="{00000000-0005-0000-0000-00005A170000}"/>
    <cellStyle name="Normal 2 3 2 6 4 2" xfId="42401" xr:uid="{00000000-0005-0000-0000-00005B170000}"/>
    <cellStyle name="Normal 2 3 2 6 4 3" xfId="27168" xr:uid="{00000000-0005-0000-0000-00005C170000}"/>
    <cellStyle name="Normal 2 3 2 6 5" xfId="7049" xr:uid="{00000000-0005-0000-0000-00005D170000}"/>
    <cellStyle name="Normal 2 3 2 6 5 2" xfId="37384" xr:uid="{00000000-0005-0000-0000-00005E170000}"/>
    <cellStyle name="Normal 2 3 2 6 5 3" xfId="22151" xr:uid="{00000000-0005-0000-0000-00005F170000}"/>
    <cellStyle name="Normal 2 3 2 6 6" xfId="32372" xr:uid="{00000000-0005-0000-0000-000060170000}"/>
    <cellStyle name="Normal 2 3 2 6 7" xfId="17138" xr:uid="{00000000-0005-0000-0000-000061170000}"/>
    <cellStyle name="Normal 2 3 2 7" xfId="2827" xr:uid="{00000000-0005-0000-0000-000062170000}"/>
    <cellStyle name="Normal 2 3 2 7 2" xfId="12905" xr:uid="{00000000-0005-0000-0000-000063170000}"/>
    <cellStyle name="Normal 2 3 2 7 2 2" xfId="43236" xr:uid="{00000000-0005-0000-0000-000064170000}"/>
    <cellStyle name="Normal 2 3 2 7 2 3" xfId="28003" xr:uid="{00000000-0005-0000-0000-000065170000}"/>
    <cellStyle name="Normal 2 3 2 7 3" xfId="7885" xr:uid="{00000000-0005-0000-0000-000066170000}"/>
    <cellStyle name="Normal 2 3 2 7 3 2" xfId="38219" xr:uid="{00000000-0005-0000-0000-000067170000}"/>
    <cellStyle name="Normal 2 3 2 7 3 3" xfId="22986" xr:uid="{00000000-0005-0000-0000-000068170000}"/>
    <cellStyle name="Normal 2 3 2 7 4" xfId="33206" xr:uid="{00000000-0005-0000-0000-000069170000}"/>
    <cellStyle name="Normal 2 3 2 7 5" xfId="17973" xr:uid="{00000000-0005-0000-0000-00006A170000}"/>
    <cellStyle name="Normal 2 3 2 8" xfId="4521" xr:uid="{00000000-0005-0000-0000-00006B170000}"/>
    <cellStyle name="Normal 2 3 2 8 2" xfId="14576" xr:uid="{00000000-0005-0000-0000-00006C170000}"/>
    <cellStyle name="Normal 2 3 2 8 2 2" xfId="44907" xr:uid="{00000000-0005-0000-0000-00006D170000}"/>
    <cellStyle name="Normal 2 3 2 8 2 3" xfId="29674" xr:uid="{00000000-0005-0000-0000-00006E170000}"/>
    <cellStyle name="Normal 2 3 2 8 3" xfId="9556" xr:uid="{00000000-0005-0000-0000-00006F170000}"/>
    <cellStyle name="Normal 2 3 2 8 3 2" xfId="39890" xr:uid="{00000000-0005-0000-0000-000070170000}"/>
    <cellStyle name="Normal 2 3 2 8 3 3" xfId="24657" xr:uid="{00000000-0005-0000-0000-000071170000}"/>
    <cellStyle name="Normal 2 3 2 8 4" xfId="34877" xr:uid="{00000000-0005-0000-0000-000072170000}"/>
    <cellStyle name="Normal 2 3 2 8 5" xfId="19644" xr:uid="{00000000-0005-0000-0000-000073170000}"/>
    <cellStyle name="Normal 2 3 2 9" xfId="11232" xr:uid="{00000000-0005-0000-0000-000074170000}"/>
    <cellStyle name="Normal 2 3 2 9 2" xfId="41565" xr:uid="{00000000-0005-0000-0000-000075170000}"/>
    <cellStyle name="Normal 2 3 2 9 3" xfId="26332" xr:uid="{00000000-0005-0000-0000-000076170000}"/>
    <cellStyle name="Normal 2 3 3" xfId="841" xr:uid="{00000000-0005-0000-0000-000077170000}"/>
    <cellStyle name="Normal 2 3 4" xfId="842" xr:uid="{00000000-0005-0000-0000-000078170000}"/>
    <cellStyle name="Normal 2 3 4 10" xfId="6212" xr:uid="{00000000-0005-0000-0000-000079170000}"/>
    <cellStyle name="Normal 2 3 4 10 2" xfId="36549" xr:uid="{00000000-0005-0000-0000-00007A170000}"/>
    <cellStyle name="Normal 2 3 4 10 3" xfId="21316" xr:uid="{00000000-0005-0000-0000-00007B170000}"/>
    <cellStyle name="Normal 2 3 4 11" xfId="31540" xr:uid="{00000000-0005-0000-0000-00007C170000}"/>
    <cellStyle name="Normal 2 3 4 12" xfId="16301" xr:uid="{00000000-0005-0000-0000-00007D170000}"/>
    <cellStyle name="Normal 2 3 4 2" xfId="1176" xr:uid="{00000000-0005-0000-0000-00007E170000}"/>
    <cellStyle name="Normal 2 3 4 2 10" xfId="31592" xr:uid="{00000000-0005-0000-0000-00007F170000}"/>
    <cellStyle name="Normal 2 3 4 2 11" xfId="16355" xr:uid="{00000000-0005-0000-0000-000080170000}"/>
    <cellStyle name="Normal 2 3 4 2 2" xfId="1284" xr:uid="{00000000-0005-0000-0000-000081170000}"/>
    <cellStyle name="Normal 2 3 4 2 2 10" xfId="16459" xr:uid="{00000000-0005-0000-0000-000082170000}"/>
    <cellStyle name="Normal 2 3 4 2 2 2" xfId="1501" xr:uid="{00000000-0005-0000-0000-000083170000}"/>
    <cellStyle name="Normal 2 3 4 2 2 2 2" xfId="1922" xr:uid="{00000000-0005-0000-0000-000084170000}"/>
    <cellStyle name="Normal 2 3 4 2 2 2 2 2" xfId="2761" xr:uid="{00000000-0005-0000-0000-000085170000}"/>
    <cellStyle name="Normal 2 3 4 2 2 2 2 2 2" xfId="4451" xr:uid="{00000000-0005-0000-0000-000086170000}"/>
    <cellStyle name="Normal 2 3 4 2 2 2 2 2 2 2" xfId="14524" xr:uid="{00000000-0005-0000-0000-000087170000}"/>
    <cellStyle name="Normal 2 3 4 2 2 2 2 2 2 2 2" xfId="44855" xr:uid="{00000000-0005-0000-0000-000088170000}"/>
    <cellStyle name="Normal 2 3 4 2 2 2 2 2 2 2 3" xfId="29622" xr:uid="{00000000-0005-0000-0000-000089170000}"/>
    <cellStyle name="Normal 2 3 4 2 2 2 2 2 2 3" xfId="9504" xr:uid="{00000000-0005-0000-0000-00008A170000}"/>
    <cellStyle name="Normal 2 3 4 2 2 2 2 2 2 3 2" xfId="39838" xr:uid="{00000000-0005-0000-0000-00008B170000}"/>
    <cellStyle name="Normal 2 3 4 2 2 2 2 2 2 3 3" xfId="24605" xr:uid="{00000000-0005-0000-0000-00008C170000}"/>
    <cellStyle name="Normal 2 3 4 2 2 2 2 2 2 4" xfId="34825" xr:uid="{00000000-0005-0000-0000-00008D170000}"/>
    <cellStyle name="Normal 2 3 4 2 2 2 2 2 2 5" xfId="19592" xr:uid="{00000000-0005-0000-0000-00008E170000}"/>
    <cellStyle name="Normal 2 3 4 2 2 2 2 2 3" xfId="6143" xr:uid="{00000000-0005-0000-0000-00008F170000}"/>
    <cellStyle name="Normal 2 3 4 2 2 2 2 2 3 2" xfId="16195" xr:uid="{00000000-0005-0000-0000-000090170000}"/>
    <cellStyle name="Normal 2 3 4 2 2 2 2 2 3 2 2" xfId="46526" xr:uid="{00000000-0005-0000-0000-000091170000}"/>
    <cellStyle name="Normal 2 3 4 2 2 2 2 2 3 2 3" xfId="31293" xr:uid="{00000000-0005-0000-0000-000092170000}"/>
    <cellStyle name="Normal 2 3 4 2 2 2 2 2 3 3" xfId="11175" xr:uid="{00000000-0005-0000-0000-000093170000}"/>
    <cellStyle name="Normal 2 3 4 2 2 2 2 2 3 3 2" xfId="41509" xr:uid="{00000000-0005-0000-0000-000094170000}"/>
    <cellStyle name="Normal 2 3 4 2 2 2 2 2 3 3 3" xfId="26276" xr:uid="{00000000-0005-0000-0000-000095170000}"/>
    <cellStyle name="Normal 2 3 4 2 2 2 2 2 3 4" xfId="36496" xr:uid="{00000000-0005-0000-0000-000096170000}"/>
    <cellStyle name="Normal 2 3 4 2 2 2 2 2 3 5" xfId="21263" xr:uid="{00000000-0005-0000-0000-000097170000}"/>
    <cellStyle name="Normal 2 3 4 2 2 2 2 2 4" xfId="12853" xr:uid="{00000000-0005-0000-0000-000098170000}"/>
    <cellStyle name="Normal 2 3 4 2 2 2 2 2 4 2" xfId="43184" xr:uid="{00000000-0005-0000-0000-000099170000}"/>
    <cellStyle name="Normal 2 3 4 2 2 2 2 2 4 3" xfId="27951" xr:uid="{00000000-0005-0000-0000-00009A170000}"/>
    <cellStyle name="Normal 2 3 4 2 2 2 2 2 5" xfId="7832" xr:uid="{00000000-0005-0000-0000-00009B170000}"/>
    <cellStyle name="Normal 2 3 4 2 2 2 2 2 5 2" xfId="38167" xr:uid="{00000000-0005-0000-0000-00009C170000}"/>
    <cellStyle name="Normal 2 3 4 2 2 2 2 2 5 3" xfId="22934" xr:uid="{00000000-0005-0000-0000-00009D170000}"/>
    <cellStyle name="Normal 2 3 4 2 2 2 2 2 6" xfId="33155" xr:uid="{00000000-0005-0000-0000-00009E170000}"/>
    <cellStyle name="Normal 2 3 4 2 2 2 2 2 7" xfId="17921" xr:uid="{00000000-0005-0000-0000-00009F170000}"/>
    <cellStyle name="Normal 2 3 4 2 2 2 2 3" xfId="3614" xr:uid="{00000000-0005-0000-0000-0000A0170000}"/>
    <cellStyle name="Normal 2 3 4 2 2 2 2 3 2" xfId="13688" xr:uid="{00000000-0005-0000-0000-0000A1170000}"/>
    <cellStyle name="Normal 2 3 4 2 2 2 2 3 2 2" xfId="44019" xr:uid="{00000000-0005-0000-0000-0000A2170000}"/>
    <cellStyle name="Normal 2 3 4 2 2 2 2 3 2 3" xfId="28786" xr:uid="{00000000-0005-0000-0000-0000A3170000}"/>
    <cellStyle name="Normal 2 3 4 2 2 2 2 3 3" xfId="8668" xr:uid="{00000000-0005-0000-0000-0000A4170000}"/>
    <cellStyle name="Normal 2 3 4 2 2 2 2 3 3 2" xfId="39002" xr:uid="{00000000-0005-0000-0000-0000A5170000}"/>
    <cellStyle name="Normal 2 3 4 2 2 2 2 3 3 3" xfId="23769" xr:uid="{00000000-0005-0000-0000-0000A6170000}"/>
    <cellStyle name="Normal 2 3 4 2 2 2 2 3 4" xfId="33989" xr:uid="{00000000-0005-0000-0000-0000A7170000}"/>
    <cellStyle name="Normal 2 3 4 2 2 2 2 3 5" xfId="18756" xr:uid="{00000000-0005-0000-0000-0000A8170000}"/>
    <cellStyle name="Normal 2 3 4 2 2 2 2 4" xfId="5307" xr:uid="{00000000-0005-0000-0000-0000A9170000}"/>
    <cellStyle name="Normal 2 3 4 2 2 2 2 4 2" xfId="15359" xr:uid="{00000000-0005-0000-0000-0000AA170000}"/>
    <cellStyle name="Normal 2 3 4 2 2 2 2 4 2 2" xfId="45690" xr:uid="{00000000-0005-0000-0000-0000AB170000}"/>
    <cellStyle name="Normal 2 3 4 2 2 2 2 4 2 3" xfId="30457" xr:uid="{00000000-0005-0000-0000-0000AC170000}"/>
    <cellStyle name="Normal 2 3 4 2 2 2 2 4 3" xfId="10339" xr:uid="{00000000-0005-0000-0000-0000AD170000}"/>
    <cellStyle name="Normal 2 3 4 2 2 2 2 4 3 2" xfId="40673" xr:uid="{00000000-0005-0000-0000-0000AE170000}"/>
    <cellStyle name="Normal 2 3 4 2 2 2 2 4 3 3" xfId="25440" xr:uid="{00000000-0005-0000-0000-0000AF170000}"/>
    <cellStyle name="Normal 2 3 4 2 2 2 2 4 4" xfId="35660" xr:uid="{00000000-0005-0000-0000-0000B0170000}"/>
    <cellStyle name="Normal 2 3 4 2 2 2 2 4 5" xfId="20427" xr:uid="{00000000-0005-0000-0000-0000B1170000}"/>
    <cellStyle name="Normal 2 3 4 2 2 2 2 5" xfId="12017" xr:uid="{00000000-0005-0000-0000-0000B2170000}"/>
    <cellStyle name="Normal 2 3 4 2 2 2 2 5 2" xfId="42348" xr:uid="{00000000-0005-0000-0000-0000B3170000}"/>
    <cellStyle name="Normal 2 3 4 2 2 2 2 5 3" xfId="27115" xr:uid="{00000000-0005-0000-0000-0000B4170000}"/>
    <cellStyle name="Normal 2 3 4 2 2 2 2 6" xfId="6996" xr:uid="{00000000-0005-0000-0000-0000B5170000}"/>
    <cellStyle name="Normal 2 3 4 2 2 2 2 6 2" xfId="37331" xr:uid="{00000000-0005-0000-0000-0000B6170000}"/>
    <cellStyle name="Normal 2 3 4 2 2 2 2 6 3" xfId="22098" xr:uid="{00000000-0005-0000-0000-0000B7170000}"/>
    <cellStyle name="Normal 2 3 4 2 2 2 2 7" xfId="32319" xr:uid="{00000000-0005-0000-0000-0000B8170000}"/>
    <cellStyle name="Normal 2 3 4 2 2 2 2 8" xfId="17085" xr:uid="{00000000-0005-0000-0000-0000B9170000}"/>
    <cellStyle name="Normal 2 3 4 2 2 2 3" xfId="2343" xr:uid="{00000000-0005-0000-0000-0000BA170000}"/>
    <cellStyle name="Normal 2 3 4 2 2 2 3 2" xfId="4033" xr:uid="{00000000-0005-0000-0000-0000BB170000}"/>
    <cellStyle name="Normal 2 3 4 2 2 2 3 2 2" xfId="14106" xr:uid="{00000000-0005-0000-0000-0000BC170000}"/>
    <cellStyle name="Normal 2 3 4 2 2 2 3 2 2 2" xfId="44437" xr:uid="{00000000-0005-0000-0000-0000BD170000}"/>
    <cellStyle name="Normal 2 3 4 2 2 2 3 2 2 3" xfId="29204" xr:uid="{00000000-0005-0000-0000-0000BE170000}"/>
    <cellStyle name="Normal 2 3 4 2 2 2 3 2 3" xfId="9086" xr:uid="{00000000-0005-0000-0000-0000BF170000}"/>
    <cellStyle name="Normal 2 3 4 2 2 2 3 2 3 2" xfId="39420" xr:uid="{00000000-0005-0000-0000-0000C0170000}"/>
    <cellStyle name="Normal 2 3 4 2 2 2 3 2 3 3" xfId="24187" xr:uid="{00000000-0005-0000-0000-0000C1170000}"/>
    <cellStyle name="Normal 2 3 4 2 2 2 3 2 4" xfId="34407" xr:uid="{00000000-0005-0000-0000-0000C2170000}"/>
    <cellStyle name="Normal 2 3 4 2 2 2 3 2 5" xfId="19174" xr:uid="{00000000-0005-0000-0000-0000C3170000}"/>
    <cellStyle name="Normal 2 3 4 2 2 2 3 3" xfId="5725" xr:uid="{00000000-0005-0000-0000-0000C4170000}"/>
    <cellStyle name="Normal 2 3 4 2 2 2 3 3 2" xfId="15777" xr:uid="{00000000-0005-0000-0000-0000C5170000}"/>
    <cellStyle name="Normal 2 3 4 2 2 2 3 3 2 2" xfId="46108" xr:uid="{00000000-0005-0000-0000-0000C6170000}"/>
    <cellStyle name="Normal 2 3 4 2 2 2 3 3 2 3" xfId="30875" xr:uid="{00000000-0005-0000-0000-0000C7170000}"/>
    <cellStyle name="Normal 2 3 4 2 2 2 3 3 3" xfId="10757" xr:uid="{00000000-0005-0000-0000-0000C8170000}"/>
    <cellStyle name="Normal 2 3 4 2 2 2 3 3 3 2" xfId="41091" xr:uid="{00000000-0005-0000-0000-0000C9170000}"/>
    <cellStyle name="Normal 2 3 4 2 2 2 3 3 3 3" xfId="25858" xr:uid="{00000000-0005-0000-0000-0000CA170000}"/>
    <cellStyle name="Normal 2 3 4 2 2 2 3 3 4" xfId="36078" xr:uid="{00000000-0005-0000-0000-0000CB170000}"/>
    <cellStyle name="Normal 2 3 4 2 2 2 3 3 5" xfId="20845" xr:uid="{00000000-0005-0000-0000-0000CC170000}"/>
    <cellStyle name="Normal 2 3 4 2 2 2 3 4" xfId="12435" xr:uid="{00000000-0005-0000-0000-0000CD170000}"/>
    <cellStyle name="Normal 2 3 4 2 2 2 3 4 2" xfId="42766" xr:uid="{00000000-0005-0000-0000-0000CE170000}"/>
    <cellStyle name="Normal 2 3 4 2 2 2 3 4 3" xfId="27533" xr:uid="{00000000-0005-0000-0000-0000CF170000}"/>
    <cellStyle name="Normal 2 3 4 2 2 2 3 5" xfId="7414" xr:uid="{00000000-0005-0000-0000-0000D0170000}"/>
    <cellStyle name="Normal 2 3 4 2 2 2 3 5 2" xfId="37749" xr:uid="{00000000-0005-0000-0000-0000D1170000}"/>
    <cellStyle name="Normal 2 3 4 2 2 2 3 5 3" xfId="22516" xr:uid="{00000000-0005-0000-0000-0000D2170000}"/>
    <cellStyle name="Normal 2 3 4 2 2 2 3 6" xfId="32737" xr:uid="{00000000-0005-0000-0000-0000D3170000}"/>
    <cellStyle name="Normal 2 3 4 2 2 2 3 7" xfId="17503" xr:uid="{00000000-0005-0000-0000-0000D4170000}"/>
    <cellStyle name="Normal 2 3 4 2 2 2 4" xfId="3196" xr:uid="{00000000-0005-0000-0000-0000D5170000}"/>
    <cellStyle name="Normal 2 3 4 2 2 2 4 2" xfId="13270" xr:uid="{00000000-0005-0000-0000-0000D6170000}"/>
    <cellStyle name="Normal 2 3 4 2 2 2 4 2 2" xfId="43601" xr:uid="{00000000-0005-0000-0000-0000D7170000}"/>
    <cellStyle name="Normal 2 3 4 2 2 2 4 2 3" xfId="28368" xr:uid="{00000000-0005-0000-0000-0000D8170000}"/>
    <cellStyle name="Normal 2 3 4 2 2 2 4 3" xfId="8250" xr:uid="{00000000-0005-0000-0000-0000D9170000}"/>
    <cellStyle name="Normal 2 3 4 2 2 2 4 3 2" xfId="38584" xr:uid="{00000000-0005-0000-0000-0000DA170000}"/>
    <cellStyle name="Normal 2 3 4 2 2 2 4 3 3" xfId="23351" xr:uid="{00000000-0005-0000-0000-0000DB170000}"/>
    <cellStyle name="Normal 2 3 4 2 2 2 4 4" xfId="33571" xr:uid="{00000000-0005-0000-0000-0000DC170000}"/>
    <cellStyle name="Normal 2 3 4 2 2 2 4 5" xfId="18338" xr:uid="{00000000-0005-0000-0000-0000DD170000}"/>
    <cellStyle name="Normal 2 3 4 2 2 2 5" xfId="4889" xr:uid="{00000000-0005-0000-0000-0000DE170000}"/>
    <cellStyle name="Normal 2 3 4 2 2 2 5 2" xfId="14941" xr:uid="{00000000-0005-0000-0000-0000DF170000}"/>
    <cellStyle name="Normal 2 3 4 2 2 2 5 2 2" xfId="45272" xr:uid="{00000000-0005-0000-0000-0000E0170000}"/>
    <cellStyle name="Normal 2 3 4 2 2 2 5 2 3" xfId="30039" xr:uid="{00000000-0005-0000-0000-0000E1170000}"/>
    <cellStyle name="Normal 2 3 4 2 2 2 5 3" xfId="9921" xr:uid="{00000000-0005-0000-0000-0000E2170000}"/>
    <cellStyle name="Normal 2 3 4 2 2 2 5 3 2" xfId="40255" xr:uid="{00000000-0005-0000-0000-0000E3170000}"/>
    <cellStyle name="Normal 2 3 4 2 2 2 5 3 3" xfId="25022" xr:uid="{00000000-0005-0000-0000-0000E4170000}"/>
    <cellStyle name="Normal 2 3 4 2 2 2 5 4" xfId="35242" xr:uid="{00000000-0005-0000-0000-0000E5170000}"/>
    <cellStyle name="Normal 2 3 4 2 2 2 5 5" xfId="20009" xr:uid="{00000000-0005-0000-0000-0000E6170000}"/>
    <cellStyle name="Normal 2 3 4 2 2 2 6" xfId="11599" xr:uid="{00000000-0005-0000-0000-0000E7170000}"/>
    <cellStyle name="Normal 2 3 4 2 2 2 6 2" xfId="41930" xr:uid="{00000000-0005-0000-0000-0000E8170000}"/>
    <cellStyle name="Normal 2 3 4 2 2 2 6 3" xfId="26697" xr:uid="{00000000-0005-0000-0000-0000E9170000}"/>
    <cellStyle name="Normal 2 3 4 2 2 2 7" xfId="6578" xr:uid="{00000000-0005-0000-0000-0000EA170000}"/>
    <cellStyle name="Normal 2 3 4 2 2 2 7 2" xfId="36913" xr:uid="{00000000-0005-0000-0000-0000EB170000}"/>
    <cellStyle name="Normal 2 3 4 2 2 2 7 3" xfId="21680" xr:uid="{00000000-0005-0000-0000-0000EC170000}"/>
    <cellStyle name="Normal 2 3 4 2 2 2 8" xfId="31901" xr:uid="{00000000-0005-0000-0000-0000ED170000}"/>
    <cellStyle name="Normal 2 3 4 2 2 2 9" xfId="16667" xr:uid="{00000000-0005-0000-0000-0000EE170000}"/>
    <cellStyle name="Normal 2 3 4 2 2 3" xfId="1714" xr:uid="{00000000-0005-0000-0000-0000EF170000}"/>
    <cellStyle name="Normal 2 3 4 2 2 3 2" xfId="2553" xr:uid="{00000000-0005-0000-0000-0000F0170000}"/>
    <cellStyle name="Normal 2 3 4 2 2 3 2 2" xfId="4243" xr:uid="{00000000-0005-0000-0000-0000F1170000}"/>
    <cellStyle name="Normal 2 3 4 2 2 3 2 2 2" xfId="14316" xr:uid="{00000000-0005-0000-0000-0000F2170000}"/>
    <cellStyle name="Normal 2 3 4 2 2 3 2 2 2 2" xfId="44647" xr:uid="{00000000-0005-0000-0000-0000F3170000}"/>
    <cellStyle name="Normal 2 3 4 2 2 3 2 2 2 3" xfId="29414" xr:uid="{00000000-0005-0000-0000-0000F4170000}"/>
    <cellStyle name="Normal 2 3 4 2 2 3 2 2 3" xfId="9296" xr:uid="{00000000-0005-0000-0000-0000F5170000}"/>
    <cellStyle name="Normal 2 3 4 2 2 3 2 2 3 2" xfId="39630" xr:uid="{00000000-0005-0000-0000-0000F6170000}"/>
    <cellStyle name="Normal 2 3 4 2 2 3 2 2 3 3" xfId="24397" xr:uid="{00000000-0005-0000-0000-0000F7170000}"/>
    <cellStyle name="Normal 2 3 4 2 2 3 2 2 4" xfId="34617" xr:uid="{00000000-0005-0000-0000-0000F8170000}"/>
    <cellStyle name="Normal 2 3 4 2 2 3 2 2 5" xfId="19384" xr:uid="{00000000-0005-0000-0000-0000F9170000}"/>
    <cellStyle name="Normal 2 3 4 2 2 3 2 3" xfId="5935" xr:uid="{00000000-0005-0000-0000-0000FA170000}"/>
    <cellStyle name="Normal 2 3 4 2 2 3 2 3 2" xfId="15987" xr:uid="{00000000-0005-0000-0000-0000FB170000}"/>
    <cellStyle name="Normal 2 3 4 2 2 3 2 3 2 2" xfId="46318" xr:uid="{00000000-0005-0000-0000-0000FC170000}"/>
    <cellStyle name="Normal 2 3 4 2 2 3 2 3 2 3" xfId="31085" xr:uid="{00000000-0005-0000-0000-0000FD170000}"/>
    <cellStyle name="Normal 2 3 4 2 2 3 2 3 3" xfId="10967" xr:uid="{00000000-0005-0000-0000-0000FE170000}"/>
    <cellStyle name="Normal 2 3 4 2 2 3 2 3 3 2" xfId="41301" xr:uid="{00000000-0005-0000-0000-0000FF170000}"/>
    <cellStyle name="Normal 2 3 4 2 2 3 2 3 3 3" xfId="26068" xr:uid="{00000000-0005-0000-0000-000000180000}"/>
    <cellStyle name="Normal 2 3 4 2 2 3 2 3 4" xfId="36288" xr:uid="{00000000-0005-0000-0000-000001180000}"/>
    <cellStyle name="Normal 2 3 4 2 2 3 2 3 5" xfId="21055" xr:uid="{00000000-0005-0000-0000-000002180000}"/>
    <cellStyle name="Normal 2 3 4 2 2 3 2 4" xfId="12645" xr:uid="{00000000-0005-0000-0000-000003180000}"/>
    <cellStyle name="Normal 2 3 4 2 2 3 2 4 2" xfId="42976" xr:uid="{00000000-0005-0000-0000-000004180000}"/>
    <cellStyle name="Normal 2 3 4 2 2 3 2 4 3" xfId="27743" xr:uid="{00000000-0005-0000-0000-000005180000}"/>
    <cellStyle name="Normal 2 3 4 2 2 3 2 5" xfId="7624" xr:uid="{00000000-0005-0000-0000-000006180000}"/>
    <cellStyle name="Normal 2 3 4 2 2 3 2 5 2" xfId="37959" xr:uid="{00000000-0005-0000-0000-000007180000}"/>
    <cellStyle name="Normal 2 3 4 2 2 3 2 5 3" xfId="22726" xr:uid="{00000000-0005-0000-0000-000008180000}"/>
    <cellStyle name="Normal 2 3 4 2 2 3 2 6" xfId="32947" xr:uid="{00000000-0005-0000-0000-000009180000}"/>
    <cellStyle name="Normal 2 3 4 2 2 3 2 7" xfId="17713" xr:uid="{00000000-0005-0000-0000-00000A180000}"/>
    <cellStyle name="Normal 2 3 4 2 2 3 3" xfId="3406" xr:uid="{00000000-0005-0000-0000-00000B180000}"/>
    <cellStyle name="Normal 2 3 4 2 2 3 3 2" xfId="13480" xr:uid="{00000000-0005-0000-0000-00000C180000}"/>
    <cellStyle name="Normal 2 3 4 2 2 3 3 2 2" xfId="43811" xr:uid="{00000000-0005-0000-0000-00000D180000}"/>
    <cellStyle name="Normal 2 3 4 2 2 3 3 2 3" xfId="28578" xr:uid="{00000000-0005-0000-0000-00000E180000}"/>
    <cellStyle name="Normal 2 3 4 2 2 3 3 3" xfId="8460" xr:uid="{00000000-0005-0000-0000-00000F180000}"/>
    <cellStyle name="Normal 2 3 4 2 2 3 3 3 2" xfId="38794" xr:uid="{00000000-0005-0000-0000-000010180000}"/>
    <cellStyle name="Normal 2 3 4 2 2 3 3 3 3" xfId="23561" xr:uid="{00000000-0005-0000-0000-000011180000}"/>
    <cellStyle name="Normal 2 3 4 2 2 3 3 4" xfId="33781" xr:uid="{00000000-0005-0000-0000-000012180000}"/>
    <cellStyle name="Normal 2 3 4 2 2 3 3 5" xfId="18548" xr:uid="{00000000-0005-0000-0000-000013180000}"/>
    <cellStyle name="Normal 2 3 4 2 2 3 4" xfId="5099" xr:uid="{00000000-0005-0000-0000-000014180000}"/>
    <cellStyle name="Normal 2 3 4 2 2 3 4 2" xfId="15151" xr:uid="{00000000-0005-0000-0000-000015180000}"/>
    <cellStyle name="Normal 2 3 4 2 2 3 4 2 2" xfId="45482" xr:uid="{00000000-0005-0000-0000-000016180000}"/>
    <cellStyle name="Normal 2 3 4 2 2 3 4 2 3" xfId="30249" xr:uid="{00000000-0005-0000-0000-000017180000}"/>
    <cellStyle name="Normal 2 3 4 2 2 3 4 3" xfId="10131" xr:uid="{00000000-0005-0000-0000-000018180000}"/>
    <cellStyle name="Normal 2 3 4 2 2 3 4 3 2" xfId="40465" xr:uid="{00000000-0005-0000-0000-000019180000}"/>
    <cellStyle name="Normal 2 3 4 2 2 3 4 3 3" xfId="25232" xr:uid="{00000000-0005-0000-0000-00001A180000}"/>
    <cellStyle name="Normal 2 3 4 2 2 3 4 4" xfId="35452" xr:uid="{00000000-0005-0000-0000-00001B180000}"/>
    <cellStyle name="Normal 2 3 4 2 2 3 4 5" xfId="20219" xr:uid="{00000000-0005-0000-0000-00001C180000}"/>
    <cellStyle name="Normal 2 3 4 2 2 3 5" xfId="11809" xr:uid="{00000000-0005-0000-0000-00001D180000}"/>
    <cellStyle name="Normal 2 3 4 2 2 3 5 2" xfId="42140" xr:uid="{00000000-0005-0000-0000-00001E180000}"/>
    <cellStyle name="Normal 2 3 4 2 2 3 5 3" xfId="26907" xr:uid="{00000000-0005-0000-0000-00001F180000}"/>
    <cellStyle name="Normal 2 3 4 2 2 3 6" xfId="6788" xr:uid="{00000000-0005-0000-0000-000020180000}"/>
    <cellStyle name="Normal 2 3 4 2 2 3 6 2" xfId="37123" xr:uid="{00000000-0005-0000-0000-000021180000}"/>
    <cellStyle name="Normal 2 3 4 2 2 3 6 3" xfId="21890" xr:uid="{00000000-0005-0000-0000-000022180000}"/>
    <cellStyle name="Normal 2 3 4 2 2 3 7" xfId="32111" xr:uid="{00000000-0005-0000-0000-000023180000}"/>
    <cellStyle name="Normal 2 3 4 2 2 3 8" xfId="16877" xr:uid="{00000000-0005-0000-0000-000024180000}"/>
    <cellStyle name="Normal 2 3 4 2 2 4" xfId="2135" xr:uid="{00000000-0005-0000-0000-000025180000}"/>
    <cellStyle name="Normal 2 3 4 2 2 4 2" xfId="3825" xr:uid="{00000000-0005-0000-0000-000026180000}"/>
    <cellStyle name="Normal 2 3 4 2 2 4 2 2" xfId="13898" xr:uid="{00000000-0005-0000-0000-000027180000}"/>
    <cellStyle name="Normal 2 3 4 2 2 4 2 2 2" xfId="44229" xr:uid="{00000000-0005-0000-0000-000028180000}"/>
    <cellStyle name="Normal 2 3 4 2 2 4 2 2 3" xfId="28996" xr:uid="{00000000-0005-0000-0000-000029180000}"/>
    <cellStyle name="Normal 2 3 4 2 2 4 2 3" xfId="8878" xr:uid="{00000000-0005-0000-0000-00002A180000}"/>
    <cellStyle name="Normal 2 3 4 2 2 4 2 3 2" xfId="39212" xr:uid="{00000000-0005-0000-0000-00002B180000}"/>
    <cellStyle name="Normal 2 3 4 2 2 4 2 3 3" xfId="23979" xr:uid="{00000000-0005-0000-0000-00002C180000}"/>
    <cellStyle name="Normal 2 3 4 2 2 4 2 4" xfId="34199" xr:uid="{00000000-0005-0000-0000-00002D180000}"/>
    <cellStyle name="Normal 2 3 4 2 2 4 2 5" xfId="18966" xr:uid="{00000000-0005-0000-0000-00002E180000}"/>
    <cellStyle name="Normal 2 3 4 2 2 4 3" xfId="5517" xr:uid="{00000000-0005-0000-0000-00002F180000}"/>
    <cellStyle name="Normal 2 3 4 2 2 4 3 2" xfId="15569" xr:uid="{00000000-0005-0000-0000-000030180000}"/>
    <cellStyle name="Normal 2 3 4 2 2 4 3 2 2" xfId="45900" xr:uid="{00000000-0005-0000-0000-000031180000}"/>
    <cellStyle name="Normal 2 3 4 2 2 4 3 2 3" xfId="30667" xr:uid="{00000000-0005-0000-0000-000032180000}"/>
    <cellStyle name="Normal 2 3 4 2 2 4 3 3" xfId="10549" xr:uid="{00000000-0005-0000-0000-000033180000}"/>
    <cellStyle name="Normal 2 3 4 2 2 4 3 3 2" xfId="40883" xr:uid="{00000000-0005-0000-0000-000034180000}"/>
    <cellStyle name="Normal 2 3 4 2 2 4 3 3 3" xfId="25650" xr:uid="{00000000-0005-0000-0000-000035180000}"/>
    <cellStyle name="Normal 2 3 4 2 2 4 3 4" xfId="35870" xr:uid="{00000000-0005-0000-0000-000036180000}"/>
    <cellStyle name="Normal 2 3 4 2 2 4 3 5" xfId="20637" xr:uid="{00000000-0005-0000-0000-000037180000}"/>
    <cellStyle name="Normal 2 3 4 2 2 4 4" xfId="12227" xr:uid="{00000000-0005-0000-0000-000038180000}"/>
    <cellStyle name="Normal 2 3 4 2 2 4 4 2" xfId="42558" xr:uid="{00000000-0005-0000-0000-000039180000}"/>
    <cellStyle name="Normal 2 3 4 2 2 4 4 3" xfId="27325" xr:uid="{00000000-0005-0000-0000-00003A180000}"/>
    <cellStyle name="Normal 2 3 4 2 2 4 5" xfId="7206" xr:uid="{00000000-0005-0000-0000-00003B180000}"/>
    <cellStyle name="Normal 2 3 4 2 2 4 5 2" xfId="37541" xr:uid="{00000000-0005-0000-0000-00003C180000}"/>
    <cellStyle name="Normal 2 3 4 2 2 4 5 3" xfId="22308" xr:uid="{00000000-0005-0000-0000-00003D180000}"/>
    <cellStyle name="Normal 2 3 4 2 2 4 6" xfId="32529" xr:uid="{00000000-0005-0000-0000-00003E180000}"/>
    <cellStyle name="Normal 2 3 4 2 2 4 7" xfId="17295" xr:uid="{00000000-0005-0000-0000-00003F180000}"/>
    <cellStyle name="Normal 2 3 4 2 2 5" xfId="2988" xr:uid="{00000000-0005-0000-0000-000040180000}"/>
    <cellStyle name="Normal 2 3 4 2 2 5 2" xfId="13062" xr:uid="{00000000-0005-0000-0000-000041180000}"/>
    <cellStyle name="Normal 2 3 4 2 2 5 2 2" xfId="43393" xr:uid="{00000000-0005-0000-0000-000042180000}"/>
    <cellStyle name="Normal 2 3 4 2 2 5 2 3" xfId="28160" xr:uid="{00000000-0005-0000-0000-000043180000}"/>
    <cellStyle name="Normal 2 3 4 2 2 5 3" xfId="8042" xr:uid="{00000000-0005-0000-0000-000044180000}"/>
    <cellStyle name="Normal 2 3 4 2 2 5 3 2" xfId="38376" xr:uid="{00000000-0005-0000-0000-000045180000}"/>
    <cellStyle name="Normal 2 3 4 2 2 5 3 3" xfId="23143" xr:uid="{00000000-0005-0000-0000-000046180000}"/>
    <cellStyle name="Normal 2 3 4 2 2 5 4" xfId="33363" xr:uid="{00000000-0005-0000-0000-000047180000}"/>
    <cellStyle name="Normal 2 3 4 2 2 5 5" xfId="18130" xr:uid="{00000000-0005-0000-0000-000048180000}"/>
    <cellStyle name="Normal 2 3 4 2 2 6" xfId="4681" xr:uid="{00000000-0005-0000-0000-000049180000}"/>
    <cellStyle name="Normal 2 3 4 2 2 6 2" xfId="14733" xr:uid="{00000000-0005-0000-0000-00004A180000}"/>
    <cellStyle name="Normal 2 3 4 2 2 6 2 2" xfId="45064" xr:uid="{00000000-0005-0000-0000-00004B180000}"/>
    <cellStyle name="Normal 2 3 4 2 2 6 2 3" xfId="29831" xr:uid="{00000000-0005-0000-0000-00004C180000}"/>
    <cellStyle name="Normal 2 3 4 2 2 6 3" xfId="9713" xr:uid="{00000000-0005-0000-0000-00004D180000}"/>
    <cellStyle name="Normal 2 3 4 2 2 6 3 2" xfId="40047" xr:uid="{00000000-0005-0000-0000-00004E180000}"/>
    <cellStyle name="Normal 2 3 4 2 2 6 3 3" xfId="24814" xr:uid="{00000000-0005-0000-0000-00004F180000}"/>
    <cellStyle name="Normal 2 3 4 2 2 6 4" xfId="35034" xr:uid="{00000000-0005-0000-0000-000050180000}"/>
    <cellStyle name="Normal 2 3 4 2 2 6 5" xfId="19801" xr:uid="{00000000-0005-0000-0000-000051180000}"/>
    <cellStyle name="Normal 2 3 4 2 2 7" xfId="11391" xr:uid="{00000000-0005-0000-0000-000052180000}"/>
    <cellStyle name="Normal 2 3 4 2 2 7 2" xfId="41722" xr:uid="{00000000-0005-0000-0000-000053180000}"/>
    <cellStyle name="Normal 2 3 4 2 2 7 3" xfId="26489" xr:uid="{00000000-0005-0000-0000-000054180000}"/>
    <cellStyle name="Normal 2 3 4 2 2 8" xfId="6370" xr:uid="{00000000-0005-0000-0000-000055180000}"/>
    <cellStyle name="Normal 2 3 4 2 2 8 2" xfId="36705" xr:uid="{00000000-0005-0000-0000-000056180000}"/>
    <cellStyle name="Normal 2 3 4 2 2 8 3" xfId="21472" xr:uid="{00000000-0005-0000-0000-000057180000}"/>
    <cellStyle name="Normal 2 3 4 2 2 9" xfId="31693" xr:uid="{00000000-0005-0000-0000-000058180000}"/>
    <cellStyle name="Normal 2 3 4 2 3" xfId="1397" xr:uid="{00000000-0005-0000-0000-000059180000}"/>
    <cellStyle name="Normal 2 3 4 2 3 2" xfId="1818" xr:uid="{00000000-0005-0000-0000-00005A180000}"/>
    <cellStyle name="Normal 2 3 4 2 3 2 2" xfId="2657" xr:uid="{00000000-0005-0000-0000-00005B180000}"/>
    <cellStyle name="Normal 2 3 4 2 3 2 2 2" xfId="4347" xr:uid="{00000000-0005-0000-0000-00005C180000}"/>
    <cellStyle name="Normal 2 3 4 2 3 2 2 2 2" xfId="14420" xr:uid="{00000000-0005-0000-0000-00005D180000}"/>
    <cellStyle name="Normal 2 3 4 2 3 2 2 2 2 2" xfId="44751" xr:uid="{00000000-0005-0000-0000-00005E180000}"/>
    <cellStyle name="Normal 2 3 4 2 3 2 2 2 2 3" xfId="29518" xr:uid="{00000000-0005-0000-0000-00005F180000}"/>
    <cellStyle name="Normal 2 3 4 2 3 2 2 2 3" xfId="9400" xr:uid="{00000000-0005-0000-0000-000060180000}"/>
    <cellStyle name="Normal 2 3 4 2 3 2 2 2 3 2" xfId="39734" xr:uid="{00000000-0005-0000-0000-000061180000}"/>
    <cellStyle name="Normal 2 3 4 2 3 2 2 2 3 3" xfId="24501" xr:uid="{00000000-0005-0000-0000-000062180000}"/>
    <cellStyle name="Normal 2 3 4 2 3 2 2 2 4" xfId="34721" xr:uid="{00000000-0005-0000-0000-000063180000}"/>
    <cellStyle name="Normal 2 3 4 2 3 2 2 2 5" xfId="19488" xr:uid="{00000000-0005-0000-0000-000064180000}"/>
    <cellStyle name="Normal 2 3 4 2 3 2 2 3" xfId="6039" xr:uid="{00000000-0005-0000-0000-000065180000}"/>
    <cellStyle name="Normal 2 3 4 2 3 2 2 3 2" xfId="16091" xr:uid="{00000000-0005-0000-0000-000066180000}"/>
    <cellStyle name="Normal 2 3 4 2 3 2 2 3 2 2" xfId="46422" xr:uid="{00000000-0005-0000-0000-000067180000}"/>
    <cellStyle name="Normal 2 3 4 2 3 2 2 3 2 3" xfId="31189" xr:uid="{00000000-0005-0000-0000-000068180000}"/>
    <cellStyle name="Normal 2 3 4 2 3 2 2 3 3" xfId="11071" xr:uid="{00000000-0005-0000-0000-000069180000}"/>
    <cellStyle name="Normal 2 3 4 2 3 2 2 3 3 2" xfId="41405" xr:uid="{00000000-0005-0000-0000-00006A180000}"/>
    <cellStyle name="Normal 2 3 4 2 3 2 2 3 3 3" xfId="26172" xr:uid="{00000000-0005-0000-0000-00006B180000}"/>
    <cellStyle name="Normal 2 3 4 2 3 2 2 3 4" xfId="36392" xr:uid="{00000000-0005-0000-0000-00006C180000}"/>
    <cellStyle name="Normal 2 3 4 2 3 2 2 3 5" xfId="21159" xr:uid="{00000000-0005-0000-0000-00006D180000}"/>
    <cellStyle name="Normal 2 3 4 2 3 2 2 4" xfId="12749" xr:uid="{00000000-0005-0000-0000-00006E180000}"/>
    <cellStyle name="Normal 2 3 4 2 3 2 2 4 2" xfId="43080" xr:uid="{00000000-0005-0000-0000-00006F180000}"/>
    <cellStyle name="Normal 2 3 4 2 3 2 2 4 3" xfId="27847" xr:uid="{00000000-0005-0000-0000-000070180000}"/>
    <cellStyle name="Normal 2 3 4 2 3 2 2 5" xfId="7728" xr:uid="{00000000-0005-0000-0000-000071180000}"/>
    <cellStyle name="Normal 2 3 4 2 3 2 2 5 2" xfId="38063" xr:uid="{00000000-0005-0000-0000-000072180000}"/>
    <cellStyle name="Normal 2 3 4 2 3 2 2 5 3" xfId="22830" xr:uid="{00000000-0005-0000-0000-000073180000}"/>
    <cellStyle name="Normal 2 3 4 2 3 2 2 6" xfId="33051" xr:uid="{00000000-0005-0000-0000-000074180000}"/>
    <cellStyle name="Normal 2 3 4 2 3 2 2 7" xfId="17817" xr:uid="{00000000-0005-0000-0000-000075180000}"/>
    <cellStyle name="Normal 2 3 4 2 3 2 3" xfId="3510" xr:uid="{00000000-0005-0000-0000-000076180000}"/>
    <cellStyle name="Normal 2 3 4 2 3 2 3 2" xfId="13584" xr:uid="{00000000-0005-0000-0000-000077180000}"/>
    <cellStyle name="Normal 2 3 4 2 3 2 3 2 2" xfId="43915" xr:uid="{00000000-0005-0000-0000-000078180000}"/>
    <cellStyle name="Normal 2 3 4 2 3 2 3 2 3" xfId="28682" xr:uid="{00000000-0005-0000-0000-000079180000}"/>
    <cellStyle name="Normal 2 3 4 2 3 2 3 3" xfId="8564" xr:uid="{00000000-0005-0000-0000-00007A180000}"/>
    <cellStyle name="Normal 2 3 4 2 3 2 3 3 2" xfId="38898" xr:uid="{00000000-0005-0000-0000-00007B180000}"/>
    <cellStyle name="Normal 2 3 4 2 3 2 3 3 3" xfId="23665" xr:uid="{00000000-0005-0000-0000-00007C180000}"/>
    <cellStyle name="Normal 2 3 4 2 3 2 3 4" xfId="33885" xr:uid="{00000000-0005-0000-0000-00007D180000}"/>
    <cellStyle name="Normal 2 3 4 2 3 2 3 5" xfId="18652" xr:uid="{00000000-0005-0000-0000-00007E180000}"/>
    <cellStyle name="Normal 2 3 4 2 3 2 4" xfId="5203" xr:uid="{00000000-0005-0000-0000-00007F180000}"/>
    <cellStyle name="Normal 2 3 4 2 3 2 4 2" xfId="15255" xr:uid="{00000000-0005-0000-0000-000080180000}"/>
    <cellStyle name="Normal 2 3 4 2 3 2 4 2 2" xfId="45586" xr:uid="{00000000-0005-0000-0000-000081180000}"/>
    <cellStyle name="Normal 2 3 4 2 3 2 4 2 3" xfId="30353" xr:uid="{00000000-0005-0000-0000-000082180000}"/>
    <cellStyle name="Normal 2 3 4 2 3 2 4 3" xfId="10235" xr:uid="{00000000-0005-0000-0000-000083180000}"/>
    <cellStyle name="Normal 2 3 4 2 3 2 4 3 2" xfId="40569" xr:uid="{00000000-0005-0000-0000-000084180000}"/>
    <cellStyle name="Normal 2 3 4 2 3 2 4 3 3" xfId="25336" xr:uid="{00000000-0005-0000-0000-000085180000}"/>
    <cellStyle name="Normal 2 3 4 2 3 2 4 4" xfId="35556" xr:uid="{00000000-0005-0000-0000-000086180000}"/>
    <cellStyle name="Normal 2 3 4 2 3 2 4 5" xfId="20323" xr:uid="{00000000-0005-0000-0000-000087180000}"/>
    <cellStyle name="Normal 2 3 4 2 3 2 5" xfId="11913" xr:uid="{00000000-0005-0000-0000-000088180000}"/>
    <cellStyle name="Normal 2 3 4 2 3 2 5 2" xfId="42244" xr:uid="{00000000-0005-0000-0000-000089180000}"/>
    <cellStyle name="Normal 2 3 4 2 3 2 5 3" xfId="27011" xr:uid="{00000000-0005-0000-0000-00008A180000}"/>
    <cellStyle name="Normal 2 3 4 2 3 2 6" xfId="6892" xr:uid="{00000000-0005-0000-0000-00008B180000}"/>
    <cellStyle name="Normal 2 3 4 2 3 2 6 2" xfId="37227" xr:uid="{00000000-0005-0000-0000-00008C180000}"/>
    <cellStyle name="Normal 2 3 4 2 3 2 6 3" xfId="21994" xr:uid="{00000000-0005-0000-0000-00008D180000}"/>
    <cellStyle name="Normal 2 3 4 2 3 2 7" xfId="32215" xr:uid="{00000000-0005-0000-0000-00008E180000}"/>
    <cellStyle name="Normal 2 3 4 2 3 2 8" xfId="16981" xr:uid="{00000000-0005-0000-0000-00008F180000}"/>
    <cellStyle name="Normal 2 3 4 2 3 3" xfId="2239" xr:uid="{00000000-0005-0000-0000-000090180000}"/>
    <cellStyle name="Normal 2 3 4 2 3 3 2" xfId="3929" xr:uid="{00000000-0005-0000-0000-000091180000}"/>
    <cellStyle name="Normal 2 3 4 2 3 3 2 2" xfId="14002" xr:uid="{00000000-0005-0000-0000-000092180000}"/>
    <cellStyle name="Normal 2 3 4 2 3 3 2 2 2" xfId="44333" xr:uid="{00000000-0005-0000-0000-000093180000}"/>
    <cellStyle name="Normal 2 3 4 2 3 3 2 2 3" xfId="29100" xr:uid="{00000000-0005-0000-0000-000094180000}"/>
    <cellStyle name="Normal 2 3 4 2 3 3 2 3" xfId="8982" xr:uid="{00000000-0005-0000-0000-000095180000}"/>
    <cellStyle name="Normal 2 3 4 2 3 3 2 3 2" xfId="39316" xr:uid="{00000000-0005-0000-0000-000096180000}"/>
    <cellStyle name="Normal 2 3 4 2 3 3 2 3 3" xfId="24083" xr:uid="{00000000-0005-0000-0000-000097180000}"/>
    <cellStyle name="Normal 2 3 4 2 3 3 2 4" xfId="34303" xr:uid="{00000000-0005-0000-0000-000098180000}"/>
    <cellStyle name="Normal 2 3 4 2 3 3 2 5" xfId="19070" xr:uid="{00000000-0005-0000-0000-000099180000}"/>
    <cellStyle name="Normal 2 3 4 2 3 3 3" xfId="5621" xr:uid="{00000000-0005-0000-0000-00009A180000}"/>
    <cellStyle name="Normal 2 3 4 2 3 3 3 2" xfId="15673" xr:uid="{00000000-0005-0000-0000-00009B180000}"/>
    <cellStyle name="Normal 2 3 4 2 3 3 3 2 2" xfId="46004" xr:uid="{00000000-0005-0000-0000-00009C180000}"/>
    <cellStyle name="Normal 2 3 4 2 3 3 3 2 3" xfId="30771" xr:uid="{00000000-0005-0000-0000-00009D180000}"/>
    <cellStyle name="Normal 2 3 4 2 3 3 3 3" xfId="10653" xr:uid="{00000000-0005-0000-0000-00009E180000}"/>
    <cellStyle name="Normal 2 3 4 2 3 3 3 3 2" xfId="40987" xr:uid="{00000000-0005-0000-0000-00009F180000}"/>
    <cellStyle name="Normal 2 3 4 2 3 3 3 3 3" xfId="25754" xr:uid="{00000000-0005-0000-0000-0000A0180000}"/>
    <cellStyle name="Normal 2 3 4 2 3 3 3 4" xfId="35974" xr:uid="{00000000-0005-0000-0000-0000A1180000}"/>
    <cellStyle name="Normal 2 3 4 2 3 3 3 5" xfId="20741" xr:uid="{00000000-0005-0000-0000-0000A2180000}"/>
    <cellStyle name="Normal 2 3 4 2 3 3 4" xfId="12331" xr:uid="{00000000-0005-0000-0000-0000A3180000}"/>
    <cellStyle name="Normal 2 3 4 2 3 3 4 2" xfId="42662" xr:uid="{00000000-0005-0000-0000-0000A4180000}"/>
    <cellStyle name="Normal 2 3 4 2 3 3 4 3" xfId="27429" xr:uid="{00000000-0005-0000-0000-0000A5180000}"/>
    <cellStyle name="Normal 2 3 4 2 3 3 5" xfId="7310" xr:uid="{00000000-0005-0000-0000-0000A6180000}"/>
    <cellStyle name="Normal 2 3 4 2 3 3 5 2" xfId="37645" xr:uid="{00000000-0005-0000-0000-0000A7180000}"/>
    <cellStyle name="Normal 2 3 4 2 3 3 5 3" xfId="22412" xr:uid="{00000000-0005-0000-0000-0000A8180000}"/>
    <cellStyle name="Normal 2 3 4 2 3 3 6" xfId="32633" xr:uid="{00000000-0005-0000-0000-0000A9180000}"/>
    <cellStyle name="Normal 2 3 4 2 3 3 7" xfId="17399" xr:uid="{00000000-0005-0000-0000-0000AA180000}"/>
    <cellStyle name="Normal 2 3 4 2 3 4" xfId="3092" xr:uid="{00000000-0005-0000-0000-0000AB180000}"/>
    <cellStyle name="Normal 2 3 4 2 3 4 2" xfId="13166" xr:uid="{00000000-0005-0000-0000-0000AC180000}"/>
    <cellStyle name="Normal 2 3 4 2 3 4 2 2" xfId="43497" xr:uid="{00000000-0005-0000-0000-0000AD180000}"/>
    <cellStyle name="Normal 2 3 4 2 3 4 2 3" xfId="28264" xr:uid="{00000000-0005-0000-0000-0000AE180000}"/>
    <cellStyle name="Normal 2 3 4 2 3 4 3" xfId="8146" xr:uid="{00000000-0005-0000-0000-0000AF180000}"/>
    <cellStyle name="Normal 2 3 4 2 3 4 3 2" xfId="38480" xr:uid="{00000000-0005-0000-0000-0000B0180000}"/>
    <cellStyle name="Normal 2 3 4 2 3 4 3 3" xfId="23247" xr:uid="{00000000-0005-0000-0000-0000B1180000}"/>
    <cellStyle name="Normal 2 3 4 2 3 4 4" xfId="33467" xr:uid="{00000000-0005-0000-0000-0000B2180000}"/>
    <cellStyle name="Normal 2 3 4 2 3 4 5" xfId="18234" xr:uid="{00000000-0005-0000-0000-0000B3180000}"/>
    <cellStyle name="Normal 2 3 4 2 3 5" xfId="4785" xr:uid="{00000000-0005-0000-0000-0000B4180000}"/>
    <cellStyle name="Normal 2 3 4 2 3 5 2" xfId="14837" xr:uid="{00000000-0005-0000-0000-0000B5180000}"/>
    <cellStyle name="Normal 2 3 4 2 3 5 2 2" xfId="45168" xr:uid="{00000000-0005-0000-0000-0000B6180000}"/>
    <cellStyle name="Normal 2 3 4 2 3 5 2 3" xfId="29935" xr:uid="{00000000-0005-0000-0000-0000B7180000}"/>
    <cellStyle name="Normal 2 3 4 2 3 5 3" xfId="9817" xr:uid="{00000000-0005-0000-0000-0000B8180000}"/>
    <cellStyle name="Normal 2 3 4 2 3 5 3 2" xfId="40151" xr:uid="{00000000-0005-0000-0000-0000B9180000}"/>
    <cellStyle name="Normal 2 3 4 2 3 5 3 3" xfId="24918" xr:uid="{00000000-0005-0000-0000-0000BA180000}"/>
    <cellStyle name="Normal 2 3 4 2 3 5 4" xfId="35138" xr:uid="{00000000-0005-0000-0000-0000BB180000}"/>
    <cellStyle name="Normal 2 3 4 2 3 5 5" xfId="19905" xr:uid="{00000000-0005-0000-0000-0000BC180000}"/>
    <cellStyle name="Normal 2 3 4 2 3 6" xfId="11495" xr:uid="{00000000-0005-0000-0000-0000BD180000}"/>
    <cellStyle name="Normal 2 3 4 2 3 6 2" xfId="41826" xr:uid="{00000000-0005-0000-0000-0000BE180000}"/>
    <cellStyle name="Normal 2 3 4 2 3 6 3" xfId="26593" xr:uid="{00000000-0005-0000-0000-0000BF180000}"/>
    <cellStyle name="Normal 2 3 4 2 3 7" xfId="6474" xr:uid="{00000000-0005-0000-0000-0000C0180000}"/>
    <cellStyle name="Normal 2 3 4 2 3 7 2" xfId="36809" xr:uid="{00000000-0005-0000-0000-0000C1180000}"/>
    <cellStyle name="Normal 2 3 4 2 3 7 3" xfId="21576" xr:uid="{00000000-0005-0000-0000-0000C2180000}"/>
    <cellStyle name="Normal 2 3 4 2 3 8" xfId="31797" xr:uid="{00000000-0005-0000-0000-0000C3180000}"/>
    <cellStyle name="Normal 2 3 4 2 3 9" xfId="16563" xr:uid="{00000000-0005-0000-0000-0000C4180000}"/>
    <cellStyle name="Normal 2 3 4 2 4" xfId="1610" xr:uid="{00000000-0005-0000-0000-0000C5180000}"/>
    <cellStyle name="Normal 2 3 4 2 4 2" xfId="2449" xr:uid="{00000000-0005-0000-0000-0000C6180000}"/>
    <cellStyle name="Normal 2 3 4 2 4 2 2" xfId="4139" xr:uid="{00000000-0005-0000-0000-0000C7180000}"/>
    <cellStyle name="Normal 2 3 4 2 4 2 2 2" xfId="14212" xr:uid="{00000000-0005-0000-0000-0000C8180000}"/>
    <cellStyle name="Normal 2 3 4 2 4 2 2 2 2" xfId="44543" xr:uid="{00000000-0005-0000-0000-0000C9180000}"/>
    <cellStyle name="Normal 2 3 4 2 4 2 2 2 3" xfId="29310" xr:uid="{00000000-0005-0000-0000-0000CA180000}"/>
    <cellStyle name="Normal 2 3 4 2 4 2 2 3" xfId="9192" xr:uid="{00000000-0005-0000-0000-0000CB180000}"/>
    <cellStyle name="Normal 2 3 4 2 4 2 2 3 2" xfId="39526" xr:uid="{00000000-0005-0000-0000-0000CC180000}"/>
    <cellStyle name="Normal 2 3 4 2 4 2 2 3 3" xfId="24293" xr:uid="{00000000-0005-0000-0000-0000CD180000}"/>
    <cellStyle name="Normal 2 3 4 2 4 2 2 4" xfId="34513" xr:uid="{00000000-0005-0000-0000-0000CE180000}"/>
    <cellStyle name="Normal 2 3 4 2 4 2 2 5" xfId="19280" xr:uid="{00000000-0005-0000-0000-0000CF180000}"/>
    <cellStyle name="Normal 2 3 4 2 4 2 3" xfId="5831" xr:uid="{00000000-0005-0000-0000-0000D0180000}"/>
    <cellStyle name="Normal 2 3 4 2 4 2 3 2" xfId="15883" xr:uid="{00000000-0005-0000-0000-0000D1180000}"/>
    <cellStyle name="Normal 2 3 4 2 4 2 3 2 2" xfId="46214" xr:uid="{00000000-0005-0000-0000-0000D2180000}"/>
    <cellStyle name="Normal 2 3 4 2 4 2 3 2 3" xfId="30981" xr:uid="{00000000-0005-0000-0000-0000D3180000}"/>
    <cellStyle name="Normal 2 3 4 2 4 2 3 3" xfId="10863" xr:uid="{00000000-0005-0000-0000-0000D4180000}"/>
    <cellStyle name="Normal 2 3 4 2 4 2 3 3 2" xfId="41197" xr:uid="{00000000-0005-0000-0000-0000D5180000}"/>
    <cellStyle name="Normal 2 3 4 2 4 2 3 3 3" xfId="25964" xr:uid="{00000000-0005-0000-0000-0000D6180000}"/>
    <cellStyle name="Normal 2 3 4 2 4 2 3 4" xfId="36184" xr:uid="{00000000-0005-0000-0000-0000D7180000}"/>
    <cellStyle name="Normal 2 3 4 2 4 2 3 5" xfId="20951" xr:uid="{00000000-0005-0000-0000-0000D8180000}"/>
    <cellStyle name="Normal 2 3 4 2 4 2 4" xfId="12541" xr:uid="{00000000-0005-0000-0000-0000D9180000}"/>
    <cellStyle name="Normal 2 3 4 2 4 2 4 2" xfId="42872" xr:uid="{00000000-0005-0000-0000-0000DA180000}"/>
    <cellStyle name="Normal 2 3 4 2 4 2 4 3" xfId="27639" xr:uid="{00000000-0005-0000-0000-0000DB180000}"/>
    <cellStyle name="Normal 2 3 4 2 4 2 5" xfId="7520" xr:uid="{00000000-0005-0000-0000-0000DC180000}"/>
    <cellStyle name="Normal 2 3 4 2 4 2 5 2" xfId="37855" xr:uid="{00000000-0005-0000-0000-0000DD180000}"/>
    <cellStyle name="Normal 2 3 4 2 4 2 5 3" xfId="22622" xr:uid="{00000000-0005-0000-0000-0000DE180000}"/>
    <cellStyle name="Normal 2 3 4 2 4 2 6" xfId="32843" xr:uid="{00000000-0005-0000-0000-0000DF180000}"/>
    <cellStyle name="Normal 2 3 4 2 4 2 7" xfId="17609" xr:uid="{00000000-0005-0000-0000-0000E0180000}"/>
    <cellStyle name="Normal 2 3 4 2 4 3" xfId="3302" xr:uid="{00000000-0005-0000-0000-0000E1180000}"/>
    <cellStyle name="Normal 2 3 4 2 4 3 2" xfId="13376" xr:uid="{00000000-0005-0000-0000-0000E2180000}"/>
    <cellStyle name="Normal 2 3 4 2 4 3 2 2" xfId="43707" xr:uid="{00000000-0005-0000-0000-0000E3180000}"/>
    <cellStyle name="Normal 2 3 4 2 4 3 2 3" xfId="28474" xr:uid="{00000000-0005-0000-0000-0000E4180000}"/>
    <cellStyle name="Normal 2 3 4 2 4 3 3" xfId="8356" xr:uid="{00000000-0005-0000-0000-0000E5180000}"/>
    <cellStyle name="Normal 2 3 4 2 4 3 3 2" xfId="38690" xr:uid="{00000000-0005-0000-0000-0000E6180000}"/>
    <cellStyle name="Normal 2 3 4 2 4 3 3 3" xfId="23457" xr:uid="{00000000-0005-0000-0000-0000E7180000}"/>
    <cellStyle name="Normal 2 3 4 2 4 3 4" xfId="33677" xr:uid="{00000000-0005-0000-0000-0000E8180000}"/>
    <cellStyle name="Normal 2 3 4 2 4 3 5" xfId="18444" xr:uid="{00000000-0005-0000-0000-0000E9180000}"/>
    <cellStyle name="Normal 2 3 4 2 4 4" xfId="4995" xr:uid="{00000000-0005-0000-0000-0000EA180000}"/>
    <cellStyle name="Normal 2 3 4 2 4 4 2" xfId="15047" xr:uid="{00000000-0005-0000-0000-0000EB180000}"/>
    <cellStyle name="Normal 2 3 4 2 4 4 2 2" xfId="45378" xr:uid="{00000000-0005-0000-0000-0000EC180000}"/>
    <cellStyle name="Normal 2 3 4 2 4 4 2 3" xfId="30145" xr:uid="{00000000-0005-0000-0000-0000ED180000}"/>
    <cellStyle name="Normal 2 3 4 2 4 4 3" xfId="10027" xr:uid="{00000000-0005-0000-0000-0000EE180000}"/>
    <cellStyle name="Normal 2 3 4 2 4 4 3 2" xfId="40361" xr:uid="{00000000-0005-0000-0000-0000EF180000}"/>
    <cellStyle name="Normal 2 3 4 2 4 4 3 3" xfId="25128" xr:uid="{00000000-0005-0000-0000-0000F0180000}"/>
    <cellStyle name="Normal 2 3 4 2 4 4 4" xfId="35348" xr:uid="{00000000-0005-0000-0000-0000F1180000}"/>
    <cellStyle name="Normal 2 3 4 2 4 4 5" xfId="20115" xr:uid="{00000000-0005-0000-0000-0000F2180000}"/>
    <cellStyle name="Normal 2 3 4 2 4 5" xfId="11705" xr:uid="{00000000-0005-0000-0000-0000F3180000}"/>
    <cellStyle name="Normal 2 3 4 2 4 5 2" xfId="42036" xr:uid="{00000000-0005-0000-0000-0000F4180000}"/>
    <cellStyle name="Normal 2 3 4 2 4 5 3" xfId="26803" xr:uid="{00000000-0005-0000-0000-0000F5180000}"/>
    <cellStyle name="Normal 2 3 4 2 4 6" xfId="6684" xr:uid="{00000000-0005-0000-0000-0000F6180000}"/>
    <cellStyle name="Normal 2 3 4 2 4 6 2" xfId="37019" xr:uid="{00000000-0005-0000-0000-0000F7180000}"/>
    <cellStyle name="Normal 2 3 4 2 4 6 3" xfId="21786" xr:uid="{00000000-0005-0000-0000-0000F8180000}"/>
    <cellStyle name="Normal 2 3 4 2 4 7" xfId="32007" xr:uid="{00000000-0005-0000-0000-0000F9180000}"/>
    <cellStyle name="Normal 2 3 4 2 4 8" xfId="16773" xr:uid="{00000000-0005-0000-0000-0000FA180000}"/>
    <cellStyle name="Normal 2 3 4 2 5" xfId="2031" xr:uid="{00000000-0005-0000-0000-0000FB180000}"/>
    <cellStyle name="Normal 2 3 4 2 5 2" xfId="3721" xr:uid="{00000000-0005-0000-0000-0000FC180000}"/>
    <cellStyle name="Normal 2 3 4 2 5 2 2" xfId="13794" xr:uid="{00000000-0005-0000-0000-0000FD180000}"/>
    <cellStyle name="Normal 2 3 4 2 5 2 2 2" xfId="44125" xr:uid="{00000000-0005-0000-0000-0000FE180000}"/>
    <cellStyle name="Normal 2 3 4 2 5 2 2 3" xfId="28892" xr:uid="{00000000-0005-0000-0000-0000FF180000}"/>
    <cellStyle name="Normal 2 3 4 2 5 2 3" xfId="8774" xr:uid="{00000000-0005-0000-0000-000000190000}"/>
    <cellStyle name="Normal 2 3 4 2 5 2 3 2" xfId="39108" xr:uid="{00000000-0005-0000-0000-000001190000}"/>
    <cellStyle name="Normal 2 3 4 2 5 2 3 3" xfId="23875" xr:uid="{00000000-0005-0000-0000-000002190000}"/>
    <cellStyle name="Normal 2 3 4 2 5 2 4" xfId="34095" xr:uid="{00000000-0005-0000-0000-000003190000}"/>
    <cellStyle name="Normal 2 3 4 2 5 2 5" xfId="18862" xr:uid="{00000000-0005-0000-0000-000004190000}"/>
    <cellStyle name="Normal 2 3 4 2 5 3" xfId="5413" xr:uid="{00000000-0005-0000-0000-000005190000}"/>
    <cellStyle name="Normal 2 3 4 2 5 3 2" xfId="15465" xr:uid="{00000000-0005-0000-0000-000006190000}"/>
    <cellStyle name="Normal 2 3 4 2 5 3 2 2" xfId="45796" xr:uid="{00000000-0005-0000-0000-000007190000}"/>
    <cellStyle name="Normal 2 3 4 2 5 3 2 3" xfId="30563" xr:uid="{00000000-0005-0000-0000-000008190000}"/>
    <cellStyle name="Normal 2 3 4 2 5 3 3" xfId="10445" xr:uid="{00000000-0005-0000-0000-000009190000}"/>
    <cellStyle name="Normal 2 3 4 2 5 3 3 2" xfId="40779" xr:uid="{00000000-0005-0000-0000-00000A190000}"/>
    <cellStyle name="Normal 2 3 4 2 5 3 3 3" xfId="25546" xr:uid="{00000000-0005-0000-0000-00000B190000}"/>
    <cellStyle name="Normal 2 3 4 2 5 3 4" xfId="35766" xr:uid="{00000000-0005-0000-0000-00000C190000}"/>
    <cellStyle name="Normal 2 3 4 2 5 3 5" xfId="20533" xr:uid="{00000000-0005-0000-0000-00000D190000}"/>
    <cellStyle name="Normal 2 3 4 2 5 4" xfId="12123" xr:uid="{00000000-0005-0000-0000-00000E190000}"/>
    <cellStyle name="Normal 2 3 4 2 5 4 2" xfId="42454" xr:uid="{00000000-0005-0000-0000-00000F190000}"/>
    <cellStyle name="Normal 2 3 4 2 5 4 3" xfId="27221" xr:uid="{00000000-0005-0000-0000-000010190000}"/>
    <cellStyle name="Normal 2 3 4 2 5 5" xfId="7102" xr:uid="{00000000-0005-0000-0000-000011190000}"/>
    <cellStyle name="Normal 2 3 4 2 5 5 2" xfId="37437" xr:uid="{00000000-0005-0000-0000-000012190000}"/>
    <cellStyle name="Normal 2 3 4 2 5 5 3" xfId="22204" xr:uid="{00000000-0005-0000-0000-000013190000}"/>
    <cellStyle name="Normal 2 3 4 2 5 6" xfId="32425" xr:uid="{00000000-0005-0000-0000-000014190000}"/>
    <cellStyle name="Normal 2 3 4 2 5 7" xfId="17191" xr:uid="{00000000-0005-0000-0000-000015190000}"/>
    <cellStyle name="Normal 2 3 4 2 6" xfId="2884" xr:uid="{00000000-0005-0000-0000-000016190000}"/>
    <cellStyle name="Normal 2 3 4 2 6 2" xfId="12958" xr:uid="{00000000-0005-0000-0000-000017190000}"/>
    <cellStyle name="Normal 2 3 4 2 6 2 2" xfId="43289" xr:uid="{00000000-0005-0000-0000-000018190000}"/>
    <cellStyle name="Normal 2 3 4 2 6 2 3" xfId="28056" xr:uid="{00000000-0005-0000-0000-000019190000}"/>
    <cellStyle name="Normal 2 3 4 2 6 3" xfId="7938" xr:uid="{00000000-0005-0000-0000-00001A190000}"/>
    <cellStyle name="Normal 2 3 4 2 6 3 2" xfId="38272" xr:uid="{00000000-0005-0000-0000-00001B190000}"/>
    <cellStyle name="Normal 2 3 4 2 6 3 3" xfId="23039" xr:uid="{00000000-0005-0000-0000-00001C190000}"/>
    <cellStyle name="Normal 2 3 4 2 6 4" xfId="33259" xr:uid="{00000000-0005-0000-0000-00001D190000}"/>
    <cellStyle name="Normal 2 3 4 2 6 5" xfId="18026" xr:uid="{00000000-0005-0000-0000-00001E190000}"/>
    <cellStyle name="Normal 2 3 4 2 7" xfId="4577" xr:uid="{00000000-0005-0000-0000-00001F190000}"/>
    <cellStyle name="Normal 2 3 4 2 7 2" xfId="14629" xr:uid="{00000000-0005-0000-0000-000020190000}"/>
    <cellStyle name="Normal 2 3 4 2 7 2 2" xfId="44960" xr:uid="{00000000-0005-0000-0000-000021190000}"/>
    <cellStyle name="Normal 2 3 4 2 7 2 3" xfId="29727" xr:uid="{00000000-0005-0000-0000-000022190000}"/>
    <cellStyle name="Normal 2 3 4 2 7 3" xfId="9609" xr:uid="{00000000-0005-0000-0000-000023190000}"/>
    <cellStyle name="Normal 2 3 4 2 7 3 2" xfId="39943" xr:uid="{00000000-0005-0000-0000-000024190000}"/>
    <cellStyle name="Normal 2 3 4 2 7 3 3" xfId="24710" xr:uid="{00000000-0005-0000-0000-000025190000}"/>
    <cellStyle name="Normal 2 3 4 2 7 4" xfId="34930" xr:uid="{00000000-0005-0000-0000-000026190000}"/>
    <cellStyle name="Normal 2 3 4 2 7 5" xfId="19697" xr:uid="{00000000-0005-0000-0000-000027190000}"/>
    <cellStyle name="Normal 2 3 4 2 8" xfId="11287" xr:uid="{00000000-0005-0000-0000-000028190000}"/>
    <cellStyle name="Normal 2 3 4 2 8 2" xfId="41618" xr:uid="{00000000-0005-0000-0000-000029190000}"/>
    <cellStyle name="Normal 2 3 4 2 8 3" xfId="26385" xr:uid="{00000000-0005-0000-0000-00002A190000}"/>
    <cellStyle name="Normal 2 3 4 2 9" xfId="6266" xr:uid="{00000000-0005-0000-0000-00002B190000}"/>
    <cellStyle name="Normal 2 3 4 2 9 2" xfId="36601" xr:uid="{00000000-0005-0000-0000-00002C190000}"/>
    <cellStyle name="Normal 2 3 4 2 9 3" xfId="21368" xr:uid="{00000000-0005-0000-0000-00002D190000}"/>
    <cellStyle name="Normal 2 3 4 3" xfId="1230" xr:uid="{00000000-0005-0000-0000-00002E190000}"/>
    <cellStyle name="Normal 2 3 4 3 10" xfId="16407" xr:uid="{00000000-0005-0000-0000-00002F190000}"/>
    <cellStyle name="Normal 2 3 4 3 2" xfId="1449" xr:uid="{00000000-0005-0000-0000-000030190000}"/>
    <cellStyle name="Normal 2 3 4 3 2 2" xfId="1870" xr:uid="{00000000-0005-0000-0000-000031190000}"/>
    <cellStyle name="Normal 2 3 4 3 2 2 2" xfId="2709" xr:uid="{00000000-0005-0000-0000-000032190000}"/>
    <cellStyle name="Normal 2 3 4 3 2 2 2 2" xfId="4399" xr:uid="{00000000-0005-0000-0000-000033190000}"/>
    <cellStyle name="Normal 2 3 4 3 2 2 2 2 2" xfId="14472" xr:uid="{00000000-0005-0000-0000-000034190000}"/>
    <cellStyle name="Normal 2 3 4 3 2 2 2 2 2 2" xfId="44803" xr:uid="{00000000-0005-0000-0000-000035190000}"/>
    <cellStyle name="Normal 2 3 4 3 2 2 2 2 2 3" xfId="29570" xr:uid="{00000000-0005-0000-0000-000036190000}"/>
    <cellStyle name="Normal 2 3 4 3 2 2 2 2 3" xfId="9452" xr:uid="{00000000-0005-0000-0000-000037190000}"/>
    <cellStyle name="Normal 2 3 4 3 2 2 2 2 3 2" xfId="39786" xr:uid="{00000000-0005-0000-0000-000038190000}"/>
    <cellStyle name="Normal 2 3 4 3 2 2 2 2 3 3" xfId="24553" xr:uid="{00000000-0005-0000-0000-000039190000}"/>
    <cellStyle name="Normal 2 3 4 3 2 2 2 2 4" xfId="34773" xr:uid="{00000000-0005-0000-0000-00003A190000}"/>
    <cellStyle name="Normal 2 3 4 3 2 2 2 2 5" xfId="19540" xr:uid="{00000000-0005-0000-0000-00003B190000}"/>
    <cellStyle name="Normal 2 3 4 3 2 2 2 3" xfId="6091" xr:uid="{00000000-0005-0000-0000-00003C190000}"/>
    <cellStyle name="Normal 2 3 4 3 2 2 2 3 2" xfId="16143" xr:uid="{00000000-0005-0000-0000-00003D190000}"/>
    <cellStyle name="Normal 2 3 4 3 2 2 2 3 2 2" xfId="46474" xr:uid="{00000000-0005-0000-0000-00003E190000}"/>
    <cellStyle name="Normal 2 3 4 3 2 2 2 3 2 3" xfId="31241" xr:uid="{00000000-0005-0000-0000-00003F190000}"/>
    <cellStyle name="Normal 2 3 4 3 2 2 2 3 3" xfId="11123" xr:uid="{00000000-0005-0000-0000-000040190000}"/>
    <cellStyle name="Normal 2 3 4 3 2 2 2 3 3 2" xfId="41457" xr:uid="{00000000-0005-0000-0000-000041190000}"/>
    <cellStyle name="Normal 2 3 4 3 2 2 2 3 3 3" xfId="26224" xr:uid="{00000000-0005-0000-0000-000042190000}"/>
    <cellStyle name="Normal 2 3 4 3 2 2 2 3 4" xfId="36444" xr:uid="{00000000-0005-0000-0000-000043190000}"/>
    <cellStyle name="Normal 2 3 4 3 2 2 2 3 5" xfId="21211" xr:uid="{00000000-0005-0000-0000-000044190000}"/>
    <cellStyle name="Normal 2 3 4 3 2 2 2 4" xfId="12801" xr:uid="{00000000-0005-0000-0000-000045190000}"/>
    <cellStyle name="Normal 2 3 4 3 2 2 2 4 2" xfId="43132" xr:uid="{00000000-0005-0000-0000-000046190000}"/>
    <cellStyle name="Normal 2 3 4 3 2 2 2 4 3" xfId="27899" xr:uid="{00000000-0005-0000-0000-000047190000}"/>
    <cellStyle name="Normal 2 3 4 3 2 2 2 5" xfId="7780" xr:uid="{00000000-0005-0000-0000-000048190000}"/>
    <cellStyle name="Normal 2 3 4 3 2 2 2 5 2" xfId="38115" xr:uid="{00000000-0005-0000-0000-000049190000}"/>
    <cellStyle name="Normal 2 3 4 3 2 2 2 5 3" xfId="22882" xr:uid="{00000000-0005-0000-0000-00004A190000}"/>
    <cellStyle name="Normal 2 3 4 3 2 2 2 6" xfId="33103" xr:uid="{00000000-0005-0000-0000-00004B190000}"/>
    <cellStyle name="Normal 2 3 4 3 2 2 2 7" xfId="17869" xr:uid="{00000000-0005-0000-0000-00004C190000}"/>
    <cellStyle name="Normal 2 3 4 3 2 2 3" xfId="3562" xr:uid="{00000000-0005-0000-0000-00004D190000}"/>
    <cellStyle name="Normal 2 3 4 3 2 2 3 2" xfId="13636" xr:uid="{00000000-0005-0000-0000-00004E190000}"/>
    <cellStyle name="Normal 2 3 4 3 2 2 3 2 2" xfId="43967" xr:uid="{00000000-0005-0000-0000-00004F190000}"/>
    <cellStyle name="Normal 2 3 4 3 2 2 3 2 3" xfId="28734" xr:uid="{00000000-0005-0000-0000-000050190000}"/>
    <cellStyle name="Normal 2 3 4 3 2 2 3 3" xfId="8616" xr:uid="{00000000-0005-0000-0000-000051190000}"/>
    <cellStyle name="Normal 2 3 4 3 2 2 3 3 2" xfId="38950" xr:uid="{00000000-0005-0000-0000-000052190000}"/>
    <cellStyle name="Normal 2 3 4 3 2 2 3 3 3" xfId="23717" xr:uid="{00000000-0005-0000-0000-000053190000}"/>
    <cellStyle name="Normal 2 3 4 3 2 2 3 4" xfId="33937" xr:uid="{00000000-0005-0000-0000-000054190000}"/>
    <cellStyle name="Normal 2 3 4 3 2 2 3 5" xfId="18704" xr:uid="{00000000-0005-0000-0000-000055190000}"/>
    <cellStyle name="Normal 2 3 4 3 2 2 4" xfId="5255" xr:uid="{00000000-0005-0000-0000-000056190000}"/>
    <cellStyle name="Normal 2 3 4 3 2 2 4 2" xfId="15307" xr:uid="{00000000-0005-0000-0000-000057190000}"/>
    <cellStyle name="Normal 2 3 4 3 2 2 4 2 2" xfId="45638" xr:uid="{00000000-0005-0000-0000-000058190000}"/>
    <cellStyle name="Normal 2 3 4 3 2 2 4 2 3" xfId="30405" xr:uid="{00000000-0005-0000-0000-000059190000}"/>
    <cellStyle name="Normal 2 3 4 3 2 2 4 3" xfId="10287" xr:uid="{00000000-0005-0000-0000-00005A190000}"/>
    <cellStyle name="Normal 2 3 4 3 2 2 4 3 2" xfId="40621" xr:uid="{00000000-0005-0000-0000-00005B190000}"/>
    <cellStyle name="Normal 2 3 4 3 2 2 4 3 3" xfId="25388" xr:uid="{00000000-0005-0000-0000-00005C190000}"/>
    <cellStyle name="Normal 2 3 4 3 2 2 4 4" xfId="35608" xr:uid="{00000000-0005-0000-0000-00005D190000}"/>
    <cellStyle name="Normal 2 3 4 3 2 2 4 5" xfId="20375" xr:uid="{00000000-0005-0000-0000-00005E190000}"/>
    <cellStyle name="Normal 2 3 4 3 2 2 5" xfId="11965" xr:uid="{00000000-0005-0000-0000-00005F190000}"/>
    <cellStyle name="Normal 2 3 4 3 2 2 5 2" xfId="42296" xr:uid="{00000000-0005-0000-0000-000060190000}"/>
    <cellStyle name="Normal 2 3 4 3 2 2 5 3" xfId="27063" xr:uid="{00000000-0005-0000-0000-000061190000}"/>
    <cellStyle name="Normal 2 3 4 3 2 2 6" xfId="6944" xr:uid="{00000000-0005-0000-0000-000062190000}"/>
    <cellStyle name="Normal 2 3 4 3 2 2 6 2" xfId="37279" xr:uid="{00000000-0005-0000-0000-000063190000}"/>
    <cellStyle name="Normal 2 3 4 3 2 2 6 3" xfId="22046" xr:uid="{00000000-0005-0000-0000-000064190000}"/>
    <cellStyle name="Normal 2 3 4 3 2 2 7" xfId="32267" xr:uid="{00000000-0005-0000-0000-000065190000}"/>
    <cellStyle name="Normal 2 3 4 3 2 2 8" xfId="17033" xr:uid="{00000000-0005-0000-0000-000066190000}"/>
    <cellStyle name="Normal 2 3 4 3 2 3" xfId="2291" xr:uid="{00000000-0005-0000-0000-000067190000}"/>
    <cellStyle name="Normal 2 3 4 3 2 3 2" xfId="3981" xr:uid="{00000000-0005-0000-0000-000068190000}"/>
    <cellStyle name="Normal 2 3 4 3 2 3 2 2" xfId="14054" xr:uid="{00000000-0005-0000-0000-000069190000}"/>
    <cellStyle name="Normal 2 3 4 3 2 3 2 2 2" xfId="44385" xr:uid="{00000000-0005-0000-0000-00006A190000}"/>
    <cellStyle name="Normal 2 3 4 3 2 3 2 2 3" xfId="29152" xr:uid="{00000000-0005-0000-0000-00006B190000}"/>
    <cellStyle name="Normal 2 3 4 3 2 3 2 3" xfId="9034" xr:uid="{00000000-0005-0000-0000-00006C190000}"/>
    <cellStyle name="Normal 2 3 4 3 2 3 2 3 2" xfId="39368" xr:uid="{00000000-0005-0000-0000-00006D190000}"/>
    <cellStyle name="Normal 2 3 4 3 2 3 2 3 3" xfId="24135" xr:uid="{00000000-0005-0000-0000-00006E190000}"/>
    <cellStyle name="Normal 2 3 4 3 2 3 2 4" xfId="34355" xr:uid="{00000000-0005-0000-0000-00006F190000}"/>
    <cellStyle name="Normal 2 3 4 3 2 3 2 5" xfId="19122" xr:uid="{00000000-0005-0000-0000-000070190000}"/>
    <cellStyle name="Normal 2 3 4 3 2 3 3" xfId="5673" xr:uid="{00000000-0005-0000-0000-000071190000}"/>
    <cellStyle name="Normal 2 3 4 3 2 3 3 2" xfId="15725" xr:uid="{00000000-0005-0000-0000-000072190000}"/>
    <cellStyle name="Normal 2 3 4 3 2 3 3 2 2" xfId="46056" xr:uid="{00000000-0005-0000-0000-000073190000}"/>
    <cellStyle name="Normal 2 3 4 3 2 3 3 2 3" xfId="30823" xr:uid="{00000000-0005-0000-0000-000074190000}"/>
    <cellStyle name="Normal 2 3 4 3 2 3 3 3" xfId="10705" xr:uid="{00000000-0005-0000-0000-000075190000}"/>
    <cellStyle name="Normal 2 3 4 3 2 3 3 3 2" xfId="41039" xr:uid="{00000000-0005-0000-0000-000076190000}"/>
    <cellStyle name="Normal 2 3 4 3 2 3 3 3 3" xfId="25806" xr:uid="{00000000-0005-0000-0000-000077190000}"/>
    <cellStyle name="Normal 2 3 4 3 2 3 3 4" xfId="36026" xr:uid="{00000000-0005-0000-0000-000078190000}"/>
    <cellStyle name="Normal 2 3 4 3 2 3 3 5" xfId="20793" xr:uid="{00000000-0005-0000-0000-000079190000}"/>
    <cellStyle name="Normal 2 3 4 3 2 3 4" xfId="12383" xr:uid="{00000000-0005-0000-0000-00007A190000}"/>
    <cellStyle name="Normal 2 3 4 3 2 3 4 2" xfId="42714" xr:uid="{00000000-0005-0000-0000-00007B190000}"/>
    <cellStyle name="Normal 2 3 4 3 2 3 4 3" xfId="27481" xr:uid="{00000000-0005-0000-0000-00007C190000}"/>
    <cellStyle name="Normal 2 3 4 3 2 3 5" xfId="7362" xr:uid="{00000000-0005-0000-0000-00007D190000}"/>
    <cellStyle name="Normal 2 3 4 3 2 3 5 2" xfId="37697" xr:uid="{00000000-0005-0000-0000-00007E190000}"/>
    <cellStyle name="Normal 2 3 4 3 2 3 5 3" xfId="22464" xr:uid="{00000000-0005-0000-0000-00007F190000}"/>
    <cellStyle name="Normal 2 3 4 3 2 3 6" xfId="32685" xr:uid="{00000000-0005-0000-0000-000080190000}"/>
    <cellStyle name="Normal 2 3 4 3 2 3 7" xfId="17451" xr:uid="{00000000-0005-0000-0000-000081190000}"/>
    <cellStyle name="Normal 2 3 4 3 2 4" xfId="3144" xr:uid="{00000000-0005-0000-0000-000082190000}"/>
    <cellStyle name="Normal 2 3 4 3 2 4 2" xfId="13218" xr:uid="{00000000-0005-0000-0000-000083190000}"/>
    <cellStyle name="Normal 2 3 4 3 2 4 2 2" xfId="43549" xr:uid="{00000000-0005-0000-0000-000084190000}"/>
    <cellStyle name="Normal 2 3 4 3 2 4 2 3" xfId="28316" xr:uid="{00000000-0005-0000-0000-000085190000}"/>
    <cellStyle name="Normal 2 3 4 3 2 4 3" xfId="8198" xr:uid="{00000000-0005-0000-0000-000086190000}"/>
    <cellStyle name="Normal 2 3 4 3 2 4 3 2" xfId="38532" xr:uid="{00000000-0005-0000-0000-000087190000}"/>
    <cellStyle name="Normal 2 3 4 3 2 4 3 3" xfId="23299" xr:uid="{00000000-0005-0000-0000-000088190000}"/>
    <cellStyle name="Normal 2 3 4 3 2 4 4" xfId="33519" xr:uid="{00000000-0005-0000-0000-000089190000}"/>
    <cellStyle name="Normal 2 3 4 3 2 4 5" xfId="18286" xr:uid="{00000000-0005-0000-0000-00008A190000}"/>
    <cellStyle name="Normal 2 3 4 3 2 5" xfId="4837" xr:uid="{00000000-0005-0000-0000-00008B190000}"/>
    <cellStyle name="Normal 2 3 4 3 2 5 2" xfId="14889" xr:uid="{00000000-0005-0000-0000-00008C190000}"/>
    <cellStyle name="Normal 2 3 4 3 2 5 2 2" xfId="45220" xr:uid="{00000000-0005-0000-0000-00008D190000}"/>
    <cellStyle name="Normal 2 3 4 3 2 5 2 3" xfId="29987" xr:uid="{00000000-0005-0000-0000-00008E190000}"/>
    <cellStyle name="Normal 2 3 4 3 2 5 3" xfId="9869" xr:uid="{00000000-0005-0000-0000-00008F190000}"/>
    <cellStyle name="Normal 2 3 4 3 2 5 3 2" xfId="40203" xr:uid="{00000000-0005-0000-0000-000090190000}"/>
    <cellStyle name="Normal 2 3 4 3 2 5 3 3" xfId="24970" xr:uid="{00000000-0005-0000-0000-000091190000}"/>
    <cellStyle name="Normal 2 3 4 3 2 5 4" xfId="35190" xr:uid="{00000000-0005-0000-0000-000092190000}"/>
    <cellStyle name="Normal 2 3 4 3 2 5 5" xfId="19957" xr:uid="{00000000-0005-0000-0000-000093190000}"/>
    <cellStyle name="Normal 2 3 4 3 2 6" xfId="11547" xr:uid="{00000000-0005-0000-0000-000094190000}"/>
    <cellStyle name="Normal 2 3 4 3 2 6 2" xfId="41878" xr:uid="{00000000-0005-0000-0000-000095190000}"/>
    <cellStyle name="Normal 2 3 4 3 2 6 3" xfId="26645" xr:uid="{00000000-0005-0000-0000-000096190000}"/>
    <cellStyle name="Normal 2 3 4 3 2 7" xfId="6526" xr:uid="{00000000-0005-0000-0000-000097190000}"/>
    <cellStyle name="Normal 2 3 4 3 2 7 2" xfId="36861" xr:uid="{00000000-0005-0000-0000-000098190000}"/>
    <cellStyle name="Normal 2 3 4 3 2 7 3" xfId="21628" xr:uid="{00000000-0005-0000-0000-000099190000}"/>
    <cellStyle name="Normal 2 3 4 3 2 8" xfId="31849" xr:uid="{00000000-0005-0000-0000-00009A190000}"/>
    <cellStyle name="Normal 2 3 4 3 2 9" xfId="16615" xr:uid="{00000000-0005-0000-0000-00009B190000}"/>
    <cellStyle name="Normal 2 3 4 3 3" xfId="1662" xr:uid="{00000000-0005-0000-0000-00009C190000}"/>
    <cellStyle name="Normal 2 3 4 3 3 2" xfId="2501" xr:uid="{00000000-0005-0000-0000-00009D190000}"/>
    <cellStyle name="Normal 2 3 4 3 3 2 2" xfId="4191" xr:uid="{00000000-0005-0000-0000-00009E190000}"/>
    <cellStyle name="Normal 2 3 4 3 3 2 2 2" xfId="14264" xr:uid="{00000000-0005-0000-0000-00009F190000}"/>
    <cellStyle name="Normal 2 3 4 3 3 2 2 2 2" xfId="44595" xr:uid="{00000000-0005-0000-0000-0000A0190000}"/>
    <cellStyle name="Normal 2 3 4 3 3 2 2 2 3" xfId="29362" xr:uid="{00000000-0005-0000-0000-0000A1190000}"/>
    <cellStyle name="Normal 2 3 4 3 3 2 2 3" xfId="9244" xr:uid="{00000000-0005-0000-0000-0000A2190000}"/>
    <cellStyle name="Normal 2 3 4 3 3 2 2 3 2" xfId="39578" xr:uid="{00000000-0005-0000-0000-0000A3190000}"/>
    <cellStyle name="Normal 2 3 4 3 3 2 2 3 3" xfId="24345" xr:uid="{00000000-0005-0000-0000-0000A4190000}"/>
    <cellStyle name="Normal 2 3 4 3 3 2 2 4" xfId="34565" xr:uid="{00000000-0005-0000-0000-0000A5190000}"/>
    <cellStyle name="Normal 2 3 4 3 3 2 2 5" xfId="19332" xr:uid="{00000000-0005-0000-0000-0000A6190000}"/>
    <cellStyle name="Normal 2 3 4 3 3 2 3" xfId="5883" xr:uid="{00000000-0005-0000-0000-0000A7190000}"/>
    <cellStyle name="Normal 2 3 4 3 3 2 3 2" xfId="15935" xr:uid="{00000000-0005-0000-0000-0000A8190000}"/>
    <cellStyle name="Normal 2 3 4 3 3 2 3 2 2" xfId="46266" xr:uid="{00000000-0005-0000-0000-0000A9190000}"/>
    <cellStyle name="Normal 2 3 4 3 3 2 3 2 3" xfId="31033" xr:uid="{00000000-0005-0000-0000-0000AA190000}"/>
    <cellStyle name="Normal 2 3 4 3 3 2 3 3" xfId="10915" xr:uid="{00000000-0005-0000-0000-0000AB190000}"/>
    <cellStyle name="Normal 2 3 4 3 3 2 3 3 2" xfId="41249" xr:uid="{00000000-0005-0000-0000-0000AC190000}"/>
    <cellStyle name="Normal 2 3 4 3 3 2 3 3 3" xfId="26016" xr:uid="{00000000-0005-0000-0000-0000AD190000}"/>
    <cellStyle name="Normal 2 3 4 3 3 2 3 4" xfId="36236" xr:uid="{00000000-0005-0000-0000-0000AE190000}"/>
    <cellStyle name="Normal 2 3 4 3 3 2 3 5" xfId="21003" xr:uid="{00000000-0005-0000-0000-0000AF190000}"/>
    <cellStyle name="Normal 2 3 4 3 3 2 4" xfId="12593" xr:uid="{00000000-0005-0000-0000-0000B0190000}"/>
    <cellStyle name="Normal 2 3 4 3 3 2 4 2" xfId="42924" xr:uid="{00000000-0005-0000-0000-0000B1190000}"/>
    <cellStyle name="Normal 2 3 4 3 3 2 4 3" xfId="27691" xr:uid="{00000000-0005-0000-0000-0000B2190000}"/>
    <cellStyle name="Normal 2 3 4 3 3 2 5" xfId="7572" xr:uid="{00000000-0005-0000-0000-0000B3190000}"/>
    <cellStyle name="Normal 2 3 4 3 3 2 5 2" xfId="37907" xr:uid="{00000000-0005-0000-0000-0000B4190000}"/>
    <cellStyle name="Normal 2 3 4 3 3 2 5 3" xfId="22674" xr:uid="{00000000-0005-0000-0000-0000B5190000}"/>
    <cellStyle name="Normal 2 3 4 3 3 2 6" xfId="32895" xr:uid="{00000000-0005-0000-0000-0000B6190000}"/>
    <cellStyle name="Normal 2 3 4 3 3 2 7" xfId="17661" xr:uid="{00000000-0005-0000-0000-0000B7190000}"/>
    <cellStyle name="Normal 2 3 4 3 3 3" xfId="3354" xr:uid="{00000000-0005-0000-0000-0000B8190000}"/>
    <cellStyle name="Normal 2 3 4 3 3 3 2" xfId="13428" xr:uid="{00000000-0005-0000-0000-0000B9190000}"/>
    <cellStyle name="Normal 2 3 4 3 3 3 2 2" xfId="43759" xr:uid="{00000000-0005-0000-0000-0000BA190000}"/>
    <cellStyle name="Normal 2 3 4 3 3 3 2 3" xfId="28526" xr:uid="{00000000-0005-0000-0000-0000BB190000}"/>
    <cellStyle name="Normal 2 3 4 3 3 3 3" xfId="8408" xr:uid="{00000000-0005-0000-0000-0000BC190000}"/>
    <cellStyle name="Normal 2 3 4 3 3 3 3 2" xfId="38742" xr:uid="{00000000-0005-0000-0000-0000BD190000}"/>
    <cellStyle name="Normal 2 3 4 3 3 3 3 3" xfId="23509" xr:uid="{00000000-0005-0000-0000-0000BE190000}"/>
    <cellStyle name="Normal 2 3 4 3 3 3 4" xfId="33729" xr:uid="{00000000-0005-0000-0000-0000BF190000}"/>
    <cellStyle name="Normal 2 3 4 3 3 3 5" xfId="18496" xr:uid="{00000000-0005-0000-0000-0000C0190000}"/>
    <cellStyle name="Normal 2 3 4 3 3 4" xfId="5047" xr:uid="{00000000-0005-0000-0000-0000C1190000}"/>
    <cellStyle name="Normal 2 3 4 3 3 4 2" xfId="15099" xr:uid="{00000000-0005-0000-0000-0000C2190000}"/>
    <cellStyle name="Normal 2 3 4 3 3 4 2 2" xfId="45430" xr:uid="{00000000-0005-0000-0000-0000C3190000}"/>
    <cellStyle name="Normal 2 3 4 3 3 4 2 3" xfId="30197" xr:uid="{00000000-0005-0000-0000-0000C4190000}"/>
    <cellStyle name="Normal 2 3 4 3 3 4 3" xfId="10079" xr:uid="{00000000-0005-0000-0000-0000C5190000}"/>
    <cellStyle name="Normal 2 3 4 3 3 4 3 2" xfId="40413" xr:uid="{00000000-0005-0000-0000-0000C6190000}"/>
    <cellStyle name="Normal 2 3 4 3 3 4 3 3" xfId="25180" xr:uid="{00000000-0005-0000-0000-0000C7190000}"/>
    <cellStyle name="Normal 2 3 4 3 3 4 4" xfId="35400" xr:uid="{00000000-0005-0000-0000-0000C8190000}"/>
    <cellStyle name="Normal 2 3 4 3 3 4 5" xfId="20167" xr:uid="{00000000-0005-0000-0000-0000C9190000}"/>
    <cellStyle name="Normal 2 3 4 3 3 5" xfId="11757" xr:uid="{00000000-0005-0000-0000-0000CA190000}"/>
    <cellStyle name="Normal 2 3 4 3 3 5 2" xfId="42088" xr:uid="{00000000-0005-0000-0000-0000CB190000}"/>
    <cellStyle name="Normal 2 3 4 3 3 5 3" xfId="26855" xr:uid="{00000000-0005-0000-0000-0000CC190000}"/>
    <cellStyle name="Normal 2 3 4 3 3 6" xfId="6736" xr:uid="{00000000-0005-0000-0000-0000CD190000}"/>
    <cellStyle name="Normal 2 3 4 3 3 6 2" xfId="37071" xr:uid="{00000000-0005-0000-0000-0000CE190000}"/>
    <cellStyle name="Normal 2 3 4 3 3 6 3" xfId="21838" xr:uid="{00000000-0005-0000-0000-0000CF190000}"/>
    <cellStyle name="Normal 2 3 4 3 3 7" xfId="32059" xr:uid="{00000000-0005-0000-0000-0000D0190000}"/>
    <cellStyle name="Normal 2 3 4 3 3 8" xfId="16825" xr:uid="{00000000-0005-0000-0000-0000D1190000}"/>
    <cellStyle name="Normal 2 3 4 3 4" xfId="2083" xr:uid="{00000000-0005-0000-0000-0000D2190000}"/>
    <cellStyle name="Normal 2 3 4 3 4 2" xfId="3773" xr:uid="{00000000-0005-0000-0000-0000D3190000}"/>
    <cellStyle name="Normal 2 3 4 3 4 2 2" xfId="13846" xr:uid="{00000000-0005-0000-0000-0000D4190000}"/>
    <cellStyle name="Normal 2 3 4 3 4 2 2 2" xfId="44177" xr:uid="{00000000-0005-0000-0000-0000D5190000}"/>
    <cellStyle name="Normal 2 3 4 3 4 2 2 3" xfId="28944" xr:uid="{00000000-0005-0000-0000-0000D6190000}"/>
    <cellStyle name="Normal 2 3 4 3 4 2 3" xfId="8826" xr:uid="{00000000-0005-0000-0000-0000D7190000}"/>
    <cellStyle name="Normal 2 3 4 3 4 2 3 2" xfId="39160" xr:uid="{00000000-0005-0000-0000-0000D8190000}"/>
    <cellStyle name="Normal 2 3 4 3 4 2 3 3" xfId="23927" xr:uid="{00000000-0005-0000-0000-0000D9190000}"/>
    <cellStyle name="Normal 2 3 4 3 4 2 4" xfId="34147" xr:uid="{00000000-0005-0000-0000-0000DA190000}"/>
    <cellStyle name="Normal 2 3 4 3 4 2 5" xfId="18914" xr:uid="{00000000-0005-0000-0000-0000DB190000}"/>
    <cellStyle name="Normal 2 3 4 3 4 3" xfId="5465" xr:uid="{00000000-0005-0000-0000-0000DC190000}"/>
    <cellStyle name="Normal 2 3 4 3 4 3 2" xfId="15517" xr:uid="{00000000-0005-0000-0000-0000DD190000}"/>
    <cellStyle name="Normal 2 3 4 3 4 3 2 2" xfId="45848" xr:uid="{00000000-0005-0000-0000-0000DE190000}"/>
    <cellStyle name="Normal 2 3 4 3 4 3 2 3" xfId="30615" xr:uid="{00000000-0005-0000-0000-0000DF190000}"/>
    <cellStyle name="Normal 2 3 4 3 4 3 3" xfId="10497" xr:uid="{00000000-0005-0000-0000-0000E0190000}"/>
    <cellStyle name="Normal 2 3 4 3 4 3 3 2" xfId="40831" xr:uid="{00000000-0005-0000-0000-0000E1190000}"/>
    <cellStyle name="Normal 2 3 4 3 4 3 3 3" xfId="25598" xr:uid="{00000000-0005-0000-0000-0000E2190000}"/>
    <cellStyle name="Normal 2 3 4 3 4 3 4" xfId="35818" xr:uid="{00000000-0005-0000-0000-0000E3190000}"/>
    <cellStyle name="Normal 2 3 4 3 4 3 5" xfId="20585" xr:uid="{00000000-0005-0000-0000-0000E4190000}"/>
    <cellStyle name="Normal 2 3 4 3 4 4" xfId="12175" xr:uid="{00000000-0005-0000-0000-0000E5190000}"/>
    <cellStyle name="Normal 2 3 4 3 4 4 2" xfId="42506" xr:uid="{00000000-0005-0000-0000-0000E6190000}"/>
    <cellStyle name="Normal 2 3 4 3 4 4 3" xfId="27273" xr:uid="{00000000-0005-0000-0000-0000E7190000}"/>
    <cellStyle name="Normal 2 3 4 3 4 5" xfId="7154" xr:uid="{00000000-0005-0000-0000-0000E8190000}"/>
    <cellStyle name="Normal 2 3 4 3 4 5 2" xfId="37489" xr:uid="{00000000-0005-0000-0000-0000E9190000}"/>
    <cellStyle name="Normal 2 3 4 3 4 5 3" xfId="22256" xr:uid="{00000000-0005-0000-0000-0000EA190000}"/>
    <cellStyle name="Normal 2 3 4 3 4 6" xfId="32477" xr:uid="{00000000-0005-0000-0000-0000EB190000}"/>
    <cellStyle name="Normal 2 3 4 3 4 7" xfId="17243" xr:uid="{00000000-0005-0000-0000-0000EC190000}"/>
    <cellStyle name="Normal 2 3 4 3 5" xfId="2936" xr:uid="{00000000-0005-0000-0000-0000ED190000}"/>
    <cellStyle name="Normal 2 3 4 3 5 2" xfId="13010" xr:uid="{00000000-0005-0000-0000-0000EE190000}"/>
    <cellStyle name="Normal 2 3 4 3 5 2 2" xfId="43341" xr:uid="{00000000-0005-0000-0000-0000EF190000}"/>
    <cellStyle name="Normal 2 3 4 3 5 2 3" xfId="28108" xr:uid="{00000000-0005-0000-0000-0000F0190000}"/>
    <cellStyle name="Normal 2 3 4 3 5 3" xfId="7990" xr:uid="{00000000-0005-0000-0000-0000F1190000}"/>
    <cellStyle name="Normal 2 3 4 3 5 3 2" xfId="38324" xr:uid="{00000000-0005-0000-0000-0000F2190000}"/>
    <cellStyle name="Normal 2 3 4 3 5 3 3" xfId="23091" xr:uid="{00000000-0005-0000-0000-0000F3190000}"/>
    <cellStyle name="Normal 2 3 4 3 5 4" xfId="33311" xr:uid="{00000000-0005-0000-0000-0000F4190000}"/>
    <cellStyle name="Normal 2 3 4 3 5 5" xfId="18078" xr:uid="{00000000-0005-0000-0000-0000F5190000}"/>
    <cellStyle name="Normal 2 3 4 3 6" xfId="4629" xr:uid="{00000000-0005-0000-0000-0000F6190000}"/>
    <cellStyle name="Normal 2 3 4 3 6 2" xfId="14681" xr:uid="{00000000-0005-0000-0000-0000F7190000}"/>
    <cellStyle name="Normal 2 3 4 3 6 2 2" xfId="45012" xr:uid="{00000000-0005-0000-0000-0000F8190000}"/>
    <cellStyle name="Normal 2 3 4 3 6 2 3" xfId="29779" xr:uid="{00000000-0005-0000-0000-0000F9190000}"/>
    <cellStyle name="Normal 2 3 4 3 6 3" xfId="9661" xr:uid="{00000000-0005-0000-0000-0000FA190000}"/>
    <cellStyle name="Normal 2 3 4 3 6 3 2" xfId="39995" xr:uid="{00000000-0005-0000-0000-0000FB190000}"/>
    <cellStyle name="Normal 2 3 4 3 6 3 3" xfId="24762" xr:uid="{00000000-0005-0000-0000-0000FC190000}"/>
    <cellStyle name="Normal 2 3 4 3 6 4" xfId="34982" xr:uid="{00000000-0005-0000-0000-0000FD190000}"/>
    <cellStyle name="Normal 2 3 4 3 6 5" xfId="19749" xr:uid="{00000000-0005-0000-0000-0000FE190000}"/>
    <cellStyle name="Normal 2 3 4 3 7" xfId="11339" xr:uid="{00000000-0005-0000-0000-0000FF190000}"/>
    <cellStyle name="Normal 2 3 4 3 7 2" xfId="41670" xr:uid="{00000000-0005-0000-0000-0000001A0000}"/>
    <cellStyle name="Normal 2 3 4 3 7 3" xfId="26437" xr:uid="{00000000-0005-0000-0000-0000011A0000}"/>
    <cellStyle name="Normal 2 3 4 3 8" xfId="6318" xr:uid="{00000000-0005-0000-0000-0000021A0000}"/>
    <cellStyle name="Normal 2 3 4 3 8 2" xfId="36653" xr:uid="{00000000-0005-0000-0000-0000031A0000}"/>
    <cellStyle name="Normal 2 3 4 3 8 3" xfId="21420" xr:uid="{00000000-0005-0000-0000-0000041A0000}"/>
    <cellStyle name="Normal 2 3 4 3 9" xfId="31642" xr:uid="{00000000-0005-0000-0000-0000051A0000}"/>
    <cellStyle name="Normal 2 3 4 4" xfId="1343" xr:uid="{00000000-0005-0000-0000-0000061A0000}"/>
    <cellStyle name="Normal 2 3 4 4 2" xfId="1766" xr:uid="{00000000-0005-0000-0000-0000071A0000}"/>
    <cellStyle name="Normal 2 3 4 4 2 2" xfId="2605" xr:uid="{00000000-0005-0000-0000-0000081A0000}"/>
    <cellStyle name="Normal 2 3 4 4 2 2 2" xfId="4295" xr:uid="{00000000-0005-0000-0000-0000091A0000}"/>
    <cellStyle name="Normal 2 3 4 4 2 2 2 2" xfId="14368" xr:uid="{00000000-0005-0000-0000-00000A1A0000}"/>
    <cellStyle name="Normal 2 3 4 4 2 2 2 2 2" xfId="44699" xr:uid="{00000000-0005-0000-0000-00000B1A0000}"/>
    <cellStyle name="Normal 2 3 4 4 2 2 2 2 3" xfId="29466" xr:uid="{00000000-0005-0000-0000-00000C1A0000}"/>
    <cellStyle name="Normal 2 3 4 4 2 2 2 3" xfId="9348" xr:uid="{00000000-0005-0000-0000-00000D1A0000}"/>
    <cellStyle name="Normal 2 3 4 4 2 2 2 3 2" xfId="39682" xr:uid="{00000000-0005-0000-0000-00000E1A0000}"/>
    <cellStyle name="Normal 2 3 4 4 2 2 2 3 3" xfId="24449" xr:uid="{00000000-0005-0000-0000-00000F1A0000}"/>
    <cellStyle name="Normal 2 3 4 4 2 2 2 4" xfId="34669" xr:uid="{00000000-0005-0000-0000-0000101A0000}"/>
    <cellStyle name="Normal 2 3 4 4 2 2 2 5" xfId="19436" xr:uid="{00000000-0005-0000-0000-0000111A0000}"/>
    <cellStyle name="Normal 2 3 4 4 2 2 3" xfId="5987" xr:uid="{00000000-0005-0000-0000-0000121A0000}"/>
    <cellStyle name="Normal 2 3 4 4 2 2 3 2" xfId="16039" xr:uid="{00000000-0005-0000-0000-0000131A0000}"/>
    <cellStyle name="Normal 2 3 4 4 2 2 3 2 2" xfId="46370" xr:uid="{00000000-0005-0000-0000-0000141A0000}"/>
    <cellStyle name="Normal 2 3 4 4 2 2 3 2 3" xfId="31137" xr:uid="{00000000-0005-0000-0000-0000151A0000}"/>
    <cellStyle name="Normal 2 3 4 4 2 2 3 3" xfId="11019" xr:uid="{00000000-0005-0000-0000-0000161A0000}"/>
    <cellStyle name="Normal 2 3 4 4 2 2 3 3 2" xfId="41353" xr:uid="{00000000-0005-0000-0000-0000171A0000}"/>
    <cellStyle name="Normal 2 3 4 4 2 2 3 3 3" xfId="26120" xr:uid="{00000000-0005-0000-0000-0000181A0000}"/>
    <cellStyle name="Normal 2 3 4 4 2 2 3 4" xfId="36340" xr:uid="{00000000-0005-0000-0000-0000191A0000}"/>
    <cellStyle name="Normal 2 3 4 4 2 2 3 5" xfId="21107" xr:uid="{00000000-0005-0000-0000-00001A1A0000}"/>
    <cellStyle name="Normal 2 3 4 4 2 2 4" xfId="12697" xr:uid="{00000000-0005-0000-0000-00001B1A0000}"/>
    <cellStyle name="Normal 2 3 4 4 2 2 4 2" xfId="43028" xr:uid="{00000000-0005-0000-0000-00001C1A0000}"/>
    <cellStyle name="Normal 2 3 4 4 2 2 4 3" xfId="27795" xr:uid="{00000000-0005-0000-0000-00001D1A0000}"/>
    <cellStyle name="Normal 2 3 4 4 2 2 5" xfId="7676" xr:uid="{00000000-0005-0000-0000-00001E1A0000}"/>
    <cellStyle name="Normal 2 3 4 4 2 2 5 2" xfId="38011" xr:uid="{00000000-0005-0000-0000-00001F1A0000}"/>
    <cellStyle name="Normal 2 3 4 4 2 2 5 3" xfId="22778" xr:uid="{00000000-0005-0000-0000-0000201A0000}"/>
    <cellStyle name="Normal 2 3 4 4 2 2 6" xfId="32999" xr:uid="{00000000-0005-0000-0000-0000211A0000}"/>
    <cellStyle name="Normal 2 3 4 4 2 2 7" xfId="17765" xr:uid="{00000000-0005-0000-0000-0000221A0000}"/>
    <cellStyle name="Normal 2 3 4 4 2 3" xfId="3458" xr:uid="{00000000-0005-0000-0000-0000231A0000}"/>
    <cellStyle name="Normal 2 3 4 4 2 3 2" xfId="13532" xr:uid="{00000000-0005-0000-0000-0000241A0000}"/>
    <cellStyle name="Normal 2 3 4 4 2 3 2 2" xfId="43863" xr:uid="{00000000-0005-0000-0000-0000251A0000}"/>
    <cellStyle name="Normal 2 3 4 4 2 3 2 3" xfId="28630" xr:uid="{00000000-0005-0000-0000-0000261A0000}"/>
    <cellStyle name="Normal 2 3 4 4 2 3 3" xfId="8512" xr:uid="{00000000-0005-0000-0000-0000271A0000}"/>
    <cellStyle name="Normal 2 3 4 4 2 3 3 2" xfId="38846" xr:uid="{00000000-0005-0000-0000-0000281A0000}"/>
    <cellStyle name="Normal 2 3 4 4 2 3 3 3" xfId="23613" xr:uid="{00000000-0005-0000-0000-0000291A0000}"/>
    <cellStyle name="Normal 2 3 4 4 2 3 4" xfId="33833" xr:uid="{00000000-0005-0000-0000-00002A1A0000}"/>
    <cellStyle name="Normal 2 3 4 4 2 3 5" xfId="18600" xr:uid="{00000000-0005-0000-0000-00002B1A0000}"/>
    <cellStyle name="Normal 2 3 4 4 2 4" xfId="5151" xr:uid="{00000000-0005-0000-0000-00002C1A0000}"/>
    <cellStyle name="Normal 2 3 4 4 2 4 2" xfId="15203" xr:uid="{00000000-0005-0000-0000-00002D1A0000}"/>
    <cellStyle name="Normal 2 3 4 4 2 4 2 2" xfId="45534" xr:uid="{00000000-0005-0000-0000-00002E1A0000}"/>
    <cellStyle name="Normal 2 3 4 4 2 4 2 3" xfId="30301" xr:uid="{00000000-0005-0000-0000-00002F1A0000}"/>
    <cellStyle name="Normal 2 3 4 4 2 4 3" xfId="10183" xr:uid="{00000000-0005-0000-0000-0000301A0000}"/>
    <cellStyle name="Normal 2 3 4 4 2 4 3 2" xfId="40517" xr:uid="{00000000-0005-0000-0000-0000311A0000}"/>
    <cellStyle name="Normal 2 3 4 4 2 4 3 3" xfId="25284" xr:uid="{00000000-0005-0000-0000-0000321A0000}"/>
    <cellStyle name="Normal 2 3 4 4 2 4 4" xfId="35504" xr:uid="{00000000-0005-0000-0000-0000331A0000}"/>
    <cellStyle name="Normal 2 3 4 4 2 4 5" xfId="20271" xr:uid="{00000000-0005-0000-0000-0000341A0000}"/>
    <cellStyle name="Normal 2 3 4 4 2 5" xfId="11861" xr:uid="{00000000-0005-0000-0000-0000351A0000}"/>
    <cellStyle name="Normal 2 3 4 4 2 5 2" xfId="42192" xr:uid="{00000000-0005-0000-0000-0000361A0000}"/>
    <cellStyle name="Normal 2 3 4 4 2 5 3" xfId="26959" xr:uid="{00000000-0005-0000-0000-0000371A0000}"/>
    <cellStyle name="Normal 2 3 4 4 2 6" xfId="6840" xr:uid="{00000000-0005-0000-0000-0000381A0000}"/>
    <cellStyle name="Normal 2 3 4 4 2 6 2" xfId="37175" xr:uid="{00000000-0005-0000-0000-0000391A0000}"/>
    <cellStyle name="Normal 2 3 4 4 2 6 3" xfId="21942" xr:uid="{00000000-0005-0000-0000-00003A1A0000}"/>
    <cellStyle name="Normal 2 3 4 4 2 7" xfId="32163" xr:uid="{00000000-0005-0000-0000-00003B1A0000}"/>
    <cellStyle name="Normal 2 3 4 4 2 8" xfId="16929" xr:uid="{00000000-0005-0000-0000-00003C1A0000}"/>
    <cellStyle name="Normal 2 3 4 4 3" xfId="2187" xr:uid="{00000000-0005-0000-0000-00003D1A0000}"/>
    <cellStyle name="Normal 2 3 4 4 3 2" xfId="3877" xr:uid="{00000000-0005-0000-0000-00003E1A0000}"/>
    <cellStyle name="Normal 2 3 4 4 3 2 2" xfId="13950" xr:uid="{00000000-0005-0000-0000-00003F1A0000}"/>
    <cellStyle name="Normal 2 3 4 4 3 2 2 2" xfId="44281" xr:uid="{00000000-0005-0000-0000-0000401A0000}"/>
    <cellStyle name="Normal 2 3 4 4 3 2 2 3" xfId="29048" xr:uid="{00000000-0005-0000-0000-0000411A0000}"/>
    <cellStyle name="Normal 2 3 4 4 3 2 3" xfId="8930" xr:uid="{00000000-0005-0000-0000-0000421A0000}"/>
    <cellStyle name="Normal 2 3 4 4 3 2 3 2" xfId="39264" xr:uid="{00000000-0005-0000-0000-0000431A0000}"/>
    <cellStyle name="Normal 2 3 4 4 3 2 3 3" xfId="24031" xr:uid="{00000000-0005-0000-0000-0000441A0000}"/>
    <cellStyle name="Normal 2 3 4 4 3 2 4" xfId="34251" xr:uid="{00000000-0005-0000-0000-0000451A0000}"/>
    <cellStyle name="Normal 2 3 4 4 3 2 5" xfId="19018" xr:uid="{00000000-0005-0000-0000-0000461A0000}"/>
    <cellStyle name="Normal 2 3 4 4 3 3" xfId="5569" xr:uid="{00000000-0005-0000-0000-0000471A0000}"/>
    <cellStyle name="Normal 2 3 4 4 3 3 2" xfId="15621" xr:uid="{00000000-0005-0000-0000-0000481A0000}"/>
    <cellStyle name="Normal 2 3 4 4 3 3 2 2" xfId="45952" xr:uid="{00000000-0005-0000-0000-0000491A0000}"/>
    <cellStyle name="Normal 2 3 4 4 3 3 2 3" xfId="30719" xr:uid="{00000000-0005-0000-0000-00004A1A0000}"/>
    <cellStyle name="Normal 2 3 4 4 3 3 3" xfId="10601" xr:uid="{00000000-0005-0000-0000-00004B1A0000}"/>
    <cellStyle name="Normal 2 3 4 4 3 3 3 2" xfId="40935" xr:uid="{00000000-0005-0000-0000-00004C1A0000}"/>
    <cellStyle name="Normal 2 3 4 4 3 3 3 3" xfId="25702" xr:uid="{00000000-0005-0000-0000-00004D1A0000}"/>
    <cellStyle name="Normal 2 3 4 4 3 3 4" xfId="35922" xr:uid="{00000000-0005-0000-0000-00004E1A0000}"/>
    <cellStyle name="Normal 2 3 4 4 3 3 5" xfId="20689" xr:uid="{00000000-0005-0000-0000-00004F1A0000}"/>
    <cellStyle name="Normal 2 3 4 4 3 4" xfId="12279" xr:uid="{00000000-0005-0000-0000-0000501A0000}"/>
    <cellStyle name="Normal 2 3 4 4 3 4 2" xfId="42610" xr:uid="{00000000-0005-0000-0000-0000511A0000}"/>
    <cellStyle name="Normal 2 3 4 4 3 4 3" xfId="27377" xr:uid="{00000000-0005-0000-0000-0000521A0000}"/>
    <cellStyle name="Normal 2 3 4 4 3 5" xfId="7258" xr:uid="{00000000-0005-0000-0000-0000531A0000}"/>
    <cellStyle name="Normal 2 3 4 4 3 5 2" xfId="37593" xr:uid="{00000000-0005-0000-0000-0000541A0000}"/>
    <cellStyle name="Normal 2 3 4 4 3 5 3" xfId="22360" xr:uid="{00000000-0005-0000-0000-0000551A0000}"/>
    <cellStyle name="Normal 2 3 4 4 3 6" xfId="32581" xr:uid="{00000000-0005-0000-0000-0000561A0000}"/>
    <cellStyle name="Normal 2 3 4 4 3 7" xfId="17347" xr:uid="{00000000-0005-0000-0000-0000571A0000}"/>
    <cellStyle name="Normal 2 3 4 4 4" xfId="3040" xr:uid="{00000000-0005-0000-0000-0000581A0000}"/>
    <cellStyle name="Normal 2 3 4 4 4 2" xfId="13114" xr:uid="{00000000-0005-0000-0000-0000591A0000}"/>
    <cellStyle name="Normal 2 3 4 4 4 2 2" xfId="43445" xr:uid="{00000000-0005-0000-0000-00005A1A0000}"/>
    <cellStyle name="Normal 2 3 4 4 4 2 3" xfId="28212" xr:uid="{00000000-0005-0000-0000-00005B1A0000}"/>
    <cellStyle name="Normal 2 3 4 4 4 3" xfId="8094" xr:uid="{00000000-0005-0000-0000-00005C1A0000}"/>
    <cellStyle name="Normal 2 3 4 4 4 3 2" xfId="38428" xr:uid="{00000000-0005-0000-0000-00005D1A0000}"/>
    <cellStyle name="Normal 2 3 4 4 4 3 3" xfId="23195" xr:uid="{00000000-0005-0000-0000-00005E1A0000}"/>
    <cellStyle name="Normal 2 3 4 4 4 4" xfId="33415" xr:uid="{00000000-0005-0000-0000-00005F1A0000}"/>
    <cellStyle name="Normal 2 3 4 4 4 5" xfId="18182" xr:uid="{00000000-0005-0000-0000-0000601A0000}"/>
    <cellStyle name="Normal 2 3 4 4 5" xfId="4733" xr:uid="{00000000-0005-0000-0000-0000611A0000}"/>
    <cellStyle name="Normal 2 3 4 4 5 2" xfId="14785" xr:uid="{00000000-0005-0000-0000-0000621A0000}"/>
    <cellStyle name="Normal 2 3 4 4 5 2 2" xfId="45116" xr:uid="{00000000-0005-0000-0000-0000631A0000}"/>
    <cellStyle name="Normal 2 3 4 4 5 2 3" xfId="29883" xr:uid="{00000000-0005-0000-0000-0000641A0000}"/>
    <cellStyle name="Normal 2 3 4 4 5 3" xfId="9765" xr:uid="{00000000-0005-0000-0000-0000651A0000}"/>
    <cellStyle name="Normal 2 3 4 4 5 3 2" xfId="40099" xr:uid="{00000000-0005-0000-0000-0000661A0000}"/>
    <cellStyle name="Normal 2 3 4 4 5 3 3" xfId="24866" xr:uid="{00000000-0005-0000-0000-0000671A0000}"/>
    <cellStyle name="Normal 2 3 4 4 5 4" xfId="35086" xr:uid="{00000000-0005-0000-0000-0000681A0000}"/>
    <cellStyle name="Normal 2 3 4 4 5 5" xfId="19853" xr:uid="{00000000-0005-0000-0000-0000691A0000}"/>
    <cellStyle name="Normal 2 3 4 4 6" xfId="11443" xr:uid="{00000000-0005-0000-0000-00006A1A0000}"/>
    <cellStyle name="Normal 2 3 4 4 6 2" xfId="41774" xr:uid="{00000000-0005-0000-0000-00006B1A0000}"/>
    <cellStyle name="Normal 2 3 4 4 6 3" xfId="26541" xr:uid="{00000000-0005-0000-0000-00006C1A0000}"/>
    <cellStyle name="Normal 2 3 4 4 7" xfId="6422" xr:uid="{00000000-0005-0000-0000-00006D1A0000}"/>
    <cellStyle name="Normal 2 3 4 4 7 2" xfId="36757" xr:uid="{00000000-0005-0000-0000-00006E1A0000}"/>
    <cellStyle name="Normal 2 3 4 4 7 3" xfId="21524" xr:uid="{00000000-0005-0000-0000-00006F1A0000}"/>
    <cellStyle name="Normal 2 3 4 4 8" xfId="31745" xr:uid="{00000000-0005-0000-0000-0000701A0000}"/>
    <cellStyle name="Normal 2 3 4 4 9" xfId="16511" xr:uid="{00000000-0005-0000-0000-0000711A0000}"/>
    <cellStyle name="Normal 2 3 4 5" xfId="1556" xr:uid="{00000000-0005-0000-0000-0000721A0000}"/>
    <cellStyle name="Normal 2 3 4 5 2" xfId="2397" xr:uid="{00000000-0005-0000-0000-0000731A0000}"/>
    <cellStyle name="Normal 2 3 4 5 2 2" xfId="4087" xr:uid="{00000000-0005-0000-0000-0000741A0000}"/>
    <cellStyle name="Normal 2 3 4 5 2 2 2" xfId="14160" xr:uid="{00000000-0005-0000-0000-0000751A0000}"/>
    <cellStyle name="Normal 2 3 4 5 2 2 2 2" xfId="44491" xr:uid="{00000000-0005-0000-0000-0000761A0000}"/>
    <cellStyle name="Normal 2 3 4 5 2 2 2 3" xfId="29258" xr:uid="{00000000-0005-0000-0000-0000771A0000}"/>
    <cellStyle name="Normal 2 3 4 5 2 2 3" xfId="9140" xr:uid="{00000000-0005-0000-0000-0000781A0000}"/>
    <cellStyle name="Normal 2 3 4 5 2 2 3 2" xfId="39474" xr:uid="{00000000-0005-0000-0000-0000791A0000}"/>
    <cellStyle name="Normal 2 3 4 5 2 2 3 3" xfId="24241" xr:uid="{00000000-0005-0000-0000-00007A1A0000}"/>
    <cellStyle name="Normal 2 3 4 5 2 2 4" xfId="34461" xr:uid="{00000000-0005-0000-0000-00007B1A0000}"/>
    <cellStyle name="Normal 2 3 4 5 2 2 5" xfId="19228" xr:uid="{00000000-0005-0000-0000-00007C1A0000}"/>
    <cellStyle name="Normal 2 3 4 5 2 3" xfId="5779" xr:uid="{00000000-0005-0000-0000-00007D1A0000}"/>
    <cellStyle name="Normal 2 3 4 5 2 3 2" xfId="15831" xr:uid="{00000000-0005-0000-0000-00007E1A0000}"/>
    <cellStyle name="Normal 2 3 4 5 2 3 2 2" xfId="46162" xr:uid="{00000000-0005-0000-0000-00007F1A0000}"/>
    <cellStyle name="Normal 2 3 4 5 2 3 2 3" xfId="30929" xr:uid="{00000000-0005-0000-0000-0000801A0000}"/>
    <cellStyle name="Normal 2 3 4 5 2 3 3" xfId="10811" xr:uid="{00000000-0005-0000-0000-0000811A0000}"/>
    <cellStyle name="Normal 2 3 4 5 2 3 3 2" xfId="41145" xr:uid="{00000000-0005-0000-0000-0000821A0000}"/>
    <cellStyle name="Normal 2 3 4 5 2 3 3 3" xfId="25912" xr:uid="{00000000-0005-0000-0000-0000831A0000}"/>
    <cellStyle name="Normal 2 3 4 5 2 3 4" xfId="36132" xr:uid="{00000000-0005-0000-0000-0000841A0000}"/>
    <cellStyle name="Normal 2 3 4 5 2 3 5" xfId="20899" xr:uid="{00000000-0005-0000-0000-0000851A0000}"/>
    <cellStyle name="Normal 2 3 4 5 2 4" xfId="12489" xr:uid="{00000000-0005-0000-0000-0000861A0000}"/>
    <cellStyle name="Normal 2 3 4 5 2 4 2" xfId="42820" xr:uid="{00000000-0005-0000-0000-0000871A0000}"/>
    <cellStyle name="Normal 2 3 4 5 2 4 3" xfId="27587" xr:uid="{00000000-0005-0000-0000-0000881A0000}"/>
    <cellStyle name="Normal 2 3 4 5 2 5" xfId="7468" xr:uid="{00000000-0005-0000-0000-0000891A0000}"/>
    <cellStyle name="Normal 2 3 4 5 2 5 2" xfId="37803" xr:uid="{00000000-0005-0000-0000-00008A1A0000}"/>
    <cellStyle name="Normal 2 3 4 5 2 5 3" xfId="22570" xr:uid="{00000000-0005-0000-0000-00008B1A0000}"/>
    <cellStyle name="Normal 2 3 4 5 2 6" xfId="32791" xr:uid="{00000000-0005-0000-0000-00008C1A0000}"/>
    <cellStyle name="Normal 2 3 4 5 2 7" xfId="17557" xr:uid="{00000000-0005-0000-0000-00008D1A0000}"/>
    <cellStyle name="Normal 2 3 4 5 3" xfId="3250" xr:uid="{00000000-0005-0000-0000-00008E1A0000}"/>
    <cellStyle name="Normal 2 3 4 5 3 2" xfId="13324" xr:uid="{00000000-0005-0000-0000-00008F1A0000}"/>
    <cellStyle name="Normal 2 3 4 5 3 2 2" xfId="43655" xr:uid="{00000000-0005-0000-0000-0000901A0000}"/>
    <cellStyle name="Normal 2 3 4 5 3 2 3" xfId="28422" xr:uid="{00000000-0005-0000-0000-0000911A0000}"/>
    <cellStyle name="Normal 2 3 4 5 3 3" xfId="8304" xr:uid="{00000000-0005-0000-0000-0000921A0000}"/>
    <cellStyle name="Normal 2 3 4 5 3 3 2" xfId="38638" xr:uid="{00000000-0005-0000-0000-0000931A0000}"/>
    <cellStyle name="Normal 2 3 4 5 3 3 3" xfId="23405" xr:uid="{00000000-0005-0000-0000-0000941A0000}"/>
    <cellStyle name="Normal 2 3 4 5 3 4" xfId="33625" xr:uid="{00000000-0005-0000-0000-0000951A0000}"/>
    <cellStyle name="Normal 2 3 4 5 3 5" xfId="18392" xr:uid="{00000000-0005-0000-0000-0000961A0000}"/>
    <cellStyle name="Normal 2 3 4 5 4" xfId="4943" xr:uid="{00000000-0005-0000-0000-0000971A0000}"/>
    <cellStyle name="Normal 2 3 4 5 4 2" xfId="14995" xr:uid="{00000000-0005-0000-0000-0000981A0000}"/>
    <cellStyle name="Normal 2 3 4 5 4 2 2" xfId="45326" xr:uid="{00000000-0005-0000-0000-0000991A0000}"/>
    <cellStyle name="Normal 2 3 4 5 4 2 3" xfId="30093" xr:uid="{00000000-0005-0000-0000-00009A1A0000}"/>
    <cellStyle name="Normal 2 3 4 5 4 3" xfId="9975" xr:uid="{00000000-0005-0000-0000-00009B1A0000}"/>
    <cellStyle name="Normal 2 3 4 5 4 3 2" xfId="40309" xr:uid="{00000000-0005-0000-0000-00009C1A0000}"/>
    <cellStyle name="Normal 2 3 4 5 4 3 3" xfId="25076" xr:uid="{00000000-0005-0000-0000-00009D1A0000}"/>
    <cellStyle name="Normal 2 3 4 5 4 4" xfId="35296" xr:uid="{00000000-0005-0000-0000-00009E1A0000}"/>
    <cellStyle name="Normal 2 3 4 5 4 5" xfId="20063" xr:uid="{00000000-0005-0000-0000-00009F1A0000}"/>
    <cellStyle name="Normal 2 3 4 5 5" xfId="11653" xr:uid="{00000000-0005-0000-0000-0000A01A0000}"/>
    <cellStyle name="Normal 2 3 4 5 5 2" xfId="41984" xr:uid="{00000000-0005-0000-0000-0000A11A0000}"/>
    <cellStyle name="Normal 2 3 4 5 5 3" xfId="26751" xr:uid="{00000000-0005-0000-0000-0000A21A0000}"/>
    <cellStyle name="Normal 2 3 4 5 6" xfId="6632" xr:uid="{00000000-0005-0000-0000-0000A31A0000}"/>
    <cellStyle name="Normal 2 3 4 5 6 2" xfId="36967" xr:uid="{00000000-0005-0000-0000-0000A41A0000}"/>
    <cellStyle name="Normal 2 3 4 5 6 3" xfId="21734" xr:uid="{00000000-0005-0000-0000-0000A51A0000}"/>
    <cellStyle name="Normal 2 3 4 5 7" xfId="31955" xr:uid="{00000000-0005-0000-0000-0000A61A0000}"/>
    <cellStyle name="Normal 2 3 4 5 8" xfId="16721" xr:uid="{00000000-0005-0000-0000-0000A71A0000}"/>
    <cellStyle name="Normal 2 3 4 6" xfId="1977" xr:uid="{00000000-0005-0000-0000-0000A81A0000}"/>
    <cellStyle name="Normal 2 3 4 6 2" xfId="3669" xr:uid="{00000000-0005-0000-0000-0000A91A0000}"/>
    <cellStyle name="Normal 2 3 4 6 2 2" xfId="13742" xr:uid="{00000000-0005-0000-0000-0000AA1A0000}"/>
    <cellStyle name="Normal 2 3 4 6 2 2 2" xfId="44073" xr:uid="{00000000-0005-0000-0000-0000AB1A0000}"/>
    <cellStyle name="Normal 2 3 4 6 2 2 3" xfId="28840" xr:uid="{00000000-0005-0000-0000-0000AC1A0000}"/>
    <cellStyle name="Normal 2 3 4 6 2 3" xfId="8722" xr:uid="{00000000-0005-0000-0000-0000AD1A0000}"/>
    <cellStyle name="Normal 2 3 4 6 2 3 2" xfId="39056" xr:uid="{00000000-0005-0000-0000-0000AE1A0000}"/>
    <cellStyle name="Normal 2 3 4 6 2 3 3" xfId="23823" xr:uid="{00000000-0005-0000-0000-0000AF1A0000}"/>
    <cellStyle name="Normal 2 3 4 6 2 4" xfId="34043" xr:uid="{00000000-0005-0000-0000-0000B01A0000}"/>
    <cellStyle name="Normal 2 3 4 6 2 5" xfId="18810" xr:uid="{00000000-0005-0000-0000-0000B11A0000}"/>
    <cellStyle name="Normal 2 3 4 6 3" xfId="5361" xr:uid="{00000000-0005-0000-0000-0000B21A0000}"/>
    <cellStyle name="Normal 2 3 4 6 3 2" xfId="15413" xr:uid="{00000000-0005-0000-0000-0000B31A0000}"/>
    <cellStyle name="Normal 2 3 4 6 3 2 2" xfId="45744" xr:uid="{00000000-0005-0000-0000-0000B41A0000}"/>
    <cellStyle name="Normal 2 3 4 6 3 2 3" xfId="30511" xr:uid="{00000000-0005-0000-0000-0000B51A0000}"/>
    <cellStyle name="Normal 2 3 4 6 3 3" xfId="10393" xr:uid="{00000000-0005-0000-0000-0000B61A0000}"/>
    <cellStyle name="Normal 2 3 4 6 3 3 2" xfId="40727" xr:uid="{00000000-0005-0000-0000-0000B71A0000}"/>
    <cellStyle name="Normal 2 3 4 6 3 3 3" xfId="25494" xr:uid="{00000000-0005-0000-0000-0000B81A0000}"/>
    <cellStyle name="Normal 2 3 4 6 3 4" xfId="35714" xr:uid="{00000000-0005-0000-0000-0000B91A0000}"/>
    <cellStyle name="Normal 2 3 4 6 3 5" xfId="20481" xr:uid="{00000000-0005-0000-0000-0000BA1A0000}"/>
    <cellStyle name="Normal 2 3 4 6 4" xfId="12071" xr:uid="{00000000-0005-0000-0000-0000BB1A0000}"/>
    <cellStyle name="Normal 2 3 4 6 4 2" xfId="42402" xr:uid="{00000000-0005-0000-0000-0000BC1A0000}"/>
    <cellStyle name="Normal 2 3 4 6 4 3" xfId="27169" xr:uid="{00000000-0005-0000-0000-0000BD1A0000}"/>
    <cellStyle name="Normal 2 3 4 6 5" xfId="7050" xr:uid="{00000000-0005-0000-0000-0000BE1A0000}"/>
    <cellStyle name="Normal 2 3 4 6 5 2" xfId="37385" xr:uid="{00000000-0005-0000-0000-0000BF1A0000}"/>
    <cellStyle name="Normal 2 3 4 6 5 3" xfId="22152" xr:uid="{00000000-0005-0000-0000-0000C01A0000}"/>
    <cellStyle name="Normal 2 3 4 6 6" xfId="32373" xr:uid="{00000000-0005-0000-0000-0000C11A0000}"/>
    <cellStyle name="Normal 2 3 4 6 7" xfId="17139" xr:uid="{00000000-0005-0000-0000-0000C21A0000}"/>
    <cellStyle name="Normal 2 3 4 7" xfId="2828" xr:uid="{00000000-0005-0000-0000-0000C31A0000}"/>
    <cellStyle name="Normal 2 3 4 7 2" xfId="12906" xr:uid="{00000000-0005-0000-0000-0000C41A0000}"/>
    <cellStyle name="Normal 2 3 4 7 2 2" xfId="43237" xr:uid="{00000000-0005-0000-0000-0000C51A0000}"/>
    <cellStyle name="Normal 2 3 4 7 2 3" xfId="28004" xr:uid="{00000000-0005-0000-0000-0000C61A0000}"/>
    <cellStyle name="Normal 2 3 4 7 3" xfId="7886" xr:uid="{00000000-0005-0000-0000-0000C71A0000}"/>
    <cellStyle name="Normal 2 3 4 7 3 2" xfId="38220" xr:uid="{00000000-0005-0000-0000-0000C81A0000}"/>
    <cellStyle name="Normal 2 3 4 7 3 3" xfId="22987" xr:uid="{00000000-0005-0000-0000-0000C91A0000}"/>
    <cellStyle name="Normal 2 3 4 7 4" xfId="33207" xr:uid="{00000000-0005-0000-0000-0000CA1A0000}"/>
    <cellStyle name="Normal 2 3 4 7 5" xfId="17974" xr:uid="{00000000-0005-0000-0000-0000CB1A0000}"/>
    <cellStyle name="Normal 2 3 4 8" xfId="4522" xr:uid="{00000000-0005-0000-0000-0000CC1A0000}"/>
    <cellStyle name="Normal 2 3 4 8 2" xfId="14577" xr:uid="{00000000-0005-0000-0000-0000CD1A0000}"/>
    <cellStyle name="Normal 2 3 4 8 2 2" xfId="44908" xr:uid="{00000000-0005-0000-0000-0000CE1A0000}"/>
    <cellStyle name="Normal 2 3 4 8 2 3" xfId="29675" xr:uid="{00000000-0005-0000-0000-0000CF1A0000}"/>
    <cellStyle name="Normal 2 3 4 8 3" xfId="9557" xr:uid="{00000000-0005-0000-0000-0000D01A0000}"/>
    <cellStyle name="Normal 2 3 4 8 3 2" xfId="39891" xr:uid="{00000000-0005-0000-0000-0000D11A0000}"/>
    <cellStyle name="Normal 2 3 4 8 3 3" xfId="24658" xr:uid="{00000000-0005-0000-0000-0000D21A0000}"/>
    <cellStyle name="Normal 2 3 4 8 4" xfId="34878" xr:uid="{00000000-0005-0000-0000-0000D31A0000}"/>
    <cellStyle name="Normal 2 3 4 8 5" xfId="19645" xr:uid="{00000000-0005-0000-0000-0000D41A0000}"/>
    <cellStyle name="Normal 2 3 4 9" xfId="11233" xr:uid="{00000000-0005-0000-0000-0000D51A0000}"/>
    <cellStyle name="Normal 2 3 4 9 2" xfId="41566" xr:uid="{00000000-0005-0000-0000-0000D61A0000}"/>
    <cellStyle name="Normal 2 3 4 9 3" xfId="26333" xr:uid="{00000000-0005-0000-0000-0000D71A0000}"/>
    <cellStyle name="Normal 2 3 5" xfId="843" xr:uid="{00000000-0005-0000-0000-0000D81A0000}"/>
    <cellStyle name="Normal 2 3 5 10" xfId="6213" xr:uid="{00000000-0005-0000-0000-0000D91A0000}"/>
    <cellStyle name="Normal 2 3 5 10 2" xfId="36550" xr:uid="{00000000-0005-0000-0000-0000DA1A0000}"/>
    <cellStyle name="Normal 2 3 5 10 3" xfId="21317" xr:uid="{00000000-0005-0000-0000-0000DB1A0000}"/>
    <cellStyle name="Normal 2 3 5 11" xfId="31541" xr:uid="{00000000-0005-0000-0000-0000DC1A0000}"/>
    <cellStyle name="Normal 2 3 5 12" xfId="16302" xr:uid="{00000000-0005-0000-0000-0000DD1A0000}"/>
    <cellStyle name="Normal 2 3 5 2" xfId="1177" xr:uid="{00000000-0005-0000-0000-0000DE1A0000}"/>
    <cellStyle name="Normal 2 3 5 2 10" xfId="31593" xr:uid="{00000000-0005-0000-0000-0000DF1A0000}"/>
    <cellStyle name="Normal 2 3 5 2 11" xfId="16356" xr:uid="{00000000-0005-0000-0000-0000E01A0000}"/>
    <cellStyle name="Normal 2 3 5 2 2" xfId="1285" xr:uid="{00000000-0005-0000-0000-0000E11A0000}"/>
    <cellStyle name="Normal 2 3 5 2 2 10" xfId="16460" xr:uid="{00000000-0005-0000-0000-0000E21A0000}"/>
    <cellStyle name="Normal 2 3 5 2 2 2" xfId="1502" xr:uid="{00000000-0005-0000-0000-0000E31A0000}"/>
    <cellStyle name="Normal 2 3 5 2 2 2 2" xfId="1923" xr:uid="{00000000-0005-0000-0000-0000E41A0000}"/>
    <cellStyle name="Normal 2 3 5 2 2 2 2 2" xfId="2762" xr:uid="{00000000-0005-0000-0000-0000E51A0000}"/>
    <cellStyle name="Normal 2 3 5 2 2 2 2 2 2" xfId="4452" xr:uid="{00000000-0005-0000-0000-0000E61A0000}"/>
    <cellStyle name="Normal 2 3 5 2 2 2 2 2 2 2" xfId="14525" xr:uid="{00000000-0005-0000-0000-0000E71A0000}"/>
    <cellStyle name="Normal 2 3 5 2 2 2 2 2 2 2 2" xfId="44856" xr:uid="{00000000-0005-0000-0000-0000E81A0000}"/>
    <cellStyle name="Normal 2 3 5 2 2 2 2 2 2 2 3" xfId="29623" xr:uid="{00000000-0005-0000-0000-0000E91A0000}"/>
    <cellStyle name="Normal 2 3 5 2 2 2 2 2 2 3" xfId="9505" xr:uid="{00000000-0005-0000-0000-0000EA1A0000}"/>
    <cellStyle name="Normal 2 3 5 2 2 2 2 2 2 3 2" xfId="39839" xr:uid="{00000000-0005-0000-0000-0000EB1A0000}"/>
    <cellStyle name="Normal 2 3 5 2 2 2 2 2 2 3 3" xfId="24606" xr:uid="{00000000-0005-0000-0000-0000EC1A0000}"/>
    <cellStyle name="Normal 2 3 5 2 2 2 2 2 2 4" xfId="34826" xr:uid="{00000000-0005-0000-0000-0000ED1A0000}"/>
    <cellStyle name="Normal 2 3 5 2 2 2 2 2 2 5" xfId="19593" xr:uid="{00000000-0005-0000-0000-0000EE1A0000}"/>
    <cellStyle name="Normal 2 3 5 2 2 2 2 2 3" xfId="6144" xr:uid="{00000000-0005-0000-0000-0000EF1A0000}"/>
    <cellStyle name="Normal 2 3 5 2 2 2 2 2 3 2" xfId="16196" xr:uid="{00000000-0005-0000-0000-0000F01A0000}"/>
    <cellStyle name="Normal 2 3 5 2 2 2 2 2 3 2 2" xfId="46527" xr:uid="{00000000-0005-0000-0000-0000F11A0000}"/>
    <cellStyle name="Normal 2 3 5 2 2 2 2 2 3 2 3" xfId="31294" xr:uid="{00000000-0005-0000-0000-0000F21A0000}"/>
    <cellStyle name="Normal 2 3 5 2 2 2 2 2 3 3" xfId="11176" xr:uid="{00000000-0005-0000-0000-0000F31A0000}"/>
    <cellStyle name="Normal 2 3 5 2 2 2 2 2 3 3 2" xfId="41510" xr:uid="{00000000-0005-0000-0000-0000F41A0000}"/>
    <cellStyle name="Normal 2 3 5 2 2 2 2 2 3 3 3" xfId="26277" xr:uid="{00000000-0005-0000-0000-0000F51A0000}"/>
    <cellStyle name="Normal 2 3 5 2 2 2 2 2 3 4" xfId="36497" xr:uid="{00000000-0005-0000-0000-0000F61A0000}"/>
    <cellStyle name="Normal 2 3 5 2 2 2 2 2 3 5" xfId="21264" xr:uid="{00000000-0005-0000-0000-0000F71A0000}"/>
    <cellStyle name="Normal 2 3 5 2 2 2 2 2 4" xfId="12854" xr:uid="{00000000-0005-0000-0000-0000F81A0000}"/>
    <cellStyle name="Normal 2 3 5 2 2 2 2 2 4 2" xfId="43185" xr:uid="{00000000-0005-0000-0000-0000F91A0000}"/>
    <cellStyle name="Normal 2 3 5 2 2 2 2 2 4 3" xfId="27952" xr:uid="{00000000-0005-0000-0000-0000FA1A0000}"/>
    <cellStyle name="Normal 2 3 5 2 2 2 2 2 5" xfId="7833" xr:uid="{00000000-0005-0000-0000-0000FB1A0000}"/>
    <cellStyle name="Normal 2 3 5 2 2 2 2 2 5 2" xfId="38168" xr:uid="{00000000-0005-0000-0000-0000FC1A0000}"/>
    <cellStyle name="Normal 2 3 5 2 2 2 2 2 5 3" xfId="22935" xr:uid="{00000000-0005-0000-0000-0000FD1A0000}"/>
    <cellStyle name="Normal 2 3 5 2 2 2 2 2 6" xfId="33156" xr:uid="{00000000-0005-0000-0000-0000FE1A0000}"/>
    <cellStyle name="Normal 2 3 5 2 2 2 2 2 7" xfId="17922" xr:uid="{00000000-0005-0000-0000-0000FF1A0000}"/>
    <cellStyle name="Normal 2 3 5 2 2 2 2 3" xfId="3615" xr:uid="{00000000-0005-0000-0000-0000001B0000}"/>
    <cellStyle name="Normal 2 3 5 2 2 2 2 3 2" xfId="13689" xr:uid="{00000000-0005-0000-0000-0000011B0000}"/>
    <cellStyle name="Normal 2 3 5 2 2 2 2 3 2 2" xfId="44020" xr:uid="{00000000-0005-0000-0000-0000021B0000}"/>
    <cellStyle name="Normal 2 3 5 2 2 2 2 3 2 3" xfId="28787" xr:uid="{00000000-0005-0000-0000-0000031B0000}"/>
    <cellStyle name="Normal 2 3 5 2 2 2 2 3 3" xfId="8669" xr:uid="{00000000-0005-0000-0000-0000041B0000}"/>
    <cellStyle name="Normal 2 3 5 2 2 2 2 3 3 2" xfId="39003" xr:uid="{00000000-0005-0000-0000-0000051B0000}"/>
    <cellStyle name="Normal 2 3 5 2 2 2 2 3 3 3" xfId="23770" xr:uid="{00000000-0005-0000-0000-0000061B0000}"/>
    <cellStyle name="Normal 2 3 5 2 2 2 2 3 4" xfId="33990" xr:uid="{00000000-0005-0000-0000-0000071B0000}"/>
    <cellStyle name="Normal 2 3 5 2 2 2 2 3 5" xfId="18757" xr:uid="{00000000-0005-0000-0000-0000081B0000}"/>
    <cellStyle name="Normal 2 3 5 2 2 2 2 4" xfId="5308" xr:uid="{00000000-0005-0000-0000-0000091B0000}"/>
    <cellStyle name="Normal 2 3 5 2 2 2 2 4 2" xfId="15360" xr:uid="{00000000-0005-0000-0000-00000A1B0000}"/>
    <cellStyle name="Normal 2 3 5 2 2 2 2 4 2 2" xfId="45691" xr:uid="{00000000-0005-0000-0000-00000B1B0000}"/>
    <cellStyle name="Normal 2 3 5 2 2 2 2 4 2 3" xfId="30458" xr:uid="{00000000-0005-0000-0000-00000C1B0000}"/>
    <cellStyle name="Normal 2 3 5 2 2 2 2 4 3" xfId="10340" xr:uid="{00000000-0005-0000-0000-00000D1B0000}"/>
    <cellStyle name="Normal 2 3 5 2 2 2 2 4 3 2" xfId="40674" xr:uid="{00000000-0005-0000-0000-00000E1B0000}"/>
    <cellStyle name="Normal 2 3 5 2 2 2 2 4 3 3" xfId="25441" xr:uid="{00000000-0005-0000-0000-00000F1B0000}"/>
    <cellStyle name="Normal 2 3 5 2 2 2 2 4 4" xfId="35661" xr:uid="{00000000-0005-0000-0000-0000101B0000}"/>
    <cellStyle name="Normal 2 3 5 2 2 2 2 4 5" xfId="20428" xr:uid="{00000000-0005-0000-0000-0000111B0000}"/>
    <cellStyle name="Normal 2 3 5 2 2 2 2 5" xfId="12018" xr:uid="{00000000-0005-0000-0000-0000121B0000}"/>
    <cellStyle name="Normal 2 3 5 2 2 2 2 5 2" xfId="42349" xr:uid="{00000000-0005-0000-0000-0000131B0000}"/>
    <cellStyle name="Normal 2 3 5 2 2 2 2 5 3" xfId="27116" xr:uid="{00000000-0005-0000-0000-0000141B0000}"/>
    <cellStyle name="Normal 2 3 5 2 2 2 2 6" xfId="6997" xr:uid="{00000000-0005-0000-0000-0000151B0000}"/>
    <cellStyle name="Normal 2 3 5 2 2 2 2 6 2" xfId="37332" xr:uid="{00000000-0005-0000-0000-0000161B0000}"/>
    <cellStyle name="Normal 2 3 5 2 2 2 2 6 3" xfId="22099" xr:uid="{00000000-0005-0000-0000-0000171B0000}"/>
    <cellStyle name="Normal 2 3 5 2 2 2 2 7" xfId="32320" xr:uid="{00000000-0005-0000-0000-0000181B0000}"/>
    <cellStyle name="Normal 2 3 5 2 2 2 2 8" xfId="17086" xr:uid="{00000000-0005-0000-0000-0000191B0000}"/>
    <cellStyle name="Normal 2 3 5 2 2 2 3" xfId="2344" xr:uid="{00000000-0005-0000-0000-00001A1B0000}"/>
    <cellStyle name="Normal 2 3 5 2 2 2 3 2" xfId="4034" xr:uid="{00000000-0005-0000-0000-00001B1B0000}"/>
    <cellStyle name="Normal 2 3 5 2 2 2 3 2 2" xfId="14107" xr:uid="{00000000-0005-0000-0000-00001C1B0000}"/>
    <cellStyle name="Normal 2 3 5 2 2 2 3 2 2 2" xfId="44438" xr:uid="{00000000-0005-0000-0000-00001D1B0000}"/>
    <cellStyle name="Normal 2 3 5 2 2 2 3 2 2 3" xfId="29205" xr:uid="{00000000-0005-0000-0000-00001E1B0000}"/>
    <cellStyle name="Normal 2 3 5 2 2 2 3 2 3" xfId="9087" xr:uid="{00000000-0005-0000-0000-00001F1B0000}"/>
    <cellStyle name="Normal 2 3 5 2 2 2 3 2 3 2" xfId="39421" xr:uid="{00000000-0005-0000-0000-0000201B0000}"/>
    <cellStyle name="Normal 2 3 5 2 2 2 3 2 3 3" xfId="24188" xr:uid="{00000000-0005-0000-0000-0000211B0000}"/>
    <cellStyle name="Normal 2 3 5 2 2 2 3 2 4" xfId="34408" xr:uid="{00000000-0005-0000-0000-0000221B0000}"/>
    <cellStyle name="Normal 2 3 5 2 2 2 3 2 5" xfId="19175" xr:uid="{00000000-0005-0000-0000-0000231B0000}"/>
    <cellStyle name="Normal 2 3 5 2 2 2 3 3" xfId="5726" xr:uid="{00000000-0005-0000-0000-0000241B0000}"/>
    <cellStyle name="Normal 2 3 5 2 2 2 3 3 2" xfId="15778" xr:uid="{00000000-0005-0000-0000-0000251B0000}"/>
    <cellStyle name="Normal 2 3 5 2 2 2 3 3 2 2" xfId="46109" xr:uid="{00000000-0005-0000-0000-0000261B0000}"/>
    <cellStyle name="Normal 2 3 5 2 2 2 3 3 2 3" xfId="30876" xr:uid="{00000000-0005-0000-0000-0000271B0000}"/>
    <cellStyle name="Normal 2 3 5 2 2 2 3 3 3" xfId="10758" xr:uid="{00000000-0005-0000-0000-0000281B0000}"/>
    <cellStyle name="Normal 2 3 5 2 2 2 3 3 3 2" xfId="41092" xr:uid="{00000000-0005-0000-0000-0000291B0000}"/>
    <cellStyle name="Normal 2 3 5 2 2 2 3 3 3 3" xfId="25859" xr:uid="{00000000-0005-0000-0000-00002A1B0000}"/>
    <cellStyle name="Normal 2 3 5 2 2 2 3 3 4" xfId="36079" xr:uid="{00000000-0005-0000-0000-00002B1B0000}"/>
    <cellStyle name="Normal 2 3 5 2 2 2 3 3 5" xfId="20846" xr:uid="{00000000-0005-0000-0000-00002C1B0000}"/>
    <cellStyle name="Normal 2 3 5 2 2 2 3 4" xfId="12436" xr:uid="{00000000-0005-0000-0000-00002D1B0000}"/>
    <cellStyle name="Normal 2 3 5 2 2 2 3 4 2" xfId="42767" xr:uid="{00000000-0005-0000-0000-00002E1B0000}"/>
    <cellStyle name="Normal 2 3 5 2 2 2 3 4 3" xfId="27534" xr:uid="{00000000-0005-0000-0000-00002F1B0000}"/>
    <cellStyle name="Normal 2 3 5 2 2 2 3 5" xfId="7415" xr:uid="{00000000-0005-0000-0000-0000301B0000}"/>
    <cellStyle name="Normal 2 3 5 2 2 2 3 5 2" xfId="37750" xr:uid="{00000000-0005-0000-0000-0000311B0000}"/>
    <cellStyle name="Normal 2 3 5 2 2 2 3 5 3" xfId="22517" xr:uid="{00000000-0005-0000-0000-0000321B0000}"/>
    <cellStyle name="Normal 2 3 5 2 2 2 3 6" xfId="32738" xr:uid="{00000000-0005-0000-0000-0000331B0000}"/>
    <cellStyle name="Normal 2 3 5 2 2 2 3 7" xfId="17504" xr:uid="{00000000-0005-0000-0000-0000341B0000}"/>
    <cellStyle name="Normal 2 3 5 2 2 2 4" xfId="3197" xr:uid="{00000000-0005-0000-0000-0000351B0000}"/>
    <cellStyle name="Normal 2 3 5 2 2 2 4 2" xfId="13271" xr:uid="{00000000-0005-0000-0000-0000361B0000}"/>
    <cellStyle name="Normal 2 3 5 2 2 2 4 2 2" xfId="43602" xr:uid="{00000000-0005-0000-0000-0000371B0000}"/>
    <cellStyle name="Normal 2 3 5 2 2 2 4 2 3" xfId="28369" xr:uid="{00000000-0005-0000-0000-0000381B0000}"/>
    <cellStyle name="Normal 2 3 5 2 2 2 4 3" xfId="8251" xr:uid="{00000000-0005-0000-0000-0000391B0000}"/>
    <cellStyle name="Normal 2 3 5 2 2 2 4 3 2" xfId="38585" xr:uid="{00000000-0005-0000-0000-00003A1B0000}"/>
    <cellStyle name="Normal 2 3 5 2 2 2 4 3 3" xfId="23352" xr:uid="{00000000-0005-0000-0000-00003B1B0000}"/>
    <cellStyle name="Normal 2 3 5 2 2 2 4 4" xfId="33572" xr:uid="{00000000-0005-0000-0000-00003C1B0000}"/>
    <cellStyle name="Normal 2 3 5 2 2 2 4 5" xfId="18339" xr:uid="{00000000-0005-0000-0000-00003D1B0000}"/>
    <cellStyle name="Normal 2 3 5 2 2 2 5" xfId="4890" xr:uid="{00000000-0005-0000-0000-00003E1B0000}"/>
    <cellStyle name="Normal 2 3 5 2 2 2 5 2" xfId="14942" xr:uid="{00000000-0005-0000-0000-00003F1B0000}"/>
    <cellStyle name="Normal 2 3 5 2 2 2 5 2 2" xfId="45273" xr:uid="{00000000-0005-0000-0000-0000401B0000}"/>
    <cellStyle name="Normal 2 3 5 2 2 2 5 2 3" xfId="30040" xr:uid="{00000000-0005-0000-0000-0000411B0000}"/>
    <cellStyle name="Normal 2 3 5 2 2 2 5 3" xfId="9922" xr:uid="{00000000-0005-0000-0000-0000421B0000}"/>
    <cellStyle name="Normal 2 3 5 2 2 2 5 3 2" xfId="40256" xr:uid="{00000000-0005-0000-0000-0000431B0000}"/>
    <cellStyle name="Normal 2 3 5 2 2 2 5 3 3" xfId="25023" xr:uid="{00000000-0005-0000-0000-0000441B0000}"/>
    <cellStyle name="Normal 2 3 5 2 2 2 5 4" xfId="35243" xr:uid="{00000000-0005-0000-0000-0000451B0000}"/>
    <cellStyle name="Normal 2 3 5 2 2 2 5 5" xfId="20010" xr:uid="{00000000-0005-0000-0000-0000461B0000}"/>
    <cellStyle name="Normal 2 3 5 2 2 2 6" xfId="11600" xr:uid="{00000000-0005-0000-0000-0000471B0000}"/>
    <cellStyle name="Normal 2 3 5 2 2 2 6 2" xfId="41931" xr:uid="{00000000-0005-0000-0000-0000481B0000}"/>
    <cellStyle name="Normal 2 3 5 2 2 2 6 3" xfId="26698" xr:uid="{00000000-0005-0000-0000-0000491B0000}"/>
    <cellStyle name="Normal 2 3 5 2 2 2 7" xfId="6579" xr:uid="{00000000-0005-0000-0000-00004A1B0000}"/>
    <cellStyle name="Normal 2 3 5 2 2 2 7 2" xfId="36914" xr:uid="{00000000-0005-0000-0000-00004B1B0000}"/>
    <cellStyle name="Normal 2 3 5 2 2 2 7 3" xfId="21681" xr:uid="{00000000-0005-0000-0000-00004C1B0000}"/>
    <cellStyle name="Normal 2 3 5 2 2 2 8" xfId="31902" xr:uid="{00000000-0005-0000-0000-00004D1B0000}"/>
    <cellStyle name="Normal 2 3 5 2 2 2 9" xfId="16668" xr:uid="{00000000-0005-0000-0000-00004E1B0000}"/>
    <cellStyle name="Normal 2 3 5 2 2 3" xfId="1715" xr:uid="{00000000-0005-0000-0000-00004F1B0000}"/>
    <cellStyle name="Normal 2 3 5 2 2 3 2" xfId="2554" xr:uid="{00000000-0005-0000-0000-0000501B0000}"/>
    <cellStyle name="Normal 2 3 5 2 2 3 2 2" xfId="4244" xr:uid="{00000000-0005-0000-0000-0000511B0000}"/>
    <cellStyle name="Normal 2 3 5 2 2 3 2 2 2" xfId="14317" xr:uid="{00000000-0005-0000-0000-0000521B0000}"/>
    <cellStyle name="Normal 2 3 5 2 2 3 2 2 2 2" xfId="44648" xr:uid="{00000000-0005-0000-0000-0000531B0000}"/>
    <cellStyle name="Normal 2 3 5 2 2 3 2 2 2 3" xfId="29415" xr:uid="{00000000-0005-0000-0000-0000541B0000}"/>
    <cellStyle name="Normal 2 3 5 2 2 3 2 2 3" xfId="9297" xr:uid="{00000000-0005-0000-0000-0000551B0000}"/>
    <cellStyle name="Normal 2 3 5 2 2 3 2 2 3 2" xfId="39631" xr:uid="{00000000-0005-0000-0000-0000561B0000}"/>
    <cellStyle name="Normal 2 3 5 2 2 3 2 2 3 3" xfId="24398" xr:uid="{00000000-0005-0000-0000-0000571B0000}"/>
    <cellStyle name="Normal 2 3 5 2 2 3 2 2 4" xfId="34618" xr:uid="{00000000-0005-0000-0000-0000581B0000}"/>
    <cellStyle name="Normal 2 3 5 2 2 3 2 2 5" xfId="19385" xr:uid="{00000000-0005-0000-0000-0000591B0000}"/>
    <cellStyle name="Normal 2 3 5 2 2 3 2 3" xfId="5936" xr:uid="{00000000-0005-0000-0000-00005A1B0000}"/>
    <cellStyle name="Normal 2 3 5 2 2 3 2 3 2" xfId="15988" xr:uid="{00000000-0005-0000-0000-00005B1B0000}"/>
    <cellStyle name="Normal 2 3 5 2 2 3 2 3 2 2" xfId="46319" xr:uid="{00000000-0005-0000-0000-00005C1B0000}"/>
    <cellStyle name="Normal 2 3 5 2 2 3 2 3 2 3" xfId="31086" xr:uid="{00000000-0005-0000-0000-00005D1B0000}"/>
    <cellStyle name="Normal 2 3 5 2 2 3 2 3 3" xfId="10968" xr:uid="{00000000-0005-0000-0000-00005E1B0000}"/>
    <cellStyle name="Normal 2 3 5 2 2 3 2 3 3 2" xfId="41302" xr:uid="{00000000-0005-0000-0000-00005F1B0000}"/>
    <cellStyle name="Normal 2 3 5 2 2 3 2 3 3 3" xfId="26069" xr:uid="{00000000-0005-0000-0000-0000601B0000}"/>
    <cellStyle name="Normal 2 3 5 2 2 3 2 3 4" xfId="36289" xr:uid="{00000000-0005-0000-0000-0000611B0000}"/>
    <cellStyle name="Normal 2 3 5 2 2 3 2 3 5" xfId="21056" xr:uid="{00000000-0005-0000-0000-0000621B0000}"/>
    <cellStyle name="Normal 2 3 5 2 2 3 2 4" xfId="12646" xr:uid="{00000000-0005-0000-0000-0000631B0000}"/>
    <cellStyle name="Normal 2 3 5 2 2 3 2 4 2" xfId="42977" xr:uid="{00000000-0005-0000-0000-0000641B0000}"/>
    <cellStyle name="Normal 2 3 5 2 2 3 2 4 3" xfId="27744" xr:uid="{00000000-0005-0000-0000-0000651B0000}"/>
    <cellStyle name="Normal 2 3 5 2 2 3 2 5" xfId="7625" xr:uid="{00000000-0005-0000-0000-0000661B0000}"/>
    <cellStyle name="Normal 2 3 5 2 2 3 2 5 2" xfId="37960" xr:uid="{00000000-0005-0000-0000-0000671B0000}"/>
    <cellStyle name="Normal 2 3 5 2 2 3 2 5 3" xfId="22727" xr:uid="{00000000-0005-0000-0000-0000681B0000}"/>
    <cellStyle name="Normal 2 3 5 2 2 3 2 6" xfId="32948" xr:uid="{00000000-0005-0000-0000-0000691B0000}"/>
    <cellStyle name="Normal 2 3 5 2 2 3 2 7" xfId="17714" xr:uid="{00000000-0005-0000-0000-00006A1B0000}"/>
    <cellStyle name="Normal 2 3 5 2 2 3 3" xfId="3407" xr:uid="{00000000-0005-0000-0000-00006B1B0000}"/>
    <cellStyle name="Normal 2 3 5 2 2 3 3 2" xfId="13481" xr:uid="{00000000-0005-0000-0000-00006C1B0000}"/>
    <cellStyle name="Normal 2 3 5 2 2 3 3 2 2" xfId="43812" xr:uid="{00000000-0005-0000-0000-00006D1B0000}"/>
    <cellStyle name="Normal 2 3 5 2 2 3 3 2 3" xfId="28579" xr:uid="{00000000-0005-0000-0000-00006E1B0000}"/>
    <cellStyle name="Normal 2 3 5 2 2 3 3 3" xfId="8461" xr:uid="{00000000-0005-0000-0000-00006F1B0000}"/>
    <cellStyle name="Normal 2 3 5 2 2 3 3 3 2" xfId="38795" xr:uid="{00000000-0005-0000-0000-0000701B0000}"/>
    <cellStyle name="Normal 2 3 5 2 2 3 3 3 3" xfId="23562" xr:uid="{00000000-0005-0000-0000-0000711B0000}"/>
    <cellStyle name="Normal 2 3 5 2 2 3 3 4" xfId="33782" xr:uid="{00000000-0005-0000-0000-0000721B0000}"/>
    <cellStyle name="Normal 2 3 5 2 2 3 3 5" xfId="18549" xr:uid="{00000000-0005-0000-0000-0000731B0000}"/>
    <cellStyle name="Normal 2 3 5 2 2 3 4" xfId="5100" xr:uid="{00000000-0005-0000-0000-0000741B0000}"/>
    <cellStyle name="Normal 2 3 5 2 2 3 4 2" xfId="15152" xr:uid="{00000000-0005-0000-0000-0000751B0000}"/>
    <cellStyle name="Normal 2 3 5 2 2 3 4 2 2" xfId="45483" xr:uid="{00000000-0005-0000-0000-0000761B0000}"/>
    <cellStyle name="Normal 2 3 5 2 2 3 4 2 3" xfId="30250" xr:uid="{00000000-0005-0000-0000-0000771B0000}"/>
    <cellStyle name="Normal 2 3 5 2 2 3 4 3" xfId="10132" xr:uid="{00000000-0005-0000-0000-0000781B0000}"/>
    <cellStyle name="Normal 2 3 5 2 2 3 4 3 2" xfId="40466" xr:uid="{00000000-0005-0000-0000-0000791B0000}"/>
    <cellStyle name="Normal 2 3 5 2 2 3 4 3 3" xfId="25233" xr:uid="{00000000-0005-0000-0000-00007A1B0000}"/>
    <cellStyle name="Normal 2 3 5 2 2 3 4 4" xfId="35453" xr:uid="{00000000-0005-0000-0000-00007B1B0000}"/>
    <cellStyle name="Normal 2 3 5 2 2 3 4 5" xfId="20220" xr:uid="{00000000-0005-0000-0000-00007C1B0000}"/>
    <cellStyle name="Normal 2 3 5 2 2 3 5" xfId="11810" xr:uid="{00000000-0005-0000-0000-00007D1B0000}"/>
    <cellStyle name="Normal 2 3 5 2 2 3 5 2" xfId="42141" xr:uid="{00000000-0005-0000-0000-00007E1B0000}"/>
    <cellStyle name="Normal 2 3 5 2 2 3 5 3" xfId="26908" xr:uid="{00000000-0005-0000-0000-00007F1B0000}"/>
    <cellStyle name="Normal 2 3 5 2 2 3 6" xfId="6789" xr:uid="{00000000-0005-0000-0000-0000801B0000}"/>
    <cellStyle name="Normal 2 3 5 2 2 3 6 2" xfId="37124" xr:uid="{00000000-0005-0000-0000-0000811B0000}"/>
    <cellStyle name="Normal 2 3 5 2 2 3 6 3" xfId="21891" xr:uid="{00000000-0005-0000-0000-0000821B0000}"/>
    <cellStyle name="Normal 2 3 5 2 2 3 7" xfId="32112" xr:uid="{00000000-0005-0000-0000-0000831B0000}"/>
    <cellStyle name="Normal 2 3 5 2 2 3 8" xfId="16878" xr:uid="{00000000-0005-0000-0000-0000841B0000}"/>
    <cellStyle name="Normal 2 3 5 2 2 4" xfId="2136" xr:uid="{00000000-0005-0000-0000-0000851B0000}"/>
    <cellStyle name="Normal 2 3 5 2 2 4 2" xfId="3826" xr:uid="{00000000-0005-0000-0000-0000861B0000}"/>
    <cellStyle name="Normal 2 3 5 2 2 4 2 2" xfId="13899" xr:uid="{00000000-0005-0000-0000-0000871B0000}"/>
    <cellStyle name="Normal 2 3 5 2 2 4 2 2 2" xfId="44230" xr:uid="{00000000-0005-0000-0000-0000881B0000}"/>
    <cellStyle name="Normal 2 3 5 2 2 4 2 2 3" xfId="28997" xr:uid="{00000000-0005-0000-0000-0000891B0000}"/>
    <cellStyle name="Normal 2 3 5 2 2 4 2 3" xfId="8879" xr:uid="{00000000-0005-0000-0000-00008A1B0000}"/>
    <cellStyle name="Normal 2 3 5 2 2 4 2 3 2" xfId="39213" xr:uid="{00000000-0005-0000-0000-00008B1B0000}"/>
    <cellStyle name="Normal 2 3 5 2 2 4 2 3 3" xfId="23980" xr:uid="{00000000-0005-0000-0000-00008C1B0000}"/>
    <cellStyle name="Normal 2 3 5 2 2 4 2 4" xfId="34200" xr:uid="{00000000-0005-0000-0000-00008D1B0000}"/>
    <cellStyle name="Normal 2 3 5 2 2 4 2 5" xfId="18967" xr:uid="{00000000-0005-0000-0000-00008E1B0000}"/>
    <cellStyle name="Normal 2 3 5 2 2 4 3" xfId="5518" xr:uid="{00000000-0005-0000-0000-00008F1B0000}"/>
    <cellStyle name="Normal 2 3 5 2 2 4 3 2" xfId="15570" xr:uid="{00000000-0005-0000-0000-0000901B0000}"/>
    <cellStyle name="Normal 2 3 5 2 2 4 3 2 2" xfId="45901" xr:uid="{00000000-0005-0000-0000-0000911B0000}"/>
    <cellStyle name="Normal 2 3 5 2 2 4 3 2 3" xfId="30668" xr:uid="{00000000-0005-0000-0000-0000921B0000}"/>
    <cellStyle name="Normal 2 3 5 2 2 4 3 3" xfId="10550" xr:uid="{00000000-0005-0000-0000-0000931B0000}"/>
    <cellStyle name="Normal 2 3 5 2 2 4 3 3 2" xfId="40884" xr:uid="{00000000-0005-0000-0000-0000941B0000}"/>
    <cellStyle name="Normal 2 3 5 2 2 4 3 3 3" xfId="25651" xr:uid="{00000000-0005-0000-0000-0000951B0000}"/>
    <cellStyle name="Normal 2 3 5 2 2 4 3 4" xfId="35871" xr:uid="{00000000-0005-0000-0000-0000961B0000}"/>
    <cellStyle name="Normal 2 3 5 2 2 4 3 5" xfId="20638" xr:uid="{00000000-0005-0000-0000-0000971B0000}"/>
    <cellStyle name="Normal 2 3 5 2 2 4 4" xfId="12228" xr:uid="{00000000-0005-0000-0000-0000981B0000}"/>
    <cellStyle name="Normal 2 3 5 2 2 4 4 2" xfId="42559" xr:uid="{00000000-0005-0000-0000-0000991B0000}"/>
    <cellStyle name="Normal 2 3 5 2 2 4 4 3" xfId="27326" xr:uid="{00000000-0005-0000-0000-00009A1B0000}"/>
    <cellStyle name="Normal 2 3 5 2 2 4 5" xfId="7207" xr:uid="{00000000-0005-0000-0000-00009B1B0000}"/>
    <cellStyle name="Normal 2 3 5 2 2 4 5 2" xfId="37542" xr:uid="{00000000-0005-0000-0000-00009C1B0000}"/>
    <cellStyle name="Normal 2 3 5 2 2 4 5 3" xfId="22309" xr:uid="{00000000-0005-0000-0000-00009D1B0000}"/>
    <cellStyle name="Normal 2 3 5 2 2 4 6" xfId="32530" xr:uid="{00000000-0005-0000-0000-00009E1B0000}"/>
    <cellStyle name="Normal 2 3 5 2 2 4 7" xfId="17296" xr:uid="{00000000-0005-0000-0000-00009F1B0000}"/>
    <cellStyle name="Normal 2 3 5 2 2 5" xfId="2989" xr:uid="{00000000-0005-0000-0000-0000A01B0000}"/>
    <cellStyle name="Normal 2 3 5 2 2 5 2" xfId="13063" xr:uid="{00000000-0005-0000-0000-0000A11B0000}"/>
    <cellStyle name="Normal 2 3 5 2 2 5 2 2" xfId="43394" xr:uid="{00000000-0005-0000-0000-0000A21B0000}"/>
    <cellStyle name="Normal 2 3 5 2 2 5 2 3" xfId="28161" xr:uid="{00000000-0005-0000-0000-0000A31B0000}"/>
    <cellStyle name="Normal 2 3 5 2 2 5 3" xfId="8043" xr:uid="{00000000-0005-0000-0000-0000A41B0000}"/>
    <cellStyle name="Normal 2 3 5 2 2 5 3 2" xfId="38377" xr:uid="{00000000-0005-0000-0000-0000A51B0000}"/>
    <cellStyle name="Normal 2 3 5 2 2 5 3 3" xfId="23144" xr:uid="{00000000-0005-0000-0000-0000A61B0000}"/>
    <cellStyle name="Normal 2 3 5 2 2 5 4" xfId="33364" xr:uid="{00000000-0005-0000-0000-0000A71B0000}"/>
    <cellStyle name="Normal 2 3 5 2 2 5 5" xfId="18131" xr:uid="{00000000-0005-0000-0000-0000A81B0000}"/>
    <cellStyle name="Normal 2 3 5 2 2 6" xfId="4682" xr:uid="{00000000-0005-0000-0000-0000A91B0000}"/>
    <cellStyle name="Normal 2 3 5 2 2 6 2" xfId="14734" xr:uid="{00000000-0005-0000-0000-0000AA1B0000}"/>
    <cellStyle name="Normal 2 3 5 2 2 6 2 2" xfId="45065" xr:uid="{00000000-0005-0000-0000-0000AB1B0000}"/>
    <cellStyle name="Normal 2 3 5 2 2 6 2 3" xfId="29832" xr:uid="{00000000-0005-0000-0000-0000AC1B0000}"/>
    <cellStyle name="Normal 2 3 5 2 2 6 3" xfId="9714" xr:uid="{00000000-0005-0000-0000-0000AD1B0000}"/>
    <cellStyle name="Normal 2 3 5 2 2 6 3 2" xfId="40048" xr:uid="{00000000-0005-0000-0000-0000AE1B0000}"/>
    <cellStyle name="Normal 2 3 5 2 2 6 3 3" xfId="24815" xr:uid="{00000000-0005-0000-0000-0000AF1B0000}"/>
    <cellStyle name="Normal 2 3 5 2 2 6 4" xfId="35035" xr:uid="{00000000-0005-0000-0000-0000B01B0000}"/>
    <cellStyle name="Normal 2 3 5 2 2 6 5" xfId="19802" xr:uid="{00000000-0005-0000-0000-0000B11B0000}"/>
    <cellStyle name="Normal 2 3 5 2 2 7" xfId="11392" xr:uid="{00000000-0005-0000-0000-0000B21B0000}"/>
    <cellStyle name="Normal 2 3 5 2 2 7 2" xfId="41723" xr:uid="{00000000-0005-0000-0000-0000B31B0000}"/>
    <cellStyle name="Normal 2 3 5 2 2 7 3" xfId="26490" xr:uid="{00000000-0005-0000-0000-0000B41B0000}"/>
    <cellStyle name="Normal 2 3 5 2 2 8" xfId="6371" xr:uid="{00000000-0005-0000-0000-0000B51B0000}"/>
    <cellStyle name="Normal 2 3 5 2 2 8 2" xfId="36706" xr:uid="{00000000-0005-0000-0000-0000B61B0000}"/>
    <cellStyle name="Normal 2 3 5 2 2 8 3" xfId="21473" xr:uid="{00000000-0005-0000-0000-0000B71B0000}"/>
    <cellStyle name="Normal 2 3 5 2 2 9" xfId="31694" xr:uid="{00000000-0005-0000-0000-0000B81B0000}"/>
    <cellStyle name="Normal 2 3 5 2 3" xfId="1398" xr:uid="{00000000-0005-0000-0000-0000B91B0000}"/>
    <cellStyle name="Normal 2 3 5 2 3 2" xfId="1819" xr:uid="{00000000-0005-0000-0000-0000BA1B0000}"/>
    <cellStyle name="Normal 2 3 5 2 3 2 2" xfId="2658" xr:uid="{00000000-0005-0000-0000-0000BB1B0000}"/>
    <cellStyle name="Normal 2 3 5 2 3 2 2 2" xfId="4348" xr:uid="{00000000-0005-0000-0000-0000BC1B0000}"/>
    <cellStyle name="Normal 2 3 5 2 3 2 2 2 2" xfId="14421" xr:uid="{00000000-0005-0000-0000-0000BD1B0000}"/>
    <cellStyle name="Normal 2 3 5 2 3 2 2 2 2 2" xfId="44752" xr:uid="{00000000-0005-0000-0000-0000BE1B0000}"/>
    <cellStyle name="Normal 2 3 5 2 3 2 2 2 2 3" xfId="29519" xr:uid="{00000000-0005-0000-0000-0000BF1B0000}"/>
    <cellStyle name="Normal 2 3 5 2 3 2 2 2 3" xfId="9401" xr:uid="{00000000-0005-0000-0000-0000C01B0000}"/>
    <cellStyle name="Normal 2 3 5 2 3 2 2 2 3 2" xfId="39735" xr:uid="{00000000-0005-0000-0000-0000C11B0000}"/>
    <cellStyle name="Normal 2 3 5 2 3 2 2 2 3 3" xfId="24502" xr:uid="{00000000-0005-0000-0000-0000C21B0000}"/>
    <cellStyle name="Normal 2 3 5 2 3 2 2 2 4" xfId="34722" xr:uid="{00000000-0005-0000-0000-0000C31B0000}"/>
    <cellStyle name="Normal 2 3 5 2 3 2 2 2 5" xfId="19489" xr:uid="{00000000-0005-0000-0000-0000C41B0000}"/>
    <cellStyle name="Normal 2 3 5 2 3 2 2 3" xfId="6040" xr:uid="{00000000-0005-0000-0000-0000C51B0000}"/>
    <cellStyle name="Normal 2 3 5 2 3 2 2 3 2" xfId="16092" xr:uid="{00000000-0005-0000-0000-0000C61B0000}"/>
    <cellStyle name="Normal 2 3 5 2 3 2 2 3 2 2" xfId="46423" xr:uid="{00000000-0005-0000-0000-0000C71B0000}"/>
    <cellStyle name="Normal 2 3 5 2 3 2 2 3 2 3" xfId="31190" xr:uid="{00000000-0005-0000-0000-0000C81B0000}"/>
    <cellStyle name="Normal 2 3 5 2 3 2 2 3 3" xfId="11072" xr:uid="{00000000-0005-0000-0000-0000C91B0000}"/>
    <cellStyle name="Normal 2 3 5 2 3 2 2 3 3 2" xfId="41406" xr:uid="{00000000-0005-0000-0000-0000CA1B0000}"/>
    <cellStyle name="Normal 2 3 5 2 3 2 2 3 3 3" xfId="26173" xr:uid="{00000000-0005-0000-0000-0000CB1B0000}"/>
    <cellStyle name="Normal 2 3 5 2 3 2 2 3 4" xfId="36393" xr:uid="{00000000-0005-0000-0000-0000CC1B0000}"/>
    <cellStyle name="Normal 2 3 5 2 3 2 2 3 5" xfId="21160" xr:uid="{00000000-0005-0000-0000-0000CD1B0000}"/>
    <cellStyle name="Normal 2 3 5 2 3 2 2 4" xfId="12750" xr:uid="{00000000-0005-0000-0000-0000CE1B0000}"/>
    <cellStyle name="Normal 2 3 5 2 3 2 2 4 2" xfId="43081" xr:uid="{00000000-0005-0000-0000-0000CF1B0000}"/>
    <cellStyle name="Normal 2 3 5 2 3 2 2 4 3" xfId="27848" xr:uid="{00000000-0005-0000-0000-0000D01B0000}"/>
    <cellStyle name="Normal 2 3 5 2 3 2 2 5" xfId="7729" xr:uid="{00000000-0005-0000-0000-0000D11B0000}"/>
    <cellStyle name="Normal 2 3 5 2 3 2 2 5 2" xfId="38064" xr:uid="{00000000-0005-0000-0000-0000D21B0000}"/>
    <cellStyle name="Normal 2 3 5 2 3 2 2 5 3" xfId="22831" xr:uid="{00000000-0005-0000-0000-0000D31B0000}"/>
    <cellStyle name="Normal 2 3 5 2 3 2 2 6" xfId="33052" xr:uid="{00000000-0005-0000-0000-0000D41B0000}"/>
    <cellStyle name="Normal 2 3 5 2 3 2 2 7" xfId="17818" xr:uid="{00000000-0005-0000-0000-0000D51B0000}"/>
    <cellStyle name="Normal 2 3 5 2 3 2 3" xfId="3511" xr:uid="{00000000-0005-0000-0000-0000D61B0000}"/>
    <cellStyle name="Normal 2 3 5 2 3 2 3 2" xfId="13585" xr:uid="{00000000-0005-0000-0000-0000D71B0000}"/>
    <cellStyle name="Normal 2 3 5 2 3 2 3 2 2" xfId="43916" xr:uid="{00000000-0005-0000-0000-0000D81B0000}"/>
    <cellStyle name="Normal 2 3 5 2 3 2 3 2 3" xfId="28683" xr:uid="{00000000-0005-0000-0000-0000D91B0000}"/>
    <cellStyle name="Normal 2 3 5 2 3 2 3 3" xfId="8565" xr:uid="{00000000-0005-0000-0000-0000DA1B0000}"/>
    <cellStyle name="Normal 2 3 5 2 3 2 3 3 2" xfId="38899" xr:uid="{00000000-0005-0000-0000-0000DB1B0000}"/>
    <cellStyle name="Normal 2 3 5 2 3 2 3 3 3" xfId="23666" xr:uid="{00000000-0005-0000-0000-0000DC1B0000}"/>
    <cellStyle name="Normal 2 3 5 2 3 2 3 4" xfId="33886" xr:uid="{00000000-0005-0000-0000-0000DD1B0000}"/>
    <cellStyle name="Normal 2 3 5 2 3 2 3 5" xfId="18653" xr:uid="{00000000-0005-0000-0000-0000DE1B0000}"/>
    <cellStyle name="Normal 2 3 5 2 3 2 4" xfId="5204" xr:uid="{00000000-0005-0000-0000-0000DF1B0000}"/>
    <cellStyle name="Normal 2 3 5 2 3 2 4 2" xfId="15256" xr:uid="{00000000-0005-0000-0000-0000E01B0000}"/>
    <cellStyle name="Normal 2 3 5 2 3 2 4 2 2" xfId="45587" xr:uid="{00000000-0005-0000-0000-0000E11B0000}"/>
    <cellStyle name="Normal 2 3 5 2 3 2 4 2 3" xfId="30354" xr:uid="{00000000-0005-0000-0000-0000E21B0000}"/>
    <cellStyle name="Normal 2 3 5 2 3 2 4 3" xfId="10236" xr:uid="{00000000-0005-0000-0000-0000E31B0000}"/>
    <cellStyle name="Normal 2 3 5 2 3 2 4 3 2" xfId="40570" xr:uid="{00000000-0005-0000-0000-0000E41B0000}"/>
    <cellStyle name="Normal 2 3 5 2 3 2 4 3 3" xfId="25337" xr:uid="{00000000-0005-0000-0000-0000E51B0000}"/>
    <cellStyle name="Normal 2 3 5 2 3 2 4 4" xfId="35557" xr:uid="{00000000-0005-0000-0000-0000E61B0000}"/>
    <cellStyle name="Normal 2 3 5 2 3 2 4 5" xfId="20324" xr:uid="{00000000-0005-0000-0000-0000E71B0000}"/>
    <cellStyle name="Normal 2 3 5 2 3 2 5" xfId="11914" xr:uid="{00000000-0005-0000-0000-0000E81B0000}"/>
    <cellStyle name="Normal 2 3 5 2 3 2 5 2" xfId="42245" xr:uid="{00000000-0005-0000-0000-0000E91B0000}"/>
    <cellStyle name="Normal 2 3 5 2 3 2 5 3" xfId="27012" xr:uid="{00000000-0005-0000-0000-0000EA1B0000}"/>
    <cellStyle name="Normal 2 3 5 2 3 2 6" xfId="6893" xr:uid="{00000000-0005-0000-0000-0000EB1B0000}"/>
    <cellStyle name="Normal 2 3 5 2 3 2 6 2" xfId="37228" xr:uid="{00000000-0005-0000-0000-0000EC1B0000}"/>
    <cellStyle name="Normal 2 3 5 2 3 2 6 3" xfId="21995" xr:uid="{00000000-0005-0000-0000-0000ED1B0000}"/>
    <cellStyle name="Normal 2 3 5 2 3 2 7" xfId="32216" xr:uid="{00000000-0005-0000-0000-0000EE1B0000}"/>
    <cellStyle name="Normal 2 3 5 2 3 2 8" xfId="16982" xr:uid="{00000000-0005-0000-0000-0000EF1B0000}"/>
    <cellStyle name="Normal 2 3 5 2 3 3" xfId="2240" xr:uid="{00000000-0005-0000-0000-0000F01B0000}"/>
    <cellStyle name="Normal 2 3 5 2 3 3 2" xfId="3930" xr:uid="{00000000-0005-0000-0000-0000F11B0000}"/>
    <cellStyle name="Normal 2 3 5 2 3 3 2 2" xfId="14003" xr:uid="{00000000-0005-0000-0000-0000F21B0000}"/>
    <cellStyle name="Normal 2 3 5 2 3 3 2 2 2" xfId="44334" xr:uid="{00000000-0005-0000-0000-0000F31B0000}"/>
    <cellStyle name="Normal 2 3 5 2 3 3 2 2 3" xfId="29101" xr:uid="{00000000-0005-0000-0000-0000F41B0000}"/>
    <cellStyle name="Normal 2 3 5 2 3 3 2 3" xfId="8983" xr:uid="{00000000-0005-0000-0000-0000F51B0000}"/>
    <cellStyle name="Normal 2 3 5 2 3 3 2 3 2" xfId="39317" xr:uid="{00000000-0005-0000-0000-0000F61B0000}"/>
    <cellStyle name="Normal 2 3 5 2 3 3 2 3 3" xfId="24084" xr:uid="{00000000-0005-0000-0000-0000F71B0000}"/>
    <cellStyle name="Normal 2 3 5 2 3 3 2 4" xfId="34304" xr:uid="{00000000-0005-0000-0000-0000F81B0000}"/>
    <cellStyle name="Normal 2 3 5 2 3 3 2 5" xfId="19071" xr:uid="{00000000-0005-0000-0000-0000F91B0000}"/>
    <cellStyle name="Normal 2 3 5 2 3 3 3" xfId="5622" xr:uid="{00000000-0005-0000-0000-0000FA1B0000}"/>
    <cellStyle name="Normal 2 3 5 2 3 3 3 2" xfId="15674" xr:uid="{00000000-0005-0000-0000-0000FB1B0000}"/>
    <cellStyle name="Normal 2 3 5 2 3 3 3 2 2" xfId="46005" xr:uid="{00000000-0005-0000-0000-0000FC1B0000}"/>
    <cellStyle name="Normal 2 3 5 2 3 3 3 2 3" xfId="30772" xr:uid="{00000000-0005-0000-0000-0000FD1B0000}"/>
    <cellStyle name="Normal 2 3 5 2 3 3 3 3" xfId="10654" xr:uid="{00000000-0005-0000-0000-0000FE1B0000}"/>
    <cellStyle name="Normal 2 3 5 2 3 3 3 3 2" xfId="40988" xr:uid="{00000000-0005-0000-0000-0000FF1B0000}"/>
    <cellStyle name="Normal 2 3 5 2 3 3 3 3 3" xfId="25755" xr:uid="{00000000-0005-0000-0000-0000001C0000}"/>
    <cellStyle name="Normal 2 3 5 2 3 3 3 4" xfId="35975" xr:uid="{00000000-0005-0000-0000-0000011C0000}"/>
    <cellStyle name="Normal 2 3 5 2 3 3 3 5" xfId="20742" xr:uid="{00000000-0005-0000-0000-0000021C0000}"/>
    <cellStyle name="Normal 2 3 5 2 3 3 4" xfId="12332" xr:uid="{00000000-0005-0000-0000-0000031C0000}"/>
    <cellStyle name="Normal 2 3 5 2 3 3 4 2" xfId="42663" xr:uid="{00000000-0005-0000-0000-0000041C0000}"/>
    <cellStyle name="Normal 2 3 5 2 3 3 4 3" xfId="27430" xr:uid="{00000000-0005-0000-0000-0000051C0000}"/>
    <cellStyle name="Normal 2 3 5 2 3 3 5" xfId="7311" xr:uid="{00000000-0005-0000-0000-0000061C0000}"/>
    <cellStyle name="Normal 2 3 5 2 3 3 5 2" xfId="37646" xr:uid="{00000000-0005-0000-0000-0000071C0000}"/>
    <cellStyle name="Normal 2 3 5 2 3 3 5 3" xfId="22413" xr:uid="{00000000-0005-0000-0000-0000081C0000}"/>
    <cellStyle name="Normal 2 3 5 2 3 3 6" xfId="32634" xr:uid="{00000000-0005-0000-0000-0000091C0000}"/>
    <cellStyle name="Normal 2 3 5 2 3 3 7" xfId="17400" xr:uid="{00000000-0005-0000-0000-00000A1C0000}"/>
    <cellStyle name="Normal 2 3 5 2 3 4" xfId="3093" xr:uid="{00000000-0005-0000-0000-00000B1C0000}"/>
    <cellStyle name="Normal 2 3 5 2 3 4 2" xfId="13167" xr:uid="{00000000-0005-0000-0000-00000C1C0000}"/>
    <cellStyle name="Normal 2 3 5 2 3 4 2 2" xfId="43498" xr:uid="{00000000-0005-0000-0000-00000D1C0000}"/>
    <cellStyle name="Normal 2 3 5 2 3 4 2 3" xfId="28265" xr:uid="{00000000-0005-0000-0000-00000E1C0000}"/>
    <cellStyle name="Normal 2 3 5 2 3 4 3" xfId="8147" xr:uid="{00000000-0005-0000-0000-00000F1C0000}"/>
    <cellStyle name="Normal 2 3 5 2 3 4 3 2" xfId="38481" xr:uid="{00000000-0005-0000-0000-0000101C0000}"/>
    <cellStyle name="Normal 2 3 5 2 3 4 3 3" xfId="23248" xr:uid="{00000000-0005-0000-0000-0000111C0000}"/>
    <cellStyle name="Normal 2 3 5 2 3 4 4" xfId="33468" xr:uid="{00000000-0005-0000-0000-0000121C0000}"/>
    <cellStyle name="Normal 2 3 5 2 3 4 5" xfId="18235" xr:uid="{00000000-0005-0000-0000-0000131C0000}"/>
    <cellStyle name="Normal 2 3 5 2 3 5" xfId="4786" xr:uid="{00000000-0005-0000-0000-0000141C0000}"/>
    <cellStyle name="Normal 2 3 5 2 3 5 2" xfId="14838" xr:uid="{00000000-0005-0000-0000-0000151C0000}"/>
    <cellStyle name="Normal 2 3 5 2 3 5 2 2" xfId="45169" xr:uid="{00000000-0005-0000-0000-0000161C0000}"/>
    <cellStyle name="Normal 2 3 5 2 3 5 2 3" xfId="29936" xr:uid="{00000000-0005-0000-0000-0000171C0000}"/>
    <cellStyle name="Normal 2 3 5 2 3 5 3" xfId="9818" xr:uid="{00000000-0005-0000-0000-0000181C0000}"/>
    <cellStyle name="Normal 2 3 5 2 3 5 3 2" xfId="40152" xr:uid="{00000000-0005-0000-0000-0000191C0000}"/>
    <cellStyle name="Normal 2 3 5 2 3 5 3 3" xfId="24919" xr:uid="{00000000-0005-0000-0000-00001A1C0000}"/>
    <cellStyle name="Normal 2 3 5 2 3 5 4" xfId="35139" xr:uid="{00000000-0005-0000-0000-00001B1C0000}"/>
    <cellStyle name="Normal 2 3 5 2 3 5 5" xfId="19906" xr:uid="{00000000-0005-0000-0000-00001C1C0000}"/>
    <cellStyle name="Normal 2 3 5 2 3 6" xfId="11496" xr:uid="{00000000-0005-0000-0000-00001D1C0000}"/>
    <cellStyle name="Normal 2 3 5 2 3 6 2" xfId="41827" xr:uid="{00000000-0005-0000-0000-00001E1C0000}"/>
    <cellStyle name="Normal 2 3 5 2 3 6 3" xfId="26594" xr:uid="{00000000-0005-0000-0000-00001F1C0000}"/>
    <cellStyle name="Normal 2 3 5 2 3 7" xfId="6475" xr:uid="{00000000-0005-0000-0000-0000201C0000}"/>
    <cellStyle name="Normal 2 3 5 2 3 7 2" xfId="36810" xr:uid="{00000000-0005-0000-0000-0000211C0000}"/>
    <cellStyle name="Normal 2 3 5 2 3 7 3" xfId="21577" xr:uid="{00000000-0005-0000-0000-0000221C0000}"/>
    <cellStyle name="Normal 2 3 5 2 3 8" xfId="31798" xr:uid="{00000000-0005-0000-0000-0000231C0000}"/>
    <cellStyle name="Normal 2 3 5 2 3 9" xfId="16564" xr:uid="{00000000-0005-0000-0000-0000241C0000}"/>
    <cellStyle name="Normal 2 3 5 2 4" xfId="1611" xr:uid="{00000000-0005-0000-0000-0000251C0000}"/>
    <cellStyle name="Normal 2 3 5 2 4 2" xfId="2450" xr:uid="{00000000-0005-0000-0000-0000261C0000}"/>
    <cellStyle name="Normal 2 3 5 2 4 2 2" xfId="4140" xr:uid="{00000000-0005-0000-0000-0000271C0000}"/>
    <cellStyle name="Normal 2 3 5 2 4 2 2 2" xfId="14213" xr:uid="{00000000-0005-0000-0000-0000281C0000}"/>
    <cellStyle name="Normal 2 3 5 2 4 2 2 2 2" xfId="44544" xr:uid="{00000000-0005-0000-0000-0000291C0000}"/>
    <cellStyle name="Normal 2 3 5 2 4 2 2 2 3" xfId="29311" xr:uid="{00000000-0005-0000-0000-00002A1C0000}"/>
    <cellStyle name="Normal 2 3 5 2 4 2 2 3" xfId="9193" xr:uid="{00000000-0005-0000-0000-00002B1C0000}"/>
    <cellStyle name="Normal 2 3 5 2 4 2 2 3 2" xfId="39527" xr:uid="{00000000-0005-0000-0000-00002C1C0000}"/>
    <cellStyle name="Normal 2 3 5 2 4 2 2 3 3" xfId="24294" xr:uid="{00000000-0005-0000-0000-00002D1C0000}"/>
    <cellStyle name="Normal 2 3 5 2 4 2 2 4" xfId="34514" xr:uid="{00000000-0005-0000-0000-00002E1C0000}"/>
    <cellStyle name="Normal 2 3 5 2 4 2 2 5" xfId="19281" xr:uid="{00000000-0005-0000-0000-00002F1C0000}"/>
    <cellStyle name="Normal 2 3 5 2 4 2 3" xfId="5832" xr:uid="{00000000-0005-0000-0000-0000301C0000}"/>
    <cellStyle name="Normal 2 3 5 2 4 2 3 2" xfId="15884" xr:uid="{00000000-0005-0000-0000-0000311C0000}"/>
    <cellStyle name="Normal 2 3 5 2 4 2 3 2 2" xfId="46215" xr:uid="{00000000-0005-0000-0000-0000321C0000}"/>
    <cellStyle name="Normal 2 3 5 2 4 2 3 2 3" xfId="30982" xr:uid="{00000000-0005-0000-0000-0000331C0000}"/>
    <cellStyle name="Normal 2 3 5 2 4 2 3 3" xfId="10864" xr:uid="{00000000-0005-0000-0000-0000341C0000}"/>
    <cellStyle name="Normal 2 3 5 2 4 2 3 3 2" xfId="41198" xr:uid="{00000000-0005-0000-0000-0000351C0000}"/>
    <cellStyle name="Normal 2 3 5 2 4 2 3 3 3" xfId="25965" xr:uid="{00000000-0005-0000-0000-0000361C0000}"/>
    <cellStyle name="Normal 2 3 5 2 4 2 3 4" xfId="36185" xr:uid="{00000000-0005-0000-0000-0000371C0000}"/>
    <cellStyle name="Normal 2 3 5 2 4 2 3 5" xfId="20952" xr:uid="{00000000-0005-0000-0000-0000381C0000}"/>
    <cellStyle name="Normal 2 3 5 2 4 2 4" xfId="12542" xr:uid="{00000000-0005-0000-0000-0000391C0000}"/>
    <cellStyle name="Normal 2 3 5 2 4 2 4 2" xfId="42873" xr:uid="{00000000-0005-0000-0000-00003A1C0000}"/>
    <cellStyle name="Normal 2 3 5 2 4 2 4 3" xfId="27640" xr:uid="{00000000-0005-0000-0000-00003B1C0000}"/>
    <cellStyle name="Normal 2 3 5 2 4 2 5" xfId="7521" xr:uid="{00000000-0005-0000-0000-00003C1C0000}"/>
    <cellStyle name="Normal 2 3 5 2 4 2 5 2" xfId="37856" xr:uid="{00000000-0005-0000-0000-00003D1C0000}"/>
    <cellStyle name="Normal 2 3 5 2 4 2 5 3" xfId="22623" xr:uid="{00000000-0005-0000-0000-00003E1C0000}"/>
    <cellStyle name="Normal 2 3 5 2 4 2 6" xfId="32844" xr:uid="{00000000-0005-0000-0000-00003F1C0000}"/>
    <cellStyle name="Normal 2 3 5 2 4 2 7" xfId="17610" xr:uid="{00000000-0005-0000-0000-0000401C0000}"/>
    <cellStyle name="Normal 2 3 5 2 4 3" xfId="3303" xr:uid="{00000000-0005-0000-0000-0000411C0000}"/>
    <cellStyle name="Normal 2 3 5 2 4 3 2" xfId="13377" xr:uid="{00000000-0005-0000-0000-0000421C0000}"/>
    <cellStyle name="Normal 2 3 5 2 4 3 2 2" xfId="43708" xr:uid="{00000000-0005-0000-0000-0000431C0000}"/>
    <cellStyle name="Normal 2 3 5 2 4 3 2 3" xfId="28475" xr:uid="{00000000-0005-0000-0000-0000441C0000}"/>
    <cellStyle name="Normal 2 3 5 2 4 3 3" xfId="8357" xr:uid="{00000000-0005-0000-0000-0000451C0000}"/>
    <cellStyle name="Normal 2 3 5 2 4 3 3 2" xfId="38691" xr:uid="{00000000-0005-0000-0000-0000461C0000}"/>
    <cellStyle name="Normal 2 3 5 2 4 3 3 3" xfId="23458" xr:uid="{00000000-0005-0000-0000-0000471C0000}"/>
    <cellStyle name="Normal 2 3 5 2 4 3 4" xfId="33678" xr:uid="{00000000-0005-0000-0000-0000481C0000}"/>
    <cellStyle name="Normal 2 3 5 2 4 3 5" xfId="18445" xr:uid="{00000000-0005-0000-0000-0000491C0000}"/>
    <cellStyle name="Normal 2 3 5 2 4 4" xfId="4996" xr:uid="{00000000-0005-0000-0000-00004A1C0000}"/>
    <cellStyle name="Normal 2 3 5 2 4 4 2" xfId="15048" xr:uid="{00000000-0005-0000-0000-00004B1C0000}"/>
    <cellStyle name="Normal 2 3 5 2 4 4 2 2" xfId="45379" xr:uid="{00000000-0005-0000-0000-00004C1C0000}"/>
    <cellStyle name="Normal 2 3 5 2 4 4 2 3" xfId="30146" xr:uid="{00000000-0005-0000-0000-00004D1C0000}"/>
    <cellStyle name="Normal 2 3 5 2 4 4 3" xfId="10028" xr:uid="{00000000-0005-0000-0000-00004E1C0000}"/>
    <cellStyle name="Normal 2 3 5 2 4 4 3 2" xfId="40362" xr:uid="{00000000-0005-0000-0000-00004F1C0000}"/>
    <cellStyle name="Normal 2 3 5 2 4 4 3 3" xfId="25129" xr:uid="{00000000-0005-0000-0000-0000501C0000}"/>
    <cellStyle name="Normal 2 3 5 2 4 4 4" xfId="35349" xr:uid="{00000000-0005-0000-0000-0000511C0000}"/>
    <cellStyle name="Normal 2 3 5 2 4 4 5" xfId="20116" xr:uid="{00000000-0005-0000-0000-0000521C0000}"/>
    <cellStyle name="Normal 2 3 5 2 4 5" xfId="11706" xr:uid="{00000000-0005-0000-0000-0000531C0000}"/>
    <cellStyle name="Normal 2 3 5 2 4 5 2" xfId="42037" xr:uid="{00000000-0005-0000-0000-0000541C0000}"/>
    <cellStyle name="Normal 2 3 5 2 4 5 3" xfId="26804" xr:uid="{00000000-0005-0000-0000-0000551C0000}"/>
    <cellStyle name="Normal 2 3 5 2 4 6" xfId="6685" xr:uid="{00000000-0005-0000-0000-0000561C0000}"/>
    <cellStyle name="Normal 2 3 5 2 4 6 2" xfId="37020" xr:uid="{00000000-0005-0000-0000-0000571C0000}"/>
    <cellStyle name="Normal 2 3 5 2 4 6 3" xfId="21787" xr:uid="{00000000-0005-0000-0000-0000581C0000}"/>
    <cellStyle name="Normal 2 3 5 2 4 7" xfId="32008" xr:uid="{00000000-0005-0000-0000-0000591C0000}"/>
    <cellStyle name="Normal 2 3 5 2 4 8" xfId="16774" xr:uid="{00000000-0005-0000-0000-00005A1C0000}"/>
    <cellStyle name="Normal 2 3 5 2 5" xfId="2032" xr:uid="{00000000-0005-0000-0000-00005B1C0000}"/>
    <cellStyle name="Normal 2 3 5 2 5 2" xfId="3722" xr:uid="{00000000-0005-0000-0000-00005C1C0000}"/>
    <cellStyle name="Normal 2 3 5 2 5 2 2" xfId="13795" xr:uid="{00000000-0005-0000-0000-00005D1C0000}"/>
    <cellStyle name="Normal 2 3 5 2 5 2 2 2" xfId="44126" xr:uid="{00000000-0005-0000-0000-00005E1C0000}"/>
    <cellStyle name="Normal 2 3 5 2 5 2 2 3" xfId="28893" xr:uid="{00000000-0005-0000-0000-00005F1C0000}"/>
    <cellStyle name="Normal 2 3 5 2 5 2 3" xfId="8775" xr:uid="{00000000-0005-0000-0000-0000601C0000}"/>
    <cellStyle name="Normal 2 3 5 2 5 2 3 2" xfId="39109" xr:uid="{00000000-0005-0000-0000-0000611C0000}"/>
    <cellStyle name="Normal 2 3 5 2 5 2 3 3" xfId="23876" xr:uid="{00000000-0005-0000-0000-0000621C0000}"/>
    <cellStyle name="Normal 2 3 5 2 5 2 4" xfId="34096" xr:uid="{00000000-0005-0000-0000-0000631C0000}"/>
    <cellStyle name="Normal 2 3 5 2 5 2 5" xfId="18863" xr:uid="{00000000-0005-0000-0000-0000641C0000}"/>
    <cellStyle name="Normal 2 3 5 2 5 3" xfId="5414" xr:uid="{00000000-0005-0000-0000-0000651C0000}"/>
    <cellStyle name="Normal 2 3 5 2 5 3 2" xfId="15466" xr:uid="{00000000-0005-0000-0000-0000661C0000}"/>
    <cellStyle name="Normal 2 3 5 2 5 3 2 2" xfId="45797" xr:uid="{00000000-0005-0000-0000-0000671C0000}"/>
    <cellStyle name="Normal 2 3 5 2 5 3 2 3" xfId="30564" xr:uid="{00000000-0005-0000-0000-0000681C0000}"/>
    <cellStyle name="Normal 2 3 5 2 5 3 3" xfId="10446" xr:uid="{00000000-0005-0000-0000-0000691C0000}"/>
    <cellStyle name="Normal 2 3 5 2 5 3 3 2" xfId="40780" xr:uid="{00000000-0005-0000-0000-00006A1C0000}"/>
    <cellStyle name="Normal 2 3 5 2 5 3 3 3" xfId="25547" xr:uid="{00000000-0005-0000-0000-00006B1C0000}"/>
    <cellStyle name="Normal 2 3 5 2 5 3 4" xfId="35767" xr:uid="{00000000-0005-0000-0000-00006C1C0000}"/>
    <cellStyle name="Normal 2 3 5 2 5 3 5" xfId="20534" xr:uid="{00000000-0005-0000-0000-00006D1C0000}"/>
    <cellStyle name="Normal 2 3 5 2 5 4" xfId="12124" xr:uid="{00000000-0005-0000-0000-00006E1C0000}"/>
    <cellStyle name="Normal 2 3 5 2 5 4 2" xfId="42455" xr:uid="{00000000-0005-0000-0000-00006F1C0000}"/>
    <cellStyle name="Normal 2 3 5 2 5 4 3" xfId="27222" xr:uid="{00000000-0005-0000-0000-0000701C0000}"/>
    <cellStyle name="Normal 2 3 5 2 5 5" xfId="7103" xr:uid="{00000000-0005-0000-0000-0000711C0000}"/>
    <cellStyle name="Normal 2 3 5 2 5 5 2" xfId="37438" xr:uid="{00000000-0005-0000-0000-0000721C0000}"/>
    <cellStyle name="Normal 2 3 5 2 5 5 3" xfId="22205" xr:uid="{00000000-0005-0000-0000-0000731C0000}"/>
    <cellStyle name="Normal 2 3 5 2 5 6" xfId="32426" xr:uid="{00000000-0005-0000-0000-0000741C0000}"/>
    <cellStyle name="Normal 2 3 5 2 5 7" xfId="17192" xr:uid="{00000000-0005-0000-0000-0000751C0000}"/>
    <cellStyle name="Normal 2 3 5 2 6" xfId="2885" xr:uid="{00000000-0005-0000-0000-0000761C0000}"/>
    <cellStyle name="Normal 2 3 5 2 6 2" xfId="12959" xr:uid="{00000000-0005-0000-0000-0000771C0000}"/>
    <cellStyle name="Normal 2 3 5 2 6 2 2" xfId="43290" xr:uid="{00000000-0005-0000-0000-0000781C0000}"/>
    <cellStyle name="Normal 2 3 5 2 6 2 3" xfId="28057" xr:uid="{00000000-0005-0000-0000-0000791C0000}"/>
    <cellStyle name="Normal 2 3 5 2 6 3" xfId="7939" xr:uid="{00000000-0005-0000-0000-00007A1C0000}"/>
    <cellStyle name="Normal 2 3 5 2 6 3 2" xfId="38273" xr:uid="{00000000-0005-0000-0000-00007B1C0000}"/>
    <cellStyle name="Normal 2 3 5 2 6 3 3" xfId="23040" xr:uid="{00000000-0005-0000-0000-00007C1C0000}"/>
    <cellStyle name="Normal 2 3 5 2 6 4" xfId="33260" xr:uid="{00000000-0005-0000-0000-00007D1C0000}"/>
    <cellStyle name="Normal 2 3 5 2 6 5" xfId="18027" xr:uid="{00000000-0005-0000-0000-00007E1C0000}"/>
    <cellStyle name="Normal 2 3 5 2 7" xfId="4578" xr:uid="{00000000-0005-0000-0000-00007F1C0000}"/>
    <cellStyle name="Normal 2 3 5 2 7 2" xfId="14630" xr:uid="{00000000-0005-0000-0000-0000801C0000}"/>
    <cellStyle name="Normal 2 3 5 2 7 2 2" xfId="44961" xr:uid="{00000000-0005-0000-0000-0000811C0000}"/>
    <cellStyle name="Normal 2 3 5 2 7 2 3" xfId="29728" xr:uid="{00000000-0005-0000-0000-0000821C0000}"/>
    <cellStyle name="Normal 2 3 5 2 7 3" xfId="9610" xr:uid="{00000000-0005-0000-0000-0000831C0000}"/>
    <cellStyle name="Normal 2 3 5 2 7 3 2" xfId="39944" xr:uid="{00000000-0005-0000-0000-0000841C0000}"/>
    <cellStyle name="Normal 2 3 5 2 7 3 3" xfId="24711" xr:uid="{00000000-0005-0000-0000-0000851C0000}"/>
    <cellStyle name="Normal 2 3 5 2 7 4" xfId="34931" xr:uid="{00000000-0005-0000-0000-0000861C0000}"/>
    <cellStyle name="Normal 2 3 5 2 7 5" xfId="19698" xr:uid="{00000000-0005-0000-0000-0000871C0000}"/>
    <cellStyle name="Normal 2 3 5 2 8" xfId="11288" xr:uid="{00000000-0005-0000-0000-0000881C0000}"/>
    <cellStyle name="Normal 2 3 5 2 8 2" xfId="41619" xr:uid="{00000000-0005-0000-0000-0000891C0000}"/>
    <cellStyle name="Normal 2 3 5 2 8 3" xfId="26386" xr:uid="{00000000-0005-0000-0000-00008A1C0000}"/>
    <cellStyle name="Normal 2 3 5 2 9" xfId="6267" xr:uid="{00000000-0005-0000-0000-00008B1C0000}"/>
    <cellStyle name="Normal 2 3 5 2 9 2" xfId="36602" xr:uid="{00000000-0005-0000-0000-00008C1C0000}"/>
    <cellStyle name="Normal 2 3 5 2 9 3" xfId="21369" xr:uid="{00000000-0005-0000-0000-00008D1C0000}"/>
    <cellStyle name="Normal 2 3 5 3" xfId="1231" xr:uid="{00000000-0005-0000-0000-00008E1C0000}"/>
    <cellStyle name="Normal 2 3 5 3 10" xfId="16408" xr:uid="{00000000-0005-0000-0000-00008F1C0000}"/>
    <cellStyle name="Normal 2 3 5 3 2" xfId="1450" xr:uid="{00000000-0005-0000-0000-0000901C0000}"/>
    <cellStyle name="Normal 2 3 5 3 2 2" xfId="1871" xr:uid="{00000000-0005-0000-0000-0000911C0000}"/>
    <cellStyle name="Normal 2 3 5 3 2 2 2" xfId="2710" xr:uid="{00000000-0005-0000-0000-0000921C0000}"/>
    <cellStyle name="Normal 2 3 5 3 2 2 2 2" xfId="4400" xr:uid="{00000000-0005-0000-0000-0000931C0000}"/>
    <cellStyle name="Normal 2 3 5 3 2 2 2 2 2" xfId="14473" xr:uid="{00000000-0005-0000-0000-0000941C0000}"/>
    <cellStyle name="Normal 2 3 5 3 2 2 2 2 2 2" xfId="44804" xr:uid="{00000000-0005-0000-0000-0000951C0000}"/>
    <cellStyle name="Normal 2 3 5 3 2 2 2 2 2 3" xfId="29571" xr:uid="{00000000-0005-0000-0000-0000961C0000}"/>
    <cellStyle name="Normal 2 3 5 3 2 2 2 2 3" xfId="9453" xr:uid="{00000000-0005-0000-0000-0000971C0000}"/>
    <cellStyle name="Normal 2 3 5 3 2 2 2 2 3 2" xfId="39787" xr:uid="{00000000-0005-0000-0000-0000981C0000}"/>
    <cellStyle name="Normal 2 3 5 3 2 2 2 2 3 3" xfId="24554" xr:uid="{00000000-0005-0000-0000-0000991C0000}"/>
    <cellStyle name="Normal 2 3 5 3 2 2 2 2 4" xfId="34774" xr:uid="{00000000-0005-0000-0000-00009A1C0000}"/>
    <cellStyle name="Normal 2 3 5 3 2 2 2 2 5" xfId="19541" xr:uid="{00000000-0005-0000-0000-00009B1C0000}"/>
    <cellStyle name="Normal 2 3 5 3 2 2 2 3" xfId="6092" xr:uid="{00000000-0005-0000-0000-00009C1C0000}"/>
    <cellStyle name="Normal 2 3 5 3 2 2 2 3 2" xfId="16144" xr:uid="{00000000-0005-0000-0000-00009D1C0000}"/>
    <cellStyle name="Normal 2 3 5 3 2 2 2 3 2 2" xfId="46475" xr:uid="{00000000-0005-0000-0000-00009E1C0000}"/>
    <cellStyle name="Normal 2 3 5 3 2 2 2 3 2 3" xfId="31242" xr:uid="{00000000-0005-0000-0000-00009F1C0000}"/>
    <cellStyle name="Normal 2 3 5 3 2 2 2 3 3" xfId="11124" xr:uid="{00000000-0005-0000-0000-0000A01C0000}"/>
    <cellStyle name="Normal 2 3 5 3 2 2 2 3 3 2" xfId="41458" xr:uid="{00000000-0005-0000-0000-0000A11C0000}"/>
    <cellStyle name="Normal 2 3 5 3 2 2 2 3 3 3" xfId="26225" xr:uid="{00000000-0005-0000-0000-0000A21C0000}"/>
    <cellStyle name="Normal 2 3 5 3 2 2 2 3 4" xfId="36445" xr:uid="{00000000-0005-0000-0000-0000A31C0000}"/>
    <cellStyle name="Normal 2 3 5 3 2 2 2 3 5" xfId="21212" xr:uid="{00000000-0005-0000-0000-0000A41C0000}"/>
    <cellStyle name="Normal 2 3 5 3 2 2 2 4" xfId="12802" xr:uid="{00000000-0005-0000-0000-0000A51C0000}"/>
    <cellStyle name="Normal 2 3 5 3 2 2 2 4 2" xfId="43133" xr:uid="{00000000-0005-0000-0000-0000A61C0000}"/>
    <cellStyle name="Normal 2 3 5 3 2 2 2 4 3" xfId="27900" xr:uid="{00000000-0005-0000-0000-0000A71C0000}"/>
    <cellStyle name="Normal 2 3 5 3 2 2 2 5" xfId="7781" xr:uid="{00000000-0005-0000-0000-0000A81C0000}"/>
    <cellStyle name="Normal 2 3 5 3 2 2 2 5 2" xfId="38116" xr:uid="{00000000-0005-0000-0000-0000A91C0000}"/>
    <cellStyle name="Normal 2 3 5 3 2 2 2 5 3" xfId="22883" xr:uid="{00000000-0005-0000-0000-0000AA1C0000}"/>
    <cellStyle name="Normal 2 3 5 3 2 2 2 6" xfId="33104" xr:uid="{00000000-0005-0000-0000-0000AB1C0000}"/>
    <cellStyle name="Normal 2 3 5 3 2 2 2 7" xfId="17870" xr:uid="{00000000-0005-0000-0000-0000AC1C0000}"/>
    <cellStyle name="Normal 2 3 5 3 2 2 3" xfId="3563" xr:uid="{00000000-0005-0000-0000-0000AD1C0000}"/>
    <cellStyle name="Normal 2 3 5 3 2 2 3 2" xfId="13637" xr:uid="{00000000-0005-0000-0000-0000AE1C0000}"/>
    <cellStyle name="Normal 2 3 5 3 2 2 3 2 2" xfId="43968" xr:uid="{00000000-0005-0000-0000-0000AF1C0000}"/>
    <cellStyle name="Normal 2 3 5 3 2 2 3 2 3" xfId="28735" xr:uid="{00000000-0005-0000-0000-0000B01C0000}"/>
    <cellStyle name="Normal 2 3 5 3 2 2 3 3" xfId="8617" xr:uid="{00000000-0005-0000-0000-0000B11C0000}"/>
    <cellStyle name="Normal 2 3 5 3 2 2 3 3 2" xfId="38951" xr:uid="{00000000-0005-0000-0000-0000B21C0000}"/>
    <cellStyle name="Normal 2 3 5 3 2 2 3 3 3" xfId="23718" xr:uid="{00000000-0005-0000-0000-0000B31C0000}"/>
    <cellStyle name="Normal 2 3 5 3 2 2 3 4" xfId="33938" xr:uid="{00000000-0005-0000-0000-0000B41C0000}"/>
    <cellStyle name="Normal 2 3 5 3 2 2 3 5" xfId="18705" xr:uid="{00000000-0005-0000-0000-0000B51C0000}"/>
    <cellStyle name="Normal 2 3 5 3 2 2 4" xfId="5256" xr:uid="{00000000-0005-0000-0000-0000B61C0000}"/>
    <cellStyle name="Normal 2 3 5 3 2 2 4 2" xfId="15308" xr:uid="{00000000-0005-0000-0000-0000B71C0000}"/>
    <cellStyle name="Normal 2 3 5 3 2 2 4 2 2" xfId="45639" xr:uid="{00000000-0005-0000-0000-0000B81C0000}"/>
    <cellStyle name="Normal 2 3 5 3 2 2 4 2 3" xfId="30406" xr:uid="{00000000-0005-0000-0000-0000B91C0000}"/>
    <cellStyle name="Normal 2 3 5 3 2 2 4 3" xfId="10288" xr:uid="{00000000-0005-0000-0000-0000BA1C0000}"/>
    <cellStyle name="Normal 2 3 5 3 2 2 4 3 2" xfId="40622" xr:uid="{00000000-0005-0000-0000-0000BB1C0000}"/>
    <cellStyle name="Normal 2 3 5 3 2 2 4 3 3" xfId="25389" xr:uid="{00000000-0005-0000-0000-0000BC1C0000}"/>
    <cellStyle name="Normal 2 3 5 3 2 2 4 4" xfId="35609" xr:uid="{00000000-0005-0000-0000-0000BD1C0000}"/>
    <cellStyle name="Normal 2 3 5 3 2 2 4 5" xfId="20376" xr:uid="{00000000-0005-0000-0000-0000BE1C0000}"/>
    <cellStyle name="Normal 2 3 5 3 2 2 5" xfId="11966" xr:uid="{00000000-0005-0000-0000-0000BF1C0000}"/>
    <cellStyle name="Normal 2 3 5 3 2 2 5 2" xfId="42297" xr:uid="{00000000-0005-0000-0000-0000C01C0000}"/>
    <cellStyle name="Normal 2 3 5 3 2 2 5 3" xfId="27064" xr:uid="{00000000-0005-0000-0000-0000C11C0000}"/>
    <cellStyle name="Normal 2 3 5 3 2 2 6" xfId="6945" xr:uid="{00000000-0005-0000-0000-0000C21C0000}"/>
    <cellStyle name="Normal 2 3 5 3 2 2 6 2" xfId="37280" xr:uid="{00000000-0005-0000-0000-0000C31C0000}"/>
    <cellStyle name="Normal 2 3 5 3 2 2 6 3" xfId="22047" xr:uid="{00000000-0005-0000-0000-0000C41C0000}"/>
    <cellStyle name="Normal 2 3 5 3 2 2 7" xfId="32268" xr:uid="{00000000-0005-0000-0000-0000C51C0000}"/>
    <cellStyle name="Normal 2 3 5 3 2 2 8" xfId="17034" xr:uid="{00000000-0005-0000-0000-0000C61C0000}"/>
    <cellStyle name="Normal 2 3 5 3 2 3" xfId="2292" xr:uid="{00000000-0005-0000-0000-0000C71C0000}"/>
    <cellStyle name="Normal 2 3 5 3 2 3 2" xfId="3982" xr:uid="{00000000-0005-0000-0000-0000C81C0000}"/>
    <cellStyle name="Normal 2 3 5 3 2 3 2 2" xfId="14055" xr:uid="{00000000-0005-0000-0000-0000C91C0000}"/>
    <cellStyle name="Normal 2 3 5 3 2 3 2 2 2" xfId="44386" xr:uid="{00000000-0005-0000-0000-0000CA1C0000}"/>
    <cellStyle name="Normal 2 3 5 3 2 3 2 2 3" xfId="29153" xr:uid="{00000000-0005-0000-0000-0000CB1C0000}"/>
    <cellStyle name="Normal 2 3 5 3 2 3 2 3" xfId="9035" xr:uid="{00000000-0005-0000-0000-0000CC1C0000}"/>
    <cellStyle name="Normal 2 3 5 3 2 3 2 3 2" xfId="39369" xr:uid="{00000000-0005-0000-0000-0000CD1C0000}"/>
    <cellStyle name="Normal 2 3 5 3 2 3 2 3 3" xfId="24136" xr:uid="{00000000-0005-0000-0000-0000CE1C0000}"/>
    <cellStyle name="Normal 2 3 5 3 2 3 2 4" xfId="34356" xr:uid="{00000000-0005-0000-0000-0000CF1C0000}"/>
    <cellStyle name="Normal 2 3 5 3 2 3 2 5" xfId="19123" xr:uid="{00000000-0005-0000-0000-0000D01C0000}"/>
    <cellStyle name="Normal 2 3 5 3 2 3 3" xfId="5674" xr:uid="{00000000-0005-0000-0000-0000D11C0000}"/>
    <cellStyle name="Normal 2 3 5 3 2 3 3 2" xfId="15726" xr:uid="{00000000-0005-0000-0000-0000D21C0000}"/>
    <cellStyle name="Normal 2 3 5 3 2 3 3 2 2" xfId="46057" xr:uid="{00000000-0005-0000-0000-0000D31C0000}"/>
    <cellStyle name="Normal 2 3 5 3 2 3 3 2 3" xfId="30824" xr:uid="{00000000-0005-0000-0000-0000D41C0000}"/>
    <cellStyle name="Normal 2 3 5 3 2 3 3 3" xfId="10706" xr:uid="{00000000-0005-0000-0000-0000D51C0000}"/>
    <cellStyle name="Normal 2 3 5 3 2 3 3 3 2" xfId="41040" xr:uid="{00000000-0005-0000-0000-0000D61C0000}"/>
    <cellStyle name="Normal 2 3 5 3 2 3 3 3 3" xfId="25807" xr:uid="{00000000-0005-0000-0000-0000D71C0000}"/>
    <cellStyle name="Normal 2 3 5 3 2 3 3 4" xfId="36027" xr:uid="{00000000-0005-0000-0000-0000D81C0000}"/>
    <cellStyle name="Normal 2 3 5 3 2 3 3 5" xfId="20794" xr:uid="{00000000-0005-0000-0000-0000D91C0000}"/>
    <cellStyle name="Normal 2 3 5 3 2 3 4" xfId="12384" xr:uid="{00000000-0005-0000-0000-0000DA1C0000}"/>
    <cellStyle name="Normal 2 3 5 3 2 3 4 2" xfId="42715" xr:uid="{00000000-0005-0000-0000-0000DB1C0000}"/>
    <cellStyle name="Normal 2 3 5 3 2 3 4 3" xfId="27482" xr:uid="{00000000-0005-0000-0000-0000DC1C0000}"/>
    <cellStyle name="Normal 2 3 5 3 2 3 5" xfId="7363" xr:uid="{00000000-0005-0000-0000-0000DD1C0000}"/>
    <cellStyle name="Normal 2 3 5 3 2 3 5 2" xfId="37698" xr:uid="{00000000-0005-0000-0000-0000DE1C0000}"/>
    <cellStyle name="Normal 2 3 5 3 2 3 5 3" xfId="22465" xr:uid="{00000000-0005-0000-0000-0000DF1C0000}"/>
    <cellStyle name="Normal 2 3 5 3 2 3 6" xfId="32686" xr:uid="{00000000-0005-0000-0000-0000E01C0000}"/>
    <cellStyle name="Normal 2 3 5 3 2 3 7" xfId="17452" xr:uid="{00000000-0005-0000-0000-0000E11C0000}"/>
    <cellStyle name="Normal 2 3 5 3 2 4" xfId="3145" xr:uid="{00000000-0005-0000-0000-0000E21C0000}"/>
    <cellStyle name="Normal 2 3 5 3 2 4 2" xfId="13219" xr:uid="{00000000-0005-0000-0000-0000E31C0000}"/>
    <cellStyle name="Normal 2 3 5 3 2 4 2 2" xfId="43550" xr:uid="{00000000-0005-0000-0000-0000E41C0000}"/>
    <cellStyle name="Normal 2 3 5 3 2 4 2 3" xfId="28317" xr:uid="{00000000-0005-0000-0000-0000E51C0000}"/>
    <cellStyle name="Normal 2 3 5 3 2 4 3" xfId="8199" xr:uid="{00000000-0005-0000-0000-0000E61C0000}"/>
    <cellStyle name="Normal 2 3 5 3 2 4 3 2" xfId="38533" xr:uid="{00000000-0005-0000-0000-0000E71C0000}"/>
    <cellStyle name="Normal 2 3 5 3 2 4 3 3" xfId="23300" xr:uid="{00000000-0005-0000-0000-0000E81C0000}"/>
    <cellStyle name="Normal 2 3 5 3 2 4 4" xfId="33520" xr:uid="{00000000-0005-0000-0000-0000E91C0000}"/>
    <cellStyle name="Normal 2 3 5 3 2 4 5" xfId="18287" xr:uid="{00000000-0005-0000-0000-0000EA1C0000}"/>
    <cellStyle name="Normal 2 3 5 3 2 5" xfId="4838" xr:uid="{00000000-0005-0000-0000-0000EB1C0000}"/>
    <cellStyle name="Normal 2 3 5 3 2 5 2" xfId="14890" xr:uid="{00000000-0005-0000-0000-0000EC1C0000}"/>
    <cellStyle name="Normal 2 3 5 3 2 5 2 2" xfId="45221" xr:uid="{00000000-0005-0000-0000-0000ED1C0000}"/>
    <cellStyle name="Normal 2 3 5 3 2 5 2 3" xfId="29988" xr:uid="{00000000-0005-0000-0000-0000EE1C0000}"/>
    <cellStyle name="Normal 2 3 5 3 2 5 3" xfId="9870" xr:uid="{00000000-0005-0000-0000-0000EF1C0000}"/>
    <cellStyle name="Normal 2 3 5 3 2 5 3 2" xfId="40204" xr:uid="{00000000-0005-0000-0000-0000F01C0000}"/>
    <cellStyle name="Normal 2 3 5 3 2 5 3 3" xfId="24971" xr:uid="{00000000-0005-0000-0000-0000F11C0000}"/>
    <cellStyle name="Normal 2 3 5 3 2 5 4" xfId="35191" xr:uid="{00000000-0005-0000-0000-0000F21C0000}"/>
    <cellStyle name="Normal 2 3 5 3 2 5 5" xfId="19958" xr:uid="{00000000-0005-0000-0000-0000F31C0000}"/>
    <cellStyle name="Normal 2 3 5 3 2 6" xfId="11548" xr:uid="{00000000-0005-0000-0000-0000F41C0000}"/>
    <cellStyle name="Normal 2 3 5 3 2 6 2" xfId="41879" xr:uid="{00000000-0005-0000-0000-0000F51C0000}"/>
    <cellStyle name="Normal 2 3 5 3 2 6 3" xfId="26646" xr:uid="{00000000-0005-0000-0000-0000F61C0000}"/>
    <cellStyle name="Normal 2 3 5 3 2 7" xfId="6527" xr:uid="{00000000-0005-0000-0000-0000F71C0000}"/>
    <cellStyle name="Normal 2 3 5 3 2 7 2" xfId="36862" xr:uid="{00000000-0005-0000-0000-0000F81C0000}"/>
    <cellStyle name="Normal 2 3 5 3 2 7 3" xfId="21629" xr:uid="{00000000-0005-0000-0000-0000F91C0000}"/>
    <cellStyle name="Normal 2 3 5 3 2 8" xfId="31850" xr:uid="{00000000-0005-0000-0000-0000FA1C0000}"/>
    <cellStyle name="Normal 2 3 5 3 2 9" xfId="16616" xr:uid="{00000000-0005-0000-0000-0000FB1C0000}"/>
    <cellStyle name="Normal 2 3 5 3 3" xfId="1663" xr:uid="{00000000-0005-0000-0000-0000FC1C0000}"/>
    <cellStyle name="Normal 2 3 5 3 3 2" xfId="2502" xr:uid="{00000000-0005-0000-0000-0000FD1C0000}"/>
    <cellStyle name="Normal 2 3 5 3 3 2 2" xfId="4192" xr:uid="{00000000-0005-0000-0000-0000FE1C0000}"/>
    <cellStyle name="Normal 2 3 5 3 3 2 2 2" xfId="14265" xr:uid="{00000000-0005-0000-0000-0000FF1C0000}"/>
    <cellStyle name="Normal 2 3 5 3 3 2 2 2 2" xfId="44596" xr:uid="{00000000-0005-0000-0000-0000001D0000}"/>
    <cellStyle name="Normal 2 3 5 3 3 2 2 2 3" xfId="29363" xr:uid="{00000000-0005-0000-0000-0000011D0000}"/>
    <cellStyle name="Normal 2 3 5 3 3 2 2 3" xfId="9245" xr:uid="{00000000-0005-0000-0000-0000021D0000}"/>
    <cellStyle name="Normal 2 3 5 3 3 2 2 3 2" xfId="39579" xr:uid="{00000000-0005-0000-0000-0000031D0000}"/>
    <cellStyle name="Normal 2 3 5 3 3 2 2 3 3" xfId="24346" xr:uid="{00000000-0005-0000-0000-0000041D0000}"/>
    <cellStyle name="Normal 2 3 5 3 3 2 2 4" xfId="34566" xr:uid="{00000000-0005-0000-0000-0000051D0000}"/>
    <cellStyle name="Normal 2 3 5 3 3 2 2 5" xfId="19333" xr:uid="{00000000-0005-0000-0000-0000061D0000}"/>
    <cellStyle name="Normal 2 3 5 3 3 2 3" xfId="5884" xr:uid="{00000000-0005-0000-0000-0000071D0000}"/>
    <cellStyle name="Normal 2 3 5 3 3 2 3 2" xfId="15936" xr:uid="{00000000-0005-0000-0000-0000081D0000}"/>
    <cellStyle name="Normal 2 3 5 3 3 2 3 2 2" xfId="46267" xr:uid="{00000000-0005-0000-0000-0000091D0000}"/>
    <cellStyle name="Normal 2 3 5 3 3 2 3 2 3" xfId="31034" xr:uid="{00000000-0005-0000-0000-00000A1D0000}"/>
    <cellStyle name="Normal 2 3 5 3 3 2 3 3" xfId="10916" xr:uid="{00000000-0005-0000-0000-00000B1D0000}"/>
    <cellStyle name="Normal 2 3 5 3 3 2 3 3 2" xfId="41250" xr:uid="{00000000-0005-0000-0000-00000C1D0000}"/>
    <cellStyle name="Normal 2 3 5 3 3 2 3 3 3" xfId="26017" xr:uid="{00000000-0005-0000-0000-00000D1D0000}"/>
    <cellStyle name="Normal 2 3 5 3 3 2 3 4" xfId="36237" xr:uid="{00000000-0005-0000-0000-00000E1D0000}"/>
    <cellStyle name="Normal 2 3 5 3 3 2 3 5" xfId="21004" xr:uid="{00000000-0005-0000-0000-00000F1D0000}"/>
    <cellStyle name="Normal 2 3 5 3 3 2 4" xfId="12594" xr:uid="{00000000-0005-0000-0000-0000101D0000}"/>
    <cellStyle name="Normal 2 3 5 3 3 2 4 2" xfId="42925" xr:uid="{00000000-0005-0000-0000-0000111D0000}"/>
    <cellStyle name="Normal 2 3 5 3 3 2 4 3" xfId="27692" xr:uid="{00000000-0005-0000-0000-0000121D0000}"/>
    <cellStyle name="Normal 2 3 5 3 3 2 5" xfId="7573" xr:uid="{00000000-0005-0000-0000-0000131D0000}"/>
    <cellStyle name="Normal 2 3 5 3 3 2 5 2" xfId="37908" xr:uid="{00000000-0005-0000-0000-0000141D0000}"/>
    <cellStyle name="Normal 2 3 5 3 3 2 5 3" xfId="22675" xr:uid="{00000000-0005-0000-0000-0000151D0000}"/>
    <cellStyle name="Normal 2 3 5 3 3 2 6" xfId="32896" xr:uid="{00000000-0005-0000-0000-0000161D0000}"/>
    <cellStyle name="Normal 2 3 5 3 3 2 7" xfId="17662" xr:uid="{00000000-0005-0000-0000-0000171D0000}"/>
    <cellStyle name="Normal 2 3 5 3 3 3" xfId="3355" xr:uid="{00000000-0005-0000-0000-0000181D0000}"/>
    <cellStyle name="Normal 2 3 5 3 3 3 2" xfId="13429" xr:uid="{00000000-0005-0000-0000-0000191D0000}"/>
    <cellStyle name="Normal 2 3 5 3 3 3 2 2" xfId="43760" xr:uid="{00000000-0005-0000-0000-00001A1D0000}"/>
    <cellStyle name="Normal 2 3 5 3 3 3 2 3" xfId="28527" xr:uid="{00000000-0005-0000-0000-00001B1D0000}"/>
    <cellStyle name="Normal 2 3 5 3 3 3 3" xfId="8409" xr:uid="{00000000-0005-0000-0000-00001C1D0000}"/>
    <cellStyle name="Normal 2 3 5 3 3 3 3 2" xfId="38743" xr:uid="{00000000-0005-0000-0000-00001D1D0000}"/>
    <cellStyle name="Normal 2 3 5 3 3 3 3 3" xfId="23510" xr:uid="{00000000-0005-0000-0000-00001E1D0000}"/>
    <cellStyle name="Normal 2 3 5 3 3 3 4" xfId="33730" xr:uid="{00000000-0005-0000-0000-00001F1D0000}"/>
    <cellStyle name="Normal 2 3 5 3 3 3 5" xfId="18497" xr:uid="{00000000-0005-0000-0000-0000201D0000}"/>
    <cellStyle name="Normal 2 3 5 3 3 4" xfId="5048" xr:uid="{00000000-0005-0000-0000-0000211D0000}"/>
    <cellStyle name="Normal 2 3 5 3 3 4 2" xfId="15100" xr:uid="{00000000-0005-0000-0000-0000221D0000}"/>
    <cellStyle name="Normal 2 3 5 3 3 4 2 2" xfId="45431" xr:uid="{00000000-0005-0000-0000-0000231D0000}"/>
    <cellStyle name="Normal 2 3 5 3 3 4 2 3" xfId="30198" xr:uid="{00000000-0005-0000-0000-0000241D0000}"/>
    <cellStyle name="Normal 2 3 5 3 3 4 3" xfId="10080" xr:uid="{00000000-0005-0000-0000-0000251D0000}"/>
    <cellStyle name="Normal 2 3 5 3 3 4 3 2" xfId="40414" xr:uid="{00000000-0005-0000-0000-0000261D0000}"/>
    <cellStyle name="Normal 2 3 5 3 3 4 3 3" xfId="25181" xr:uid="{00000000-0005-0000-0000-0000271D0000}"/>
    <cellStyle name="Normal 2 3 5 3 3 4 4" xfId="35401" xr:uid="{00000000-0005-0000-0000-0000281D0000}"/>
    <cellStyle name="Normal 2 3 5 3 3 4 5" xfId="20168" xr:uid="{00000000-0005-0000-0000-0000291D0000}"/>
    <cellStyle name="Normal 2 3 5 3 3 5" xfId="11758" xr:uid="{00000000-0005-0000-0000-00002A1D0000}"/>
    <cellStyle name="Normal 2 3 5 3 3 5 2" xfId="42089" xr:uid="{00000000-0005-0000-0000-00002B1D0000}"/>
    <cellStyle name="Normal 2 3 5 3 3 5 3" xfId="26856" xr:uid="{00000000-0005-0000-0000-00002C1D0000}"/>
    <cellStyle name="Normal 2 3 5 3 3 6" xfId="6737" xr:uid="{00000000-0005-0000-0000-00002D1D0000}"/>
    <cellStyle name="Normal 2 3 5 3 3 6 2" xfId="37072" xr:uid="{00000000-0005-0000-0000-00002E1D0000}"/>
    <cellStyle name="Normal 2 3 5 3 3 6 3" xfId="21839" xr:uid="{00000000-0005-0000-0000-00002F1D0000}"/>
    <cellStyle name="Normal 2 3 5 3 3 7" xfId="32060" xr:uid="{00000000-0005-0000-0000-0000301D0000}"/>
    <cellStyle name="Normal 2 3 5 3 3 8" xfId="16826" xr:uid="{00000000-0005-0000-0000-0000311D0000}"/>
    <cellStyle name="Normal 2 3 5 3 4" xfId="2084" xr:uid="{00000000-0005-0000-0000-0000321D0000}"/>
    <cellStyle name="Normal 2 3 5 3 4 2" xfId="3774" xr:uid="{00000000-0005-0000-0000-0000331D0000}"/>
    <cellStyle name="Normal 2 3 5 3 4 2 2" xfId="13847" xr:uid="{00000000-0005-0000-0000-0000341D0000}"/>
    <cellStyle name="Normal 2 3 5 3 4 2 2 2" xfId="44178" xr:uid="{00000000-0005-0000-0000-0000351D0000}"/>
    <cellStyle name="Normal 2 3 5 3 4 2 2 3" xfId="28945" xr:uid="{00000000-0005-0000-0000-0000361D0000}"/>
    <cellStyle name="Normal 2 3 5 3 4 2 3" xfId="8827" xr:uid="{00000000-0005-0000-0000-0000371D0000}"/>
    <cellStyle name="Normal 2 3 5 3 4 2 3 2" xfId="39161" xr:uid="{00000000-0005-0000-0000-0000381D0000}"/>
    <cellStyle name="Normal 2 3 5 3 4 2 3 3" xfId="23928" xr:uid="{00000000-0005-0000-0000-0000391D0000}"/>
    <cellStyle name="Normal 2 3 5 3 4 2 4" xfId="34148" xr:uid="{00000000-0005-0000-0000-00003A1D0000}"/>
    <cellStyle name="Normal 2 3 5 3 4 2 5" xfId="18915" xr:uid="{00000000-0005-0000-0000-00003B1D0000}"/>
    <cellStyle name="Normal 2 3 5 3 4 3" xfId="5466" xr:uid="{00000000-0005-0000-0000-00003C1D0000}"/>
    <cellStyle name="Normal 2 3 5 3 4 3 2" xfId="15518" xr:uid="{00000000-0005-0000-0000-00003D1D0000}"/>
    <cellStyle name="Normal 2 3 5 3 4 3 2 2" xfId="45849" xr:uid="{00000000-0005-0000-0000-00003E1D0000}"/>
    <cellStyle name="Normal 2 3 5 3 4 3 2 3" xfId="30616" xr:uid="{00000000-0005-0000-0000-00003F1D0000}"/>
    <cellStyle name="Normal 2 3 5 3 4 3 3" xfId="10498" xr:uid="{00000000-0005-0000-0000-0000401D0000}"/>
    <cellStyle name="Normal 2 3 5 3 4 3 3 2" xfId="40832" xr:uid="{00000000-0005-0000-0000-0000411D0000}"/>
    <cellStyle name="Normal 2 3 5 3 4 3 3 3" xfId="25599" xr:uid="{00000000-0005-0000-0000-0000421D0000}"/>
    <cellStyle name="Normal 2 3 5 3 4 3 4" xfId="35819" xr:uid="{00000000-0005-0000-0000-0000431D0000}"/>
    <cellStyle name="Normal 2 3 5 3 4 3 5" xfId="20586" xr:uid="{00000000-0005-0000-0000-0000441D0000}"/>
    <cellStyle name="Normal 2 3 5 3 4 4" xfId="12176" xr:uid="{00000000-0005-0000-0000-0000451D0000}"/>
    <cellStyle name="Normal 2 3 5 3 4 4 2" xfId="42507" xr:uid="{00000000-0005-0000-0000-0000461D0000}"/>
    <cellStyle name="Normal 2 3 5 3 4 4 3" xfId="27274" xr:uid="{00000000-0005-0000-0000-0000471D0000}"/>
    <cellStyle name="Normal 2 3 5 3 4 5" xfId="7155" xr:uid="{00000000-0005-0000-0000-0000481D0000}"/>
    <cellStyle name="Normal 2 3 5 3 4 5 2" xfId="37490" xr:uid="{00000000-0005-0000-0000-0000491D0000}"/>
    <cellStyle name="Normal 2 3 5 3 4 5 3" xfId="22257" xr:uid="{00000000-0005-0000-0000-00004A1D0000}"/>
    <cellStyle name="Normal 2 3 5 3 4 6" xfId="32478" xr:uid="{00000000-0005-0000-0000-00004B1D0000}"/>
    <cellStyle name="Normal 2 3 5 3 4 7" xfId="17244" xr:uid="{00000000-0005-0000-0000-00004C1D0000}"/>
    <cellStyle name="Normal 2 3 5 3 5" xfId="2937" xr:uid="{00000000-0005-0000-0000-00004D1D0000}"/>
    <cellStyle name="Normal 2 3 5 3 5 2" xfId="13011" xr:uid="{00000000-0005-0000-0000-00004E1D0000}"/>
    <cellStyle name="Normal 2 3 5 3 5 2 2" xfId="43342" xr:uid="{00000000-0005-0000-0000-00004F1D0000}"/>
    <cellStyle name="Normal 2 3 5 3 5 2 3" xfId="28109" xr:uid="{00000000-0005-0000-0000-0000501D0000}"/>
    <cellStyle name="Normal 2 3 5 3 5 3" xfId="7991" xr:uid="{00000000-0005-0000-0000-0000511D0000}"/>
    <cellStyle name="Normal 2 3 5 3 5 3 2" xfId="38325" xr:uid="{00000000-0005-0000-0000-0000521D0000}"/>
    <cellStyle name="Normal 2 3 5 3 5 3 3" xfId="23092" xr:uid="{00000000-0005-0000-0000-0000531D0000}"/>
    <cellStyle name="Normal 2 3 5 3 5 4" xfId="33312" xr:uid="{00000000-0005-0000-0000-0000541D0000}"/>
    <cellStyle name="Normal 2 3 5 3 5 5" xfId="18079" xr:uid="{00000000-0005-0000-0000-0000551D0000}"/>
    <cellStyle name="Normal 2 3 5 3 6" xfId="4630" xr:uid="{00000000-0005-0000-0000-0000561D0000}"/>
    <cellStyle name="Normal 2 3 5 3 6 2" xfId="14682" xr:uid="{00000000-0005-0000-0000-0000571D0000}"/>
    <cellStyle name="Normal 2 3 5 3 6 2 2" xfId="45013" xr:uid="{00000000-0005-0000-0000-0000581D0000}"/>
    <cellStyle name="Normal 2 3 5 3 6 2 3" xfId="29780" xr:uid="{00000000-0005-0000-0000-0000591D0000}"/>
    <cellStyle name="Normal 2 3 5 3 6 3" xfId="9662" xr:uid="{00000000-0005-0000-0000-00005A1D0000}"/>
    <cellStyle name="Normal 2 3 5 3 6 3 2" xfId="39996" xr:uid="{00000000-0005-0000-0000-00005B1D0000}"/>
    <cellStyle name="Normal 2 3 5 3 6 3 3" xfId="24763" xr:uid="{00000000-0005-0000-0000-00005C1D0000}"/>
    <cellStyle name="Normal 2 3 5 3 6 4" xfId="34983" xr:uid="{00000000-0005-0000-0000-00005D1D0000}"/>
    <cellStyle name="Normal 2 3 5 3 6 5" xfId="19750" xr:uid="{00000000-0005-0000-0000-00005E1D0000}"/>
    <cellStyle name="Normal 2 3 5 3 7" xfId="11340" xr:uid="{00000000-0005-0000-0000-00005F1D0000}"/>
    <cellStyle name="Normal 2 3 5 3 7 2" xfId="41671" xr:uid="{00000000-0005-0000-0000-0000601D0000}"/>
    <cellStyle name="Normal 2 3 5 3 7 3" xfId="26438" xr:uid="{00000000-0005-0000-0000-0000611D0000}"/>
    <cellStyle name="Normal 2 3 5 3 8" xfId="6319" xr:uid="{00000000-0005-0000-0000-0000621D0000}"/>
    <cellStyle name="Normal 2 3 5 3 8 2" xfId="36654" xr:uid="{00000000-0005-0000-0000-0000631D0000}"/>
    <cellStyle name="Normal 2 3 5 3 8 3" xfId="21421" xr:uid="{00000000-0005-0000-0000-0000641D0000}"/>
    <cellStyle name="Normal 2 3 5 3 9" xfId="31643" xr:uid="{00000000-0005-0000-0000-0000651D0000}"/>
    <cellStyle name="Normal 2 3 5 4" xfId="1344" xr:uid="{00000000-0005-0000-0000-0000661D0000}"/>
    <cellStyle name="Normal 2 3 5 4 2" xfId="1767" xr:uid="{00000000-0005-0000-0000-0000671D0000}"/>
    <cellStyle name="Normal 2 3 5 4 2 2" xfId="2606" xr:uid="{00000000-0005-0000-0000-0000681D0000}"/>
    <cellStyle name="Normal 2 3 5 4 2 2 2" xfId="4296" xr:uid="{00000000-0005-0000-0000-0000691D0000}"/>
    <cellStyle name="Normal 2 3 5 4 2 2 2 2" xfId="14369" xr:uid="{00000000-0005-0000-0000-00006A1D0000}"/>
    <cellStyle name="Normal 2 3 5 4 2 2 2 2 2" xfId="44700" xr:uid="{00000000-0005-0000-0000-00006B1D0000}"/>
    <cellStyle name="Normal 2 3 5 4 2 2 2 2 3" xfId="29467" xr:uid="{00000000-0005-0000-0000-00006C1D0000}"/>
    <cellStyle name="Normal 2 3 5 4 2 2 2 3" xfId="9349" xr:uid="{00000000-0005-0000-0000-00006D1D0000}"/>
    <cellStyle name="Normal 2 3 5 4 2 2 2 3 2" xfId="39683" xr:uid="{00000000-0005-0000-0000-00006E1D0000}"/>
    <cellStyle name="Normal 2 3 5 4 2 2 2 3 3" xfId="24450" xr:uid="{00000000-0005-0000-0000-00006F1D0000}"/>
    <cellStyle name="Normal 2 3 5 4 2 2 2 4" xfId="34670" xr:uid="{00000000-0005-0000-0000-0000701D0000}"/>
    <cellStyle name="Normal 2 3 5 4 2 2 2 5" xfId="19437" xr:uid="{00000000-0005-0000-0000-0000711D0000}"/>
    <cellStyle name="Normal 2 3 5 4 2 2 3" xfId="5988" xr:uid="{00000000-0005-0000-0000-0000721D0000}"/>
    <cellStyle name="Normal 2 3 5 4 2 2 3 2" xfId="16040" xr:uid="{00000000-0005-0000-0000-0000731D0000}"/>
    <cellStyle name="Normal 2 3 5 4 2 2 3 2 2" xfId="46371" xr:uid="{00000000-0005-0000-0000-0000741D0000}"/>
    <cellStyle name="Normal 2 3 5 4 2 2 3 2 3" xfId="31138" xr:uid="{00000000-0005-0000-0000-0000751D0000}"/>
    <cellStyle name="Normal 2 3 5 4 2 2 3 3" xfId="11020" xr:uid="{00000000-0005-0000-0000-0000761D0000}"/>
    <cellStyle name="Normal 2 3 5 4 2 2 3 3 2" xfId="41354" xr:uid="{00000000-0005-0000-0000-0000771D0000}"/>
    <cellStyle name="Normal 2 3 5 4 2 2 3 3 3" xfId="26121" xr:uid="{00000000-0005-0000-0000-0000781D0000}"/>
    <cellStyle name="Normal 2 3 5 4 2 2 3 4" xfId="36341" xr:uid="{00000000-0005-0000-0000-0000791D0000}"/>
    <cellStyle name="Normal 2 3 5 4 2 2 3 5" xfId="21108" xr:uid="{00000000-0005-0000-0000-00007A1D0000}"/>
    <cellStyle name="Normal 2 3 5 4 2 2 4" xfId="12698" xr:uid="{00000000-0005-0000-0000-00007B1D0000}"/>
    <cellStyle name="Normal 2 3 5 4 2 2 4 2" xfId="43029" xr:uid="{00000000-0005-0000-0000-00007C1D0000}"/>
    <cellStyle name="Normal 2 3 5 4 2 2 4 3" xfId="27796" xr:uid="{00000000-0005-0000-0000-00007D1D0000}"/>
    <cellStyle name="Normal 2 3 5 4 2 2 5" xfId="7677" xr:uid="{00000000-0005-0000-0000-00007E1D0000}"/>
    <cellStyle name="Normal 2 3 5 4 2 2 5 2" xfId="38012" xr:uid="{00000000-0005-0000-0000-00007F1D0000}"/>
    <cellStyle name="Normal 2 3 5 4 2 2 5 3" xfId="22779" xr:uid="{00000000-0005-0000-0000-0000801D0000}"/>
    <cellStyle name="Normal 2 3 5 4 2 2 6" xfId="33000" xr:uid="{00000000-0005-0000-0000-0000811D0000}"/>
    <cellStyle name="Normal 2 3 5 4 2 2 7" xfId="17766" xr:uid="{00000000-0005-0000-0000-0000821D0000}"/>
    <cellStyle name="Normal 2 3 5 4 2 3" xfId="3459" xr:uid="{00000000-0005-0000-0000-0000831D0000}"/>
    <cellStyle name="Normal 2 3 5 4 2 3 2" xfId="13533" xr:uid="{00000000-0005-0000-0000-0000841D0000}"/>
    <cellStyle name="Normal 2 3 5 4 2 3 2 2" xfId="43864" xr:uid="{00000000-0005-0000-0000-0000851D0000}"/>
    <cellStyle name="Normal 2 3 5 4 2 3 2 3" xfId="28631" xr:uid="{00000000-0005-0000-0000-0000861D0000}"/>
    <cellStyle name="Normal 2 3 5 4 2 3 3" xfId="8513" xr:uid="{00000000-0005-0000-0000-0000871D0000}"/>
    <cellStyle name="Normal 2 3 5 4 2 3 3 2" xfId="38847" xr:uid="{00000000-0005-0000-0000-0000881D0000}"/>
    <cellStyle name="Normal 2 3 5 4 2 3 3 3" xfId="23614" xr:uid="{00000000-0005-0000-0000-0000891D0000}"/>
    <cellStyle name="Normal 2 3 5 4 2 3 4" xfId="33834" xr:uid="{00000000-0005-0000-0000-00008A1D0000}"/>
    <cellStyle name="Normal 2 3 5 4 2 3 5" xfId="18601" xr:uid="{00000000-0005-0000-0000-00008B1D0000}"/>
    <cellStyle name="Normal 2 3 5 4 2 4" xfId="5152" xr:uid="{00000000-0005-0000-0000-00008C1D0000}"/>
    <cellStyle name="Normal 2 3 5 4 2 4 2" xfId="15204" xr:uid="{00000000-0005-0000-0000-00008D1D0000}"/>
    <cellStyle name="Normal 2 3 5 4 2 4 2 2" xfId="45535" xr:uid="{00000000-0005-0000-0000-00008E1D0000}"/>
    <cellStyle name="Normal 2 3 5 4 2 4 2 3" xfId="30302" xr:uid="{00000000-0005-0000-0000-00008F1D0000}"/>
    <cellStyle name="Normal 2 3 5 4 2 4 3" xfId="10184" xr:uid="{00000000-0005-0000-0000-0000901D0000}"/>
    <cellStyle name="Normal 2 3 5 4 2 4 3 2" xfId="40518" xr:uid="{00000000-0005-0000-0000-0000911D0000}"/>
    <cellStyle name="Normal 2 3 5 4 2 4 3 3" xfId="25285" xr:uid="{00000000-0005-0000-0000-0000921D0000}"/>
    <cellStyle name="Normal 2 3 5 4 2 4 4" xfId="35505" xr:uid="{00000000-0005-0000-0000-0000931D0000}"/>
    <cellStyle name="Normal 2 3 5 4 2 4 5" xfId="20272" xr:uid="{00000000-0005-0000-0000-0000941D0000}"/>
    <cellStyle name="Normal 2 3 5 4 2 5" xfId="11862" xr:uid="{00000000-0005-0000-0000-0000951D0000}"/>
    <cellStyle name="Normal 2 3 5 4 2 5 2" xfId="42193" xr:uid="{00000000-0005-0000-0000-0000961D0000}"/>
    <cellStyle name="Normal 2 3 5 4 2 5 3" xfId="26960" xr:uid="{00000000-0005-0000-0000-0000971D0000}"/>
    <cellStyle name="Normal 2 3 5 4 2 6" xfId="6841" xr:uid="{00000000-0005-0000-0000-0000981D0000}"/>
    <cellStyle name="Normal 2 3 5 4 2 6 2" xfId="37176" xr:uid="{00000000-0005-0000-0000-0000991D0000}"/>
    <cellStyle name="Normal 2 3 5 4 2 6 3" xfId="21943" xr:uid="{00000000-0005-0000-0000-00009A1D0000}"/>
    <cellStyle name="Normal 2 3 5 4 2 7" xfId="32164" xr:uid="{00000000-0005-0000-0000-00009B1D0000}"/>
    <cellStyle name="Normal 2 3 5 4 2 8" xfId="16930" xr:uid="{00000000-0005-0000-0000-00009C1D0000}"/>
    <cellStyle name="Normal 2 3 5 4 3" xfId="2188" xr:uid="{00000000-0005-0000-0000-00009D1D0000}"/>
    <cellStyle name="Normal 2 3 5 4 3 2" xfId="3878" xr:uid="{00000000-0005-0000-0000-00009E1D0000}"/>
    <cellStyle name="Normal 2 3 5 4 3 2 2" xfId="13951" xr:uid="{00000000-0005-0000-0000-00009F1D0000}"/>
    <cellStyle name="Normal 2 3 5 4 3 2 2 2" xfId="44282" xr:uid="{00000000-0005-0000-0000-0000A01D0000}"/>
    <cellStyle name="Normal 2 3 5 4 3 2 2 3" xfId="29049" xr:uid="{00000000-0005-0000-0000-0000A11D0000}"/>
    <cellStyle name="Normal 2 3 5 4 3 2 3" xfId="8931" xr:uid="{00000000-0005-0000-0000-0000A21D0000}"/>
    <cellStyle name="Normal 2 3 5 4 3 2 3 2" xfId="39265" xr:uid="{00000000-0005-0000-0000-0000A31D0000}"/>
    <cellStyle name="Normal 2 3 5 4 3 2 3 3" xfId="24032" xr:uid="{00000000-0005-0000-0000-0000A41D0000}"/>
    <cellStyle name="Normal 2 3 5 4 3 2 4" xfId="34252" xr:uid="{00000000-0005-0000-0000-0000A51D0000}"/>
    <cellStyle name="Normal 2 3 5 4 3 2 5" xfId="19019" xr:uid="{00000000-0005-0000-0000-0000A61D0000}"/>
    <cellStyle name="Normal 2 3 5 4 3 3" xfId="5570" xr:uid="{00000000-0005-0000-0000-0000A71D0000}"/>
    <cellStyle name="Normal 2 3 5 4 3 3 2" xfId="15622" xr:uid="{00000000-0005-0000-0000-0000A81D0000}"/>
    <cellStyle name="Normal 2 3 5 4 3 3 2 2" xfId="45953" xr:uid="{00000000-0005-0000-0000-0000A91D0000}"/>
    <cellStyle name="Normal 2 3 5 4 3 3 2 3" xfId="30720" xr:uid="{00000000-0005-0000-0000-0000AA1D0000}"/>
    <cellStyle name="Normal 2 3 5 4 3 3 3" xfId="10602" xr:uid="{00000000-0005-0000-0000-0000AB1D0000}"/>
    <cellStyle name="Normal 2 3 5 4 3 3 3 2" xfId="40936" xr:uid="{00000000-0005-0000-0000-0000AC1D0000}"/>
    <cellStyle name="Normal 2 3 5 4 3 3 3 3" xfId="25703" xr:uid="{00000000-0005-0000-0000-0000AD1D0000}"/>
    <cellStyle name="Normal 2 3 5 4 3 3 4" xfId="35923" xr:uid="{00000000-0005-0000-0000-0000AE1D0000}"/>
    <cellStyle name="Normal 2 3 5 4 3 3 5" xfId="20690" xr:uid="{00000000-0005-0000-0000-0000AF1D0000}"/>
    <cellStyle name="Normal 2 3 5 4 3 4" xfId="12280" xr:uid="{00000000-0005-0000-0000-0000B01D0000}"/>
    <cellStyle name="Normal 2 3 5 4 3 4 2" xfId="42611" xr:uid="{00000000-0005-0000-0000-0000B11D0000}"/>
    <cellStyle name="Normal 2 3 5 4 3 4 3" xfId="27378" xr:uid="{00000000-0005-0000-0000-0000B21D0000}"/>
    <cellStyle name="Normal 2 3 5 4 3 5" xfId="7259" xr:uid="{00000000-0005-0000-0000-0000B31D0000}"/>
    <cellStyle name="Normal 2 3 5 4 3 5 2" xfId="37594" xr:uid="{00000000-0005-0000-0000-0000B41D0000}"/>
    <cellStyle name="Normal 2 3 5 4 3 5 3" xfId="22361" xr:uid="{00000000-0005-0000-0000-0000B51D0000}"/>
    <cellStyle name="Normal 2 3 5 4 3 6" xfId="32582" xr:uid="{00000000-0005-0000-0000-0000B61D0000}"/>
    <cellStyle name="Normal 2 3 5 4 3 7" xfId="17348" xr:uid="{00000000-0005-0000-0000-0000B71D0000}"/>
    <cellStyle name="Normal 2 3 5 4 4" xfId="3041" xr:uid="{00000000-0005-0000-0000-0000B81D0000}"/>
    <cellStyle name="Normal 2 3 5 4 4 2" xfId="13115" xr:uid="{00000000-0005-0000-0000-0000B91D0000}"/>
    <cellStyle name="Normal 2 3 5 4 4 2 2" xfId="43446" xr:uid="{00000000-0005-0000-0000-0000BA1D0000}"/>
    <cellStyle name="Normal 2 3 5 4 4 2 3" xfId="28213" xr:uid="{00000000-0005-0000-0000-0000BB1D0000}"/>
    <cellStyle name="Normal 2 3 5 4 4 3" xfId="8095" xr:uid="{00000000-0005-0000-0000-0000BC1D0000}"/>
    <cellStyle name="Normal 2 3 5 4 4 3 2" xfId="38429" xr:uid="{00000000-0005-0000-0000-0000BD1D0000}"/>
    <cellStyle name="Normal 2 3 5 4 4 3 3" xfId="23196" xr:uid="{00000000-0005-0000-0000-0000BE1D0000}"/>
    <cellStyle name="Normal 2 3 5 4 4 4" xfId="33416" xr:uid="{00000000-0005-0000-0000-0000BF1D0000}"/>
    <cellStyle name="Normal 2 3 5 4 4 5" xfId="18183" xr:uid="{00000000-0005-0000-0000-0000C01D0000}"/>
    <cellStyle name="Normal 2 3 5 4 5" xfId="4734" xr:uid="{00000000-0005-0000-0000-0000C11D0000}"/>
    <cellStyle name="Normal 2 3 5 4 5 2" xfId="14786" xr:uid="{00000000-0005-0000-0000-0000C21D0000}"/>
    <cellStyle name="Normal 2 3 5 4 5 2 2" xfId="45117" xr:uid="{00000000-0005-0000-0000-0000C31D0000}"/>
    <cellStyle name="Normal 2 3 5 4 5 2 3" xfId="29884" xr:uid="{00000000-0005-0000-0000-0000C41D0000}"/>
    <cellStyle name="Normal 2 3 5 4 5 3" xfId="9766" xr:uid="{00000000-0005-0000-0000-0000C51D0000}"/>
    <cellStyle name="Normal 2 3 5 4 5 3 2" xfId="40100" xr:uid="{00000000-0005-0000-0000-0000C61D0000}"/>
    <cellStyle name="Normal 2 3 5 4 5 3 3" xfId="24867" xr:uid="{00000000-0005-0000-0000-0000C71D0000}"/>
    <cellStyle name="Normal 2 3 5 4 5 4" xfId="35087" xr:uid="{00000000-0005-0000-0000-0000C81D0000}"/>
    <cellStyle name="Normal 2 3 5 4 5 5" xfId="19854" xr:uid="{00000000-0005-0000-0000-0000C91D0000}"/>
    <cellStyle name="Normal 2 3 5 4 6" xfId="11444" xr:uid="{00000000-0005-0000-0000-0000CA1D0000}"/>
    <cellStyle name="Normal 2 3 5 4 6 2" xfId="41775" xr:uid="{00000000-0005-0000-0000-0000CB1D0000}"/>
    <cellStyle name="Normal 2 3 5 4 6 3" xfId="26542" xr:uid="{00000000-0005-0000-0000-0000CC1D0000}"/>
    <cellStyle name="Normal 2 3 5 4 7" xfId="6423" xr:uid="{00000000-0005-0000-0000-0000CD1D0000}"/>
    <cellStyle name="Normal 2 3 5 4 7 2" xfId="36758" xr:uid="{00000000-0005-0000-0000-0000CE1D0000}"/>
    <cellStyle name="Normal 2 3 5 4 7 3" xfId="21525" xr:uid="{00000000-0005-0000-0000-0000CF1D0000}"/>
    <cellStyle name="Normal 2 3 5 4 8" xfId="31746" xr:uid="{00000000-0005-0000-0000-0000D01D0000}"/>
    <cellStyle name="Normal 2 3 5 4 9" xfId="16512" xr:uid="{00000000-0005-0000-0000-0000D11D0000}"/>
    <cellStyle name="Normal 2 3 5 5" xfId="1557" xr:uid="{00000000-0005-0000-0000-0000D21D0000}"/>
    <cellStyle name="Normal 2 3 5 5 2" xfId="2398" xr:uid="{00000000-0005-0000-0000-0000D31D0000}"/>
    <cellStyle name="Normal 2 3 5 5 2 2" xfId="4088" xr:uid="{00000000-0005-0000-0000-0000D41D0000}"/>
    <cellStyle name="Normal 2 3 5 5 2 2 2" xfId="14161" xr:uid="{00000000-0005-0000-0000-0000D51D0000}"/>
    <cellStyle name="Normal 2 3 5 5 2 2 2 2" xfId="44492" xr:uid="{00000000-0005-0000-0000-0000D61D0000}"/>
    <cellStyle name="Normal 2 3 5 5 2 2 2 3" xfId="29259" xr:uid="{00000000-0005-0000-0000-0000D71D0000}"/>
    <cellStyle name="Normal 2 3 5 5 2 2 3" xfId="9141" xr:uid="{00000000-0005-0000-0000-0000D81D0000}"/>
    <cellStyle name="Normal 2 3 5 5 2 2 3 2" xfId="39475" xr:uid="{00000000-0005-0000-0000-0000D91D0000}"/>
    <cellStyle name="Normal 2 3 5 5 2 2 3 3" xfId="24242" xr:uid="{00000000-0005-0000-0000-0000DA1D0000}"/>
    <cellStyle name="Normal 2 3 5 5 2 2 4" xfId="34462" xr:uid="{00000000-0005-0000-0000-0000DB1D0000}"/>
    <cellStyle name="Normal 2 3 5 5 2 2 5" xfId="19229" xr:uid="{00000000-0005-0000-0000-0000DC1D0000}"/>
    <cellStyle name="Normal 2 3 5 5 2 3" xfId="5780" xr:uid="{00000000-0005-0000-0000-0000DD1D0000}"/>
    <cellStyle name="Normal 2 3 5 5 2 3 2" xfId="15832" xr:uid="{00000000-0005-0000-0000-0000DE1D0000}"/>
    <cellStyle name="Normal 2 3 5 5 2 3 2 2" xfId="46163" xr:uid="{00000000-0005-0000-0000-0000DF1D0000}"/>
    <cellStyle name="Normal 2 3 5 5 2 3 2 3" xfId="30930" xr:uid="{00000000-0005-0000-0000-0000E01D0000}"/>
    <cellStyle name="Normal 2 3 5 5 2 3 3" xfId="10812" xr:uid="{00000000-0005-0000-0000-0000E11D0000}"/>
    <cellStyle name="Normal 2 3 5 5 2 3 3 2" xfId="41146" xr:uid="{00000000-0005-0000-0000-0000E21D0000}"/>
    <cellStyle name="Normal 2 3 5 5 2 3 3 3" xfId="25913" xr:uid="{00000000-0005-0000-0000-0000E31D0000}"/>
    <cellStyle name="Normal 2 3 5 5 2 3 4" xfId="36133" xr:uid="{00000000-0005-0000-0000-0000E41D0000}"/>
    <cellStyle name="Normal 2 3 5 5 2 3 5" xfId="20900" xr:uid="{00000000-0005-0000-0000-0000E51D0000}"/>
    <cellStyle name="Normal 2 3 5 5 2 4" xfId="12490" xr:uid="{00000000-0005-0000-0000-0000E61D0000}"/>
    <cellStyle name="Normal 2 3 5 5 2 4 2" xfId="42821" xr:uid="{00000000-0005-0000-0000-0000E71D0000}"/>
    <cellStyle name="Normal 2 3 5 5 2 4 3" xfId="27588" xr:uid="{00000000-0005-0000-0000-0000E81D0000}"/>
    <cellStyle name="Normal 2 3 5 5 2 5" xfId="7469" xr:uid="{00000000-0005-0000-0000-0000E91D0000}"/>
    <cellStyle name="Normal 2 3 5 5 2 5 2" xfId="37804" xr:uid="{00000000-0005-0000-0000-0000EA1D0000}"/>
    <cellStyle name="Normal 2 3 5 5 2 5 3" xfId="22571" xr:uid="{00000000-0005-0000-0000-0000EB1D0000}"/>
    <cellStyle name="Normal 2 3 5 5 2 6" xfId="32792" xr:uid="{00000000-0005-0000-0000-0000EC1D0000}"/>
    <cellStyle name="Normal 2 3 5 5 2 7" xfId="17558" xr:uid="{00000000-0005-0000-0000-0000ED1D0000}"/>
    <cellStyle name="Normal 2 3 5 5 3" xfId="3251" xr:uid="{00000000-0005-0000-0000-0000EE1D0000}"/>
    <cellStyle name="Normal 2 3 5 5 3 2" xfId="13325" xr:uid="{00000000-0005-0000-0000-0000EF1D0000}"/>
    <cellStyle name="Normal 2 3 5 5 3 2 2" xfId="43656" xr:uid="{00000000-0005-0000-0000-0000F01D0000}"/>
    <cellStyle name="Normal 2 3 5 5 3 2 3" xfId="28423" xr:uid="{00000000-0005-0000-0000-0000F11D0000}"/>
    <cellStyle name="Normal 2 3 5 5 3 3" xfId="8305" xr:uid="{00000000-0005-0000-0000-0000F21D0000}"/>
    <cellStyle name="Normal 2 3 5 5 3 3 2" xfId="38639" xr:uid="{00000000-0005-0000-0000-0000F31D0000}"/>
    <cellStyle name="Normal 2 3 5 5 3 3 3" xfId="23406" xr:uid="{00000000-0005-0000-0000-0000F41D0000}"/>
    <cellStyle name="Normal 2 3 5 5 3 4" xfId="33626" xr:uid="{00000000-0005-0000-0000-0000F51D0000}"/>
    <cellStyle name="Normal 2 3 5 5 3 5" xfId="18393" xr:uid="{00000000-0005-0000-0000-0000F61D0000}"/>
    <cellStyle name="Normal 2 3 5 5 4" xfId="4944" xr:uid="{00000000-0005-0000-0000-0000F71D0000}"/>
    <cellStyle name="Normal 2 3 5 5 4 2" xfId="14996" xr:uid="{00000000-0005-0000-0000-0000F81D0000}"/>
    <cellStyle name="Normal 2 3 5 5 4 2 2" xfId="45327" xr:uid="{00000000-0005-0000-0000-0000F91D0000}"/>
    <cellStyle name="Normal 2 3 5 5 4 2 3" xfId="30094" xr:uid="{00000000-0005-0000-0000-0000FA1D0000}"/>
    <cellStyle name="Normal 2 3 5 5 4 3" xfId="9976" xr:uid="{00000000-0005-0000-0000-0000FB1D0000}"/>
    <cellStyle name="Normal 2 3 5 5 4 3 2" xfId="40310" xr:uid="{00000000-0005-0000-0000-0000FC1D0000}"/>
    <cellStyle name="Normal 2 3 5 5 4 3 3" xfId="25077" xr:uid="{00000000-0005-0000-0000-0000FD1D0000}"/>
    <cellStyle name="Normal 2 3 5 5 4 4" xfId="35297" xr:uid="{00000000-0005-0000-0000-0000FE1D0000}"/>
    <cellStyle name="Normal 2 3 5 5 4 5" xfId="20064" xr:uid="{00000000-0005-0000-0000-0000FF1D0000}"/>
    <cellStyle name="Normal 2 3 5 5 5" xfId="11654" xr:uid="{00000000-0005-0000-0000-0000001E0000}"/>
    <cellStyle name="Normal 2 3 5 5 5 2" xfId="41985" xr:uid="{00000000-0005-0000-0000-0000011E0000}"/>
    <cellStyle name="Normal 2 3 5 5 5 3" xfId="26752" xr:uid="{00000000-0005-0000-0000-0000021E0000}"/>
    <cellStyle name="Normal 2 3 5 5 6" xfId="6633" xr:uid="{00000000-0005-0000-0000-0000031E0000}"/>
    <cellStyle name="Normal 2 3 5 5 6 2" xfId="36968" xr:uid="{00000000-0005-0000-0000-0000041E0000}"/>
    <cellStyle name="Normal 2 3 5 5 6 3" xfId="21735" xr:uid="{00000000-0005-0000-0000-0000051E0000}"/>
    <cellStyle name="Normal 2 3 5 5 7" xfId="31956" xr:uid="{00000000-0005-0000-0000-0000061E0000}"/>
    <cellStyle name="Normal 2 3 5 5 8" xfId="16722" xr:uid="{00000000-0005-0000-0000-0000071E0000}"/>
    <cellStyle name="Normal 2 3 5 6" xfId="1978" xr:uid="{00000000-0005-0000-0000-0000081E0000}"/>
    <cellStyle name="Normal 2 3 5 6 2" xfId="3670" xr:uid="{00000000-0005-0000-0000-0000091E0000}"/>
    <cellStyle name="Normal 2 3 5 6 2 2" xfId="13743" xr:uid="{00000000-0005-0000-0000-00000A1E0000}"/>
    <cellStyle name="Normal 2 3 5 6 2 2 2" xfId="44074" xr:uid="{00000000-0005-0000-0000-00000B1E0000}"/>
    <cellStyle name="Normal 2 3 5 6 2 2 3" xfId="28841" xr:uid="{00000000-0005-0000-0000-00000C1E0000}"/>
    <cellStyle name="Normal 2 3 5 6 2 3" xfId="8723" xr:uid="{00000000-0005-0000-0000-00000D1E0000}"/>
    <cellStyle name="Normal 2 3 5 6 2 3 2" xfId="39057" xr:uid="{00000000-0005-0000-0000-00000E1E0000}"/>
    <cellStyle name="Normal 2 3 5 6 2 3 3" xfId="23824" xr:uid="{00000000-0005-0000-0000-00000F1E0000}"/>
    <cellStyle name="Normal 2 3 5 6 2 4" xfId="34044" xr:uid="{00000000-0005-0000-0000-0000101E0000}"/>
    <cellStyle name="Normal 2 3 5 6 2 5" xfId="18811" xr:uid="{00000000-0005-0000-0000-0000111E0000}"/>
    <cellStyle name="Normal 2 3 5 6 3" xfId="5362" xr:uid="{00000000-0005-0000-0000-0000121E0000}"/>
    <cellStyle name="Normal 2 3 5 6 3 2" xfId="15414" xr:uid="{00000000-0005-0000-0000-0000131E0000}"/>
    <cellStyle name="Normal 2 3 5 6 3 2 2" xfId="45745" xr:uid="{00000000-0005-0000-0000-0000141E0000}"/>
    <cellStyle name="Normal 2 3 5 6 3 2 3" xfId="30512" xr:uid="{00000000-0005-0000-0000-0000151E0000}"/>
    <cellStyle name="Normal 2 3 5 6 3 3" xfId="10394" xr:uid="{00000000-0005-0000-0000-0000161E0000}"/>
    <cellStyle name="Normal 2 3 5 6 3 3 2" xfId="40728" xr:uid="{00000000-0005-0000-0000-0000171E0000}"/>
    <cellStyle name="Normal 2 3 5 6 3 3 3" xfId="25495" xr:uid="{00000000-0005-0000-0000-0000181E0000}"/>
    <cellStyle name="Normal 2 3 5 6 3 4" xfId="35715" xr:uid="{00000000-0005-0000-0000-0000191E0000}"/>
    <cellStyle name="Normal 2 3 5 6 3 5" xfId="20482" xr:uid="{00000000-0005-0000-0000-00001A1E0000}"/>
    <cellStyle name="Normal 2 3 5 6 4" xfId="12072" xr:uid="{00000000-0005-0000-0000-00001B1E0000}"/>
    <cellStyle name="Normal 2 3 5 6 4 2" xfId="42403" xr:uid="{00000000-0005-0000-0000-00001C1E0000}"/>
    <cellStyle name="Normal 2 3 5 6 4 3" xfId="27170" xr:uid="{00000000-0005-0000-0000-00001D1E0000}"/>
    <cellStyle name="Normal 2 3 5 6 5" xfId="7051" xr:uid="{00000000-0005-0000-0000-00001E1E0000}"/>
    <cellStyle name="Normal 2 3 5 6 5 2" xfId="37386" xr:uid="{00000000-0005-0000-0000-00001F1E0000}"/>
    <cellStyle name="Normal 2 3 5 6 5 3" xfId="22153" xr:uid="{00000000-0005-0000-0000-0000201E0000}"/>
    <cellStyle name="Normal 2 3 5 6 6" xfId="32374" xr:uid="{00000000-0005-0000-0000-0000211E0000}"/>
    <cellStyle name="Normal 2 3 5 6 7" xfId="17140" xr:uid="{00000000-0005-0000-0000-0000221E0000}"/>
    <cellStyle name="Normal 2 3 5 7" xfId="2829" xr:uid="{00000000-0005-0000-0000-0000231E0000}"/>
    <cellStyle name="Normal 2 3 5 7 2" xfId="12907" xr:uid="{00000000-0005-0000-0000-0000241E0000}"/>
    <cellStyle name="Normal 2 3 5 7 2 2" xfId="43238" xr:uid="{00000000-0005-0000-0000-0000251E0000}"/>
    <cellStyle name="Normal 2 3 5 7 2 3" xfId="28005" xr:uid="{00000000-0005-0000-0000-0000261E0000}"/>
    <cellStyle name="Normal 2 3 5 7 3" xfId="7887" xr:uid="{00000000-0005-0000-0000-0000271E0000}"/>
    <cellStyle name="Normal 2 3 5 7 3 2" xfId="38221" xr:uid="{00000000-0005-0000-0000-0000281E0000}"/>
    <cellStyle name="Normal 2 3 5 7 3 3" xfId="22988" xr:uid="{00000000-0005-0000-0000-0000291E0000}"/>
    <cellStyle name="Normal 2 3 5 7 4" xfId="33208" xr:uid="{00000000-0005-0000-0000-00002A1E0000}"/>
    <cellStyle name="Normal 2 3 5 7 5" xfId="17975" xr:uid="{00000000-0005-0000-0000-00002B1E0000}"/>
    <cellStyle name="Normal 2 3 5 8" xfId="4523" xr:uid="{00000000-0005-0000-0000-00002C1E0000}"/>
    <cellStyle name="Normal 2 3 5 8 2" xfId="14578" xr:uid="{00000000-0005-0000-0000-00002D1E0000}"/>
    <cellStyle name="Normal 2 3 5 8 2 2" xfId="44909" xr:uid="{00000000-0005-0000-0000-00002E1E0000}"/>
    <cellStyle name="Normal 2 3 5 8 2 3" xfId="29676" xr:uid="{00000000-0005-0000-0000-00002F1E0000}"/>
    <cellStyle name="Normal 2 3 5 8 3" xfId="9558" xr:uid="{00000000-0005-0000-0000-0000301E0000}"/>
    <cellStyle name="Normal 2 3 5 8 3 2" xfId="39892" xr:uid="{00000000-0005-0000-0000-0000311E0000}"/>
    <cellStyle name="Normal 2 3 5 8 3 3" xfId="24659" xr:uid="{00000000-0005-0000-0000-0000321E0000}"/>
    <cellStyle name="Normal 2 3 5 8 4" xfId="34879" xr:uid="{00000000-0005-0000-0000-0000331E0000}"/>
    <cellStyle name="Normal 2 3 5 8 5" xfId="19646" xr:uid="{00000000-0005-0000-0000-0000341E0000}"/>
    <cellStyle name="Normal 2 3 5 9" xfId="11234" xr:uid="{00000000-0005-0000-0000-0000351E0000}"/>
    <cellStyle name="Normal 2 3 5 9 2" xfId="41567" xr:uid="{00000000-0005-0000-0000-0000361E0000}"/>
    <cellStyle name="Normal 2 3 5 9 3" xfId="26334" xr:uid="{00000000-0005-0000-0000-0000371E0000}"/>
    <cellStyle name="Normal 2 3 6" xfId="839" xr:uid="{00000000-0005-0000-0000-0000381E0000}"/>
    <cellStyle name="Normal 2 3 6 10" xfId="6210" xr:uid="{00000000-0005-0000-0000-0000391E0000}"/>
    <cellStyle name="Normal 2 3 6 10 2" xfId="36547" xr:uid="{00000000-0005-0000-0000-00003A1E0000}"/>
    <cellStyle name="Normal 2 3 6 10 3" xfId="21314" xr:uid="{00000000-0005-0000-0000-00003B1E0000}"/>
    <cellStyle name="Normal 2 3 6 11" xfId="31538" xr:uid="{00000000-0005-0000-0000-00003C1E0000}"/>
    <cellStyle name="Normal 2 3 6 12" xfId="16299" xr:uid="{00000000-0005-0000-0000-00003D1E0000}"/>
    <cellStyle name="Normal 2 3 6 2" xfId="1174" xr:uid="{00000000-0005-0000-0000-00003E1E0000}"/>
    <cellStyle name="Normal 2 3 6 2 10" xfId="31590" xr:uid="{00000000-0005-0000-0000-00003F1E0000}"/>
    <cellStyle name="Normal 2 3 6 2 11" xfId="16353" xr:uid="{00000000-0005-0000-0000-0000401E0000}"/>
    <cellStyle name="Normal 2 3 6 2 2" xfId="1282" xr:uid="{00000000-0005-0000-0000-0000411E0000}"/>
    <cellStyle name="Normal 2 3 6 2 2 10" xfId="16457" xr:uid="{00000000-0005-0000-0000-0000421E0000}"/>
    <cellStyle name="Normal 2 3 6 2 2 2" xfId="1499" xr:uid="{00000000-0005-0000-0000-0000431E0000}"/>
    <cellStyle name="Normal 2 3 6 2 2 2 2" xfId="1920" xr:uid="{00000000-0005-0000-0000-0000441E0000}"/>
    <cellStyle name="Normal 2 3 6 2 2 2 2 2" xfId="2759" xr:uid="{00000000-0005-0000-0000-0000451E0000}"/>
    <cellStyle name="Normal 2 3 6 2 2 2 2 2 2" xfId="4449" xr:uid="{00000000-0005-0000-0000-0000461E0000}"/>
    <cellStyle name="Normal 2 3 6 2 2 2 2 2 2 2" xfId="14522" xr:uid="{00000000-0005-0000-0000-0000471E0000}"/>
    <cellStyle name="Normal 2 3 6 2 2 2 2 2 2 2 2" xfId="44853" xr:uid="{00000000-0005-0000-0000-0000481E0000}"/>
    <cellStyle name="Normal 2 3 6 2 2 2 2 2 2 2 3" xfId="29620" xr:uid="{00000000-0005-0000-0000-0000491E0000}"/>
    <cellStyle name="Normal 2 3 6 2 2 2 2 2 2 3" xfId="9502" xr:uid="{00000000-0005-0000-0000-00004A1E0000}"/>
    <cellStyle name="Normal 2 3 6 2 2 2 2 2 2 3 2" xfId="39836" xr:uid="{00000000-0005-0000-0000-00004B1E0000}"/>
    <cellStyle name="Normal 2 3 6 2 2 2 2 2 2 3 3" xfId="24603" xr:uid="{00000000-0005-0000-0000-00004C1E0000}"/>
    <cellStyle name="Normal 2 3 6 2 2 2 2 2 2 4" xfId="34823" xr:uid="{00000000-0005-0000-0000-00004D1E0000}"/>
    <cellStyle name="Normal 2 3 6 2 2 2 2 2 2 5" xfId="19590" xr:uid="{00000000-0005-0000-0000-00004E1E0000}"/>
    <cellStyle name="Normal 2 3 6 2 2 2 2 2 3" xfId="6141" xr:uid="{00000000-0005-0000-0000-00004F1E0000}"/>
    <cellStyle name="Normal 2 3 6 2 2 2 2 2 3 2" xfId="16193" xr:uid="{00000000-0005-0000-0000-0000501E0000}"/>
    <cellStyle name="Normal 2 3 6 2 2 2 2 2 3 2 2" xfId="46524" xr:uid="{00000000-0005-0000-0000-0000511E0000}"/>
    <cellStyle name="Normal 2 3 6 2 2 2 2 2 3 2 3" xfId="31291" xr:uid="{00000000-0005-0000-0000-0000521E0000}"/>
    <cellStyle name="Normal 2 3 6 2 2 2 2 2 3 3" xfId="11173" xr:uid="{00000000-0005-0000-0000-0000531E0000}"/>
    <cellStyle name="Normal 2 3 6 2 2 2 2 2 3 3 2" xfId="41507" xr:uid="{00000000-0005-0000-0000-0000541E0000}"/>
    <cellStyle name="Normal 2 3 6 2 2 2 2 2 3 3 3" xfId="26274" xr:uid="{00000000-0005-0000-0000-0000551E0000}"/>
    <cellStyle name="Normal 2 3 6 2 2 2 2 2 3 4" xfId="36494" xr:uid="{00000000-0005-0000-0000-0000561E0000}"/>
    <cellStyle name="Normal 2 3 6 2 2 2 2 2 3 5" xfId="21261" xr:uid="{00000000-0005-0000-0000-0000571E0000}"/>
    <cellStyle name="Normal 2 3 6 2 2 2 2 2 4" xfId="12851" xr:uid="{00000000-0005-0000-0000-0000581E0000}"/>
    <cellStyle name="Normal 2 3 6 2 2 2 2 2 4 2" xfId="43182" xr:uid="{00000000-0005-0000-0000-0000591E0000}"/>
    <cellStyle name="Normal 2 3 6 2 2 2 2 2 4 3" xfId="27949" xr:uid="{00000000-0005-0000-0000-00005A1E0000}"/>
    <cellStyle name="Normal 2 3 6 2 2 2 2 2 5" xfId="7830" xr:uid="{00000000-0005-0000-0000-00005B1E0000}"/>
    <cellStyle name="Normal 2 3 6 2 2 2 2 2 5 2" xfId="38165" xr:uid="{00000000-0005-0000-0000-00005C1E0000}"/>
    <cellStyle name="Normal 2 3 6 2 2 2 2 2 5 3" xfId="22932" xr:uid="{00000000-0005-0000-0000-00005D1E0000}"/>
    <cellStyle name="Normal 2 3 6 2 2 2 2 2 6" xfId="33153" xr:uid="{00000000-0005-0000-0000-00005E1E0000}"/>
    <cellStyle name="Normal 2 3 6 2 2 2 2 2 7" xfId="17919" xr:uid="{00000000-0005-0000-0000-00005F1E0000}"/>
    <cellStyle name="Normal 2 3 6 2 2 2 2 3" xfId="3612" xr:uid="{00000000-0005-0000-0000-0000601E0000}"/>
    <cellStyle name="Normal 2 3 6 2 2 2 2 3 2" xfId="13686" xr:uid="{00000000-0005-0000-0000-0000611E0000}"/>
    <cellStyle name="Normal 2 3 6 2 2 2 2 3 2 2" xfId="44017" xr:uid="{00000000-0005-0000-0000-0000621E0000}"/>
    <cellStyle name="Normal 2 3 6 2 2 2 2 3 2 3" xfId="28784" xr:uid="{00000000-0005-0000-0000-0000631E0000}"/>
    <cellStyle name="Normal 2 3 6 2 2 2 2 3 3" xfId="8666" xr:uid="{00000000-0005-0000-0000-0000641E0000}"/>
    <cellStyle name="Normal 2 3 6 2 2 2 2 3 3 2" xfId="39000" xr:uid="{00000000-0005-0000-0000-0000651E0000}"/>
    <cellStyle name="Normal 2 3 6 2 2 2 2 3 3 3" xfId="23767" xr:uid="{00000000-0005-0000-0000-0000661E0000}"/>
    <cellStyle name="Normal 2 3 6 2 2 2 2 3 4" xfId="33987" xr:uid="{00000000-0005-0000-0000-0000671E0000}"/>
    <cellStyle name="Normal 2 3 6 2 2 2 2 3 5" xfId="18754" xr:uid="{00000000-0005-0000-0000-0000681E0000}"/>
    <cellStyle name="Normal 2 3 6 2 2 2 2 4" xfId="5305" xr:uid="{00000000-0005-0000-0000-0000691E0000}"/>
    <cellStyle name="Normal 2 3 6 2 2 2 2 4 2" xfId="15357" xr:uid="{00000000-0005-0000-0000-00006A1E0000}"/>
    <cellStyle name="Normal 2 3 6 2 2 2 2 4 2 2" xfId="45688" xr:uid="{00000000-0005-0000-0000-00006B1E0000}"/>
    <cellStyle name="Normal 2 3 6 2 2 2 2 4 2 3" xfId="30455" xr:uid="{00000000-0005-0000-0000-00006C1E0000}"/>
    <cellStyle name="Normal 2 3 6 2 2 2 2 4 3" xfId="10337" xr:uid="{00000000-0005-0000-0000-00006D1E0000}"/>
    <cellStyle name="Normal 2 3 6 2 2 2 2 4 3 2" xfId="40671" xr:uid="{00000000-0005-0000-0000-00006E1E0000}"/>
    <cellStyle name="Normal 2 3 6 2 2 2 2 4 3 3" xfId="25438" xr:uid="{00000000-0005-0000-0000-00006F1E0000}"/>
    <cellStyle name="Normal 2 3 6 2 2 2 2 4 4" xfId="35658" xr:uid="{00000000-0005-0000-0000-0000701E0000}"/>
    <cellStyle name="Normal 2 3 6 2 2 2 2 4 5" xfId="20425" xr:uid="{00000000-0005-0000-0000-0000711E0000}"/>
    <cellStyle name="Normal 2 3 6 2 2 2 2 5" xfId="12015" xr:uid="{00000000-0005-0000-0000-0000721E0000}"/>
    <cellStyle name="Normal 2 3 6 2 2 2 2 5 2" xfId="42346" xr:uid="{00000000-0005-0000-0000-0000731E0000}"/>
    <cellStyle name="Normal 2 3 6 2 2 2 2 5 3" xfId="27113" xr:uid="{00000000-0005-0000-0000-0000741E0000}"/>
    <cellStyle name="Normal 2 3 6 2 2 2 2 6" xfId="6994" xr:uid="{00000000-0005-0000-0000-0000751E0000}"/>
    <cellStyle name="Normal 2 3 6 2 2 2 2 6 2" xfId="37329" xr:uid="{00000000-0005-0000-0000-0000761E0000}"/>
    <cellStyle name="Normal 2 3 6 2 2 2 2 6 3" xfId="22096" xr:uid="{00000000-0005-0000-0000-0000771E0000}"/>
    <cellStyle name="Normal 2 3 6 2 2 2 2 7" xfId="32317" xr:uid="{00000000-0005-0000-0000-0000781E0000}"/>
    <cellStyle name="Normal 2 3 6 2 2 2 2 8" xfId="17083" xr:uid="{00000000-0005-0000-0000-0000791E0000}"/>
    <cellStyle name="Normal 2 3 6 2 2 2 3" xfId="2341" xr:uid="{00000000-0005-0000-0000-00007A1E0000}"/>
    <cellStyle name="Normal 2 3 6 2 2 2 3 2" xfId="4031" xr:uid="{00000000-0005-0000-0000-00007B1E0000}"/>
    <cellStyle name="Normal 2 3 6 2 2 2 3 2 2" xfId="14104" xr:uid="{00000000-0005-0000-0000-00007C1E0000}"/>
    <cellStyle name="Normal 2 3 6 2 2 2 3 2 2 2" xfId="44435" xr:uid="{00000000-0005-0000-0000-00007D1E0000}"/>
    <cellStyle name="Normal 2 3 6 2 2 2 3 2 2 3" xfId="29202" xr:uid="{00000000-0005-0000-0000-00007E1E0000}"/>
    <cellStyle name="Normal 2 3 6 2 2 2 3 2 3" xfId="9084" xr:uid="{00000000-0005-0000-0000-00007F1E0000}"/>
    <cellStyle name="Normal 2 3 6 2 2 2 3 2 3 2" xfId="39418" xr:uid="{00000000-0005-0000-0000-0000801E0000}"/>
    <cellStyle name="Normal 2 3 6 2 2 2 3 2 3 3" xfId="24185" xr:uid="{00000000-0005-0000-0000-0000811E0000}"/>
    <cellStyle name="Normal 2 3 6 2 2 2 3 2 4" xfId="34405" xr:uid="{00000000-0005-0000-0000-0000821E0000}"/>
    <cellStyle name="Normal 2 3 6 2 2 2 3 2 5" xfId="19172" xr:uid="{00000000-0005-0000-0000-0000831E0000}"/>
    <cellStyle name="Normal 2 3 6 2 2 2 3 3" xfId="5723" xr:uid="{00000000-0005-0000-0000-0000841E0000}"/>
    <cellStyle name="Normal 2 3 6 2 2 2 3 3 2" xfId="15775" xr:uid="{00000000-0005-0000-0000-0000851E0000}"/>
    <cellStyle name="Normal 2 3 6 2 2 2 3 3 2 2" xfId="46106" xr:uid="{00000000-0005-0000-0000-0000861E0000}"/>
    <cellStyle name="Normal 2 3 6 2 2 2 3 3 2 3" xfId="30873" xr:uid="{00000000-0005-0000-0000-0000871E0000}"/>
    <cellStyle name="Normal 2 3 6 2 2 2 3 3 3" xfId="10755" xr:uid="{00000000-0005-0000-0000-0000881E0000}"/>
    <cellStyle name="Normal 2 3 6 2 2 2 3 3 3 2" xfId="41089" xr:uid="{00000000-0005-0000-0000-0000891E0000}"/>
    <cellStyle name="Normal 2 3 6 2 2 2 3 3 3 3" xfId="25856" xr:uid="{00000000-0005-0000-0000-00008A1E0000}"/>
    <cellStyle name="Normal 2 3 6 2 2 2 3 3 4" xfId="36076" xr:uid="{00000000-0005-0000-0000-00008B1E0000}"/>
    <cellStyle name="Normal 2 3 6 2 2 2 3 3 5" xfId="20843" xr:uid="{00000000-0005-0000-0000-00008C1E0000}"/>
    <cellStyle name="Normal 2 3 6 2 2 2 3 4" xfId="12433" xr:uid="{00000000-0005-0000-0000-00008D1E0000}"/>
    <cellStyle name="Normal 2 3 6 2 2 2 3 4 2" xfId="42764" xr:uid="{00000000-0005-0000-0000-00008E1E0000}"/>
    <cellStyle name="Normal 2 3 6 2 2 2 3 4 3" xfId="27531" xr:uid="{00000000-0005-0000-0000-00008F1E0000}"/>
    <cellStyle name="Normal 2 3 6 2 2 2 3 5" xfId="7412" xr:uid="{00000000-0005-0000-0000-0000901E0000}"/>
    <cellStyle name="Normal 2 3 6 2 2 2 3 5 2" xfId="37747" xr:uid="{00000000-0005-0000-0000-0000911E0000}"/>
    <cellStyle name="Normal 2 3 6 2 2 2 3 5 3" xfId="22514" xr:uid="{00000000-0005-0000-0000-0000921E0000}"/>
    <cellStyle name="Normal 2 3 6 2 2 2 3 6" xfId="32735" xr:uid="{00000000-0005-0000-0000-0000931E0000}"/>
    <cellStyle name="Normal 2 3 6 2 2 2 3 7" xfId="17501" xr:uid="{00000000-0005-0000-0000-0000941E0000}"/>
    <cellStyle name="Normal 2 3 6 2 2 2 4" xfId="3194" xr:uid="{00000000-0005-0000-0000-0000951E0000}"/>
    <cellStyle name="Normal 2 3 6 2 2 2 4 2" xfId="13268" xr:uid="{00000000-0005-0000-0000-0000961E0000}"/>
    <cellStyle name="Normal 2 3 6 2 2 2 4 2 2" xfId="43599" xr:uid="{00000000-0005-0000-0000-0000971E0000}"/>
    <cellStyle name="Normal 2 3 6 2 2 2 4 2 3" xfId="28366" xr:uid="{00000000-0005-0000-0000-0000981E0000}"/>
    <cellStyle name="Normal 2 3 6 2 2 2 4 3" xfId="8248" xr:uid="{00000000-0005-0000-0000-0000991E0000}"/>
    <cellStyle name="Normal 2 3 6 2 2 2 4 3 2" xfId="38582" xr:uid="{00000000-0005-0000-0000-00009A1E0000}"/>
    <cellStyle name="Normal 2 3 6 2 2 2 4 3 3" xfId="23349" xr:uid="{00000000-0005-0000-0000-00009B1E0000}"/>
    <cellStyle name="Normal 2 3 6 2 2 2 4 4" xfId="33569" xr:uid="{00000000-0005-0000-0000-00009C1E0000}"/>
    <cellStyle name="Normal 2 3 6 2 2 2 4 5" xfId="18336" xr:uid="{00000000-0005-0000-0000-00009D1E0000}"/>
    <cellStyle name="Normal 2 3 6 2 2 2 5" xfId="4887" xr:uid="{00000000-0005-0000-0000-00009E1E0000}"/>
    <cellStyle name="Normal 2 3 6 2 2 2 5 2" xfId="14939" xr:uid="{00000000-0005-0000-0000-00009F1E0000}"/>
    <cellStyle name="Normal 2 3 6 2 2 2 5 2 2" xfId="45270" xr:uid="{00000000-0005-0000-0000-0000A01E0000}"/>
    <cellStyle name="Normal 2 3 6 2 2 2 5 2 3" xfId="30037" xr:uid="{00000000-0005-0000-0000-0000A11E0000}"/>
    <cellStyle name="Normal 2 3 6 2 2 2 5 3" xfId="9919" xr:uid="{00000000-0005-0000-0000-0000A21E0000}"/>
    <cellStyle name="Normal 2 3 6 2 2 2 5 3 2" xfId="40253" xr:uid="{00000000-0005-0000-0000-0000A31E0000}"/>
    <cellStyle name="Normal 2 3 6 2 2 2 5 3 3" xfId="25020" xr:uid="{00000000-0005-0000-0000-0000A41E0000}"/>
    <cellStyle name="Normal 2 3 6 2 2 2 5 4" xfId="35240" xr:uid="{00000000-0005-0000-0000-0000A51E0000}"/>
    <cellStyle name="Normal 2 3 6 2 2 2 5 5" xfId="20007" xr:uid="{00000000-0005-0000-0000-0000A61E0000}"/>
    <cellStyle name="Normal 2 3 6 2 2 2 6" xfId="11597" xr:uid="{00000000-0005-0000-0000-0000A71E0000}"/>
    <cellStyle name="Normal 2 3 6 2 2 2 6 2" xfId="41928" xr:uid="{00000000-0005-0000-0000-0000A81E0000}"/>
    <cellStyle name="Normal 2 3 6 2 2 2 6 3" xfId="26695" xr:uid="{00000000-0005-0000-0000-0000A91E0000}"/>
    <cellStyle name="Normal 2 3 6 2 2 2 7" xfId="6576" xr:uid="{00000000-0005-0000-0000-0000AA1E0000}"/>
    <cellStyle name="Normal 2 3 6 2 2 2 7 2" xfId="36911" xr:uid="{00000000-0005-0000-0000-0000AB1E0000}"/>
    <cellStyle name="Normal 2 3 6 2 2 2 7 3" xfId="21678" xr:uid="{00000000-0005-0000-0000-0000AC1E0000}"/>
    <cellStyle name="Normal 2 3 6 2 2 2 8" xfId="31899" xr:uid="{00000000-0005-0000-0000-0000AD1E0000}"/>
    <cellStyle name="Normal 2 3 6 2 2 2 9" xfId="16665" xr:uid="{00000000-0005-0000-0000-0000AE1E0000}"/>
    <cellStyle name="Normal 2 3 6 2 2 3" xfId="1712" xr:uid="{00000000-0005-0000-0000-0000AF1E0000}"/>
    <cellStyle name="Normal 2 3 6 2 2 3 2" xfId="2551" xr:uid="{00000000-0005-0000-0000-0000B01E0000}"/>
    <cellStyle name="Normal 2 3 6 2 2 3 2 2" xfId="4241" xr:uid="{00000000-0005-0000-0000-0000B11E0000}"/>
    <cellStyle name="Normal 2 3 6 2 2 3 2 2 2" xfId="14314" xr:uid="{00000000-0005-0000-0000-0000B21E0000}"/>
    <cellStyle name="Normal 2 3 6 2 2 3 2 2 2 2" xfId="44645" xr:uid="{00000000-0005-0000-0000-0000B31E0000}"/>
    <cellStyle name="Normal 2 3 6 2 2 3 2 2 2 3" xfId="29412" xr:uid="{00000000-0005-0000-0000-0000B41E0000}"/>
    <cellStyle name="Normal 2 3 6 2 2 3 2 2 3" xfId="9294" xr:uid="{00000000-0005-0000-0000-0000B51E0000}"/>
    <cellStyle name="Normal 2 3 6 2 2 3 2 2 3 2" xfId="39628" xr:uid="{00000000-0005-0000-0000-0000B61E0000}"/>
    <cellStyle name="Normal 2 3 6 2 2 3 2 2 3 3" xfId="24395" xr:uid="{00000000-0005-0000-0000-0000B71E0000}"/>
    <cellStyle name="Normal 2 3 6 2 2 3 2 2 4" xfId="34615" xr:uid="{00000000-0005-0000-0000-0000B81E0000}"/>
    <cellStyle name="Normal 2 3 6 2 2 3 2 2 5" xfId="19382" xr:uid="{00000000-0005-0000-0000-0000B91E0000}"/>
    <cellStyle name="Normal 2 3 6 2 2 3 2 3" xfId="5933" xr:uid="{00000000-0005-0000-0000-0000BA1E0000}"/>
    <cellStyle name="Normal 2 3 6 2 2 3 2 3 2" xfId="15985" xr:uid="{00000000-0005-0000-0000-0000BB1E0000}"/>
    <cellStyle name="Normal 2 3 6 2 2 3 2 3 2 2" xfId="46316" xr:uid="{00000000-0005-0000-0000-0000BC1E0000}"/>
    <cellStyle name="Normal 2 3 6 2 2 3 2 3 2 3" xfId="31083" xr:uid="{00000000-0005-0000-0000-0000BD1E0000}"/>
    <cellStyle name="Normal 2 3 6 2 2 3 2 3 3" xfId="10965" xr:uid="{00000000-0005-0000-0000-0000BE1E0000}"/>
    <cellStyle name="Normal 2 3 6 2 2 3 2 3 3 2" xfId="41299" xr:uid="{00000000-0005-0000-0000-0000BF1E0000}"/>
    <cellStyle name="Normal 2 3 6 2 2 3 2 3 3 3" xfId="26066" xr:uid="{00000000-0005-0000-0000-0000C01E0000}"/>
    <cellStyle name="Normal 2 3 6 2 2 3 2 3 4" xfId="36286" xr:uid="{00000000-0005-0000-0000-0000C11E0000}"/>
    <cellStyle name="Normal 2 3 6 2 2 3 2 3 5" xfId="21053" xr:uid="{00000000-0005-0000-0000-0000C21E0000}"/>
    <cellStyle name="Normal 2 3 6 2 2 3 2 4" xfId="12643" xr:uid="{00000000-0005-0000-0000-0000C31E0000}"/>
    <cellStyle name="Normal 2 3 6 2 2 3 2 4 2" xfId="42974" xr:uid="{00000000-0005-0000-0000-0000C41E0000}"/>
    <cellStyle name="Normal 2 3 6 2 2 3 2 4 3" xfId="27741" xr:uid="{00000000-0005-0000-0000-0000C51E0000}"/>
    <cellStyle name="Normal 2 3 6 2 2 3 2 5" xfId="7622" xr:uid="{00000000-0005-0000-0000-0000C61E0000}"/>
    <cellStyle name="Normal 2 3 6 2 2 3 2 5 2" xfId="37957" xr:uid="{00000000-0005-0000-0000-0000C71E0000}"/>
    <cellStyle name="Normal 2 3 6 2 2 3 2 5 3" xfId="22724" xr:uid="{00000000-0005-0000-0000-0000C81E0000}"/>
    <cellStyle name="Normal 2 3 6 2 2 3 2 6" xfId="32945" xr:uid="{00000000-0005-0000-0000-0000C91E0000}"/>
    <cellStyle name="Normal 2 3 6 2 2 3 2 7" xfId="17711" xr:uid="{00000000-0005-0000-0000-0000CA1E0000}"/>
    <cellStyle name="Normal 2 3 6 2 2 3 3" xfId="3404" xr:uid="{00000000-0005-0000-0000-0000CB1E0000}"/>
    <cellStyle name="Normal 2 3 6 2 2 3 3 2" xfId="13478" xr:uid="{00000000-0005-0000-0000-0000CC1E0000}"/>
    <cellStyle name="Normal 2 3 6 2 2 3 3 2 2" xfId="43809" xr:uid="{00000000-0005-0000-0000-0000CD1E0000}"/>
    <cellStyle name="Normal 2 3 6 2 2 3 3 2 3" xfId="28576" xr:uid="{00000000-0005-0000-0000-0000CE1E0000}"/>
    <cellStyle name="Normal 2 3 6 2 2 3 3 3" xfId="8458" xr:uid="{00000000-0005-0000-0000-0000CF1E0000}"/>
    <cellStyle name="Normal 2 3 6 2 2 3 3 3 2" xfId="38792" xr:uid="{00000000-0005-0000-0000-0000D01E0000}"/>
    <cellStyle name="Normal 2 3 6 2 2 3 3 3 3" xfId="23559" xr:uid="{00000000-0005-0000-0000-0000D11E0000}"/>
    <cellStyle name="Normal 2 3 6 2 2 3 3 4" xfId="33779" xr:uid="{00000000-0005-0000-0000-0000D21E0000}"/>
    <cellStyle name="Normal 2 3 6 2 2 3 3 5" xfId="18546" xr:uid="{00000000-0005-0000-0000-0000D31E0000}"/>
    <cellStyle name="Normal 2 3 6 2 2 3 4" xfId="5097" xr:uid="{00000000-0005-0000-0000-0000D41E0000}"/>
    <cellStyle name="Normal 2 3 6 2 2 3 4 2" xfId="15149" xr:uid="{00000000-0005-0000-0000-0000D51E0000}"/>
    <cellStyle name="Normal 2 3 6 2 2 3 4 2 2" xfId="45480" xr:uid="{00000000-0005-0000-0000-0000D61E0000}"/>
    <cellStyle name="Normal 2 3 6 2 2 3 4 2 3" xfId="30247" xr:uid="{00000000-0005-0000-0000-0000D71E0000}"/>
    <cellStyle name="Normal 2 3 6 2 2 3 4 3" xfId="10129" xr:uid="{00000000-0005-0000-0000-0000D81E0000}"/>
    <cellStyle name="Normal 2 3 6 2 2 3 4 3 2" xfId="40463" xr:uid="{00000000-0005-0000-0000-0000D91E0000}"/>
    <cellStyle name="Normal 2 3 6 2 2 3 4 3 3" xfId="25230" xr:uid="{00000000-0005-0000-0000-0000DA1E0000}"/>
    <cellStyle name="Normal 2 3 6 2 2 3 4 4" xfId="35450" xr:uid="{00000000-0005-0000-0000-0000DB1E0000}"/>
    <cellStyle name="Normal 2 3 6 2 2 3 4 5" xfId="20217" xr:uid="{00000000-0005-0000-0000-0000DC1E0000}"/>
    <cellStyle name="Normal 2 3 6 2 2 3 5" xfId="11807" xr:uid="{00000000-0005-0000-0000-0000DD1E0000}"/>
    <cellStyle name="Normal 2 3 6 2 2 3 5 2" xfId="42138" xr:uid="{00000000-0005-0000-0000-0000DE1E0000}"/>
    <cellStyle name="Normal 2 3 6 2 2 3 5 3" xfId="26905" xr:uid="{00000000-0005-0000-0000-0000DF1E0000}"/>
    <cellStyle name="Normal 2 3 6 2 2 3 6" xfId="6786" xr:uid="{00000000-0005-0000-0000-0000E01E0000}"/>
    <cellStyle name="Normal 2 3 6 2 2 3 6 2" xfId="37121" xr:uid="{00000000-0005-0000-0000-0000E11E0000}"/>
    <cellStyle name="Normal 2 3 6 2 2 3 6 3" xfId="21888" xr:uid="{00000000-0005-0000-0000-0000E21E0000}"/>
    <cellStyle name="Normal 2 3 6 2 2 3 7" xfId="32109" xr:uid="{00000000-0005-0000-0000-0000E31E0000}"/>
    <cellStyle name="Normal 2 3 6 2 2 3 8" xfId="16875" xr:uid="{00000000-0005-0000-0000-0000E41E0000}"/>
    <cellStyle name="Normal 2 3 6 2 2 4" xfId="2133" xr:uid="{00000000-0005-0000-0000-0000E51E0000}"/>
    <cellStyle name="Normal 2 3 6 2 2 4 2" xfId="3823" xr:uid="{00000000-0005-0000-0000-0000E61E0000}"/>
    <cellStyle name="Normal 2 3 6 2 2 4 2 2" xfId="13896" xr:uid="{00000000-0005-0000-0000-0000E71E0000}"/>
    <cellStyle name="Normal 2 3 6 2 2 4 2 2 2" xfId="44227" xr:uid="{00000000-0005-0000-0000-0000E81E0000}"/>
    <cellStyle name="Normal 2 3 6 2 2 4 2 2 3" xfId="28994" xr:uid="{00000000-0005-0000-0000-0000E91E0000}"/>
    <cellStyle name="Normal 2 3 6 2 2 4 2 3" xfId="8876" xr:uid="{00000000-0005-0000-0000-0000EA1E0000}"/>
    <cellStyle name="Normal 2 3 6 2 2 4 2 3 2" xfId="39210" xr:uid="{00000000-0005-0000-0000-0000EB1E0000}"/>
    <cellStyle name="Normal 2 3 6 2 2 4 2 3 3" xfId="23977" xr:uid="{00000000-0005-0000-0000-0000EC1E0000}"/>
    <cellStyle name="Normal 2 3 6 2 2 4 2 4" xfId="34197" xr:uid="{00000000-0005-0000-0000-0000ED1E0000}"/>
    <cellStyle name="Normal 2 3 6 2 2 4 2 5" xfId="18964" xr:uid="{00000000-0005-0000-0000-0000EE1E0000}"/>
    <cellStyle name="Normal 2 3 6 2 2 4 3" xfId="5515" xr:uid="{00000000-0005-0000-0000-0000EF1E0000}"/>
    <cellStyle name="Normal 2 3 6 2 2 4 3 2" xfId="15567" xr:uid="{00000000-0005-0000-0000-0000F01E0000}"/>
    <cellStyle name="Normal 2 3 6 2 2 4 3 2 2" xfId="45898" xr:uid="{00000000-0005-0000-0000-0000F11E0000}"/>
    <cellStyle name="Normal 2 3 6 2 2 4 3 2 3" xfId="30665" xr:uid="{00000000-0005-0000-0000-0000F21E0000}"/>
    <cellStyle name="Normal 2 3 6 2 2 4 3 3" xfId="10547" xr:uid="{00000000-0005-0000-0000-0000F31E0000}"/>
    <cellStyle name="Normal 2 3 6 2 2 4 3 3 2" xfId="40881" xr:uid="{00000000-0005-0000-0000-0000F41E0000}"/>
    <cellStyle name="Normal 2 3 6 2 2 4 3 3 3" xfId="25648" xr:uid="{00000000-0005-0000-0000-0000F51E0000}"/>
    <cellStyle name="Normal 2 3 6 2 2 4 3 4" xfId="35868" xr:uid="{00000000-0005-0000-0000-0000F61E0000}"/>
    <cellStyle name="Normal 2 3 6 2 2 4 3 5" xfId="20635" xr:uid="{00000000-0005-0000-0000-0000F71E0000}"/>
    <cellStyle name="Normal 2 3 6 2 2 4 4" xfId="12225" xr:uid="{00000000-0005-0000-0000-0000F81E0000}"/>
    <cellStyle name="Normal 2 3 6 2 2 4 4 2" xfId="42556" xr:uid="{00000000-0005-0000-0000-0000F91E0000}"/>
    <cellStyle name="Normal 2 3 6 2 2 4 4 3" xfId="27323" xr:uid="{00000000-0005-0000-0000-0000FA1E0000}"/>
    <cellStyle name="Normal 2 3 6 2 2 4 5" xfId="7204" xr:uid="{00000000-0005-0000-0000-0000FB1E0000}"/>
    <cellStyle name="Normal 2 3 6 2 2 4 5 2" xfId="37539" xr:uid="{00000000-0005-0000-0000-0000FC1E0000}"/>
    <cellStyle name="Normal 2 3 6 2 2 4 5 3" xfId="22306" xr:uid="{00000000-0005-0000-0000-0000FD1E0000}"/>
    <cellStyle name="Normal 2 3 6 2 2 4 6" xfId="32527" xr:uid="{00000000-0005-0000-0000-0000FE1E0000}"/>
    <cellStyle name="Normal 2 3 6 2 2 4 7" xfId="17293" xr:uid="{00000000-0005-0000-0000-0000FF1E0000}"/>
    <cellStyle name="Normal 2 3 6 2 2 5" xfId="2986" xr:uid="{00000000-0005-0000-0000-0000001F0000}"/>
    <cellStyle name="Normal 2 3 6 2 2 5 2" xfId="13060" xr:uid="{00000000-0005-0000-0000-0000011F0000}"/>
    <cellStyle name="Normal 2 3 6 2 2 5 2 2" xfId="43391" xr:uid="{00000000-0005-0000-0000-0000021F0000}"/>
    <cellStyle name="Normal 2 3 6 2 2 5 2 3" xfId="28158" xr:uid="{00000000-0005-0000-0000-0000031F0000}"/>
    <cellStyle name="Normal 2 3 6 2 2 5 3" xfId="8040" xr:uid="{00000000-0005-0000-0000-0000041F0000}"/>
    <cellStyle name="Normal 2 3 6 2 2 5 3 2" xfId="38374" xr:uid="{00000000-0005-0000-0000-0000051F0000}"/>
    <cellStyle name="Normal 2 3 6 2 2 5 3 3" xfId="23141" xr:uid="{00000000-0005-0000-0000-0000061F0000}"/>
    <cellStyle name="Normal 2 3 6 2 2 5 4" xfId="33361" xr:uid="{00000000-0005-0000-0000-0000071F0000}"/>
    <cellStyle name="Normal 2 3 6 2 2 5 5" xfId="18128" xr:uid="{00000000-0005-0000-0000-0000081F0000}"/>
    <cellStyle name="Normal 2 3 6 2 2 6" xfId="4679" xr:uid="{00000000-0005-0000-0000-0000091F0000}"/>
    <cellStyle name="Normal 2 3 6 2 2 6 2" xfId="14731" xr:uid="{00000000-0005-0000-0000-00000A1F0000}"/>
    <cellStyle name="Normal 2 3 6 2 2 6 2 2" xfId="45062" xr:uid="{00000000-0005-0000-0000-00000B1F0000}"/>
    <cellStyle name="Normal 2 3 6 2 2 6 2 3" xfId="29829" xr:uid="{00000000-0005-0000-0000-00000C1F0000}"/>
    <cellStyle name="Normal 2 3 6 2 2 6 3" xfId="9711" xr:uid="{00000000-0005-0000-0000-00000D1F0000}"/>
    <cellStyle name="Normal 2 3 6 2 2 6 3 2" xfId="40045" xr:uid="{00000000-0005-0000-0000-00000E1F0000}"/>
    <cellStyle name="Normal 2 3 6 2 2 6 3 3" xfId="24812" xr:uid="{00000000-0005-0000-0000-00000F1F0000}"/>
    <cellStyle name="Normal 2 3 6 2 2 6 4" xfId="35032" xr:uid="{00000000-0005-0000-0000-0000101F0000}"/>
    <cellStyle name="Normal 2 3 6 2 2 6 5" xfId="19799" xr:uid="{00000000-0005-0000-0000-0000111F0000}"/>
    <cellStyle name="Normal 2 3 6 2 2 7" xfId="11389" xr:uid="{00000000-0005-0000-0000-0000121F0000}"/>
    <cellStyle name="Normal 2 3 6 2 2 7 2" xfId="41720" xr:uid="{00000000-0005-0000-0000-0000131F0000}"/>
    <cellStyle name="Normal 2 3 6 2 2 7 3" xfId="26487" xr:uid="{00000000-0005-0000-0000-0000141F0000}"/>
    <cellStyle name="Normal 2 3 6 2 2 8" xfId="6368" xr:uid="{00000000-0005-0000-0000-0000151F0000}"/>
    <cellStyle name="Normal 2 3 6 2 2 8 2" xfId="36703" xr:uid="{00000000-0005-0000-0000-0000161F0000}"/>
    <cellStyle name="Normal 2 3 6 2 2 8 3" xfId="21470" xr:uid="{00000000-0005-0000-0000-0000171F0000}"/>
    <cellStyle name="Normal 2 3 6 2 2 9" xfId="31691" xr:uid="{00000000-0005-0000-0000-0000181F0000}"/>
    <cellStyle name="Normal 2 3 6 2 3" xfId="1395" xr:uid="{00000000-0005-0000-0000-0000191F0000}"/>
    <cellStyle name="Normal 2 3 6 2 3 2" xfId="1816" xr:uid="{00000000-0005-0000-0000-00001A1F0000}"/>
    <cellStyle name="Normal 2 3 6 2 3 2 2" xfId="2655" xr:uid="{00000000-0005-0000-0000-00001B1F0000}"/>
    <cellStyle name="Normal 2 3 6 2 3 2 2 2" xfId="4345" xr:uid="{00000000-0005-0000-0000-00001C1F0000}"/>
    <cellStyle name="Normal 2 3 6 2 3 2 2 2 2" xfId="14418" xr:uid="{00000000-0005-0000-0000-00001D1F0000}"/>
    <cellStyle name="Normal 2 3 6 2 3 2 2 2 2 2" xfId="44749" xr:uid="{00000000-0005-0000-0000-00001E1F0000}"/>
    <cellStyle name="Normal 2 3 6 2 3 2 2 2 2 3" xfId="29516" xr:uid="{00000000-0005-0000-0000-00001F1F0000}"/>
    <cellStyle name="Normal 2 3 6 2 3 2 2 2 3" xfId="9398" xr:uid="{00000000-0005-0000-0000-0000201F0000}"/>
    <cellStyle name="Normal 2 3 6 2 3 2 2 2 3 2" xfId="39732" xr:uid="{00000000-0005-0000-0000-0000211F0000}"/>
    <cellStyle name="Normal 2 3 6 2 3 2 2 2 3 3" xfId="24499" xr:uid="{00000000-0005-0000-0000-0000221F0000}"/>
    <cellStyle name="Normal 2 3 6 2 3 2 2 2 4" xfId="34719" xr:uid="{00000000-0005-0000-0000-0000231F0000}"/>
    <cellStyle name="Normal 2 3 6 2 3 2 2 2 5" xfId="19486" xr:uid="{00000000-0005-0000-0000-0000241F0000}"/>
    <cellStyle name="Normal 2 3 6 2 3 2 2 3" xfId="6037" xr:uid="{00000000-0005-0000-0000-0000251F0000}"/>
    <cellStyle name="Normal 2 3 6 2 3 2 2 3 2" xfId="16089" xr:uid="{00000000-0005-0000-0000-0000261F0000}"/>
    <cellStyle name="Normal 2 3 6 2 3 2 2 3 2 2" xfId="46420" xr:uid="{00000000-0005-0000-0000-0000271F0000}"/>
    <cellStyle name="Normal 2 3 6 2 3 2 2 3 2 3" xfId="31187" xr:uid="{00000000-0005-0000-0000-0000281F0000}"/>
    <cellStyle name="Normal 2 3 6 2 3 2 2 3 3" xfId="11069" xr:uid="{00000000-0005-0000-0000-0000291F0000}"/>
    <cellStyle name="Normal 2 3 6 2 3 2 2 3 3 2" xfId="41403" xr:uid="{00000000-0005-0000-0000-00002A1F0000}"/>
    <cellStyle name="Normal 2 3 6 2 3 2 2 3 3 3" xfId="26170" xr:uid="{00000000-0005-0000-0000-00002B1F0000}"/>
    <cellStyle name="Normal 2 3 6 2 3 2 2 3 4" xfId="36390" xr:uid="{00000000-0005-0000-0000-00002C1F0000}"/>
    <cellStyle name="Normal 2 3 6 2 3 2 2 3 5" xfId="21157" xr:uid="{00000000-0005-0000-0000-00002D1F0000}"/>
    <cellStyle name="Normal 2 3 6 2 3 2 2 4" xfId="12747" xr:uid="{00000000-0005-0000-0000-00002E1F0000}"/>
    <cellStyle name="Normal 2 3 6 2 3 2 2 4 2" xfId="43078" xr:uid="{00000000-0005-0000-0000-00002F1F0000}"/>
    <cellStyle name="Normal 2 3 6 2 3 2 2 4 3" xfId="27845" xr:uid="{00000000-0005-0000-0000-0000301F0000}"/>
    <cellStyle name="Normal 2 3 6 2 3 2 2 5" xfId="7726" xr:uid="{00000000-0005-0000-0000-0000311F0000}"/>
    <cellStyle name="Normal 2 3 6 2 3 2 2 5 2" xfId="38061" xr:uid="{00000000-0005-0000-0000-0000321F0000}"/>
    <cellStyle name="Normal 2 3 6 2 3 2 2 5 3" xfId="22828" xr:uid="{00000000-0005-0000-0000-0000331F0000}"/>
    <cellStyle name="Normal 2 3 6 2 3 2 2 6" xfId="33049" xr:uid="{00000000-0005-0000-0000-0000341F0000}"/>
    <cellStyle name="Normal 2 3 6 2 3 2 2 7" xfId="17815" xr:uid="{00000000-0005-0000-0000-0000351F0000}"/>
    <cellStyle name="Normal 2 3 6 2 3 2 3" xfId="3508" xr:uid="{00000000-0005-0000-0000-0000361F0000}"/>
    <cellStyle name="Normal 2 3 6 2 3 2 3 2" xfId="13582" xr:uid="{00000000-0005-0000-0000-0000371F0000}"/>
    <cellStyle name="Normal 2 3 6 2 3 2 3 2 2" xfId="43913" xr:uid="{00000000-0005-0000-0000-0000381F0000}"/>
    <cellStyle name="Normal 2 3 6 2 3 2 3 2 3" xfId="28680" xr:uid="{00000000-0005-0000-0000-0000391F0000}"/>
    <cellStyle name="Normal 2 3 6 2 3 2 3 3" xfId="8562" xr:uid="{00000000-0005-0000-0000-00003A1F0000}"/>
    <cellStyle name="Normal 2 3 6 2 3 2 3 3 2" xfId="38896" xr:uid="{00000000-0005-0000-0000-00003B1F0000}"/>
    <cellStyle name="Normal 2 3 6 2 3 2 3 3 3" xfId="23663" xr:uid="{00000000-0005-0000-0000-00003C1F0000}"/>
    <cellStyle name="Normal 2 3 6 2 3 2 3 4" xfId="33883" xr:uid="{00000000-0005-0000-0000-00003D1F0000}"/>
    <cellStyle name="Normal 2 3 6 2 3 2 3 5" xfId="18650" xr:uid="{00000000-0005-0000-0000-00003E1F0000}"/>
    <cellStyle name="Normal 2 3 6 2 3 2 4" xfId="5201" xr:uid="{00000000-0005-0000-0000-00003F1F0000}"/>
    <cellStyle name="Normal 2 3 6 2 3 2 4 2" xfId="15253" xr:uid="{00000000-0005-0000-0000-0000401F0000}"/>
    <cellStyle name="Normal 2 3 6 2 3 2 4 2 2" xfId="45584" xr:uid="{00000000-0005-0000-0000-0000411F0000}"/>
    <cellStyle name="Normal 2 3 6 2 3 2 4 2 3" xfId="30351" xr:uid="{00000000-0005-0000-0000-0000421F0000}"/>
    <cellStyle name="Normal 2 3 6 2 3 2 4 3" xfId="10233" xr:uid="{00000000-0005-0000-0000-0000431F0000}"/>
    <cellStyle name="Normal 2 3 6 2 3 2 4 3 2" xfId="40567" xr:uid="{00000000-0005-0000-0000-0000441F0000}"/>
    <cellStyle name="Normal 2 3 6 2 3 2 4 3 3" xfId="25334" xr:uid="{00000000-0005-0000-0000-0000451F0000}"/>
    <cellStyle name="Normal 2 3 6 2 3 2 4 4" xfId="35554" xr:uid="{00000000-0005-0000-0000-0000461F0000}"/>
    <cellStyle name="Normal 2 3 6 2 3 2 4 5" xfId="20321" xr:uid="{00000000-0005-0000-0000-0000471F0000}"/>
    <cellStyle name="Normal 2 3 6 2 3 2 5" xfId="11911" xr:uid="{00000000-0005-0000-0000-0000481F0000}"/>
    <cellStyle name="Normal 2 3 6 2 3 2 5 2" xfId="42242" xr:uid="{00000000-0005-0000-0000-0000491F0000}"/>
    <cellStyle name="Normal 2 3 6 2 3 2 5 3" xfId="27009" xr:uid="{00000000-0005-0000-0000-00004A1F0000}"/>
    <cellStyle name="Normal 2 3 6 2 3 2 6" xfId="6890" xr:uid="{00000000-0005-0000-0000-00004B1F0000}"/>
    <cellStyle name="Normal 2 3 6 2 3 2 6 2" xfId="37225" xr:uid="{00000000-0005-0000-0000-00004C1F0000}"/>
    <cellStyle name="Normal 2 3 6 2 3 2 6 3" xfId="21992" xr:uid="{00000000-0005-0000-0000-00004D1F0000}"/>
    <cellStyle name="Normal 2 3 6 2 3 2 7" xfId="32213" xr:uid="{00000000-0005-0000-0000-00004E1F0000}"/>
    <cellStyle name="Normal 2 3 6 2 3 2 8" xfId="16979" xr:uid="{00000000-0005-0000-0000-00004F1F0000}"/>
    <cellStyle name="Normal 2 3 6 2 3 3" xfId="2237" xr:uid="{00000000-0005-0000-0000-0000501F0000}"/>
    <cellStyle name="Normal 2 3 6 2 3 3 2" xfId="3927" xr:uid="{00000000-0005-0000-0000-0000511F0000}"/>
    <cellStyle name="Normal 2 3 6 2 3 3 2 2" xfId="14000" xr:uid="{00000000-0005-0000-0000-0000521F0000}"/>
    <cellStyle name="Normal 2 3 6 2 3 3 2 2 2" xfId="44331" xr:uid="{00000000-0005-0000-0000-0000531F0000}"/>
    <cellStyle name="Normal 2 3 6 2 3 3 2 2 3" xfId="29098" xr:uid="{00000000-0005-0000-0000-0000541F0000}"/>
    <cellStyle name="Normal 2 3 6 2 3 3 2 3" xfId="8980" xr:uid="{00000000-0005-0000-0000-0000551F0000}"/>
    <cellStyle name="Normal 2 3 6 2 3 3 2 3 2" xfId="39314" xr:uid="{00000000-0005-0000-0000-0000561F0000}"/>
    <cellStyle name="Normal 2 3 6 2 3 3 2 3 3" xfId="24081" xr:uid="{00000000-0005-0000-0000-0000571F0000}"/>
    <cellStyle name="Normal 2 3 6 2 3 3 2 4" xfId="34301" xr:uid="{00000000-0005-0000-0000-0000581F0000}"/>
    <cellStyle name="Normal 2 3 6 2 3 3 2 5" xfId="19068" xr:uid="{00000000-0005-0000-0000-0000591F0000}"/>
    <cellStyle name="Normal 2 3 6 2 3 3 3" xfId="5619" xr:uid="{00000000-0005-0000-0000-00005A1F0000}"/>
    <cellStyle name="Normal 2 3 6 2 3 3 3 2" xfId="15671" xr:uid="{00000000-0005-0000-0000-00005B1F0000}"/>
    <cellStyle name="Normal 2 3 6 2 3 3 3 2 2" xfId="46002" xr:uid="{00000000-0005-0000-0000-00005C1F0000}"/>
    <cellStyle name="Normal 2 3 6 2 3 3 3 2 3" xfId="30769" xr:uid="{00000000-0005-0000-0000-00005D1F0000}"/>
    <cellStyle name="Normal 2 3 6 2 3 3 3 3" xfId="10651" xr:uid="{00000000-0005-0000-0000-00005E1F0000}"/>
    <cellStyle name="Normal 2 3 6 2 3 3 3 3 2" xfId="40985" xr:uid="{00000000-0005-0000-0000-00005F1F0000}"/>
    <cellStyle name="Normal 2 3 6 2 3 3 3 3 3" xfId="25752" xr:uid="{00000000-0005-0000-0000-0000601F0000}"/>
    <cellStyle name="Normal 2 3 6 2 3 3 3 4" xfId="35972" xr:uid="{00000000-0005-0000-0000-0000611F0000}"/>
    <cellStyle name="Normal 2 3 6 2 3 3 3 5" xfId="20739" xr:uid="{00000000-0005-0000-0000-0000621F0000}"/>
    <cellStyle name="Normal 2 3 6 2 3 3 4" xfId="12329" xr:uid="{00000000-0005-0000-0000-0000631F0000}"/>
    <cellStyle name="Normal 2 3 6 2 3 3 4 2" xfId="42660" xr:uid="{00000000-0005-0000-0000-0000641F0000}"/>
    <cellStyle name="Normal 2 3 6 2 3 3 4 3" xfId="27427" xr:uid="{00000000-0005-0000-0000-0000651F0000}"/>
    <cellStyle name="Normal 2 3 6 2 3 3 5" xfId="7308" xr:uid="{00000000-0005-0000-0000-0000661F0000}"/>
    <cellStyle name="Normal 2 3 6 2 3 3 5 2" xfId="37643" xr:uid="{00000000-0005-0000-0000-0000671F0000}"/>
    <cellStyle name="Normal 2 3 6 2 3 3 5 3" xfId="22410" xr:uid="{00000000-0005-0000-0000-0000681F0000}"/>
    <cellStyle name="Normal 2 3 6 2 3 3 6" xfId="32631" xr:uid="{00000000-0005-0000-0000-0000691F0000}"/>
    <cellStyle name="Normal 2 3 6 2 3 3 7" xfId="17397" xr:uid="{00000000-0005-0000-0000-00006A1F0000}"/>
    <cellStyle name="Normal 2 3 6 2 3 4" xfId="3090" xr:uid="{00000000-0005-0000-0000-00006B1F0000}"/>
    <cellStyle name="Normal 2 3 6 2 3 4 2" xfId="13164" xr:uid="{00000000-0005-0000-0000-00006C1F0000}"/>
    <cellStyle name="Normal 2 3 6 2 3 4 2 2" xfId="43495" xr:uid="{00000000-0005-0000-0000-00006D1F0000}"/>
    <cellStyle name="Normal 2 3 6 2 3 4 2 3" xfId="28262" xr:uid="{00000000-0005-0000-0000-00006E1F0000}"/>
    <cellStyle name="Normal 2 3 6 2 3 4 3" xfId="8144" xr:uid="{00000000-0005-0000-0000-00006F1F0000}"/>
    <cellStyle name="Normal 2 3 6 2 3 4 3 2" xfId="38478" xr:uid="{00000000-0005-0000-0000-0000701F0000}"/>
    <cellStyle name="Normal 2 3 6 2 3 4 3 3" xfId="23245" xr:uid="{00000000-0005-0000-0000-0000711F0000}"/>
    <cellStyle name="Normal 2 3 6 2 3 4 4" xfId="33465" xr:uid="{00000000-0005-0000-0000-0000721F0000}"/>
    <cellStyle name="Normal 2 3 6 2 3 4 5" xfId="18232" xr:uid="{00000000-0005-0000-0000-0000731F0000}"/>
    <cellStyle name="Normal 2 3 6 2 3 5" xfId="4783" xr:uid="{00000000-0005-0000-0000-0000741F0000}"/>
    <cellStyle name="Normal 2 3 6 2 3 5 2" xfId="14835" xr:uid="{00000000-0005-0000-0000-0000751F0000}"/>
    <cellStyle name="Normal 2 3 6 2 3 5 2 2" xfId="45166" xr:uid="{00000000-0005-0000-0000-0000761F0000}"/>
    <cellStyle name="Normal 2 3 6 2 3 5 2 3" xfId="29933" xr:uid="{00000000-0005-0000-0000-0000771F0000}"/>
    <cellStyle name="Normal 2 3 6 2 3 5 3" xfId="9815" xr:uid="{00000000-0005-0000-0000-0000781F0000}"/>
    <cellStyle name="Normal 2 3 6 2 3 5 3 2" xfId="40149" xr:uid="{00000000-0005-0000-0000-0000791F0000}"/>
    <cellStyle name="Normal 2 3 6 2 3 5 3 3" xfId="24916" xr:uid="{00000000-0005-0000-0000-00007A1F0000}"/>
    <cellStyle name="Normal 2 3 6 2 3 5 4" xfId="35136" xr:uid="{00000000-0005-0000-0000-00007B1F0000}"/>
    <cellStyle name="Normal 2 3 6 2 3 5 5" xfId="19903" xr:uid="{00000000-0005-0000-0000-00007C1F0000}"/>
    <cellStyle name="Normal 2 3 6 2 3 6" xfId="11493" xr:uid="{00000000-0005-0000-0000-00007D1F0000}"/>
    <cellStyle name="Normal 2 3 6 2 3 6 2" xfId="41824" xr:uid="{00000000-0005-0000-0000-00007E1F0000}"/>
    <cellStyle name="Normal 2 3 6 2 3 6 3" xfId="26591" xr:uid="{00000000-0005-0000-0000-00007F1F0000}"/>
    <cellStyle name="Normal 2 3 6 2 3 7" xfId="6472" xr:uid="{00000000-0005-0000-0000-0000801F0000}"/>
    <cellStyle name="Normal 2 3 6 2 3 7 2" xfId="36807" xr:uid="{00000000-0005-0000-0000-0000811F0000}"/>
    <cellStyle name="Normal 2 3 6 2 3 7 3" xfId="21574" xr:uid="{00000000-0005-0000-0000-0000821F0000}"/>
    <cellStyle name="Normal 2 3 6 2 3 8" xfId="31795" xr:uid="{00000000-0005-0000-0000-0000831F0000}"/>
    <cellStyle name="Normal 2 3 6 2 3 9" xfId="16561" xr:uid="{00000000-0005-0000-0000-0000841F0000}"/>
    <cellStyle name="Normal 2 3 6 2 4" xfId="1608" xr:uid="{00000000-0005-0000-0000-0000851F0000}"/>
    <cellStyle name="Normal 2 3 6 2 4 2" xfId="2447" xr:uid="{00000000-0005-0000-0000-0000861F0000}"/>
    <cellStyle name="Normal 2 3 6 2 4 2 2" xfId="4137" xr:uid="{00000000-0005-0000-0000-0000871F0000}"/>
    <cellStyle name="Normal 2 3 6 2 4 2 2 2" xfId="14210" xr:uid="{00000000-0005-0000-0000-0000881F0000}"/>
    <cellStyle name="Normal 2 3 6 2 4 2 2 2 2" xfId="44541" xr:uid="{00000000-0005-0000-0000-0000891F0000}"/>
    <cellStyle name="Normal 2 3 6 2 4 2 2 2 3" xfId="29308" xr:uid="{00000000-0005-0000-0000-00008A1F0000}"/>
    <cellStyle name="Normal 2 3 6 2 4 2 2 3" xfId="9190" xr:uid="{00000000-0005-0000-0000-00008B1F0000}"/>
    <cellStyle name="Normal 2 3 6 2 4 2 2 3 2" xfId="39524" xr:uid="{00000000-0005-0000-0000-00008C1F0000}"/>
    <cellStyle name="Normal 2 3 6 2 4 2 2 3 3" xfId="24291" xr:uid="{00000000-0005-0000-0000-00008D1F0000}"/>
    <cellStyle name="Normal 2 3 6 2 4 2 2 4" xfId="34511" xr:uid="{00000000-0005-0000-0000-00008E1F0000}"/>
    <cellStyle name="Normal 2 3 6 2 4 2 2 5" xfId="19278" xr:uid="{00000000-0005-0000-0000-00008F1F0000}"/>
    <cellStyle name="Normal 2 3 6 2 4 2 3" xfId="5829" xr:uid="{00000000-0005-0000-0000-0000901F0000}"/>
    <cellStyle name="Normal 2 3 6 2 4 2 3 2" xfId="15881" xr:uid="{00000000-0005-0000-0000-0000911F0000}"/>
    <cellStyle name="Normal 2 3 6 2 4 2 3 2 2" xfId="46212" xr:uid="{00000000-0005-0000-0000-0000921F0000}"/>
    <cellStyle name="Normal 2 3 6 2 4 2 3 2 3" xfId="30979" xr:uid="{00000000-0005-0000-0000-0000931F0000}"/>
    <cellStyle name="Normal 2 3 6 2 4 2 3 3" xfId="10861" xr:uid="{00000000-0005-0000-0000-0000941F0000}"/>
    <cellStyle name="Normal 2 3 6 2 4 2 3 3 2" xfId="41195" xr:uid="{00000000-0005-0000-0000-0000951F0000}"/>
    <cellStyle name="Normal 2 3 6 2 4 2 3 3 3" xfId="25962" xr:uid="{00000000-0005-0000-0000-0000961F0000}"/>
    <cellStyle name="Normal 2 3 6 2 4 2 3 4" xfId="36182" xr:uid="{00000000-0005-0000-0000-0000971F0000}"/>
    <cellStyle name="Normal 2 3 6 2 4 2 3 5" xfId="20949" xr:uid="{00000000-0005-0000-0000-0000981F0000}"/>
    <cellStyle name="Normal 2 3 6 2 4 2 4" xfId="12539" xr:uid="{00000000-0005-0000-0000-0000991F0000}"/>
    <cellStyle name="Normal 2 3 6 2 4 2 4 2" xfId="42870" xr:uid="{00000000-0005-0000-0000-00009A1F0000}"/>
    <cellStyle name="Normal 2 3 6 2 4 2 4 3" xfId="27637" xr:uid="{00000000-0005-0000-0000-00009B1F0000}"/>
    <cellStyle name="Normal 2 3 6 2 4 2 5" xfId="7518" xr:uid="{00000000-0005-0000-0000-00009C1F0000}"/>
    <cellStyle name="Normal 2 3 6 2 4 2 5 2" xfId="37853" xr:uid="{00000000-0005-0000-0000-00009D1F0000}"/>
    <cellStyle name="Normal 2 3 6 2 4 2 5 3" xfId="22620" xr:uid="{00000000-0005-0000-0000-00009E1F0000}"/>
    <cellStyle name="Normal 2 3 6 2 4 2 6" xfId="32841" xr:uid="{00000000-0005-0000-0000-00009F1F0000}"/>
    <cellStyle name="Normal 2 3 6 2 4 2 7" xfId="17607" xr:uid="{00000000-0005-0000-0000-0000A01F0000}"/>
    <cellStyle name="Normal 2 3 6 2 4 3" xfId="3300" xr:uid="{00000000-0005-0000-0000-0000A11F0000}"/>
    <cellStyle name="Normal 2 3 6 2 4 3 2" xfId="13374" xr:uid="{00000000-0005-0000-0000-0000A21F0000}"/>
    <cellStyle name="Normal 2 3 6 2 4 3 2 2" xfId="43705" xr:uid="{00000000-0005-0000-0000-0000A31F0000}"/>
    <cellStyle name="Normal 2 3 6 2 4 3 2 3" xfId="28472" xr:uid="{00000000-0005-0000-0000-0000A41F0000}"/>
    <cellStyle name="Normal 2 3 6 2 4 3 3" xfId="8354" xr:uid="{00000000-0005-0000-0000-0000A51F0000}"/>
    <cellStyle name="Normal 2 3 6 2 4 3 3 2" xfId="38688" xr:uid="{00000000-0005-0000-0000-0000A61F0000}"/>
    <cellStyle name="Normal 2 3 6 2 4 3 3 3" xfId="23455" xr:uid="{00000000-0005-0000-0000-0000A71F0000}"/>
    <cellStyle name="Normal 2 3 6 2 4 3 4" xfId="33675" xr:uid="{00000000-0005-0000-0000-0000A81F0000}"/>
    <cellStyle name="Normal 2 3 6 2 4 3 5" xfId="18442" xr:uid="{00000000-0005-0000-0000-0000A91F0000}"/>
    <cellStyle name="Normal 2 3 6 2 4 4" xfId="4993" xr:uid="{00000000-0005-0000-0000-0000AA1F0000}"/>
    <cellStyle name="Normal 2 3 6 2 4 4 2" xfId="15045" xr:uid="{00000000-0005-0000-0000-0000AB1F0000}"/>
    <cellStyle name="Normal 2 3 6 2 4 4 2 2" xfId="45376" xr:uid="{00000000-0005-0000-0000-0000AC1F0000}"/>
    <cellStyle name="Normal 2 3 6 2 4 4 2 3" xfId="30143" xr:uid="{00000000-0005-0000-0000-0000AD1F0000}"/>
    <cellStyle name="Normal 2 3 6 2 4 4 3" xfId="10025" xr:uid="{00000000-0005-0000-0000-0000AE1F0000}"/>
    <cellStyle name="Normal 2 3 6 2 4 4 3 2" xfId="40359" xr:uid="{00000000-0005-0000-0000-0000AF1F0000}"/>
    <cellStyle name="Normal 2 3 6 2 4 4 3 3" xfId="25126" xr:uid="{00000000-0005-0000-0000-0000B01F0000}"/>
    <cellStyle name="Normal 2 3 6 2 4 4 4" xfId="35346" xr:uid="{00000000-0005-0000-0000-0000B11F0000}"/>
    <cellStyle name="Normal 2 3 6 2 4 4 5" xfId="20113" xr:uid="{00000000-0005-0000-0000-0000B21F0000}"/>
    <cellStyle name="Normal 2 3 6 2 4 5" xfId="11703" xr:uid="{00000000-0005-0000-0000-0000B31F0000}"/>
    <cellStyle name="Normal 2 3 6 2 4 5 2" xfId="42034" xr:uid="{00000000-0005-0000-0000-0000B41F0000}"/>
    <cellStyle name="Normal 2 3 6 2 4 5 3" xfId="26801" xr:uid="{00000000-0005-0000-0000-0000B51F0000}"/>
    <cellStyle name="Normal 2 3 6 2 4 6" xfId="6682" xr:uid="{00000000-0005-0000-0000-0000B61F0000}"/>
    <cellStyle name="Normal 2 3 6 2 4 6 2" xfId="37017" xr:uid="{00000000-0005-0000-0000-0000B71F0000}"/>
    <cellStyle name="Normal 2 3 6 2 4 6 3" xfId="21784" xr:uid="{00000000-0005-0000-0000-0000B81F0000}"/>
    <cellStyle name="Normal 2 3 6 2 4 7" xfId="32005" xr:uid="{00000000-0005-0000-0000-0000B91F0000}"/>
    <cellStyle name="Normal 2 3 6 2 4 8" xfId="16771" xr:uid="{00000000-0005-0000-0000-0000BA1F0000}"/>
    <cellStyle name="Normal 2 3 6 2 5" xfId="2029" xr:uid="{00000000-0005-0000-0000-0000BB1F0000}"/>
    <cellStyle name="Normal 2 3 6 2 5 2" xfId="3719" xr:uid="{00000000-0005-0000-0000-0000BC1F0000}"/>
    <cellStyle name="Normal 2 3 6 2 5 2 2" xfId="13792" xr:uid="{00000000-0005-0000-0000-0000BD1F0000}"/>
    <cellStyle name="Normal 2 3 6 2 5 2 2 2" xfId="44123" xr:uid="{00000000-0005-0000-0000-0000BE1F0000}"/>
    <cellStyle name="Normal 2 3 6 2 5 2 2 3" xfId="28890" xr:uid="{00000000-0005-0000-0000-0000BF1F0000}"/>
    <cellStyle name="Normal 2 3 6 2 5 2 3" xfId="8772" xr:uid="{00000000-0005-0000-0000-0000C01F0000}"/>
    <cellStyle name="Normal 2 3 6 2 5 2 3 2" xfId="39106" xr:uid="{00000000-0005-0000-0000-0000C11F0000}"/>
    <cellStyle name="Normal 2 3 6 2 5 2 3 3" xfId="23873" xr:uid="{00000000-0005-0000-0000-0000C21F0000}"/>
    <cellStyle name="Normal 2 3 6 2 5 2 4" xfId="34093" xr:uid="{00000000-0005-0000-0000-0000C31F0000}"/>
    <cellStyle name="Normal 2 3 6 2 5 2 5" xfId="18860" xr:uid="{00000000-0005-0000-0000-0000C41F0000}"/>
    <cellStyle name="Normal 2 3 6 2 5 3" xfId="5411" xr:uid="{00000000-0005-0000-0000-0000C51F0000}"/>
    <cellStyle name="Normal 2 3 6 2 5 3 2" xfId="15463" xr:uid="{00000000-0005-0000-0000-0000C61F0000}"/>
    <cellStyle name="Normal 2 3 6 2 5 3 2 2" xfId="45794" xr:uid="{00000000-0005-0000-0000-0000C71F0000}"/>
    <cellStyle name="Normal 2 3 6 2 5 3 2 3" xfId="30561" xr:uid="{00000000-0005-0000-0000-0000C81F0000}"/>
    <cellStyle name="Normal 2 3 6 2 5 3 3" xfId="10443" xr:uid="{00000000-0005-0000-0000-0000C91F0000}"/>
    <cellStyle name="Normal 2 3 6 2 5 3 3 2" xfId="40777" xr:uid="{00000000-0005-0000-0000-0000CA1F0000}"/>
    <cellStyle name="Normal 2 3 6 2 5 3 3 3" xfId="25544" xr:uid="{00000000-0005-0000-0000-0000CB1F0000}"/>
    <cellStyle name="Normal 2 3 6 2 5 3 4" xfId="35764" xr:uid="{00000000-0005-0000-0000-0000CC1F0000}"/>
    <cellStyle name="Normal 2 3 6 2 5 3 5" xfId="20531" xr:uid="{00000000-0005-0000-0000-0000CD1F0000}"/>
    <cellStyle name="Normal 2 3 6 2 5 4" xfId="12121" xr:uid="{00000000-0005-0000-0000-0000CE1F0000}"/>
    <cellStyle name="Normal 2 3 6 2 5 4 2" xfId="42452" xr:uid="{00000000-0005-0000-0000-0000CF1F0000}"/>
    <cellStyle name="Normal 2 3 6 2 5 4 3" xfId="27219" xr:uid="{00000000-0005-0000-0000-0000D01F0000}"/>
    <cellStyle name="Normal 2 3 6 2 5 5" xfId="7100" xr:uid="{00000000-0005-0000-0000-0000D11F0000}"/>
    <cellStyle name="Normal 2 3 6 2 5 5 2" xfId="37435" xr:uid="{00000000-0005-0000-0000-0000D21F0000}"/>
    <cellStyle name="Normal 2 3 6 2 5 5 3" xfId="22202" xr:uid="{00000000-0005-0000-0000-0000D31F0000}"/>
    <cellStyle name="Normal 2 3 6 2 5 6" xfId="32423" xr:uid="{00000000-0005-0000-0000-0000D41F0000}"/>
    <cellStyle name="Normal 2 3 6 2 5 7" xfId="17189" xr:uid="{00000000-0005-0000-0000-0000D51F0000}"/>
    <cellStyle name="Normal 2 3 6 2 6" xfId="2882" xr:uid="{00000000-0005-0000-0000-0000D61F0000}"/>
    <cellStyle name="Normal 2 3 6 2 6 2" xfId="12956" xr:uid="{00000000-0005-0000-0000-0000D71F0000}"/>
    <cellStyle name="Normal 2 3 6 2 6 2 2" xfId="43287" xr:uid="{00000000-0005-0000-0000-0000D81F0000}"/>
    <cellStyle name="Normal 2 3 6 2 6 2 3" xfId="28054" xr:uid="{00000000-0005-0000-0000-0000D91F0000}"/>
    <cellStyle name="Normal 2 3 6 2 6 3" xfId="7936" xr:uid="{00000000-0005-0000-0000-0000DA1F0000}"/>
    <cellStyle name="Normal 2 3 6 2 6 3 2" xfId="38270" xr:uid="{00000000-0005-0000-0000-0000DB1F0000}"/>
    <cellStyle name="Normal 2 3 6 2 6 3 3" xfId="23037" xr:uid="{00000000-0005-0000-0000-0000DC1F0000}"/>
    <cellStyle name="Normal 2 3 6 2 6 4" xfId="33257" xr:uid="{00000000-0005-0000-0000-0000DD1F0000}"/>
    <cellStyle name="Normal 2 3 6 2 6 5" xfId="18024" xr:uid="{00000000-0005-0000-0000-0000DE1F0000}"/>
    <cellStyle name="Normal 2 3 6 2 7" xfId="4575" xr:uid="{00000000-0005-0000-0000-0000DF1F0000}"/>
    <cellStyle name="Normal 2 3 6 2 7 2" xfId="14627" xr:uid="{00000000-0005-0000-0000-0000E01F0000}"/>
    <cellStyle name="Normal 2 3 6 2 7 2 2" xfId="44958" xr:uid="{00000000-0005-0000-0000-0000E11F0000}"/>
    <cellStyle name="Normal 2 3 6 2 7 2 3" xfId="29725" xr:uid="{00000000-0005-0000-0000-0000E21F0000}"/>
    <cellStyle name="Normal 2 3 6 2 7 3" xfId="9607" xr:uid="{00000000-0005-0000-0000-0000E31F0000}"/>
    <cellStyle name="Normal 2 3 6 2 7 3 2" xfId="39941" xr:uid="{00000000-0005-0000-0000-0000E41F0000}"/>
    <cellStyle name="Normal 2 3 6 2 7 3 3" xfId="24708" xr:uid="{00000000-0005-0000-0000-0000E51F0000}"/>
    <cellStyle name="Normal 2 3 6 2 7 4" xfId="34928" xr:uid="{00000000-0005-0000-0000-0000E61F0000}"/>
    <cellStyle name="Normal 2 3 6 2 7 5" xfId="19695" xr:uid="{00000000-0005-0000-0000-0000E71F0000}"/>
    <cellStyle name="Normal 2 3 6 2 8" xfId="11285" xr:uid="{00000000-0005-0000-0000-0000E81F0000}"/>
    <cellStyle name="Normal 2 3 6 2 8 2" xfId="41616" xr:uid="{00000000-0005-0000-0000-0000E91F0000}"/>
    <cellStyle name="Normal 2 3 6 2 8 3" xfId="26383" xr:uid="{00000000-0005-0000-0000-0000EA1F0000}"/>
    <cellStyle name="Normal 2 3 6 2 9" xfId="6264" xr:uid="{00000000-0005-0000-0000-0000EB1F0000}"/>
    <cellStyle name="Normal 2 3 6 2 9 2" xfId="36599" xr:uid="{00000000-0005-0000-0000-0000EC1F0000}"/>
    <cellStyle name="Normal 2 3 6 2 9 3" xfId="21366" xr:uid="{00000000-0005-0000-0000-0000ED1F0000}"/>
    <cellStyle name="Normal 2 3 6 3" xfId="1228" xr:uid="{00000000-0005-0000-0000-0000EE1F0000}"/>
    <cellStyle name="Normal 2 3 6 3 10" xfId="16405" xr:uid="{00000000-0005-0000-0000-0000EF1F0000}"/>
    <cellStyle name="Normal 2 3 6 3 2" xfId="1447" xr:uid="{00000000-0005-0000-0000-0000F01F0000}"/>
    <cellStyle name="Normal 2 3 6 3 2 2" xfId="1868" xr:uid="{00000000-0005-0000-0000-0000F11F0000}"/>
    <cellStyle name="Normal 2 3 6 3 2 2 2" xfId="2707" xr:uid="{00000000-0005-0000-0000-0000F21F0000}"/>
    <cellStyle name="Normal 2 3 6 3 2 2 2 2" xfId="4397" xr:uid="{00000000-0005-0000-0000-0000F31F0000}"/>
    <cellStyle name="Normal 2 3 6 3 2 2 2 2 2" xfId="14470" xr:uid="{00000000-0005-0000-0000-0000F41F0000}"/>
    <cellStyle name="Normal 2 3 6 3 2 2 2 2 2 2" xfId="44801" xr:uid="{00000000-0005-0000-0000-0000F51F0000}"/>
    <cellStyle name="Normal 2 3 6 3 2 2 2 2 2 3" xfId="29568" xr:uid="{00000000-0005-0000-0000-0000F61F0000}"/>
    <cellStyle name="Normal 2 3 6 3 2 2 2 2 3" xfId="9450" xr:uid="{00000000-0005-0000-0000-0000F71F0000}"/>
    <cellStyle name="Normal 2 3 6 3 2 2 2 2 3 2" xfId="39784" xr:uid="{00000000-0005-0000-0000-0000F81F0000}"/>
    <cellStyle name="Normal 2 3 6 3 2 2 2 2 3 3" xfId="24551" xr:uid="{00000000-0005-0000-0000-0000F91F0000}"/>
    <cellStyle name="Normal 2 3 6 3 2 2 2 2 4" xfId="34771" xr:uid="{00000000-0005-0000-0000-0000FA1F0000}"/>
    <cellStyle name="Normal 2 3 6 3 2 2 2 2 5" xfId="19538" xr:uid="{00000000-0005-0000-0000-0000FB1F0000}"/>
    <cellStyle name="Normal 2 3 6 3 2 2 2 3" xfId="6089" xr:uid="{00000000-0005-0000-0000-0000FC1F0000}"/>
    <cellStyle name="Normal 2 3 6 3 2 2 2 3 2" xfId="16141" xr:uid="{00000000-0005-0000-0000-0000FD1F0000}"/>
    <cellStyle name="Normal 2 3 6 3 2 2 2 3 2 2" xfId="46472" xr:uid="{00000000-0005-0000-0000-0000FE1F0000}"/>
    <cellStyle name="Normal 2 3 6 3 2 2 2 3 2 3" xfId="31239" xr:uid="{00000000-0005-0000-0000-0000FF1F0000}"/>
    <cellStyle name="Normal 2 3 6 3 2 2 2 3 3" xfId="11121" xr:uid="{00000000-0005-0000-0000-000000200000}"/>
    <cellStyle name="Normal 2 3 6 3 2 2 2 3 3 2" xfId="41455" xr:uid="{00000000-0005-0000-0000-000001200000}"/>
    <cellStyle name="Normal 2 3 6 3 2 2 2 3 3 3" xfId="26222" xr:uid="{00000000-0005-0000-0000-000002200000}"/>
    <cellStyle name="Normal 2 3 6 3 2 2 2 3 4" xfId="36442" xr:uid="{00000000-0005-0000-0000-000003200000}"/>
    <cellStyle name="Normal 2 3 6 3 2 2 2 3 5" xfId="21209" xr:uid="{00000000-0005-0000-0000-000004200000}"/>
    <cellStyle name="Normal 2 3 6 3 2 2 2 4" xfId="12799" xr:uid="{00000000-0005-0000-0000-000005200000}"/>
    <cellStyle name="Normal 2 3 6 3 2 2 2 4 2" xfId="43130" xr:uid="{00000000-0005-0000-0000-000006200000}"/>
    <cellStyle name="Normal 2 3 6 3 2 2 2 4 3" xfId="27897" xr:uid="{00000000-0005-0000-0000-000007200000}"/>
    <cellStyle name="Normal 2 3 6 3 2 2 2 5" xfId="7778" xr:uid="{00000000-0005-0000-0000-000008200000}"/>
    <cellStyle name="Normal 2 3 6 3 2 2 2 5 2" xfId="38113" xr:uid="{00000000-0005-0000-0000-000009200000}"/>
    <cellStyle name="Normal 2 3 6 3 2 2 2 5 3" xfId="22880" xr:uid="{00000000-0005-0000-0000-00000A200000}"/>
    <cellStyle name="Normal 2 3 6 3 2 2 2 6" xfId="33101" xr:uid="{00000000-0005-0000-0000-00000B200000}"/>
    <cellStyle name="Normal 2 3 6 3 2 2 2 7" xfId="17867" xr:uid="{00000000-0005-0000-0000-00000C200000}"/>
    <cellStyle name="Normal 2 3 6 3 2 2 3" xfId="3560" xr:uid="{00000000-0005-0000-0000-00000D200000}"/>
    <cellStyle name="Normal 2 3 6 3 2 2 3 2" xfId="13634" xr:uid="{00000000-0005-0000-0000-00000E200000}"/>
    <cellStyle name="Normal 2 3 6 3 2 2 3 2 2" xfId="43965" xr:uid="{00000000-0005-0000-0000-00000F200000}"/>
    <cellStyle name="Normal 2 3 6 3 2 2 3 2 3" xfId="28732" xr:uid="{00000000-0005-0000-0000-000010200000}"/>
    <cellStyle name="Normal 2 3 6 3 2 2 3 3" xfId="8614" xr:uid="{00000000-0005-0000-0000-000011200000}"/>
    <cellStyle name="Normal 2 3 6 3 2 2 3 3 2" xfId="38948" xr:uid="{00000000-0005-0000-0000-000012200000}"/>
    <cellStyle name="Normal 2 3 6 3 2 2 3 3 3" xfId="23715" xr:uid="{00000000-0005-0000-0000-000013200000}"/>
    <cellStyle name="Normal 2 3 6 3 2 2 3 4" xfId="33935" xr:uid="{00000000-0005-0000-0000-000014200000}"/>
    <cellStyle name="Normal 2 3 6 3 2 2 3 5" xfId="18702" xr:uid="{00000000-0005-0000-0000-000015200000}"/>
    <cellStyle name="Normal 2 3 6 3 2 2 4" xfId="5253" xr:uid="{00000000-0005-0000-0000-000016200000}"/>
    <cellStyle name="Normal 2 3 6 3 2 2 4 2" xfId="15305" xr:uid="{00000000-0005-0000-0000-000017200000}"/>
    <cellStyle name="Normal 2 3 6 3 2 2 4 2 2" xfId="45636" xr:uid="{00000000-0005-0000-0000-000018200000}"/>
    <cellStyle name="Normal 2 3 6 3 2 2 4 2 3" xfId="30403" xr:uid="{00000000-0005-0000-0000-000019200000}"/>
    <cellStyle name="Normal 2 3 6 3 2 2 4 3" xfId="10285" xr:uid="{00000000-0005-0000-0000-00001A200000}"/>
    <cellStyle name="Normal 2 3 6 3 2 2 4 3 2" xfId="40619" xr:uid="{00000000-0005-0000-0000-00001B200000}"/>
    <cellStyle name="Normal 2 3 6 3 2 2 4 3 3" xfId="25386" xr:uid="{00000000-0005-0000-0000-00001C200000}"/>
    <cellStyle name="Normal 2 3 6 3 2 2 4 4" xfId="35606" xr:uid="{00000000-0005-0000-0000-00001D200000}"/>
    <cellStyle name="Normal 2 3 6 3 2 2 4 5" xfId="20373" xr:uid="{00000000-0005-0000-0000-00001E200000}"/>
    <cellStyle name="Normal 2 3 6 3 2 2 5" xfId="11963" xr:uid="{00000000-0005-0000-0000-00001F200000}"/>
    <cellStyle name="Normal 2 3 6 3 2 2 5 2" xfId="42294" xr:uid="{00000000-0005-0000-0000-000020200000}"/>
    <cellStyle name="Normal 2 3 6 3 2 2 5 3" xfId="27061" xr:uid="{00000000-0005-0000-0000-000021200000}"/>
    <cellStyle name="Normal 2 3 6 3 2 2 6" xfId="6942" xr:uid="{00000000-0005-0000-0000-000022200000}"/>
    <cellStyle name="Normal 2 3 6 3 2 2 6 2" xfId="37277" xr:uid="{00000000-0005-0000-0000-000023200000}"/>
    <cellStyle name="Normal 2 3 6 3 2 2 6 3" xfId="22044" xr:uid="{00000000-0005-0000-0000-000024200000}"/>
    <cellStyle name="Normal 2 3 6 3 2 2 7" xfId="32265" xr:uid="{00000000-0005-0000-0000-000025200000}"/>
    <cellStyle name="Normal 2 3 6 3 2 2 8" xfId="17031" xr:uid="{00000000-0005-0000-0000-000026200000}"/>
    <cellStyle name="Normal 2 3 6 3 2 3" xfId="2289" xr:uid="{00000000-0005-0000-0000-000027200000}"/>
    <cellStyle name="Normal 2 3 6 3 2 3 2" xfId="3979" xr:uid="{00000000-0005-0000-0000-000028200000}"/>
    <cellStyle name="Normal 2 3 6 3 2 3 2 2" xfId="14052" xr:uid="{00000000-0005-0000-0000-000029200000}"/>
    <cellStyle name="Normal 2 3 6 3 2 3 2 2 2" xfId="44383" xr:uid="{00000000-0005-0000-0000-00002A200000}"/>
    <cellStyle name="Normal 2 3 6 3 2 3 2 2 3" xfId="29150" xr:uid="{00000000-0005-0000-0000-00002B200000}"/>
    <cellStyle name="Normal 2 3 6 3 2 3 2 3" xfId="9032" xr:uid="{00000000-0005-0000-0000-00002C200000}"/>
    <cellStyle name="Normal 2 3 6 3 2 3 2 3 2" xfId="39366" xr:uid="{00000000-0005-0000-0000-00002D200000}"/>
    <cellStyle name="Normal 2 3 6 3 2 3 2 3 3" xfId="24133" xr:uid="{00000000-0005-0000-0000-00002E200000}"/>
    <cellStyle name="Normal 2 3 6 3 2 3 2 4" xfId="34353" xr:uid="{00000000-0005-0000-0000-00002F200000}"/>
    <cellStyle name="Normal 2 3 6 3 2 3 2 5" xfId="19120" xr:uid="{00000000-0005-0000-0000-000030200000}"/>
    <cellStyle name="Normal 2 3 6 3 2 3 3" xfId="5671" xr:uid="{00000000-0005-0000-0000-000031200000}"/>
    <cellStyle name="Normal 2 3 6 3 2 3 3 2" xfId="15723" xr:uid="{00000000-0005-0000-0000-000032200000}"/>
    <cellStyle name="Normal 2 3 6 3 2 3 3 2 2" xfId="46054" xr:uid="{00000000-0005-0000-0000-000033200000}"/>
    <cellStyle name="Normal 2 3 6 3 2 3 3 2 3" xfId="30821" xr:uid="{00000000-0005-0000-0000-000034200000}"/>
    <cellStyle name="Normal 2 3 6 3 2 3 3 3" xfId="10703" xr:uid="{00000000-0005-0000-0000-000035200000}"/>
    <cellStyle name="Normal 2 3 6 3 2 3 3 3 2" xfId="41037" xr:uid="{00000000-0005-0000-0000-000036200000}"/>
    <cellStyle name="Normal 2 3 6 3 2 3 3 3 3" xfId="25804" xr:uid="{00000000-0005-0000-0000-000037200000}"/>
    <cellStyle name="Normal 2 3 6 3 2 3 3 4" xfId="36024" xr:uid="{00000000-0005-0000-0000-000038200000}"/>
    <cellStyle name="Normal 2 3 6 3 2 3 3 5" xfId="20791" xr:uid="{00000000-0005-0000-0000-000039200000}"/>
    <cellStyle name="Normal 2 3 6 3 2 3 4" xfId="12381" xr:uid="{00000000-0005-0000-0000-00003A200000}"/>
    <cellStyle name="Normal 2 3 6 3 2 3 4 2" xfId="42712" xr:uid="{00000000-0005-0000-0000-00003B200000}"/>
    <cellStyle name="Normal 2 3 6 3 2 3 4 3" xfId="27479" xr:uid="{00000000-0005-0000-0000-00003C200000}"/>
    <cellStyle name="Normal 2 3 6 3 2 3 5" xfId="7360" xr:uid="{00000000-0005-0000-0000-00003D200000}"/>
    <cellStyle name="Normal 2 3 6 3 2 3 5 2" xfId="37695" xr:uid="{00000000-0005-0000-0000-00003E200000}"/>
    <cellStyle name="Normal 2 3 6 3 2 3 5 3" xfId="22462" xr:uid="{00000000-0005-0000-0000-00003F200000}"/>
    <cellStyle name="Normal 2 3 6 3 2 3 6" xfId="32683" xr:uid="{00000000-0005-0000-0000-000040200000}"/>
    <cellStyle name="Normal 2 3 6 3 2 3 7" xfId="17449" xr:uid="{00000000-0005-0000-0000-000041200000}"/>
    <cellStyle name="Normal 2 3 6 3 2 4" xfId="3142" xr:uid="{00000000-0005-0000-0000-000042200000}"/>
    <cellStyle name="Normal 2 3 6 3 2 4 2" xfId="13216" xr:uid="{00000000-0005-0000-0000-000043200000}"/>
    <cellStyle name="Normal 2 3 6 3 2 4 2 2" xfId="43547" xr:uid="{00000000-0005-0000-0000-000044200000}"/>
    <cellStyle name="Normal 2 3 6 3 2 4 2 3" xfId="28314" xr:uid="{00000000-0005-0000-0000-000045200000}"/>
    <cellStyle name="Normal 2 3 6 3 2 4 3" xfId="8196" xr:uid="{00000000-0005-0000-0000-000046200000}"/>
    <cellStyle name="Normal 2 3 6 3 2 4 3 2" xfId="38530" xr:uid="{00000000-0005-0000-0000-000047200000}"/>
    <cellStyle name="Normal 2 3 6 3 2 4 3 3" xfId="23297" xr:uid="{00000000-0005-0000-0000-000048200000}"/>
    <cellStyle name="Normal 2 3 6 3 2 4 4" xfId="33517" xr:uid="{00000000-0005-0000-0000-000049200000}"/>
    <cellStyle name="Normal 2 3 6 3 2 4 5" xfId="18284" xr:uid="{00000000-0005-0000-0000-00004A200000}"/>
    <cellStyle name="Normal 2 3 6 3 2 5" xfId="4835" xr:uid="{00000000-0005-0000-0000-00004B200000}"/>
    <cellStyle name="Normal 2 3 6 3 2 5 2" xfId="14887" xr:uid="{00000000-0005-0000-0000-00004C200000}"/>
    <cellStyle name="Normal 2 3 6 3 2 5 2 2" xfId="45218" xr:uid="{00000000-0005-0000-0000-00004D200000}"/>
    <cellStyle name="Normal 2 3 6 3 2 5 2 3" xfId="29985" xr:uid="{00000000-0005-0000-0000-00004E200000}"/>
    <cellStyle name="Normal 2 3 6 3 2 5 3" xfId="9867" xr:uid="{00000000-0005-0000-0000-00004F200000}"/>
    <cellStyle name="Normal 2 3 6 3 2 5 3 2" xfId="40201" xr:uid="{00000000-0005-0000-0000-000050200000}"/>
    <cellStyle name="Normal 2 3 6 3 2 5 3 3" xfId="24968" xr:uid="{00000000-0005-0000-0000-000051200000}"/>
    <cellStyle name="Normal 2 3 6 3 2 5 4" xfId="35188" xr:uid="{00000000-0005-0000-0000-000052200000}"/>
    <cellStyle name="Normal 2 3 6 3 2 5 5" xfId="19955" xr:uid="{00000000-0005-0000-0000-000053200000}"/>
    <cellStyle name="Normal 2 3 6 3 2 6" xfId="11545" xr:uid="{00000000-0005-0000-0000-000054200000}"/>
    <cellStyle name="Normal 2 3 6 3 2 6 2" xfId="41876" xr:uid="{00000000-0005-0000-0000-000055200000}"/>
    <cellStyle name="Normal 2 3 6 3 2 6 3" xfId="26643" xr:uid="{00000000-0005-0000-0000-000056200000}"/>
    <cellStyle name="Normal 2 3 6 3 2 7" xfId="6524" xr:uid="{00000000-0005-0000-0000-000057200000}"/>
    <cellStyle name="Normal 2 3 6 3 2 7 2" xfId="36859" xr:uid="{00000000-0005-0000-0000-000058200000}"/>
    <cellStyle name="Normal 2 3 6 3 2 7 3" xfId="21626" xr:uid="{00000000-0005-0000-0000-000059200000}"/>
    <cellStyle name="Normal 2 3 6 3 2 8" xfId="31847" xr:uid="{00000000-0005-0000-0000-00005A200000}"/>
    <cellStyle name="Normal 2 3 6 3 2 9" xfId="16613" xr:uid="{00000000-0005-0000-0000-00005B200000}"/>
    <cellStyle name="Normal 2 3 6 3 3" xfId="1660" xr:uid="{00000000-0005-0000-0000-00005C200000}"/>
    <cellStyle name="Normal 2 3 6 3 3 2" xfId="2499" xr:uid="{00000000-0005-0000-0000-00005D200000}"/>
    <cellStyle name="Normal 2 3 6 3 3 2 2" xfId="4189" xr:uid="{00000000-0005-0000-0000-00005E200000}"/>
    <cellStyle name="Normal 2 3 6 3 3 2 2 2" xfId="14262" xr:uid="{00000000-0005-0000-0000-00005F200000}"/>
    <cellStyle name="Normal 2 3 6 3 3 2 2 2 2" xfId="44593" xr:uid="{00000000-0005-0000-0000-000060200000}"/>
    <cellStyle name="Normal 2 3 6 3 3 2 2 2 3" xfId="29360" xr:uid="{00000000-0005-0000-0000-000061200000}"/>
    <cellStyle name="Normal 2 3 6 3 3 2 2 3" xfId="9242" xr:uid="{00000000-0005-0000-0000-000062200000}"/>
    <cellStyle name="Normal 2 3 6 3 3 2 2 3 2" xfId="39576" xr:uid="{00000000-0005-0000-0000-000063200000}"/>
    <cellStyle name="Normal 2 3 6 3 3 2 2 3 3" xfId="24343" xr:uid="{00000000-0005-0000-0000-000064200000}"/>
    <cellStyle name="Normal 2 3 6 3 3 2 2 4" xfId="34563" xr:uid="{00000000-0005-0000-0000-000065200000}"/>
    <cellStyle name="Normal 2 3 6 3 3 2 2 5" xfId="19330" xr:uid="{00000000-0005-0000-0000-000066200000}"/>
    <cellStyle name="Normal 2 3 6 3 3 2 3" xfId="5881" xr:uid="{00000000-0005-0000-0000-000067200000}"/>
    <cellStyle name="Normal 2 3 6 3 3 2 3 2" xfId="15933" xr:uid="{00000000-0005-0000-0000-000068200000}"/>
    <cellStyle name="Normal 2 3 6 3 3 2 3 2 2" xfId="46264" xr:uid="{00000000-0005-0000-0000-000069200000}"/>
    <cellStyle name="Normal 2 3 6 3 3 2 3 2 3" xfId="31031" xr:uid="{00000000-0005-0000-0000-00006A200000}"/>
    <cellStyle name="Normal 2 3 6 3 3 2 3 3" xfId="10913" xr:uid="{00000000-0005-0000-0000-00006B200000}"/>
    <cellStyle name="Normal 2 3 6 3 3 2 3 3 2" xfId="41247" xr:uid="{00000000-0005-0000-0000-00006C200000}"/>
    <cellStyle name="Normal 2 3 6 3 3 2 3 3 3" xfId="26014" xr:uid="{00000000-0005-0000-0000-00006D200000}"/>
    <cellStyle name="Normal 2 3 6 3 3 2 3 4" xfId="36234" xr:uid="{00000000-0005-0000-0000-00006E200000}"/>
    <cellStyle name="Normal 2 3 6 3 3 2 3 5" xfId="21001" xr:uid="{00000000-0005-0000-0000-00006F200000}"/>
    <cellStyle name="Normal 2 3 6 3 3 2 4" xfId="12591" xr:uid="{00000000-0005-0000-0000-000070200000}"/>
    <cellStyle name="Normal 2 3 6 3 3 2 4 2" xfId="42922" xr:uid="{00000000-0005-0000-0000-000071200000}"/>
    <cellStyle name="Normal 2 3 6 3 3 2 4 3" xfId="27689" xr:uid="{00000000-0005-0000-0000-000072200000}"/>
    <cellStyle name="Normal 2 3 6 3 3 2 5" xfId="7570" xr:uid="{00000000-0005-0000-0000-000073200000}"/>
    <cellStyle name="Normal 2 3 6 3 3 2 5 2" xfId="37905" xr:uid="{00000000-0005-0000-0000-000074200000}"/>
    <cellStyle name="Normal 2 3 6 3 3 2 5 3" xfId="22672" xr:uid="{00000000-0005-0000-0000-000075200000}"/>
    <cellStyle name="Normal 2 3 6 3 3 2 6" xfId="32893" xr:uid="{00000000-0005-0000-0000-000076200000}"/>
    <cellStyle name="Normal 2 3 6 3 3 2 7" xfId="17659" xr:uid="{00000000-0005-0000-0000-000077200000}"/>
    <cellStyle name="Normal 2 3 6 3 3 3" xfId="3352" xr:uid="{00000000-0005-0000-0000-000078200000}"/>
    <cellStyle name="Normal 2 3 6 3 3 3 2" xfId="13426" xr:uid="{00000000-0005-0000-0000-000079200000}"/>
    <cellStyle name="Normal 2 3 6 3 3 3 2 2" xfId="43757" xr:uid="{00000000-0005-0000-0000-00007A200000}"/>
    <cellStyle name="Normal 2 3 6 3 3 3 2 3" xfId="28524" xr:uid="{00000000-0005-0000-0000-00007B200000}"/>
    <cellStyle name="Normal 2 3 6 3 3 3 3" xfId="8406" xr:uid="{00000000-0005-0000-0000-00007C200000}"/>
    <cellStyle name="Normal 2 3 6 3 3 3 3 2" xfId="38740" xr:uid="{00000000-0005-0000-0000-00007D200000}"/>
    <cellStyle name="Normal 2 3 6 3 3 3 3 3" xfId="23507" xr:uid="{00000000-0005-0000-0000-00007E200000}"/>
    <cellStyle name="Normal 2 3 6 3 3 3 4" xfId="33727" xr:uid="{00000000-0005-0000-0000-00007F200000}"/>
    <cellStyle name="Normal 2 3 6 3 3 3 5" xfId="18494" xr:uid="{00000000-0005-0000-0000-000080200000}"/>
    <cellStyle name="Normal 2 3 6 3 3 4" xfId="5045" xr:uid="{00000000-0005-0000-0000-000081200000}"/>
    <cellStyle name="Normal 2 3 6 3 3 4 2" xfId="15097" xr:uid="{00000000-0005-0000-0000-000082200000}"/>
    <cellStyle name="Normal 2 3 6 3 3 4 2 2" xfId="45428" xr:uid="{00000000-0005-0000-0000-000083200000}"/>
    <cellStyle name="Normal 2 3 6 3 3 4 2 3" xfId="30195" xr:uid="{00000000-0005-0000-0000-000084200000}"/>
    <cellStyle name="Normal 2 3 6 3 3 4 3" xfId="10077" xr:uid="{00000000-0005-0000-0000-000085200000}"/>
    <cellStyle name="Normal 2 3 6 3 3 4 3 2" xfId="40411" xr:uid="{00000000-0005-0000-0000-000086200000}"/>
    <cellStyle name="Normal 2 3 6 3 3 4 3 3" xfId="25178" xr:uid="{00000000-0005-0000-0000-000087200000}"/>
    <cellStyle name="Normal 2 3 6 3 3 4 4" xfId="35398" xr:uid="{00000000-0005-0000-0000-000088200000}"/>
    <cellStyle name="Normal 2 3 6 3 3 4 5" xfId="20165" xr:uid="{00000000-0005-0000-0000-000089200000}"/>
    <cellStyle name="Normal 2 3 6 3 3 5" xfId="11755" xr:uid="{00000000-0005-0000-0000-00008A200000}"/>
    <cellStyle name="Normal 2 3 6 3 3 5 2" xfId="42086" xr:uid="{00000000-0005-0000-0000-00008B200000}"/>
    <cellStyle name="Normal 2 3 6 3 3 5 3" xfId="26853" xr:uid="{00000000-0005-0000-0000-00008C200000}"/>
    <cellStyle name="Normal 2 3 6 3 3 6" xfId="6734" xr:uid="{00000000-0005-0000-0000-00008D200000}"/>
    <cellStyle name="Normal 2 3 6 3 3 6 2" xfId="37069" xr:uid="{00000000-0005-0000-0000-00008E200000}"/>
    <cellStyle name="Normal 2 3 6 3 3 6 3" xfId="21836" xr:uid="{00000000-0005-0000-0000-00008F200000}"/>
    <cellStyle name="Normal 2 3 6 3 3 7" xfId="32057" xr:uid="{00000000-0005-0000-0000-000090200000}"/>
    <cellStyle name="Normal 2 3 6 3 3 8" xfId="16823" xr:uid="{00000000-0005-0000-0000-000091200000}"/>
    <cellStyle name="Normal 2 3 6 3 4" xfId="2081" xr:uid="{00000000-0005-0000-0000-000092200000}"/>
    <cellStyle name="Normal 2 3 6 3 4 2" xfId="3771" xr:uid="{00000000-0005-0000-0000-000093200000}"/>
    <cellStyle name="Normal 2 3 6 3 4 2 2" xfId="13844" xr:uid="{00000000-0005-0000-0000-000094200000}"/>
    <cellStyle name="Normal 2 3 6 3 4 2 2 2" xfId="44175" xr:uid="{00000000-0005-0000-0000-000095200000}"/>
    <cellStyle name="Normal 2 3 6 3 4 2 2 3" xfId="28942" xr:uid="{00000000-0005-0000-0000-000096200000}"/>
    <cellStyle name="Normal 2 3 6 3 4 2 3" xfId="8824" xr:uid="{00000000-0005-0000-0000-000097200000}"/>
    <cellStyle name="Normal 2 3 6 3 4 2 3 2" xfId="39158" xr:uid="{00000000-0005-0000-0000-000098200000}"/>
    <cellStyle name="Normal 2 3 6 3 4 2 3 3" xfId="23925" xr:uid="{00000000-0005-0000-0000-000099200000}"/>
    <cellStyle name="Normal 2 3 6 3 4 2 4" xfId="34145" xr:uid="{00000000-0005-0000-0000-00009A200000}"/>
    <cellStyle name="Normal 2 3 6 3 4 2 5" xfId="18912" xr:uid="{00000000-0005-0000-0000-00009B200000}"/>
    <cellStyle name="Normal 2 3 6 3 4 3" xfId="5463" xr:uid="{00000000-0005-0000-0000-00009C200000}"/>
    <cellStyle name="Normal 2 3 6 3 4 3 2" xfId="15515" xr:uid="{00000000-0005-0000-0000-00009D200000}"/>
    <cellStyle name="Normal 2 3 6 3 4 3 2 2" xfId="45846" xr:uid="{00000000-0005-0000-0000-00009E200000}"/>
    <cellStyle name="Normal 2 3 6 3 4 3 2 3" xfId="30613" xr:uid="{00000000-0005-0000-0000-00009F200000}"/>
    <cellStyle name="Normal 2 3 6 3 4 3 3" xfId="10495" xr:uid="{00000000-0005-0000-0000-0000A0200000}"/>
    <cellStyle name="Normal 2 3 6 3 4 3 3 2" xfId="40829" xr:uid="{00000000-0005-0000-0000-0000A1200000}"/>
    <cellStyle name="Normal 2 3 6 3 4 3 3 3" xfId="25596" xr:uid="{00000000-0005-0000-0000-0000A2200000}"/>
    <cellStyle name="Normal 2 3 6 3 4 3 4" xfId="35816" xr:uid="{00000000-0005-0000-0000-0000A3200000}"/>
    <cellStyle name="Normal 2 3 6 3 4 3 5" xfId="20583" xr:uid="{00000000-0005-0000-0000-0000A4200000}"/>
    <cellStyle name="Normal 2 3 6 3 4 4" xfId="12173" xr:uid="{00000000-0005-0000-0000-0000A5200000}"/>
    <cellStyle name="Normal 2 3 6 3 4 4 2" xfId="42504" xr:uid="{00000000-0005-0000-0000-0000A6200000}"/>
    <cellStyle name="Normal 2 3 6 3 4 4 3" xfId="27271" xr:uid="{00000000-0005-0000-0000-0000A7200000}"/>
    <cellStyle name="Normal 2 3 6 3 4 5" xfId="7152" xr:uid="{00000000-0005-0000-0000-0000A8200000}"/>
    <cellStyle name="Normal 2 3 6 3 4 5 2" xfId="37487" xr:uid="{00000000-0005-0000-0000-0000A9200000}"/>
    <cellStyle name="Normal 2 3 6 3 4 5 3" xfId="22254" xr:uid="{00000000-0005-0000-0000-0000AA200000}"/>
    <cellStyle name="Normal 2 3 6 3 4 6" xfId="32475" xr:uid="{00000000-0005-0000-0000-0000AB200000}"/>
    <cellStyle name="Normal 2 3 6 3 4 7" xfId="17241" xr:uid="{00000000-0005-0000-0000-0000AC200000}"/>
    <cellStyle name="Normal 2 3 6 3 5" xfId="2934" xr:uid="{00000000-0005-0000-0000-0000AD200000}"/>
    <cellStyle name="Normal 2 3 6 3 5 2" xfId="13008" xr:uid="{00000000-0005-0000-0000-0000AE200000}"/>
    <cellStyle name="Normal 2 3 6 3 5 2 2" xfId="43339" xr:uid="{00000000-0005-0000-0000-0000AF200000}"/>
    <cellStyle name="Normal 2 3 6 3 5 2 3" xfId="28106" xr:uid="{00000000-0005-0000-0000-0000B0200000}"/>
    <cellStyle name="Normal 2 3 6 3 5 3" xfId="7988" xr:uid="{00000000-0005-0000-0000-0000B1200000}"/>
    <cellStyle name="Normal 2 3 6 3 5 3 2" xfId="38322" xr:uid="{00000000-0005-0000-0000-0000B2200000}"/>
    <cellStyle name="Normal 2 3 6 3 5 3 3" xfId="23089" xr:uid="{00000000-0005-0000-0000-0000B3200000}"/>
    <cellStyle name="Normal 2 3 6 3 5 4" xfId="33309" xr:uid="{00000000-0005-0000-0000-0000B4200000}"/>
    <cellStyle name="Normal 2 3 6 3 5 5" xfId="18076" xr:uid="{00000000-0005-0000-0000-0000B5200000}"/>
    <cellStyle name="Normal 2 3 6 3 6" xfId="4627" xr:uid="{00000000-0005-0000-0000-0000B6200000}"/>
    <cellStyle name="Normal 2 3 6 3 6 2" xfId="14679" xr:uid="{00000000-0005-0000-0000-0000B7200000}"/>
    <cellStyle name="Normal 2 3 6 3 6 2 2" xfId="45010" xr:uid="{00000000-0005-0000-0000-0000B8200000}"/>
    <cellStyle name="Normal 2 3 6 3 6 2 3" xfId="29777" xr:uid="{00000000-0005-0000-0000-0000B9200000}"/>
    <cellStyle name="Normal 2 3 6 3 6 3" xfId="9659" xr:uid="{00000000-0005-0000-0000-0000BA200000}"/>
    <cellStyle name="Normal 2 3 6 3 6 3 2" xfId="39993" xr:uid="{00000000-0005-0000-0000-0000BB200000}"/>
    <cellStyle name="Normal 2 3 6 3 6 3 3" xfId="24760" xr:uid="{00000000-0005-0000-0000-0000BC200000}"/>
    <cellStyle name="Normal 2 3 6 3 6 4" xfId="34980" xr:uid="{00000000-0005-0000-0000-0000BD200000}"/>
    <cellStyle name="Normal 2 3 6 3 6 5" xfId="19747" xr:uid="{00000000-0005-0000-0000-0000BE200000}"/>
    <cellStyle name="Normal 2 3 6 3 7" xfId="11337" xr:uid="{00000000-0005-0000-0000-0000BF200000}"/>
    <cellStyle name="Normal 2 3 6 3 7 2" xfId="41668" xr:uid="{00000000-0005-0000-0000-0000C0200000}"/>
    <cellStyle name="Normal 2 3 6 3 7 3" xfId="26435" xr:uid="{00000000-0005-0000-0000-0000C1200000}"/>
    <cellStyle name="Normal 2 3 6 3 8" xfId="6316" xr:uid="{00000000-0005-0000-0000-0000C2200000}"/>
    <cellStyle name="Normal 2 3 6 3 8 2" xfId="36651" xr:uid="{00000000-0005-0000-0000-0000C3200000}"/>
    <cellStyle name="Normal 2 3 6 3 8 3" xfId="21418" xr:uid="{00000000-0005-0000-0000-0000C4200000}"/>
    <cellStyle name="Normal 2 3 6 3 9" xfId="31640" xr:uid="{00000000-0005-0000-0000-0000C5200000}"/>
    <cellStyle name="Normal 2 3 6 4" xfId="1341" xr:uid="{00000000-0005-0000-0000-0000C6200000}"/>
    <cellStyle name="Normal 2 3 6 4 2" xfId="1764" xr:uid="{00000000-0005-0000-0000-0000C7200000}"/>
    <cellStyle name="Normal 2 3 6 4 2 2" xfId="2603" xr:uid="{00000000-0005-0000-0000-0000C8200000}"/>
    <cellStyle name="Normal 2 3 6 4 2 2 2" xfId="4293" xr:uid="{00000000-0005-0000-0000-0000C9200000}"/>
    <cellStyle name="Normal 2 3 6 4 2 2 2 2" xfId="14366" xr:uid="{00000000-0005-0000-0000-0000CA200000}"/>
    <cellStyle name="Normal 2 3 6 4 2 2 2 2 2" xfId="44697" xr:uid="{00000000-0005-0000-0000-0000CB200000}"/>
    <cellStyle name="Normal 2 3 6 4 2 2 2 2 3" xfId="29464" xr:uid="{00000000-0005-0000-0000-0000CC200000}"/>
    <cellStyle name="Normal 2 3 6 4 2 2 2 3" xfId="9346" xr:uid="{00000000-0005-0000-0000-0000CD200000}"/>
    <cellStyle name="Normal 2 3 6 4 2 2 2 3 2" xfId="39680" xr:uid="{00000000-0005-0000-0000-0000CE200000}"/>
    <cellStyle name="Normal 2 3 6 4 2 2 2 3 3" xfId="24447" xr:uid="{00000000-0005-0000-0000-0000CF200000}"/>
    <cellStyle name="Normal 2 3 6 4 2 2 2 4" xfId="34667" xr:uid="{00000000-0005-0000-0000-0000D0200000}"/>
    <cellStyle name="Normal 2 3 6 4 2 2 2 5" xfId="19434" xr:uid="{00000000-0005-0000-0000-0000D1200000}"/>
    <cellStyle name="Normal 2 3 6 4 2 2 3" xfId="5985" xr:uid="{00000000-0005-0000-0000-0000D2200000}"/>
    <cellStyle name="Normal 2 3 6 4 2 2 3 2" xfId="16037" xr:uid="{00000000-0005-0000-0000-0000D3200000}"/>
    <cellStyle name="Normal 2 3 6 4 2 2 3 2 2" xfId="46368" xr:uid="{00000000-0005-0000-0000-0000D4200000}"/>
    <cellStyle name="Normal 2 3 6 4 2 2 3 2 3" xfId="31135" xr:uid="{00000000-0005-0000-0000-0000D5200000}"/>
    <cellStyle name="Normal 2 3 6 4 2 2 3 3" xfId="11017" xr:uid="{00000000-0005-0000-0000-0000D6200000}"/>
    <cellStyle name="Normal 2 3 6 4 2 2 3 3 2" xfId="41351" xr:uid="{00000000-0005-0000-0000-0000D7200000}"/>
    <cellStyle name="Normal 2 3 6 4 2 2 3 3 3" xfId="26118" xr:uid="{00000000-0005-0000-0000-0000D8200000}"/>
    <cellStyle name="Normal 2 3 6 4 2 2 3 4" xfId="36338" xr:uid="{00000000-0005-0000-0000-0000D9200000}"/>
    <cellStyle name="Normal 2 3 6 4 2 2 3 5" xfId="21105" xr:uid="{00000000-0005-0000-0000-0000DA200000}"/>
    <cellStyle name="Normal 2 3 6 4 2 2 4" xfId="12695" xr:uid="{00000000-0005-0000-0000-0000DB200000}"/>
    <cellStyle name="Normal 2 3 6 4 2 2 4 2" xfId="43026" xr:uid="{00000000-0005-0000-0000-0000DC200000}"/>
    <cellStyle name="Normal 2 3 6 4 2 2 4 3" xfId="27793" xr:uid="{00000000-0005-0000-0000-0000DD200000}"/>
    <cellStyle name="Normal 2 3 6 4 2 2 5" xfId="7674" xr:uid="{00000000-0005-0000-0000-0000DE200000}"/>
    <cellStyle name="Normal 2 3 6 4 2 2 5 2" xfId="38009" xr:uid="{00000000-0005-0000-0000-0000DF200000}"/>
    <cellStyle name="Normal 2 3 6 4 2 2 5 3" xfId="22776" xr:uid="{00000000-0005-0000-0000-0000E0200000}"/>
    <cellStyle name="Normal 2 3 6 4 2 2 6" xfId="32997" xr:uid="{00000000-0005-0000-0000-0000E1200000}"/>
    <cellStyle name="Normal 2 3 6 4 2 2 7" xfId="17763" xr:uid="{00000000-0005-0000-0000-0000E2200000}"/>
    <cellStyle name="Normal 2 3 6 4 2 3" xfId="3456" xr:uid="{00000000-0005-0000-0000-0000E3200000}"/>
    <cellStyle name="Normal 2 3 6 4 2 3 2" xfId="13530" xr:uid="{00000000-0005-0000-0000-0000E4200000}"/>
    <cellStyle name="Normal 2 3 6 4 2 3 2 2" xfId="43861" xr:uid="{00000000-0005-0000-0000-0000E5200000}"/>
    <cellStyle name="Normal 2 3 6 4 2 3 2 3" xfId="28628" xr:uid="{00000000-0005-0000-0000-0000E6200000}"/>
    <cellStyle name="Normal 2 3 6 4 2 3 3" xfId="8510" xr:uid="{00000000-0005-0000-0000-0000E7200000}"/>
    <cellStyle name="Normal 2 3 6 4 2 3 3 2" xfId="38844" xr:uid="{00000000-0005-0000-0000-0000E8200000}"/>
    <cellStyle name="Normal 2 3 6 4 2 3 3 3" xfId="23611" xr:uid="{00000000-0005-0000-0000-0000E9200000}"/>
    <cellStyle name="Normal 2 3 6 4 2 3 4" xfId="33831" xr:uid="{00000000-0005-0000-0000-0000EA200000}"/>
    <cellStyle name="Normal 2 3 6 4 2 3 5" xfId="18598" xr:uid="{00000000-0005-0000-0000-0000EB200000}"/>
    <cellStyle name="Normal 2 3 6 4 2 4" xfId="5149" xr:uid="{00000000-0005-0000-0000-0000EC200000}"/>
    <cellStyle name="Normal 2 3 6 4 2 4 2" xfId="15201" xr:uid="{00000000-0005-0000-0000-0000ED200000}"/>
    <cellStyle name="Normal 2 3 6 4 2 4 2 2" xfId="45532" xr:uid="{00000000-0005-0000-0000-0000EE200000}"/>
    <cellStyle name="Normal 2 3 6 4 2 4 2 3" xfId="30299" xr:uid="{00000000-0005-0000-0000-0000EF200000}"/>
    <cellStyle name="Normal 2 3 6 4 2 4 3" xfId="10181" xr:uid="{00000000-0005-0000-0000-0000F0200000}"/>
    <cellStyle name="Normal 2 3 6 4 2 4 3 2" xfId="40515" xr:uid="{00000000-0005-0000-0000-0000F1200000}"/>
    <cellStyle name="Normal 2 3 6 4 2 4 3 3" xfId="25282" xr:uid="{00000000-0005-0000-0000-0000F2200000}"/>
    <cellStyle name="Normal 2 3 6 4 2 4 4" xfId="35502" xr:uid="{00000000-0005-0000-0000-0000F3200000}"/>
    <cellStyle name="Normal 2 3 6 4 2 4 5" xfId="20269" xr:uid="{00000000-0005-0000-0000-0000F4200000}"/>
    <cellStyle name="Normal 2 3 6 4 2 5" xfId="11859" xr:uid="{00000000-0005-0000-0000-0000F5200000}"/>
    <cellStyle name="Normal 2 3 6 4 2 5 2" xfId="42190" xr:uid="{00000000-0005-0000-0000-0000F6200000}"/>
    <cellStyle name="Normal 2 3 6 4 2 5 3" xfId="26957" xr:uid="{00000000-0005-0000-0000-0000F7200000}"/>
    <cellStyle name="Normal 2 3 6 4 2 6" xfId="6838" xr:uid="{00000000-0005-0000-0000-0000F8200000}"/>
    <cellStyle name="Normal 2 3 6 4 2 6 2" xfId="37173" xr:uid="{00000000-0005-0000-0000-0000F9200000}"/>
    <cellStyle name="Normal 2 3 6 4 2 6 3" xfId="21940" xr:uid="{00000000-0005-0000-0000-0000FA200000}"/>
    <cellStyle name="Normal 2 3 6 4 2 7" xfId="32161" xr:uid="{00000000-0005-0000-0000-0000FB200000}"/>
    <cellStyle name="Normal 2 3 6 4 2 8" xfId="16927" xr:uid="{00000000-0005-0000-0000-0000FC200000}"/>
    <cellStyle name="Normal 2 3 6 4 3" xfId="2185" xr:uid="{00000000-0005-0000-0000-0000FD200000}"/>
    <cellStyle name="Normal 2 3 6 4 3 2" xfId="3875" xr:uid="{00000000-0005-0000-0000-0000FE200000}"/>
    <cellStyle name="Normal 2 3 6 4 3 2 2" xfId="13948" xr:uid="{00000000-0005-0000-0000-0000FF200000}"/>
    <cellStyle name="Normal 2 3 6 4 3 2 2 2" xfId="44279" xr:uid="{00000000-0005-0000-0000-000000210000}"/>
    <cellStyle name="Normal 2 3 6 4 3 2 2 3" xfId="29046" xr:uid="{00000000-0005-0000-0000-000001210000}"/>
    <cellStyle name="Normal 2 3 6 4 3 2 3" xfId="8928" xr:uid="{00000000-0005-0000-0000-000002210000}"/>
    <cellStyle name="Normal 2 3 6 4 3 2 3 2" xfId="39262" xr:uid="{00000000-0005-0000-0000-000003210000}"/>
    <cellStyle name="Normal 2 3 6 4 3 2 3 3" xfId="24029" xr:uid="{00000000-0005-0000-0000-000004210000}"/>
    <cellStyle name="Normal 2 3 6 4 3 2 4" xfId="34249" xr:uid="{00000000-0005-0000-0000-000005210000}"/>
    <cellStyle name="Normal 2 3 6 4 3 2 5" xfId="19016" xr:uid="{00000000-0005-0000-0000-000006210000}"/>
    <cellStyle name="Normal 2 3 6 4 3 3" xfId="5567" xr:uid="{00000000-0005-0000-0000-000007210000}"/>
    <cellStyle name="Normal 2 3 6 4 3 3 2" xfId="15619" xr:uid="{00000000-0005-0000-0000-000008210000}"/>
    <cellStyle name="Normal 2 3 6 4 3 3 2 2" xfId="45950" xr:uid="{00000000-0005-0000-0000-000009210000}"/>
    <cellStyle name="Normal 2 3 6 4 3 3 2 3" xfId="30717" xr:uid="{00000000-0005-0000-0000-00000A210000}"/>
    <cellStyle name="Normal 2 3 6 4 3 3 3" xfId="10599" xr:uid="{00000000-0005-0000-0000-00000B210000}"/>
    <cellStyle name="Normal 2 3 6 4 3 3 3 2" xfId="40933" xr:uid="{00000000-0005-0000-0000-00000C210000}"/>
    <cellStyle name="Normal 2 3 6 4 3 3 3 3" xfId="25700" xr:uid="{00000000-0005-0000-0000-00000D210000}"/>
    <cellStyle name="Normal 2 3 6 4 3 3 4" xfId="35920" xr:uid="{00000000-0005-0000-0000-00000E210000}"/>
    <cellStyle name="Normal 2 3 6 4 3 3 5" xfId="20687" xr:uid="{00000000-0005-0000-0000-00000F210000}"/>
    <cellStyle name="Normal 2 3 6 4 3 4" xfId="12277" xr:uid="{00000000-0005-0000-0000-000010210000}"/>
    <cellStyle name="Normal 2 3 6 4 3 4 2" xfId="42608" xr:uid="{00000000-0005-0000-0000-000011210000}"/>
    <cellStyle name="Normal 2 3 6 4 3 4 3" xfId="27375" xr:uid="{00000000-0005-0000-0000-000012210000}"/>
    <cellStyle name="Normal 2 3 6 4 3 5" xfId="7256" xr:uid="{00000000-0005-0000-0000-000013210000}"/>
    <cellStyle name="Normal 2 3 6 4 3 5 2" xfId="37591" xr:uid="{00000000-0005-0000-0000-000014210000}"/>
    <cellStyle name="Normal 2 3 6 4 3 5 3" xfId="22358" xr:uid="{00000000-0005-0000-0000-000015210000}"/>
    <cellStyle name="Normal 2 3 6 4 3 6" xfId="32579" xr:uid="{00000000-0005-0000-0000-000016210000}"/>
    <cellStyle name="Normal 2 3 6 4 3 7" xfId="17345" xr:uid="{00000000-0005-0000-0000-000017210000}"/>
    <cellStyle name="Normal 2 3 6 4 4" xfId="3038" xr:uid="{00000000-0005-0000-0000-000018210000}"/>
    <cellStyle name="Normal 2 3 6 4 4 2" xfId="13112" xr:uid="{00000000-0005-0000-0000-000019210000}"/>
    <cellStyle name="Normal 2 3 6 4 4 2 2" xfId="43443" xr:uid="{00000000-0005-0000-0000-00001A210000}"/>
    <cellStyle name="Normal 2 3 6 4 4 2 3" xfId="28210" xr:uid="{00000000-0005-0000-0000-00001B210000}"/>
    <cellStyle name="Normal 2 3 6 4 4 3" xfId="8092" xr:uid="{00000000-0005-0000-0000-00001C210000}"/>
    <cellStyle name="Normal 2 3 6 4 4 3 2" xfId="38426" xr:uid="{00000000-0005-0000-0000-00001D210000}"/>
    <cellStyle name="Normal 2 3 6 4 4 3 3" xfId="23193" xr:uid="{00000000-0005-0000-0000-00001E210000}"/>
    <cellStyle name="Normal 2 3 6 4 4 4" xfId="33413" xr:uid="{00000000-0005-0000-0000-00001F210000}"/>
    <cellStyle name="Normal 2 3 6 4 4 5" xfId="18180" xr:uid="{00000000-0005-0000-0000-000020210000}"/>
    <cellStyle name="Normal 2 3 6 4 5" xfId="4731" xr:uid="{00000000-0005-0000-0000-000021210000}"/>
    <cellStyle name="Normal 2 3 6 4 5 2" xfId="14783" xr:uid="{00000000-0005-0000-0000-000022210000}"/>
    <cellStyle name="Normal 2 3 6 4 5 2 2" xfId="45114" xr:uid="{00000000-0005-0000-0000-000023210000}"/>
    <cellStyle name="Normal 2 3 6 4 5 2 3" xfId="29881" xr:uid="{00000000-0005-0000-0000-000024210000}"/>
    <cellStyle name="Normal 2 3 6 4 5 3" xfId="9763" xr:uid="{00000000-0005-0000-0000-000025210000}"/>
    <cellStyle name="Normal 2 3 6 4 5 3 2" xfId="40097" xr:uid="{00000000-0005-0000-0000-000026210000}"/>
    <cellStyle name="Normal 2 3 6 4 5 3 3" xfId="24864" xr:uid="{00000000-0005-0000-0000-000027210000}"/>
    <cellStyle name="Normal 2 3 6 4 5 4" xfId="35084" xr:uid="{00000000-0005-0000-0000-000028210000}"/>
    <cellStyle name="Normal 2 3 6 4 5 5" xfId="19851" xr:uid="{00000000-0005-0000-0000-000029210000}"/>
    <cellStyle name="Normal 2 3 6 4 6" xfId="11441" xr:uid="{00000000-0005-0000-0000-00002A210000}"/>
    <cellStyle name="Normal 2 3 6 4 6 2" xfId="41772" xr:uid="{00000000-0005-0000-0000-00002B210000}"/>
    <cellStyle name="Normal 2 3 6 4 6 3" xfId="26539" xr:uid="{00000000-0005-0000-0000-00002C210000}"/>
    <cellStyle name="Normal 2 3 6 4 7" xfId="6420" xr:uid="{00000000-0005-0000-0000-00002D210000}"/>
    <cellStyle name="Normal 2 3 6 4 7 2" xfId="36755" xr:uid="{00000000-0005-0000-0000-00002E210000}"/>
    <cellStyle name="Normal 2 3 6 4 7 3" xfId="21522" xr:uid="{00000000-0005-0000-0000-00002F210000}"/>
    <cellStyle name="Normal 2 3 6 4 8" xfId="31743" xr:uid="{00000000-0005-0000-0000-000030210000}"/>
    <cellStyle name="Normal 2 3 6 4 9" xfId="16509" xr:uid="{00000000-0005-0000-0000-000031210000}"/>
    <cellStyle name="Normal 2 3 6 5" xfId="1554" xr:uid="{00000000-0005-0000-0000-000032210000}"/>
    <cellStyle name="Normal 2 3 6 5 2" xfId="2395" xr:uid="{00000000-0005-0000-0000-000033210000}"/>
    <cellStyle name="Normal 2 3 6 5 2 2" xfId="4085" xr:uid="{00000000-0005-0000-0000-000034210000}"/>
    <cellStyle name="Normal 2 3 6 5 2 2 2" xfId="14158" xr:uid="{00000000-0005-0000-0000-000035210000}"/>
    <cellStyle name="Normal 2 3 6 5 2 2 2 2" xfId="44489" xr:uid="{00000000-0005-0000-0000-000036210000}"/>
    <cellStyle name="Normal 2 3 6 5 2 2 2 3" xfId="29256" xr:uid="{00000000-0005-0000-0000-000037210000}"/>
    <cellStyle name="Normal 2 3 6 5 2 2 3" xfId="9138" xr:uid="{00000000-0005-0000-0000-000038210000}"/>
    <cellStyle name="Normal 2 3 6 5 2 2 3 2" xfId="39472" xr:uid="{00000000-0005-0000-0000-000039210000}"/>
    <cellStyle name="Normal 2 3 6 5 2 2 3 3" xfId="24239" xr:uid="{00000000-0005-0000-0000-00003A210000}"/>
    <cellStyle name="Normal 2 3 6 5 2 2 4" xfId="34459" xr:uid="{00000000-0005-0000-0000-00003B210000}"/>
    <cellStyle name="Normal 2 3 6 5 2 2 5" xfId="19226" xr:uid="{00000000-0005-0000-0000-00003C210000}"/>
    <cellStyle name="Normal 2 3 6 5 2 3" xfId="5777" xr:uid="{00000000-0005-0000-0000-00003D210000}"/>
    <cellStyle name="Normal 2 3 6 5 2 3 2" xfId="15829" xr:uid="{00000000-0005-0000-0000-00003E210000}"/>
    <cellStyle name="Normal 2 3 6 5 2 3 2 2" xfId="46160" xr:uid="{00000000-0005-0000-0000-00003F210000}"/>
    <cellStyle name="Normal 2 3 6 5 2 3 2 3" xfId="30927" xr:uid="{00000000-0005-0000-0000-000040210000}"/>
    <cellStyle name="Normal 2 3 6 5 2 3 3" xfId="10809" xr:uid="{00000000-0005-0000-0000-000041210000}"/>
    <cellStyle name="Normal 2 3 6 5 2 3 3 2" xfId="41143" xr:uid="{00000000-0005-0000-0000-000042210000}"/>
    <cellStyle name="Normal 2 3 6 5 2 3 3 3" xfId="25910" xr:uid="{00000000-0005-0000-0000-000043210000}"/>
    <cellStyle name="Normal 2 3 6 5 2 3 4" xfId="36130" xr:uid="{00000000-0005-0000-0000-000044210000}"/>
    <cellStyle name="Normal 2 3 6 5 2 3 5" xfId="20897" xr:uid="{00000000-0005-0000-0000-000045210000}"/>
    <cellStyle name="Normal 2 3 6 5 2 4" xfId="12487" xr:uid="{00000000-0005-0000-0000-000046210000}"/>
    <cellStyle name="Normal 2 3 6 5 2 4 2" xfId="42818" xr:uid="{00000000-0005-0000-0000-000047210000}"/>
    <cellStyle name="Normal 2 3 6 5 2 4 3" xfId="27585" xr:uid="{00000000-0005-0000-0000-000048210000}"/>
    <cellStyle name="Normal 2 3 6 5 2 5" xfId="7466" xr:uid="{00000000-0005-0000-0000-000049210000}"/>
    <cellStyle name="Normal 2 3 6 5 2 5 2" xfId="37801" xr:uid="{00000000-0005-0000-0000-00004A210000}"/>
    <cellStyle name="Normal 2 3 6 5 2 5 3" xfId="22568" xr:uid="{00000000-0005-0000-0000-00004B210000}"/>
    <cellStyle name="Normal 2 3 6 5 2 6" xfId="32789" xr:uid="{00000000-0005-0000-0000-00004C210000}"/>
    <cellStyle name="Normal 2 3 6 5 2 7" xfId="17555" xr:uid="{00000000-0005-0000-0000-00004D210000}"/>
    <cellStyle name="Normal 2 3 6 5 3" xfId="3248" xr:uid="{00000000-0005-0000-0000-00004E210000}"/>
    <cellStyle name="Normal 2 3 6 5 3 2" xfId="13322" xr:uid="{00000000-0005-0000-0000-00004F210000}"/>
    <cellStyle name="Normal 2 3 6 5 3 2 2" xfId="43653" xr:uid="{00000000-0005-0000-0000-000050210000}"/>
    <cellStyle name="Normal 2 3 6 5 3 2 3" xfId="28420" xr:uid="{00000000-0005-0000-0000-000051210000}"/>
    <cellStyle name="Normal 2 3 6 5 3 3" xfId="8302" xr:uid="{00000000-0005-0000-0000-000052210000}"/>
    <cellStyle name="Normal 2 3 6 5 3 3 2" xfId="38636" xr:uid="{00000000-0005-0000-0000-000053210000}"/>
    <cellStyle name="Normal 2 3 6 5 3 3 3" xfId="23403" xr:uid="{00000000-0005-0000-0000-000054210000}"/>
    <cellStyle name="Normal 2 3 6 5 3 4" xfId="33623" xr:uid="{00000000-0005-0000-0000-000055210000}"/>
    <cellStyle name="Normal 2 3 6 5 3 5" xfId="18390" xr:uid="{00000000-0005-0000-0000-000056210000}"/>
    <cellStyle name="Normal 2 3 6 5 4" xfId="4941" xr:uid="{00000000-0005-0000-0000-000057210000}"/>
    <cellStyle name="Normal 2 3 6 5 4 2" xfId="14993" xr:uid="{00000000-0005-0000-0000-000058210000}"/>
    <cellStyle name="Normal 2 3 6 5 4 2 2" xfId="45324" xr:uid="{00000000-0005-0000-0000-000059210000}"/>
    <cellStyle name="Normal 2 3 6 5 4 2 3" xfId="30091" xr:uid="{00000000-0005-0000-0000-00005A210000}"/>
    <cellStyle name="Normal 2 3 6 5 4 3" xfId="9973" xr:uid="{00000000-0005-0000-0000-00005B210000}"/>
    <cellStyle name="Normal 2 3 6 5 4 3 2" xfId="40307" xr:uid="{00000000-0005-0000-0000-00005C210000}"/>
    <cellStyle name="Normal 2 3 6 5 4 3 3" xfId="25074" xr:uid="{00000000-0005-0000-0000-00005D210000}"/>
    <cellStyle name="Normal 2 3 6 5 4 4" xfId="35294" xr:uid="{00000000-0005-0000-0000-00005E210000}"/>
    <cellStyle name="Normal 2 3 6 5 4 5" xfId="20061" xr:uid="{00000000-0005-0000-0000-00005F210000}"/>
    <cellStyle name="Normal 2 3 6 5 5" xfId="11651" xr:uid="{00000000-0005-0000-0000-000060210000}"/>
    <cellStyle name="Normal 2 3 6 5 5 2" xfId="41982" xr:uid="{00000000-0005-0000-0000-000061210000}"/>
    <cellStyle name="Normal 2 3 6 5 5 3" xfId="26749" xr:uid="{00000000-0005-0000-0000-000062210000}"/>
    <cellStyle name="Normal 2 3 6 5 6" xfId="6630" xr:uid="{00000000-0005-0000-0000-000063210000}"/>
    <cellStyle name="Normal 2 3 6 5 6 2" xfId="36965" xr:uid="{00000000-0005-0000-0000-000064210000}"/>
    <cellStyle name="Normal 2 3 6 5 6 3" xfId="21732" xr:uid="{00000000-0005-0000-0000-000065210000}"/>
    <cellStyle name="Normal 2 3 6 5 7" xfId="31953" xr:uid="{00000000-0005-0000-0000-000066210000}"/>
    <cellStyle name="Normal 2 3 6 5 8" xfId="16719" xr:uid="{00000000-0005-0000-0000-000067210000}"/>
    <cellStyle name="Normal 2 3 6 6" xfId="1975" xr:uid="{00000000-0005-0000-0000-000068210000}"/>
    <cellStyle name="Normal 2 3 6 6 2" xfId="3667" xr:uid="{00000000-0005-0000-0000-000069210000}"/>
    <cellStyle name="Normal 2 3 6 6 2 2" xfId="13740" xr:uid="{00000000-0005-0000-0000-00006A210000}"/>
    <cellStyle name="Normal 2 3 6 6 2 2 2" xfId="44071" xr:uid="{00000000-0005-0000-0000-00006B210000}"/>
    <cellStyle name="Normal 2 3 6 6 2 2 3" xfId="28838" xr:uid="{00000000-0005-0000-0000-00006C210000}"/>
    <cellStyle name="Normal 2 3 6 6 2 3" xfId="8720" xr:uid="{00000000-0005-0000-0000-00006D210000}"/>
    <cellStyle name="Normal 2 3 6 6 2 3 2" xfId="39054" xr:uid="{00000000-0005-0000-0000-00006E210000}"/>
    <cellStyle name="Normal 2 3 6 6 2 3 3" xfId="23821" xr:uid="{00000000-0005-0000-0000-00006F210000}"/>
    <cellStyle name="Normal 2 3 6 6 2 4" xfId="34041" xr:uid="{00000000-0005-0000-0000-000070210000}"/>
    <cellStyle name="Normal 2 3 6 6 2 5" xfId="18808" xr:uid="{00000000-0005-0000-0000-000071210000}"/>
    <cellStyle name="Normal 2 3 6 6 3" xfId="5359" xr:uid="{00000000-0005-0000-0000-000072210000}"/>
    <cellStyle name="Normal 2 3 6 6 3 2" xfId="15411" xr:uid="{00000000-0005-0000-0000-000073210000}"/>
    <cellStyle name="Normal 2 3 6 6 3 2 2" xfId="45742" xr:uid="{00000000-0005-0000-0000-000074210000}"/>
    <cellStyle name="Normal 2 3 6 6 3 2 3" xfId="30509" xr:uid="{00000000-0005-0000-0000-000075210000}"/>
    <cellStyle name="Normal 2 3 6 6 3 3" xfId="10391" xr:uid="{00000000-0005-0000-0000-000076210000}"/>
    <cellStyle name="Normal 2 3 6 6 3 3 2" xfId="40725" xr:uid="{00000000-0005-0000-0000-000077210000}"/>
    <cellStyle name="Normal 2 3 6 6 3 3 3" xfId="25492" xr:uid="{00000000-0005-0000-0000-000078210000}"/>
    <cellStyle name="Normal 2 3 6 6 3 4" xfId="35712" xr:uid="{00000000-0005-0000-0000-000079210000}"/>
    <cellStyle name="Normal 2 3 6 6 3 5" xfId="20479" xr:uid="{00000000-0005-0000-0000-00007A210000}"/>
    <cellStyle name="Normal 2 3 6 6 4" xfId="12069" xr:uid="{00000000-0005-0000-0000-00007B210000}"/>
    <cellStyle name="Normal 2 3 6 6 4 2" xfId="42400" xr:uid="{00000000-0005-0000-0000-00007C210000}"/>
    <cellStyle name="Normal 2 3 6 6 4 3" xfId="27167" xr:uid="{00000000-0005-0000-0000-00007D210000}"/>
    <cellStyle name="Normal 2 3 6 6 5" xfId="7048" xr:uid="{00000000-0005-0000-0000-00007E210000}"/>
    <cellStyle name="Normal 2 3 6 6 5 2" xfId="37383" xr:uid="{00000000-0005-0000-0000-00007F210000}"/>
    <cellStyle name="Normal 2 3 6 6 5 3" xfId="22150" xr:uid="{00000000-0005-0000-0000-000080210000}"/>
    <cellStyle name="Normal 2 3 6 6 6" xfId="32371" xr:uid="{00000000-0005-0000-0000-000081210000}"/>
    <cellStyle name="Normal 2 3 6 6 7" xfId="17137" xr:uid="{00000000-0005-0000-0000-000082210000}"/>
    <cellStyle name="Normal 2 3 6 7" xfId="2826" xr:uid="{00000000-0005-0000-0000-000083210000}"/>
    <cellStyle name="Normal 2 3 6 7 2" xfId="12904" xr:uid="{00000000-0005-0000-0000-000084210000}"/>
    <cellStyle name="Normal 2 3 6 7 2 2" xfId="43235" xr:uid="{00000000-0005-0000-0000-000085210000}"/>
    <cellStyle name="Normal 2 3 6 7 2 3" xfId="28002" xr:uid="{00000000-0005-0000-0000-000086210000}"/>
    <cellStyle name="Normal 2 3 6 7 3" xfId="7884" xr:uid="{00000000-0005-0000-0000-000087210000}"/>
    <cellStyle name="Normal 2 3 6 7 3 2" xfId="38218" xr:uid="{00000000-0005-0000-0000-000088210000}"/>
    <cellStyle name="Normal 2 3 6 7 3 3" xfId="22985" xr:uid="{00000000-0005-0000-0000-000089210000}"/>
    <cellStyle name="Normal 2 3 6 7 4" xfId="33205" xr:uid="{00000000-0005-0000-0000-00008A210000}"/>
    <cellStyle name="Normal 2 3 6 7 5" xfId="17972" xr:uid="{00000000-0005-0000-0000-00008B210000}"/>
    <cellStyle name="Normal 2 3 6 8" xfId="4520" xr:uid="{00000000-0005-0000-0000-00008C210000}"/>
    <cellStyle name="Normal 2 3 6 8 2" xfId="14575" xr:uid="{00000000-0005-0000-0000-00008D210000}"/>
    <cellStyle name="Normal 2 3 6 8 2 2" xfId="44906" xr:uid="{00000000-0005-0000-0000-00008E210000}"/>
    <cellStyle name="Normal 2 3 6 8 2 3" xfId="29673" xr:uid="{00000000-0005-0000-0000-00008F210000}"/>
    <cellStyle name="Normal 2 3 6 8 3" xfId="9555" xr:uid="{00000000-0005-0000-0000-000090210000}"/>
    <cellStyle name="Normal 2 3 6 8 3 2" xfId="39889" xr:uid="{00000000-0005-0000-0000-000091210000}"/>
    <cellStyle name="Normal 2 3 6 8 3 3" xfId="24656" xr:uid="{00000000-0005-0000-0000-000092210000}"/>
    <cellStyle name="Normal 2 3 6 8 4" xfId="34876" xr:uid="{00000000-0005-0000-0000-000093210000}"/>
    <cellStyle name="Normal 2 3 6 8 5" xfId="19643" xr:uid="{00000000-0005-0000-0000-000094210000}"/>
    <cellStyle name="Normal 2 3 6 9" xfId="11231" xr:uid="{00000000-0005-0000-0000-000095210000}"/>
    <cellStyle name="Normal 2 3 6 9 2" xfId="41564" xr:uid="{00000000-0005-0000-0000-000096210000}"/>
    <cellStyle name="Normal 2 3 6 9 3" xfId="26331" xr:uid="{00000000-0005-0000-0000-000097210000}"/>
    <cellStyle name="Normal 2 3 7" xfId="524" xr:uid="{00000000-0005-0000-0000-000098210000}"/>
    <cellStyle name="Normal 2 3 8" xfId="31485" xr:uid="{00000000-0005-0000-0000-000099210000}"/>
    <cellStyle name="Normal 2 4" xfId="136" xr:uid="{00000000-0005-0000-0000-00009A210000}"/>
    <cellStyle name="Normal 2 4 2" xfId="844" xr:uid="{00000000-0005-0000-0000-00009B210000}"/>
    <cellStyle name="Normal 2 4 2 10" xfId="6214" xr:uid="{00000000-0005-0000-0000-00009C210000}"/>
    <cellStyle name="Normal 2 4 2 10 2" xfId="36551" xr:uid="{00000000-0005-0000-0000-00009D210000}"/>
    <cellStyle name="Normal 2 4 2 10 3" xfId="21318" xr:uid="{00000000-0005-0000-0000-00009E210000}"/>
    <cellStyle name="Normal 2 4 2 11" xfId="31542" xr:uid="{00000000-0005-0000-0000-00009F210000}"/>
    <cellStyle name="Normal 2 4 2 12" xfId="16303" xr:uid="{00000000-0005-0000-0000-0000A0210000}"/>
    <cellStyle name="Normal 2 4 2 2" xfId="1178" xr:uid="{00000000-0005-0000-0000-0000A1210000}"/>
    <cellStyle name="Normal 2 4 2 2 10" xfId="31594" xr:uid="{00000000-0005-0000-0000-0000A2210000}"/>
    <cellStyle name="Normal 2 4 2 2 11" xfId="16357" xr:uid="{00000000-0005-0000-0000-0000A3210000}"/>
    <cellStyle name="Normal 2 4 2 2 2" xfId="1286" xr:uid="{00000000-0005-0000-0000-0000A4210000}"/>
    <cellStyle name="Normal 2 4 2 2 2 10" xfId="16461" xr:uid="{00000000-0005-0000-0000-0000A5210000}"/>
    <cellStyle name="Normal 2 4 2 2 2 2" xfId="1503" xr:uid="{00000000-0005-0000-0000-0000A6210000}"/>
    <cellStyle name="Normal 2 4 2 2 2 2 2" xfId="1924" xr:uid="{00000000-0005-0000-0000-0000A7210000}"/>
    <cellStyle name="Normal 2 4 2 2 2 2 2 2" xfId="2763" xr:uid="{00000000-0005-0000-0000-0000A8210000}"/>
    <cellStyle name="Normal 2 4 2 2 2 2 2 2 2" xfId="4453" xr:uid="{00000000-0005-0000-0000-0000A9210000}"/>
    <cellStyle name="Normal 2 4 2 2 2 2 2 2 2 2" xfId="14526" xr:uid="{00000000-0005-0000-0000-0000AA210000}"/>
    <cellStyle name="Normal 2 4 2 2 2 2 2 2 2 2 2" xfId="44857" xr:uid="{00000000-0005-0000-0000-0000AB210000}"/>
    <cellStyle name="Normal 2 4 2 2 2 2 2 2 2 2 3" xfId="29624" xr:uid="{00000000-0005-0000-0000-0000AC210000}"/>
    <cellStyle name="Normal 2 4 2 2 2 2 2 2 2 3" xfId="9506" xr:uid="{00000000-0005-0000-0000-0000AD210000}"/>
    <cellStyle name="Normal 2 4 2 2 2 2 2 2 2 3 2" xfId="39840" xr:uid="{00000000-0005-0000-0000-0000AE210000}"/>
    <cellStyle name="Normal 2 4 2 2 2 2 2 2 2 3 3" xfId="24607" xr:uid="{00000000-0005-0000-0000-0000AF210000}"/>
    <cellStyle name="Normal 2 4 2 2 2 2 2 2 2 4" xfId="34827" xr:uid="{00000000-0005-0000-0000-0000B0210000}"/>
    <cellStyle name="Normal 2 4 2 2 2 2 2 2 2 5" xfId="19594" xr:uid="{00000000-0005-0000-0000-0000B1210000}"/>
    <cellStyle name="Normal 2 4 2 2 2 2 2 2 3" xfId="6145" xr:uid="{00000000-0005-0000-0000-0000B2210000}"/>
    <cellStyle name="Normal 2 4 2 2 2 2 2 2 3 2" xfId="16197" xr:uid="{00000000-0005-0000-0000-0000B3210000}"/>
    <cellStyle name="Normal 2 4 2 2 2 2 2 2 3 2 2" xfId="46528" xr:uid="{00000000-0005-0000-0000-0000B4210000}"/>
    <cellStyle name="Normal 2 4 2 2 2 2 2 2 3 2 3" xfId="31295" xr:uid="{00000000-0005-0000-0000-0000B5210000}"/>
    <cellStyle name="Normal 2 4 2 2 2 2 2 2 3 3" xfId="11177" xr:uid="{00000000-0005-0000-0000-0000B6210000}"/>
    <cellStyle name="Normal 2 4 2 2 2 2 2 2 3 3 2" xfId="41511" xr:uid="{00000000-0005-0000-0000-0000B7210000}"/>
    <cellStyle name="Normal 2 4 2 2 2 2 2 2 3 3 3" xfId="26278" xr:uid="{00000000-0005-0000-0000-0000B8210000}"/>
    <cellStyle name="Normal 2 4 2 2 2 2 2 2 3 4" xfId="36498" xr:uid="{00000000-0005-0000-0000-0000B9210000}"/>
    <cellStyle name="Normal 2 4 2 2 2 2 2 2 3 5" xfId="21265" xr:uid="{00000000-0005-0000-0000-0000BA210000}"/>
    <cellStyle name="Normal 2 4 2 2 2 2 2 2 4" xfId="12855" xr:uid="{00000000-0005-0000-0000-0000BB210000}"/>
    <cellStyle name="Normal 2 4 2 2 2 2 2 2 4 2" xfId="43186" xr:uid="{00000000-0005-0000-0000-0000BC210000}"/>
    <cellStyle name="Normal 2 4 2 2 2 2 2 2 4 3" xfId="27953" xr:uid="{00000000-0005-0000-0000-0000BD210000}"/>
    <cellStyle name="Normal 2 4 2 2 2 2 2 2 5" xfId="7834" xr:uid="{00000000-0005-0000-0000-0000BE210000}"/>
    <cellStyle name="Normal 2 4 2 2 2 2 2 2 5 2" xfId="38169" xr:uid="{00000000-0005-0000-0000-0000BF210000}"/>
    <cellStyle name="Normal 2 4 2 2 2 2 2 2 5 3" xfId="22936" xr:uid="{00000000-0005-0000-0000-0000C0210000}"/>
    <cellStyle name="Normal 2 4 2 2 2 2 2 2 6" xfId="33157" xr:uid="{00000000-0005-0000-0000-0000C1210000}"/>
    <cellStyle name="Normal 2 4 2 2 2 2 2 2 7" xfId="17923" xr:uid="{00000000-0005-0000-0000-0000C2210000}"/>
    <cellStyle name="Normal 2 4 2 2 2 2 2 3" xfId="3616" xr:uid="{00000000-0005-0000-0000-0000C3210000}"/>
    <cellStyle name="Normal 2 4 2 2 2 2 2 3 2" xfId="13690" xr:uid="{00000000-0005-0000-0000-0000C4210000}"/>
    <cellStyle name="Normal 2 4 2 2 2 2 2 3 2 2" xfId="44021" xr:uid="{00000000-0005-0000-0000-0000C5210000}"/>
    <cellStyle name="Normal 2 4 2 2 2 2 2 3 2 3" xfId="28788" xr:uid="{00000000-0005-0000-0000-0000C6210000}"/>
    <cellStyle name="Normal 2 4 2 2 2 2 2 3 3" xfId="8670" xr:uid="{00000000-0005-0000-0000-0000C7210000}"/>
    <cellStyle name="Normal 2 4 2 2 2 2 2 3 3 2" xfId="39004" xr:uid="{00000000-0005-0000-0000-0000C8210000}"/>
    <cellStyle name="Normal 2 4 2 2 2 2 2 3 3 3" xfId="23771" xr:uid="{00000000-0005-0000-0000-0000C9210000}"/>
    <cellStyle name="Normal 2 4 2 2 2 2 2 3 4" xfId="33991" xr:uid="{00000000-0005-0000-0000-0000CA210000}"/>
    <cellStyle name="Normal 2 4 2 2 2 2 2 3 5" xfId="18758" xr:uid="{00000000-0005-0000-0000-0000CB210000}"/>
    <cellStyle name="Normal 2 4 2 2 2 2 2 4" xfId="5309" xr:uid="{00000000-0005-0000-0000-0000CC210000}"/>
    <cellStyle name="Normal 2 4 2 2 2 2 2 4 2" xfId="15361" xr:uid="{00000000-0005-0000-0000-0000CD210000}"/>
    <cellStyle name="Normal 2 4 2 2 2 2 2 4 2 2" xfId="45692" xr:uid="{00000000-0005-0000-0000-0000CE210000}"/>
    <cellStyle name="Normal 2 4 2 2 2 2 2 4 2 3" xfId="30459" xr:uid="{00000000-0005-0000-0000-0000CF210000}"/>
    <cellStyle name="Normal 2 4 2 2 2 2 2 4 3" xfId="10341" xr:uid="{00000000-0005-0000-0000-0000D0210000}"/>
    <cellStyle name="Normal 2 4 2 2 2 2 2 4 3 2" xfId="40675" xr:uid="{00000000-0005-0000-0000-0000D1210000}"/>
    <cellStyle name="Normal 2 4 2 2 2 2 2 4 3 3" xfId="25442" xr:uid="{00000000-0005-0000-0000-0000D2210000}"/>
    <cellStyle name="Normal 2 4 2 2 2 2 2 4 4" xfId="35662" xr:uid="{00000000-0005-0000-0000-0000D3210000}"/>
    <cellStyle name="Normal 2 4 2 2 2 2 2 4 5" xfId="20429" xr:uid="{00000000-0005-0000-0000-0000D4210000}"/>
    <cellStyle name="Normal 2 4 2 2 2 2 2 5" xfId="12019" xr:uid="{00000000-0005-0000-0000-0000D5210000}"/>
    <cellStyle name="Normal 2 4 2 2 2 2 2 5 2" xfId="42350" xr:uid="{00000000-0005-0000-0000-0000D6210000}"/>
    <cellStyle name="Normal 2 4 2 2 2 2 2 5 3" xfId="27117" xr:uid="{00000000-0005-0000-0000-0000D7210000}"/>
    <cellStyle name="Normal 2 4 2 2 2 2 2 6" xfId="6998" xr:uid="{00000000-0005-0000-0000-0000D8210000}"/>
    <cellStyle name="Normal 2 4 2 2 2 2 2 6 2" xfId="37333" xr:uid="{00000000-0005-0000-0000-0000D9210000}"/>
    <cellStyle name="Normal 2 4 2 2 2 2 2 6 3" xfId="22100" xr:uid="{00000000-0005-0000-0000-0000DA210000}"/>
    <cellStyle name="Normal 2 4 2 2 2 2 2 7" xfId="32321" xr:uid="{00000000-0005-0000-0000-0000DB210000}"/>
    <cellStyle name="Normal 2 4 2 2 2 2 2 8" xfId="17087" xr:uid="{00000000-0005-0000-0000-0000DC210000}"/>
    <cellStyle name="Normal 2 4 2 2 2 2 3" xfId="2345" xr:uid="{00000000-0005-0000-0000-0000DD210000}"/>
    <cellStyle name="Normal 2 4 2 2 2 2 3 2" xfId="4035" xr:uid="{00000000-0005-0000-0000-0000DE210000}"/>
    <cellStyle name="Normal 2 4 2 2 2 2 3 2 2" xfId="14108" xr:uid="{00000000-0005-0000-0000-0000DF210000}"/>
    <cellStyle name="Normal 2 4 2 2 2 2 3 2 2 2" xfId="44439" xr:uid="{00000000-0005-0000-0000-0000E0210000}"/>
    <cellStyle name="Normal 2 4 2 2 2 2 3 2 2 3" xfId="29206" xr:uid="{00000000-0005-0000-0000-0000E1210000}"/>
    <cellStyle name="Normal 2 4 2 2 2 2 3 2 3" xfId="9088" xr:uid="{00000000-0005-0000-0000-0000E2210000}"/>
    <cellStyle name="Normal 2 4 2 2 2 2 3 2 3 2" xfId="39422" xr:uid="{00000000-0005-0000-0000-0000E3210000}"/>
    <cellStyle name="Normal 2 4 2 2 2 2 3 2 3 3" xfId="24189" xr:uid="{00000000-0005-0000-0000-0000E4210000}"/>
    <cellStyle name="Normal 2 4 2 2 2 2 3 2 4" xfId="34409" xr:uid="{00000000-0005-0000-0000-0000E5210000}"/>
    <cellStyle name="Normal 2 4 2 2 2 2 3 2 5" xfId="19176" xr:uid="{00000000-0005-0000-0000-0000E6210000}"/>
    <cellStyle name="Normal 2 4 2 2 2 2 3 3" xfId="5727" xr:uid="{00000000-0005-0000-0000-0000E7210000}"/>
    <cellStyle name="Normal 2 4 2 2 2 2 3 3 2" xfId="15779" xr:uid="{00000000-0005-0000-0000-0000E8210000}"/>
    <cellStyle name="Normal 2 4 2 2 2 2 3 3 2 2" xfId="46110" xr:uid="{00000000-0005-0000-0000-0000E9210000}"/>
    <cellStyle name="Normal 2 4 2 2 2 2 3 3 2 3" xfId="30877" xr:uid="{00000000-0005-0000-0000-0000EA210000}"/>
    <cellStyle name="Normal 2 4 2 2 2 2 3 3 3" xfId="10759" xr:uid="{00000000-0005-0000-0000-0000EB210000}"/>
    <cellStyle name="Normal 2 4 2 2 2 2 3 3 3 2" xfId="41093" xr:uid="{00000000-0005-0000-0000-0000EC210000}"/>
    <cellStyle name="Normal 2 4 2 2 2 2 3 3 3 3" xfId="25860" xr:uid="{00000000-0005-0000-0000-0000ED210000}"/>
    <cellStyle name="Normal 2 4 2 2 2 2 3 3 4" xfId="36080" xr:uid="{00000000-0005-0000-0000-0000EE210000}"/>
    <cellStyle name="Normal 2 4 2 2 2 2 3 3 5" xfId="20847" xr:uid="{00000000-0005-0000-0000-0000EF210000}"/>
    <cellStyle name="Normal 2 4 2 2 2 2 3 4" xfId="12437" xr:uid="{00000000-0005-0000-0000-0000F0210000}"/>
    <cellStyle name="Normal 2 4 2 2 2 2 3 4 2" xfId="42768" xr:uid="{00000000-0005-0000-0000-0000F1210000}"/>
    <cellStyle name="Normal 2 4 2 2 2 2 3 4 3" xfId="27535" xr:uid="{00000000-0005-0000-0000-0000F2210000}"/>
    <cellStyle name="Normal 2 4 2 2 2 2 3 5" xfId="7416" xr:uid="{00000000-0005-0000-0000-0000F3210000}"/>
    <cellStyle name="Normal 2 4 2 2 2 2 3 5 2" xfId="37751" xr:uid="{00000000-0005-0000-0000-0000F4210000}"/>
    <cellStyle name="Normal 2 4 2 2 2 2 3 5 3" xfId="22518" xr:uid="{00000000-0005-0000-0000-0000F5210000}"/>
    <cellStyle name="Normal 2 4 2 2 2 2 3 6" xfId="32739" xr:uid="{00000000-0005-0000-0000-0000F6210000}"/>
    <cellStyle name="Normal 2 4 2 2 2 2 3 7" xfId="17505" xr:uid="{00000000-0005-0000-0000-0000F7210000}"/>
    <cellStyle name="Normal 2 4 2 2 2 2 4" xfId="3198" xr:uid="{00000000-0005-0000-0000-0000F8210000}"/>
    <cellStyle name="Normal 2 4 2 2 2 2 4 2" xfId="13272" xr:uid="{00000000-0005-0000-0000-0000F9210000}"/>
    <cellStyle name="Normal 2 4 2 2 2 2 4 2 2" xfId="43603" xr:uid="{00000000-0005-0000-0000-0000FA210000}"/>
    <cellStyle name="Normal 2 4 2 2 2 2 4 2 3" xfId="28370" xr:uid="{00000000-0005-0000-0000-0000FB210000}"/>
    <cellStyle name="Normal 2 4 2 2 2 2 4 3" xfId="8252" xr:uid="{00000000-0005-0000-0000-0000FC210000}"/>
    <cellStyle name="Normal 2 4 2 2 2 2 4 3 2" xfId="38586" xr:uid="{00000000-0005-0000-0000-0000FD210000}"/>
    <cellStyle name="Normal 2 4 2 2 2 2 4 3 3" xfId="23353" xr:uid="{00000000-0005-0000-0000-0000FE210000}"/>
    <cellStyle name="Normal 2 4 2 2 2 2 4 4" xfId="33573" xr:uid="{00000000-0005-0000-0000-0000FF210000}"/>
    <cellStyle name="Normal 2 4 2 2 2 2 4 5" xfId="18340" xr:uid="{00000000-0005-0000-0000-000000220000}"/>
    <cellStyle name="Normal 2 4 2 2 2 2 5" xfId="4891" xr:uid="{00000000-0005-0000-0000-000001220000}"/>
    <cellStyle name="Normal 2 4 2 2 2 2 5 2" xfId="14943" xr:uid="{00000000-0005-0000-0000-000002220000}"/>
    <cellStyle name="Normal 2 4 2 2 2 2 5 2 2" xfId="45274" xr:uid="{00000000-0005-0000-0000-000003220000}"/>
    <cellStyle name="Normal 2 4 2 2 2 2 5 2 3" xfId="30041" xr:uid="{00000000-0005-0000-0000-000004220000}"/>
    <cellStyle name="Normal 2 4 2 2 2 2 5 3" xfId="9923" xr:uid="{00000000-0005-0000-0000-000005220000}"/>
    <cellStyle name="Normal 2 4 2 2 2 2 5 3 2" xfId="40257" xr:uid="{00000000-0005-0000-0000-000006220000}"/>
    <cellStyle name="Normal 2 4 2 2 2 2 5 3 3" xfId="25024" xr:uid="{00000000-0005-0000-0000-000007220000}"/>
    <cellStyle name="Normal 2 4 2 2 2 2 5 4" xfId="35244" xr:uid="{00000000-0005-0000-0000-000008220000}"/>
    <cellStyle name="Normal 2 4 2 2 2 2 5 5" xfId="20011" xr:uid="{00000000-0005-0000-0000-000009220000}"/>
    <cellStyle name="Normal 2 4 2 2 2 2 6" xfId="11601" xr:uid="{00000000-0005-0000-0000-00000A220000}"/>
    <cellStyle name="Normal 2 4 2 2 2 2 6 2" xfId="41932" xr:uid="{00000000-0005-0000-0000-00000B220000}"/>
    <cellStyle name="Normal 2 4 2 2 2 2 6 3" xfId="26699" xr:uid="{00000000-0005-0000-0000-00000C220000}"/>
    <cellStyle name="Normal 2 4 2 2 2 2 7" xfId="6580" xr:uid="{00000000-0005-0000-0000-00000D220000}"/>
    <cellStyle name="Normal 2 4 2 2 2 2 7 2" xfId="36915" xr:uid="{00000000-0005-0000-0000-00000E220000}"/>
    <cellStyle name="Normal 2 4 2 2 2 2 7 3" xfId="21682" xr:uid="{00000000-0005-0000-0000-00000F220000}"/>
    <cellStyle name="Normal 2 4 2 2 2 2 8" xfId="31903" xr:uid="{00000000-0005-0000-0000-000010220000}"/>
    <cellStyle name="Normal 2 4 2 2 2 2 9" xfId="16669" xr:uid="{00000000-0005-0000-0000-000011220000}"/>
    <cellStyle name="Normal 2 4 2 2 2 3" xfId="1716" xr:uid="{00000000-0005-0000-0000-000012220000}"/>
    <cellStyle name="Normal 2 4 2 2 2 3 2" xfId="2555" xr:uid="{00000000-0005-0000-0000-000013220000}"/>
    <cellStyle name="Normal 2 4 2 2 2 3 2 2" xfId="4245" xr:uid="{00000000-0005-0000-0000-000014220000}"/>
    <cellStyle name="Normal 2 4 2 2 2 3 2 2 2" xfId="14318" xr:uid="{00000000-0005-0000-0000-000015220000}"/>
    <cellStyle name="Normal 2 4 2 2 2 3 2 2 2 2" xfId="44649" xr:uid="{00000000-0005-0000-0000-000016220000}"/>
    <cellStyle name="Normal 2 4 2 2 2 3 2 2 2 3" xfId="29416" xr:uid="{00000000-0005-0000-0000-000017220000}"/>
    <cellStyle name="Normal 2 4 2 2 2 3 2 2 3" xfId="9298" xr:uid="{00000000-0005-0000-0000-000018220000}"/>
    <cellStyle name="Normal 2 4 2 2 2 3 2 2 3 2" xfId="39632" xr:uid="{00000000-0005-0000-0000-000019220000}"/>
    <cellStyle name="Normal 2 4 2 2 2 3 2 2 3 3" xfId="24399" xr:uid="{00000000-0005-0000-0000-00001A220000}"/>
    <cellStyle name="Normal 2 4 2 2 2 3 2 2 4" xfId="34619" xr:uid="{00000000-0005-0000-0000-00001B220000}"/>
    <cellStyle name="Normal 2 4 2 2 2 3 2 2 5" xfId="19386" xr:uid="{00000000-0005-0000-0000-00001C220000}"/>
    <cellStyle name="Normal 2 4 2 2 2 3 2 3" xfId="5937" xr:uid="{00000000-0005-0000-0000-00001D220000}"/>
    <cellStyle name="Normal 2 4 2 2 2 3 2 3 2" xfId="15989" xr:uid="{00000000-0005-0000-0000-00001E220000}"/>
    <cellStyle name="Normal 2 4 2 2 2 3 2 3 2 2" xfId="46320" xr:uid="{00000000-0005-0000-0000-00001F220000}"/>
    <cellStyle name="Normal 2 4 2 2 2 3 2 3 2 3" xfId="31087" xr:uid="{00000000-0005-0000-0000-000020220000}"/>
    <cellStyle name="Normal 2 4 2 2 2 3 2 3 3" xfId="10969" xr:uid="{00000000-0005-0000-0000-000021220000}"/>
    <cellStyle name="Normal 2 4 2 2 2 3 2 3 3 2" xfId="41303" xr:uid="{00000000-0005-0000-0000-000022220000}"/>
    <cellStyle name="Normal 2 4 2 2 2 3 2 3 3 3" xfId="26070" xr:uid="{00000000-0005-0000-0000-000023220000}"/>
    <cellStyle name="Normal 2 4 2 2 2 3 2 3 4" xfId="36290" xr:uid="{00000000-0005-0000-0000-000024220000}"/>
    <cellStyle name="Normal 2 4 2 2 2 3 2 3 5" xfId="21057" xr:uid="{00000000-0005-0000-0000-000025220000}"/>
    <cellStyle name="Normal 2 4 2 2 2 3 2 4" xfId="12647" xr:uid="{00000000-0005-0000-0000-000026220000}"/>
    <cellStyle name="Normal 2 4 2 2 2 3 2 4 2" xfId="42978" xr:uid="{00000000-0005-0000-0000-000027220000}"/>
    <cellStyle name="Normal 2 4 2 2 2 3 2 4 3" xfId="27745" xr:uid="{00000000-0005-0000-0000-000028220000}"/>
    <cellStyle name="Normal 2 4 2 2 2 3 2 5" xfId="7626" xr:uid="{00000000-0005-0000-0000-000029220000}"/>
    <cellStyle name="Normal 2 4 2 2 2 3 2 5 2" xfId="37961" xr:uid="{00000000-0005-0000-0000-00002A220000}"/>
    <cellStyle name="Normal 2 4 2 2 2 3 2 5 3" xfId="22728" xr:uid="{00000000-0005-0000-0000-00002B220000}"/>
    <cellStyle name="Normal 2 4 2 2 2 3 2 6" xfId="32949" xr:uid="{00000000-0005-0000-0000-00002C220000}"/>
    <cellStyle name="Normal 2 4 2 2 2 3 2 7" xfId="17715" xr:uid="{00000000-0005-0000-0000-00002D220000}"/>
    <cellStyle name="Normal 2 4 2 2 2 3 3" xfId="3408" xr:uid="{00000000-0005-0000-0000-00002E220000}"/>
    <cellStyle name="Normal 2 4 2 2 2 3 3 2" xfId="13482" xr:uid="{00000000-0005-0000-0000-00002F220000}"/>
    <cellStyle name="Normal 2 4 2 2 2 3 3 2 2" xfId="43813" xr:uid="{00000000-0005-0000-0000-000030220000}"/>
    <cellStyle name="Normal 2 4 2 2 2 3 3 2 3" xfId="28580" xr:uid="{00000000-0005-0000-0000-000031220000}"/>
    <cellStyle name="Normal 2 4 2 2 2 3 3 3" xfId="8462" xr:uid="{00000000-0005-0000-0000-000032220000}"/>
    <cellStyle name="Normal 2 4 2 2 2 3 3 3 2" xfId="38796" xr:uid="{00000000-0005-0000-0000-000033220000}"/>
    <cellStyle name="Normal 2 4 2 2 2 3 3 3 3" xfId="23563" xr:uid="{00000000-0005-0000-0000-000034220000}"/>
    <cellStyle name="Normal 2 4 2 2 2 3 3 4" xfId="33783" xr:uid="{00000000-0005-0000-0000-000035220000}"/>
    <cellStyle name="Normal 2 4 2 2 2 3 3 5" xfId="18550" xr:uid="{00000000-0005-0000-0000-000036220000}"/>
    <cellStyle name="Normal 2 4 2 2 2 3 4" xfId="5101" xr:uid="{00000000-0005-0000-0000-000037220000}"/>
    <cellStyle name="Normal 2 4 2 2 2 3 4 2" xfId="15153" xr:uid="{00000000-0005-0000-0000-000038220000}"/>
    <cellStyle name="Normal 2 4 2 2 2 3 4 2 2" xfId="45484" xr:uid="{00000000-0005-0000-0000-000039220000}"/>
    <cellStyle name="Normal 2 4 2 2 2 3 4 2 3" xfId="30251" xr:uid="{00000000-0005-0000-0000-00003A220000}"/>
    <cellStyle name="Normal 2 4 2 2 2 3 4 3" xfId="10133" xr:uid="{00000000-0005-0000-0000-00003B220000}"/>
    <cellStyle name="Normal 2 4 2 2 2 3 4 3 2" xfId="40467" xr:uid="{00000000-0005-0000-0000-00003C220000}"/>
    <cellStyle name="Normal 2 4 2 2 2 3 4 3 3" xfId="25234" xr:uid="{00000000-0005-0000-0000-00003D220000}"/>
    <cellStyle name="Normal 2 4 2 2 2 3 4 4" xfId="35454" xr:uid="{00000000-0005-0000-0000-00003E220000}"/>
    <cellStyle name="Normal 2 4 2 2 2 3 4 5" xfId="20221" xr:uid="{00000000-0005-0000-0000-00003F220000}"/>
    <cellStyle name="Normal 2 4 2 2 2 3 5" xfId="11811" xr:uid="{00000000-0005-0000-0000-000040220000}"/>
    <cellStyle name="Normal 2 4 2 2 2 3 5 2" xfId="42142" xr:uid="{00000000-0005-0000-0000-000041220000}"/>
    <cellStyle name="Normal 2 4 2 2 2 3 5 3" xfId="26909" xr:uid="{00000000-0005-0000-0000-000042220000}"/>
    <cellStyle name="Normal 2 4 2 2 2 3 6" xfId="6790" xr:uid="{00000000-0005-0000-0000-000043220000}"/>
    <cellStyle name="Normal 2 4 2 2 2 3 6 2" xfId="37125" xr:uid="{00000000-0005-0000-0000-000044220000}"/>
    <cellStyle name="Normal 2 4 2 2 2 3 6 3" xfId="21892" xr:uid="{00000000-0005-0000-0000-000045220000}"/>
    <cellStyle name="Normal 2 4 2 2 2 3 7" xfId="32113" xr:uid="{00000000-0005-0000-0000-000046220000}"/>
    <cellStyle name="Normal 2 4 2 2 2 3 8" xfId="16879" xr:uid="{00000000-0005-0000-0000-000047220000}"/>
    <cellStyle name="Normal 2 4 2 2 2 4" xfId="2137" xr:uid="{00000000-0005-0000-0000-000048220000}"/>
    <cellStyle name="Normal 2 4 2 2 2 4 2" xfId="3827" xr:uid="{00000000-0005-0000-0000-000049220000}"/>
    <cellStyle name="Normal 2 4 2 2 2 4 2 2" xfId="13900" xr:uid="{00000000-0005-0000-0000-00004A220000}"/>
    <cellStyle name="Normal 2 4 2 2 2 4 2 2 2" xfId="44231" xr:uid="{00000000-0005-0000-0000-00004B220000}"/>
    <cellStyle name="Normal 2 4 2 2 2 4 2 2 3" xfId="28998" xr:uid="{00000000-0005-0000-0000-00004C220000}"/>
    <cellStyle name="Normal 2 4 2 2 2 4 2 3" xfId="8880" xr:uid="{00000000-0005-0000-0000-00004D220000}"/>
    <cellStyle name="Normal 2 4 2 2 2 4 2 3 2" xfId="39214" xr:uid="{00000000-0005-0000-0000-00004E220000}"/>
    <cellStyle name="Normal 2 4 2 2 2 4 2 3 3" xfId="23981" xr:uid="{00000000-0005-0000-0000-00004F220000}"/>
    <cellStyle name="Normal 2 4 2 2 2 4 2 4" xfId="34201" xr:uid="{00000000-0005-0000-0000-000050220000}"/>
    <cellStyle name="Normal 2 4 2 2 2 4 2 5" xfId="18968" xr:uid="{00000000-0005-0000-0000-000051220000}"/>
    <cellStyle name="Normal 2 4 2 2 2 4 3" xfId="5519" xr:uid="{00000000-0005-0000-0000-000052220000}"/>
    <cellStyle name="Normal 2 4 2 2 2 4 3 2" xfId="15571" xr:uid="{00000000-0005-0000-0000-000053220000}"/>
    <cellStyle name="Normal 2 4 2 2 2 4 3 2 2" xfId="45902" xr:uid="{00000000-0005-0000-0000-000054220000}"/>
    <cellStyle name="Normal 2 4 2 2 2 4 3 2 3" xfId="30669" xr:uid="{00000000-0005-0000-0000-000055220000}"/>
    <cellStyle name="Normal 2 4 2 2 2 4 3 3" xfId="10551" xr:uid="{00000000-0005-0000-0000-000056220000}"/>
    <cellStyle name="Normal 2 4 2 2 2 4 3 3 2" xfId="40885" xr:uid="{00000000-0005-0000-0000-000057220000}"/>
    <cellStyle name="Normal 2 4 2 2 2 4 3 3 3" xfId="25652" xr:uid="{00000000-0005-0000-0000-000058220000}"/>
    <cellStyle name="Normal 2 4 2 2 2 4 3 4" xfId="35872" xr:uid="{00000000-0005-0000-0000-000059220000}"/>
    <cellStyle name="Normal 2 4 2 2 2 4 3 5" xfId="20639" xr:uid="{00000000-0005-0000-0000-00005A220000}"/>
    <cellStyle name="Normal 2 4 2 2 2 4 4" xfId="12229" xr:uid="{00000000-0005-0000-0000-00005B220000}"/>
    <cellStyle name="Normal 2 4 2 2 2 4 4 2" xfId="42560" xr:uid="{00000000-0005-0000-0000-00005C220000}"/>
    <cellStyle name="Normal 2 4 2 2 2 4 4 3" xfId="27327" xr:uid="{00000000-0005-0000-0000-00005D220000}"/>
    <cellStyle name="Normal 2 4 2 2 2 4 5" xfId="7208" xr:uid="{00000000-0005-0000-0000-00005E220000}"/>
    <cellStyle name="Normal 2 4 2 2 2 4 5 2" xfId="37543" xr:uid="{00000000-0005-0000-0000-00005F220000}"/>
    <cellStyle name="Normal 2 4 2 2 2 4 5 3" xfId="22310" xr:uid="{00000000-0005-0000-0000-000060220000}"/>
    <cellStyle name="Normal 2 4 2 2 2 4 6" xfId="32531" xr:uid="{00000000-0005-0000-0000-000061220000}"/>
    <cellStyle name="Normal 2 4 2 2 2 4 7" xfId="17297" xr:uid="{00000000-0005-0000-0000-000062220000}"/>
    <cellStyle name="Normal 2 4 2 2 2 5" xfId="2990" xr:uid="{00000000-0005-0000-0000-000063220000}"/>
    <cellStyle name="Normal 2 4 2 2 2 5 2" xfId="13064" xr:uid="{00000000-0005-0000-0000-000064220000}"/>
    <cellStyle name="Normal 2 4 2 2 2 5 2 2" xfId="43395" xr:uid="{00000000-0005-0000-0000-000065220000}"/>
    <cellStyle name="Normal 2 4 2 2 2 5 2 3" xfId="28162" xr:uid="{00000000-0005-0000-0000-000066220000}"/>
    <cellStyle name="Normal 2 4 2 2 2 5 3" xfId="8044" xr:uid="{00000000-0005-0000-0000-000067220000}"/>
    <cellStyle name="Normal 2 4 2 2 2 5 3 2" xfId="38378" xr:uid="{00000000-0005-0000-0000-000068220000}"/>
    <cellStyle name="Normal 2 4 2 2 2 5 3 3" xfId="23145" xr:uid="{00000000-0005-0000-0000-000069220000}"/>
    <cellStyle name="Normal 2 4 2 2 2 5 4" xfId="33365" xr:uid="{00000000-0005-0000-0000-00006A220000}"/>
    <cellStyle name="Normal 2 4 2 2 2 5 5" xfId="18132" xr:uid="{00000000-0005-0000-0000-00006B220000}"/>
    <cellStyle name="Normal 2 4 2 2 2 6" xfId="4683" xr:uid="{00000000-0005-0000-0000-00006C220000}"/>
    <cellStyle name="Normal 2 4 2 2 2 6 2" xfId="14735" xr:uid="{00000000-0005-0000-0000-00006D220000}"/>
    <cellStyle name="Normal 2 4 2 2 2 6 2 2" xfId="45066" xr:uid="{00000000-0005-0000-0000-00006E220000}"/>
    <cellStyle name="Normal 2 4 2 2 2 6 2 3" xfId="29833" xr:uid="{00000000-0005-0000-0000-00006F220000}"/>
    <cellStyle name="Normal 2 4 2 2 2 6 3" xfId="9715" xr:uid="{00000000-0005-0000-0000-000070220000}"/>
    <cellStyle name="Normal 2 4 2 2 2 6 3 2" xfId="40049" xr:uid="{00000000-0005-0000-0000-000071220000}"/>
    <cellStyle name="Normal 2 4 2 2 2 6 3 3" xfId="24816" xr:uid="{00000000-0005-0000-0000-000072220000}"/>
    <cellStyle name="Normal 2 4 2 2 2 6 4" xfId="35036" xr:uid="{00000000-0005-0000-0000-000073220000}"/>
    <cellStyle name="Normal 2 4 2 2 2 6 5" xfId="19803" xr:uid="{00000000-0005-0000-0000-000074220000}"/>
    <cellStyle name="Normal 2 4 2 2 2 7" xfId="11393" xr:uid="{00000000-0005-0000-0000-000075220000}"/>
    <cellStyle name="Normal 2 4 2 2 2 7 2" xfId="41724" xr:uid="{00000000-0005-0000-0000-000076220000}"/>
    <cellStyle name="Normal 2 4 2 2 2 7 3" xfId="26491" xr:uid="{00000000-0005-0000-0000-000077220000}"/>
    <cellStyle name="Normal 2 4 2 2 2 8" xfId="6372" xr:uid="{00000000-0005-0000-0000-000078220000}"/>
    <cellStyle name="Normal 2 4 2 2 2 8 2" xfId="36707" xr:uid="{00000000-0005-0000-0000-000079220000}"/>
    <cellStyle name="Normal 2 4 2 2 2 8 3" xfId="21474" xr:uid="{00000000-0005-0000-0000-00007A220000}"/>
    <cellStyle name="Normal 2 4 2 2 2 9" xfId="31695" xr:uid="{00000000-0005-0000-0000-00007B220000}"/>
    <cellStyle name="Normal 2 4 2 2 3" xfId="1399" xr:uid="{00000000-0005-0000-0000-00007C220000}"/>
    <cellStyle name="Normal 2 4 2 2 3 2" xfId="1820" xr:uid="{00000000-0005-0000-0000-00007D220000}"/>
    <cellStyle name="Normal 2 4 2 2 3 2 2" xfId="2659" xr:uid="{00000000-0005-0000-0000-00007E220000}"/>
    <cellStyle name="Normal 2 4 2 2 3 2 2 2" xfId="4349" xr:uid="{00000000-0005-0000-0000-00007F220000}"/>
    <cellStyle name="Normal 2 4 2 2 3 2 2 2 2" xfId="14422" xr:uid="{00000000-0005-0000-0000-000080220000}"/>
    <cellStyle name="Normal 2 4 2 2 3 2 2 2 2 2" xfId="44753" xr:uid="{00000000-0005-0000-0000-000081220000}"/>
    <cellStyle name="Normal 2 4 2 2 3 2 2 2 2 3" xfId="29520" xr:uid="{00000000-0005-0000-0000-000082220000}"/>
    <cellStyle name="Normal 2 4 2 2 3 2 2 2 3" xfId="9402" xr:uid="{00000000-0005-0000-0000-000083220000}"/>
    <cellStyle name="Normal 2 4 2 2 3 2 2 2 3 2" xfId="39736" xr:uid="{00000000-0005-0000-0000-000084220000}"/>
    <cellStyle name="Normal 2 4 2 2 3 2 2 2 3 3" xfId="24503" xr:uid="{00000000-0005-0000-0000-000085220000}"/>
    <cellStyle name="Normal 2 4 2 2 3 2 2 2 4" xfId="34723" xr:uid="{00000000-0005-0000-0000-000086220000}"/>
    <cellStyle name="Normal 2 4 2 2 3 2 2 2 5" xfId="19490" xr:uid="{00000000-0005-0000-0000-000087220000}"/>
    <cellStyle name="Normal 2 4 2 2 3 2 2 3" xfId="6041" xr:uid="{00000000-0005-0000-0000-000088220000}"/>
    <cellStyle name="Normal 2 4 2 2 3 2 2 3 2" xfId="16093" xr:uid="{00000000-0005-0000-0000-000089220000}"/>
    <cellStyle name="Normal 2 4 2 2 3 2 2 3 2 2" xfId="46424" xr:uid="{00000000-0005-0000-0000-00008A220000}"/>
    <cellStyle name="Normal 2 4 2 2 3 2 2 3 2 3" xfId="31191" xr:uid="{00000000-0005-0000-0000-00008B220000}"/>
    <cellStyle name="Normal 2 4 2 2 3 2 2 3 3" xfId="11073" xr:uid="{00000000-0005-0000-0000-00008C220000}"/>
    <cellStyle name="Normal 2 4 2 2 3 2 2 3 3 2" xfId="41407" xr:uid="{00000000-0005-0000-0000-00008D220000}"/>
    <cellStyle name="Normal 2 4 2 2 3 2 2 3 3 3" xfId="26174" xr:uid="{00000000-0005-0000-0000-00008E220000}"/>
    <cellStyle name="Normal 2 4 2 2 3 2 2 3 4" xfId="36394" xr:uid="{00000000-0005-0000-0000-00008F220000}"/>
    <cellStyle name="Normal 2 4 2 2 3 2 2 3 5" xfId="21161" xr:uid="{00000000-0005-0000-0000-000090220000}"/>
    <cellStyle name="Normal 2 4 2 2 3 2 2 4" xfId="12751" xr:uid="{00000000-0005-0000-0000-000091220000}"/>
    <cellStyle name="Normal 2 4 2 2 3 2 2 4 2" xfId="43082" xr:uid="{00000000-0005-0000-0000-000092220000}"/>
    <cellStyle name="Normal 2 4 2 2 3 2 2 4 3" xfId="27849" xr:uid="{00000000-0005-0000-0000-000093220000}"/>
    <cellStyle name="Normal 2 4 2 2 3 2 2 5" xfId="7730" xr:uid="{00000000-0005-0000-0000-000094220000}"/>
    <cellStyle name="Normal 2 4 2 2 3 2 2 5 2" xfId="38065" xr:uid="{00000000-0005-0000-0000-000095220000}"/>
    <cellStyle name="Normal 2 4 2 2 3 2 2 5 3" xfId="22832" xr:uid="{00000000-0005-0000-0000-000096220000}"/>
    <cellStyle name="Normal 2 4 2 2 3 2 2 6" xfId="33053" xr:uid="{00000000-0005-0000-0000-000097220000}"/>
    <cellStyle name="Normal 2 4 2 2 3 2 2 7" xfId="17819" xr:uid="{00000000-0005-0000-0000-000098220000}"/>
    <cellStyle name="Normal 2 4 2 2 3 2 3" xfId="3512" xr:uid="{00000000-0005-0000-0000-000099220000}"/>
    <cellStyle name="Normal 2 4 2 2 3 2 3 2" xfId="13586" xr:uid="{00000000-0005-0000-0000-00009A220000}"/>
    <cellStyle name="Normal 2 4 2 2 3 2 3 2 2" xfId="43917" xr:uid="{00000000-0005-0000-0000-00009B220000}"/>
    <cellStyle name="Normal 2 4 2 2 3 2 3 2 3" xfId="28684" xr:uid="{00000000-0005-0000-0000-00009C220000}"/>
    <cellStyle name="Normal 2 4 2 2 3 2 3 3" xfId="8566" xr:uid="{00000000-0005-0000-0000-00009D220000}"/>
    <cellStyle name="Normal 2 4 2 2 3 2 3 3 2" xfId="38900" xr:uid="{00000000-0005-0000-0000-00009E220000}"/>
    <cellStyle name="Normal 2 4 2 2 3 2 3 3 3" xfId="23667" xr:uid="{00000000-0005-0000-0000-00009F220000}"/>
    <cellStyle name="Normal 2 4 2 2 3 2 3 4" xfId="33887" xr:uid="{00000000-0005-0000-0000-0000A0220000}"/>
    <cellStyle name="Normal 2 4 2 2 3 2 3 5" xfId="18654" xr:uid="{00000000-0005-0000-0000-0000A1220000}"/>
    <cellStyle name="Normal 2 4 2 2 3 2 4" xfId="5205" xr:uid="{00000000-0005-0000-0000-0000A2220000}"/>
    <cellStyle name="Normal 2 4 2 2 3 2 4 2" xfId="15257" xr:uid="{00000000-0005-0000-0000-0000A3220000}"/>
    <cellStyle name="Normal 2 4 2 2 3 2 4 2 2" xfId="45588" xr:uid="{00000000-0005-0000-0000-0000A4220000}"/>
    <cellStyle name="Normal 2 4 2 2 3 2 4 2 3" xfId="30355" xr:uid="{00000000-0005-0000-0000-0000A5220000}"/>
    <cellStyle name="Normal 2 4 2 2 3 2 4 3" xfId="10237" xr:uid="{00000000-0005-0000-0000-0000A6220000}"/>
    <cellStyle name="Normal 2 4 2 2 3 2 4 3 2" xfId="40571" xr:uid="{00000000-0005-0000-0000-0000A7220000}"/>
    <cellStyle name="Normal 2 4 2 2 3 2 4 3 3" xfId="25338" xr:uid="{00000000-0005-0000-0000-0000A8220000}"/>
    <cellStyle name="Normal 2 4 2 2 3 2 4 4" xfId="35558" xr:uid="{00000000-0005-0000-0000-0000A9220000}"/>
    <cellStyle name="Normal 2 4 2 2 3 2 4 5" xfId="20325" xr:uid="{00000000-0005-0000-0000-0000AA220000}"/>
    <cellStyle name="Normal 2 4 2 2 3 2 5" xfId="11915" xr:uid="{00000000-0005-0000-0000-0000AB220000}"/>
    <cellStyle name="Normal 2 4 2 2 3 2 5 2" xfId="42246" xr:uid="{00000000-0005-0000-0000-0000AC220000}"/>
    <cellStyle name="Normal 2 4 2 2 3 2 5 3" xfId="27013" xr:uid="{00000000-0005-0000-0000-0000AD220000}"/>
    <cellStyle name="Normal 2 4 2 2 3 2 6" xfId="6894" xr:uid="{00000000-0005-0000-0000-0000AE220000}"/>
    <cellStyle name="Normal 2 4 2 2 3 2 6 2" xfId="37229" xr:uid="{00000000-0005-0000-0000-0000AF220000}"/>
    <cellStyle name="Normal 2 4 2 2 3 2 6 3" xfId="21996" xr:uid="{00000000-0005-0000-0000-0000B0220000}"/>
    <cellStyle name="Normal 2 4 2 2 3 2 7" xfId="32217" xr:uid="{00000000-0005-0000-0000-0000B1220000}"/>
    <cellStyle name="Normal 2 4 2 2 3 2 8" xfId="16983" xr:uid="{00000000-0005-0000-0000-0000B2220000}"/>
    <cellStyle name="Normal 2 4 2 2 3 3" xfId="2241" xr:uid="{00000000-0005-0000-0000-0000B3220000}"/>
    <cellStyle name="Normal 2 4 2 2 3 3 2" xfId="3931" xr:uid="{00000000-0005-0000-0000-0000B4220000}"/>
    <cellStyle name="Normal 2 4 2 2 3 3 2 2" xfId="14004" xr:uid="{00000000-0005-0000-0000-0000B5220000}"/>
    <cellStyle name="Normal 2 4 2 2 3 3 2 2 2" xfId="44335" xr:uid="{00000000-0005-0000-0000-0000B6220000}"/>
    <cellStyle name="Normal 2 4 2 2 3 3 2 2 3" xfId="29102" xr:uid="{00000000-0005-0000-0000-0000B7220000}"/>
    <cellStyle name="Normal 2 4 2 2 3 3 2 3" xfId="8984" xr:uid="{00000000-0005-0000-0000-0000B8220000}"/>
    <cellStyle name="Normal 2 4 2 2 3 3 2 3 2" xfId="39318" xr:uid="{00000000-0005-0000-0000-0000B9220000}"/>
    <cellStyle name="Normal 2 4 2 2 3 3 2 3 3" xfId="24085" xr:uid="{00000000-0005-0000-0000-0000BA220000}"/>
    <cellStyle name="Normal 2 4 2 2 3 3 2 4" xfId="34305" xr:uid="{00000000-0005-0000-0000-0000BB220000}"/>
    <cellStyle name="Normal 2 4 2 2 3 3 2 5" xfId="19072" xr:uid="{00000000-0005-0000-0000-0000BC220000}"/>
    <cellStyle name="Normal 2 4 2 2 3 3 3" xfId="5623" xr:uid="{00000000-0005-0000-0000-0000BD220000}"/>
    <cellStyle name="Normal 2 4 2 2 3 3 3 2" xfId="15675" xr:uid="{00000000-0005-0000-0000-0000BE220000}"/>
    <cellStyle name="Normal 2 4 2 2 3 3 3 2 2" xfId="46006" xr:uid="{00000000-0005-0000-0000-0000BF220000}"/>
    <cellStyle name="Normal 2 4 2 2 3 3 3 2 3" xfId="30773" xr:uid="{00000000-0005-0000-0000-0000C0220000}"/>
    <cellStyle name="Normal 2 4 2 2 3 3 3 3" xfId="10655" xr:uid="{00000000-0005-0000-0000-0000C1220000}"/>
    <cellStyle name="Normal 2 4 2 2 3 3 3 3 2" xfId="40989" xr:uid="{00000000-0005-0000-0000-0000C2220000}"/>
    <cellStyle name="Normal 2 4 2 2 3 3 3 3 3" xfId="25756" xr:uid="{00000000-0005-0000-0000-0000C3220000}"/>
    <cellStyle name="Normal 2 4 2 2 3 3 3 4" xfId="35976" xr:uid="{00000000-0005-0000-0000-0000C4220000}"/>
    <cellStyle name="Normal 2 4 2 2 3 3 3 5" xfId="20743" xr:uid="{00000000-0005-0000-0000-0000C5220000}"/>
    <cellStyle name="Normal 2 4 2 2 3 3 4" xfId="12333" xr:uid="{00000000-0005-0000-0000-0000C6220000}"/>
    <cellStyle name="Normal 2 4 2 2 3 3 4 2" xfId="42664" xr:uid="{00000000-0005-0000-0000-0000C7220000}"/>
    <cellStyle name="Normal 2 4 2 2 3 3 4 3" xfId="27431" xr:uid="{00000000-0005-0000-0000-0000C8220000}"/>
    <cellStyle name="Normal 2 4 2 2 3 3 5" xfId="7312" xr:uid="{00000000-0005-0000-0000-0000C9220000}"/>
    <cellStyle name="Normal 2 4 2 2 3 3 5 2" xfId="37647" xr:uid="{00000000-0005-0000-0000-0000CA220000}"/>
    <cellStyle name="Normal 2 4 2 2 3 3 5 3" xfId="22414" xr:uid="{00000000-0005-0000-0000-0000CB220000}"/>
    <cellStyle name="Normal 2 4 2 2 3 3 6" xfId="32635" xr:uid="{00000000-0005-0000-0000-0000CC220000}"/>
    <cellStyle name="Normal 2 4 2 2 3 3 7" xfId="17401" xr:uid="{00000000-0005-0000-0000-0000CD220000}"/>
    <cellStyle name="Normal 2 4 2 2 3 4" xfId="3094" xr:uid="{00000000-0005-0000-0000-0000CE220000}"/>
    <cellStyle name="Normal 2 4 2 2 3 4 2" xfId="13168" xr:uid="{00000000-0005-0000-0000-0000CF220000}"/>
    <cellStyle name="Normal 2 4 2 2 3 4 2 2" xfId="43499" xr:uid="{00000000-0005-0000-0000-0000D0220000}"/>
    <cellStyle name="Normal 2 4 2 2 3 4 2 3" xfId="28266" xr:uid="{00000000-0005-0000-0000-0000D1220000}"/>
    <cellStyle name="Normal 2 4 2 2 3 4 3" xfId="8148" xr:uid="{00000000-0005-0000-0000-0000D2220000}"/>
    <cellStyle name="Normal 2 4 2 2 3 4 3 2" xfId="38482" xr:uid="{00000000-0005-0000-0000-0000D3220000}"/>
    <cellStyle name="Normal 2 4 2 2 3 4 3 3" xfId="23249" xr:uid="{00000000-0005-0000-0000-0000D4220000}"/>
    <cellStyle name="Normal 2 4 2 2 3 4 4" xfId="33469" xr:uid="{00000000-0005-0000-0000-0000D5220000}"/>
    <cellStyle name="Normal 2 4 2 2 3 4 5" xfId="18236" xr:uid="{00000000-0005-0000-0000-0000D6220000}"/>
    <cellStyle name="Normal 2 4 2 2 3 5" xfId="4787" xr:uid="{00000000-0005-0000-0000-0000D7220000}"/>
    <cellStyle name="Normal 2 4 2 2 3 5 2" xfId="14839" xr:uid="{00000000-0005-0000-0000-0000D8220000}"/>
    <cellStyle name="Normal 2 4 2 2 3 5 2 2" xfId="45170" xr:uid="{00000000-0005-0000-0000-0000D9220000}"/>
    <cellStyle name="Normal 2 4 2 2 3 5 2 3" xfId="29937" xr:uid="{00000000-0005-0000-0000-0000DA220000}"/>
    <cellStyle name="Normal 2 4 2 2 3 5 3" xfId="9819" xr:uid="{00000000-0005-0000-0000-0000DB220000}"/>
    <cellStyle name="Normal 2 4 2 2 3 5 3 2" xfId="40153" xr:uid="{00000000-0005-0000-0000-0000DC220000}"/>
    <cellStyle name="Normal 2 4 2 2 3 5 3 3" xfId="24920" xr:uid="{00000000-0005-0000-0000-0000DD220000}"/>
    <cellStyle name="Normal 2 4 2 2 3 5 4" xfId="35140" xr:uid="{00000000-0005-0000-0000-0000DE220000}"/>
    <cellStyle name="Normal 2 4 2 2 3 5 5" xfId="19907" xr:uid="{00000000-0005-0000-0000-0000DF220000}"/>
    <cellStyle name="Normal 2 4 2 2 3 6" xfId="11497" xr:uid="{00000000-0005-0000-0000-0000E0220000}"/>
    <cellStyle name="Normal 2 4 2 2 3 6 2" xfId="41828" xr:uid="{00000000-0005-0000-0000-0000E1220000}"/>
    <cellStyle name="Normal 2 4 2 2 3 6 3" xfId="26595" xr:uid="{00000000-0005-0000-0000-0000E2220000}"/>
    <cellStyle name="Normal 2 4 2 2 3 7" xfId="6476" xr:uid="{00000000-0005-0000-0000-0000E3220000}"/>
    <cellStyle name="Normal 2 4 2 2 3 7 2" xfId="36811" xr:uid="{00000000-0005-0000-0000-0000E4220000}"/>
    <cellStyle name="Normal 2 4 2 2 3 7 3" xfId="21578" xr:uid="{00000000-0005-0000-0000-0000E5220000}"/>
    <cellStyle name="Normal 2 4 2 2 3 8" xfId="31799" xr:uid="{00000000-0005-0000-0000-0000E6220000}"/>
    <cellStyle name="Normal 2 4 2 2 3 9" xfId="16565" xr:uid="{00000000-0005-0000-0000-0000E7220000}"/>
    <cellStyle name="Normal 2 4 2 2 4" xfId="1612" xr:uid="{00000000-0005-0000-0000-0000E8220000}"/>
    <cellStyle name="Normal 2 4 2 2 4 2" xfId="2451" xr:uid="{00000000-0005-0000-0000-0000E9220000}"/>
    <cellStyle name="Normal 2 4 2 2 4 2 2" xfId="4141" xr:uid="{00000000-0005-0000-0000-0000EA220000}"/>
    <cellStyle name="Normal 2 4 2 2 4 2 2 2" xfId="14214" xr:uid="{00000000-0005-0000-0000-0000EB220000}"/>
    <cellStyle name="Normal 2 4 2 2 4 2 2 2 2" xfId="44545" xr:uid="{00000000-0005-0000-0000-0000EC220000}"/>
    <cellStyle name="Normal 2 4 2 2 4 2 2 2 3" xfId="29312" xr:uid="{00000000-0005-0000-0000-0000ED220000}"/>
    <cellStyle name="Normal 2 4 2 2 4 2 2 3" xfId="9194" xr:uid="{00000000-0005-0000-0000-0000EE220000}"/>
    <cellStyle name="Normal 2 4 2 2 4 2 2 3 2" xfId="39528" xr:uid="{00000000-0005-0000-0000-0000EF220000}"/>
    <cellStyle name="Normal 2 4 2 2 4 2 2 3 3" xfId="24295" xr:uid="{00000000-0005-0000-0000-0000F0220000}"/>
    <cellStyle name="Normal 2 4 2 2 4 2 2 4" xfId="34515" xr:uid="{00000000-0005-0000-0000-0000F1220000}"/>
    <cellStyle name="Normal 2 4 2 2 4 2 2 5" xfId="19282" xr:uid="{00000000-0005-0000-0000-0000F2220000}"/>
    <cellStyle name="Normal 2 4 2 2 4 2 3" xfId="5833" xr:uid="{00000000-0005-0000-0000-0000F3220000}"/>
    <cellStyle name="Normal 2 4 2 2 4 2 3 2" xfId="15885" xr:uid="{00000000-0005-0000-0000-0000F4220000}"/>
    <cellStyle name="Normal 2 4 2 2 4 2 3 2 2" xfId="46216" xr:uid="{00000000-0005-0000-0000-0000F5220000}"/>
    <cellStyle name="Normal 2 4 2 2 4 2 3 2 3" xfId="30983" xr:uid="{00000000-0005-0000-0000-0000F6220000}"/>
    <cellStyle name="Normal 2 4 2 2 4 2 3 3" xfId="10865" xr:uid="{00000000-0005-0000-0000-0000F7220000}"/>
    <cellStyle name="Normal 2 4 2 2 4 2 3 3 2" xfId="41199" xr:uid="{00000000-0005-0000-0000-0000F8220000}"/>
    <cellStyle name="Normal 2 4 2 2 4 2 3 3 3" xfId="25966" xr:uid="{00000000-0005-0000-0000-0000F9220000}"/>
    <cellStyle name="Normal 2 4 2 2 4 2 3 4" xfId="36186" xr:uid="{00000000-0005-0000-0000-0000FA220000}"/>
    <cellStyle name="Normal 2 4 2 2 4 2 3 5" xfId="20953" xr:uid="{00000000-0005-0000-0000-0000FB220000}"/>
    <cellStyle name="Normal 2 4 2 2 4 2 4" xfId="12543" xr:uid="{00000000-0005-0000-0000-0000FC220000}"/>
    <cellStyle name="Normal 2 4 2 2 4 2 4 2" xfId="42874" xr:uid="{00000000-0005-0000-0000-0000FD220000}"/>
    <cellStyle name="Normal 2 4 2 2 4 2 4 3" xfId="27641" xr:uid="{00000000-0005-0000-0000-0000FE220000}"/>
    <cellStyle name="Normal 2 4 2 2 4 2 5" xfId="7522" xr:uid="{00000000-0005-0000-0000-0000FF220000}"/>
    <cellStyle name="Normal 2 4 2 2 4 2 5 2" xfId="37857" xr:uid="{00000000-0005-0000-0000-000000230000}"/>
    <cellStyle name="Normal 2 4 2 2 4 2 5 3" xfId="22624" xr:uid="{00000000-0005-0000-0000-000001230000}"/>
    <cellStyle name="Normal 2 4 2 2 4 2 6" xfId="32845" xr:uid="{00000000-0005-0000-0000-000002230000}"/>
    <cellStyle name="Normal 2 4 2 2 4 2 7" xfId="17611" xr:uid="{00000000-0005-0000-0000-000003230000}"/>
    <cellStyle name="Normal 2 4 2 2 4 3" xfId="3304" xr:uid="{00000000-0005-0000-0000-000004230000}"/>
    <cellStyle name="Normal 2 4 2 2 4 3 2" xfId="13378" xr:uid="{00000000-0005-0000-0000-000005230000}"/>
    <cellStyle name="Normal 2 4 2 2 4 3 2 2" xfId="43709" xr:uid="{00000000-0005-0000-0000-000006230000}"/>
    <cellStyle name="Normal 2 4 2 2 4 3 2 3" xfId="28476" xr:uid="{00000000-0005-0000-0000-000007230000}"/>
    <cellStyle name="Normal 2 4 2 2 4 3 3" xfId="8358" xr:uid="{00000000-0005-0000-0000-000008230000}"/>
    <cellStyle name="Normal 2 4 2 2 4 3 3 2" xfId="38692" xr:uid="{00000000-0005-0000-0000-000009230000}"/>
    <cellStyle name="Normal 2 4 2 2 4 3 3 3" xfId="23459" xr:uid="{00000000-0005-0000-0000-00000A230000}"/>
    <cellStyle name="Normal 2 4 2 2 4 3 4" xfId="33679" xr:uid="{00000000-0005-0000-0000-00000B230000}"/>
    <cellStyle name="Normal 2 4 2 2 4 3 5" xfId="18446" xr:uid="{00000000-0005-0000-0000-00000C230000}"/>
    <cellStyle name="Normal 2 4 2 2 4 4" xfId="4997" xr:uid="{00000000-0005-0000-0000-00000D230000}"/>
    <cellStyle name="Normal 2 4 2 2 4 4 2" xfId="15049" xr:uid="{00000000-0005-0000-0000-00000E230000}"/>
    <cellStyle name="Normal 2 4 2 2 4 4 2 2" xfId="45380" xr:uid="{00000000-0005-0000-0000-00000F230000}"/>
    <cellStyle name="Normal 2 4 2 2 4 4 2 3" xfId="30147" xr:uid="{00000000-0005-0000-0000-000010230000}"/>
    <cellStyle name="Normal 2 4 2 2 4 4 3" xfId="10029" xr:uid="{00000000-0005-0000-0000-000011230000}"/>
    <cellStyle name="Normal 2 4 2 2 4 4 3 2" xfId="40363" xr:uid="{00000000-0005-0000-0000-000012230000}"/>
    <cellStyle name="Normal 2 4 2 2 4 4 3 3" xfId="25130" xr:uid="{00000000-0005-0000-0000-000013230000}"/>
    <cellStyle name="Normal 2 4 2 2 4 4 4" xfId="35350" xr:uid="{00000000-0005-0000-0000-000014230000}"/>
    <cellStyle name="Normal 2 4 2 2 4 4 5" xfId="20117" xr:uid="{00000000-0005-0000-0000-000015230000}"/>
    <cellStyle name="Normal 2 4 2 2 4 5" xfId="11707" xr:uid="{00000000-0005-0000-0000-000016230000}"/>
    <cellStyle name="Normal 2 4 2 2 4 5 2" xfId="42038" xr:uid="{00000000-0005-0000-0000-000017230000}"/>
    <cellStyle name="Normal 2 4 2 2 4 5 3" xfId="26805" xr:uid="{00000000-0005-0000-0000-000018230000}"/>
    <cellStyle name="Normal 2 4 2 2 4 6" xfId="6686" xr:uid="{00000000-0005-0000-0000-000019230000}"/>
    <cellStyle name="Normal 2 4 2 2 4 6 2" xfId="37021" xr:uid="{00000000-0005-0000-0000-00001A230000}"/>
    <cellStyle name="Normal 2 4 2 2 4 6 3" xfId="21788" xr:uid="{00000000-0005-0000-0000-00001B230000}"/>
    <cellStyle name="Normal 2 4 2 2 4 7" xfId="32009" xr:uid="{00000000-0005-0000-0000-00001C230000}"/>
    <cellStyle name="Normal 2 4 2 2 4 8" xfId="16775" xr:uid="{00000000-0005-0000-0000-00001D230000}"/>
    <cellStyle name="Normal 2 4 2 2 5" xfId="2033" xr:uid="{00000000-0005-0000-0000-00001E230000}"/>
    <cellStyle name="Normal 2 4 2 2 5 2" xfId="3723" xr:uid="{00000000-0005-0000-0000-00001F230000}"/>
    <cellStyle name="Normal 2 4 2 2 5 2 2" xfId="13796" xr:uid="{00000000-0005-0000-0000-000020230000}"/>
    <cellStyle name="Normal 2 4 2 2 5 2 2 2" xfId="44127" xr:uid="{00000000-0005-0000-0000-000021230000}"/>
    <cellStyle name="Normal 2 4 2 2 5 2 2 3" xfId="28894" xr:uid="{00000000-0005-0000-0000-000022230000}"/>
    <cellStyle name="Normal 2 4 2 2 5 2 3" xfId="8776" xr:uid="{00000000-0005-0000-0000-000023230000}"/>
    <cellStyle name="Normal 2 4 2 2 5 2 3 2" xfId="39110" xr:uid="{00000000-0005-0000-0000-000024230000}"/>
    <cellStyle name="Normal 2 4 2 2 5 2 3 3" xfId="23877" xr:uid="{00000000-0005-0000-0000-000025230000}"/>
    <cellStyle name="Normal 2 4 2 2 5 2 4" xfId="34097" xr:uid="{00000000-0005-0000-0000-000026230000}"/>
    <cellStyle name="Normal 2 4 2 2 5 2 5" xfId="18864" xr:uid="{00000000-0005-0000-0000-000027230000}"/>
    <cellStyle name="Normal 2 4 2 2 5 3" xfId="5415" xr:uid="{00000000-0005-0000-0000-000028230000}"/>
    <cellStyle name="Normal 2 4 2 2 5 3 2" xfId="15467" xr:uid="{00000000-0005-0000-0000-000029230000}"/>
    <cellStyle name="Normal 2 4 2 2 5 3 2 2" xfId="45798" xr:uid="{00000000-0005-0000-0000-00002A230000}"/>
    <cellStyle name="Normal 2 4 2 2 5 3 2 3" xfId="30565" xr:uid="{00000000-0005-0000-0000-00002B230000}"/>
    <cellStyle name="Normal 2 4 2 2 5 3 3" xfId="10447" xr:uid="{00000000-0005-0000-0000-00002C230000}"/>
    <cellStyle name="Normal 2 4 2 2 5 3 3 2" xfId="40781" xr:uid="{00000000-0005-0000-0000-00002D230000}"/>
    <cellStyle name="Normal 2 4 2 2 5 3 3 3" xfId="25548" xr:uid="{00000000-0005-0000-0000-00002E230000}"/>
    <cellStyle name="Normal 2 4 2 2 5 3 4" xfId="35768" xr:uid="{00000000-0005-0000-0000-00002F230000}"/>
    <cellStyle name="Normal 2 4 2 2 5 3 5" xfId="20535" xr:uid="{00000000-0005-0000-0000-000030230000}"/>
    <cellStyle name="Normal 2 4 2 2 5 4" xfId="12125" xr:uid="{00000000-0005-0000-0000-000031230000}"/>
    <cellStyle name="Normal 2 4 2 2 5 4 2" xfId="42456" xr:uid="{00000000-0005-0000-0000-000032230000}"/>
    <cellStyle name="Normal 2 4 2 2 5 4 3" xfId="27223" xr:uid="{00000000-0005-0000-0000-000033230000}"/>
    <cellStyle name="Normal 2 4 2 2 5 5" xfId="7104" xr:uid="{00000000-0005-0000-0000-000034230000}"/>
    <cellStyle name="Normal 2 4 2 2 5 5 2" xfId="37439" xr:uid="{00000000-0005-0000-0000-000035230000}"/>
    <cellStyle name="Normal 2 4 2 2 5 5 3" xfId="22206" xr:uid="{00000000-0005-0000-0000-000036230000}"/>
    <cellStyle name="Normal 2 4 2 2 5 6" xfId="32427" xr:uid="{00000000-0005-0000-0000-000037230000}"/>
    <cellStyle name="Normal 2 4 2 2 5 7" xfId="17193" xr:uid="{00000000-0005-0000-0000-000038230000}"/>
    <cellStyle name="Normal 2 4 2 2 6" xfId="2886" xr:uid="{00000000-0005-0000-0000-000039230000}"/>
    <cellStyle name="Normal 2 4 2 2 6 2" xfId="12960" xr:uid="{00000000-0005-0000-0000-00003A230000}"/>
    <cellStyle name="Normal 2 4 2 2 6 2 2" xfId="43291" xr:uid="{00000000-0005-0000-0000-00003B230000}"/>
    <cellStyle name="Normal 2 4 2 2 6 2 3" xfId="28058" xr:uid="{00000000-0005-0000-0000-00003C230000}"/>
    <cellStyle name="Normal 2 4 2 2 6 3" xfId="7940" xr:uid="{00000000-0005-0000-0000-00003D230000}"/>
    <cellStyle name="Normal 2 4 2 2 6 3 2" xfId="38274" xr:uid="{00000000-0005-0000-0000-00003E230000}"/>
    <cellStyle name="Normal 2 4 2 2 6 3 3" xfId="23041" xr:uid="{00000000-0005-0000-0000-00003F230000}"/>
    <cellStyle name="Normal 2 4 2 2 6 4" xfId="33261" xr:uid="{00000000-0005-0000-0000-000040230000}"/>
    <cellStyle name="Normal 2 4 2 2 6 5" xfId="18028" xr:uid="{00000000-0005-0000-0000-000041230000}"/>
    <cellStyle name="Normal 2 4 2 2 7" xfId="4579" xr:uid="{00000000-0005-0000-0000-000042230000}"/>
    <cellStyle name="Normal 2 4 2 2 7 2" xfId="14631" xr:uid="{00000000-0005-0000-0000-000043230000}"/>
    <cellStyle name="Normal 2 4 2 2 7 2 2" xfId="44962" xr:uid="{00000000-0005-0000-0000-000044230000}"/>
    <cellStyle name="Normal 2 4 2 2 7 2 3" xfId="29729" xr:uid="{00000000-0005-0000-0000-000045230000}"/>
    <cellStyle name="Normal 2 4 2 2 7 3" xfId="9611" xr:uid="{00000000-0005-0000-0000-000046230000}"/>
    <cellStyle name="Normal 2 4 2 2 7 3 2" xfId="39945" xr:uid="{00000000-0005-0000-0000-000047230000}"/>
    <cellStyle name="Normal 2 4 2 2 7 3 3" xfId="24712" xr:uid="{00000000-0005-0000-0000-000048230000}"/>
    <cellStyle name="Normal 2 4 2 2 7 4" xfId="34932" xr:uid="{00000000-0005-0000-0000-000049230000}"/>
    <cellStyle name="Normal 2 4 2 2 7 5" xfId="19699" xr:uid="{00000000-0005-0000-0000-00004A230000}"/>
    <cellStyle name="Normal 2 4 2 2 8" xfId="11289" xr:uid="{00000000-0005-0000-0000-00004B230000}"/>
    <cellStyle name="Normal 2 4 2 2 8 2" xfId="41620" xr:uid="{00000000-0005-0000-0000-00004C230000}"/>
    <cellStyle name="Normal 2 4 2 2 8 3" xfId="26387" xr:uid="{00000000-0005-0000-0000-00004D230000}"/>
    <cellStyle name="Normal 2 4 2 2 9" xfId="6268" xr:uid="{00000000-0005-0000-0000-00004E230000}"/>
    <cellStyle name="Normal 2 4 2 2 9 2" xfId="36603" xr:uid="{00000000-0005-0000-0000-00004F230000}"/>
    <cellStyle name="Normal 2 4 2 2 9 3" xfId="21370" xr:uid="{00000000-0005-0000-0000-000050230000}"/>
    <cellStyle name="Normal 2 4 2 3" xfId="1232" xr:uid="{00000000-0005-0000-0000-000051230000}"/>
    <cellStyle name="Normal 2 4 2 3 10" xfId="16409" xr:uid="{00000000-0005-0000-0000-000052230000}"/>
    <cellStyle name="Normal 2 4 2 3 2" xfId="1451" xr:uid="{00000000-0005-0000-0000-000053230000}"/>
    <cellStyle name="Normal 2 4 2 3 2 2" xfId="1872" xr:uid="{00000000-0005-0000-0000-000054230000}"/>
    <cellStyle name="Normal 2 4 2 3 2 2 2" xfId="2711" xr:uid="{00000000-0005-0000-0000-000055230000}"/>
    <cellStyle name="Normal 2 4 2 3 2 2 2 2" xfId="4401" xr:uid="{00000000-0005-0000-0000-000056230000}"/>
    <cellStyle name="Normal 2 4 2 3 2 2 2 2 2" xfId="14474" xr:uid="{00000000-0005-0000-0000-000057230000}"/>
    <cellStyle name="Normal 2 4 2 3 2 2 2 2 2 2" xfId="44805" xr:uid="{00000000-0005-0000-0000-000058230000}"/>
    <cellStyle name="Normal 2 4 2 3 2 2 2 2 2 3" xfId="29572" xr:uid="{00000000-0005-0000-0000-000059230000}"/>
    <cellStyle name="Normal 2 4 2 3 2 2 2 2 3" xfId="9454" xr:uid="{00000000-0005-0000-0000-00005A230000}"/>
    <cellStyle name="Normal 2 4 2 3 2 2 2 2 3 2" xfId="39788" xr:uid="{00000000-0005-0000-0000-00005B230000}"/>
    <cellStyle name="Normal 2 4 2 3 2 2 2 2 3 3" xfId="24555" xr:uid="{00000000-0005-0000-0000-00005C230000}"/>
    <cellStyle name="Normal 2 4 2 3 2 2 2 2 4" xfId="34775" xr:uid="{00000000-0005-0000-0000-00005D230000}"/>
    <cellStyle name="Normal 2 4 2 3 2 2 2 2 5" xfId="19542" xr:uid="{00000000-0005-0000-0000-00005E230000}"/>
    <cellStyle name="Normal 2 4 2 3 2 2 2 3" xfId="6093" xr:uid="{00000000-0005-0000-0000-00005F230000}"/>
    <cellStyle name="Normal 2 4 2 3 2 2 2 3 2" xfId="16145" xr:uid="{00000000-0005-0000-0000-000060230000}"/>
    <cellStyle name="Normal 2 4 2 3 2 2 2 3 2 2" xfId="46476" xr:uid="{00000000-0005-0000-0000-000061230000}"/>
    <cellStyle name="Normal 2 4 2 3 2 2 2 3 2 3" xfId="31243" xr:uid="{00000000-0005-0000-0000-000062230000}"/>
    <cellStyle name="Normal 2 4 2 3 2 2 2 3 3" xfId="11125" xr:uid="{00000000-0005-0000-0000-000063230000}"/>
    <cellStyle name="Normal 2 4 2 3 2 2 2 3 3 2" xfId="41459" xr:uid="{00000000-0005-0000-0000-000064230000}"/>
    <cellStyle name="Normal 2 4 2 3 2 2 2 3 3 3" xfId="26226" xr:uid="{00000000-0005-0000-0000-000065230000}"/>
    <cellStyle name="Normal 2 4 2 3 2 2 2 3 4" xfId="36446" xr:uid="{00000000-0005-0000-0000-000066230000}"/>
    <cellStyle name="Normal 2 4 2 3 2 2 2 3 5" xfId="21213" xr:uid="{00000000-0005-0000-0000-000067230000}"/>
    <cellStyle name="Normal 2 4 2 3 2 2 2 4" xfId="12803" xr:uid="{00000000-0005-0000-0000-000068230000}"/>
    <cellStyle name="Normal 2 4 2 3 2 2 2 4 2" xfId="43134" xr:uid="{00000000-0005-0000-0000-000069230000}"/>
    <cellStyle name="Normal 2 4 2 3 2 2 2 4 3" xfId="27901" xr:uid="{00000000-0005-0000-0000-00006A230000}"/>
    <cellStyle name="Normal 2 4 2 3 2 2 2 5" xfId="7782" xr:uid="{00000000-0005-0000-0000-00006B230000}"/>
    <cellStyle name="Normal 2 4 2 3 2 2 2 5 2" xfId="38117" xr:uid="{00000000-0005-0000-0000-00006C230000}"/>
    <cellStyle name="Normal 2 4 2 3 2 2 2 5 3" xfId="22884" xr:uid="{00000000-0005-0000-0000-00006D230000}"/>
    <cellStyle name="Normal 2 4 2 3 2 2 2 6" xfId="33105" xr:uid="{00000000-0005-0000-0000-00006E230000}"/>
    <cellStyle name="Normal 2 4 2 3 2 2 2 7" xfId="17871" xr:uid="{00000000-0005-0000-0000-00006F230000}"/>
    <cellStyle name="Normal 2 4 2 3 2 2 3" xfId="3564" xr:uid="{00000000-0005-0000-0000-000070230000}"/>
    <cellStyle name="Normal 2 4 2 3 2 2 3 2" xfId="13638" xr:uid="{00000000-0005-0000-0000-000071230000}"/>
    <cellStyle name="Normal 2 4 2 3 2 2 3 2 2" xfId="43969" xr:uid="{00000000-0005-0000-0000-000072230000}"/>
    <cellStyle name="Normal 2 4 2 3 2 2 3 2 3" xfId="28736" xr:uid="{00000000-0005-0000-0000-000073230000}"/>
    <cellStyle name="Normal 2 4 2 3 2 2 3 3" xfId="8618" xr:uid="{00000000-0005-0000-0000-000074230000}"/>
    <cellStyle name="Normal 2 4 2 3 2 2 3 3 2" xfId="38952" xr:uid="{00000000-0005-0000-0000-000075230000}"/>
    <cellStyle name="Normal 2 4 2 3 2 2 3 3 3" xfId="23719" xr:uid="{00000000-0005-0000-0000-000076230000}"/>
    <cellStyle name="Normal 2 4 2 3 2 2 3 4" xfId="33939" xr:uid="{00000000-0005-0000-0000-000077230000}"/>
    <cellStyle name="Normal 2 4 2 3 2 2 3 5" xfId="18706" xr:uid="{00000000-0005-0000-0000-000078230000}"/>
    <cellStyle name="Normal 2 4 2 3 2 2 4" xfId="5257" xr:uid="{00000000-0005-0000-0000-000079230000}"/>
    <cellStyle name="Normal 2 4 2 3 2 2 4 2" xfId="15309" xr:uid="{00000000-0005-0000-0000-00007A230000}"/>
    <cellStyle name="Normal 2 4 2 3 2 2 4 2 2" xfId="45640" xr:uid="{00000000-0005-0000-0000-00007B230000}"/>
    <cellStyle name="Normal 2 4 2 3 2 2 4 2 3" xfId="30407" xr:uid="{00000000-0005-0000-0000-00007C230000}"/>
    <cellStyle name="Normal 2 4 2 3 2 2 4 3" xfId="10289" xr:uid="{00000000-0005-0000-0000-00007D230000}"/>
    <cellStyle name="Normal 2 4 2 3 2 2 4 3 2" xfId="40623" xr:uid="{00000000-0005-0000-0000-00007E230000}"/>
    <cellStyle name="Normal 2 4 2 3 2 2 4 3 3" xfId="25390" xr:uid="{00000000-0005-0000-0000-00007F230000}"/>
    <cellStyle name="Normal 2 4 2 3 2 2 4 4" xfId="35610" xr:uid="{00000000-0005-0000-0000-000080230000}"/>
    <cellStyle name="Normal 2 4 2 3 2 2 4 5" xfId="20377" xr:uid="{00000000-0005-0000-0000-000081230000}"/>
    <cellStyle name="Normal 2 4 2 3 2 2 5" xfId="11967" xr:uid="{00000000-0005-0000-0000-000082230000}"/>
    <cellStyle name="Normal 2 4 2 3 2 2 5 2" xfId="42298" xr:uid="{00000000-0005-0000-0000-000083230000}"/>
    <cellStyle name="Normal 2 4 2 3 2 2 5 3" xfId="27065" xr:uid="{00000000-0005-0000-0000-000084230000}"/>
    <cellStyle name="Normal 2 4 2 3 2 2 6" xfId="6946" xr:uid="{00000000-0005-0000-0000-000085230000}"/>
    <cellStyle name="Normal 2 4 2 3 2 2 6 2" xfId="37281" xr:uid="{00000000-0005-0000-0000-000086230000}"/>
    <cellStyle name="Normal 2 4 2 3 2 2 6 3" xfId="22048" xr:uid="{00000000-0005-0000-0000-000087230000}"/>
    <cellStyle name="Normal 2 4 2 3 2 2 7" xfId="32269" xr:uid="{00000000-0005-0000-0000-000088230000}"/>
    <cellStyle name="Normal 2 4 2 3 2 2 8" xfId="17035" xr:uid="{00000000-0005-0000-0000-000089230000}"/>
    <cellStyle name="Normal 2 4 2 3 2 3" xfId="2293" xr:uid="{00000000-0005-0000-0000-00008A230000}"/>
    <cellStyle name="Normal 2 4 2 3 2 3 2" xfId="3983" xr:uid="{00000000-0005-0000-0000-00008B230000}"/>
    <cellStyle name="Normal 2 4 2 3 2 3 2 2" xfId="14056" xr:uid="{00000000-0005-0000-0000-00008C230000}"/>
    <cellStyle name="Normal 2 4 2 3 2 3 2 2 2" xfId="44387" xr:uid="{00000000-0005-0000-0000-00008D230000}"/>
    <cellStyle name="Normal 2 4 2 3 2 3 2 2 3" xfId="29154" xr:uid="{00000000-0005-0000-0000-00008E230000}"/>
    <cellStyle name="Normal 2 4 2 3 2 3 2 3" xfId="9036" xr:uid="{00000000-0005-0000-0000-00008F230000}"/>
    <cellStyle name="Normal 2 4 2 3 2 3 2 3 2" xfId="39370" xr:uid="{00000000-0005-0000-0000-000090230000}"/>
    <cellStyle name="Normal 2 4 2 3 2 3 2 3 3" xfId="24137" xr:uid="{00000000-0005-0000-0000-000091230000}"/>
    <cellStyle name="Normal 2 4 2 3 2 3 2 4" xfId="34357" xr:uid="{00000000-0005-0000-0000-000092230000}"/>
    <cellStyle name="Normal 2 4 2 3 2 3 2 5" xfId="19124" xr:uid="{00000000-0005-0000-0000-000093230000}"/>
    <cellStyle name="Normal 2 4 2 3 2 3 3" xfId="5675" xr:uid="{00000000-0005-0000-0000-000094230000}"/>
    <cellStyle name="Normal 2 4 2 3 2 3 3 2" xfId="15727" xr:uid="{00000000-0005-0000-0000-000095230000}"/>
    <cellStyle name="Normal 2 4 2 3 2 3 3 2 2" xfId="46058" xr:uid="{00000000-0005-0000-0000-000096230000}"/>
    <cellStyle name="Normal 2 4 2 3 2 3 3 2 3" xfId="30825" xr:uid="{00000000-0005-0000-0000-000097230000}"/>
    <cellStyle name="Normal 2 4 2 3 2 3 3 3" xfId="10707" xr:uid="{00000000-0005-0000-0000-000098230000}"/>
    <cellStyle name="Normal 2 4 2 3 2 3 3 3 2" xfId="41041" xr:uid="{00000000-0005-0000-0000-000099230000}"/>
    <cellStyle name="Normal 2 4 2 3 2 3 3 3 3" xfId="25808" xr:uid="{00000000-0005-0000-0000-00009A230000}"/>
    <cellStyle name="Normal 2 4 2 3 2 3 3 4" xfId="36028" xr:uid="{00000000-0005-0000-0000-00009B230000}"/>
    <cellStyle name="Normal 2 4 2 3 2 3 3 5" xfId="20795" xr:uid="{00000000-0005-0000-0000-00009C230000}"/>
    <cellStyle name="Normal 2 4 2 3 2 3 4" xfId="12385" xr:uid="{00000000-0005-0000-0000-00009D230000}"/>
    <cellStyle name="Normal 2 4 2 3 2 3 4 2" xfId="42716" xr:uid="{00000000-0005-0000-0000-00009E230000}"/>
    <cellStyle name="Normal 2 4 2 3 2 3 4 3" xfId="27483" xr:uid="{00000000-0005-0000-0000-00009F230000}"/>
    <cellStyle name="Normal 2 4 2 3 2 3 5" xfId="7364" xr:uid="{00000000-0005-0000-0000-0000A0230000}"/>
    <cellStyle name="Normal 2 4 2 3 2 3 5 2" xfId="37699" xr:uid="{00000000-0005-0000-0000-0000A1230000}"/>
    <cellStyle name="Normal 2 4 2 3 2 3 5 3" xfId="22466" xr:uid="{00000000-0005-0000-0000-0000A2230000}"/>
    <cellStyle name="Normal 2 4 2 3 2 3 6" xfId="32687" xr:uid="{00000000-0005-0000-0000-0000A3230000}"/>
    <cellStyle name="Normal 2 4 2 3 2 3 7" xfId="17453" xr:uid="{00000000-0005-0000-0000-0000A4230000}"/>
    <cellStyle name="Normal 2 4 2 3 2 4" xfId="3146" xr:uid="{00000000-0005-0000-0000-0000A5230000}"/>
    <cellStyle name="Normal 2 4 2 3 2 4 2" xfId="13220" xr:uid="{00000000-0005-0000-0000-0000A6230000}"/>
    <cellStyle name="Normal 2 4 2 3 2 4 2 2" xfId="43551" xr:uid="{00000000-0005-0000-0000-0000A7230000}"/>
    <cellStyle name="Normal 2 4 2 3 2 4 2 3" xfId="28318" xr:uid="{00000000-0005-0000-0000-0000A8230000}"/>
    <cellStyle name="Normal 2 4 2 3 2 4 3" xfId="8200" xr:uid="{00000000-0005-0000-0000-0000A9230000}"/>
    <cellStyle name="Normal 2 4 2 3 2 4 3 2" xfId="38534" xr:uid="{00000000-0005-0000-0000-0000AA230000}"/>
    <cellStyle name="Normal 2 4 2 3 2 4 3 3" xfId="23301" xr:uid="{00000000-0005-0000-0000-0000AB230000}"/>
    <cellStyle name="Normal 2 4 2 3 2 4 4" xfId="33521" xr:uid="{00000000-0005-0000-0000-0000AC230000}"/>
    <cellStyle name="Normal 2 4 2 3 2 4 5" xfId="18288" xr:uid="{00000000-0005-0000-0000-0000AD230000}"/>
    <cellStyle name="Normal 2 4 2 3 2 5" xfId="4839" xr:uid="{00000000-0005-0000-0000-0000AE230000}"/>
    <cellStyle name="Normal 2 4 2 3 2 5 2" xfId="14891" xr:uid="{00000000-0005-0000-0000-0000AF230000}"/>
    <cellStyle name="Normal 2 4 2 3 2 5 2 2" xfId="45222" xr:uid="{00000000-0005-0000-0000-0000B0230000}"/>
    <cellStyle name="Normal 2 4 2 3 2 5 2 3" xfId="29989" xr:uid="{00000000-0005-0000-0000-0000B1230000}"/>
    <cellStyle name="Normal 2 4 2 3 2 5 3" xfId="9871" xr:uid="{00000000-0005-0000-0000-0000B2230000}"/>
    <cellStyle name="Normal 2 4 2 3 2 5 3 2" xfId="40205" xr:uid="{00000000-0005-0000-0000-0000B3230000}"/>
    <cellStyle name="Normal 2 4 2 3 2 5 3 3" xfId="24972" xr:uid="{00000000-0005-0000-0000-0000B4230000}"/>
    <cellStyle name="Normal 2 4 2 3 2 5 4" xfId="35192" xr:uid="{00000000-0005-0000-0000-0000B5230000}"/>
    <cellStyle name="Normal 2 4 2 3 2 5 5" xfId="19959" xr:uid="{00000000-0005-0000-0000-0000B6230000}"/>
    <cellStyle name="Normal 2 4 2 3 2 6" xfId="11549" xr:uid="{00000000-0005-0000-0000-0000B7230000}"/>
    <cellStyle name="Normal 2 4 2 3 2 6 2" xfId="41880" xr:uid="{00000000-0005-0000-0000-0000B8230000}"/>
    <cellStyle name="Normal 2 4 2 3 2 6 3" xfId="26647" xr:uid="{00000000-0005-0000-0000-0000B9230000}"/>
    <cellStyle name="Normal 2 4 2 3 2 7" xfId="6528" xr:uid="{00000000-0005-0000-0000-0000BA230000}"/>
    <cellStyle name="Normal 2 4 2 3 2 7 2" xfId="36863" xr:uid="{00000000-0005-0000-0000-0000BB230000}"/>
    <cellStyle name="Normal 2 4 2 3 2 7 3" xfId="21630" xr:uid="{00000000-0005-0000-0000-0000BC230000}"/>
    <cellStyle name="Normal 2 4 2 3 2 8" xfId="31851" xr:uid="{00000000-0005-0000-0000-0000BD230000}"/>
    <cellStyle name="Normal 2 4 2 3 2 9" xfId="16617" xr:uid="{00000000-0005-0000-0000-0000BE230000}"/>
    <cellStyle name="Normal 2 4 2 3 3" xfId="1664" xr:uid="{00000000-0005-0000-0000-0000BF230000}"/>
    <cellStyle name="Normal 2 4 2 3 3 2" xfId="2503" xr:uid="{00000000-0005-0000-0000-0000C0230000}"/>
    <cellStyle name="Normal 2 4 2 3 3 2 2" xfId="4193" xr:uid="{00000000-0005-0000-0000-0000C1230000}"/>
    <cellStyle name="Normal 2 4 2 3 3 2 2 2" xfId="14266" xr:uid="{00000000-0005-0000-0000-0000C2230000}"/>
    <cellStyle name="Normal 2 4 2 3 3 2 2 2 2" xfId="44597" xr:uid="{00000000-0005-0000-0000-0000C3230000}"/>
    <cellStyle name="Normal 2 4 2 3 3 2 2 2 3" xfId="29364" xr:uid="{00000000-0005-0000-0000-0000C4230000}"/>
    <cellStyle name="Normal 2 4 2 3 3 2 2 3" xfId="9246" xr:uid="{00000000-0005-0000-0000-0000C5230000}"/>
    <cellStyle name="Normal 2 4 2 3 3 2 2 3 2" xfId="39580" xr:uid="{00000000-0005-0000-0000-0000C6230000}"/>
    <cellStyle name="Normal 2 4 2 3 3 2 2 3 3" xfId="24347" xr:uid="{00000000-0005-0000-0000-0000C7230000}"/>
    <cellStyle name="Normal 2 4 2 3 3 2 2 4" xfId="34567" xr:uid="{00000000-0005-0000-0000-0000C8230000}"/>
    <cellStyle name="Normal 2 4 2 3 3 2 2 5" xfId="19334" xr:uid="{00000000-0005-0000-0000-0000C9230000}"/>
    <cellStyle name="Normal 2 4 2 3 3 2 3" xfId="5885" xr:uid="{00000000-0005-0000-0000-0000CA230000}"/>
    <cellStyle name="Normal 2 4 2 3 3 2 3 2" xfId="15937" xr:uid="{00000000-0005-0000-0000-0000CB230000}"/>
    <cellStyle name="Normal 2 4 2 3 3 2 3 2 2" xfId="46268" xr:uid="{00000000-0005-0000-0000-0000CC230000}"/>
    <cellStyle name="Normal 2 4 2 3 3 2 3 2 3" xfId="31035" xr:uid="{00000000-0005-0000-0000-0000CD230000}"/>
    <cellStyle name="Normal 2 4 2 3 3 2 3 3" xfId="10917" xr:uid="{00000000-0005-0000-0000-0000CE230000}"/>
    <cellStyle name="Normal 2 4 2 3 3 2 3 3 2" xfId="41251" xr:uid="{00000000-0005-0000-0000-0000CF230000}"/>
    <cellStyle name="Normal 2 4 2 3 3 2 3 3 3" xfId="26018" xr:uid="{00000000-0005-0000-0000-0000D0230000}"/>
    <cellStyle name="Normal 2 4 2 3 3 2 3 4" xfId="36238" xr:uid="{00000000-0005-0000-0000-0000D1230000}"/>
    <cellStyle name="Normal 2 4 2 3 3 2 3 5" xfId="21005" xr:uid="{00000000-0005-0000-0000-0000D2230000}"/>
    <cellStyle name="Normal 2 4 2 3 3 2 4" xfId="12595" xr:uid="{00000000-0005-0000-0000-0000D3230000}"/>
    <cellStyle name="Normal 2 4 2 3 3 2 4 2" xfId="42926" xr:uid="{00000000-0005-0000-0000-0000D4230000}"/>
    <cellStyle name="Normal 2 4 2 3 3 2 4 3" xfId="27693" xr:uid="{00000000-0005-0000-0000-0000D5230000}"/>
    <cellStyle name="Normal 2 4 2 3 3 2 5" xfId="7574" xr:uid="{00000000-0005-0000-0000-0000D6230000}"/>
    <cellStyle name="Normal 2 4 2 3 3 2 5 2" xfId="37909" xr:uid="{00000000-0005-0000-0000-0000D7230000}"/>
    <cellStyle name="Normal 2 4 2 3 3 2 5 3" xfId="22676" xr:uid="{00000000-0005-0000-0000-0000D8230000}"/>
    <cellStyle name="Normal 2 4 2 3 3 2 6" xfId="32897" xr:uid="{00000000-0005-0000-0000-0000D9230000}"/>
    <cellStyle name="Normal 2 4 2 3 3 2 7" xfId="17663" xr:uid="{00000000-0005-0000-0000-0000DA230000}"/>
    <cellStyle name="Normal 2 4 2 3 3 3" xfId="3356" xr:uid="{00000000-0005-0000-0000-0000DB230000}"/>
    <cellStyle name="Normal 2 4 2 3 3 3 2" xfId="13430" xr:uid="{00000000-0005-0000-0000-0000DC230000}"/>
    <cellStyle name="Normal 2 4 2 3 3 3 2 2" xfId="43761" xr:uid="{00000000-0005-0000-0000-0000DD230000}"/>
    <cellStyle name="Normal 2 4 2 3 3 3 2 3" xfId="28528" xr:uid="{00000000-0005-0000-0000-0000DE230000}"/>
    <cellStyle name="Normal 2 4 2 3 3 3 3" xfId="8410" xr:uid="{00000000-0005-0000-0000-0000DF230000}"/>
    <cellStyle name="Normal 2 4 2 3 3 3 3 2" xfId="38744" xr:uid="{00000000-0005-0000-0000-0000E0230000}"/>
    <cellStyle name="Normal 2 4 2 3 3 3 3 3" xfId="23511" xr:uid="{00000000-0005-0000-0000-0000E1230000}"/>
    <cellStyle name="Normal 2 4 2 3 3 3 4" xfId="33731" xr:uid="{00000000-0005-0000-0000-0000E2230000}"/>
    <cellStyle name="Normal 2 4 2 3 3 3 5" xfId="18498" xr:uid="{00000000-0005-0000-0000-0000E3230000}"/>
    <cellStyle name="Normal 2 4 2 3 3 4" xfId="5049" xr:uid="{00000000-0005-0000-0000-0000E4230000}"/>
    <cellStyle name="Normal 2 4 2 3 3 4 2" xfId="15101" xr:uid="{00000000-0005-0000-0000-0000E5230000}"/>
    <cellStyle name="Normal 2 4 2 3 3 4 2 2" xfId="45432" xr:uid="{00000000-0005-0000-0000-0000E6230000}"/>
    <cellStyle name="Normal 2 4 2 3 3 4 2 3" xfId="30199" xr:uid="{00000000-0005-0000-0000-0000E7230000}"/>
    <cellStyle name="Normal 2 4 2 3 3 4 3" xfId="10081" xr:uid="{00000000-0005-0000-0000-0000E8230000}"/>
    <cellStyle name="Normal 2 4 2 3 3 4 3 2" xfId="40415" xr:uid="{00000000-0005-0000-0000-0000E9230000}"/>
    <cellStyle name="Normal 2 4 2 3 3 4 3 3" xfId="25182" xr:uid="{00000000-0005-0000-0000-0000EA230000}"/>
    <cellStyle name="Normal 2 4 2 3 3 4 4" xfId="35402" xr:uid="{00000000-0005-0000-0000-0000EB230000}"/>
    <cellStyle name="Normal 2 4 2 3 3 4 5" xfId="20169" xr:uid="{00000000-0005-0000-0000-0000EC230000}"/>
    <cellStyle name="Normal 2 4 2 3 3 5" xfId="11759" xr:uid="{00000000-0005-0000-0000-0000ED230000}"/>
    <cellStyle name="Normal 2 4 2 3 3 5 2" xfId="42090" xr:uid="{00000000-0005-0000-0000-0000EE230000}"/>
    <cellStyle name="Normal 2 4 2 3 3 5 3" xfId="26857" xr:uid="{00000000-0005-0000-0000-0000EF230000}"/>
    <cellStyle name="Normal 2 4 2 3 3 6" xfId="6738" xr:uid="{00000000-0005-0000-0000-0000F0230000}"/>
    <cellStyle name="Normal 2 4 2 3 3 6 2" xfId="37073" xr:uid="{00000000-0005-0000-0000-0000F1230000}"/>
    <cellStyle name="Normal 2 4 2 3 3 6 3" xfId="21840" xr:uid="{00000000-0005-0000-0000-0000F2230000}"/>
    <cellStyle name="Normal 2 4 2 3 3 7" xfId="32061" xr:uid="{00000000-0005-0000-0000-0000F3230000}"/>
    <cellStyle name="Normal 2 4 2 3 3 8" xfId="16827" xr:uid="{00000000-0005-0000-0000-0000F4230000}"/>
    <cellStyle name="Normal 2 4 2 3 4" xfId="2085" xr:uid="{00000000-0005-0000-0000-0000F5230000}"/>
    <cellStyle name="Normal 2 4 2 3 4 2" xfId="3775" xr:uid="{00000000-0005-0000-0000-0000F6230000}"/>
    <cellStyle name="Normal 2 4 2 3 4 2 2" xfId="13848" xr:uid="{00000000-0005-0000-0000-0000F7230000}"/>
    <cellStyle name="Normal 2 4 2 3 4 2 2 2" xfId="44179" xr:uid="{00000000-0005-0000-0000-0000F8230000}"/>
    <cellStyle name="Normal 2 4 2 3 4 2 2 3" xfId="28946" xr:uid="{00000000-0005-0000-0000-0000F9230000}"/>
    <cellStyle name="Normal 2 4 2 3 4 2 3" xfId="8828" xr:uid="{00000000-0005-0000-0000-0000FA230000}"/>
    <cellStyle name="Normal 2 4 2 3 4 2 3 2" xfId="39162" xr:uid="{00000000-0005-0000-0000-0000FB230000}"/>
    <cellStyle name="Normal 2 4 2 3 4 2 3 3" xfId="23929" xr:uid="{00000000-0005-0000-0000-0000FC230000}"/>
    <cellStyle name="Normal 2 4 2 3 4 2 4" xfId="34149" xr:uid="{00000000-0005-0000-0000-0000FD230000}"/>
    <cellStyle name="Normal 2 4 2 3 4 2 5" xfId="18916" xr:uid="{00000000-0005-0000-0000-0000FE230000}"/>
    <cellStyle name="Normal 2 4 2 3 4 3" xfId="5467" xr:uid="{00000000-0005-0000-0000-0000FF230000}"/>
    <cellStyle name="Normal 2 4 2 3 4 3 2" xfId="15519" xr:uid="{00000000-0005-0000-0000-000000240000}"/>
    <cellStyle name="Normal 2 4 2 3 4 3 2 2" xfId="45850" xr:uid="{00000000-0005-0000-0000-000001240000}"/>
    <cellStyle name="Normal 2 4 2 3 4 3 2 3" xfId="30617" xr:uid="{00000000-0005-0000-0000-000002240000}"/>
    <cellStyle name="Normal 2 4 2 3 4 3 3" xfId="10499" xr:uid="{00000000-0005-0000-0000-000003240000}"/>
    <cellStyle name="Normal 2 4 2 3 4 3 3 2" xfId="40833" xr:uid="{00000000-0005-0000-0000-000004240000}"/>
    <cellStyle name="Normal 2 4 2 3 4 3 3 3" xfId="25600" xr:uid="{00000000-0005-0000-0000-000005240000}"/>
    <cellStyle name="Normal 2 4 2 3 4 3 4" xfId="35820" xr:uid="{00000000-0005-0000-0000-000006240000}"/>
    <cellStyle name="Normal 2 4 2 3 4 3 5" xfId="20587" xr:uid="{00000000-0005-0000-0000-000007240000}"/>
    <cellStyle name="Normal 2 4 2 3 4 4" xfId="12177" xr:uid="{00000000-0005-0000-0000-000008240000}"/>
    <cellStyle name="Normal 2 4 2 3 4 4 2" xfId="42508" xr:uid="{00000000-0005-0000-0000-000009240000}"/>
    <cellStyle name="Normal 2 4 2 3 4 4 3" xfId="27275" xr:uid="{00000000-0005-0000-0000-00000A240000}"/>
    <cellStyle name="Normal 2 4 2 3 4 5" xfId="7156" xr:uid="{00000000-0005-0000-0000-00000B240000}"/>
    <cellStyle name="Normal 2 4 2 3 4 5 2" xfId="37491" xr:uid="{00000000-0005-0000-0000-00000C240000}"/>
    <cellStyle name="Normal 2 4 2 3 4 5 3" xfId="22258" xr:uid="{00000000-0005-0000-0000-00000D240000}"/>
    <cellStyle name="Normal 2 4 2 3 4 6" xfId="32479" xr:uid="{00000000-0005-0000-0000-00000E240000}"/>
    <cellStyle name="Normal 2 4 2 3 4 7" xfId="17245" xr:uid="{00000000-0005-0000-0000-00000F240000}"/>
    <cellStyle name="Normal 2 4 2 3 5" xfId="2938" xr:uid="{00000000-0005-0000-0000-000010240000}"/>
    <cellStyle name="Normal 2 4 2 3 5 2" xfId="13012" xr:uid="{00000000-0005-0000-0000-000011240000}"/>
    <cellStyle name="Normal 2 4 2 3 5 2 2" xfId="43343" xr:uid="{00000000-0005-0000-0000-000012240000}"/>
    <cellStyle name="Normal 2 4 2 3 5 2 3" xfId="28110" xr:uid="{00000000-0005-0000-0000-000013240000}"/>
    <cellStyle name="Normal 2 4 2 3 5 3" xfId="7992" xr:uid="{00000000-0005-0000-0000-000014240000}"/>
    <cellStyle name="Normal 2 4 2 3 5 3 2" xfId="38326" xr:uid="{00000000-0005-0000-0000-000015240000}"/>
    <cellStyle name="Normal 2 4 2 3 5 3 3" xfId="23093" xr:uid="{00000000-0005-0000-0000-000016240000}"/>
    <cellStyle name="Normal 2 4 2 3 5 4" xfId="33313" xr:uid="{00000000-0005-0000-0000-000017240000}"/>
    <cellStyle name="Normal 2 4 2 3 5 5" xfId="18080" xr:uid="{00000000-0005-0000-0000-000018240000}"/>
    <cellStyle name="Normal 2 4 2 3 6" xfId="4631" xr:uid="{00000000-0005-0000-0000-000019240000}"/>
    <cellStyle name="Normal 2 4 2 3 6 2" xfId="14683" xr:uid="{00000000-0005-0000-0000-00001A240000}"/>
    <cellStyle name="Normal 2 4 2 3 6 2 2" xfId="45014" xr:uid="{00000000-0005-0000-0000-00001B240000}"/>
    <cellStyle name="Normal 2 4 2 3 6 2 3" xfId="29781" xr:uid="{00000000-0005-0000-0000-00001C240000}"/>
    <cellStyle name="Normal 2 4 2 3 6 3" xfId="9663" xr:uid="{00000000-0005-0000-0000-00001D240000}"/>
    <cellStyle name="Normal 2 4 2 3 6 3 2" xfId="39997" xr:uid="{00000000-0005-0000-0000-00001E240000}"/>
    <cellStyle name="Normal 2 4 2 3 6 3 3" xfId="24764" xr:uid="{00000000-0005-0000-0000-00001F240000}"/>
    <cellStyle name="Normal 2 4 2 3 6 4" xfId="34984" xr:uid="{00000000-0005-0000-0000-000020240000}"/>
    <cellStyle name="Normal 2 4 2 3 6 5" xfId="19751" xr:uid="{00000000-0005-0000-0000-000021240000}"/>
    <cellStyle name="Normal 2 4 2 3 7" xfId="11341" xr:uid="{00000000-0005-0000-0000-000022240000}"/>
    <cellStyle name="Normal 2 4 2 3 7 2" xfId="41672" xr:uid="{00000000-0005-0000-0000-000023240000}"/>
    <cellStyle name="Normal 2 4 2 3 7 3" xfId="26439" xr:uid="{00000000-0005-0000-0000-000024240000}"/>
    <cellStyle name="Normal 2 4 2 3 8" xfId="6320" xr:uid="{00000000-0005-0000-0000-000025240000}"/>
    <cellStyle name="Normal 2 4 2 3 8 2" xfId="36655" xr:uid="{00000000-0005-0000-0000-000026240000}"/>
    <cellStyle name="Normal 2 4 2 3 8 3" xfId="21422" xr:uid="{00000000-0005-0000-0000-000027240000}"/>
    <cellStyle name="Normal 2 4 2 3 9" xfId="31644" xr:uid="{00000000-0005-0000-0000-000028240000}"/>
    <cellStyle name="Normal 2 4 2 4" xfId="1345" xr:uid="{00000000-0005-0000-0000-000029240000}"/>
    <cellStyle name="Normal 2 4 2 4 2" xfId="1768" xr:uid="{00000000-0005-0000-0000-00002A240000}"/>
    <cellStyle name="Normal 2 4 2 4 2 2" xfId="2607" xr:uid="{00000000-0005-0000-0000-00002B240000}"/>
    <cellStyle name="Normal 2 4 2 4 2 2 2" xfId="4297" xr:uid="{00000000-0005-0000-0000-00002C240000}"/>
    <cellStyle name="Normal 2 4 2 4 2 2 2 2" xfId="14370" xr:uid="{00000000-0005-0000-0000-00002D240000}"/>
    <cellStyle name="Normal 2 4 2 4 2 2 2 2 2" xfId="44701" xr:uid="{00000000-0005-0000-0000-00002E240000}"/>
    <cellStyle name="Normal 2 4 2 4 2 2 2 2 3" xfId="29468" xr:uid="{00000000-0005-0000-0000-00002F240000}"/>
    <cellStyle name="Normal 2 4 2 4 2 2 2 3" xfId="9350" xr:uid="{00000000-0005-0000-0000-000030240000}"/>
    <cellStyle name="Normal 2 4 2 4 2 2 2 3 2" xfId="39684" xr:uid="{00000000-0005-0000-0000-000031240000}"/>
    <cellStyle name="Normal 2 4 2 4 2 2 2 3 3" xfId="24451" xr:uid="{00000000-0005-0000-0000-000032240000}"/>
    <cellStyle name="Normal 2 4 2 4 2 2 2 4" xfId="34671" xr:uid="{00000000-0005-0000-0000-000033240000}"/>
    <cellStyle name="Normal 2 4 2 4 2 2 2 5" xfId="19438" xr:uid="{00000000-0005-0000-0000-000034240000}"/>
    <cellStyle name="Normal 2 4 2 4 2 2 3" xfId="5989" xr:uid="{00000000-0005-0000-0000-000035240000}"/>
    <cellStyle name="Normal 2 4 2 4 2 2 3 2" xfId="16041" xr:uid="{00000000-0005-0000-0000-000036240000}"/>
    <cellStyle name="Normal 2 4 2 4 2 2 3 2 2" xfId="46372" xr:uid="{00000000-0005-0000-0000-000037240000}"/>
    <cellStyle name="Normal 2 4 2 4 2 2 3 2 3" xfId="31139" xr:uid="{00000000-0005-0000-0000-000038240000}"/>
    <cellStyle name="Normal 2 4 2 4 2 2 3 3" xfId="11021" xr:uid="{00000000-0005-0000-0000-000039240000}"/>
    <cellStyle name="Normal 2 4 2 4 2 2 3 3 2" xfId="41355" xr:uid="{00000000-0005-0000-0000-00003A240000}"/>
    <cellStyle name="Normal 2 4 2 4 2 2 3 3 3" xfId="26122" xr:uid="{00000000-0005-0000-0000-00003B240000}"/>
    <cellStyle name="Normal 2 4 2 4 2 2 3 4" xfId="36342" xr:uid="{00000000-0005-0000-0000-00003C240000}"/>
    <cellStyle name="Normal 2 4 2 4 2 2 3 5" xfId="21109" xr:uid="{00000000-0005-0000-0000-00003D240000}"/>
    <cellStyle name="Normal 2 4 2 4 2 2 4" xfId="12699" xr:uid="{00000000-0005-0000-0000-00003E240000}"/>
    <cellStyle name="Normal 2 4 2 4 2 2 4 2" xfId="43030" xr:uid="{00000000-0005-0000-0000-00003F240000}"/>
    <cellStyle name="Normal 2 4 2 4 2 2 4 3" xfId="27797" xr:uid="{00000000-0005-0000-0000-000040240000}"/>
    <cellStyle name="Normal 2 4 2 4 2 2 5" xfId="7678" xr:uid="{00000000-0005-0000-0000-000041240000}"/>
    <cellStyle name="Normal 2 4 2 4 2 2 5 2" xfId="38013" xr:uid="{00000000-0005-0000-0000-000042240000}"/>
    <cellStyle name="Normal 2 4 2 4 2 2 5 3" xfId="22780" xr:uid="{00000000-0005-0000-0000-000043240000}"/>
    <cellStyle name="Normal 2 4 2 4 2 2 6" xfId="33001" xr:uid="{00000000-0005-0000-0000-000044240000}"/>
    <cellStyle name="Normal 2 4 2 4 2 2 7" xfId="17767" xr:uid="{00000000-0005-0000-0000-000045240000}"/>
    <cellStyle name="Normal 2 4 2 4 2 3" xfId="3460" xr:uid="{00000000-0005-0000-0000-000046240000}"/>
    <cellStyle name="Normal 2 4 2 4 2 3 2" xfId="13534" xr:uid="{00000000-0005-0000-0000-000047240000}"/>
    <cellStyle name="Normal 2 4 2 4 2 3 2 2" xfId="43865" xr:uid="{00000000-0005-0000-0000-000048240000}"/>
    <cellStyle name="Normal 2 4 2 4 2 3 2 3" xfId="28632" xr:uid="{00000000-0005-0000-0000-000049240000}"/>
    <cellStyle name="Normal 2 4 2 4 2 3 3" xfId="8514" xr:uid="{00000000-0005-0000-0000-00004A240000}"/>
    <cellStyle name="Normal 2 4 2 4 2 3 3 2" xfId="38848" xr:uid="{00000000-0005-0000-0000-00004B240000}"/>
    <cellStyle name="Normal 2 4 2 4 2 3 3 3" xfId="23615" xr:uid="{00000000-0005-0000-0000-00004C240000}"/>
    <cellStyle name="Normal 2 4 2 4 2 3 4" xfId="33835" xr:uid="{00000000-0005-0000-0000-00004D240000}"/>
    <cellStyle name="Normal 2 4 2 4 2 3 5" xfId="18602" xr:uid="{00000000-0005-0000-0000-00004E240000}"/>
    <cellStyle name="Normal 2 4 2 4 2 4" xfId="5153" xr:uid="{00000000-0005-0000-0000-00004F240000}"/>
    <cellStyle name="Normal 2 4 2 4 2 4 2" xfId="15205" xr:uid="{00000000-0005-0000-0000-000050240000}"/>
    <cellStyle name="Normal 2 4 2 4 2 4 2 2" xfId="45536" xr:uid="{00000000-0005-0000-0000-000051240000}"/>
    <cellStyle name="Normal 2 4 2 4 2 4 2 3" xfId="30303" xr:uid="{00000000-0005-0000-0000-000052240000}"/>
    <cellStyle name="Normal 2 4 2 4 2 4 3" xfId="10185" xr:uid="{00000000-0005-0000-0000-000053240000}"/>
    <cellStyle name="Normal 2 4 2 4 2 4 3 2" xfId="40519" xr:uid="{00000000-0005-0000-0000-000054240000}"/>
    <cellStyle name="Normal 2 4 2 4 2 4 3 3" xfId="25286" xr:uid="{00000000-0005-0000-0000-000055240000}"/>
    <cellStyle name="Normal 2 4 2 4 2 4 4" xfId="35506" xr:uid="{00000000-0005-0000-0000-000056240000}"/>
    <cellStyle name="Normal 2 4 2 4 2 4 5" xfId="20273" xr:uid="{00000000-0005-0000-0000-000057240000}"/>
    <cellStyle name="Normal 2 4 2 4 2 5" xfId="11863" xr:uid="{00000000-0005-0000-0000-000058240000}"/>
    <cellStyle name="Normal 2 4 2 4 2 5 2" xfId="42194" xr:uid="{00000000-0005-0000-0000-000059240000}"/>
    <cellStyle name="Normal 2 4 2 4 2 5 3" xfId="26961" xr:uid="{00000000-0005-0000-0000-00005A240000}"/>
    <cellStyle name="Normal 2 4 2 4 2 6" xfId="6842" xr:uid="{00000000-0005-0000-0000-00005B240000}"/>
    <cellStyle name="Normal 2 4 2 4 2 6 2" xfId="37177" xr:uid="{00000000-0005-0000-0000-00005C240000}"/>
    <cellStyle name="Normal 2 4 2 4 2 6 3" xfId="21944" xr:uid="{00000000-0005-0000-0000-00005D240000}"/>
    <cellStyle name="Normal 2 4 2 4 2 7" xfId="32165" xr:uid="{00000000-0005-0000-0000-00005E240000}"/>
    <cellStyle name="Normal 2 4 2 4 2 8" xfId="16931" xr:uid="{00000000-0005-0000-0000-00005F240000}"/>
    <cellStyle name="Normal 2 4 2 4 3" xfId="2189" xr:uid="{00000000-0005-0000-0000-000060240000}"/>
    <cellStyle name="Normal 2 4 2 4 3 2" xfId="3879" xr:uid="{00000000-0005-0000-0000-000061240000}"/>
    <cellStyle name="Normal 2 4 2 4 3 2 2" xfId="13952" xr:uid="{00000000-0005-0000-0000-000062240000}"/>
    <cellStyle name="Normal 2 4 2 4 3 2 2 2" xfId="44283" xr:uid="{00000000-0005-0000-0000-000063240000}"/>
    <cellStyle name="Normal 2 4 2 4 3 2 2 3" xfId="29050" xr:uid="{00000000-0005-0000-0000-000064240000}"/>
    <cellStyle name="Normal 2 4 2 4 3 2 3" xfId="8932" xr:uid="{00000000-0005-0000-0000-000065240000}"/>
    <cellStyle name="Normal 2 4 2 4 3 2 3 2" xfId="39266" xr:uid="{00000000-0005-0000-0000-000066240000}"/>
    <cellStyle name="Normal 2 4 2 4 3 2 3 3" xfId="24033" xr:uid="{00000000-0005-0000-0000-000067240000}"/>
    <cellStyle name="Normal 2 4 2 4 3 2 4" xfId="34253" xr:uid="{00000000-0005-0000-0000-000068240000}"/>
    <cellStyle name="Normal 2 4 2 4 3 2 5" xfId="19020" xr:uid="{00000000-0005-0000-0000-000069240000}"/>
    <cellStyle name="Normal 2 4 2 4 3 3" xfId="5571" xr:uid="{00000000-0005-0000-0000-00006A240000}"/>
    <cellStyle name="Normal 2 4 2 4 3 3 2" xfId="15623" xr:uid="{00000000-0005-0000-0000-00006B240000}"/>
    <cellStyle name="Normal 2 4 2 4 3 3 2 2" xfId="45954" xr:uid="{00000000-0005-0000-0000-00006C240000}"/>
    <cellStyle name="Normal 2 4 2 4 3 3 2 3" xfId="30721" xr:uid="{00000000-0005-0000-0000-00006D240000}"/>
    <cellStyle name="Normal 2 4 2 4 3 3 3" xfId="10603" xr:uid="{00000000-0005-0000-0000-00006E240000}"/>
    <cellStyle name="Normal 2 4 2 4 3 3 3 2" xfId="40937" xr:uid="{00000000-0005-0000-0000-00006F240000}"/>
    <cellStyle name="Normal 2 4 2 4 3 3 3 3" xfId="25704" xr:uid="{00000000-0005-0000-0000-000070240000}"/>
    <cellStyle name="Normal 2 4 2 4 3 3 4" xfId="35924" xr:uid="{00000000-0005-0000-0000-000071240000}"/>
    <cellStyle name="Normal 2 4 2 4 3 3 5" xfId="20691" xr:uid="{00000000-0005-0000-0000-000072240000}"/>
    <cellStyle name="Normal 2 4 2 4 3 4" xfId="12281" xr:uid="{00000000-0005-0000-0000-000073240000}"/>
    <cellStyle name="Normal 2 4 2 4 3 4 2" xfId="42612" xr:uid="{00000000-0005-0000-0000-000074240000}"/>
    <cellStyle name="Normal 2 4 2 4 3 4 3" xfId="27379" xr:uid="{00000000-0005-0000-0000-000075240000}"/>
    <cellStyle name="Normal 2 4 2 4 3 5" xfId="7260" xr:uid="{00000000-0005-0000-0000-000076240000}"/>
    <cellStyle name="Normal 2 4 2 4 3 5 2" xfId="37595" xr:uid="{00000000-0005-0000-0000-000077240000}"/>
    <cellStyle name="Normal 2 4 2 4 3 5 3" xfId="22362" xr:uid="{00000000-0005-0000-0000-000078240000}"/>
    <cellStyle name="Normal 2 4 2 4 3 6" xfId="32583" xr:uid="{00000000-0005-0000-0000-000079240000}"/>
    <cellStyle name="Normal 2 4 2 4 3 7" xfId="17349" xr:uid="{00000000-0005-0000-0000-00007A240000}"/>
    <cellStyle name="Normal 2 4 2 4 4" xfId="3042" xr:uid="{00000000-0005-0000-0000-00007B240000}"/>
    <cellStyle name="Normal 2 4 2 4 4 2" xfId="13116" xr:uid="{00000000-0005-0000-0000-00007C240000}"/>
    <cellStyle name="Normal 2 4 2 4 4 2 2" xfId="43447" xr:uid="{00000000-0005-0000-0000-00007D240000}"/>
    <cellStyle name="Normal 2 4 2 4 4 2 3" xfId="28214" xr:uid="{00000000-0005-0000-0000-00007E240000}"/>
    <cellStyle name="Normal 2 4 2 4 4 3" xfId="8096" xr:uid="{00000000-0005-0000-0000-00007F240000}"/>
    <cellStyle name="Normal 2 4 2 4 4 3 2" xfId="38430" xr:uid="{00000000-0005-0000-0000-000080240000}"/>
    <cellStyle name="Normal 2 4 2 4 4 3 3" xfId="23197" xr:uid="{00000000-0005-0000-0000-000081240000}"/>
    <cellStyle name="Normal 2 4 2 4 4 4" xfId="33417" xr:uid="{00000000-0005-0000-0000-000082240000}"/>
    <cellStyle name="Normal 2 4 2 4 4 5" xfId="18184" xr:uid="{00000000-0005-0000-0000-000083240000}"/>
    <cellStyle name="Normal 2 4 2 4 5" xfId="4735" xr:uid="{00000000-0005-0000-0000-000084240000}"/>
    <cellStyle name="Normal 2 4 2 4 5 2" xfId="14787" xr:uid="{00000000-0005-0000-0000-000085240000}"/>
    <cellStyle name="Normal 2 4 2 4 5 2 2" xfId="45118" xr:uid="{00000000-0005-0000-0000-000086240000}"/>
    <cellStyle name="Normal 2 4 2 4 5 2 3" xfId="29885" xr:uid="{00000000-0005-0000-0000-000087240000}"/>
    <cellStyle name="Normal 2 4 2 4 5 3" xfId="9767" xr:uid="{00000000-0005-0000-0000-000088240000}"/>
    <cellStyle name="Normal 2 4 2 4 5 3 2" xfId="40101" xr:uid="{00000000-0005-0000-0000-000089240000}"/>
    <cellStyle name="Normal 2 4 2 4 5 3 3" xfId="24868" xr:uid="{00000000-0005-0000-0000-00008A240000}"/>
    <cellStyle name="Normal 2 4 2 4 5 4" xfId="35088" xr:uid="{00000000-0005-0000-0000-00008B240000}"/>
    <cellStyle name="Normal 2 4 2 4 5 5" xfId="19855" xr:uid="{00000000-0005-0000-0000-00008C240000}"/>
    <cellStyle name="Normal 2 4 2 4 6" xfId="11445" xr:uid="{00000000-0005-0000-0000-00008D240000}"/>
    <cellStyle name="Normal 2 4 2 4 6 2" xfId="41776" xr:uid="{00000000-0005-0000-0000-00008E240000}"/>
    <cellStyle name="Normal 2 4 2 4 6 3" xfId="26543" xr:uid="{00000000-0005-0000-0000-00008F240000}"/>
    <cellStyle name="Normal 2 4 2 4 7" xfId="6424" xr:uid="{00000000-0005-0000-0000-000090240000}"/>
    <cellStyle name="Normal 2 4 2 4 7 2" xfId="36759" xr:uid="{00000000-0005-0000-0000-000091240000}"/>
    <cellStyle name="Normal 2 4 2 4 7 3" xfId="21526" xr:uid="{00000000-0005-0000-0000-000092240000}"/>
    <cellStyle name="Normal 2 4 2 4 8" xfId="31747" xr:uid="{00000000-0005-0000-0000-000093240000}"/>
    <cellStyle name="Normal 2 4 2 4 9" xfId="16513" xr:uid="{00000000-0005-0000-0000-000094240000}"/>
    <cellStyle name="Normal 2 4 2 5" xfId="1558" xr:uid="{00000000-0005-0000-0000-000095240000}"/>
    <cellStyle name="Normal 2 4 2 5 2" xfId="2399" xr:uid="{00000000-0005-0000-0000-000096240000}"/>
    <cellStyle name="Normal 2 4 2 5 2 2" xfId="4089" xr:uid="{00000000-0005-0000-0000-000097240000}"/>
    <cellStyle name="Normal 2 4 2 5 2 2 2" xfId="14162" xr:uid="{00000000-0005-0000-0000-000098240000}"/>
    <cellStyle name="Normal 2 4 2 5 2 2 2 2" xfId="44493" xr:uid="{00000000-0005-0000-0000-000099240000}"/>
    <cellStyle name="Normal 2 4 2 5 2 2 2 3" xfId="29260" xr:uid="{00000000-0005-0000-0000-00009A240000}"/>
    <cellStyle name="Normal 2 4 2 5 2 2 3" xfId="9142" xr:uid="{00000000-0005-0000-0000-00009B240000}"/>
    <cellStyle name="Normal 2 4 2 5 2 2 3 2" xfId="39476" xr:uid="{00000000-0005-0000-0000-00009C240000}"/>
    <cellStyle name="Normal 2 4 2 5 2 2 3 3" xfId="24243" xr:uid="{00000000-0005-0000-0000-00009D240000}"/>
    <cellStyle name="Normal 2 4 2 5 2 2 4" xfId="34463" xr:uid="{00000000-0005-0000-0000-00009E240000}"/>
    <cellStyle name="Normal 2 4 2 5 2 2 5" xfId="19230" xr:uid="{00000000-0005-0000-0000-00009F240000}"/>
    <cellStyle name="Normal 2 4 2 5 2 3" xfId="5781" xr:uid="{00000000-0005-0000-0000-0000A0240000}"/>
    <cellStyle name="Normal 2 4 2 5 2 3 2" xfId="15833" xr:uid="{00000000-0005-0000-0000-0000A1240000}"/>
    <cellStyle name="Normal 2 4 2 5 2 3 2 2" xfId="46164" xr:uid="{00000000-0005-0000-0000-0000A2240000}"/>
    <cellStyle name="Normal 2 4 2 5 2 3 2 3" xfId="30931" xr:uid="{00000000-0005-0000-0000-0000A3240000}"/>
    <cellStyle name="Normal 2 4 2 5 2 3 3" xfId="10813" xr:uid="{00000000-0005-0000-0000-0000A4240000}"/>
    <cellStyle name="Normal 2 4 2 5 2 3 3 2" xfId="41147" xr:uid="{00000000-0005-0000-0000-0000A5240000}"/>
    <cellStyle name="Normal 2 4 2 5 2 3 3 3" xfId="25914" xr:uid="{00000000-0005-0000-0000-0000A6240000}"/>
    <cellStyle name="Normal 2 4 2 5 2 3 4" xfId="36134" xr:uid="{00000000-0005-0000-0000-0000A7240000}"/>
    <cellStyle name="Normal 2 4 2 5 2 3 5" xfId="20901" xr:uid="{00000000-0005-0000-0000-0000A8240000}"/>
    <cellStyle name="Normal 2 4 2 5 2 4" xfId="12491" xr:uid="{00000000-0005-0000-0000-0000A9240000}"/>
    <cellStyle name="Normal 2 4 2 5 2 4 2" xfId="42822" xr:uid="{00000000-0005-0000-0000-0000AA240000}"/>
    <cellStyle name="Normal 2 4 2 5 2 4 3" xfId="27589" xr:uid="{00000000-0005-0000-0000-0000AB240000}"/>
    <cellStyle name="Normal 2 4 2 5 2 5" xfId="7470" xr:uid="{00000000-0005-0000-0000-0000AC240000}"/>
    <cellStyle name="Normal 2 4 2 5 2 5 2" xfId="37805" xr:uid="{00000000-0005-0000-0000-0000AD240000}"/>
    <cellStyle name="Normal 2 4 2 5 2 5 3" xfId="22572" xr:uid="{00000000-0005-0000-0000-0000AE240000}"/>
    <cellStyle name="Normal 2 4 2 5 2 6" xfId="32793" xr:uid="{00000000-0005-0000-0000-0000AF240000}"/>
    <cellStyle name="Normal 2 4 2 5 2 7" xfId="17559" xr:uid="{00000000-0005-0000-0000-0000B0240000}"/>
    <cellStyle name="Normal 2 4 2 5 3" xfId="3252" xr:uid="{00000000-0005-0000-0000-0000B1240000}"/>
    <cellStyle name="Normal 2 4 2 5 3 2" xfId="13326" xr:uid="{00000000-0005-0000-0000-0000B2240000}"/>
    <cellStyle name="Normal 2 4 2 5 3 2 2" xfId="43657" xr:uid="{00000000-0005-0000-0000-0000B3240000}"/>
    <cellStyle name="Normal 2 4 2 5 3 2 3" xfId="28424" xr:uid="{00000000-0005-0000-0000-0000B4240000}"/>
    <cellStyle name="Normal 2 4 2 5 3 3" xfId="8306" xr:uid="{00000000-0005-0000-0000-0000B5240000}"/>
    <cellStyle name="Normal 2 4 2 5 3 3 2" xfId="38640" xr:uid="{00000000-0005-0000-0000-0000B6240000}"/>
    <cellStyle name="Normal 2 4 2 5 3 3 3" xfId="23407" xr:uid="{00000000-0005-0000-0000-0000B7240000}"/>
    <cellStyle name="Normal 2 4 2 5 3 4" xfId="33627" xr:uid="{00000000-0005-0000-0000-0000B8240000}"/>
    <cellStyle name="Normal 2 4 2 5 3 5" xfId="18394" xr:uid="{00000000-0005-0000-0000-0000B9240000}"/>
    <cellStyle name="Normal 2 4 2 5 4" xfId="4945" xr:uid="{00000000-0005-0000-0000-0000BA240000}"/>
    <cellStyle name="Normal 2 4 2 5 4 2" xfId="14997" xr:uid="{00000000-0005-0000-0000-0000BB240000}"/>
    <cellStyle name="Normal 2 4 2 5 4 2 2" xfId="45328" xr:uid="{00000000-0005-0000-0000-0000BC240000}"/>
    <cellStyle name="Normal 2 4 2 5 4 2 3" xfId="30095" xr:uid="{00000000-0005-0000-0000-0000BD240000}"/>
    <cellStyle name="Normal 2 4 2 5 4 3" xfId="9977" xr:uid="{00000000-0005-0000-0000-0000BE240000}"/>
    <cellStyle name="Normal 2 4 2 5 4 3 2" xfId="40311" xr:uid="{00000000-0005-0000-0000-0000BF240000}"/>
    <cellStyle name="Normal 2 4 2 5 4 3 3" xfId="25078" xr:uid="{00000000-0005-0000-0000-0000C0240000}"/>
    <cellStyle name="Normal 2 4 2 5 4 4" xfId="35298" xr:uid="{00000000-0005-0000-0000-0000C1240000}"/>
    <cellStyle name="Normal 2 4 2 5 4 5" xfId="20065" xr:uid="{00000000-0005-0000-0000-0000C2240000}"/>
    <cellStyle name="Normal 2 4 2 5 5" xfId="11655" xr:uid="{00000000-0005-0000-0000-0000C3240000}"/>
    <cellStyle name="Normal 2 4 2 5 5 2" xfId="41986" xr:uid="{00000000-0005-0000-0000-0000C4240000}"/>
    <cellStyle name="Normal 2 4 2 5 5 3" xfId="26753" xr:uid="{00000000-0005-0000-0000-0000C5240000}"/>
    <cellStyle name="Normal 2 4 2 5 6" xfId="6634" xr:uid="{00000000-0005-0000-0000-0000C6240000}"/>
    <cellStyle name="Normal 2 4 2 5 6 2" xfId="36969" xr:uid="{00000000-0005-0000-0000-0000C7240000}"/>
    <cellStyle name="Normal 2 4 2 5 6 3" xfId="21736" xr:uid="{00000000-0005-0000-0000-0000C8240000}"/>
    <cellStyle name="Normal 2 4 2 5 7" xfId="31957" xr:uid="{00000000-0005-0000-0000-0000C9240000}"/>
    <cellStyle name="Normal 2 4 2 5 8" xfId="16723" xr:uid="{00000000-0005-0000-0000-0000CA240000}"/>
    <cellStyle name="Normal 2 4 2 6" xfId="1979" xr:uid="{00000000-0005-0000-0000-0000CB240000}"/>
    <cellStyle name="Normal 2 4 2 6 2" xfId="3671" xr:uid="{00000000-0005-0000-0000-0000CC240000}"/>
    <cellStyle name="Normal 2 4 2 6 2 2" xfId="13744" xr:uid="{00000000-0005-0000-0000-0000CD240000}"/>
    <cellStyle name="Normal 2 4 2 6 2 2 2" xfId="44075" xr:uid="{00000000-0005-0000-0000-0000CE240000}"/>
    <cellStyle name="Normal 2 4 2 6 2 2 3" xfId="28842" xr:uid="{00000000-0005-0000-0000-0000CF240000}"/>
    <cellStyle name="Normal 2 4 2 6 2 3" xfId="8724" xr:uid="{00000000-0005-0000-0000-0000D0240000}"/>
    <cellStyle name="Normal 2 4 2 6 2 3 2" xfId="39058" xr:uid="{00000000-0005-0000-0000-0000D1240000}"/>
    <cellStyle name="Normal 2 4 2 6 2 3 3" xfId="23825" xr:uid="{00000000-0005-0000-0000-0000D2240000}"/>
    <cellStyle name="Normal 2 4 2 6 2 4" xfId="34045" xr:uid="{00000000-0005-0000-0000-0000D3240000}"/>
    <cellStyle name="Normal 2 4 2 6 2 5" xfId="18812" xr:uid="{00000000-0005-0000-0000-0000D4240000}"/>
    <cellStyle name="Normal 2 4 2 6 3" xfId="5363" xr:uid="{00000000-0005-0000-0000-0000D5240000}"/>
    <cellStyle name="Normal 2 4 2 6 3 2" xfId="15415" xr:uid="{00000000-0005-0000-0000-0000D6240000}"/>
    <cellStyle name="Normal 2 4 2 6 3 2 2" xfId="45746" xr:uid="{00000000-0005-0000-0000-0000D7240000}"/>
    <cellStyle name="Normal 2 4 2 6 3 2 3" xfId="30513" xr:uid="{00000000-0005-0000-0000-0000D8240000}"/>
    <cellStyle name="Normal 2 4 2 6 3 3" xfId="10395" xr:uid="{00000000-0005-0000-0000-0000D9240000}"/>
    <cellStyle name="Normal 2 4 2 6 3 3 2" xfId="40729" xr:uid="{00000000-0005-0000-0000-0000DA240000}"/>
    <cellStyle name="Normal 2 4 2 6 3 3 3" xfId="25496" xr:uid="{00000000-0005-0000-0000-0000DB240000}"/>
    <cellStyle name="Normal 2 4 2 6 3 4" xfId="35716" xr:uid="{00000000-0005-0000-0000-0000DC240000}"/>
    <cellStyle name="Normal 2 4 2 6 3 5" xfId="20483" xr:uid="{00000000-0005-0000-0000-0000DD240000}"/>
    <cellStyle name="Normal 2 4 2 6 4" xfId="12073" xr:uid="{00000000-0005-0000-0000-0000DE240000}"/>
    <cellStyle name="Normal 2 4 2 6 4 2" xfId="42404" xr:uid="{00000000-0005-0000-0000-0000DF240000}"/>
    <cellStyle name="Normal 2 4 2 6 4 3" xfId="27171" xr:uid="{00000000-0005-0000-0000-0000E0240000}"/>
    <cellStyle name="Normal 2 4 2 6 5" xfId="7052" xr:uid="{00000000-0005-0000-0000-0000E1240000}"/>
    <cellStyle name="Normal 2 4 2 6 5 2" xfId="37387" xr:uid="{00000000-0005-0000-0000-0000E2240000}"/>
    <cellStyle name="Normal 2 4 2 6 5 3" xfId="22154" xr:uid="{00000000-0005-0000-0000-0000E3240000}"/>
    <cellStyle name="Normal 2 4 2 6 6" xfId="32375" xr:uid="{00000000-0005-0000-0000-0000E4240000}"/>
    <cellStyle name="Normal 2 4 2 6 7" xfId="17141" xr:uid="{00000000-0005-0000-0000-0000E5240000}"/>
    <cellStyle name="Normal 2 4 2 7" xfId="2830" xr:uid="{00000000-0005-0000-0000-0000E6240000}"/>
    <cellStyle name="Normal 2 4 2 7 2" xfId="12908" xr:uid="{00000000-0005-0000-0000-0000E7240000}"/>
    <cellStyle name="Normal 2 4 2 7 2 2" xfId="43239" xr:uid="{00000000-0005-0000-0000-0000E8240000}"/>
    <cellStyle name="Normal 2 4 2 7 2 3" xfId="28006" xr:uid="{00000000-0005-0000-0000-0000E9240000}"/>
    <cellStyle name="Normal 2 4 2 7 3" xfId="7888" xr:uid="{00000000-0005-0000-0000-0000EA240000}"/>
    <cellStyle name="Normal 2 4 2 7 3 2" xfId="38222" xr:uid="{00000000-0005-0000-0000-0000EB240000}"/>
    <cellStyle name="Normal 2 4 2 7 3 3" xfId="22989" xr:uid="{00000000-0005-0000-0000-0000EC240000}"/>
    <cellStyle name="Normal 2 4 2 7 4" xfId="33209" xr:uid="{00000000-0005-0000-0000-0000ED240000}"/>
    <cellStyle name="Normal 2 4 2 7 5" xfId="17976" xr:uid="{00000000-0005-0000-0000-0000EE240000}"/>
    <cellStyle name="Normal 2 4 2 8" xfId="4524" xr:uid="{00000000-0005-0000-0000-0000EF240000}"/>
    <cellStyle name="Normal 2 4 2 8 2" xfId="14579" xr:uid="{00000000-0005-0000-0000-0000F0240000}"/>
    <cellStyle name="Normal 2 4 2 8 2 2" xfId="44910" xr:uid="{00000000-0005-0000-0000-0000F1240000}"/>
    <cellStyle name="Normal 2 4 2 8 2 3" xfId="29677" xr:uid="{00000000-0005-0000-0000-0000F2240000}"/>
    <cellStyle name="Normal 2 4 2 8 3" xfId="9559" xr:uid="{00000000-0005-0000-0000-0000F3240000}"/>
    <cellStyle name="Normal 2 4 2 8 3 2" xfId="39893" xr:uid="{00000000-0005-0000-0000-0000F4240000}"/>
    <cellStyle name="Normal 2 4 2 8 3 3" xfId="24660" xr:uid="{00000000-0005-0000-0000-0000F5240000}"/>
    <cellStyle name="Normal 2 4 2 8 4" xfId="34880" xr:uid="{00000000-0005-0000-0000-0000F6240000}"/>
    <cellStyle name="Normal 2 4 2 8 5" xfId="19647" xr:uid="{00000000-0005-0000-0000-0000F7240000}"/>
    <cellStyle name="Normal 2 4 2 9" xfId="11235" xr:uid="{00000000-0005-0000-0000-0000F8240000}"/>
    <cellStyle name="Normal 2 4 2 9 2" xfId="41568" xr:uid="{00000000-0005-0000-0000-0000F9240000}"/>
    <cellStyle name="Normal 2 4 2 9 3" xfId="26335" xr:uid="{00000000-0005-0000-0000-0000FA240000}"/>
    <cellStyle name="Normal 2 5" xfId="845" xr:uid="{00000000-0005-0000-0000-0000FB240000}"/>
    <cellStyle name="Normal 2 5 10" xfId="6215" xr:uid="{00000000-0005-0000-0000-0000FC240000}"/>
    <cellStyle name="Normal 2 5 10 2" xfId="36552" xr:uid="{00000000-0005-0000-0000-0000FD240000}"/>
    <cellStyle name="Normal 2 5 10 3" xfId="21319" xr:uid="{00000000-0005-0000-0000-0000FE240000}"/>
    <cellStyle name="Normal 2 5 11" xfId="31543" xr:uid="{00000000-0005-0000-0000-0000FF240000}"/>
    <cellStyle name="Normal 2 5 12" xfId="16304" xr:uid="{00000000-0005-0000-0000-000000250000}"/>
    <cellStyle name="Normal 2 5 13" xfId="46642" xr:uid="{00000000-0005-0000-0000-000001250000}"/>
    <cellStyle name="Normal 2 5 2" xfId="1179" xr:uid="{00000000-0005-0000-0000-000002250000}"/>
    <cellStyle name="Normal 2 5 2 10" xfId="31595" xr:uid="{00000000-0005-0000-0000-000003250000}"/>
    <cellStyle name="Normal 2 5 2 11" xfId="16358" xr:uid="{00000000-0005-0000-0000-000004250000}"/>
    <cellStyle name="Normal 2 5 2 2" xfId="1287" xr:uid="{00000000-0005-0000-0000-000005250000}"/>
    <cellStyle name="Normal 2 5 2 2 10" xfId="16462" xr:uid="{00000000-0005-0000-0000-000006250000}"/>
    <cellStyle name="Normal 2 5 2 2 2" xfId="1504" xr:uid="{00000000-0005-0000-0000-000007250000}"/>
    <cellStyle name="Normal 2 5 2 2 2 2" xfId="1925" xr:uid="{00000000-0005-0000-0000-000008250000}"/>
    <cellStyle name="Normal 2 5 2 2 2 2 2" xfId="2764" xr:uid="{00000000-0005-0000-0000-000009250000}"/>
    <cellStyle name="Normal 2 5 2 2 2 2 2 2" xfId="4454" xr:uid="{00000000-0005-0000-0000-00000A250000}"/>
    <cellStyle name="Normal 2 5 2 2 2 2 2 2 2" xfId="14527" xr:uid="{00000000-0005-0000-0000-00000B250000}"/>
    <cellStyle name="Normal 2 5 2 2 2 2 2 2 2 2" xfId="44858" xr:uid="{00000000-0005-0000-0000-00000C250000}"/>
    <cellStyle name="Normal 2 5 2 2 2 2 2 2 2 3" xfId="29625" xr:uid="{00000000-0005-0000-0000-00000D250000}"/>
    <cellStyle name="Normal 2 5 2 2 2 2 2 2 3" xfId="9507" xr:uid="{00000000-0005-0000-0000-00000E250000}"/>
    <cellStyle name="Normal 2 5 2 2 2 2 2 2 3 2" xfId="39841" xr:uid="{00000000-0005-0000-0000-00000F250000}"/>
    <cellStyle name="Normal 2 5 2 2 2 2 2 2 3 3" xfId="24608" xr:uid="{00000000-0005-0000-0000-000010250000}"/>
    <cellStyle name="Normal 2 5 2 2 2 2 2 2 4" xfId="34828" xr:uid="{00000000-0005-0000-0000-000011250000}"/>
    <cellStyle name="Normal 2 5 2 2 2 2 2 2 5" xfId="19595" xr:uid="{00000000-0005-0000-0000-000012250000}"/>
    <cellStyle name="Normal 2 5 2 2 2 2 2 3" xfId="6146" xr:uid="{00000000-0005-0000-0000-000013250000}"/>
    <cellStyle name="Normal 2 5 2 2 2 2 2 3 2" xfId="16198" xr:uid="{00000000-0005-0000-0000-000014250000}"/>
    <cellStyle name="Normal 2 5 2 2 2 2 2 3 2 2" xfId="46529" xr:uid="{00000000-0005-0000-0000-000015250000}"/>
    <cellStyle name="Normal 2 5 2 2 2 2 2 3 2 3" xfId="31296" xr:uid="{00000000-0005-0000-0000-000016250000}"/>
    <cellStyle name="Normal 2 5 2 2 2 2 2 3 3" xfId="11178" xr:uid="{00000000-0005-0000-0000-000017250000}"/>
    <cellStyle name="Normal 2 5 2 2 2 2 2 3 3 2" xfId="41512" xr:uid="{00000000-0005-0000-0000-000018250000}"/>
    <cellStyle name="Normal 2 5 2 2 2 2 2 3 3 3" xfId="26279" xr:uid="{00000000-0005-0000-0000-000019250000}"/>
    <cellStyle name="Normal 2 5 2 2 2 2 2 3 4" xfId="36499" xr:uid="{00000000-0005-0000-0000-00001A250000}"/>
    <cellStyle name="Normal 2 5 2 2 2 2 2 3 5" xfId="21266" xr:uid="{00000000-0005-0000-0000-00001B250000}"/>
    <cellStyle name="Normal 2 5 2 2 2 2 2 4" xfId="12856" xr:uid="{00000000-0005-0000-0000-00001C250000}"/>
    <cellStyle name="Normal 2 5 2 2 2 2 2 4 2" xfId="43187" xr:uid="{00000000-0005-0000-0000-00001D250000}"/>
    <cellStyle name="Normal 2 5 2 2 2 2 2 4 3" xfId="27954" xr:uid="{00000000-0005-0000-0000-00001E250000}"/>
    <cellStyle name="Normal 2 5 2 2 2 2 2 5" xfId="7835" xr:uid="{00000000-0005-0000-0000-00001F250000}"/>
    <cellStyle name="Normal 2 5 2 2 2 2 2 5 2" xfId="38170" xr:uid="{00000000-0005-0000-0000-000020250000}"/>
    <cellStyle name="Normal 2 5 2 2 2 2 2 5 3" xfId="22937" xr:uid="{00000000-0005-0000-0000-000021250000}"/>
    <cellStyle name="Normal 2 5 2 2 2 2 2 6" xfId="33158" xr:uid="{00000000-0005-0000-0000-000022250000}"/>
    <cellStyle name="Normal 2 5 2 2 2 2 2 7" xfId="17924" xr:uid="{00000000-0005-0000-0000-000023250000}"/>
    <cellStyle name="Normal 2 5 2 2 2 2 3" xfId="3617" xr:uid="{00000000-0005-0000-0000-000024250000}"/>
    <cellStyle name="Normal 2 5 2 2 2 2 3 2" xfId="13691" xr:uid="{00000000-0005-0000-0000-000025250000}"/>
    <cellStyle name="Normal 2 5 2 2 2 2 3 2 2" xfId="44022" xr:uid="{00000000-0005-0000-0000-000026250000}"/>
    <cellStyle name="Normal 2 5 2 2 2 2 3 2 3" xfId="28789" xr:uid="{00000000-0005-0000-0000-000027250000}"/>
    <cellStyle name="Normal 2 5 2 2 2 2 3 3" xfId="8671" xr:uid="{00000000-0005-0000-0000-000028250000}"/>
    <cellStyle name="Normal 2 5 2 2 2 2 3 3 2" xfId="39005" xr:uid="{00000000-0005-0000-0000-000029250000}"/>
    <cellStyle name="Normal 2 5 2 2 2 2 3 3 3" xfId="23772" xr:uid="{00000000-0005-0000-0000-00002A250000}"/>
    <cellStyle name="Normal 2 5 2 2 2 2 3 4" xfId="33992" xr:uid="{00000000-0005-0000-0000-00002B250000}"/>
    <cellStyle name="Normal 2 5 2 2 2 2 3 5" xfId="18759" xr:uid="{00000000-0005-0000-0000-00002C250000}"/>
    <cellStyle name="Normal 2 5 2 2 2 2 4" xfId="5310" xr:uid="{00000000-0005-0000-0000-00002D250000}"/>
    <cellStyle name="Normal 2 5 2 2 2 2 4 2" xfId="15362" xr:uid="{00000000-0005-0000-0000-00002E250000}"/>
    <cellStyle name="Normal 2 5 2 2 2 2 4 2 2" xfId="45693" xr:uid="{00000000-0005-0000-0000-00002F250000}"/>
    <cellStyle name="Normal 2 5 2 2 2 2 4 2 3" xfId="30460" xr:uid="{00000000-0005-0000-0000-000030250000}"/>
    <cellStyle name="Normal 2 5 2 2 2 2 4 3" xfId="10342" xr:uid="{00000000-0005-0000-0000-000031250000}"/>
    <cellStyle name="Normal 2 5 2 2 2 2 4 3 2" xfId="40676" xr:uid="{00000000-0005-0000-0000-000032250000}"/>
    <cellStyle name="Normal 2 5 2 2 2 2 4 3 3" xfId="25443" xr:uid="{00000000-0005-0000-0000-000033250000}"/>
    <cellStyle name="Normal 2 5 2 2 2 2 4 4" xfId="35663" xr:uid="{00000000-0005-0000-0000-000034250000}"/>
    <cellStyle name="Normal 2 5 2 2 2 2 4 5" xfId="20430" xr:uid="{00000000-0005-0000-0000-000035250000}"/>
    <cellStyle name="Normal 2 5 2 2 2 2 5" xfId="12020" xr:uid="{00000000-0005-0000-0000-000036250000}"/>
    <cellStyle name="Normal 2 5 2 2 2 2 5 2" xfId="42351" xr:uid="{00000000-0005-0000-0000-000037250000}"/>
    <cellStyle name="Normal 2 5 2 2 2 2 5 3" xfId="27118" xr:uid="{00000000-0005-0000-0000-000038250000}"/>
    <cellStyle name="Normal 2 5 2 2 2 2 6" xfId="6999" xr:uid="{00000000-0005-0000-0000-000039250000}"/>
    <cellStyle name="Normal 2 5 2 2 2 2 6 2" xfId="37334" xr:uid="{00000000-0005-0000-0000-00003A250000}"/>
    <cellStyle name="Normal 2 5 2 2 2 2 6 3" xfId="22101" xr:uid="{00000000-0005-0000-0000-00003B250000}"/>
    <cellStyle name="Normal 2 5 2 2 2 2 7" xfId="32322" xr:uid="{00000000-0005-0000-0000-00003C250000}"/>
    <cellStyle name="Normal 2 5 2 2 2 2 8" xfId="17088" xr:uid="{00000000-0005-0000-0000-00003D250000}"/>
    <cellStyle name="Normal 2 5 2 2 2 3" xfId="2346" xr:uid="{00000000-0005-0000-0000-00003E250000}"/>
    <cellStyle name="Normal 2 5 2 2 2 3 2" xfId="4036" xr:uid="{00000000-0005-0000-0000-00003F250000}"/>
    <cellStyle name="Normal 2 5 2 2 2 3 2 2" xfId="14109" xr:uid="{00000000-0005-0000-0000-000040250000}"/>
    <cellStyle name="Normal 2 5 2 2 2 3 2 2 2" xfId="44440" xr:uid="{00000000-0005-0000-0000-000041250000}"/>
    <cellStyle name="Normal 2 5 2 2 2 3 2 2 3" xfId="29207" xr:uid="{00000000-0005-0000-0000-000042250000}"/>
    <cellStyle name="Normal 2 5 2 2 2 3 2 3" xfId="9089" xr:uid="{00000000-0005-0000-0000-000043250000}"/>
    <cellStyle name="Normal 2 5 2 2 2 3 2 3 2" xfId="39423" xr:uid="{00000000-0005-0000-0000-000044250000}"/>
    <cellStyle name="Normal 2 5 2 2 2 3 2 3 3" xfId="24190" xr:uid="{00000000-0005-0000-0000-000045250000}"/>
    <cellStyle name="Normal 2 5 2 2 2 3 2 4" xfId="34410" xr:uid="{00000000-0005-0000-0000-000046250000}"/>
    <cellStyle name="Normal 2 5 2 2 2 3 2 5" xfId="19177" xr:uid="{00000000-0005-0000-0000-000047250000}"/>
    <cellStyle name="Normal 2 5 2 2 2 3 3" xfId="5728" xr:uid="{00000000-0005-0000-0000-000048250000}"/>
    <cellStyle name="Normal 2 5 2 2 2 3 3 2" xfId="15780" xr:uid="{00000000-0005-0000-0000-000049250000}"/>
    <cellStyle name="Normal 2 5 2 2 2 3 3 2 2" xfId="46111" xr:uid="{00000000-0005-0000-0000-00004A250000}"/>
    <cellStyle name="Normal 2 5 2 2 2 3 3 2 3" xfId="30878" xr:uid="{00000000-0005-0000-0000-00004B250000}"/>
    <cellStyle name="Normal 2 5 2 2 2 3 3 3" xfId="10760" xr:uid="{00000000-0005-0000-0000-00004C250000}"/>
    <cellStyle name="Normal 2 5 2 2 2 3 3 3 2" xfId="41094" xr:uid="{00000000-0005-0000-0000-00004D250000}"/>
    <cellStyle name="Normal 2 5 2 2 2 3 3 3 3" xfId="25861" xr:uid="{00000000-0005-0000-0000-00004E250000}"/>
    <cellStyle name="Normal 2 5 2 2 2 3 3 4" xfId="36081" xr:uid="{00000000-0005-0000-0000-00004F250000}"/>
    <cellStyle name="Normal 2 5 2 2 2 3 3 5" xfId="20848" xr:uid="{00000000-0005-0000-0000-000050250000}"/>
    <cellStyle name="Normal 2 5 2 2 2 3 4" xfId="12438" xr:uid="{00000000-0005-0000-0000-000051250000}"/>
    <cellStyle name="Normal 2 5 2 2 2 3 4 2" xfId="42769" xr:uid="{00000000-0005-0000-0000-000052250000}"/>
    <cellStyle name="Normal 2 5 2 2 2 3 4 3" xfId="27536" xr:uid="{00000000-0005-0000-0000-000053250000}"/>
    <cellStyle name="Normal 2 5 2 2 2 3 5" xfId="7417" xr:uid="{00000000-0005-0000-0000-000054250000}"/>
    <cellStyle name="Normal 2 5 2 2 2 3 5 2" xfId="37752" xr:uid="{00000000-0005-0000-0000-000055250000}"/>
    <cellStyle name="Normal 2 5 2 2 2 3 5 3" xfId="22519" xr:uid="{00000000-0005-0000-0000-000056250000}"/>
    <cellStyle name="Normal 2 5 2 2 2 3 6" xfId="32740" xr:uid="{00000000-0005-0000-0000-000057250000}"/>
    <cellStyle name="Normal 2 5 2 2 2 3 7" xfId="17506" xr:uid="{00000000-0005-0000-0000-000058250000}"/>
    <cellStyle name="Normal 2 5 2 2 2 4" xfId="3199" xr:uid="{00000000-0005-0000-0000-000059250000}"/>
    <cellStyle name="Normal 2 5 2 2 2 4 2" xfId="13273" xr:uid="{00000000-0005-0000-0000-00005A250000}"/>
    <cellStyle name="Normal 2 5 2 2 2 4 2 2" xfId="43604" xr:uid="{00000000-0005-0000-0000-00005B250000}"/>
    <cellStyle name="Normal 2 5 2 2 2 4 2 3" xfId="28371" xr:uid="{00000000-0005-0000-0000-00005C250000}"/>
    <cellStyle name="Normal 2 5 2 2 2 4 3" xfId="8253" xr:uid="{00000000-0005-0000-0000-00005D250000}"/>
    <cellStyle name="Normal 2 5 2 2 2 4 3 2" xfId="38587" xr:uid="{00000000-0005-0000-0000-00005E250000}"/>
    <cellStyle name="Normal 2 5 2 2 2 4 3 3" xfId="23354" xr:uid="{00000000-0005-0000-0000-00005F250000}"/>
    <cellStyle name="Normal 2 5 2 2 2 4 4" xfId="33574" xr:uid="{00000000-0005-0000-0000-000060250000}"/>
    <cellStyle name="Normal 2 5 2 2 2 4 5" xfId="18341" xr:uid="{00000000-0005-0000-0000-000061250000}"/>
    <cellStyle name="Normal 2 5 2 2 2 5" xfId="4892" xr:uid="{00000000-0005-0000-0000-000062250000}"/>
    <cellStyle name="Normal 2 5 2 2 2 5 2" xfId="14944" xr:uid="{00000000-0005-0000-0000-000063250000}"/>
    <cellStyle name="Normal 2 5 2 2 2 5 2 2" xfId="45275" xr:uid="{00000000-0005-0000-0000-000064250000}"/>
    <cellStyle name="Normal 2 5 2 2 2 5 2 3" xfId="30042" xr:uid="{00000000-0005-0000-0000-000065250000}"/>
    <cellStyle name="Normal 2 5 2 2 2 5 3" xfId="9924" xr:uid="{00000000-0005-0000-0000-000066250000}"/>
    <cellStyle name="Normal 2 5 2 2 2 5 3 2" xfId="40258" xr:uid="{00000000-0005-0000-0000-000067250000}"/>
    <cellStyle name="Normal 2 5 2 2 2 5 3 3" xfId="25025" xr:uid="{00000000-0005-0000-0000-000068250000}"/>
    <cellStyle name="Normal 2 5 2 2 2 5 4" xfId="35245" xr:uid="{00000000-0005-0000-0000-000069250000}"/>
    <cellStyle name="Normal 2 5 2 2 2 5 5" xfId="20012" xr:uid="{00000000-0005-0000-0000-00006A250000}"/>
    <cellStyle name="Normal 2 5 2 2 2 6" xfId="11602" xr:uid="{00000000-0005-0000-0000-00006B250000}"/>
    <cellStyle name="Normal 2 5 2 2 2 6 2" xfId="41933" xr:uid="{00000000-0005-0000-0000-00006C250000}"/>
    <cellStyle name="Normal 2 5 2 2 2 6 3" xfId="26700" xr:uid="{00000000-0005-0000-0000-00006D250000}"/>
    <cellStyle name="Normal 2 5 2 2 2 7" xfId="6581" xr:uid="{00000000-0005-0000-0000-00006E250000}"/>
    <cellStyle name="Normal 2 5 2 2 2 7 2" xfId="36916" xr:uid="{00000000-0005-0000-0000-00006F250000}"/>
    <cellStyle name="Normal 2 5 2 2 2 7 3" xfId="21683" xr:uid="{00000000-0005-0000-0000-000070250000}"/>
    <cellStyle name="Normal 2 5 2 2 2 8" xfId="31904" xr:uid="{00000000-0005-0000-0000-000071250000}"/>
    <cellStyle name="Normal 2 5 2 2 2 9" xfId="16670" xr:uid="{00000000-0005-0000-0000-000072250000}"/>
    <cellStyle name="Normal 2 5 2 2 3" xfId="1717" xr:uid="{00000000-0005-0000-0000-000073250000}"/>
    <cellStyle name="Normal 2 5 2 2 3 2" xfId="2556" xr:uid="{00000000-0005-0000-0000-000074250000}"/>
    <cellStyle name="Normal 2 5 2 2 3 2 2" xfId="4246" xr:uid="{00000000-0005-0000-0000-000075250000}"/>
    <cellStyle name="Normal 2 5 2 2 3 2 2 2" xfId="14319" xr:uid="{00000000-0005-0000-0000-000076250000}"/>
    <cellStyle name="Normal 2 5 2 2 3 2 2 2 2" xfId="44650" xr:uid="{00000000-0005-0000-0000-000077250000}"/>
    <cellStyle name="Normal 2 5 2 2 3 2 2 2 3" xfId="29417" xr:uid="{00000000-0005-0000-0000-000078250000}"/>
    <cellStyle name="Normal 2 5 2 2 3 2 2 3" xfId="9299" xr:uid="{00000000-0005-0000-0000-000079250000}"/>
    <cellStyle name="Normal 2 5 2 2 3 2 2 3 2" xfId="39633" xr:uid="{00000000-0005-0000-0000-00007A250000}"/>
    <cellStyle name="Normal 2 5 2 2 3 2 2 3 3" xfId="24400" xr:uid="{00000000-0005-0000-0000-00007B250000}"/>
    <cellStyle name="Normal 2 5 2 2 3 2 2 4" xfId="34620" xr:uid="{00000000-0005-0000-0000-00007C250000}"/>
    <cellStyle name="Normal 2 5 2 2 3 2 2 5" xfId="19387" xr:uid="{00000000-0005-0000-0000-00007D250000}"/>
    <cellStyle name="Normal 2 5 2 2 3 2 3" xfId="5938" xr:uid="{00000000-0005-0000-0000-00007E250000}"/>
    <cellStyle name="Normal 2 5 2 2 3 2 3 2" xfId="15990" xr:uid="{00000000-0005-0000-0000-00007F250000}"/>
    <cellStyle name="Normal 2 5 2 2 3 2 3 2 2" xfId="46321" xr:uid="{00000000-0005-0000-0000-000080250000}"/>
    <cellStyle name="Normal 2 5 2 2 3 2 3 2 3" xfId="31088" xr:uid="{00000000-0005-0000-0000-000081250000}"/>
    <cellStyle name="Normal 2 5 2 2 3 2 3 3" xfId="10970" xr:uid="{00000000-0005-0000-0000-000082250000}"/>
    <cellStyle name="Normal 2 5 2 2 3 2 3 3 2" xfId="41304" xr:uid="{00000000-0005-0000-0000-000083250000}"/>
    <cellStyle name="Normal 2 5 2 2 3 2 3 3 3" xfId="26071" xr:uid="{00000000-0005-0000-0000-000084250000}"/>
    <cellStyle name="Normal 2 5 2 2 3 2 3 4" xfId="36291" xr:uid="{00000000-0005-0000-0000-000085250000}"/>
    <cellStyle name="Normal 2 5 2 2 3 2 3 5" xfId="21058" xr:uid="{00000000-0005-0000-0000-000086250000}"/>
    <cellStyle name="Normal 2 5 2 2 3 2 4" xfId="12648" xr:uid="{00000000-0005-0000-0000-000087250000}"/>
    <cellStyle name="Normal 2 5 2 2 3 2 4 2" xfId="42979" xr:uid="{00000000-0005-0000-0000-000088250000}"/>
    <cellStyle name="Normal 2 5 2 2 3 2 4 3" xfId="27746" xr:uid="{00000000-0005-0000-0000-000089250000}"/>
    <cellStyle name="Normal 2 5 2 2 3 2 5" xfId="7627" xr:uid="{00000000-0005-0000-0000-00008A250000}"/>
    <cellStyle name="Normal 2 5 2 2 3 2 5 2" xfId="37962" xr:uid="{00000000-0005-0000-0000-00008B250000}"/>
    <cellStyle name="Normal 2 5 2 2 3 2 5 3" xfId="22729" xr:uid="{00000000-0005-0000-0000-00008C250000}"/>
    <cellStyle name="Normal 2 5 2 2 3 2 6" xfId="32950" xr:uid="{00000000-0005-0000-0000-00008D250000}"/>
    <cellStyle name="Normal 2 5 2 2 3 2 7" xfId="17716" xr:uid="{00000000-0005-0000-0000-00008E250000}"/>
    <cellStyle name="Normal 2 5 2 2 3 3" xfId="3409" xr:uid="{00000000-0005-0000-0000-00008F250000}"/>
    <cellStyle name="Normal 2 5 2 2 3 3 2" xfId="13483" xr:uid="{00000000-0005-0000-0000-000090250000}"/>
    <cellStyle name="Normal 2 5 2 2 3 3 2 2" xfId="43814" xr:uid="{00000000-0005-0000-0000-000091250000}"/>
    <cellStyle name="Normal 2 5 2 2 3 3 2 3" xfId="28581" xr:uid="{00000000-0005-0000-0000-000092250000}"/>
    <cellStyle name="Normal 2 5 2 2 3 3 3" xfId="8463" xr:uid="{00000000-0005-0000-0000-000093250000}"/>
    <cellStyle name="Normal 2 5 2 2 3 3 3 2" xfId="38797" xr:uid="{00000000-0005-0000-0000-000094250000}"/>
    <cellStyle name="Normal 2 5 2 2 3 3 3 3" xfId="23564" xr:uid="{00000000-0005-0000-0000-000095250000}"/>
    <cellStyle name="Normal 2 5 2 2 3 3 4" xfId="33784" xr:uid="{00000000-0005-0000-0000-000096250000}"/>
    <cellStyle name="Normal 2 5 2 2 3 3 5" xfId="18551" xr:uid="{00000000-0005-0000-0000-000097250000}"/>
    <cellStyle name="Normal 2 5 2 2 3 4" xfId="5102" xr:uid="{00000000-0005-0000-0000-000098250000}"/>
    <cellStyle name="Normal 2 5 2 2 3 4 2" xfId="15154" xr:uid="{00000000-0005-0000-0000-000099250000}"/>
    <cellStyle name="Normal 2 5 2 2 3 4 2 2" xfId="45485" xr:uid="{00000000-0005-0000-0000-00009A250000}"/>
    <cellStyle name="Normal 2 5 2 2 3 4 2 3" xfId="30252" xr:uid="{00000000-0005-0000-0000-00009B250000}"/>
    <cellStyle name="Normal 2 5 2 2 3 4 3" xfId="10134" xr:uid="{00000000-0005-0000-0000-00009C250000}"/>
    <cellStyle name="Normal 2 5 2 2 3 4 3 2" xfId="40468" xr:uid="{00000000-0005-0000-0000-00009D250000}"/>
    <cellStyle name="Normal 2 5 2 2 3 4 3 3" xfId="25235" xr:uid="{00000000-0005-0000-0000-00009E250000}"/>
    <cellStyle name="Normal 2 5 2 2 3 4 4" xfId="35455" xr:uid="{00000000-0005-0000-0000-00009F250000}"/>
    <cellStyle name="Normal 2 5 2 2 3 4 5" xfId="20222" xr:uid="{00000000-0005-0000-0000-0000A0250000}"/>
    <cellStyle name="Normal 2 5 2 2 3 5" xfId="11812" xr:uid="{00000000-0005-0000-0000-0000A1250000}"/>
    <cellStyle name="Normal 2 5 2 2 3 5 2" xfId="42143" xr:uid="{00000000-0005-0000-0000-0000A2250000}"/>
    <cellStyle name="Normal 2 5 2 2 3 5 3" xfId="26910" xr:uid="{00000000-0005-0000-0000-0000A3250000}"/>
    <cellStyle name="Normal 2 5 2 2 3 6" xfId="6791" xr:uid="{00000000-0005-0000-0000-0000A4250000}"/>
    <cellStyle name="Normal 2 5 2 2 3 6 2" xfId="37126" xr:uid="{00000000-0005-0000-0000-0000A5250000}"/>
    <cellStyle name="Normal 2 5 2 2 3 6 3" xfId="21893" xr:uid="{00000000-0005-0000-0000-0000A6250000}"/>
    <cellStyle name="Normal 2 5 2 2 3 7" xfId="32114" xr:uid="{00000000-0005-0000-0000-0000A7250000}"/>
    <cellStyle name="Normal 2 5 2 2 3 8" xfId="16880" xr:uid="{00000000-0005-0000-0000-0000A8250000}"/>
    <cellStyle name="Normal 2 5 2 2 4" xfId="2138" xr:uid="{00000000-0005-0000-0000-0000A9250000}"/>
    <cellStyle name="Normal 2 5 2 2 4 2" xfId="3828" xr:uid="{00000000-0005-0000-0000-0000AA250000}"/>
    <cellStyle name="Normal 2 5 2 2 4 2 2" xfId="13901" xr:uid="{00000000-0005-0000-0000-0000AB250000}"/>
    <cellStyle name="Normal 2 5 2 2 4 2 2 2" xfId="44232" xr:uid="{00000000-0005-0000-0000-0000AC250000}"/>
    <cellStyle name="Normal 2 5 2 2 4 2 2 3" xfId="28999" xr:uid="{00000000-0005-0000-0000-0000AD250000}"/>
    <cellStyle name="Normal 2 5 2 2 4 2 3" xfId="8881" xr:uid="{00000000-0005-0000-0000-0000AE250000}"/>
    <cellStyle name="Normal 2 5 2 2 4 2 3 2" xfId="39215" xr:uid="{00000000-0005-0000-0000-0000AF250000}"/>
    <cellStyle name="Normal 2 5 2 2 4 2 3 3" xfId="23982" xr:uid="{00000000-0005-0000-0000-0000B0250000}"/>
    <cellStyle name="Normal 2 5 2 2 4 2 4" xfId="34202" xr:uid="{00000000-0005-0000-0000-0000B1250000}"/>
    <cellStyle name="Normal 2 5 2 2 4 2 5" xfId="18969" xr:uid="{00000000-0005-0000-0000-0000B2250000}"/>
    <cellStyle name="Normal 2 5 2 2 4 3" xfId="5520" xr:uid="{00000000-0005-0000-0000-0000B3250000}"/>
    <cellStyle name="Normal 2 5 2 2 4 3 2" xfId="15572" xr:uid="{00000000-0005-0000-0000-0000B4250000}"/>
    <cellStyle name="Normal 2 5 2 2 4 3 2 2" xfId="45903" xr:uid="{00000000-0005-0000-0000-0000B5250000}"/>
    <cellStyle name="Normal 2 5 2 2 4 3 2 3" xfId="30670" xr:uid="{00000000-0005-0000-0000-0000B6250000}"/>
    <cellStyle name="Normal 2 5 2 2 4 3 3" xfId="10552" xr:uid="{00000000-0005-0000-0000-0000B7250000}"/>
    <cellStyle name="Normal 2 5 2 2 4 3 3 2" xfId="40886" xr:uid="{00000000-0005-0000-0000-0000B8250000}"/>
    <cellStyle name="Normal 2 5 2 2 4 3 3 3" xfId="25653" xr:uid="{00000000-0005-0000-0000-0000B9250000}"/>
    <cellStyle name="Normal 2 5 2 2 4 3 4" xfId="35873" xr:uid="{00000000-0005-0000-0000-0000BA250000}"/>
    <cellStyle name="Normal 2 5 2 2 4 3 5" xfId="20640" xr:uid="{00000000-0005-0000-0000-0000BB250000}"/>
    <cellStyle name="Normal 2 5 2 2 4 4" xfId="12230" xr:uid="{00000000-0005-0000-0000-0000BC250000}"/>
    <cellStyle name="Normal 2 5 2 2 4 4 2" xfId="42561" xr:uid="{00000000-0005-0000-0000-0000BD250000}"/>
    <cellStyle name="Normal 2 5 2 2 4 4 3" xfId="27328" xr:uid="{00000000-0005-0000-0000-0000BE250000}"/>
    <cellStyle name="Normal 2 5 2 2 4 5" xfId="7209" xr:uid="{00000000-0005-0000-0000-0000BF250000}"/>
    <cellStyle name="Normal 2 5 2 2 4 5 2" xfId="37544" xr:uid="{00000000-0005-0000-0000-0000C0250000}"/>
    <cellStyle name="Normal 2 5 2 2 4 5 3" xfId="22311" xr:uid="{00000000-0005-0000-0000-0000C1250000}"/>
    <cellStyle name="Normal 2 5 2 2 4 6" xfId="32532" xr:uid="{00000000-0005-0000-0000-0000C2250000}"/>
    <cellStyle name="Normal 2 5 2 2 4 7" xfId="17298" xr:uid="{00000000-0005-0000-0000-0000C3250000}"/>
    <cellStyle name="Normal 2 5 2 2 5" xfId="2991" xr:uid="{00000000-0005-0000-0000-0000C4250000}"/>
    <cellStyle name="Normal 2 5 2 2 5 2" xfId="13065" xr:uid="{00000000-0005-0000-0000-0000C5250000}"/>
    <cellStyle name="Normal 2 5 2 2 5 2 2" xfId="43396" xr:uid="{00000000-0005-0000-0000-0000C6250000}"/>
    <cellStyle name="Normal 2 5 2 2 5 2 3" xfId="28163" xr:uid="{00000000-0005-0000-0000-0000C7250000}"/>
    <cellStyle name="Normal 2 5 2 2 5 3" xfId="8045" xr:uid="{00000000-0005-0000-0000-0000C8250000}"/>
    <cellStyle name="Normal 2 5 2 2 5 3 2" xfId="38379" xr:uid="{00000000-0005-0000-0000-0000C9250000}"/>
    <cellStyle name="Normal 2 5 2 2 5 3 3" xfId="23146" xr:uid="{00000000-0005-0000-0000-0000CA250000}"/>
    <cellStyle name="Normal 2 5 2 2 5 4" xfId="33366" xr:uid="{00000000-0005-0000-0000-0000CB250000}"/>
    <cellStyle name="Normal 2 5 2 2 5 5" xfId="18133" xr:uid="{00000000-0005-0000-0000-0000CC250000}"/>
    <cellStyle name="Normal 2 5 2 2 6" xfId="4684" xr:uid="{00000000-0005-0000-0000-0000CD250000}"/>
    <cellStyle name="Normal 2 5 2 2 6 2" xfId="14736" xr:uid="{00000000-0005-0000-0000-0000CE250000}"/>
    <cellStyle name="Normal 2 5 2 2 6 2 2" xfId="45067" xr:uid="{00000000-0005-0000-0000-0000CF250000}"/>
    <cellStyle name="Normal 2 5 2 2 6 2 3" xfId="29834" xr:uid="{00000000-0005-0000-0000-0000D0250000}"/>
    <cellStyle name="Normal 2 5 2 2 6 3" xfId="9716" xr:uid="{00000000-0005-0000-0000-0000D1250000}"/>
    <cellStyle name="Normal 2 5 2 2 6 3 2" xfId="40050" xr:uid="{00000000-0005-0000-0000-0000D2250000}"/>
    <cellStyle name="Normal 2 5 2 2 6 3 3" xfId="24817" xr:uid="{00000000-0005-0000-0000-0000D3250000}"/>
    <cellStyle name="Normal 2 5 2 2 6 4" xfId="35037" xr:uid="{00000000-0005-0000-0000-0000D4250000}"/>
    <cellStyle name="Normal 2 5 2 2 6 5" xfId="19804" xr:uid="{00000000-0005-0000-0000-0000D5250000}"/>
    <cellStyle name="Normal 2 5 2 2 7" xfId="11394" xr:uid="{00000000-0005-0000-0000-0000D6250000}"/>
    <cellStyle name="Normal 2 5 2 2 7 2" xfId="41725" xr:uid="{00000000-0005-0000-0000-0000D7250000}"/>
    <cellStyle name="Normal 2 5 2 2 7 3" xfId="26492" xr:uid="{00000000-0005-0000-0000-0000D8250000}"/>
    <cellStyle name="Normal 2 5 2 2 8" xfId="6373" xr:uid="{00000000-0005-0000-0000-0000D9250000}"/>
    <cellStyle name="Normal 2 5 2 2 8 2" xfId="36708" xr:uid="{00000000-0005-0000-0000-0000DA250000}"/>
    <cellStyle name="Normal 2 5 2 2 8 3" xfId="21475" xr:uid="{00000000-0005-0000-0000-0000DB250000}"/>
    <cellStyle name="Normal 2 5 2 2 9" xfId="31696" xr:uid="{00000000-0005-0000-0000-0000DC250000}"/>
    <cellStyle name="Normal 2 5 2 3" xfId="1400" xr:uid="{00000000-0005-0000-0000-0000DD250000}"/>
    <cellStyle name="Normal 2 5 2 3 2" xfId="1821" xr:uid="{00000000-0005-0000-0000-0000DE250000}"/>
    <cellStyle name="Normal 2 5 2 3 2 2" xfId="2660" xr:uid="{00000000-0005-0000-0000-0000DF250000}"/>
    <cellStyle name="Normal 2 5 2 3 2 2 2" xfId="4350" xr:uid="{00000000-0005-0000-0000-0000E0250000}"/>
    <cellStyle name="Normal 2 5 2 3 2 2 2 2" xfId="14423" xr:uid="{00000000-0005-0000-0000-0000E1250000}"/>
    <cellStyle name="Normal 2 5 2 3 2 2 2 2 2" xfId="44754" xr:uid="{00000000-0005-0000-0000-0000E2250000}"/>
    <cellStyle name="Normal 2 5 2 3 2 2 2 2 3" xfId="29521" xr:uid="{00000000-0005-0000-0000-0000E3250000}"/>
    <cellStyle name="Normal 2 5 2 3 2 2 2 3" xfId="9403" xr:uid="{00000000-0005-0000-0000-0000E4250000}"/>
    <cellStyle name="Normal 2 5 2 3 2 2 2 3 2" xfId="39737" xr:uid="{00000000-0005-0000-0000-0000E5250000}"/>
    <cellStyle name="Normal 2 5 2 3 2 2 2 3 3" xfId="24504" xr:uid="{00000000-0005-0000-0000-0000E6250000}"/>
    <cellStyle name="Normal 2 5 2 3 2 2 2 4" xfId="34724" xr:uid="{00000000-0005-0000-0000-0000E7250000}"/>
    <cellStyle name="Normal 2 5 2 3 2 2 2 5" xfId="19491" xr:uid="{00000000-0005-0000-0000-0000E8250000}"/>
    <cellStyle name="Normal 2 5 2 3 2 2 3" xfId="6042" xr:uid="{00000000-0005-0000-0000-0000E9250000}"/>
    <cellStyle name="Normal 2 5 2 3 2 2 3 2" xfId="16094" xr:uid="{00000000-0005-0000-0000-0000EA250000}"/>
    <cellStyle name="Normal 2 5 2 3 2 2 3 2 2" xfId="46425" xr:uid="{00000000-0005-0000-0000-0000EB250000}"/>
    <cellStyle name="Normal 2 5 2 3 2 2 3 2 3" xfId="31192" xr:uid="{00000000-0005-0000-0000-0000EC250000}"/>
    <cellStyle name="Normal 2 5 2 3 2 2 3 3" xfId="11074" xr:uid="{00000000-0005-0000-0000-0000ED250000}"/>
    <cellStyle name="Normal 2 5 2 3 2 2 3 3 2" xfId="41408" xr:uid="{00000000-0005-0000-0000-0000EE250000}"/>
    <cellStyle name="Normal 2 5 2 3 2 2 3 3 3" xfId="26175" xr:uid="{00000000-0005-0000-0000-0000EF250000}"/>
    <cellStyle name="Normal 2 5 2 3 2 2 3 4" xfId="36395" xr:uid="{00000000-0005-0000-0000-0000F0250000}"/>
    <cellStyle name="Normal 2 5 2 3 2 2 3 5" xfId="21162" xr:uid="{00000000-0005-0000-0000-0000F1250000}"/>
    <cellStyle name="Normal 2 5 2 3 2 2 4" xfId="12752" xr:uid="{00000000-0005-0000-0000-0000F2250000}"/>
    <cellStyle name="Normal 2 5 2 3 2 2 4 2" xfId="43083" xr:uid="{00000000-0005-0000-0000-0000F3250000}"/>
    <cellStyle name="Normal 2 5 2 3 2 2 4 3" xfId="27850" xr:uid="{00000000-0005-0000-0000-0000F4250000}"/>
    <cellStyle name="Normal 2 5 2 3 2 2 5" xfId="7731" xr:uid="{00000000-0005-0000-0000-0000F5250000}"/>
    <cellStyle name="Normal 2 5 2 3 2 2 5 2" xfId="38066" xr:uid="{00000000-0005-0000-0000-0000F6250000}"/>
    <cellStyle name="Normal 2 5 2 3 2 2 5 3" xfId="22833" xr:uid="{00000000-0005-0000-0000-0000F7250000}"/>
    <cellStyle name="Normal 2 5 2 3 2 2 6" xfId="33054" xr:uid="{00000000-0005-0000-0000-0000F8250000}"/>
    <cellStyle name="Normal 2 5 2 3 2 2 7" xfId="17820" xr:uid="{00000000-0005-0000-0000-0000F9250000}"/>
    <cellStyle name="Normal 2 5 2 3 2 3" xfId="3513" xr:uid="{00000000-0005-0000-0000-0000FA250000}"/>
    <cellStyle name="Normal 2 5 2 3 2 3 2" xfId="13587" xr:uid="{00000000-0005-0000-0000-0000FB250000}"/>
    <cellStyle name="Normal 2 5 2 3 2 3 2 2" xfId="43918" xr:uid="{00000000-0005-0000-0000-0000FC250000}"/>
    <cellStyle name="Normal 2 5 2 3 2 3 2 3" xfId="28685" xr:uid="{00000000-0005-0000-0000-0000FD250000}"/>
    <cellStyle name="Normal 2 5 2 3 2 3 3" xfId="8567" xr:uid="{00000000-0005-0000-0000-0000FE250000}"/>
    <cellStyle name="Normal 2 5 2 3 2 3 3 2" xfId="38901" xr:uid="{00000000-0005-0000-0000-0000FF250000}"/>
    <cellStyle name="Normal 2 5 2 3 2 3 3 3" xfId="23668" xr:uid="{00000000-0005-0000-0000-000000260000}"/>
    <cellStyle name="Normal 2 5 2 3 2 3 4" xfId="33888" xr:uid="{00000000-0005-0000-0000-000001260000}"/>
    <cellStyle name="Normal 2 5 2 3 2 3 5" xfId="18655" xr:uid="{00000000-0005-0000-0000-000002260000}"/>
    <cellStyle name="Normal 2 5 2 3 2 4" xfId="5206" xr:uid="{00000000-0005-0000-0000-000003260000}"/>
    <cellStyle name="Normal 2 5 2 3 2 4 2" xfId="15258" xr:uid="{00000000-0005-0000-0000-000004260000}"/>
    <cellStyle name="Normal 2 5 2 3 2 4 2 2" xfId="45589" xr:uid="{00000000-0005-0000-0000-000005260000}"/>
    <cellStyle name="Normal 2 5 2 3 2 4 2 3" xfId="30356" xr:uid="{00000000-0005-0000-0000-000006260000}"/>
    <cellStyle name="Normal 2 5 2 3 2 4 3" xfId="10238" xr:uid="{00000000-0005-0000-0000-000007260000}"/>
    <cellStyle name="Normal 2 5 2 3 2 4 3 2" xfId="40572" xr:uid="{00000000-0005-0000-0000-000008260000}"/>
    <cellStyle name="Normal 2 5 2 3 2 4 3 3" xfId="25339" xr:uid="{00000000-0005-0000-0000-000009260000}"/>
    <cellStyle name="Normal 2 5 2 3 2 4 4" xfId="35559" xr:uid="{00000000-0005-0000-0000-00000A260000}"/>
    <cellStyle name="Normal 2 5 2 3 2 4 5" xfId="20326" xr:uid="{00000000-0005-0000-0000-00000B260000}"/>
    <cellStyle name="Normal 2 5 2 3 2 5" xfId="11916" xr:uid="{00000000-0005-0000-0000-00000C260000}"/>
    <cellStyle name="Normal 2 5 2 3 2 5 2" xfId="42247" xr:uid="{00000000-0005-0000-0000-00000D260000}"/>
    <cellStyle name="Normal 2 5 2 3 2 5 3" xfId="27014" xr:uid="{00000000-0005-0000-0000-00000E260000}"/>
    <cellStyle name="Normal 2 5 2 3 2 6" xfId="6895" xr:uid="{00000000-0005-0000-0000-00000F260000}"/>
    <cellStyle name="Normal 2 5 2 3 2 6 2" xfId="37230" xr:uid="{00000000-0005-0000-0000-000010260000}"/>
    <cellStyle name="Normal 2 5 2 3 2 6 3" xfId="21997" xr:uid="{00000000-0005-0000-0000-000011260000}"/>
    <cellStyle name="Normal 2 5 2 3 2 7" xfId="32218" xr:uid="{00000000-0005-0000-0000-000012260000}"/>
    <cellStyle name="Normal 2 5 2 3 2 8" xfId="16984" xr:uid="{00000000-0005-0000-0000-000013260000}"/>
    <cellStyle name="Normal 2 5 2 3 3" xfId="2242" xr:uid="{00000000-0005-0000-0000-000014260000}"/>
    <cellStyle name="Normal 2 5 2 3 3 2" xfId="3932" xr:uid="{00000000-0005-0000-0000-000015260000}"/>
    <cellStyle name="Normal 2 5 2 3 3 2 2" xfId="14005" xr:uid="{00000000-0005-0000-0000-000016260000}"/>
    <cellStyle name="Normal 2 5 2 3 3 2 2 2" xfId="44336" xr:uid="{00000000-0005-0000-0000-000017260000}"/>
    <cellStyle name="Normal 2 5 2 3 3 2 2 3" xfId="29103" xr:uid="{00000000-0005-0000-0000-000018260000}"/>
    <cellStyle name="Normal 2 5 2 3 3 2 3" xfId="8985" xr:uid="{00000000-0005-0000-0000-000019260000}"/>
    <cellStyle name="Normal 2 5 2 3 3 2 3 2" xfId="39319" xr:uid="{00000000-0005-0000-0000-00001A260000}"/>
    <cellStyle name="Normal 2 5 2 3 3 2 3 3" xfId="24086" xr:uid="{00000000-0005-0000-0000-00001B260000}"/>
    <cellStyle name="Normal 2 5 2 3 3 2 4" xfId="34306" xr:uid="{00000000-0005-0000-0000-00001C260000}"/>
    <cellStyle name="Normal 2 5 2 3 3 2 5" xfId="19073" xr:uid="{00000000-0005-0000-0000-00001D260000}"/>
    <cellStyle name="Normal 2 5 2 3 3 3" xfId="5624" xr:uid="{00000000-0005-0000-0000-00001E260000}"/>
    <cellStyle name="Normal 2 5 2 3 3 3 2" xfId="15676" xr:uid="{00000000-0005-0000-0000-00001F260000}"/>
    <cellStyle name="Normal 2 5 2 3 3 3 2 2" xfId="46007" xr:uid="{00000000-0005-0000-0000-000020260000}"/>
    <cellStyle name="Normal 2 5 2 3 3 3 2 3" xfId="30774" xr:uid="{00000000-0005-0000-0000-000021260000}"/>
    <cellStyle name="Normal 2 5 2 3 3 3 3" xfId="10656" xr:uid="{00000000-0005-0000-0000-000022260000}"/>
    <cellStyle name="Normal 2 5 2 3 3 3 3 2" xfId="40990" xr:uid="{00000000-0005-0000-0000-000023260000}"/>
    <cellStyle name="Normal 2 5 2 3 3 3 3 3" xfId="25757" xr:uid="{00000000-0005-0000-0000-000024260000}"/>
    <cellStyle name="Normal 2 5 2 3 3 3 4" xfId="35977" xr:uid="{00000000-0005-0000-0000-000025260000}"/>
    <cellStyle name="Normal 2 5 2 3 3 3 5" xfId="20744" xr:uid="{00000000-0005-0000-0000-000026260000}"/>
    <cellStyle name="Normal 2 5 2 3 3 4" xfId="12334" xr:uid="{00000000-0005-0000-0000-000027260000}"/>
    <cellStyle name="Normal 2 5 2 3 3 4 2" xfId="42665" xr:uid="{00000000-0005-0000-0000-000028260000}"/>
    <cellStyle name="Normal 2 5 2 3 3 4 3" xfId="27432" xr:uid="{00000000-0005-0000-0000-000029260000}"/>
    <cellStyle name="Normal 2 5 2 3 3 5" xfId="7313" xr:uid="{00000000-0005-0000-0000-00002A260000}"/>
    <cellStyle name="Normal 2 5 2 3 3 5 2" xfId="37648" xr:uid="{00000000-0005-0000-0000-00002B260000}"/>
    <cellStyle name="Normal 2 5 2 3 3 5 3" xfId="22415" xr:uid="{00000000-0005-0000-0000-00002C260000}"/>
    <cellStyle name="Normal 2 5 2 3 3 6" xfId="32636" xr:uid="{00000000-0005-0000-0000-00002D260000}"/>
    <cellStyle name="Normal 2 5 2 3 3 7" xfId="17402" xr:uid="{00000000-0005-0000-0000-00002E260000}"/>
    <cellStyle name="Normal 2 5 2 3 4" xfId="3095" xr:uid="{00000000-0005-0000-0000-00002F260000}"/>
    <cellStyle name="Normal 2 5 2 3 4 2" xfId="13169" xr:uid="{00000000-0005-0000-0000-000030260000}"/>
    <cellStyle name="Normal 2 5 2 3 4 2 2" xfId="43500" xr:uid="{00000000-0005-0000-0000-000031260000}"/>
    <cellStyle name="Normal 2 5 2 3 4 2 3" xfId="28267" xr:uid="{00000000-0005-0000-0000-000032260000}"/>
    <cellStyle name="Normal 2 5 2 3 4 3" xfId="8149" xr:uid="{00000000-0005-0000-0000-000033260000}"/>
    <cellStyle name="Normal 2 5 2 3 4 3 2" xfId="38483" xr:uid="{00000000-0005-0000-0000-000034260000}"/>
    <cellStyle name="Normal 2 5 2 3 4 3 3" xfId="23250" xr:uid="{00000000-0005-0000-0000-000035260000}"/>
    <cellStyle name="Normal 2 5 2 3 4 4" xfId="33470" xr:uid="{00000000-0005-0000-0000-000036260000}"/>
    <cellStyle name="Normal 2 5 2 3 4 5" xfId="18237" xr:uid="{00000000-0005-0000-0000-000037260000}"/>
    <cellStyle name="Normal 2 5 2 3 5" xfId="4788" xr:uid="{00000000-0005-0000-0000-000038260000}"/>
    <cellStyle name="Normal 2 5 2 3 5 2" xfId="14840" xr:uid="{00000000-0005-0000-0000-000039260000}"/>
    <cellStyle name="Normal 2 5 2 3 5 2 2" xfId="45171" xr:uid="{00000000-0005-0000-0000-00003A260000}"/>
    <cellStyle name="Normal 2 5 2 3 5 2 3" xfId="29938" xr:uid="{00000000-0005-0000-0000-00003B260000}"/>
    <cellStyle name="Normal 2 5 2 3 5 3" xfId="9820" xr:uid="{00000000-0005-0000-0000-00003C260000}"/>
    <cellStyle name="Normal 2 5 2 3 5 3 2" xfId="40154" xr:uid="{00000000-0005-0000-0000-00003D260000}"/>
    <cellStyle name="Normal 2 5 2 3 5 3 3" xfId="24921" xr:uid="{00000000-0005-0000-0000-00003E260000}"/>
    <cellStyle name="Normal 2 5 2 3 5 4" xfId="35141" xr:uid="{00000000-0005-0000-0000-00003F260000}"/>
    <cellStyle name="Normal 2 5 2 3 5 5" xfId="19908" xr:uid="{00000000-0005-0000-0000-000040260000}"/>
    <cellStyle name="Normal 2 5 2 3 6" xfId="11498" xr:uid="{00000000-0005-0000-0000-000041260000}"/>
    <cellStyle name="Normal 2 5 2 3 6 2" xfId="41829" xr:uid="{00000000-0005-0000-0000-000042260000}"/>
    <cellStyle name="Normal 2 5 2 3 6 3" xfId="26596" xr:uid="{00000000-0005-0000-0000-000043260000}"/>
    <cellStyle name="Normal 2 5 2 3 7" xfId="6477" xr:uid="{00000000-0005-0000-0000-000044260000}"/>
    <cellStyle name="Normal 2 5 2 3 7 2" xfId="36812" xr:uid="{00000000-0005-0000-0000-000045260000}"/>
    <cellStyle name="Normal 2 5 2 3 7 3" xfId="21579" xr:uid="{00000000-0005-0000-0000-000046260000}"/>
    <cellStyle name="Normal 2 5 2 3 8" xfId="31800" xr:uid="{00000000-0005-0000-0000-000047260000}"/>
    <cellStyle name="Normal 2 5 2 3 9" xfId="16566" xr:uid="{00000000-0005-0000-0000-000048260000}"/>
    <cellStyle name="Normal 2 5 2 4" xfId="1613" xr:uid="{00000000-0005-0000-0000-000049260000}"/>
    <cellStyle name="Normal 2 5 2 4 2" xfId="2452" xr:uid="{00000000-0005-0000-0000-00004A260000}"/>
    <cellStyle name="Normal 2 5 2 4 2 2" xfId="4142" xr:uid="{00000000-0005-0000-0000-00004B260000}"/>
    <cellStyle name="Normal 2 5 2 4 2 2 2" xfId="14215" xr:uid="{00000000-0005-0000-0000-00004C260000}"/>
    <cellStyle name="Normal 2 5 2 4 2 2 2 2" xfId="44546" xr:uid="{00000000-0005-0000-0000-00004D260000}"/>
    <cellStyle name="Normal 2 5 2 4 2 2 2 3" xfId="29313" xr:uid="{00000000-0005-0000-0000-00004E260000}"/>
    <cellStyle name="Normal 2 5 2 4 2 2 3" xfId="9195" xr:uid="{00000000-0005-0000-0000-00004F260000}"/>
    <cellStyle name="Normal 2 5 2 4 2 2 3 2" xfId="39529" xr:uid="{00000000-0005-0000-0000-000050260000}"/>
    <cellStyle name="Normal 2 5 2 4 2 2 3 3" xfId="24296" xr:uid="{00000000-0005-0000-0000-000051260000}"/>
    <cellStyle name="Normal 2 5 2 4 2 2 4" xfId="34516" xr:uid="{00000000-0005-0000-0000-000052260000}"/>
    <cellStyle name="Normal 2 5 2 4 2 2 5" xfId="19283" xr:uid="{00000000-0005-0000-0000-000053260000}"/>
    <cellStyle name="Normal 2 5 2 4 2 3" xfId="5834" xr:uid="{00000000-0005-0000-0000-000054260000}"/>
    <cellStyle name="Normal 2 5 2 4 2 3 2" xfId="15886" xr:uid="{00000000-0005-0000-0000-000055260000}"/>
    <cellStyle name="Normal 2 5 2 4 2 3 2 2" xfId="46217" xr:uid="{00000000-0005-0000-0000-000056260000}"/>
    <cellStyle name="Normal 2 5 2 4 2 3 2 3" xfId="30984" xr:uid="{00000000-0005-0000-0000-000057260000}"/>
    <cellStyle name="Normal 2 5 2 4 2 3 3" xfId="10866" xr:uid="{00000000-0005-0000-0000-000058260000}"/>
    <cellStyle name="Normal 2 5 2 4 2 3 3 2" xfId="41200" xr:uid="{00000000-0005-0000-0000-000059260000}"/>
    <cellStyle name="Normal 2 5 2 4 2 3 3 3" xfId="25967" xr:uid="{00000000-0005-0000-0000-00005A260000}"/>
    <cellStyle name="Normal 2 5 2 4 2 3 4" xfId="36187" xr:uid="{00000000-0005-0000-0000-00005B260000}"/>
    <cellStyle name="Normal 2 5 2 4 2 3 5" xfId="20954" xr:uid="{00000000-0005-0000-0000-00005C260000}"/>
    <cellStyle name="Normal 2 5 2 4 2 4" xfId="12544" xr:uid="{00000000-0005-0000-0000-00005D260000}"/>
    <cellStyle name="Normal 2 5 2 4 2 4 2" xfId="42875" xr:uid="{00000000-0005-0000-0000-00005E260000}"/>
    <cellStyle name="Normal 2 5 2 4 2 4 3" xfId="27642" xr:uid="{00000000-0005-0000-0000-00005F260000}"/>
    <cellStyle name="Normal 2 5 2 4 2 5" xfId="7523" xr:uid="{00000000-0005-0000-0000-000060260000}"/>
    <cellStyle name="Normal 2 5 2 4 2 5 2" xfId="37858" xr:uid="{00000000-0005-0000-0000-000061260000}"/>
    <cellStyle name="Normal 2 5 2 4 2 5 3" xfId="22625" xr:uid="{00000000-0005-0000-0000-000062260000}"/>
    <cellStyle name="Normal 2 5 2 4 2 6" xfId="32846" xr:uid="{00000000-0005-0000-0000-000063260000}"/>
    <cellStyle name="Normal 2 5 2 4 2 7" xfId="17612" xr:uid="{00000000-0005-0000-0000-000064260000}"/>
    <cellStyle name="Normal 2 5 2 4 3" xfId="3305" xr:uid="{00000000-0005-0000-0000-000065260000}"/>
    <cellStyle name="Normal 2 5 2 4 3 2" xfId="13379" xr:uid="{00000000-0005-0000-0000-000066260000}"/>
    <cellStyle name="Normal 2 5 2 4 3 2 2" xfId="43710" xr:uid="{00000000-0005-0000-0000-000067260000}"/>
    <cellStyle name="Normal 2 5 2 4 3 2 3" xfId="28477" xr:uid="{00000000-0005-0000-0000-000068260000}"/>
    <cellStyle name="Normal 2 5 2 4 3 3" xfId="8359" xr:uid="{00000000-0005-0000-0000-000069260000}"/>
    <cellStyle name="Normal 2 5 2 4 3 3 2" xfId="38693" xr:uid="{00000000-0005-0000-0000-00006A260000}"/>
    <cellStyle name="Normal 2 5 2 4 3 3 3" xfId="23460" xr:uid="{00000000-0005-0000-0000-00006B260000}"/>
    <cellStyle name="Normal 2 5 2 4 3 4" xfId="33680" xr:uid="{00000000-0005-0000-0000-00006C260000}"/>
    <cellStyle name="Normal 2 5 2 4 3 5" xfId="18447" xr:uid="{00000000-0005-0000-0000-00006D260000}"/>
    <cellStyle name="Normal 2 5 2 4 4" xfId="4998" xr:uid="{00000000-0005-0000-0000-00006E260000}"/>
    <cellStyle name="Normal 2 5 2 4 4 2" xfId="15050" xr:uid="{00000000-0005-0000-0000-00006F260000}"/>
    <cellStyle name="Normal 2 5 2 4 4 2 2" xfId="45381" xr:uid="{00000000-0005-0000-0000-000070260000}"/>
    <cellStyle name="Normal 2 5 2 4 4 2 3" xfId="30148" xr:uid="{00000000-0005-0000-0000-000071260000}"/>
    <cellStyle name="Normal 2 5 2 4 4 3" xfId="10030" xr:uid="{00000000-0005-0000-0000-000072260000}"/>
    <cellStyle name="Normal 2 5 2 4 4 3 2" xfId="40364" xr:uid="{00000000-0005-0000-0000-000073260000}"/>
    <cellStyle name="Normal 2 5 2 4 4 3 3" xfId="25131" xr:uid="{00000000-0005-0000-0000-000074260000}"/>
    <cellStyle name="Normal 2 5 2 4 4 4" xfId="35351" xr:uid="{00000000-0005-0000-0000-000075260000}"/>
    <cellStyle name="Normal 2 5 2 4 4 5" xfId="20118" xr:uid="{00000000-0005-0000-0000-000076260000}"/>
    <cellStyle name="Normal 2 5 2 4 5" xfId="11708" xr:uid="{00000000-0005-0000-0000-000077260000}"/>
    <cellStyle name="Normal 2 5 2 4 5 2" xfId="42039" xr:uid="{00000000-0005-0000-0000-000078260000}"/>
    <cellStyle name="Normal 2 5 2 4 5 3" xfId="26806" xr:uid="{00000000-0005-0000-0000-000079260000}"/>
    <cellStyle name="Normal 2 5 2 4 6" xfId="6687" xr:uid="{00000000-0005-0000-0000-00007A260000}"/>
    <cellStyle name="Normal 2 5 2 4 6 2" xfId="37022" xr:uid="{00000000-0005-0000-0000-00007B260000}"/>
    <cellStyle name="Normal 2 5 2 4 6 3" xfId="21789" xr:uid="{00000000-0005-0000-0000-00007C260000}"/>
    <cellStyle name="Normal 2 5 2 4 7" xfId="32010" xr:uid="{00000000-0005-0000-0000-00007D260000}"/>
    <cellStyle name="Normal 2 5 2 4 8" xfId="16776" xr:uid="{00000000-0005-0000-0000-00007E260000}"/>
    <cellStyle name="Normal 2 5 2 5" xfId="2034" xr:uid="{00000000-0005-0000-0000-00007F260000}"/>
    <cellStyle name="Normal 2 5 2 5 2" xfId="3724" xr:uid="{00000000-0005-0000-0000-000080260000}"/>
    <cellStyle name="Normal 2 5 2 5 2 2" xfId="13797" xr:uid="{00000000-0005-0000-0000-000081260000}"/>
    <cellStyle name="Normal 2 5 2 5 2 2 2" xfId="44128" xr:uid="{00000000-0005-0000-0000-000082260000}"/>
    <cellStyle name="Normal 2 5 2 5 2 2 3" xfId="28895" xr:uid="{00000000-0005-0000-0000-000083260000}"/>
    <cellStyle name="Normal 2 5 2 5 2 3" xfId="8777" xr:uid="{00000000-0005-0000-0000-000084260000}"/>
    <cellStyle name="Normal 2 5 2 5 2 3 2" xfId="39111" xr:uid="{00000000-0005-0000-0000-000085260000}"/>
    <cellStyle name="Normal 2 5 2 5 2 3 3" xfId="23878" xr:uid="{00000000-0005-0000-0000-000086260000}"/>
    <cellStyle name="Normal 2 5 2 5 2 4" xfId="34098" xr:uid="{00000000-0005-0000-0000-000087260000}"/>
    <cellStyle name="Normal 2 5 2 5 2 5" xfId="18865" xr:uid="{00000000-0005-0000-0000-000088260000}"/>
    <cellStyle name="Normal 2 5 2 5 3" xfId="5416" xr:uid="{00000000-0005-0000-0000-000089260000}"/>
    <cellStyle name="Normal 2 5 2 5 3 2" xfId="15468" xr:uid="{00000000-0005-0000-0000-00008A260000}"/>
    <cellStyle name="Normal 2 5 2 5 3 2 2" xfId="45799" xr:uid="{00000000-0005-0000-0000-00008B260000}"/>
    <cellStyle name="Normal 2 5 2 5 3 2 3" xfId="30566" xr:uid="{00000000-0005-0000-0000-00008C260000}"/>
    <cellStyle name="Normal 2 5 2 5 3 3" xfId="10448" xr:uid="{00000000-0005-0000-0000-00008D260000}"/>
    <cellStyle name="Normal 2 5 2 5 3 3 2" xfId="40782" xr:uid="{00000000-0005-0000-0000-00008E260000}"/>
    <cellStyle name="Normal 2 5 2 5 3 3 3" xfId="25549" xr:uid="{00000000-0005-0000-0000-00008F260000}"/>
    <cellStyle name="Normal 2 5 2 5 3 4" xfId="35769" xr:uid="{00000000-0005-0000-0000-000090260000}"/>
    <cellStyle name="Normal 2 5 2 5 3 5" xfId="20536" xr:uid="{00000000-0005-0000-0000-000091260000}"/>
    <cellStyle name="Normal 2 5 2 5 4" xfId="12126" xr:uid="{00000000-0005-0000-0000-000092260000}"/>
    <cellStyle name="Normal 2 5 2 5 4 2" xfId="42457" xr:uid="{00000000-0005-0000-0000-000093260000}"/>
    <cellStyle name="Normal 2 5 2 5 4 3" xfId="27224" xr:uid="{00000000-0005-0000-0000-000094260000}"/>
    <cellStyle name="Normal 2 5 2 5 5" xfId="7105" xr:uid="{00000000-0005-0000-0000-000095260000}"/>
    <cellStyle name="Normal 2 5 2 5 5 2" xfId="37440" xr:uid="{00000000-0005-0000-0000-000096260000}"/>
    <cellStyle name="Normal 2 5 2 5 5 3" xfId="22207" xr:uid="{00000000-0005-0000-0000-000097260000}"/>
    <cellStyle name="Normal 2 5 2 5 6" xfId="32428" xr:uid="{00000000-0005-0000-0000-000098260000}"/>
    <cellStyle name="Normal 2 5 2 5 7" xfId="17194" xr:uid="{00000000-0005-0000-0000-000099260000}"/>
    <cellStyle name="Normal 2 5 2 6" xfId="2887" xr:uid="{00000000-0005-0000-0000-00009A260000}"/>
    <cellStyle name="Normal 2 5 2 6 2" xfId="12961" xr:uid="{00000000-0005-0000-0000-00009B260000}"/>
    <cellStyle name="Normal 2 5 2 6 2 2" xfId="43292" xr:uid="{00000000-0005-0000-0000-00009C260000}"/>
    <cellStyle name="Normal 2 5 2 6 2 3" xfId="28059" xr:uid="{00000000-0005-0000-0000-00009D260000}"/>
    <cellStyle name="Normal 2 5 2 6 3" xfId="7941" xr:uid="{00000000-0005-0000-0000-00009E260000}"/>
    <cellStyle name="Normal 2 5 2 6 3 2" xfId="38275" xr:uid="{00000000-0005-0000-0000-00009F260000}"/>
    <cellStyle name="Normal 2 5 2 6 3 3" xfId="23042" xr:uid="{00000000-0005-0000-0000-0000A0260000}"/>
    <cellStyle name="Normal 2 5 2 6 4" xfId="33262" xr:uid="{00000000-0005-0000-0000-0000A1260000}"/>
    <cellStyle name="Normal 2 5 2 6 5" xfId="18029" xr:uid="{00000000-0005-0000-0000-0000A2260000}"/>
    <cellStyle name="Normal 2 5 2 7" xfId="4580" xr:uid="{00000000-0005-0000-0000-0000A3260000}"/>
    <cellStyle name="Normal 2 5 2 7 2" xfId="14632" xr:uid="{00000000-0005-0000-0000-0000A4260000}"/>
    <cellStyle name="Normal 2 5 2 7 2 2" xfId="44963" xr:uid="{00000000-0005-0000-0000-0000A5260000}"/>
    <cellStyle name="Normal 2 5 2 7 2 3" xfId="29730" xr:uid="{00000000-0005-0000-0000-0000A6260000}"/>
    <cellStyle name="Normal 2 5 2 7 3" xfId="9612" xr:uid="{00000000-0005-0000-0000-0000A7260000}"/>
    <cellStyle name="Normal 2 5 2 7 3 2" xfId="39946" xr:uid="{00000000-0005-0000-0000-0000A8260000}"/>
    <cellStyle name="Normal 2 5 2 7 3 3" xfId="24713" xr:uid="{00000000-0005-0000-0000-0000A9260000}"/>
    <cellStyle name="Normal 2 5 2 7 4" xfId="34933" xr:uid="{00000000-0005-0000-0000-0000AA260000}"/>
    <cellStyle name="Normal 2 5 2 7 5" xfId="19700" xr:uid="{00000000-0005-0000-0000-0000AB260000}"/>
    <cellStyle name="Normal 2 5 2 8" xfId="11290" xr:uid="{00000000-0005-0000-0000-0000AC260000}"/>
    <cellStyle name="Normal 2 5 2 8 2" xfId="41621" xr:uid="{00000000-0005-0000-0000-0000AD260000}"/>
    <cellStyle name="Normal 2 5 2 8 3" xfId="26388" xr:uid="{00000000-0005-0000-0000-0000AE260000}"/>
    <cellStyle name="Normal 2 5 2 9" xfId="6269" xr:uid="{00000000-0005-0000-0000-0000AF260000}"/>
    <cellStyle name="Normal 2 5 2 9 2" xfId="36604" xr:uid="{00000000-0005-0000-0000-0000B0260000}"/>
    <cellStyle name="Normal 2 5 2 9 3" xfId="21371" xr:uid="{00000000-0005-0000-0000-0000B1260000}"/>
    <cellStyle name="Normal 2 5 3" xfId="1233" xr:uid="{00000000-0005-0000-0000-0000B2260000}"/>
    <cellStyle name="Normal 2 5 3 10" xfId="16410" xr:uid="{00000000-0005-0000-0000-0000B3260000}"/>
    <cellStyle name="Normal 2 5 3 2" xfId="1452" xr:uid="{00000000-0005-0000-0000-0000B4260000}"/>
    <cellStyle name="Normal 2 5 3 2 2" xfId="1873" xr:uid="{00000000-0005-0000-0000-0000B5260000}"/>
    <cellStyle name="Normal 2 5 3 2 2 2" xfId="2712" xr:uid="{00000000-0005-0000-0000-0000B6260000}"/>
    <cellStyle name="Normal 2 5 3 2 2 2 2" xfId="4402" xr:uid="{00000000-0005-0000-0000-0000B7260000}"/>
    <cellStyle name="Normal 2 5 3 2 2 2 2 2" xfId="14475" xr:uid="{00000000-0005-0000-0000-0000B8260000}"/>
    <cellStyle name="Normal 2 5 3 2 2 2 2 2 2" xfId="44806" xr:uid="{00000000-0005-0000-0000-0000B9260000}"/>
    <cellStyle name="Normal 2 5 3 2 2 2 2 2 3" xfId="29573" xr:uid="{00000000-0005-0000-0000-0000BA260000}"/>
    <cellStyle name="Normal 2 5 3 2 2 2 2 3" xfId="9455" xr:uid="{00000000-0005-0000-0000-0000BB260000}"/>
    <cellStyle name="Normal 2 5 3 2 2 2 2 3 2" xfId="39789" xr:uid="{00000000-0005-0000-0000-0000BC260000}"/>
    <cellStyle name="Normal 2 5 3 2 2 2 2 3 3" xfId="24556" xr:uid="{00000000-0005-0000-0000-0000BD260000}"/>
    <cellStyle name="Normal 2 5 3 2 2 2 2 4" xfId="34776" xr:uid="{00000000-0005-0000-0000-0000BE260000}"/>
    <cellStyle name="Normal 2 5 3 2 2 2 2 5" xfId="19543" xr:uid="{00000000-0005-0000-0000-0000BF260000}"/>
    <cellStyle name="Normal 2 5 3 2 2 2 3" xfId="6094" xr:uid="{00000000-0005-0000-0000-0000C0260000}"/>
    <cellStyle name="Normal 2 5 3 2 2 2 3 2" xfId="16146" xr:uid="{00000000-0005-0000-0000-0000C1260000}"/>
    <cellStyle name="Normal 2 5 3 2 2 2 3 2 2" xfId="46477" xr:uid="{00000000-0005-0000-0000-0000C2260000}"/>
    <cellStyle name="Normal 2 5 3 2 2 2 3 2 3" xfId="31244" xr:uid="{00000000-0005-0000-0000-0000C3260000}"/>
    <cellStyle name="Normal 2 5 3 2 2 2 3 3" xfId="11126" xr:uid="{00000000-0005-0000-0000-0000C4260000}"/>
    <cellStyle name="Normal 2 5 3 2 2 2 3 3 2" xfId="41460" xr:uid="{00000000-0005-0000-0000-0000C5260000}"/>
    <cellStyle name="Normal 2 5 3 2 2 2 3 3 3" xfId="26227" xr:uid="{00000000-0005-0000-0000-0000C6260000}"/>
    <cellStyle name="Normal 2 5 3 2 2 2 3 4" xfId="36447" xr:uid="{00000000-0005-0000-0000-0000C7260000}"/>
    <cellStyle name="Normal 2 5 3 2 2 2 3 5" xfId="21214" xr:uid="{00000000-0005-0000-0000-0000C8260000}"/>
    <cellStyle name="Normal 2 5 3 2 2 2 4" xfId="12804" xr:uid="{00000000-0005-0000-0000-0000C9260000}"/>
    <cellStyle name="Normal 2 5 3 2 2 2 4 2" xfId="43135" xr:uid="{00000000-0005-0000-0000-0000CA260000}"/>
    <cellStyle name="Normal 2 5 3 2 2 2 4 3" xfId="27902" xr:uid="{00000000-0005-0000-0000-0000CB260000}"/>
    <cellStyle name="Normal 2 5 3 2 2 2 5" xfId="7783" xr:uid="{00000000-0005-0000-0000-0000CC260000}"/>
    <cellStyle name="Normal 2 5 3 2 2 2 5 2" xfId="38118" xr:uid="{00000000-0005-0000-0000-0000CD260000}"/>
    <cellStyle name="Normal 2 5 3 2 2 2 5 3" xfId="22885" xr:uid="{00000000-0005-0000-0000-0000CE260000}"/>
    <cellStyle name="Normal 2 5 3 2 2 2 6" xfId="33106" xr:uid="{00000000-0005-0000-0000-0000CF260000}"/>
    <cellStyle name="Normal 2 5 3 2 2 2 7" xfId="17872" xr:uid="{00000000-0005-0000-0000-0000D0260000}"/>
    <cellStyle name="Normal 2 5 3 2 2 3" xfId="3565" xr:uid="{00000000-0005-0000-0000-0000D1260000}"/>
    <cellStyle name="Normal 2 5 3 2 2 3 2" xfId="13639" xr:uid="{00000000-0005-0000-0000-0000D2260000}"/>
    <cellStyle name="Normal 2 5 3 2 2 3 2 2" xfId="43970" xr:uid="{00000000-0005-0000-0000-0000D3260000}"/>
    <cellStyle name="Normal 2 5 3 2 2 3 2 3" xfId="28737" xr:uid="{00000000-0005-0000-0000-0000D4260000}"/>
    <cellStyle name="Normal 2 5 3 2 2 3 3" xfId="8619" xr:uid="{00000000-0005-0000-0000-0000D5260000}"/>
    <cellStyle name="Normal 2 5 3 2 2 3 3 2" xfId="38953" xr:uid="{00000000-0005-0000-0000-0000D6260000}"/>
    <cellStyle name="Normal 2 5 3 2 2 3 3 3" xfId="23720" xr:uid="{00000000-0005-0000-0000-0000D7260000}"/>
    <cellStyle name="Normal 2 5 3 2 2 3 4" xfId="33940" xr:uid="{00000000-0005-0000-0000-0000D8260000}"/>
    <cellStyle name="Normal 2 5 3 2 2 3 5" xfId="18707" xr:uid="{00000000-0005-0000-0000-0000D9260000}"/>
    <cellStyle name="Normal 2 5 3 2 2 4" xfId="5258" xr:uid="{00000000-0005-0000-0000-0000DA260000}"/>
    <cellStyle name="Normal 2 5 3 2 2 4 2" xfId="15310" xr:uid="{00000000-0005-0000-0000-0000DB260000}"/>
    <cellStyle name="Normal 2 5 3 2 2 4 2 2" xfId="45641" xr:uid="{00000000-0005-0000-0000-0000DC260000}"/>
    <cellStyle name="Normal 2 5 3 2 2 4 2 3" xfId="30408" xr:uid="{00000000-0005-0000-0000-0000DD260000}"/>
    <cellStyle name="Normal 2 5 3 2 2 4 3" xfId="10290" xr:uid="{00000000-0005-0000-0000-0000DE260000}"/>
    <cellStyle name="Normal 2 5 3 2 2 4 3 2" xfId="40624" xr:uid="{00000000-0005-0000-0000-0000DF260000}"/>
    <cellStyle name="Normal 2 5 3 2 2 4 3 3" xfId="25391" xr:uid="{00000000-0005-0000-0000-0000E0260000}"/>
    <cellStyle name="Normal 2 5 3 2 2 4 4" xfId="35611" xr:uid="{00000000-0005-0000-0000-0000E1260000}"/>
    <cellStyle name="Normal 2 5 3 2 2 4 5" xfId="20378" xr:uid="{00000000-0005-0000-0000-0000E2260000}"/>
    <cellStyle name="Normal 2 5 3 2 2 5" xfId="11968" xr:uid="{00000000-0005-0000-0000-0000E3260000}"/>
    <cellStyle name="Normal 2 5 3 2 2 5 2" xfId="42299" xr:uid="{00000000-0005-0000-0000-0000E4260000}"/>
    <cellStyle name="Normal 2 5 3 2 2 5 3" xfId="27066" xr:uid="{00000000-0005-0000-0000-0000E5260000}"/>
    <cellStyle name="Normal 2 5 3 2 2 6" xfId="6947" xr:uid="{00000000-0005-0000-0000-0000E6260000}"/>
    <cellStyle name="Normal 2 5 3 2 2 6 2" xfId="37282" xr:uid="{00000000-0005-0000-0000-0000E7260000}"/>
    <cellStyle name="Normal 2 5 3 2 2 6 3" xfId="22049" xr:uid="{00000000-0005-0000-0000-0000E8260000}"/>
    <cellStyle name="Normal 2 5 3 2 2 7" xfId="32270" xr:uid="{00000000-0005-0000-0000-0000E9260000}"/>
    <cellStyle name="Normal 2 5 3 2 2 8" xfId="17036" xr:uid="{00000000-0005-0000-0000-0000EA260000}"/>
    <cellStyle name="Normal 2 5 3 2 3" xfId="2294" xr:uid="{00000000-0005-0000-0000-0000EB260000}"/>
    <cellStyle name="Normal 2 5 3 2 3 2" xfId="3984" xr:uid="{00000000-0005-0000-0000-0000EC260000}"/>
    <cellStyle name="Normal 2 5 3 2 3 2 2" xfId="14057" xr:uid="{00000000-0005-0000-0000-0000ED260000}"/>
    <cellStyle name="Normal 2 5 3 2 3 2 2 2" xfId="44388" xr:uid="{00000000-0005-0000-0000-0000EE260000}"/>
    <cellStyle name="Normal 2 5 3 2 3 2 2 3" xfId="29155" xr:uid="{00000000-0005-0000-0000-0000EF260000}"/>
    <cellStyle name="Normal 2 5 3 2 3 2 3" xfId="9037" xr:uid="{00000000-0005-0000-0000-0000F0260000}"/>
    <cellStyle name="Normal 2 5 3 2 3 2 3 2" xfId="39371" xr:uid="{00000000-0005-0000-0000-0000F1260000}"/>
    <cellStyle name="Normal 2 5 3 2 3 2 3 3" xfId="24138" xr:uid="{00000000-0005-0000-0000-0000F2260000}"/>
    <cellStyle name="Normal 2 5 3 2 3 2 4" xfId="34358" xr:uid="{00000000-0005-0000-0000-0000F3260000}"/>
    <cellStyle name="Normal 2 5 3 2 3 2 5" xfId="19125" xr:uid="{00000000-0005-0000-0000-0000F4260000}"/>
    <cellStyle name="Normal 2 5 3 2 3 3" xfId="5676" xr:uid="{00000000-0005-0000-0000-0000F5260000}"/>
    <cellStyle name="Normal 2 5 3 2 3 3 2" xfId="15728" xr:uid="{00000000-0005-0000-0000-0000F6260000}"/>
    <cellStyle name="Normal 2 5 3 2 3 3 2 2" xfId="46059" xr:uid="{00000000-0005-0000-0000-0000F7260000}"/>
    <cellStyle name="Normal 2 5 3 2 3 3 2 3" xfId="30826" xr:uid="{00000000-0005-0000-0000-0000F8260000}"/>
    <cellStyle name="Normal 2 5 3 2 3 3 3" xfId="10708" xr:uid="{00000000-0005-0000-0000-0000F9260000}"/>
    <cellStyle name="Normal 2 5 3 2 3 3 3 2" xfId="41042" xr:uid="{00000000-0005-0000-0000-0000FA260000}"/>
    <cellStyle name="Normal 2 5 3 2 3 3 3 3" xfId="25809" xr:uid="{00000000-0005-0000-0000-0000FB260000}"/>
    <cellStyle name="Normal 2 5 3 2 3 3 4" xfId="36029" xr:uid="{00000000-0005-0000-0000-0000FC260000}"/>
    <cellStyle name="Normal 2 5 3 2 3 3 5" xfId="20796" xr:uid="{00000000-0005-0000-0000-0000FD260000}"/>
    <cellStyle name="Normal 2 5 3 2 3 4" xfId="12386" xr:uid="{00000000-0005-0000-0000-0000FE260000}"/>
    <cellStyle name="Normal 2 5 3 2 3 4 2" xfId="42717" xr:uid="{00000000-0005-0000-0000-0000FF260000}"/>
    <cellStyle name="Normal 2 5 3 2 3 4 3" xfId="27484" xr:uid="{00000000-0005-0000-0000-000000270000}"/>
    <cellStyle name="Normal 2 5 3 2 3 5" xfId="7365" xr:uid="{00000000-0005-0000-0000-000001270000}"/>
    <cellStyle name="Normal 2 5 3 2 3 5 2" xfId="37700" xr:uid="{00000000-0005-0000-0000-000002270000}"/>
    <cellStyle name="Normal 2 5 3 2 3 5 3" xfId="22467" xr:uid="{00000000-0005-0000-0000-000003270000}"/>
    <cellStyle name="Normal 2 5 3 2 3 6" xfId="32688" xr:uid="{00000000-0005-0000-0000-000004270000}"/>
    <cellStyle name="Normal 2 5 3 2 3 7" xfId="17454" xr:uid="{00000000-0005-0000-0000-000005270000}"/>
    <cellStyle name="Normal 2 5 3 2 4" xfId="3147" xr:uid="{00000000-0005-0000-0000-000006270000}"/>
    <cellStyle name="Normal 2 5 3 2 4 2" xfId="13221" xr:uid="{00000000-0005-0000-0000-000007270000}"/>
    <cellStyle name="Normal 2 5 3 2 4 2 2" xfId="43552" xr:uid="{00000000-0005-0000-0000-000008270000}"/>
    <cellStyle name="Normal 2 5 3 2 4 2 3" xfId="28319" xr:uid="{00000000-0005-0000-0000-000009270000}"/>
    <cellStyle name="Normal 2 5 3 2 4 3" xfId="8201" xr:uid="{00000000-0005-0000-0000-00000A270000}"/>
    <cellStyle name="Normal 2 5 3 2 4 3 2" xfId="38535" xr:uid="{00000000-0005-0000-0000-00000B270000}"/>
    <cellStyle name="Normal 2 5 3 2 4 3 3" xfId="23302" xr:uid="{00000000-0005-0000-0000-00000C270000}"/>
    <cellStyle name="Normal 2 5 3 2 4 4" xfId="33522" xr:uid="{00000000-0005-0000-0000-00000D270000}"/>
    <cellStyle name="Normal 2 5 3 2 4 5" xfId="18289" xr:uid="{00000000-0005-0000-0000-00000E270000}"/>
    <cellStyle name="Normal 2 5 3 2 5" xfId="4840" xr:uid="{00000000-0005-0000-0000-00000F270000}"/>
    <cellStyle name="Normal 2 5 3 2 5 2" xfId="14892" xr:uid="{00000000-0005-0000-0000-000010270000}"/>
    <cellStyle name="Normal 2 5 3 2 5 2 2" xfId="45223" xr:uid="{00000000-0005-0000-0000-000011270000}"/>
    <cellStyle name="Normal 2 5 3 2 5 2 3" xfId="29990" xr:uid="{00000000-0005-0000-0000-000012270000}"/>
    <cellStyle name="Normal 2 5 3 2 5 3" xfId="9872" xr:uid="{00000000-0005-0000-0000-000013270000}"/>
    <cellStyle name="Normal 2 5 3 2 5 3 2" xfId="40206" xr:uid="{00000000-0005-0000-0000-000014270000}"/>
    <cellStyle name="Normal 2 5 3 2 5 3 3" xfId="24973" xr:uid="{00000000-0005-0000-0000-000015270000}"/>
    <cellStyle name="Normal 2 5 3 2 5 4" xfId="35193" xr:uid="{00000000-0005-0000-0000-000016270000}"/>
    <cellStyle name="Normal 2 5 3 2 5 5" xfId="19960" xr:uid="{00000000-0005-0000-0000-000017270000}"/>
    <cellStyle name="Normal 2 5 3 2 6" xfId="11550" xr:uid="{00000000-0005-0000-0000-000018270000}"/>
    <cellStyle name="Normal 2 5 3 2 6 2" xfId="41881" xr:uid="{00000000-0005-0000-0000-000019270000}"/>
    <cellStyle name="Normal 2 5 3 2 6 3" xfId="26648" xr:uid="{00000000-0005-0000-0000-00001A270000}"/>
    <cellStyle name="Normal 2 5 3 2 7" xfId="6529" xr:uid="{00000000-0005-0000-0000-00001B270000}"/>
    <cellStyle name="Normal 2 5 3 2 7 2" xfId="36864" xr:uid="{00000000-0005-0000-0000-00001C270000}"/>
    <cellStyle name="Normal 2 5 3 2 7 3" xfId="21631" xr:uid="{00000000-0005-0000-0000-00001D270000}"/>
    <cellStyle name="Normal 2 5 3 2 8" xfId="31852" xr:uid="{00000000-0005-0000-0000-00001E270000}"/>
    <cellStyle name="Normal 2 5 3 2 9" xfId="16618" xr:uid="{00000000-0005-0000-0000-00001F270000}"/>
    <cellStyle name="Normal 2 5 3 3" xfId="1665" xr:uid="{00000000-0005-0000-0000-000020270000}"/>
    <cellStyle name="Normal 2 5 3 3 2" xfId="2504" xr:uid="{00000000-0005-0000-0000-000021270000}"/>
    <cellStyle name="Normal 2 5 3 3 2 2" xfId="4194" xr:uid="{00000000-0005-0000-0000-000022270000}"/>
    <cellStyle name="Normal 2 5 3 3 2 2 2" xfId="14267" xr:uid="{00000000-0005-0000-0000-000023270000}"/>
    <cellStyle name="Normal 2 5 3 3 2 2 2 2" xfId="44598" xr:uid="{00000000-0005-0000-0000-000024270000}"/>
    <cellStyle name="Normal 2 5 3 3 2 2 2 3" xfId="29365" xr:uid="{00000000-0005-0000-0000-000025270000}"/>
    <cellStyle name="Normal 2 5 3 3 2 2 3" xfId="9247" xr:uid="{00000000-0005-0000-0000-000026270000}"/>
    <cellStyle name="Normal 2 5 3 3 2 2 3 2" xfId="39581" xr:uid="{00000000-0005-0000-0000-000027270000}"/>
    <cellStyle name="Normal 2 5 3 3 2 2 3 3" xfId="24348" xr:uid="{00000000-0005-0000-0000-000028270000}"/>
    <cellStyle name="Normal 2 5 3 3 2 2 4" xfId="34568" xr:uid="{00000000-0005-0000-0000-000029270000}"/>
    <cellStyle name="Normal 2 5 3 3 2 2 5" xfId="19335" xr:uid="{00000000-0005-0000-0000-00002A270000}"/>
    <cellStyle name="Normal 2 5 3 3 2 3" xfId="5886" xr:uid="{00000000-0005-0000-0000-00002B270000}"/>
    <cellStyle name="Normal 2 5 3 3 2 3 2" xfId="15938" xr:uid="{00000000-0005-0000-0000-00002C270000}"/>
    <cellStyle name="Normal 2 5 3 3 2 3 2 2" xfId="46269" xr:uid="{00000000-0005-0000-0000-00002D270000}"/>
    <cellStyle name="Normal 2 5 3 3 2 3 2 3" xfId="31036" xr:uid="{00000000-0005-0000-0000-00002E270000}"/>
    <cellStyle name="Normal 2 5 3 3 2 3 3" xfId="10918" xr:uid="{00000000-0005-0000-0000-00002F270000}"/>
    <cellStyle name="Normal 2 5 3 3 2 3 3 2" xfId="41252" xr:uid="{00000000-0005-0000-0000-000030270000}"/>
    <cellStyle name="Normal 2 5 3 3 2 3 3 3" xfId="26019" xr:uid="{00000000-0005-0000-0000-000031270000}"/>
    <cellStyle name="Normal 2 5 3 3 2 3 4" xfId="36239" xr:uid="{00000000-0005-0000-0000-000032270000}"/>
    <cellStyle name="Normal 2 5 3 3 2 3 5" xfId="21006" xr:uid="{00000000-0005-0000-0000-000033270000}"/>
    <cellStyle name="Normal 2 5 3 3 2 4" xfId="12596" xr:uid="{00000000-0005-0000-0000-000034270000}"/>
    <cellStyle name="Normal 2 5 3 3 2 4 2" xfId="42927" xr:uid="{00000000-0005-0000-0000-000035270000}"/>
    <cellStyle name="Normal 2 5 3 3 2 4 3" xfId="27694" xr:uid="{00000000-0005-0000-0000-000036270000}"/>
    <cellStyle name="Normal 2 5 3 3 2 5" xfId="7575" xr:uid="{00000000-0005-0000-0000-000037270000}"/>
    <cellStyle name="Normal 2 5 3 3 2 5 2" xfId="37910" xr:uid="{00000000-0005-0000-0000-000038270000}"/>
    <cellStyle name="Normal 2 5 3 3 2 5 3" xfId="22677" xr:uid="{00000000-0005-0000-0000-000039270000}"/>
    <cellStyle name="Normal 2 5 3 3 2 6" xfId="32898" xr:uid="{00000000-0005-0000-0000-00003A270000}"/>
    <cellStyle name="Normal 2 5 3 3 2 7" xfId="17664" xr:uid="{00000000-0005-0000-0000-00003B270000}"/>
    <cellStyle name="Normal 2 5 3 3 3" xfId="3357" xr:uid="{00000000-0005-0000-0000-00003C270000}"/>
    <cellStyle name="Normal 2 5 3 3 3 2" xfId="13431" xr:uid="{00000000-0005-0000-0000-00003D270000}"/>
    <cellStyle name="Normal 2 5 3 3 3 2 2" xfId="43762" xr:uid="{00000000-0005-0000-0000-00003E270000}"/>
    <cellStyle name="Normal 2 5 3 3 3 2 3" xfId="28529" xr:uid="{00000000-0005-0000-0000-00003F270000}"/>
    <cellStyle name="Normal 2 5 3 3 3 3" xfId="8411" xr:uid="{00000000-0005-0000-0000-000040270000}"/>
    <cellStyle name="Normal 2 5 3 3 3 3 2" xfId="38745" xr:uid="{00000000-0005-0000-0000-000041270000}"/>
    <cellStyle name="Normal 2 5 3 3 3 3 3" xfId="23512" xr:uid="{00000000-0005-0000-0000-000042270000}"/>
    <cellStyle name="Normal 2 5 3 3 3 4" xfId="33732" xr:uid="{00000000-0005-0000-0000-000043270000}"/>
    <cellStyle name="Normal 2 5 3 3 3 5" xfId="18499" xr:uid="{00000000-0005-0000-0000-000044270000}"/>
    <cellStyle name="Normal 2 5 3 3 4" xfId="5050" xr:uid="{00000000-0005-0000-0000-000045270000}"/>
    <cellStyle name="Normal 2 5 3 3 4 2" xfId="15102" xr:uid="{00000000-0005-0000-0000-000046270000}"/>
    <cellStyle name="Normal 2 5 3 3 4 2 2" xfId="45433" xr:uid="{00000000-0005-0000-0000-000047270000}"/>
    <cellStyle name="Normal 2 5 3 3 4 2 3" xfId="30200" xr:uid="{00000000-0005-0000-0000-000048270000}"/>
    <cellStyle name="Normal 2 5 3 3 4 3" xfId="10082" xr:uid="{00000000-0005-0000-0000-000049270000}"/>
    <cellStyle name="Normal 2 5 3 3 4 3 2" xfId="40416" xr:uid="{00000000-0005-0000-0000-00004A270000}"/>
    <cellStyle name="Normal 2 5 3 3 4 3 3" xfId="25183" xr:uid="{00000000-0005-0000-0000-00004B270000}"/>
    <cellStyle name="Normal 2 5 3 3 4 4" xfId="35403" xr:uid="{00000000-0005-0000-0000-00004C270000}"/>
    <cellStyle name="Normal 2 5 3 3 4 5" xfId="20170" xr:uid="{00000000-0005-0000-0000-00004D270000}"/>
    <cellStyle name="Normal 2 5 3 3 5" xfId="11760" xr:uid="{00000000-0005-0000-0000-00004E270000}"/>
    <cellStyle name="Normal 2 5 3 3 5 2" xfId="42091" xr:uid="{00000000-0005-0000-0000-00004F270000}"/>
    <cellStyle name="Normal 2 5 3 3 5 3" xfId="26858" xr:uid="{00000000-0005-0000-0000-000050270000}"/>
    <cellStyle name="Normal 2 5 3 3 6" xfId="6739" xr:uid="{00000000-0005-0000-0000-000051270000}"/>
    <cellStyle name="Normal 2 5 3 3 6 2" xfId="37074" xr:uid="{00000000-0005-0000-0000-000052270000}"/>
    <cellStyle name="Normal 2 5 3 3 6 3" xfId="21841" xr:uid="{00000000-0005-0000-0000-000053270000}"/>
    <cellStyle name="Normal 2 5 3 3 7" xfId="32062" xr:uid="{00000000-0005-0000-0000-000054270000}"/>
    <cellStyle name="Normal 2 5 3 3 8" xfId="16828" xr:uid="{00000000-0005-0000-0000-000055270000}"/>
    <cellStyle name="Normal 2 5 3 4" xfId="2086" xr:uid="{00000000-0005-0000-0000-000056270000}"/>
    <cellStyle name="Normal 2 5 3 4 2" xfId="3776" xr:uid="{00000000-0005-0000-0000-000057270000}"/>
    <cellStyle name="Normal 2 5 3 4 2 2" xfId="13849" xr:uid="{00000000-0005-0000-0000-000058270000}"/>
    <cellStyle name="Normal 2 5 3 4 2 2 2" xfId="44180" xr:uid="{00000000-0005-0000-0000-000059270000}"/>
    <cellStyle name="Normal 2 5 3 4 2 2 3" xfId="28947" xr:uid="{00000000-0005-0000-0000-00005A270000}"/>
    <cellStyle name="Normal 2 5 3 4 2 3" xfId="8829" xr:uid="{00000000-0005-0000-0000-00005B270000}"/>
    <cellStyle name="Normal 2 5 3 4 2 3 2" xfId="39163" xr:uid="{00000000-0005-0000-0000-00005C270000}"/>
    <cellStyle name="Normal 2 5 3 4 2 3 3" xfId="23930" xr:uid="{00000000-0005-0000-0000-00005D270000}"/>
    <cellStyle name="Normal 2 5 3 4 2 4" xfId="34150" xr:uid="{00000000-0005-0000-0000-00005E270000}"/>
    <cellStyle name="Normal 2 5 3 4 2 5" xfId="18917" xr:uid="{00000000-0005-0000-0000-00005F270000}"/>
    <cellStyle name="Normal 2 5 3 4 3" xfId="5468" xr:uid="{00000000-0005-0000-0000-000060270000}"/>
    <cellStyle name="Normal 2 5 3 4 3 2" xfId="15520" xr:uid="{00000000-0005-0000-0000-000061270000}"/>
    <cellStyle name="Normal 2 5 3 4 3 2 2" xfId="45851" xr:uid="{00000000-0005-0000-0000-000062270000}"/>
    <cellStyle name="Normal 2 5 3 4 3 2 3" xfId="30618" xr:uid="{00000000-0005-0000-0000-000063270000}"/>
    <cellStyle name="Normal 2 5 3 4 3 3" xfId="10500" xr:uid="{00000000-0005-0000-0000-000064270000}"/>
    <cellStyle name="Normal 2 5 3 4 3 3 2" xfId="40834" xr:uid="{00000000-0005-0000-0000-000065270000}"/>
    <cellStyle name="Normal 2 5 3 4 3 3 3" xfId="25601" xr:uid="{00000000-0005-0000-0000-000066270000}"/>
    <cellStyle name="Normal 2 5 3 4 3 4" xfId="35821" xr:uid="{00000000-0005-0000-0000-000067270000}"/>
    <cellStyle name="Normal 2 5 3 4 3 5" xfId="20588" xr:uid="{00000000-0005-0000-0000-000068270000}"/>
    <cellStyle name="Normal 2 5 3 4 4" xfId="12178" xr:uid="{00000000-0005-0000-0000-000069270000}"/>
    <cellStyle name="Normal 2 5 3 4 4 2" xfId="42509" xr:uid="{00000000-0005-0000-0000-00006A270000}"/>
    <cellStyle name="Normal 2 5 3 4 4 3" xfId="27276" xr:uid="{00000000-0005-0000-0000-00006B270000}"/>
    <cellStyle name="Normal 2 5 3 4 5" xfId="7157" xr:uid="{00000000-0005-0000-0000-00006C270000}"/>
    <cellStyle name="Normal 2 5 3 4 5 2" xfId="37492" xr:uid="{00000000-0005-0000-0000-00006D270000}"/>
    <cellStyle name="Normal 2 5 3 4 5 3" xfId="22259" xr:uid="{00000000-0005-0000-0000-00006E270000}"/>
    <cellStyle name="Normal 2 5 3 4 6" xfId="32480" xr:uid="{00000000-0005-0000-0000-00006F270000}"/>
    <cellStyle name="Normal 2 5 3 4 7" xfId="17246" xr:uid="{00000000-0005-0000-0000-000070270000}"/>
    <cellStyle name="Normal 2 5 3 5" xfId="2939" xr:uid="{00000000-0005-0000-0000-000071270000}"/>
    <cellStyle name="Normal 2 5 3 5 2" xfId="13013" xr:uid="{00000000-0005-0000-0000-000072270000}"/>
    <cellStyle name="Normal 2 5 3 5 2 2" xfId="43344" xr:uid="{00000000-0005-0000-0000-000073270000}"/>
    <cellStyle name="Normal 2 5 3 5 2 3" xfId="28111" xr:uid="{00000000-0005-0000-0000-000074270000}"/>
    <cellStyle name="Normal 2 5 3 5 3" xfId="7993" xr:uid="{00000000-0005-0000-0000-000075270000}"/>
    <cellStyle name="Normal 2 5 3 5 3 2" xfId="38327" xr:uid="{00000000-0005-0000-0000-000076270000}"/>
    <cellStyle name="Normal 2 5 3 5 3 3" xfId="23094" xr:uid="{00000000-0005-0000-0000-000077270000}"/>
    <cellStyle name="Normal 2 5 3 5 4" xfId="33314" xr:uid="{00000000-0005-0000-0000-000078270000}"/>
    <cellStyle name="Normal 2 5 3 5 5" xfId="18081" xr:uid="{00000000-0005-0000-0000-000079270000}"/>
    <cellStyle name="Normal 2 5 3 6" xfId="4632" xr:uid="{00000000-0005-0000-0000-00007A270000}"/>
    <cellStyle name="Normal 2 5 3 6 2" xfId="14684" xr:uid="{00000000-0005-0000-0000-00007B270000}"/>
    <cellStyle name="Normal 2 5 3 6 2 2" xfId="45015" xr:uid="{00000000-0005-0000-0000-00007C270000}"/>
    <cellStyle name="Normal 2 5 3 6 2 3" xfId="29782" xr:uid="{00000000-0005-0000-0000-00007D270000}"/>
    <cellStyle name="Normal 2 5 3 6 3" xfId="9664" xr:uid="{00000000-0005-0000-0000-00007E270000}"/>
    <cellStyle name="Normal 2 5 3 6 3 2" xfId="39998" xr:uid="{00000000-0005-0000-0000-00007F270000}"/>
    <cellStyle name="Normal 2 5 3 6 3 3" xfId="24765" xr:uid="{00000000-0005-0000-0000-000080270000}"/>
    <cellStyle name="Normal 2 5 3 6 4" xfId="34985" xr:uid="{00000000-0005-0000-0000-000081270000}"/>
    <cellStyle name="Normal 2 5 3 6 5" xfId="19752" xr:uid="{00000000-0005-0000-0000-000082270000}"/>
    <cellStyle name="Normal 2 5 3 7" xfId="11342" xr:uid="{00000000-0005-0000-0000-000083270000}"/>
    <cellStyle name="Normal 2 5 3 7 2" xfId="41673" xr:uid="{00000000-0005-0000-0000-000084270000}"/>
    <cellStyle name="Normal 2 5 3 7 3" xfId="26440" xr:uid="{00000000-0005-0000-0000-000085270000}"/>
    <cellStyle name="Normal 2 5 3 8" xfId="6321" xr:uid="{00000000-0005-0000-0000-000086270000}"/>
    <cellStyle name="Normal 2 5 3 8 2" xfId="36656" xr:uid="{00000000-0005-0000-0000-000087270000}"/>
    <cellStyle name="Normal 2 5 3 8 3" xfId="21423" xr:uid="{00000000-0005-0000-0000-000088270000}"/>
    <cellStyle name="Normal 2 5 3 9" xfId="31645" xr:uid="{00000000-0005-0000-0000-000089270000}"/>
    <cellStyle name="Normal 2 5 4" xfId="1346" xr:uid="{00000000-0005-0000-0000-00008A270000}"/>
    <cellStyle name="Normal 2 5 4 2" xfId="1769" xr:uid="{00000000-0005-0000-0000-00008B270000}"/>
    <cellStyle name="Normal 2 5 4 2 2" xfId="2608" xr:uid="{00000000-0005-0000-0000-00008C270000}"/>
    <cellStyle name="Normal 2 5 4 2 2 2" xfId="4298" xr:uid="{00000000-0005-0000-0000-00008D270000}"/>
    <cellStyle name="Normal 2 5 4 2 2 2 2" xfId="14371" xr:uid="{00000000-0005-0000-0000-00008E270000}"/>
    <cellStyle name="Normal 2 5 4 2 2 2 2 2" xfId="44702" xr:uid="{00000000-0005-0000-0000-00008F270000}"/>
    <cellStyle name="Normal 2 5 4 2 2 2 2 3" xfId="29469" xr:uid="{00000000-0005-0000-0000-000090270000}"/>
    <cellStyle name="Normal 2 5 4 2 2 2 3" xfId="9351" xr:uid="{00000000-0005-0000-0000-000091270000}"/>
    <cellStyle name="Normal 2 5 4 2 2 2 3 2" xfId="39685" xr:uid="{00000000-0005-0000-0000-000092270000}"/>
    <cellStyle name="Normal 2 5 4 2 2 2 3 3" xfId="24452" xr:uid="{00000000-0005-0000-0000-000093270000}"/>
    <cellStyle name="Normal 2 5 4 2 2 2 4" xfId="34672" xr:uid="{00000000-0005-0000-0000-000094270000}"/>
    <cellStyle name="Normal 2 5 4 2 2 2 5" xfId="19439" xr:uid="{00000000-0005-0000-0000-000095270000}"/>
    <cellStyle name="Normal 2 5 4 2 2 3" xfId="5990" xr:uid="{00000000-0005-0000-0000-000096270000}"/>
    <cellStyle name="Normal 2 5 4 2 2 3 2" xfId="16042" xr:uid="{00000000-0005-0000-0000-000097270000}"/>
    <cellStyle name="Normal 2 5 4 2 2 3 2 2" xfId="46373" xr:uid="{00000000-0005-0000-0000-000098270000}"/>
    <cellStyle name="Normal 2 5 4 2 2 3 2 3" xfId="31140" xr:uid="{00000000-0005-0000-0000-000099270000}"/>
    <cellStyle name="Normal 2 5 4 2 2 3 3" xfId="11022" xr:uid="{00000000-0005-0000-0000-00009A270000}"/>
    <cellStyle name="Normal 2 5 4 2 2 3 3 2" xfId="41356" xr:uid="{00000000-0005-0000-0000-00009B270000}"/>
    <cellStyle name="Normal 2 5 4 2 2 3 3 3" xfId="26123" xr:uid="{00000000-0005-0000-0000-00009C270000}"/>
    <cellStyle name="Normal 2 5 4 2 2 3 4" xfId="36343" xr:uid="{00000000-0005-0000-0000-00009D270000}"/>
    <cellStyle name="Normal 2 5 4 2 2 3 5" xfId="21110" xr:uid="{00000000-0005-0000-0000-00009E270000}"/>
    <cellStyle name="Normal 2 5 4 2 2 4" xfId="12700" xr:uid="{00000000-0005-0000-0000-00009F270000}"/>
    <cellStyle name="Normal 2 5 4 2 2 4 2" xfId="43031" xr:uid="{00000000-0005-0000-0000-0000A0270000}"/>
    <cellStyle name="Normal 2 5 4 2 2 4 3" xfId="27798" xr:uid="{00000000-0005-0000-0000-0000A1270000}"/>
    <cellStyle name="Normal 2 5 4 2 2 5" xfId="7679" xr:uid="{00000000-0005-0000-0000-0000A2270000}"/>
    <cellStyle name="Normal 2 5 4 2 2 5 2" xfId="38014" xr:uid="{00000000-0005-0000-0000-0000A3270000}"/>
    <cellStyle name="Normal 2 5 4 2 2 5 3" xfId="22781" xr:uid="{00000000-0005-0000-0000-0000A4270000}"/>
    <cellStyle name="Normal 2 5 4 2 2 6" xfId="33002" xr:uid="{00000000-0005-0000-0000-0000A5270000}"/>
    <cellStyle name="Normal 2 5 4 2 2 7" xfId="17768" xr:uid="{00000000-0005-0000-0000-0000A6270000}"/>
    <cellStyle name="Normal 2 5 4 2 3" xfId="3461" xr:uid="{00000000-0005-0000-0000-0000A7270000}"/>
    <cellStyle name="Normal 2 5 4 2 3 2" xfId="13535" xr:uid="{00000000-0005-0000-0000-0000A8270000}"/>
    <cellStyle name="Normal 2 5 4 2 3 2 2" xfId="43866" xr:uid="{00000000-0005-0000-0000-0000A9270000}"/>
    <cellStyle name="Normal 2 5 4 2 3 2 3" xfId="28633" xr:uid="{00000000-0005-0000-0000-0000AA270000}"/>
    <cellStyle name="Normal 2 5 4 2 3 3" xfId="8515" xr:uid="{00000000-0005-0000-0000-0000AB270000}"/>
    <cellStyle name="Normal 2 5 4 2 3 3 2" xfId="38849" xr:uid="{00000000-0005-0000-0000-0000AC270000}"/>
    <cellStyle name="Normal 2 5 4 2 3 3 3" xfId="23616" xr:uid="{00000000-0005-0000-0000-0000AD270000}"/>
    <cellStyle name="Normal 2 5 4 2 3 4" xfId="33836" xr:uid="{00000000-0005-0000-0000-0000AE270000}"/>
    <cellStyle name="Normal 2 5 4 2 3 5" xfId="18603" xr:uid="{00000000-0005-0000-0000-0000AF270000}"/>
    <cellStyle name="Normal 2 5 4 2 4" xfId="5154" xr:uid="{00000000-0005-0000-0000-0000B0270000}"/>
    <cellStyle name="Normal 2 5 4 2 4 2" xfId="15206" xr:uid="{00000000-0005-0000-0000-0000B1270000}"/>
    <cellStyle name="Normal 2 5 4 2 4 2 2" xfId="45537" xr:uid="{00000000-0005-0000-0000-0000B2270000}"/>
    <cellStyle name="Normal 2 5 4 2 4 2 3" xfId="30304" xr:uid="{00000000-0005-0000-0000-0000B3270000}"/>
    <cellStyle name="Normal 2 5 4 2 4 3" xfId="10186" xr:uid="{00000000-0005-0000-0000-0000B4270000}"/>
    <cellStyle name="Normal 2 5 4 2 4 3 2" xfId="40520" xr:uid="{00000000-0005-0000-0000-0000B5270000}"/>
    <cellStyle name="Normal 2 5 4 2 4 3 3" xfId="25287" xr:uid="{00000000-0005-0000-0000-0000B6270000}"/>
    <cellStyle name="Normal 2 5 4 2 4 4" xfId="35507" xr:uid="{00000000-0005-0000-0000-0000B7270000}"/>
    <cellStyle name="Normal 2 5 4 2 4 5" xfId="20274" xr:uid="{00000000-0005-0000-0000-0000B8270000}"/>
    <cellStyle name="Normal 2 5 4 2 5" xfId="11864" xr:uid="{00000000-0005-0000-0000-0000B9270000}"/>
    <cellStyle name="Normal 2 5 4 2 5 2" xfId="42195" xr:uid="{00000000-0005-0000-0000-0000BA270000}"/>
    <cellStyle name="Normal 2 5 4 2 5 3" xfId="26962" xr:uid="{00000000-0005-0000-0000-0000BB270000}"/>
    <cellStyle name="Normal 2 5 4 2 6" xfId="6843" xr:uid="{00000000-0005-0000-0000-0000BC270000}"/>
    <cellStyle name="Normal 2 5 4 2 6 2" xfId="37178" xr:uid="{00000000-0005-0000-0000-0000BD270000}"/>
    <cellStyle name="Normal 2 5 4 2 6 3" xfId="21945" xr:uid="{00000000-0005-0000-0000-0000BE270000}"/>
    <cellStyle name="Normal 2 5 4 2 7" xfId="32166" xr:uid="{00000000-0005-0000-0000-0000BF270000}"/>
    <cellStyle name="Normal 2 5 4 2 8" xfId="16932" xr:uid="{00000000-0005-0000-0000-0000C0270000}"/>
    <cellStyle name="Normal 2 5 4 3" xfId="2190" xr:uid="{00000000-0005-0000-0000-0000C1270000}"/>
    <cellStyle name="Normal 2 5 4 3 2" xfId="3880" xr:uid="{00000000-0005-0000-0000-0000C2270000}"/>
    <cellStyle name="Normal 2 5 4 3 2 2" xfId="13953" xr:uid="{00000000-0005-0000-0000-0000C3270000}"/>
    <cellStyle name="Normal 2 5 4 3 2 2 2" xfId="44284" xr:uid="{00000000-0005-0000-0000-0000C4270000}"/>
    <cellStyle name="Normal 2 5 4 3 2 2 3" xfId="29051" xr:uid="{00000000-0005-0000-0000-0000C5270000}"/>
    <cellStyle name="Normal 2 5 4 3 2 3" xfId="8933" xr:uid="{00000000-0005-0000-0000-0000C6270000}"/>
    <cellStyle name="Normal 2 5 4 3 2 3 2" xfId="39267" xr:uid="{00000000-0005-0000-0000-0000C7270000}"/>
    <cellStyle name="Normal 2 5 4 3 2 3 3" xfId="24034" xr:uid="{00000000-0005-0000-0000-0000C8270000}"/>
    <cellStyle name="Normal 2 5 4 3 2 4" xfId="34254" xr:uid="{00000000-0005-0000-0000-0000C9270000}"/>
    <cellStyle name="Normal 2 5 4 3 2 5" xfId="19021" xr:uid="{00000000-0005-0000-0000-0000CA270000}"/>
    <cellStyle name="Normal 2 5 4 3 3" xfId="5572" xr:uid="{00000000-0005-0000-0000-0000CB270000}"/>
    <cellStyle name="Normal 2 5 4 3 3 2" xfId="15624" xr:uid="{00000000-0005-0000-0000-0000CC270000}"/>
    <cellStyle name="Normal 2 5 4 3 3 2 2" xfId="45955" xr:uid="{00000000-0005-0000-0000-0000CD270000}"/>
    <cellStyle name="Normal 2 5 4 3 3 2 3" xfId="30722" xr:uid="{00000000-0005-0000-0000-0000CE270000}"/>
    <cellStyle name="Normal 2 5 4 3 3 3" xfId="10604" xr:uid="{00000000-0005-0000-0000-0000CF270000}"/>
    <cellStyle name="Normal 2 5 4 3 3 3 2" xfId="40938" xr:uid="{00000000-0005-0000-0000-0000D0270000}"/>
    <cellStyle name="Normal 2 5 4 3 3 3 3" xfId="25705" xr:uid="{00000000-0005-0000-0000-0000D1270000}"/>
    <cellStyle name="Normal 2 5 4 3 3 4" xfId="35925" xr:uid="{00000000-0005-0000-0000-0000D2270000}"/>
    <cellStyle name="Normal 2 5 4 3 3 5" xfId="20692" xr:uid="{00000000-0005-0000-0000-0000D3270000}"/>
    <cellStyle name="Normal 2 5 4 3 4" xfId="12282" xr:uid="{00000000-0005-0000-0000-0000D4270000}"/>
    <cellStyle name="Normal 2 5 4 3 4 2" xfId="42613" xr:uid="{00000000-0005-0000-0000-0000D5270000}"/>
    <cellStyle name="Normal 2 5 4 3 4 3" xfId="27380" xr:uid="{00000000-0005-0000-0000-0000D6270000}"/>
    <cellStyle name="Normal 2 5 4 3 5" xfId="7261" xr:uid="{00000000-0005-0000-0000-0000D7270000}"/>
    <cellStyle name="Normal 2 5 4 3 5 2" xfId="37596" xr:uid="{00000000-0005-0000-0000-0000D8270000}"/>
    <cellStyle name="Normal 2 5 4 3 5 3" xfId="22363" xr:uid="{00000000-0005-0000-0000-0000D9270000}"/>
    <cellStyle name="Normal 2 5 4 3 6" xfId="32584" xr:uid="{00000000-0005-0000-0000-0000DA270000}"/>
    <cellStyle name="Normal 2 5 4 3 7" xfId="17350" xr:uid="{00000000-0005-0000-0000-0000DB270000}"/>
    <cellStyle name="Normal 2 5 4 4" xfId="3043" xr:uid="{00000000-0005-0000-0000-0000DC270000}"/>
    <cellStyle name="Normal 2 5 4 4 2" xfId="13117" xr:uid="{00000000-0005-0000-0000-0000DD270000}"/>
    <cellStyle name="Normal 2 5 4 4 2 2" xfId="43448" xr:uid="{00000000-0005-0000-0000-0000DE270000}"/>
    <cellStyle name="Normal 2 5 4 4 2 3" xfId="28215" xr:uid="{00000000-0005-0000-0000-0000DF270000}"/>
    <cellStyle name="Normal 2 5 4 4 3" xfId="8097" xr:uid="{00000000-0005-0000-0000-0000E0270000}"/>
    <cellStyle name="Normal 2 5 4 4 3 2" xfId="38431" xr:uid="{00000000-0005-0000-0000-0000E1270000}"/>
    <cellStyle name="Normal 2 5 4 4 3 3" xfId="23198" xr:uid="{00000000-0005-0000-0000-0000E2270000}"/>
    <cellStyle name="Normal 2 5 4 4 4" xfId="33418" xr:uid="{00000000-0005-0000-0000-0000E3270000}"/>
    <cellStyle name="Normal 2 5 4 4 5" xfId="18185" xr:uid="{00000000-0005-0000-0000-0000E4270000}"/>
    <cellStyle name="Normal 2 5 4 5" xfId="4736" xr:uid="{00000000-0005-0000-0000-0000E5270000}"/>
    <cellStyle name="Normal 2 5 4 5 2" xfId="14788" xr:uid="{00000000-0005-0000-0000-0000E6270000}"/>
    <cellStyle name="Normal 2 5 4 5 2 2" xfId="45119" xr:uid="{00000000-0005-0000-0000-0000E7270000}"/>
    <cellStyle name="Normal 2 5 4 5 2 3" xfId="29886" xr:uid="{00000000-0005-0000-0000-0000E8270000}"/>
    <cellStyle name="Normal 2 5 4 5 3" xfId="9768" xr:uid="{00000000-0005-0000-0000-0000E9270000}"/>
    <cellStyle name="Normal 2 5 4 5 3 2" xfId="40102" xr:uid="{00000000-0005-0000-0000-0000EA270000}"/>
    <cellStyle name="Normal 2 5 4 5 3 3" xfId="24869" xr:uid="{00000000-0005-0000-0000-0000EB270000}"/>
    <cellStyle name="Normal 2 5 4 5 4" xfId="35089" xr:uid="{00000000-0005-0000-0000-0000EC270000}"/>
    <cellStyle name="Normal 2 5 4 5 5" xfId="19856" xr:uid="{00000000-0005-0000-0000-0000ED270000}"/>
    <cellStyle name="Normal 2 5 4 6" xfId="11446" xr:uid="{00000000-0005-0000-0000-0000EE270000}"/>
    <cellStyle name="Normal 2 5 4 6 2" xfId="41777" xr:uid="{00000000-0005-0000-0000-0000EF270000}"/>
    <cellStyle name="Normal 2 5 4 6 3" xfId="26544" xr:uid="{00000000-0005-0000-0000-0000F0270000}"/>
    <cellStyle name="Normal 2 5 4 7" xfId="6425" xr:uid="{00000000-0005-0000-0000-0000F1270000}"/>
    <cellStyle name="Normal 2 5 4 7 2" xfId="36760" xr:uid="{00000000-0005-0000-0000-0000F2270000}"/>
    <cellStyle name="Normal 2 5 4 7 3" xfId="21527" xr:uid="{00000000-0005-0000-0000-0000F3270000}"/>
    <cellStyle name="Normal 2 5 4 8" xfId="31748" xr:uid="{00000000-0005-0000-0000-0000F4270000}"/>
    <cellStyle name="Normal 2 5 4 9" xfId="16514" xr:uid="{00000000-0005-0000-0000-0000F5270000}"/>
    <cellStyle name="Normal 2 5 5" xfId="1559" xr:uid="{00000000-0005-0000-0000-0000F6270000}"/>
    <cellStyle name="Normal 2 5 5 2" xfId="2400" xr:uid="{00000000-0005-0000-0000-0000F7270000}"/>
    <cellStyle name="Normal 2 5 5 2 2" xfId="4090" xr:uid="{00000000-0005-0000-0000-0000F8270000}"/>
    <cellStyle name="Normal 2 5 5 2 2 2" xfId="14163" xr:uid="{00000000-0005-0000-0000-0000F9270000}"/>
    <cellStyle name="Normal 2 5 5 2 2 2 2" xfId="44494" xr:uid="{00000000-0005-0000-0000-0000FA270000}"/>
    <cellStyle name="Normal 2 5 5 2 2 2 3" xfId="29261" xr:uid="{00000000-0005-0000-0000-0000FB270000}"/>
    <cellStyle name="Normal 2 5 5 2 2 3" xfId="9143" xr:uid="{00000000-0005-0000-0000-0000FC270000}"/>
    <cellStyle name="Normal 2 5 5 2 2 3 2" xfId="39477" xr:uid="{00000000-0005-0000-0000-0000FD270000}"/>
    <cellStyle name="Normal 2 5 5 2 2 3 3" xfId="24244" xr:uid="{00000000-0005-0000-0000-0000FE270000}"/>
    <cellStyle name="Normal 2 5 5 2 2 4" xfId="34464" xr:uid="{00000000-0005-0000-0000-0000FF270000}"/>
    <cellStyle name="Normal 2 5 5 2 2 5" xfId="19231" xr:uid="{00000000-0005-0000-0000-000000280000}"/>
    <cellStyle name="Normal 2 5 5 2 3" xfId="5782" xr:uid="{00000000-0005-0000-0000-000001280000}"/>
    <cellStyle name="Normal 2 5 5 2 3 2" xfId="15834" xr:uid="{00000000-0005-0000-0000-000002280000}"/>
    <cellStyle name="Normal 2 5 5 2 3 2 2" xfId="46165" xr:uid="{00000000-0005-0000-0000-000003280000}"/>
    <cellStyle name="Normal 2 5 5 2 3 2 3" xfId="30932" xr:uid="{00000000-0005-0000-0000-000004280000}"/>
    <cellStyle name="Normal 2 5 5 2 3 3" xfId="10814" xr:uid="{00000000-0005-0000-0000-000005280000}"/>
    <cellStyle name="Normal 2 5 5 2 3 3 2" xfId="41148" xr:uid="{00000000-0005-0000-0000-000006280000}"/>
    <cellStyle name="Normal 2 5 5 2 3 3 3" xfId="25915" xr:uid="{00000000-0005-0000-0000-000007280000}"/>
    <cellStyle name="Normal 2 5 5 2 3 4" xfId="36135" xr:uid="{00000000-0005-0000-0000-000008280000}"/>
    <cellStyle name="Normal 2 5 5 2 3 5" xfId="20902" xr:uid="{00000000-0005-0000-0000-000009280000}"/>
    <cellStyle name="Normal 2 5 5 2 4" xfId="12492" xr:uid="{00000000-0005-0000-0000-00000A280000}"/>
    <cellStyle name="Normal 2 5 5 2 4 2" xfId="42823" xr:uid="{00000000-0005-0000-0000-00000B280000}"/>
    <cellStyle name="Normal 2 5 5 2 4 3" xfId="27590" xr:uid="{00000000-0005-0000-0000-00000C280000}"/>
    <cellStyle name="Normal 2 5 5 2 5" xfId="7471" xr:uid="{00000000-0005-0000-0000-00000D280000}"/>
    <cellStyle name="Normal 2 5 5 2 5 2" xfId="37806" xr:uid="{00000000-0005-0000-0000-00000E280000}"/>
    <cellStyle name="Normal 2 5 5 2 5 3" xfId="22573" xr:uid="{00000000-0005-0000-0000-00000F280000}"/>
    <cellStyle name="Normal 2 5 5 2 6" xfId="32794" xr:uid="{00000000-0005-0000-0000-000010280000}"/>
    <cellStyle name="Normal 2 5 5 2 7" xfId="17560" xr:uid="{00000000-0005-0000-0000-000011280000}"/>
    <cellStyle name="Normal 2 5 5 3" xfId="3253" xr:uid="{00000000-0005-0000-0000-000012280000}"/>
    <cellStyle name="Normal 2 5 5 3 2" xfId="13327" xr:uid="{00000000-0005-0000-0000-000013280000}"/>
    <cellStyle name="Normal 2 5 5 3 2 2" xfId="43658" xr:uid="{00000000-0005-0000-0000-000014280000}"/>
    <cellStyle name="Normal 2 5 5 3 2 3" xfId="28425" xr:uid="{00000000-0005-0000-0000-000015280000}"/>
    <cellStyle name="Normal 2 5 5 3 3" xfId="8307" xr:uid="{00000000-0005-0000-0000-000016280000}"/>
    <cellStyle name="Normal 2 5 5 3 3 2" xfId="38641" xr:uid="{00000000-0005-0000-0000-000017280000}"/>
    <cellStyle name="Normal 2 5 5 3 3 3" xfId="23408" xr:uid="{00000000-0005-0000-0000-000018280000}"/>
    <cellStyle name="Normal 2 5 5 3 4" xfId="33628" xr:uid="{00000000-0005-0000-0000-000019280000}"/>
    <cellStyle name="Normal 2 5 5 3 5" xfId="18395" xr:uid="{00000000-0005-0000-0000-00001A280000}"/>
    <cellStyle name="Normal 2 5 5 4" xfId="4946" xr:uid="{00000000-0005-0000-0000-00001B280000}"/>
    <cellStyle name="Normal 2 5 5 4 2" xfId="14998" xr:uid="{00000000-0005-0000-0000-00001C280000}"/>
    <cellStyle name="Normal 2 5 5 4 2 2" xfId="45329" xr:uid="{00000000-0005-0000-0000-00001D280000}"/>
    <cellStyle name="Normal 2 5 5 4 2 3" xfId="30096" xr:uid="{00000000-0005-0000-0000-00001E280000}"/>
    <cellStyle name="Normal 2 5 5 4 3" xfId="9978" xr:uid="{00000000-0005-0000-0000-00001F280000}"/>
    <cellStyle name="Normal 2 5 5 4 3 2" xfId="40312" xr:uid="{00000000-0005-0000-0000-000020280000}"/>
    <cellStyle name="Normal 2 5 5 4 3 3" xfId="25079" xr:uid="{00000000-0005-0000-0000-000021280000}"/>
    <cellStyle name="Normal 2 5 5 4 4" xfId="35299" xr:uid="{00000000-0005-0000-0000-000022280000}"/>
    <cellStyle name="Normal 2 5 5 4 5" xfId="20066" xr:uid="{00000000-0005-0000-0000-000023280000}"/>
    <cellStyle name="Normal 2 5 5 5" xfId="11656" xr:uid="{00000000-0005-0000-0000-000024280000}"/>
    <cellStyle name="Normal 2 5 5 5 2" xfId="41987" xr:uid="{00000000-0005-0000-0000-000025280000}"/>
    <cellStyle name="Normal 2 5 5 5 3" xfId="26754" xr:uid="{00000000-0005-0000-0000-000026280000}"/>
    <cellStyle name="Normal 2 5 5 6" xfId="6635" xr:uid="{00000000-0005-0000-0000-000027280000}"/>
    <cellStyle name="Normal 2 5 5 6 2" xfId="36970" xr:uid="{00000000-0005-0000-0000-000028280000}"/>
    <cellStyle name="Normal 2 5 5 6 3" xfId="21737" xr:uid="{00000000-0005-0000-0000-000029280000}"/>
    <cellStyle name="Normal 2 5 5 7" xfId="31958" xr:uid="{00000000-0005-0000-0000-00002A280000}"/>
    <cellStyle name="Normal 2 5 5 8" xfId="16724" xr:uid="{00000000-0005-0000-0000-00002B280000}"/>
    <cellStyle name="Normal 2 5 6" xfId="1980" xr:uid="{00000000-0005-0000-0000-00002C280000}"/>
    <cellStyle name="Normal 2 5 6 2" xfId="3672" xr:uid="{00000000-0005-0000-0000-00002D280000}"/>
    <cellStyle name="Normal 2 5 6 2 2" xfId="13745" xr:uid="{00000000-0005-0000-0000-00002E280000}"/>
    <cellStyle name="Normal 2 5 6 2 2 2" xfId="44076" xr:uid="{00000000-0005-0000-0000-00002F280000}"/>
    <cellStyle name="Normal 2 5 6 2 2 3" xfId="28843" xr:uid="{00000000-0005-0000-0000-000030280000}"/>
    <cellStyle name="Normal 2 5 6 2 3" xfId="8725" xr:uid="{00000000-0005-0000-0000-000031280000}"/>
    <cellStyle name="Normal 2 5 6 2 3 2" xfId="39059" xr:uid="{00000000-0005-0000-0000-000032280000}"/>
    <cellStyle name="Normal 2 5 6 2 3 3" xfId="23826" xr:uid="{00000000-0005-0000-0000-000033280000}"/>
    <cellStyle name="Normal 2 5 6 2 4" xfId="34046" xr:uid="{00000000-0005-0000-0000-000034280000}"/>
    <cellStyle name="Normal 2 5 6 2 5" xfId="18813" xr:uid="{00000000-0005-0000-0000-000035280000}"/>
    <cellStyle name="Normal 2 5 6 3" xfId="5364" xr:uid="{00000000-0005-0000-0000-000036280000}"/>
    <cellStyle name="Normal 2 5 6 3 2" xfId="15416" xr:uid="{00000000-0005-0000-0000-000037280000}"/>
    <cellStyle name="Normal 2 5 6 3 2 2" xfId="45747" xr:uid="{00000000-0005-0000-0000-000038280000}"/>
    <cellStyle name="Normal 2 5 6 3 2 3" xfId="30514" xr:uid="{00000000-0005-0000-0000-000039280000}"/>
    <cellStyle name="Normal 2 5 6 3 3" xfId="10396" xr:uid="{00000000-0005-0000-0000-00003A280000}"/>
    <cellStyle name="Normal 2 5 6 3 3 2" xfId="40730" xr:uid="{00000000-0005-0000-0000-00003B280000}"/>
    <cellStyle name="Normal 2 5 6 3 3 3" xfId="25497" xr:uid="{00000000-0005-0000-0000-00003C280000}"/>
    <cellStyle name="Normal 2 5 6 3 4" xfId="35717" xr:uid="{00000000-0005-0000-0000-00003D280000}"/>
    <cellStyle name="Normal 2 5 6 3 5" xfId="20484" xr:uid="{00000000-0005-0000-0000-00003E280000}"/>
    <cellStyle name="Normal 2 5 6 4" xfId="12074" xr:uid="{00000000-0005-0000-0000-00003F280000}"/>
    <cellStyle name="Normal 2 5 6 4 2" xfId="42405" xr:uid="{00000000-0005-0000-0000-000040280000}"/>
    <cellStyle name="Normal 2 5 6 4 3" xfId="27172" xr:uid="{00000000-0005-0000-0000-000041280000}"/>
    <cellStyle name="Normal 2 5 6 5" xfId="7053" xr:uid="{00000000-0005-0000-0000-000042280000}"/>
    <cellStyle name="Normal 2 5 6 5 2" xfId="37388" xr:uid="{00000000-0005-0000-0000-000043280000}"/>
    <cellStyle name="Normal 2 5 6 5 3" xfId="22155" xr:uid="{00000000-0005-0000-0000-000044280000}"/>
    <cellStyle name="Normal 2 5 6 6" xfId="32376" xr:uid="{00000000-0005-0000-0000-000045280000}"/>
    <cellStyle name="Normal 2 5 6 7" xfId="17142" xr:uid="{00000000-0005-0000-0000-000046280000}"/>
    <cellStyle name="Normal 2 5 7" xfId="2831" xr:uid="{00000000-0005-0000-0000-000047280000}"/>
    <cellStyle name="Normal 2 5 7 2" xfId="12909" xr:uid="{00000000-0005-0000-0000-000048280000}"/>
    <cellStyle name="Normal 2 5 7 2 2" xfId="43240" xr:uid="{00000000-0005-0000-0000-000049280000}"/>
    <cellStyle name="Normal 2 5 7 2 3" xfId="28007" xr:uid="{00000000-0005-0000-0000-00004A280000}"/>
    <cellStyle name="Normal 2 5 7 3" xfId="7889" xr:uid="{00000000-0005-0000-0000-00004B280000}"/>
    <cellStyle name="Normal 2 5 7 3 2" xfId="38223" xr:uid="{00000000-0005-0000-0000-00004C280000}"/>
    <cellStyle name="Normal 2 5 7 3 3" xfId="22990" xr:uid="{00000000-0005-0000-0000-00004D280000}"/>
    <cellStyle name="Normal 2 5 7 4" xfId="33210" xr:uid="{00000000-0005-0000-0000-00004E280000}"/>
    <cellStyle name="Normal 2 5 7 5" xfId="17977" xr:uid="{00000000-0005-0000-0000-00004F280000}"/>
    <cellStyle name="Normal 2 5 8" xfId="4525" xr:uid="{00000000-0005-0000-0000-000050280000}"/>
    <cellStyle name="Normal 2 5 8 2" xfId="14580" xr:uid="{00000000-0005-0000-0000-000051280000}"/>
    <cellStyle name="Normal 2 5 8 2 2" xfId="44911" xr:uid="{00000000-0005-0000-0000-000052280000}"/>
    <cellStyle name="Normal 2 5 8 2 3" xfId="29678" xr:uid="{00000000-0005-0000-0000-000053280000}"/>
    <cellStyle name="Normal 2 5 8 3" xfId="9560" xr:uid="{00000000-0005-0000-0000-000054280000}"/>
    <cellStyle name="Normal 2 5 8 3 2" xfId="39894" xr:uid="{00000000-0005-0000-0000-000055280000}"/>
    <cellStyle name="Normal 2 5 8 3 3" xfId="24661" xr:uid="{00000000-0005-0000-0000-000056280000}"/>
    <cellStyle name="Normal 2 5 8 4" xfId="34881" xr:uid="{00000000-0005-0000-0000-000057280000}"/>
    <cellStyle name="Normal 2 5 8 5" xfId="19648" xr:uid="{00000000-0005-0000-0000-000058280000}"/>
    <cellStyle name="Normal 2 5 9" xfId="11236" xr:uid="{00000000-0005-0000-0000-000059280000}"/>
    <cellStyle name="Normal 2 5 9 2" xfId="41569" xr:uid="{00000000-0005-0000-0000-00005A280000}"/>
    <cellStyle name="Normal 2 5 9 3" xfId="26336" xr:uid="{00000000-0005-0000-0000-00005B280000}"/>
    <cellStyle name="Normal 2 6" xfId="31438" xr:uid="{00000000-0005-0000-0000-00005C280000}"/>
    <cellStyle name="Normal 2 7" xfId="46795" xr:uid="{00000000-0005-0000-0000-00005D280000}"/>
    <cellStyle name="Normal 20" xfId="137" xr:uid="{00000000-0005-0000-0000-00005E280000}"/>
    <cellStyle name="Normal 21" xfId="138" xr:uid="{00000000-0005-0000-0000-00005F280000}"/>
    <cellStyle name="Normal 22" xfId="139" xr:uid="{00000000-0005-0000-0000-000060280000}"/>
    <cellStyle name="Normal 23" xfId="140" xr:uid="{00000000-0005-0000-0000-000061280000}"/>
    <cellStyle name="Normal 24" xfId="141" xr:uid="{00000000-0005-0000-0000-000062280000}"/>
    <cellStyle name="Normal 25" xfId="142" xr:uid="{00000000-0005-0000-0000-000063280000}"/>
    <cellStyle name="Normal 26" xfId="143" xr:uid="{00000000-0005-0000-0000-000064280000}"/>
    <cellStyle name="Normal 26 2" xfId="144" xr:uid="{00000000-0005-0000-0000-000065280000}"/>
    <cellStyle name="Normal 26_Sheet2" xfId="361" xr:uid="{00000000-0005-0000-0000-000066280000}"/>
    <cellStyle name="Normal 27" xfId="145" xr:uid="{00000000-0005-0000-0000-000067280000}"/>
    <cellStyle name="Normal 27 2" xfId="146" xr:uid="{00000000-0005-0000-0000-000068280000}"/>
    <cellStyle name="Normal 27_Sheet2" xfId="360" xr:uid="{00000000-0005-0000-0000-000069280000}"/>
    <cellStyle name="Normal 28" xfId="147" xr:uid="{00000000-0005-0000-0000-00006A280000}"/>
    <cellStyle name="Normal 28 2" xfId="148" xr:uid="{00000000-0005-0000-0000-00006B280000}"/>
    <cellStyle name="Normal 28 3" xfId="846" xr:uid="{00000000-0005-0000-0000-00006C280000}"/>
    <cellStyle name="Normal 28 3 10" xfId="6216" xr:uid="{00000000-0005-0000-0000-00006D280000}"/>
    <cellStyle name="Normal 28 3 10 2" xfId="36553" xr:uid="{00000000-0005-0000-0000-00006E280000}"/>
    <cellStyle name="Normal 28 3 10 3" xfId="21320" xr:uid="{00000000-0005-0000-0000-00006F280000}"/>
    <cellStyle name="Normal 28 3 11" xfId="31544" xr:uid="{00000000-0005-0000-0000-000070280000}"/>
    <cellStyle name="Normal 28 3 12" xfId="16305" xr:uid="{00000000-0005-0000-0000-000071280000}"/>
    <cellStyle name="Normal 28 3 2" xfId="1180" xr:uid="{00000000-0005-0000-0000-000072280000}"/>
    <cellStyle name="Normal 28 3 2 10" xfId="31596" xr:uid="{00000000-0005-0000-0000-000073280000}"/>
    <cellStyle name="Normal 28 3 2 11" xfId="16359" xr:uid="{00000000-0005-0000-0000-000074280000}"/>
    <cellStyle name="Normal 28 3 2 2" xfId="1288" xr:uid="{00000000-0005-0000-0000-000075280000}"/>
    <cellStyle name="Normal 28 3 2 2 10" xfId="16463" xr:uid="{00000000-0005-0000-0000-000076280000}"/>
    <cellStyle name="Normal 28 3 2 2 2" xfId="1505" xr:uid="{00000000-0005-0000-0000-000077280000}"/>
    <cellStyle name="Normal 28 3 2 2 2 2" xfId="1926" xr:uid="{00000000-0005-0000-0000-000078280000}"/>
    <cellStyle name="Normal 28 3 2 2 2 2 2" xfId="2765" xr:uid="{00000000-0005-0000-0000-000079280000}"/>
    <cellStyle name="Normal 28 3 2 2 2 2 2 2" xfId="4455" xr:uid="{00000000-0005-0000-0000-00007A280000}"/>
    <cellStyle name="Normal 28 3 2 2 2 2 2 2 2" xfId="14528" xr:uid="{00000000-0005-0000-0000-00007B280000}"/>
    <cellStyle name="Normal 28 3 2 2 2 2 2 2 2 2" xfId="44859" xr:uid="{00000000-0005-0000-0000-00007C280000}"/>
    <cellStyle name="Normal 28 3 2 2 2 2 2 2 2 3" xfId="29626" xr:uid="{00000000-0005-0000-0000-00007D280000}"/>
    <cellStyle name="Normal 28 3 2 2 2 2 2 2 3" xfId="9508" xr:uid="{00000000-0005-0000-0000-00007E280000}"/>
    <cellStyle name="Normal 28 3 2 2 2 2 2 2 3 2" xfId="39842" xr:uid="{00000000-0005-0000-0000-00007F280000}"/>
    <cellStyle name="Normal 28 3 2 2 2 2 2 2 3 3" xfId="24609" xr:uid="{00000000-0005-0000-0000-000080280000}"/>
    <cellStyle name="Normal 28 3 2 2 2 2 2 2 4" xfId="34829" xr:uid="{00000000-0005-0000-0000-000081280000}"/>
    <cellStyle name="Normal 28 3 2 2 2 2 2 2 5" xfId="19596" xr:uid="{00000000-0005-0000-0000-000082280000}"/>
    <cellStyle name="Normal 28 3 2 2 2 2 2 3" xfId="6147" xr:uid="{00000000-0005-0000-0000-000083280000}"/>
    <cellStyle name="Normal 28 3 2 2 2 2 2 3 2" xfId="16199" xr:uid="{00000000-0005-0000-0000-000084280000}"/>
    <cellStyle name="Normal 28 3 2 2 2 2 2 3 2 2" xfId="46530" xr:uid="{00000000-0005-0000-0000-000085280000}"/>
    <cellStyle name="Normal 28 3 2 2 2 2 2 3 2 3" xfId="31297" xr:uid="{00000000-0005-0000-0000-000086280000}"/>
    <cellStyle name="Normal 28 3 2 2 2 2 2 3 3" xfId="11179" xr:uid="{00000000-0005-0000-0000-000087280000}"/>
    <cellStyle name="Normal 28 3 2 2 2 2 2 3 3 2" xfId="41513" xr:uid="{00000000-0005-0000-0000-000088280000}"/>
    <cellStyle name="Normal 28 3 2 2 2 2 2 3 3 3" xfId="26280" xr:uid="{00000000-0005-0000-0000-000089280000}"/>
    <cellStyle name="Normal 28 3 2 2 2 2 2 3 4" xfId="36500" xr:uid="{00000000-0005-0000-0000-00008A280000}"/>
    <cellStyle name="Normal 28 3 2 2 2 2 2 3 5" xfId="21267" xr:uid="{00000000-0005-0000-0000-00008B280000}"/>
    <cellStyle name="Normal 28 3 2 2 2 2 2 4" xfId="12857" xr:uid="{00000000-0005-0000-0000-00008C280000}"/>
    <cellStyle name="Normal 28 3 2 2 2 2 2 4 2" xfId="43188" xr:uid="{00000000-0005-0000-0000-00008D280000}"/>
    <cellStyle name="Normal 28 3 2 2 2 2 2 4 3" xfId="27955" xr:uid="{00000000-0005-0000-0000-00008E280000}"/>
    <cellStyle name="Normal 28 3 2 2 2 2 2 5" xfId="7836" xr:uid="{00000000-0005-0000-0000-00008F280000}"/>
    <cellStyle name="Normal 28 3 2 2 2 2 2 5 2" xfId="38171" xr:uid="{00000000-0005-0000-0000-000090280000}"/>
    <cellStyle name="Normal 28 3 2 2 2 2 2 5 3" xfId="22938" xr:uid="{00000000-0005-0000-0000-000091280000}"/>
    <cellStyle name="Normal 28 3 2 2 2 2 2 6" xfId="33159" xr:uid="{00000000-0005-0000-0000-000092280000}"/>
    <cellStyle name="Normal 28 3 2 2 2 2 2 7" xfId="17925" xr:uid="{00000000-0005-0000-0000-000093280000}"/>
    <cellStyle name="Normal 28 3 2 2 2 2 3" xfId="3618" xr:uid="{00000000-0005-0000-0000-000094280000}"/>
    <cellStyle name="Normal 28 3 2 2 2 2 3 2" xfId="13692" xr:uid="{00000000-0005-0000-0000-000095280000}"/>
    <cellStyle name="Normal 28 3 2 2 2 2 3 2 2" xfId="44023" xr:uid="{00000000-0005-0000-0000-000096280000}"/>
    <cellStyle name="Normal 28 3 2 2 2 2 3 2 3" xfId="28790" xr:uid="{00000000-0005-0000-0000-000097280000}"/>
    <cellStyle name="Normal 28 3 2 2 2 2 3 3" xfId="8672" xr:uid="{00000000-0005-0000-0000-000098280000}"/>
    <cellStyle name="Normal 28 3 2 2 2 2 3 3 2" xfId="39006" xr:uid="{00000000-0005-0000-0000-000099280000}"/>
    <cellStyle name="Normal 28 3 2 2 2 2 3 3 3" xfId="23773" xr:uid="{00000000-0005-0000-0000-00009A280000}"/>
    <cellStyle name="Normal 28 3 2 2 2 2 3 4" xfId="33993" xr:uid="{00000000-0005-0000-0000-00009B280000}"/>
    <cellStyle name="Normal 28 3 2 2 2 2 3 5" xfId="18760" xr:uid="{00000000-0005-0000-0000-00009C280000}"/>
    <cellStyle name="Normal 28 3 2 2 2 2 4" xfId="5311" xr:uid="{00000000-0005-0000-0000-00009D280000}"/>
    <cellStyle name="Normal 28 3 2 2 2 2 4 2" xfId="15363" xr:uid="{00000000-0005-0000-0000-00009E280000}"/>
    <cellStyle name="Normal 28 3 2 2 2 2 4 2 2" xfId="45694" xr:uid="{00000000-0005-0000-0000-00009F280000}"/>
    <cellStyle name="Normal 28 3 2 2 2 2 4 2 3" xfId="30461" xr:uid="{00000000-0005-0000-0000-0000A0280000}"/>
    <cellStyle name="Normal 28 3 2 2 2 2 4 3" xfId="10343" xr:uid="{00000000-0005-0000-0000-0000A1280000}"/>
    <cellStyle name="Normal 28 3 2 2 2 2 4 3 2" xfId="40677" xr:uid="{00000000-0005-0000-0000-0000A2280000}"/>
    <cellStyle name="Normal 28 3 2 2 2 2 4 3 3" xfId="25444" xr:uid="{00000000-0005-0000-0000-0000A3280000}"/>
    <cellStyle name="Normal 28 3 2 2 2 2 4 4" xfId="35664" xr:uid="{00000000-0005-0000-0000-0000A4280000}"/>
    <cellStyle name="Normal 28 3 2 2 2 2 4 5" xfId="20431" xr:uid="{00000000-0005-0000-0000-0000A5280000}"/>
    <cellStyle name="Normal 28 3 2 2 2 2 5" xfId="12021" xr:uid="{00000000-0005-0000-0000-0000A6280000}"/>
    <cellStyle name="Normal 28 3 2 2 2 2 5 2" xfId="42352" xr:uid="{00000000-0005-0000-0000-0000A7280000}"/>
    <cellStyle name="Normal 28 3 2 2 2 2 5 3" xfId="27119" xr:uid="{00000000-0005-0000-0000-0000A8280000}"/>
    <cellStyle name="Normal 28 3 2 2 2 2 6" xfId="7000" xr:uid="{00000000-0005-0000-0000-0000A9280000}"/>
    <cellStyle name="Normal 28 3 2 2 2 2 6 2" xfId="37335" xr:uid="{00000000-0005-0000-0000-0000AA280000}"/>
    <cellStyle name="Normal 28 3 2 2 2 2 6 3" xfId="22102" xr:uid="{00000000-0005-0000-0000-0000AB280000}"/>
    <cellStyle name="Normal 28 3 2 2 2 2 7" xfId="32323" xr:uid="{00000000-0005-0000-0000-0000AC280000}"/>
    <cellStyle name="Normal 28 3 2 2 2 2 8" xfId="17089" xr:uid="{00000000-0005-0000-0000-0000AD280000}"/>
    <cellStyle name="Normal 28 3 2 2 2 3" xfId="2347" xr:uid="{00000000-0005-0000-0000-0000AE280000}"/>
    <cellStyle name="Normal 28 3 2 2 2 3 2" xfId="4037" xr:uid="{00000000-0005-0000-0000-0000AF280000}"/>
    <cellStyle name="Normal 28 3 2 2 2 3 2 2" xfId="14110" xr:uid="{00000000-0005-0000-0000-0000B0280000}"/>
    <cellStyle name="Normal 28 3 2 2 2 3 2 2 2" xfId="44441" xr:uid="{00000000-0005-0000-0000-0000B1280000}"/>
    <cellStyle name="Normal 28 3 2 2 2 3 2 2 3" xfId="29208" xr:uid="{00000000-0005-0000-0000-0000B2280000}"/>
    <cellStyle name="Normal 28 3 2 2 2 3 2 3" xfId="9090" xr:uid="{00000000-0005-0000-0000-0000B3280000}"/>
    <cellStyle name="Normal 28 3 2 2 2 3 2 3 2" xfId="39424" xr:uid="{00000000-0005-0000-0000-0000B4280000}"/>
    <cellStyle name="Normal 28 3 2 2 2 3 2 3 3" xfId="24191" xr:uid="{00000000-0005-0000-0000-0000B5280000}"/>
    <cellStyle name="Normal 28 3 2 2 2 3 2 4" xfId="34411" xr:uid="{00000000-0005-0000-0000-0000B6280000}"/>
    <cellStyle name="Normal 28 3 2 2 2 3 2 5" xfId="19178" xr:uid="{00000000-0005-0000-0000-0000B7280000}"/>
    <cellStyle name="Normal 28 3 2 2 2 3 3" xfId="5729" xr:uid="{00000000-0005-0000-0000-0000B8280000}"/>
    <cellStyle name="Normal 28 3 2 2 2 3 3 2" xfId="15781" xr:uid="{00000000-0005-0000-0000-0000B9280000}"/>
    <cellStyle name="Normal 28 3 2 2 2 3 3 2 2" xfId="46112" xr:uid="{00000000-0005-0000-0000-0000BA280000}"/>
    <cellStyle name="Normal 28 3 2 2 2 3 3 2 3" xfId="30879" xr:uid="{00000000-0005-0000-0000-0000BB280000}"/>
    <cellStyle name="Normal 28 3 2 2 2 3 3 3" xfId="10761" xr:uid="{00000000-0005-0000-0000-0000BC280000}"/>
    <cellStyle name="Normal 28 3 2 2 2 3 3 3 2" xfId="41095" xr:uid="{00000000-0005-0000-0000-0000BD280000}"/>
    <cellStyle name="Normal 28 3 2 2 2 3 3 3 3" xfId="25862" xr:uid="{00000000-0005-0000-0000-0000BE280000}"/>
    <cellStyle name="Normal 28 3 2 2 2 3 3 4" xfId="36082" xr:uid="{00000000-0005-0000-0000-0000BF280000}"/>
    <cellStyle name="Normal 28 3 2 2 2 3 3 5" xfId="20849" xr:uid="{00000000-0005-0000-0000-0000C0280000}"/>
    <cellStyle name="Normal 28 3 2 2 2 3 4" xfId="12439" xr:uid="{00000000-0005-0000-0000-0000C1280000}"/>
    <cellStyle name="Normal 28 3 2 2 2 3 4 2" xfId="42770" xr:uid="{00000000-0005-0000-0000-0000C2280000}"/>
    <cellStyle name="Normal 28 3 2 2 2 3 4 3" xfId="27537" xr:uid="{00000000-0005-0000-0000-0000C3280000}"/>
    <cellStyle name="Normal 28 3 2 2 2 3 5" xfId="7418" xr:uid="{00000000-0005-0000-0000-0000C4280000}"/>
    <cellStyle name="Normal 28 3 2 2 2 3 5 2" xfId="37753" xr:uid="{00000000-0005-0000-0000-0000C5280000}"/>
    <cellStyle name="Normal 28 3 2 2 2 3 5 3" xfId="22520" xr:uid="{00000000-0005-0000-0000-0000C6280000}"/>
    <cellStyle name="Normal 28 3 2 2 2 3 6" xfId="32741" xr:uid="{00000000-0005-0000-0000-0000C7280000}"/>
    <cellStyle name="Normal 28 3 2 2 2 3 7" xfId="17507" xr:uid="{00000000-0005-0000-0000-0000C8280000}"/>
    <cellStyle name="Normal 28 3 2 2 2 4" xfId="3200" xr:uid="{00000000-0005-0000-0000-0000C9280000}"/>
    <cellStyle name="Normal 28 3 2 2 2 4 2" xfId="13274" xr:uid="{00000000-0005-0000-0000-0000CA280000}"/>
    <cellStyle name="Normal 28 3 2 2 2 4 2 2" xfId="43605" xr:uid="{00000000-0005-0000-0000-0000CB280000}"/>
    <cellStyle name="Normal 28 3 2 2 2 4 2 3" xfId="28372" xr:uid="{00000000-0005-0000-0000-0000CC280000}"/>
    <cellStyle name="Normal 28 3 2 2 2 4 3" xfId="8254" xr:uid="{00000000-0005-0000-0000-0000CD280000}"/>
    <cellStyle name="Normal 28 3 2 2 2 4 3 2" xfId="38588" xr:uid="{00000000-0005-0000-0000-0000CE280000}"/>
    <cellStyle name="Normal 28 3 2 2 2 4 3 3" xfId="23355" xr:uid="{00000000-0005-0000-0000-0000CF280000}"/>
    <cellStyle name="Normal 28 3 2 2 2 4 4" xfId="33575" xr:uid="{00000000-0005-0000-0000-0000D0280000}"/>
    <cellStyle name="Normal 28 3 2 2 2 4 5" xfId="18342" xr:uid="{00000000-0005-0000-0000-0000D1280000}"/>
    <cellStyle name="Normal 28 3 2 2 2 5" xfId="4893" xr:uid="{00000000-0005-0000-0000-0000D2280000}"/>
    <cellStyle name="Normal 28 3 2 2 2 5 2" xfId="14945" xr:uid="{00000000-0005-0000-0000-0000D3280000}"/>
    <cellStyle name="Normal 28 3 2 2 2 5 2 2" xfId="45276" xr:uid="{00000000-0005-0000-0000-0000D4280000}"/>
    <cellStyle name="Normal 28 3 2 2 2 5 2 3" xfId="30043" xr:uid="{00000000-0005-0000-0000-0000D5280000}"/>
    <cellStyle name="Normal 28 3 2 2 2 5 3" xfId="9925" xr:uid="{00000000-0005-0000-0000-0000D6280000}"/>
    <cellStyle name="Normal 28 3 2 2 2 5 3 2" xfId="40259" xr:uid="{00000000-0005-0000-0000-0000D7280000}"/>
    <cellStyle name="Normal 28 3 2 2 2 5 3 3" xfId="25026" xr:uid="{00000000-0005-0000-0000-0000D8280000}"/>
    <cellStyle name="Normal 28 3 2 2 2 5 4" xfId="35246" xr:uid="{00000000-0005-0000-0000-0000D9280000}"/>
    <cellStyle name="Normal 28 3 2 2 2 5 5" xfId="20013" xr:uid="{00000000-0005-0000-0000-0000DA280000}"/>
    <cellStyle name="Normal 28 3 2 2 2 6" xfId="11603" xr:uid="{00000000-0005-0000-0000-0000DB280000}"/>
    <cellStyle name="Normal 28 3 2 2 2 6 2" xfId="41934" xr:uid="{00000000-0005-0000-0000-0000DC280000}"/>
    <cellStyle name="Normal 28 3 2 2 2 6 3" xfId="26701" xr:uid="{00000000-0005-0000-0000-0000DD280000}"/>
    <cellStyle name="Normal 28 3 2 2 2 7" xfId="6582" xr:uid="{00000000-0005-0000-0000-0000DE280000}"/>
    <cellStyle name="Normal 28 3 2 2 2 7 2" xfId="36917" xr:uid="{00000000-0005-0000-0000-0000DF280000}"/>
    <cellStyle name="Normal 28 3 2 2 2 7 3" xfId="21684" xr:uid="{00000000-0005-0000-0000-0000E0280000}"/>
    <cellStyle name="Normal 28 3 2 2 2 8" xfId="31905" xr:uid="{00000000-0005-0000-0000-0000E1280000}"/>
    <cellStyle name="Normal 28 3 2 2 2 9" xfId="16671" xr:uid="{00000000-0005-0000-0000-0000E2280000}"/>
    <cellStyle name="Normal 28 3 2 2 3" xfId="1718" xr:uid="{00000000-0005-0000-0000-0000E3280000}"/>
    <cellStyle name="Normal 28 3 2 2 3 2" xfId="2557" xr:uid="{00000000-0005-0000-0000-0000E4280000}"/>
    <cellStyle name="Normal 28 3 2 2 3 2 2" xfId="4247" xr:uid="{00000000-0005-0000-0000-0000E5280000}"/>
    <cellStyle name="Normal 28 3 2 2 3 2 2 2" xfId="14320" xr:uid="{00000000-0005-0000-0000-0000E6280000}"/>
    <cellStyle name="Normal 28 3 2 2 3 2 2 2 2" xfId="44651" xr:uid="{00000000-0005-0000-0000-0000E7280000}"/>
    <cellStyle name="Normal 28 3 2 2 3 2 2 2 3" xfId="29418" xr:uid="{00000000-0005-0000-0000-0000E8280000}"/>
    <cellStyle name="Normal 28 3 2 2 3 2 2 3" xfId="9300" xr:uid="{00000000-0005-0000-0000-0000E9280000}"/>
    <cellStyle name="Normal 28 3 2 2 3 2 2 3 2" xfId="39634" xr:uid="{00000000-0005-0000-0000-0000EA280000}"/>
    <cellStyle name="Normal 28 3 2 2 3 2 2 3 3" xfId="24401" xr:uid="{00000000-0005-0000-0000-0000EB280000}"/>
    <cellStyle name="Normal 28 3 2 2 3 2 2 4" xfId="34621" xr:uid="{00000000-0005-0000-0000-0000EC280000}"/>
    <cellStyle name="Normal 28 3 2 2 3 2 2 5" xfId="19388" xr:uid="{00000000-0005-0000-0000-0000ED280000}"/>
    <cellStyle name="Normal 28 3 2 2 3 2 3" xfId="5939" xr:uid="{00000000-0005-0000-0000-0000EE280000}"/>
    <cellStyle name="Normal 28 3 2 2 3 2 3 2" xfId="15991" xr:uid="{00000000-0005-0000-0000-0000EF280000}"/>
    <cellStyle name="Normal 28 3 2 2 3 2 3 2 2" xfId="46322" xr:uid="{00000000-0005-0000-0000-0000F0280000}"/>
    <cellStyle name="Normal 28 3 2 2 3 2 3 2 3" xfId="31089" xr:uid="{00000000-0005-0000-0000-0000F1280000}"/>
    <cellStyle name="Normal 28 3 2 2 3 2 3 3" xfId="10971" xr:uid="{00000000-0005-0000-0000-0000F2280000}"/>
    <cellStyle name="Normal 28 3 2 2 3 2 3 3 2" xfId="41305" xr:uid="{00000000-0005-0000-0000-0000F3280000}"/>
    <cellStyle name="Normal 28 3 2 2 3 2 3 3 3" xfId="26072" xr:uid="{00000000-0005-0000-0000-0000F4280000}"/>
    <cellStyle name="Normal 28 3 2 2 3 2 3 4" xfId="36292" xr:uid="{00000000-0005-0000-0000-0000F5280000}"/>
    <cellStyle name="Normal 28 3 2 2 3 2 3 5" xfId="21059" xr:uid="{00000000-0005-0000-0000-0000F6280000}"/>
    <cellStyle name="Normal 28 3 2 2 3 2 4" xfId="12649" xr:uid="{00000000-0005-0000-0000-0000F7280000}"/>
    <cellStyle name="Normal 28 3 2 2 3 2 4 2" xfId="42980" xr:uid="{00000000-0005-0000-0000-0000F8280000}"/>
    <cellStyle name="Normal 28 3 2 2 3 2 4 3" xfId="27747" xr:uid="{00000000-0005-0000-0000-0000F9280000}"/>
    <cellStyle name="Normal 28 3 2 2 3 2 5" xfId="7628" xr:uid="{00000000-0005-0000-0000-0000FA280000}"/>
    <cellStyle name="Normal 28 3 2 2 3 2 5 2" xfId="37963" xr:uid="{00000000-0005-0000-0000-0000FB280000}"/>
    <cellStyle name="Normal 28 3 2 2 3 2 5 3" xfId="22730" xr:uid="{00000000-0005-0000-0000-0000FC280000}"/>
    <cellStyle name="Normal 28 3 2 2 3 2 6" xfId="32951" xr:uid="{00000000-0005-0000-0000-0000FD280000}"/>
    <cellStyle name="Normal 28 3 2 2 3 2 7" xfId="17717" xr:uid="{00000000-0005-0000-0000-0000FE280000}"/>
    <cellStyle name="Normal 28 3 2 2 3 3" xfId="3410" xr:uid="{00000000-0005-0000-0000-0000FF280000}"/>
    <cellStyle name="Normal 28 3 2 2 3 3 2" xfId="13484" xr:uid="{00000000-0005-0000-0000-000000290000}"/>
    <cellStyle name="Normal 28 3 2 2 3 3 2 2" xfId="43815" xr:uid="{00000000-0005-0000-0000-000001290000}"/>
    <cellStyle name="Normal 28 3 2 2 3 3 2 3" xfId="28582" xr:uid="{00000000-0005-0000-0000-000002290000}"/>
    <cellStyle name="Normal 28 3 2 2 3 3 3" xfId="8464" xr:uid="{00000000-0005-0000-0000-000003290000}"/>
    <cellStyle name="Normal 28 3 2 2 3 3 3 2" xfId="38798" xr:uid="{00000000-0005-0000-0000-000004290000}"/>
    <cellStyle name="Normal 28 3 2 2 3 3 3 3" xfId="23565" xr:uid="{00000000-0005-0000-0000-000005290000}"/>
    <cellStyle name="Normal 28 3 2 2 3 3 4" xfId="33785" xr:uid="{00000000-0005-0000-0000-000006290000}"/>
    <cellStyle name="Normal 28 3 2 2 3 3 5" xfId="18552" xr:uid="{00000000-0005-0000-0000-000007290000}"/>
    <cellStyle name="Normal 28 3 2 2 3 4" xfId="5103" xr:uid="{00000000-0005-0000-0000-000008290000}"/>
    <cellStyle name="Normal 28 3 2 2 3 4 2" xfId="15155" xr:uid="{00000000-0005-0000-0000-000009290000}"/>
    <cellStyle name="Normal 28 3 2 2 3 4 2 2" xfId="45486" xr:uid="{00000000-0005-0000-0000-00000A290000}"/>
    <cellStyle name="Normal 28 3 2 2 3 4 2 3" xfId="30253" xr:uid="{00000000-0005-0000-0000-00000B290000}"/>
    <cellStyle name="Normal 28 3 2 2 3 4 3" xfId="10135" xr:uid="{00000000-0005-0000-0000-00000C290000}"/>
    <cellStyle name="Normal 28 3 2 2 3 4 3 2" xfId="40469" xr:uid="{00000000-0005-0000-0000-00000D290000}"/>
    <cellStyle name="Normal 28 3 2 2 3 4 3 3" xfId="25236" xr:uid="{00000000-0005-0000-0000-00000E290000}"/>
    <cellStyle name="Normal 28 3 2 2 3 4 4" xfId="35456" xr:uid="{00000000-0005-0000-0000-00000F290000}"/>
    <cellStyle name="Normal 28 3 2 2 3 4 5" xfId="20223" xr:uid="{00000000-0005-0000-0000-000010290000}"/>
    <cellStyle name="Normal 28 3 2 2 3 5" xfId="11813" xr:uid="{00000000-0005-0000-0000-000011290000}"/>
    <cellStyle name="Normal 28 3 2 2 3 5 2" xfId="42144" xr:uid="{00000000-0005-0000-0000-000012290000}"/>
    <cellStyle name="Normal 28 3 2 2 3 5 3" xfId="26911" xr:uid="{00000000-0005-0000-0000-000013290000}"/>
    <cellStyle name="Normal 28 3 2 2 3 6" xfId="6792" xr:uid="{00000000-0005-0000-0000-000014290000}"/>
    <cellStyle name="Normal 28 3 2 2 3 6 2" xfId="37127" xr:uid="{00000000-0005-0000-0000-000015290000}"/>
    <cellStyle name="Normal 28 3 2 2 3 6 3" xfId="21894" xr:uid="{00000000-0005-0000-0000-000016290000}"/>
    <cellStyle name="Normal 28 3 2 2 3 7" xfId="32115" xr:uid="{00000000-0005-0000-0000-000017290000}"/>
    <cellStyle name="Normal 28 3 2 2 3 8" xfId="16881" xr:uid="{00000000-0005-0000-0000-000018290000}"/>
    <cellStyle name="Normal 28 3 2 2 4" xfId="2139" xr:uid="{00000000-0005-0000-0000-000019290000}"/>
    <cellStyle name="Normal 28 3 2 2 4 2" xfId="3829" xr:uid="{00000000-0005-0000-0000-00001A290000}"/>
    <cellStyle name="Normal 28 3 2 2 4 2 2" xfId="13902" xr:uid="{00000000-0005-0000-0000-00001B290000}"/>
    <cellStyle name="Normal 28 3 2 2 4 2 2 2" xfId="44233" xr:uid="{00000000-0005-0000-0000-00001C290000}"/>
    <cellStyle name="Normal 28 3 2 2 4 2 2 3" xfId="29000" xr:uid="{00000000-0005-0000-0000-00001D290000}"/>
    <cellStyle name="Normal 28 3 2 2 4 2 3" xfId="8882" xr:uid="{00000000-0005-0000-0000-00001E290000}"/>
    <cellStyle name="Normal 28 3 2 2 4 2 3 2" xfId="39216" xr:uid="{00000000-0005-0000-0000-00001F290000}"/>
    <cellStyle name="Normal 28 3 2 2 4 2 3 3" xfId="23983" xr:uid="{00000000-0005-0000-0000-000020290000}"/>
    <cellStyle name="Normal 28 3 2 2 4 2 4" xfId="34203" xr:uid="{00000000-0005-0000-0000-000021290000}"/>
    <cellStyle name="Normal 28 3 2 2 4 2 5" xfId="18970" xr:uid="{00000000-0005-0000-0000-000022290000}"/>
    <cellStyle name="Normal 28 3 2 2 4 3" xfId="5521" xr:uid="{00000000-0005-0000-0000-000023290000}"/>
    <cellStyle name="Normal 28 3 2 2 4 3 2" xfId="15573" xr:uid="{00000000-0005-0000-0000-000024290000}"/>
    <cellStyle name="Normal 28 3 2 2 4 3 2 2" xfId="45904" xr:uid="{00000000-0005-0000-0000-000025290000}"/>
    <cellStyle name="Normal 28 3 2 2 4 3 2 3" xfId="30671" xr:uid="{00000000-0005-0000-0000-000026290000}"/>
    <cellStyle name="Normal 28 3 2 2 4 3 3" xfId="10553" xr:uid="{00000000-0005-0000-0000-000027290000}"/>
    <cellStyle name="Normal 28 3 2 2 4 3 3 2" xfId="40887" xr:uid="{00000000-0005-0000-0000-000028290000}"/>
    <cellStyle name="Normal 28 3 2 2 4 3 3 3" xfId="25654" xr:uid="{00000000-0005-0000-0000-000029290000}"/>
    <cellStyle name="Normal 28 3 2 2 4 3 4" xfId="35874" xr:uid="{00000000-0005-0000-0000-00002A290000}"/>
    <cellStyle name="Normal 28 3 2 2 4 3 5" xfId="20641" xr:uid="{00000000-0005-0000-0000-00002B290000}"/>
    <cellStyle name="Normal 28 3 2 2 4 4" xfId="12231" xr:uid="{00000000-0005-0000-0000-00002C290000}"/>
    <cellStyle name="Normal 28 3 2 2 4 4 2" xfId="42562" xr:uid="{00000000-0005-0000-0000-00002D290000}"/>
    <cellStyle name="Normal 28 3 2 2 4 4 3" xfId="27329" xr:uid="{00000000-0005-0000-0000-00002E290000}"/>
    <cellStyle name="Normal 28 3 2 2 4 5" xfId="7210" xr:uid="{00000000-0005-0000-0000-00002F290000}"/>
    <cellStyle name="Normal 28 3 2 2 4 5 2" xfId="37545" xr:uid="{00000000-0005-0000-0000-000030290000}"/>
    <cellStyle name="Normal 28 3 2 2 4 5 3" xfId="22312" xr:uid="{00000000-0005-0000-0000-000031290000}"/>
    <cellStyle name="Normal 28 3 2 2 4 6" xfId="32533" xr:uid="{00000000-0005-0000-0000-000032290000}"/>
    <cellStyle name="Normal 28 3 2 2 4 7" xfId="17299" xr:uid="{00000000-0005-0000-0000-000033290000}"/>
    <cellStyle name="Normal 28 3 2 2 5" xfId="2992" xr:uid="{00000000-0005-0000-0000-000034290000}"/>
    <cellStyle name="Normal 28 3 2 2 5 2" xfId="13066" xr:uid="{00000000-0005-0000-0000-000035290000}"/>
    <cellStyle name="Normal 28 3 2 2 5 2 2" xfId="43397" xr:uid="{00000000-0005-0000-0000-000036290000}"/>
    <cellStyle name="Normal 28 3 2 2 5 2 3" xfId="28164" xr:uid="{00000000-0005-0000-0000-000037290000}"/>
    <cellStyle name="Normal 28 3 2 2 5 3" xfId="8046" xr:uid="{00000000-0005-0000-0000-000038290000}"/>
    <cellStyle name="Normal 28 3 2 2 5 3 2" xfId="38380" xr:uid="{00000000-0005-0000-0000-000039290000}"/>
    <cellStyle name="Normal 28 3 2 2 5 3 3" xfId="23147" xr:uid="{00000000-0005-0000-0000-00003A290000}"/>
    <cellStyle name="Normal 28 3 2 2 5 4" xfId="33367" xr:uid="{00000000-0005-0000-0000-00003B290000}"/>
    <cellStyle name="Normal 28 3 2 2 5 5" xfId="18134" xr:uid="{00000000-0005-0000-0000-00003C290000}"/>
    <cellStyle name="Normal 28 3 2 2 6" xfId="4685" xr:uid="{00000000-0005-0000-0000-00003D290000}"/>
    <cellStyle name="Normal 28 3 2 2 6 2" xfId="14737" xr:uid="{00000000-0005-0000-0000-00003E290000}"/>
    <cellStyle name="Normal 28 3 2 2 6 2 2" xfId="45068" xr:uid="{00000000-0005-0000-0000-00003F290000}"/>
    <cellStyle name="Normal 28 3 2 2 6 2 3" xfId="29835" xr:uid="{00000000-0005-0000-0000-000040290000}"/>
    <cellStyle name="Normal 28 3 2 2 6 3" xfId="9717" xr:uid="{00000000-0005-0000-0000-000041290000}"/>
    <cellStyle name="Normal 28 3 2 2 6 3 2" xfId="40051" xr:uid="{00000000-0005-0000-0000-000042290000}"/>
    <cellStyle name="Normal 28 3 2 2 6 3 3" xfId="24818" xr:uid="{00000000-0005-0000-0000-000043290000}"/>
    <cellStyle name="Normal 28 3 2 2 6 4" xfId="35038" xr:uid="{00000000-0005-0000-0000-000044290000}"/>
    <cellStyle name="Normal 28 3 2 2 6 5" xfId="19805" xr:uid="{00000000-0005-0000-0000-000045290000}"/>
    <cellStyle name="Normal 28 3 2 2 7" xfId="11395" xr:uid="{00000000-0005-0000-0000-000046290000}"/>
    <cellStyle name="Normal 28 3 2 2 7 2" xfId="41726" xr:uid="{00000000-0005-0000-0000-000047290000}"/>
    <cellStyle name="Normal 28 3 2 2 7 3" xfId="26493" xr:uid="{00000000-0005-0000-0000-000048290000}"/>
    <cellStyle name="Normal 28 3 2 2 8" xfId="6374" xr:uid="{00000000-0005-0000-0000-000049290000}"/>
    <cellStyle name="Normal 28 3 2 2 8 2" xfId="36709" xr:uid="{00000000-0005-0000-0000-00004A290000}"/>
    <cellStyle name="Normal 28 3 2 2 8 3" xfId="21476" xr:uid="{00000000-0005-0000-0000-00004B290000}"/>
    <cellStyle name="Normal 28 3 2 2 9" xfId="31697" xr:uid="{00000000-0005-0000-0000-00004C290000}"/>
    <cellStyle name="Normal 28 3 2 3" xfId="1401" xr:uid="{00000000-0005-0000-0000-00004D290000}"/>
    <cellStyle name="Normal 28 3 2 3 2" xfId="1822" xr:uid="{00000000-0005-0000-0000-00004E290000}"/>
    <cellStyle name="Normal 28 3 2 3 2 2" xfId="2661" xr:uid="{00000000-0005-0000-0000-00004F290000}"/>
    <cellStyle name="Normal 28 3 2 3 2 2 2" xfId="4351" xr:uid="{00000000-0005-0000-0000-000050290000}"/>
    <cellStyle name="Normal 28 3 2 3 2 2 2 2" xfId="14424" xr:uid="{00000000-0005-0000-0000-000051290000}"/>
    <cellStyle name="Normal 28 3 2 3 2 2 2 2 2" xfId="44755" xr:uid="{00000000-0005-0000-0000-000052290000}"/>
    <cellStyle name="Normal 28 3 2 3 2 2 2 2 3" xfId="29522" xr:uid="{00000000-0005-0000-0000-000053290000}"/>
    <cellStyle name="Normal 28 3 2 3 2 2 2 3" xfId="9404" xr:uid="{00000000-0005-0000-0000-000054290000}"/>
    <cellStyle name="Normal 28 3 2 3 2 2 2 3 2" xfId="39738" xr:uid="{00000000-0005-0000-0000-000055290000}"/>
    <cellStyle name="Normal 28 3 2 3 2 2 2 3 3" xfId="24505" xr:uid="{00000000-0005-0000-0000-000056290000}"/>
    <cellStyle name="Normal 28 3 2 3 2 2 2 4" xfId="34725" xr:uid="{00000000-0005-0000-0000-000057290000}"/>
    <cellStyle name="Normal 28 3 2 3 2 2 2 5" xfId="19492" xr:uid="{00000000-0005-0000-0000-000058290000}"/>
    <cellStyle name="Normal 28 3 2 3 2 2 3" xfId="6043" xr:uid="{00000000-0005-0000-0000-000059290000}"/>
    <cellStyle name="Normal 28 3 2 3 2 2 3 2" xfId="16095" xr:uid="{00000000-0005-0000-0000-00005A290000}"/>
    <cellStyle name="Normal 28 3 2 3 2 2 3 2 2" xfId="46426" xr:uid="{00000000-0005-0000-0000-00005B290000}"/>
    <cellStyle name="Normal 28 3 2 3 2 2 3 2 3" xfId="31193" xr:uid="{00000000-0005-0000-0000-00005C290000}"/>
    <cellStyle name="Normal 28 3 2 3 2 2 3 3" xfId="11075" xr:uid="{00000000-0005-0000-0000-00005D290000}"/>
    <cellStyle name="Normal 28 3 2 3 2 2 3 3 2" xfId="41409" xr:uid="{00000000-0005-0000-0000-00005E290000}"/>
    <cellStyle name="Normal 28 3 2 3 2 2 3 3 3" xfId="26176" xr:uid="{00000000-0005-0000-0000-00005F290000}"/>
    <cellStyle name="Normal 28 3 2 3 2 2 3 4" xfId="36396" xr:uid="{00000000-0005-0000-0000-000060290000}"/>
    <cellStyle name="Normal 28 3 2 3 2 2 3 5" xfId="21163" xr:uid="{00000000-0005-0000-0000-000061290000}"/>
    <cellStyle name="Normal 28 3 2 3 2 2 4" xfId="12753" xr:uid="{00000000-0005-0000-0000-000062290000}"/>
    <cellStyle name="Normal 28 3 2 3 2 2 4 2" xfId="43084" xr:uid="{00000000-0005-0000-0000-000063290000}"/>
    <cellStyle name="Normal 28 3 2 3 2 2 4 3" xfId="27851" xr:uid="{00000000-0005-0000-0000-000064290000}"/>
    <cellStyle name="Normal 28 3 2 3 2 2 5" xfId="7732" xr:uid="{00000000-0005-0000-0000-000065290000}"/>
    <cellStyle name="Normal 28 3 2 3 2 2 5 2" xfId="38067" xr:uid="{00000000-0005-0000-0000-000066290000}"/>
    <cellStyle name="Normal 28 3 2 3 2 2 5 3" xfId="22834" xr:uid="{00000000-0005-0000-0000-000067290000}"/>
    <cellStyle name="Normal 28 3 2 3 2 2 6" xfId="33055" xr:uid="{00000000-0005-0000-0000-000068290000}"/>
    <cellStyle name="Normal 28 3 2 3 2 2 7" xfId="17821" xr:uid="{00000000-0005-0000-0000-000069290000}"/>
    <cellStyle name="Normal 28 3 2 3 2 3" xfId="3514" xr:uid="{00000000-0005-0000-0000-00006A290000}"/>
    <cellStyle name="Normal 28 3 2 3 2 3 2" xfId="13588" xr:uid="{00000000-0005-0000-0000-00006B290000}"/>
    <cellStyle name="Normal 28 3 2 3 2 3 2 2" xfId="43919" xr:uid="{00000000-0005-0000-0000-00006C290000}"/>
    <cellStyle name="Normal 28 3 2 3 2 3 2 3" xfId="28686" xr:uid="{00000000-0005-0000-0000-00006D290000}"/>
    <cellStyle name="Normal 28 3 2 3 2 3 3" xfId="8568" xr:uid="{00000000-0005-0000-0000-00006E290000}"/>
    <cellStyle name="Normal 28 3 2 3 2 3 3 2" xfId="38902" xr:uid="{00000000-0005-0000-0000-00006F290000}"/>
    <cellStyle name="Normal 28 3 2 3 2 3 3 3" xfId="23669" xr:uid="{00000000-0005-0000-0000-000070290000}"/>
    <cellStyle name="Normal 28 3 2 3 2 3 4" xfId="33889" xr:uid="{00000000-0005-0000-0000-000071290000}"/>
    <cellStyle name="Normal 28 3 2 3 2 3 5" xfId="18656" xr:uid="{00000000-0005-0000-0000-000072290000}"/>
    <cellStyle name="Normal 28 3 2 3 2 4" xfId="5207" xr:uid="{00000000-0005-0000-0000-000073290000}"/>
    <cellStyle name="Normal 28 3 2 3 2 4 2" xfId="15259" xr:uid="{00000000-0005-0000-0000-000074290000}"/>
    <cellStyle name="Normal 28 3 2 3 2 4 2 2" xfId="45590" xr:uid="{00000000-0005-0000-0000-000075290000}"/>
    <cellStyle name="Normal 28 3 2 3 2 4 2 3" xfId="30357" xr:uid="{00000000-0005-0000-0000-000076290000}"/>
    <cellStyle name="Normal 28 3 2 3 2 4 3" xfId="10239" xr:uid="{00000000-0005-0000-0000-000077290000}"/>
    <cellStyle name="Normal 28 3 2 3 2 4 3 2" xfId="40573" xr:uid="{00000000-0005-0000-0000-000078290000}"/>
    <cellStyle name="Normal 28 3 2 3 2 4 3 3" xfId="25340" xr:uid="{00000000-0005-0000-0000-000079290000}"/>
    <cellStyle name="Normal 28 3 2 3 2 4 4" xfId="35560" xr:uid="{00000000-0005-0000-0000-00007A290000}"/>
    <cellStyle name="Normal 28 3 2 3 2 4 5" xfId="20327" xr:uid="{00000000-0005-0000-0000-00007B290000}"/>
    <cellStyle name="Normal 28 3 2 3 2 5" xfId="11917" xr:uid="{00000000-0005-0000-0000-00007C290000}"/>
    <cellStyle name="Normal 28 3 2 3 2 5 2" xfId="42248" xr:uid="{00000000-0005-0000-0000-00007D290000}"/>
    <cellStyle name="Normal 28 3 2 3 2 5 3" xfId="27015" xr:uid="{00000000-0005-0000-0000-00007E290000}"/>
    <cellStyle name="Normal 28 3 2 3 2 6" xfId="6896" xr:uid="{00000000-0005-0000-0000-00007F290000}"/>
    <cellStyle name="Normal 28 3 2 3 2 6 2" xfId="37231" xr:uid="{00000000-0005-0000-0000-000080290000}"/>
    <cellStyle name="Normal 28 3 2 3 2 6 3" xfId="21998" xr:uid="{00000000-0005-0000-0000-000081290000}"/>
    <cellStyle name="Normal 28 3 2 3 2 7" xfId="32219" xr:uid="{00000000-0005-0000-0000-000082290000}"/>
    <cellStyle name="Normal 28 3 2 3 2 8" xfId="16985" xr:uid="{00000000-0005-0000-0000-000083290000}"/>
    <cellStyle name="Normal 28 3 2 3 3" xfId="2243" xr:uid="{00000000-0005-0000-0000-000084290000}"/>
    <cellStyle name="Normal 28 3 2 3 3 2" xfId="3933" xr:uid="{00000000-0005-0000-0000-000085290000}"/>
    <cellStyle name="Normal 28 3 2 3 3 2 2" xfId="14006" xr:uid="{00000000-0005-0000-0000-000086290000}"/>
    <cellStyle name="Normal 28 3 2 3 3 2 2 2" xfId="44337" xr:uid="{00000000-0005-0000-0000-000087290000}"/>
    <cellStyle name="Normal 28 3 2 3 3 2 2 3" xfId="29104" xr:uid="{00000000-0005-0000-0000-000088290000}"/>
    <cellStyle name="Normal 28 3 2 3 3 2 3" xfId="8986" xr:uid="{00000000-0005-0000-0000-000089290000}"/>
    <cellStyle name="Normal 28 3 2 3 3 2 3 2" xfId="39320" xr:uid="{00000000-0005-0000-0000-00008A290000}"/>
    <cellStyle name="Normal 28 3 2 3 3 2 3 3" xfId="24087" xr:uid="{00000000-0005-0000-0000-00008B290000}"/>
    <cellStyle name="Normal 28 3 2 3 3 2 4" xfId="34307" xr:uid="{00000000-0005-0000-0000-00008C290000}"/>
    <cellStyle name="Normal 28 3 2 3 3 2 5" xfId="19074" xr:uid="{00000000-0005-0000-0000-00008D290000}"/>
    <cellStyle name="Normal 28 3 2 3 3 3" xfId="5625" xr:uid="{00000000-0005-0000-0000-00008E290000}"/>
    <cellStyle name="Normal 28 3 2 3 3 3 2" xfId="15677" xr:uid="{00000000-0005-0000-0000-00008F290000}"/>
    <cellStyle name="Normal 28 3 2 3 3 3 2 2" xfId="46008" xr:uid="{00000000-0005-0000-0000-000090290000}"/>
    <cellStyle name="Normal 28 3 2 3 3 3 2 3" xfId="30775" xr:uid="{00000000-0005-0000-0000-000091290000}"/>
    <cellStyle name="Normal 28 3 2 3 3 3 3" xfId="10657" xr:uid="{00000000-0005-0000-0000-000092290000}"/>
    <cellStyle name="Normal 28 3 2 3 3 3 3 2" xfId="40991" xr:uid="{00000000-0005-0000-0000-000093290000}"/>
    <cellStyle name="Normal 28 3 2 3 3 3 3 3" xfId="25758" xr:uid="{00000000-0005-0000-0000-000094290000}"/>
    <cellStyle name="Normal 28 3 2 3 3 3 4" xfId="35978" xr:uid="{00000000-0005-0000-0000-000095290000}"/>
    <cellStyle name="Normal 28 3 2 3 3 3 5" xfId="20745" xr:uid="{00000000-0005-0000-0000-000096290000}"/>
    <cellStyle name="Normal 28 3 2 3 3 4" xfId="12335" xr:uid="{00000000-0005-0000-0000-000097290000}"/>
    <cellStyle name="Normal 28 3 2 3 3 4 2" xfId="42666" xr:uid="{00000000-0005-0000-0000-000098290000}"/>
    <cellStyle name="Normal 28 3 2 3 3 4 3" xfId="27433" xr:uid="{00000000-0005-0000-0000-000099290000}"/>
    <cellStyle name="Normal 28 3 2 3 3 5" xfId="7314" xr:uid="{00000000-0005-0000-0000-00009A290000}"/>
    <cellStyle name="Normal 28 3 2 3 3 5 2" xfId="37649" xr:uid="{00000000-0005-0000-0000-00009B290000}"/>
    <cellStyle name="Normal 28 3 2 3 3 5 3" xfId="22416" xr:uid="{00000000-0005-0000-0000-00009C290000}"/>
    <cellStyle name="Normal 28 3 2 3 3 6" xfId="32637" xr:uid="{00000000-0005-0000-0000-00009D290000}"/>
    <cellStyle name="Normal 28 3 2 3 3 7" xfId="17403" xr:uid="{00000000-0005-0000-0000-00009E290000}"/>
    <cellStyle name="Normal 28 3 2 3 4" xfId="3096" xr:uid="{00000000-0005-0000-0000-00009F290000}"/>
    <cellStyle name="Normal 28 3 2 3 4 2" xfId="13170" xr:uid="{00000000-0005-0000-0000-0000A0290000}"/>
    <cellStyle name="Normal 28 3 2 3 4 2 2" xfId="43501" xr:uid="{00000000-0005-0000-0000-0000A1290000}"/>
    <cellStyle name="Normal 28 3 2 3 4 2 3" xfId="28268" xr:uid="{00000000-0005-0000-0000-0000A2290000}"/>
    <cellStyle name="Normal 28 3 2 3 4 3" xfId="8150" xr:uid="{00000000-0005-0000-0000-0000A3290000}"/>
    <cellStyle name="Normal 28 3 2 3 4 3 2" xfId="38484" xr:uid="{00000000-0005-0000-0000-0000A4290000}"/>
    <cellStyle name="Normal 28 3 2 3 4 3 3" xfId="23251" xr:uid="{00000000-0005-0000-0000-0000A5290000}"/>
    <cellStyle name="Normal 28 3 2 3 4 4" xfId="33471" xr:uid="{00000000-0005-0000-0000-0000A6290000}"/>
    <cellStyle name="Normal 28 3 2 3 4 5" xfId="18238" xr:uid="{00000000-0005-0000-0000-0000A7290000}"/>
    <cellStyle name="Normal 28 3 2 3 5" xfId="4789" xr:uid="{00000000-0005-0000-0000-0000A8290000}"/>
    <cellStyle name="Normal 28 3 2 3 5 2" xfId="14841" xr:uid="{00000000-0005-0000-0000-0000A9290000}"/>
    <cellStyle name="Normal 28 3 2 3 5 2 2" xfId="45172" xr:uid="{00000000-0005-0000-0000-0000AA290000}"/>
    <cellStyle name="Normal 28 3 2 3 5 2 3" xfId="29939" xr:uid="{00000000-0005-0000-0000-0000AB290000}"/>
    <cellStyle name="Normal 28 3 2 3 5 3" xfId="9821" xr:uid="{00000000-0005-0000-0000-0000AC290000}"/>
    <cellStyle name="Normal 28 3 2 3 5 3 2" xfId="40155" xr:uid="{00000000-0005-0000-0000-0000AD290000}"/>
    <cellStyle name="Normal 28 3 2 3 5 3 3" xfId="24922" xr:uid="{00000000-0005-0000-0000-0000AE290000}"/>
    <cellStyle name="Normal 28 3 2 3 5 4" xfId="35142" xr:uid="{00000000-0005-0000-0000-0000AF290000}"/>
    <cellStyle name="Normal 28 3 2 3 5 5" xfId="19909" xr:uid="{00000000-0005-0000-0000-0000B0290000}"/>
    <cellStyle name="Normal 28 3 2 3 6" xfId="11499" xr:uid="{00000000-0005-0000-0000-0000B1290000}"/>
    <cellStyle name="Normal 28 3 2 3 6 2" xfId="41830" xr:uid="{00000000-0005-0000-0000-0000B2290000}"/>
    <cellStyle name="Normal 28 3 2 3 6 3" xfId="26597" xr:uid="{00000000-0005-0000-0000-0000B3290000}"/>
    <cellStyle name="Normal 28 3 2 3 7" xfId="6478" xr:uid="{00000000-0005-0000-0000-0000B4290000}"/>
    <cellStyle name="Normal 28 3 2 3 7 2" xfId="36813" xr:uid="{00000000-0005-0000-0000-0000B5290000}"/>
    <cellStyle name="Normal 28 3 2 3 7 3" xfId="21580" xr:uid="{00000000-0005-0000-0000-0000B6290000}"/>
    <cellStyle name="Normal 28 3 2 3 8" xfId="31801" xr:uid="{00000000-0005-0000-0000-0000B7290000}"/>
    <cellStyle name="Normal 28 3 2 3 9" xfId="16567" xr:uid="{00000000-0005-0000-0000-0000B8290000}"/>
    <cellStyle name="Normal 28 3 2 4" xfId="1614" xr:uid="{00000000-0005-0000-0000-0000B9290000}"/>
    <cellStyle name="Normal 28 3 2 4 2" xfId="2453" xr:uid="{00000000-0005-0000-0000-0000BA290000}"/>
    <cellStyle name="Normal 28 3 2 4 2 2" xfId="4143" xr:uid="{00000000-0005-0000-0000-0000BB290000}"/>
    <cellStyle name="Normal 28 3 2 4 2 2 2" xfId="14216" xr:uid="{00000000-0005-0000-0000-0000BC290000}"/>
    <cellStyle name="Normal 28 3 2 4 2 2 2 2" xfId="44547" xr:uid="{00000000-0005-0000-0000-0000BD290000}"/>
    <cellStyle name="Normal 28 3 2 4 2 2 2 3" xfId="29314" xr:uid="{00000000-0005-0000-0000-0000BE290000}"/>
    <cellStyle name="Normal 28 3 2 4 2 2 3" xfId="9196" xr:uid="{00000000-0005-0000-0000-0000BF290000}"/>
    <cellStyle name="Normal 28 3 2 4 2 2 3 2" xfId="39530" xr:uid="{00000000-0005-0000-0000-0000C0290000}"/>
    <cellStyle name="Normal 28 3 2 4 2 2 3 3" xfId="24297" xr:uid="{00000000-0005-0000-0000-0000C1290000}"/>
    <cellStyle name="Normal 28 3 2 4 2 2 4" xfId="34517" xr:uid="{00000000-0005-0000-0000-0000C2290000}"/>
    <cellStyle name="Normal 28 3 2 4 2 2 5" xfId="19284" xr:uid="{00000000-0005-0000-0000-0000C3290000}"/>
    <cellStyle name="Normal 28 3 2 4 2 3" xfId="5835" xr:uid="{00000000-0005-0000-0000-0000C4290000}"/>
    <cellStyle name="Normal 28 3 2 4 2 3 2" xfId="15887" xr:uid="{00000000-0005-0000-0000-0000C5290000}"/>
    <cellStyle name="Normal 28 3 2 4 2 3 2 2" xfId="46218" xr:uid="{00000000-0005-0000-0000-0000C6290000}"/>
    <cellStyle name="Normal 28 3 2 4 2 3 2 3" xfId="30985" xr:uid="{00000000-0005-0000-0000-0000C7290000}"/>
    <cellStyle name="Normal 28 3 2 4 2 3 3" xfId="10867" xr:uid="{00000000-0005-0000-0000-0000C8290000}"/>
    <cellStyle name="Normal 28 3 2 4 2 3 3 2" xfId="41201" xr:uid="{00000000-0005-0000-0000-0000C9290000}"/>
    <cellStyle name="Normal 28 3 2 4 2 3 3 3" xfId="25968" xr:uid="{00000000-0005-0000-0000-0000CA290000}"/>
    <cellStyle name="Normal 28 3 2 4 2 3 4" xfId="36188" xr:uid="{00000000-0005-0000-0000-0000CB290000}"/>
    <cellStyle name="Normal 28 3 2 4 2 3 5" xfId="20955" xr:uid="{00000000-0005-0000-0000-0000CC290000}"/>
    <cellStyle name="Normal 28 3 2 4 2 4" xfId="12545" xr:uid="{00000000-0005-0000-0000-0000CD290000}"/>
    <cellStyle name="Normal 28 3 2 4 2 4 2" xfId="42876" xr:uid="{00000000-0005-0000-0000-0000CE290000}"/>
    <cellStyle name="Normal 28 3 2 4 2 4 3" xfId="27643" xr:uid="{00000000-0005-0000-0000-0000CF290000}"/>
    <cellStyle name="Normal 28 3 2 4 2 5" xfId="7524" xr:uid="{00000000-0005-0000-0000-0000D0290000}"/>
    <cellStyle name="Normal 28 3 2 4 2 5 2" xfId="37859" xr:uid="{00000000-0005-0000-0000-0000D1290000}"/>
    <cellStyle name="Normal 28 3 2 4 2 5 3" xfId="22626" xr:uid="{00000000-0005-0000-0000-0000D2290000}"/>
    <cellStyle name="Normal 28 3 2 4 2 6" xfId="32847" xr:uid="{00000000-0005-0000-0000-0000D3290000}"/>
    <cellStyle name="Normal 28 3 2 4 2 7" xfId="17613" xr:uid="{00000000-0005-0000-0000-0000D4290000}"/>
    <cellStyle name="Normal 28 3 2 4 3" xfId="3306" xr:uid="{00000000-0005-0000-0000-0000D5290000}"/>
    <cellStyle name="Normal 28 3 2 4 3 2" xfId="13380" xr:uid="{00000000-0005-0000-0000-0000D6290000}"/>
    <cellStyle name="Normal 28 3 2 4 3 2 2" xfId="43711" xr:uid="{00000000-0005-0000-0000-0000D7290000}"/>
    <cellStyle name="Normal 28 3 2 4 3 2 3" xfId="28478" xr:uid="{00000000-0005-0000-0000-0000D8290000}"/>
    <cellStyle name="Normal 28 3 2 4 3 3" xfId="8360" xr:uid="{00000000-0005-0000-0000-0000D9290000}"/>
    <cellStyle name="Normal 28 3 2 4 3 3 2" xfId="38694" xr:uid="{00000000-0005-0000-0000-0000DA290000}"/>
    <cellStyle name="Normal 28 3 2 4 3 3 3" xfId="23461" xr:uid="{00000000-0005-0000-0000-0000DB290000}"/>
    <cellStyle name="Normal 28 3 2 4 3 4" xfId="33681" xr:uid="{00000000-0005-0000-0000-0000DC290000}"/>
    <cellStyle name="Normal 28 3 2 4 3 5" xfId="18448" xr:uid="{00000000-0005-0000-0000-0000DD290000}"/>
    <cellStyle name="Normal 28 3 2 4 4" xfId="4999" xr:uid="{00000000-0005-0000-0000-0000DE290000}"/>
    <cellStyle name="Normal 28 3 2 4 4 2" xfId="15051" xr:uid="{00000000-0005-0000-0000-0000DF290000}"/>
    <cellStyle name="Normal 28 3 2 4 4 2 2" xfId="45382" xr:uid="{00000000-0005-0000-0000-0000E0290000}"/>
    <cellStyle name="Normal 28 3 2 4 4 2 3" xfId="30149" xr:uid="{00000000-0005-0000-0000-0000E1290000}"/>
    <cellStyle name="Normal 28 3 2 4 4 3" xfId="10031" xr:uid="{00000000-0005-0000-0000-0000E2290000}"/>
    <cellStyle name="Normal 28 3 2 4 4 3 2" xfId="40365" xr:uid="{00000000-0005-0000-0000-0000E3290000}"/>
    <cellStyle name="Normal 28 3 2 4 4 3 3" xfId="25132" xr:uid="{00000000-0005-0000-0000-0000E4290000}"/>
    <cellStyle name="Normal 28 3 2 4 4 4" xfId="35352" xr:uid="{00000000-0005-0000-0000-0000E5290000}"/>
    <cellStyle name="Normal 28 3 2 4 4 5" xfId="20119" xr:uid="{00000000-0005-0000-0000-0000E6290000}"/>
    <cellStyle name="Normal 28 3 2 4 5" xfId="11709" xr:uid="{00000000-0005-0000-0000-0000E7290000}"/>
    <cellStyle name="Normal 28 3 2 4 5 2" xfId="42040" xr:uid="{00000000-0005-0000-0000-0000E8290000}"/>
    <cellStyle name="Normal 28 3 2 4 5 3" xfId="26807" xr:uid="{00000000-0005-0000-0000-0000E9290000}"/>
    <cellStyle name="Normal 28 3 2 4 6" xfId="6688" xr:uid="{00000000-0005-0000-0000-0000EA290000}"/>
    <cellStyle name="Normal 28 3 2 4 6 2" xfId="37023" xr:uid="{00000000-0005-0000-0000-0000EB290000}"/>
    <cellStyle name="Normal 28 3 2 4 6 3" xfId="21790" xr:uid="{00000000-0005-0000-0000-0000EC290000}"/>
    <cellStyle name="Normal 28 3 2 4 7" xfId="32011" xr:uid="{00000000-0005-0000-0000-0000ED290000}"/>
    <cellStyle name="Normal 28 3 2 4 8" xfId="16777" xr:uid="{00000000-0005-0000-0000-0000EE290000}"/>
    <cellStyle name="Normal 28 3 2 5" xfId="2035" xr:uid="{00000000-0005-0000-0000-0000EF290000}"/>
    <cellStyle name="Normal 28 3 2 5 2" xfId="3725" xr:uid="{00000000-0005-0000-0000-0000F0290000}"/>
    <cellStyle name="Normal 28 3 2 5 2 2" xfId="13798" xr:uid="{00000000-0005-0000-0000-0000F1290000}"/>
    <cellStyle name="Normal 28 3 2 5 2 2 2" xfId="44129" xr:uid="{00000000-0005-0000-0000-0000F2290000}"/>
    <cellStyle name="Normal 28 3 2 5 2 2 3" xfId="28896" xr:uid="{00000000-0005-0000-0000-0000F3290000}"/>
    <cellStyle name="Normal 28 3 2 5 2 3" xfId="8778" xr:uid="{00000000-0005-0000-0000-0000F4290000}"/>
    <cellStyle name="Normal 28 3 2 5 2 3 2" xfId="39112" xr:uid="{00000000-0005-0000-0000-0000F5290000}"/>
    <cellStyle name="Normal 28 3 2 5 2 3 3" xfId="23879" xr:uid="{00000000-0005-0000-0000-0000F6290000}"/>
    <cellStyle name="Normal 28 3 2 5 2 4" xfId="34099" xr:uid="{00000000-0005-0000-0000-0000F7290000}"/>
    <cellStyle name="Normal 28 3 2 5 2 5" xfId="18866" xr:uid="{00000000-0005-0000-0000-0000F8290000}"/>
    <cellStyle name="Normal 28 3 2 5 3" xfId="5417" xr:uid="{00000000-0005-0000-0000-0000F9290000}"/>
    <cellStyle name="Normal 28 3 2 5 3 2" xfId="15469" xr:uid="{00000000-0005-0000-0000-0000FA290000}"/>
    <cellStyle name="Normal 28 3 2 5 3 2 2" xfId="45800" xr:uid="{00000000-0005-0000-0000-0000FB290000}"/>
    <cellStyle name="Normal 28 3 2 5 3 2 3" xfId="30567" xr:uid="{00000000-0005-0000-0000-0000FC290000}"/>
    <cellStyle name="Normal 28 3 2 5 3 3" xfId="10449" xr:uid="{00000000-0005-0000-0000-0000FD290000}"/>
    <cellStyle name="Normal 28 3 2 5 3 3 2" xfId="40783" xr:uid="{00000000-0005-0000-0000-0000FE290000}"/>
    <cellStyle name="Normal 28 3 2 5 3 3 3" xfId="25550" xr:uid="{00000000-0005-0000-0000-0000FF290000}"/>
    <cellStyle name="Normal 28 3 2 5 3 4" xfId="35770" xr:uid="{00000000-0005-0000-0000-0000002A0000}"/>
    <cellStyle name="Normal 28 3 2 5 3 5" xfId="20537" xr:uid="{00000000-0005-0000-0000-0000012A0000}"/>
    <cellStyle name="Normal 28 3 2 5 4" xfId="12127" xr:uid="{00000000-0005-0000-0000-0000022A0000}"/>
    <cellStyle name="Normal 28 3 2 5 4 2" xfId="42458" xr:uid="{00000000-0005-0000-0000-0000032A0000}"/>
    <cellStyle name="Normal 28 3 2 5 4 3" xfId="27225" xr:uid="{00000000-0005-0000-0000-0000042A0000}"/>
    <cellStyle name="Normal 28 3 2 5 5" xfId="7106" xr:uid="{00000000-0005-0000-0000-0000052A0000}"/>
    <cellStyle name="Normal 28 3 2 5 5 2" xfId="37441" xr:uid="{00000000-0005-0000-0000-0000062A0000}"/>
    <cellStyle name="Normal 28 3 2 5 5 3" xfId="22208" xr:uid="{00000000-0005-0000-0000-0000072A0000}"/>
    <cellStyle name="Normal 28 3 2 5 6" xfId="32429" xr:uid="{00000000-0005-0000-0000-0000082A0000}"/>
    <cellStyle name="Normal 28 3 2 5 7" xfId="17195" xr:uid="{00000000-0005-0000-0000-0000092A0000}"/>
    <cellStyle name="Normal 28 3 2 6" xfId="2888" xr:uid="{00000000-0005-0000-0000-00000A2A0000}"/>
    <cellStyle name="Normal 28 3 2 6 2" xfId="12962" xr:uid="{00000000-0005-0000-0000-00000B2A0000}"/>
    <cellStyle name="Normal 28 3 2 6 2 2" xfId="43293" xr:uid="{00000000-0005-0000-0000-00000C2A0000}"/>
    <cellStyle name="Normal 28 3 2 6 2 3" xfId="28060" xr:uid="{00000000-0005-0000-0000-00000D2A0000}"/>
    <cellStyle name="Normal 28 3 2 6 3" xfId="7942" xr:uid="{00000000-0005-0000-0000-00000E2A0000}"/>
    <cellStyle name="Normal 28 3 2 6 3 2" xfId="38276" xr:uid="{00000000-0005-0000-0000-00000F2A0000}"/>
    <cellStyle name="Normal 28 3 2 6 3 3" xfId="23043" xr:uid="{00000000-0005-0000-0000-0000102A0000}"/>
    <cellStyle name="Normal 28 3 2 6 4" xfId="33263" xr:uid="{00000000-0005-0000-0000-0000112A0000}"/>
    <cellStyle name="Normal 28 3 2 6 5" xfId="18030" xr:uid="{00000000-0005-0000-0000-0000122A0000}"/>
    <cellStyle name="Normal 28 3 2 7" xfId="4581" xr:uid="{00000000-0005-0000-0000-0000132A0000}"/>
    <cellStyle name="Normal 28 3 2 7 2" xfId="14633" xr:uid="{00000000-0005-0000-0000-0000142A0000}"/>
    <cellStyle name="Normal 28 3 2 7 2 2" xfId="44964" xr:uid="{00000000-0005-0000-0000-0000152A0000}"/>
    <cellStyle name="Normal 28 3 2 7 2 3" xfId="29731" xr:uid="{00000000-0005-0000-0000-0000162A0000}"/>
    <cellStyle name="Normal 28 3 2 7 3" xfId="9613" xr:uid="{00000000-0005-0000-0000-0000172A0000}"/>
    <cellStyle name="Normal 28 3 2 7 3 2" xfId="39947" xr:uid="{00000000-0005-0000-0000-0000182A0000}"/>
    <cellStyle name="Normal 28 3 2 7 3 3" xfId="24714" xr:uid="{00000000-0005-0000-0000-0000192A0000}"/>
    <cellStyle name="Normal 28 3 2 7 4" xfId="34934" xr:uid="{00000000-0005-0000-0000-00001A2A0000}"/>
    <cellStyle name="Normal 28 3 2 7 5" xfId="19701" xr:uid="{00000000-0005-0000-0000-00001B2A0000}"/>
    <cellStyle name="Normal 28 3 2 8" xfId="11291" xr:uid="{00000000-0005-0000-0000-00001C2A0000}"/>
    <cellStyle name="Normal 28 3 2 8 2" xfId="41622" xr:uid="{00000000-0005-0000-0000-00001D2A0000}"/>
    <cellStyle name="Normal 28 3 2 8 3" xfId="26389" xr:uid="{00000000-0005-0000-0000-00001E2A0000}"/>
    <cellStyle name="Normal 28 3 2 9" xfId="6270" xr:uid="{00000000-0005-0000-0000-00001F2A0000}"/>
    <cellStyle name="Normal 28 3 2 9 2" xfId="36605" xr:uid="{00000000-0005-0000-0000-0000202A0000}"/>
    <cellStyle name="Normal 28 3 2 9 3" xfId="21372" xr:uid="{00000000-0005-0000-0000-0000212A0000}"/>
    <cellStyle name="Normal 28 3 3" xfId="1234" xr:uid="{00000000-0005-0000-0000-0000222A0000}"/>
    <cellStyle name="Normal 28 3 3 10" xfId="16411" xr:uid="{00000000-0005-0000-0000-0000232A0000}"/>
    <cellStyle name="Normal 28 3 3 2" xfId="1453" xr:uid="{00000000-0005-0000-0000-0000242A0000}"/>
    <cellStyle name="Normal 28 3 3 2 2" xfId="1874" xr:uid="{00000000-0005-0000-0000-0000252A0000}"/>
    <cellStyle name="Normal 28 3 3 2 2 2" xfId="2713" xr:uid="{00000000-0005-0000-0000-0000262A0000}"/>
    <cellStyle name="Normal 28 3 3 2 2 2 2" xfId="4403" xr:uid="{00000000-0005-0000-0000-0000272A0000}"/>
    <cellStyle name="Normal 28 3 3 2 2 2 2 2" xfId="14476" xr:uid="{00000000-0005-0000-0000-0000282A0000}"/>
    <cellStyle name="Normal 28 3 3 2 2 2 2 2 2" xfId="44807" xr:uid="{00000000-0005-0000-0000-0000292A0000}"/>
    <cellStyle name="Normal 28 3 3 2 2 2 2 2 3" xfId="29574" xr:uid="{00000000-0005-0000-0000-00002A2A0000}"/>
    <cellStyle name="Normal 28 3 3 2 2 2 2 3" xfId="9456" xr:uid="{00000000-0005-0000-0000-00002B2A0000}"/>
    <cellStyle name="Normal 28 3 3 2 2 2 2 3 2" xfId="39790" xr:uid="{00000000-0005-0000-0000-00002C2A0000}"/>
    <cellStyle name="Normal 28 3 3 2 2 2 2 3 3" xfId="24557" xr:uid="{00000000-0005-0000-0000-00002D2A0000}"/>
    <cellStyle name="Normal 28 3 3 2 2 2 2 4" xfId="34777" xr:uid="{00000000-0005-0000-0000-00002E2A0000}"/>
    <cellStyle name="Normal 28 3 3 2 2 2 2 5" xfId="19544" xr:uid="{00000000-0005-0000-0000-00002F2A0000}"/>
    <cellStyle name="Normal 28 3 3 2 2 2 3" xfId="6095" xr:uid="{00000000-0005-0000-0000-0000302A0000}"/>
    <cellStyle name="Normal 28 3 3 2 2 2 3 2" xfId="16147" xr:uid="{00000000-0005-0000-0000-0000312A0000}"/>
    <cellStyle name="Normal 28 3 3 2 2 2 3 2 2" xfId="46478" xr:uid="{00000000-0005-0000-0000-0000322A0000}"/>
    <cellStyle name="Normal 28 3 3 2 2 2 3 2 3" xfId="31245" xr:uid="{00000000-0005-0000-0000-0000332A0000}"/>
    <cellStyle name="Normal 28 3 3 2 2 2 3 3" xfId="11127" xr:uid="{00000000-0005-0000-0000-0000342A0000}"/>
    <cellStyle name="Normal 28 3 3 2 2 2 3 3 2" xfId="41461" xr:uid="{00000000-0005-0000-0000-0000352A0000}"/>
    <cellStyle name="Normal 28 3 3 2 2 2 3 3 3" xfId="26228" xr:uid="{00000000-0005-0000-0000-0000362A0000}"/>
    <cellStyle name="Normal 28 3 3 2 2 2 3 4" xfId="36448" xr:uid="{00000000-0005-0000-0000-0000372A0000}"/>
    <cellStyle name="Normal 28 3 3 2 2 2 3 5" xfId="21215" xr:uid="{00000000-0005-0000-0000-0000382A0000}"/>
    <cellStyle name="Normal 28 3 3 2 2 2 4" xfId="12805" xr:uid="{00000000-0005-0000-0000-0000392A0000}"/>
    <cellStyle name="Normal 28 3 3 2 2 2 4 2" xfId="43136" xr:uid="{00000000-0005-0000-0000-00003A2A0000}"/>
    <cellStyle name="Normal 28 3 3 2 2 2 4 3" xfId="27903" xr:uid="{00000000-0005-0000-0000-00003B2A0000}"/>
    <cellStyle name="Normal 28 3 3 2 2 2 5" xfId="7784" xr:uid="{00000000-0005-0000-0000-00003C2A0000}"/>
    <cellStyle name="Normal 28 3 3 2 2 2 5 2" xfId="38119" xr:uid="{00000000-0005-0000-0000-00003D2A0000}"/>
    <cellStyle name="Normal 28 3 3 2 2 2 5 3" xfId="22886" xr:uid="{00000000-0005-0000-0000-00003E2A0000}"/>
    <cellStyle name="Normal 28 3 3 2 2 2 6" xfId="33107" xr:uid="{00000000-0005-0000-0000-00003F2A0000}"/>
    <cellStyle name="Normal 28 3 3 2 2 2 7" xfId="17873" xr:uid="{00000000-0005-0000-0000-0000402A0000}"/>
    <cellStyle name="Normal 28 3 3 2 2 3" xfId="3566" xr:uid="{00000000-0005-0000-0000-0000412A0000}"/>
    <cellStyle name="Normal 28 3 3 2 2 3 2" xfId="13640" xr:uid="{00000000-0005-0000-0000-0000422A0000}"/>
    <cellStyle name="Normal 28 3 3 2 2 3 2 2" xfId="43971" xr:uid="{00000000-0005-0000-0000-0000432A0000}"/>
    <cellStyle name="Normal 28 3 3 2 2 3 2 3" xfId="28738" xr:uid="{00000000-0005-0000-0000-0000442A0000}"/>
    <cellStyle name="Normal 28 3 3 2 2 3 3" xfId="8620" xr:uid="{00000000-0005-0000-0000-0000452A0000}"/>
    <cellStyle name="Normal 28 3 3 2 2 3 3 2" xfId="38954" xr:uid="{00000000-0005-0000-0000-0000462A0000}"/>
    <cellStyle name="Normal 28 3 3 2 2 3 3 3" xfId="23721" xr:uid="{00000000-0005-0000-0000-0000472A0000}"/>
    <cellStyle name="Normal 28 3 3 2 2 3 4" xfId="33941" xr:uid="{00000000-0005-0000-0000-0000482A0000}"/>
    <cellStyle name="Normal 28 3 3 2 2 3 5" xfId="18708" xr:uid="{00000000-0005-0000-0000-0000492A0000}"/>
    <cellStyle name="Normal 28 3 3 2 2 4" xfId="5259" xr:uid="{00000000-0005-0000-0000-00004A2A0000}"/>
    <cellStyle name="Normal 28 3 3 2 2 4 2" xfId="15311" xr:uid="{00000000-0005-0000-0000-00004B2A0000}"/>
    <cellStyle name="Normal 28 3 3 2 2 4 2 2" xfId="45642" xr:uid="{00000000-0005-0000-0000-00004C2A0000}"/>
    <cellStyle name="Normal 28 3 3 2 2 4 2 3" xfId="30409" xr:uid="{00000000-0005-0000-0000-00004D2A0000}"/>
    <cellStyle name="Normal 28 3 3 2 2 4 3" xfId="10291" xr:uid="{00000000-0005-0000-0000-00004E2A0000}"/>
    <cellStyle name="Normal 28 3 3 2 2 4 3 2" xfId="40625" xr:uid="{00000000-0005-0000-0000-00004F2A0000}"/>
    <cellStyle name="Normal 28 3 3 2 2 4 3 3" xfId="25392" xr:uid="{00000000-0005-0000-0000-0000502A0000}"/>
    <cellStyle name="Normal 28 3 3 2 2 4 4" xfId="35612" xr:uid="{00000000-0005-0000-0000-0000512A0000}"/>
    <cellStyle name="Normal 28 3 3 2 2 4 5" xfId="20379" xr:uid="{00000000-0005-0000-0000-0000522A0000}"/>
    <cellStyle name="Normal 28 3 3 2 2 5" xfId="11969" xr:uid="{00000000-0005-0000-0000-0000532A0000}"/>
    <cellStyle name="Normal 28 3 3 2 2 5 2" xfId="42300" xr:uid="{00000000-0005-0000-0000-0000542A0000}"/>
    <cellStyle name="Normal 28 3 3 2 2 5 3" xfId="27067" xr:uid="{00000000-0005-0000-0000-0000552A0000}"/>
    <cellStyle name="Normal 28 3 3 2 2 6" xfId="6948" xr:uid="{00000000-0005-0000-0000-0000562A0000}"/>
    <cellStyle name="Normal 28 3 3 2 2 6 2" xfId="37283" xr:uid="{00000000-0005-0000-0000-0000572A0000}"/>
    <cellStyle name="Normal 28 3 3 2 2 6 3" xfId="22050" xr:uid="{00000000-0005-0000-0000-0000582A0000}"/>
    <cellStyle name="Normal 28 3 3 2 2 7" xfId="32271" xr:uid="{00000000-0005-0000-0000-0000592A0000}"/>
    <cellStyle name="Normal 28 3 3 2 2 8" xfId="17037" xr:uid="{00000000-0005-0000-0000-00005A2A0000}"/>
    <cellStyle name="Normal 28 3 3 2 3" xfId="2295" xr:uid="{00000000-0005-0000-0000-00005B2A0000}"/>
    <cellStyle name="Normal 28 3 3 2 3 2" xfId="3985" xr:uid="{00000000-0005-0000-0000-00005C2A0000}"/>
    <cellStyle name="Normal 28 3 3 2 3 2 2" xfId="14058" xr:uid="{00000000-0005-0000-0000-00005D2A0000}"/>
    <cellStyle name="Normal 28 3 3 2 3 2 2 2" xfId="44389" xr:uid="{00000000-0005-0000-0000-00005E2A0000}"/>
    <cellStyle name="Normal 28 3 3 2 3 2 2 3" xfId="29156" xr:uid="{00000000-0005-0000-0000-00005F2A0000}"/>
    <cellStyle name="Normal 28 3 3 2 3 2 3" xfId="9038" xr:uid="{00000000-0005-0000-0000-0000602A0000}"/>
    <cellStyle name="Normal 28 3 3 2 3 2 3 2" xfId="39372" xr:uid="{00000000-0005-0000-0000-0000612A0000}"/>
    <cellStyle name="Normal 28 3 3 2 3 2 3 3" xfId="24139" xr:uid="{00000000-0005-0000-0000-0000622A0000}"/>
    <cellStyle name="Normal 28 3 3 2 3 2 4" xfId="34359" xr:uid="{00000000-0005-0000-0000-0000632A0000}"/>
    <cellStyle name="Normal 28 3 3 2 3 2 5" xfId="19126" xr:uid="{00000000-0005-0000-0000-0000642A0000}"/>
    <cellStyle name="Normal 28 3 3 2 3 3" xfId="5677" xr:uid="{00000000-0005-0000-0000-0000652A0000}"/>
    <cellStyle name="Normal 28 3 3 2 3 3 2" xfId="15729" xr:uid="{00000000-0005-0000-0000-0000662A0000}"/>
    <cellStyle name="Normal 28 3 3 2 3 3 2 2" xfId="46060" xr:uid="{00000000-0005-0000-0000-0000672A0000}"/>
    <cellStyle name="Normal 28 3 3 2 3 3 2 3" xfId="30827" xr:uid="{00000000-0005-0000-0000-0000682A0000}"/>
    <cellStyle name="Normal 28 3 3 2 3 3 3" xfId="10709" xr:uid="{00000000-0005-0000-0000-0000692A0000}"/>
    <cellStyle name="Normal 28 3 3 2 3 3 3 2" xfId="41043" xr:uid="{00000000-0005-0000-0000-00006A2A0000}"/>
    <cellStyle name="Normal 28 3 3 2 3 3 3 3" xfId="25810" xr:uid="{00000000-0005-0000-0000-00006B2A0000}"/>
    <cellStyle name="Normal 28 3 3 2 3 3 4" xfId="36030" xr:uid="{00000000-0005-0000-0000-00006C2A0000}"/>
    <cellStyle name="Normal 28 3 3 2 3 3 5" xfId="20797" xr:uid="{00000000-0005-0000-0000-00006D2A0000}"/>
    <cellStyle name="Normal 28 3 3 2 3 4" xfId="12387" xr:uid="{00000000-0005-0000-0000-00006E2A0000}"/>
    <cellStyle name="Normal 28 3 3 2 3 4 2" xfId="42718" xr:uid="{00000000-0005-0000-0000-00006F2A0000}"/>
    <cellStyle name="Normal 28 3 3 2 3 4 3" xfId="27485" xr:uid="{00000000-0005-0000-0000-0000702A0000}"/>
    <cellStyle name="Normal 28 3 3 2 3 5" xfId="7366" xr:uid="{00000000-0005-0000-0000-0000712A0000}"/>
    <cellStyle name="Normal 28 3 3 2 3 5 2" xfId="37701" xr:uid="{00000000-0005-0000-0000-0000722A0000}"/>
    <cellStyle name="Normal 28 3 3 2 3 5 3" xfId="22468" xr:uid="{00000000-0005-0000-0000-0000732A0000}"/>
    <cellStyle name="Normal 28 3 3 2 3 6" xfId="32689" xr:uid="{00000000-0005-0000-0000-0000742A0000}"/>
    <cellStyle name="Normal 28 3 3 2 3 7" xfId="17455" xr:uid="{00000000-0005-0000-0000-0000752A0000}"/>
    <cellStyle name="Normal 28 3 3 2 4" xfId="3148" xr:uid="{00000000-0005-0000-0000-0000762A0000}"/>
    <cellStyle name="Normal 28 3 3 2 4 2" xfId="13222" xr:uid="{00000000-0005-0000-0000-0000772A0000}"/>
    <cellStyle name="Normal 28 3 3 2 4 2 2" xfId="43553" xr:uid="{00000000-0005-0000-0000-0000782A0000}"/>
    <cellStyle name="Normal 28 3 3 2 4 2 3" xfId="28320" xr:uid="{00000000-0005-0000-0000-0000792A0000}"/>
    <cellStyle name="Normal 28 3 3 2 4 3" xfId="8202" xr:uid="{00000000-0005-0000-0000-00007A2A0000}"/>
    <cellStyle name="Normal 28 3 3 2 4 3 2" xfId="38536" xr:uid="{00000000-0005-0000-0000-00007B2A0000}"/>
    <cellStyle name="Normal 28 3 3 2 4 3 3" xfId="23303" xr:uid="{00000000-0005-0000-0000-00007C2A0000}"/>
    <cellStyle name="Normal 28 3 3 2 4 4" xfId="33523" xr:uid="{00000000-0005-0000-0000-00007D2A0000}"/>
    <cellStyle name="Normal 28 3 3 2 4 5" xfId="18290" xr:uid="{00000000-0005-0000-0000-00007E2A0000}"/>
    <cellStyle name="Normal 28 3 3 2 5" xfId="4841" xr:uid="{00000000-0005-0000-0000-00007F2A0000}"/>
    <cellStyle name="Normal 28 3 3 2 5 2" xfId="14893" xr:uid="{00000000-0005-0000-0000-0000802A0000}"/>
    <cellStyle name="Normal 28 3 3 2 5 2 2" xfId="45224" xr:uid="{00000000-0005-0000-0000-0000812A0000}"/>
    <cellStyle name="Normal 28 3 3 2 5 2 3" xfId="29991" xr:uid="{00000000-0005-0000-0000-0000822A0000}"/>
    <cellStyle name="Normal 28 3 3 2 5 3" xfId="9873" xr:uid="{00000000-0005-0000-0000-0000832A0000}"/>
    <cellStyle name="Normal 28 3 3 2 5 3 2" xfId="40207" xr:uid="{00000000-0005-0000-0000-0000842A0000}"/>
    <cellStyle name="Normal 28 3 3 2 5 3 3" xfId="24974" xr:uid="{00000000-0005-0000-0000-0000852A0000}"/>
    <cellStyle name="Normal 28 3 3 2 5 4" xfId="35194" xr:uid="{00000000-0005-0000-0000-0000862A0000}"/>
    <cellStyle name="Normal 28 3 3 2 5 5" xfId="19961" xr:uid="{00000000-0005-0000-0000-0000872A0000}"/>
    <cellStyle name="Normal 28 3 3 2 6" xfId="11551" xr:uid="{00000000-0005-0000-0000-0000882A0000}"/>
    <cellStyle name="Normal 28 3 3 2 6 2" xfId="41882" xr:uid="{00000000-0005-0000-0000-0000892A0000}"/>
    <cellStyle name="Normal 28 3 3 2 6 3" xfId="26649" xr:uid="{00000000-0005-0000-0000-00008A2A0000}"/>
    <cellStyle name="Normal 28 3 3 2 7" xfId="6530" xr:uid="{00000000-0005-0000-0000-00008B2A0000}"/>
    <cellStyle name="Normal 28 3 3 2 7 2" xfId="36865" xr:uid="{00000000-0005-0000-0000-00008C2A0000}"/>
    <cellStyle name="Normal 28 3 3 2 7 3" xfId="21632" xr:uid="{00000000-0005-0000-0000-00008D2A0000}"/>
    <cellStyle name="Normal 28 3 3 2 8" xfId="31853" xr:uid="{00000000-0005-0000-0000-00008E2A0000}"/>
    <cellStyle name="Normal 28 3 3 2 9" xfId="16619" xr:uid="{00000000-0005-0000-0000-00008F2A0000}"/>
    <cellStyle name="Normal 28 3 3 3" xfId="1666" xr:uid="{00000000-0005-0000-0000-0000902A0000}"/>
    <cellStyle name="Normal 28 3 3 3 2" xfId="2505" xr:uid="{00000000-0005-0000-0000-0000912A0000}"/>
    <cellStyle name="Normal 28 3 3 3 2 2" xfId="4195" xr:uid="{00000000-0005-0000-0000-0000922A0000}"/>
    <cellStyle name="Normal 28 3 3 3 2 2 2" xfId="14268" xr:uid="{00000000-0005-0000-0000-0000932A0000}"/>
    <cellStyle name="Normal 28 3 3 3 2 2 2 2" xfId="44599" xr:uid="{00000000-0005-0000-0000-0000942A0000}"/>
    <cellStyle name="Normal 28 3 3 3 2 2 2 3" xfId="29366" xr:uid="{00000000-0005-0000-0000-0000952A0000}"/>
    <cellStyle name="Normal 28 3 3 3 2 2 3" xfId="9248" xr:uid="{00000000-0005-0000-0000-0000962A0000}"/>
    <cellStyle name="Normal 28 3 3 3 2 2 3 2" xfId="39582" xr:uid="{00000000-0005-0000-0000-0000972A0000}"/>
    <cellStyle name="Normal 28 3 3 3 2 2 3 3" xfId="24349" xr:uid="{00000000-0005-0000-0000-0000982A0000}"/>
    <cellStyle name="Normal 28 3 3 3 2 2 4" xfId="34569" xr:uid="{00000000-0005-0000-0000-0000992A0000}"/>
    <cellStyle name="Normal 28 3 3 3 2 2 5" xfId="19336" xr:uid="{00000000-0005-0000-0000-00009A2A0000}"/>
    <cellStyle name="Normal 28 3 3 3 2 3" xfId="5887" xr:uid="{00000000-0005-0000-0000-00009B2A0000}"/>
    <cellStyle name="Normal 28 3 3 3 2 3 2" xfId="15939" xr:uid="{00000000-0005-0000-0000-00009C2A0000}"/>
    <cellStyle name="Normal 28 3 3 3 2 3 2 2" xfId="46270" xr:uid="{00000000-0005-0000-0000-00009D2A0000}"/>
    <cellStyle name="Normal 28 3 3 3 2 3 2 3" xfId="31037" xr:uid="{00000000-0005-0000-0000-00009E2A0000}"/>
    <cellStyle name="Normal 28 3 3 3 2 3 3" xfId="10919" xr:uid="{00000000-0005-0000-0000-00009F2A0000}"/>
    <cellStyle name="Normal 28 3 3 3 2 3 3 2" xfId="41253" xr:uid="{00000000-0005-0000-0000-0000A02A0000}"/>
    <cellStyle name="Normal 28 3 3 3 2 3 3 3" xfId="26020" xr:uid="{00000000-0005-0000-0000-0000A12A0000}"/>
    <cellStyle name="Normal 28 3 3 3 2 3 4" xfId="36240" xr:uid="{00000000-0005-0000-0000-0000A22A0000}"/>
    <cellStyle name="Normal 28 3 3 3 2 3 5" xfId="21007" xr:uid="{00000000-0005-0000-0000-0000A32A0000}"/>
    <cellStyle name="Normal 28 3 3 3 2 4" xfId="12597" xr:uid="{00000000-0005-0000-0000-0000A42A0000}"/>
    <cellStyle name="Normal 28 3 3 3 2 4 2" xfId="42928" xr:uid="{00000000-0005-0000-0000-0000A52A0000}"/>
    <cellStyle name="Normal 28 3 3 3 2 4 3" xfId="27695" xr:uid="{00000000-0005-0000-0000-0000A62A0000}"/>
    <cellStyle name="Normal 28 3 3 3 2 5" xfId="7576" xr:uid="{00000000-0005-0000-0000-0000A72A0000}"/>
    <cellStyle name="Normal 28 3 3 3 2 5 2" xfId="37911" xr:uid="{00000000-0005-0000-0000-0000A82A0000}"/>
    <cellStyle name="Normal 28 3 3 3 2 5 3" xfId="22678" xr:uid="{00000000-0005-0000-0000-0000A92A0000}"/>
    <cellStyle name="Normal 28 3 3 3 2 6" xfId="32899" xr:uid="{00000000-0005-0000-0000-0000AA2A0000}"/>
    <cellStyle name="Normal 28 3 3 3 2 7" xfId="17665" xr:uid="{00000000-0005-0000-0000-0000AB2A0000}"/>
    <cellStyle name="Normal 28 3 3 3 3" xfId="3358" xr:uid="{00000000-0005-0000-0000-0000AC2A0000}"/>
    <cellStyle name="Normal 28 3 3 3 3 2" xfId="13432" xr:uid="{00000000-0005-0000-0000-0000AD2A0000}"/>
    <cellStyle name="Normal 28 3 3 3 3 2 2" xfId="43763" xr:uid="{00000000-0005-0000-0000-0000AE2A0000}"/>
    <cellStyle name="Normal 28 3 3 3 3 2 3" xfId="28530" xr:uid="{00000000-0005-0000-0000-0000AF2A0000}"/>
    <cellStyle name="Normal 28 3 3 3 3 3" xfId="8412" xr:uid="{00000000-0005-0000-0000-0000B02A0000}"/>
    <cellStyle name="Normal 28 3 3 3 3 3 2" xfId="38746" xr:uid="{00000000-0005-0000-0000-0000B12A0000}"/>
    <cellStyle name="Normal 28 3 3 3 3 3 3" xfId="23513" xr:uid="{00000000-0005-0000-0000-0000B22A0000}"/>
    <cellStyle name="Normal 28 3 3 3 3 4" xfId="33733" xr:uid="{00000000-0005-0000-0000-0000B32A0000}"/>
    <cellStyle name="Normal 28 3 3 3 3 5" xfId="18500" xr:uid="{00000000-0005-0000-0000-0000B42A0000}"/>
    <cellStyle name="Normal 28 3 3 3 4" xfId="5051" xr:uid="{00000000-0005-0000-0000-0000B52A0000}"/>
    <cellStyle name="Normal 28 3 3 3 4 2" xfId="15103" xr:uid="{00000000-0005-0000-0000-0000B62A0000}"/>
    <cellStyle name="Normal 28 3 3 3 4 2 2" xfId="45434" xr:uid="{00000000-0005-0000-0000-0000B72A0000}"/>
    <cellStyle name="Normal 28 3 3 3 4 2 3" xfId="30201" xr:uid="{00000000-0005-0000-0000-0000B82A0000}"/>
    <cellStyle name="Normal 28 3 3 3 4 3" xfId="10083" xr:uid="{00000000-0005-0000-0000-0000B92A0000}"/>
    <cellStyle name="Normal 28 3 3 3 4 3 2" xfId="40417" xr:uid="{00000000-0005-0000-0000-0000BA2A0000}"/>
    <cellStyle name="Normal 28 3 3 3 4 3 3" xfId="25184" xr:uid="{00000000-0005-0000-0000-0000BB2A0000}"/>
    <cellStyle name="Normal 28 3 3 3 4 4" xfId="35404" xr:uid="{00000000-0005-0000-0000-0000BC2A0000}"/>
    <cellStyle name="Normal 28 3 3 3 4 5" xfId="20171" xr:uid="{00000000-0005-0000-0000-0000BD2A0000}"/>
    <cellStyle name="Normal 28 3 3 3 5" xfId="11761" xr:uid="{00000000-0005-0000-0000-0000BE2A0000}"/>
    <cellStyle name="Normal 28 3 3 3 5 2" xfId="42092" xr:uid="{00000000-0005-0000-0000-0000BF2A0000}"/>
    <cellStyle name="Normal 28 3 3 3 5 3" xfId="26859" xr:uid="{00000000-0005-0000-0000-0000C02A0000}"/>
    <cellStyle name="Normal 28 3 3 3 6" xfId="6740" xr:uid="{00000000-0005-0000-0000-0000C12A0000}"/>
    <cellStyle name="Normal 28 3 3 3 6 2" xfId="37075" xr:uid="{00000000-0005-0000-0000-0000C22A0000}"/>
    <cellStyle name="Normal 28 3 3 3 6 3" xfId="21842" xr:uid="{00000000-0005-0000-0000-0000C32A0000}"/>
    <cellStyle name="Normal 28 3 3 3 7" xfId="32063" xr:uid="{00000000-0005-0000-0000-0000C42A0000}"/>
    <cellStyle name="Normal 28 3 3 3 8" xfId="16829" xr:uid="{00000000-0005-0000-0000-0000C52A0000}"/>
    <cellStyle name="Normal 28 3 3 4" xfId="2087" xr:uid="{00000000-0005-0000-0000-0000C62A0000}"/>
    <cellStyle name="Normal 28 3 3 4 2" xfId="3777" xr:uid="{00000000-0005-0000-0000-0000C72A0000}"/>
    <cellStyle name="Normal 28 3 3 4 2 2" xfId="13850" xr:uid="{00000000-0005-0000-0000-0000C82A0000}"/>
    <cellStyle name="Normal 28 3 3 4 2 2 2" xfId="44181" xr:uid="{00000000-0005-0000-0000-0000C92A0000}"/>
    <cellStyle name="Normal 28 3 3 4 2 2 3" xfId="28948" xr:uid="{00000000-0005-0000-0000-0000CA2A0000}"/>
    <cellStyle name="Normal 28 3 3 4 2 3" xfId="8830" xr:uid="{00000000-0005-0000-0000-0000CB2A0000}"/>
    <cellStyle name="Normal 28 3 3 4 2 3 2" xfId="39164" xr:uid="{00000000-0005-0000-0000-0000CC2A0000}"/>
    <cellStyle name="Normal 28 3 3 4 2 3 3" xfId="23931" xr:uid="{00000000-0005-0000-0000-0000CD2A0000}"/>
    <cellStyle name="Normal 28 3 3 4 2 4" xfId="34151" xr:uid="{00000000-0005-0000-0000-0000CE2A0000}"/>
    <cellStyle name="Normal 28 3 3 4 2 5" xfId="18918" xr:uid="{00000000-0005-0000-0000-0000CF2A0000}"/>
    <cellStyle name="Normal 28 3 3 4 3" xfId="5469" xr:uid="{00000000-0005-0000-0000-0000D02A0000}"/>
    <cellStyle name="Normal 28 3 3 4 3 2" xfId="15521" xr:uid="{00000000-0005-0000-0000-0000D12A0000}"/>
    <cellStyle name="Normal 28 3 3 4 3 2 2" xfId="45852" xr:uid="{00000000-0005-0000-0000-0000D22A0000}"/>
    <cellStyle name="Normal 28 3 3 4 3 2 3" xfId="30619" xr:uid="{00000000-0005-0000-0000-0000D32A0000}"/>
    <cellStyle name="Normal 28 3 3 4 3 3" xfId="10501" xr:uid="{00000000-0005-0000-0000-0000D42A0000}"/>
    <cellStyle name="Normal 28 3 3 4 3 3 2" xfId="40835" xr:uid="{00000000-0005-0000-0000-0000D52A0000}"/>
    <cellStyle name="Normal 28 3 3 4 3 3 3" xfId="25602" xr:uid="{00000000-0005-0000-0000-0000D62A0000}"/>
    <cellStyle name="Normal 28 3 3 4 3 4" xfId="35822" xr:uid="{00000000-0005-0000-0000-0000D72A0000}"/>
    <cellStyle name="Normal 28 3 3 4 3 5" xfId="20589" xr:uid="{00000000-0005-0000-0000-0000D82A0000}"/>
    <cellStyle name="Normal 28 3 3 4 4" xfId="12179" xr:uid="{00000000-0005-0000-0000-0000D92A0000}"/>
    <cellStyle name="Normal 28 3 3 4 4 2" xfId="42510" xr:uid="{00000000-0005-0000-0000-0000DA2A0000}"/>
    <cellStyle name="Normal 28 3 3 4 4 3" xfId="27277" xr:uid="{00000000-0005-0000-0000-0000DB2A0000}"/>
    <cellStyle name="Normal 28 3 3 4 5" xfId="7158" xr:uid="{00000000-0005-0000-0000-0000DC2A0000}"/>
    <cellStyle name="Normal 28 3 3 4 5 2" xfId="37493" xr:uid="{00000000-0005-0000-0000-0000DD2A0000}"/>
    <cellStyle name="Normal 28 3 3 4 5 3" xfId="22260" xr:uid="{00000000-0005-0000-0000-0000DE2A0000}"/>
    <cellStyle name="Normal 28 3 3 4 6" xfId="32481" xr:uid="{00000000-0005-0000-0000-0000DF2A0000}"/>
    <cellStyle name="Normal 28 3 3 4 7" xfId="17247" xr:uid="{00000000-0005-0000-0000-0000E02A0000}"/>
    <cellStyle name="Normal 28 3 3 5" xfId="2940" xr:uid="{00000000-0005-0000-0000-0000E12A0000}"/>
    <cellStyle name="Normal 28 3 3 5 2" xfId="13014" xr:uid="{00000000-0005-0000-0000-0000E22A0000}"/>
    <cellStyle name="Normal 28 3 3 5 2 2" xfId="43345" xr:uid="{00000000-0005-0000-0000-0000E32A0000}"/>
    <cellStyle name="Normal 28 3 3 5 2 3" xfId="28112" xr:uid="{00000000-0005-0000-0000-0000E42A0000}"/>
    <cellStyle name="Normal 28 3 3 5 3" xfId="7994" xr:uid="{00000000-0005-0000-0000-0000E52A0000}"/>
    <cellStyle name="Normal 28 3 3 5 3 2" xfId="38328" xr:uid="{00000000-0005-0000-0000-0000E62A0000}"/>
    <cellStyle name="Normal 28 3 3 5 3 3" xfId="23095" xr:uid="{00000000-0005-0000-0000-0000E72A0000}"/>
    <cellStyle name="Normal 28 3 3 5 4" xfId="33315" xr:uid="{00000000-0005-0000-0000-0000E82A0000}"/>
    <cellStyle name="Normal 28 3 3 5 5" xfId="18082" xr:uid="{00000000-0005-0000-0000-0000E92A0000}"/>
    <cellStyle name="Normal 28 3 3 6" xfId="4633" xr:uid="{00000000-0005-0000-0000-0000EA2A0000}"/>
    <cellStyle name="Normal 28 3 3 6 2" xfId="14685" xr:uid="{00000000-0005-0000-0000-0000EB2A0000}"/>
    <cellStyle name="Normal 28 3 3 6 2 2" xfId="45016" xr:uid="{00000000-0005-0000-0000-0000EC2A0000}"/>
    <cellStyle name="Normal 28 3 3 6 2 3" xfId="29783" xr:uid="{00000000-0005-0000-0000-0000ED2A0000}"/>
    <cellStyle name="Normal 28 3 3 6 3" xfId="9665" xr:uid="{00000000-0005-0000-0000-0000EE2A0000}"/>
    <cellStyle name="Normal 28 3 3 6 3 2" xfId="39999" xr:uid="{00000000-0005-0000-0000-0000EF2A0000}"/>
    <cellStyle name="Normal 28 3 3 6 3 3" xfId="24766" xr:uid="{00000000-0005-0000-0000-0000F02A0000}"/>
    <cellStyle name="Normal 28 3 3 6 4" xfId="34986" xr:uid="{00000000-0005-0000-0000-0000F12A0000}"/>
    <cellStyle name="Normal 28 3 3 6 5" xfId="19753" xr:uid="{00000000-0005-0000-0000-0000F22A0000}"/>
    <cellStyle name="Normal 28 3 3 7" xfId="11343" xr:uid="{00000000-0005-0000-0000-0000F32A0000}"/>
    <cellStyle name="Normal 28 3 3 7 2" xfId="41674" xr:uid="{00000000-0005-0000-0000-0000F42A0000}"/>
    <cellStyle name="Normal 28 3 3 7 3" xfId="26441" xr:uid="{00000000-0005-0000-0000-0000F52A0000}"/>
    <cellStyle name="Normal 28 3 3 8" xfId="6322" xr:uid="{00000000-0005-0000-0000-0000F62A0000}"/>
    <cellStyle name="Normal 28 3 3 8 2" xfId="36657" xr:uid="{00000000-0005-0000-0000-0000F72A0000}"/>
    <cellStyle name="Normal 28 3 3 8 3" xfId="21424" xr:uid="{00000000-0005-0000-0000-0000F82A0000}"/>
    <cellStyle name="Normal 28 3 3 9" xfId="31646" xr:uid="{00000000-0005-0000-0000-0000F92A0000}"/>
    <cellStyle name="Normal 28 3 4" xfId="1347" xr:uid="{00000000-0005-0000-0000-0000FA2A0000}"/>
    <cellStyle name="Normal 28 3 4 2" xfId="1770" xr:uid="{00000000-0005-0000-0000-0000FB2A0000}"/>
    <cellStyle name="Normal 28 3 4 2 2" xfId="2609" xr:uid="{00000000-0005-0000-0000-0000FC2A0000}"/>
    <cellStyle name="Normal 28 3 4 2 2 2" xfId="4299" xr:uid="{00000000-0005-0000-0000-0000FD2A0000}"/>
    <cellStyle name="Normal 28 3 4 2 2 2 2" xfId="14372" xr:uid="{00000000-0005-0000-0000-0000FE2A0000}"/>
    <cellStyle name="Normal 28 3 4 2 2 2 2 2" xfId="44703" xr:uid="{00000000-0005-0000-0000-0000FF2A0000}"/>
    <cellStyle name="Normal 28 3 4 2 2 2 2 3" xfId="29470" xr:uid="{00000000-0005-0000-0000-0000002B0000}"/>
    <cellStyle name="Normal 28 3 4 2 2 2 3" xfId="9352" xr:uid="{00000000-0005-0000-0000-0000012B0000}"/>
    <cellStyle name="Normal 28 3 4 2 2 2 3 2" xfId="39686" xr:uid="{00000000-0005-0000-0000-0000022B0000}"/>
    <cellStyle name="Normal 28 3 4 2 2 2 3 3" xfId="24453" xr:uid="{00000000-0005-0000-0000-0000032B0000}"/>
    <cellStyle name="Normal 28 3 4 2 2 2 4" xfId="34673" xr:uid="{00000000-0005-0000-0000-0000042B0000}"/>
    <cellStyle name="Normal 28 3 4 2 2 2 5" xfId="19440" xr:uid="{00000000-0005-0000-0000-0000052B0000}"/>
    <cellStyle name="Normal 28 3 4 2 2 3" xfId="5991" xr:uid="{00000000-0005-0000-0000-0000062B0000}"/>
    <cellStyle name="Normal 28 3 4 2 2 3 2" xfId="16043" xr:uid="{00000000-0005-0000-0000-0000072B0000}"/>
    <cellStyle name="Normal 28 3 4 2 2 3 2 2" xfId="46374" xr:uid="{00000000-0005-0000-0000-0000082B0000}"/>
    <cellStyle name="Normal 28 3 4 2 2 3 2 3" xfId="31141" xr:uid="{00000000-0005-0000-0000-0000092B0000}"/>
    <cellStyle name="Normal 28 3 4 2 2 3 3" xfId="11023" xr:uid="{00000000-0005-0000-0000-00000A2B0000}"/>
    <cellStyle name="Normal 28 3 4 2 2 3 3 2" xfId="41357" xr:uid="{00000000-0005-0000-0000-00000B2B0000}"/>
    <cellStyle name="Normal 28 3 4 2 2 3 3 3" xfId="26124" xr:uid="{00000000-0005-0000-0000-00000C2B0000}"/>
    <cellStyle name="Normal 28 3 4 2 2 3 4" xfId="36344" xr:uid="{00000000-0005-0000-0000-00000D2B0000}"/>
    <cellStyle name="Normal 28 3 4 2 2 3 5" xfId="21111" xr:uid="{00000000-0005-0000-0000-00000E2B0000}"/>
    <cellStyle name="Normal 28 3 4 2 2 4" xfId="12701" xr:uid="{00000000-0005-0000-0000-00000F2B0000}"/>
    <cellStyle name="Normal 28 3 4 2 2 4 2" xfId="43032" xr:uid="{00000000-0005-0000-0000-0000102B0000}"/>
    <cellStyle name="Normal 28 3 4 2 2 4 3" xfId="27799" xr:uid="{00000000-0005-0000-0000-0000112B0000}"/>
    <cellStyle name="Normal 28 3 4 2 2 5" xfId="7680" xr:uid="{00000000-0005-0000-0000-0000122B0000}"/>
    <cellStyle name="Normal 28 3 4 2 2 5 2" xfId="38015" xr:uid="{00000000-0005-0000-0000-0000132B0000}"/>
    <cellStyle name="Normal 28 3 4 2 2 5 3" xfId="22782" xr:uid="{00000000-0005-0000-0000-0000142B0000}"/>
    <cellStyle name="Normal 28 3 4 2 2 6" xfId="33003" xr:uid="{00000000-0005-0000-0000-0000152B0000}"/>
    <cellStyle name="Normal 28 3 4 2 2 7" xfId="17769" xr:uid="{00000000-0005-0000-0000-0000162B0000}"/>
    <cellStyle name="Normal 28 3 4 2 3" xfId="3462" xr:uid="{00000000-0005-0000-0000-0000172B0000}"/>
    <cellStyle name="Normal 28 3 4 2 3 2" xfId="13536" xr:uid="{00000000-0005-0000-0000-0000182B0000}"/>
    <cellStyle name="Normal 28 3 4 2 3 2 2" xfId="43867" xr:uid="{00000000-0005-0000-0000-0000192B0000}"/>
    <cellStyle name="Normal 28 3 4 2 3 2 3" xfId="28634" xr:uid="{00000000-0005-0000-0000-00001A2B0000}"/>
    <cellStyle name="Normal 28 3 4 2 3 3" xfId="8516" xr:uid="{00000000-0005-0000-0000-00001B2B0000}"/>
    <cellStyle name="Normal 28 3 4 2 3 3 2" xfId="38850" xr:uid="{00000000-0005-0000-0000-00001C2B0000}"/>
    <cellStyle name="Normal 28 3 4 2 3 3 3" xfId="23617" xr:uid="{00000000-0005-0000-0000-00001D2B0000}"/>
    <cellStyle name="Normal 28 3 4 2 3 4" xfId="33837" xr:uid="{00000000-0005-0000-0000-00001E2B0000}"/>
    <cellStyle name="Normal 28 3 4 2 3 5" xfId="18604" xr:uid="{00000000-0005-0000-0000-00001F2B0000}"/>
    <cellStyle name="Normal 28 3 4 2 4" xfId="5155" xr:uid="{00000000-0005-0000-0000-0000202B0000}"/>
    <cellStyle name="Normal 28 3 4 2 4 2" xfId="15207" xr:uid="{00000000-0005-0000-0000-0000212B0000}"/>
    <cellStyle name="Normal 28 3 4 2 4 2 2" xfId="45538" xr:uid="{00000000-0005-0000-0000-0000222B0000}"/>
    <cellStyle name="Normal 28 3 4 2 4 2 3" xfId="30305" xr:uid="{00000000-0005-0000-0000-0000232B0000}"/>
    <cellStyle name="Normal 28 3 4 2 4 3" xfId="10187" xr:uid="{00000000-0005-0000-0000-0000242B0000}"/>
    <cellStyle name="Normal 28 3 4 2 4 3 2" xfId="40521" xr:uid="{00000000-0005-0000-0000-0000252B0000}"/>
    <cellStyle name="Normal 28 3 4 2 4 3 3" xfId="25288" xr:uid="{00000000-0005-0000-0000-0000262B0000}"/>
    <cellStyle name="Normal 28 3 4 2 4 4" xfId="35508" xr:uid="{00000000-0005-0000-0000-0000272B0000}"/>
    <cellStyle name="Normal 28 3 4 2 4 5" xfId="20275" xr:uid="{00000000-0005-0000-0000-0000282B0000}"/>
    <cellStyle name="Normal 28 3 4 2 5" xfId="11865" xr:uid="{00000000-0005-0000-0000-0000292B0000}"/>
    <cellStyle name="Normal 28 3 4 2 5 2" xfId="42196" xr:uid="{00000000-0005-0000-0000-00002A2B0000}"/>
    <cellStyle name="Normal 28 3 4 2 5 3" xfId="26963" xr:uid="{00000000-0005-0000-0000-00002B2B0000}"/>
    <cellStyle name="Normal 28 3 4 2 6" xfId="6844" xr:uid="{00000000-0005-0000-0000-00002C2B0000}"/>
    <cellStyle name="Normal 28 3 4 2 6 2" xfId="37179" xr:uid="{00000000-0005-0000-0000-00002D2B0000}"/>
    <cellStyle name="Normal 28 3 4 2 6 3" xfId="21946" xr:uid="{00000000-0005-0000-0000-00002E2B0000}"/>
    <cellStyle name="Normal 28 3 4 2 7" xfId="32167" xr:uid="{00000000-0005-0000-0000-00002F2B0000}"/>
    <cellStyle name="Normal 28 3 4 2 8" xfId="16933" xr:uid="{00000000-0005-0000-0000-0000302B0000}"/>
    <cellStyle name="Normal 28 3 4 3" xfId="2191" xr:uid="{00000000-0005-0000-0000-0000312B0000}"/>
    <cellStyle name="Normal 28 3 4 3 2" xfId="3881" xr:uid="{00000000-0005-0000-0000-0000322B0000}"/>
    <cellStyle name="Normal 28 3 4 3 2 2" xfId="13954" xr:uid="{00000000-0005-0000-0000-0000332B0000}"/>
    <cellStyle name="Normal 28 3 4 3 2 2 2" xfId="44285" xr:uid="{00000000-0005-0000-0000-0000342B0000}"/>
    <cellStyle name="Normal 28 3 4 3 2 2 3" xfId="29052" xr:uid="{00000000-0005-0000-0000-0000352B0000}"/>
    <cellStyle name="Normal 28 3 4 3 2 3" xfId="8934" xr:uid="{00000000-0005-0000-0000-0000362B0000}"/>
    <cellStyle name="Normal 28 3 4 3 2 3 2" xfId="39268" xr:uid="{00000000-0005-0000-0000-0000372B0000}"/>
    <cellStyle name="Normal 28 3 4 3 2 3 3" xfId="24035" xr:uid="{00000000-0005-0000-0000-0000382B0000}"/>
    <cellStyle name="Normal 28 3 4 3 2 4" xfId="34255" xr:uid="{00000000-0005-0000-0000-0000392B0000}"/>
    <cellStyle name="Normal 28 3 4 3 2 5" xfId="19022" xr:uid="{00000000-0005-0000-0000-00003A2B0000}"/>
    <cellStyle name="Normal 28 3 4 3 3" xfId="5573" xr:uid="{00000000-0005-0000-0000-00003B2B0000}"/>
    <cellStyle name="Normal 28 3 4 3 3 2" xfId="15625" xr:uid="{00000000-0005-0000-0000-00003C2B0000}"/>
    <cellStyle name="Normal 28 3 4 3 3 2 2" xfId="45956" xr:uid="{00000000-0005-0000-0000-00003D2B0000}"/>
    <cellStyle name="Normal 28 3 4 3 3 2 3" xfId="30723" xr:uid="{00000000-0005-0000-0000-00003E2B0000}"/>
    <cellStyle name="Normal 28 3 4 3 3 3" xfId="10605" xr:uid="{00000000-0005-0000-0000-00003F2B0000}"/>
    <cellStyle name="Normal 28 3 4 3 3 3 2" xfId="40939" xr:uid="{00000000-0005-0000-0000-0000402B0000}"/>
    <cellStyle name="Normal 28 3 4 3 3 3 3" xfId="25706" xr:uid="{00000000-0005-0000-0000-0000412B0000}"/>
    <cellStyle name="Normal 28 3 4 3 3 4" xfId="35926" xr:uid="{00000000-0005-0000-0000-0000422B0000}"/>
    <cellStyle name="Normal 28 3 4 3 3 5" xfId="20693" xr:uid="{00000000-0005-0000-0000-0000432B0000}"/>
    <cellStyle name="Normal 28 3 4 3 4" xfId="12283" xr:uid="{00000000-0005-0000-0000-0000442B0000}"/>
    <cellStyle name="Normal 28 3 4 3 4 2" xfId="42614" xr:uid="{00000000-0005-0000-0000-0000452B0000}"/>
    <cellStyle name="Normal 28 3 4 3 4 3" xfId="27381" xr:uid="{00000000-0005-0000-0000-0000462B0000}"/>
    <cellStyle name="Normal 28 3 4 3 5" xfId="7262" xr:uid="{00000000-0005-0000-0000-0000472B0000}"/>
    <cellStyle name="Normal 28 3 4 3 5 2" xfId="37597" xr:uid="{00000000-0005-0000-0000-0000482B0000}"/>
    <cellStyle name="Normal 28 3 4 3 5 3" xfId="22364" xr:uid="{00000000-0005-0000-0000-0000492B0000}"/>
    <cellStyle name="Normal 28 3 4 3 6" xfId="32585" xr:uid="{00000000-0005-0000-0000-00004A2B0000}"/>
    <cellStyle name="Normal 28 3 4 3 7" xfId="17351" xr:uid="{00000000-0005-0000-0000-00004B2B0000}"/>
    <cellStyle name="Normal 28 3 4 4" xfId="3044" xr:uid="{00000000-0005-0000-0000-00004C2B0000}"/>
    <cellStyle name="Normal 28 3 4 4 2" xfId="13118" xr:uid="{00000000-0005-0000-0000-00004D2B0000}"/>
    <cellStyle name="Normal 28 3 4 4 2 2" xfId="43449" xr:uid="{00000000-0005-0000-0000-00004E2B0000}"/>
    <cellStyle name="Normal 28 3 4 4 2 3" xfId="28216" xr:uid="{00000000-0005-0000-0000-00004F2B0000}"/>
    <cellStyle name="Normal 28 3 4 4 3" xfId="8098" xr:uid="{00000000-0005-0000-0000-0000502B0000}"/>
    <cellStyle name="Normal 28 3 4 4 3 2" xfId="38432" xr:uid="{00000000-0005-0000-0000-0000512B0000}"/>
    <cellStyle name="Normal 28 3 4 4 3 3" xfId="23199" xr:uid="{00000000-0005-0000-0000-0000522B0000}"/>
    <cellStyle name="Normal 28 3 4 4 4" xfId="33419" xr:uid="{00000000-0005-0000-0000-0000532B0000}"/>
    <cellStyle name="Normal 28 3 4 4 5" xfId="18186" xr:uid="{00000000-0005-0000-0000-0000542B0000}"/>
    <cellStyle name="Normal 28 3 4 5" xfId="4737" xr:uid="{00000000-0005-0000-0000-0000552B0000}"/>
    <cellStyle name="Normal 28 3 4 5 2" xfId="14789" xr:uid="{00000000-0005-0000-0000-0000562B0000}"/>
    <cellStyle name="Normal 28 3 4 5 2 2" xfId="45120" xr:uid="{00000000-0005-0000-0000-0000572B0000}"/>
    <cellStyle name="Normal 28 3 4 5 2 3" xfId="29887" xr:uid="{00000000-0005-0000-0000-0000582B0000}"/>
    <cellStyle name="Normal 28 3 4 5 3" xfId="9769" xr:uid="{00000000-0005-0000-0000-0000592B0000}"/>
    <cellStyle name="Normal 28 3 4 5 3 2" xfId="40103" xr:uid="{00000000-0005-0000-0000-00005A2B0000}"/>
    <cellStyle name="Normal 28 3 4 5 3 3" xfId="24870" xr:uid="{00000000-0005-0000-0000-00005B2B0000}"/>
    <cellStyle name="Normal 28 3 4 5 4" xfId="35090" xr:uid="{00000000-0005-0000-0000-00005C2B0000}"/>
    <cellStyle name="Normal 28 3 4 5 5" xfId="19857" xr:uid="{00000000-0005-0000-0000-00005D2B0000}"/>
    <cellStyle name="Normal 28 3 4 6" xfId="11447" xr:uid="{00000000-0005-0000-0000-00005E2B0000}"/>
    <cellStyle name="Normal 28 3 4 6 2" xfId="41778" xr:uid="{00000000-0005-0000-0000-00005F2B0000}"/>
    <cellStyle name="Normal 28 3 4 6 3" xfId="26545" xr:uid="{00000000-0005-0000-0000-0000602B0000}"/>
    <cellStyle name="Normal 28 3 4 7" xfId="6426" xr:uid="{00000000-0005-0000-0000-0000612B0000}"/>
    <cellStyle name="Normal 28 3 4 7 2" xfId="36761" xr:uid="{00000000-0005-0000-0000-0000622B0000}"/>
    <cellStyle name="Normal 28 3 4 7 3" xfId="21528" xr:uid="{00000000-0005-0000-0000-0000632B0000}"/>
    <cellStyle name="Normal 28 3 4 8" xfId="31749" xr:uid="{00000000-0005-0000-0000-0000642B0000}"/>
    <cellStyle name="Normal 28 3 4 9" xfId="16515" xr:uid="{00000000-0005-0000-0000-0000652B0000}"/>
    <cellStyle name="Normal 28 3 5" xfId="1560" xr:uid="{00000000-0005-0000-0000-0000662B0000}"/>
    <cellStyle name="Normal 28 3 5 2" xfId="2401" xr:uid="{00000000-0005-0000-0000-0000672B0000}"/>
    <cellStyle name="Normal 28 3 5 2 2" xfId="4091" xr:uid="{00000000-0005-0000-0000-0000682B0000}"/>
    <cellStyle name="Normal 28 3 5 2 2 2" xfId="14164" xr:uid="{00000000-0005-0000-0000-0000692B0000}"/>
    <cellStyle name="Normal 28 3 5 2 2 2 2" xfId="44495" xr:uid="{00000000-0005-0000-0000-00006A2B0000}"/>
    <cellStyle name="Normal 28 3 5 2 2 2 3" xfId="29262" xr:uid="{00000000-0005-0000-0000-00006B2B0000}"/>
    <cellStyle name="Normal 28 3 5 2 2 3" xfId="9144" xr:uid="{00000000-0005-0000-0000-00006C2B0000}"/>
    <cellStyle name="Normal 28 3 5 2 2 3 2" xfId="39478" xr:uid="{00000000-0005-0000-0000-00006D2B0000}"/>
    <cellStyle name="Normal 28 3 5 2 2 3 3" xfId="24245" xr:uid="{00000000-0005-0000-0000-00006E2B0000}"/>
    <cellStyle name="Normal 28 3 5 2 2 4" xfId="34465" xr:uid="{00000000-0005-0000-0000-00006F2B0000}"/>
    <cellStyle name="Normal 28 3 5 2 2 5" xfId="19232" xr:uid="{00000000-0005-0000-0000-0000702B0000}"/>
    <cellStyle name="Normal 28 3 5 2 3" xfId="5783" xr:uid="{00000000-0005-0000-0000-0000712B0000}"/>
    <cellStyle name="Normal 28 3 5 2 3 2" xfId="15835" xr:uid="{00000000-0005-0000-0000-0000722B0000}"/>
    <cellStyle name="Normal 28 3 5 2 3 2 2" xfId="46166" xr:uid="{00000000-0005-0000-0000-0000732B0000}"/>
    <cellStyle name="Normal 28 3 5 2 3 2 3" xfId="30933" xr:uid="{00000000-0005-0000-0000-0000742B0000}"/>
    <cellStyle name="Normal 28 3 5 2 3 3" xfId="10815" xr:uid="{00000000-0005-0000-0000-0000752B0000}"/>
    <cellStyle name="Normal 28 3 5 2 3 3 2" xfId="41149" xr:uid="{00000000-0005-0000-0000-0000762B0000}"/>
    <cellStyle name="Normal 28 3 5 2 3 3 3" xfId="25916" xr:uid="{00000000-0005-0000-0000-0000772B0000}"/>
    <cellStyle name="Normal 28 3 5 2 3 4" xfId="36136" xr:uid="{00000000-0005-0000-0000-0000782B0000}"/>
    <cellStyle name="Normal 28 3 5 2 3 5" xfId="20903" xr:uid="{00000000-0005-0000-0000-0000792B0000}"/>
    <cellStyle name="Normal 28 3 5 2 4" xfId="12493" xr:uid="{00000000-0005-0000-0000-00007A2B0000}"/>
    <cellStyle name="Normal 28 3 5 2 4 2" xfId="42824" xr:uid="{00000000-0005-0000-0000-00007B2B0000}"/>
    <cellStyle name="Normal 28 3 5 2 4 3" xfId="27591" xr:uid="{00000000-0005-0000-0000-00007C2B0000}"/>
    <cellStyle name="Normal 28 3 5 2 5" xfId="7472" xr:uid="{00000000-0005-0000-0000-00007D2B0000}"/>
    <cellStyle name="Normal 28 3 5 2 5 2" xfId="37807" xr:uid="{00000000-0005-0000-0000-00007E2B0000}"/>
    <cellStyle name="Normal 28 3 5 2 5 3" xfId="22574" xr:uid="{00000000-0005-0000-0000-00007F2B0000}"/>
    <cellStyle name="Normal 28 3 5 2 6" xfId="32795" xr:uid="{00000000-0005-0000-0000-0000802B0000}"/>
    <cellStyle name="Normal 28 3 5 2 7" xfId="17561" xr:uid="{00000000-0005-0000-0000-0000812B0000}"/>
    <cellStyle name="Normal 28 3 5 3" xfId="3254" xr:uid="{00000000-0005-0000-0000-0000822B0000}"/>
    <cellStyle name="Normal 28 3 5 3 2" xfId="13328" xr:uid="{00000000-0005-0000-0000-0000832B0000}"/>
    <cellStyle name="Normal 28 3 5 3 2 2" xfId="43659" xr:uid="{00000000-0005-0000-0000-0000842B0000}"/>
    <cellStyle name="Normal 28 3 5 3 2 3" xfId="28426" xr:uid="{00000000-0005-0000-0000-0000852B0000}"/>
    <cellStyle name="Normal 28 3 5 3 3" xfId="8308" xr:uid="{00000000-0005-0000-0000-0000862B0000}"/>
    <cellStyle name="Normal 28 3 5 3 3 2" xfId="38642" xr:uid="{00000000-0005-0000-0000-0000872B0000}"/>
    <cellStyle name="Normal 28 3 5 3 3 3" xfId="23409" xr:uid="{00000000-0005-0000-0000-0000882B0000}"/>
    <cellStyle name="Normal 28 3 5 3 4" xfId="33629" xr:uid="{00000000-0005-0000-0000-0000892B0000}"/>
    <cellStyle name="Normal 28 3 5 3 5" xfId="18396" xr:uid="{00000000-0005-0000-0000-00008A2B0000}"/>
    <cellStyle name="Normal 28 3 5 4" xfId="4947" xr:uid="{00000000-0005-0000-0000-00008B2B0000}"/>
    <cellStyle name="Normal 28 3 5 4 2" xfId="14999" xr:uid="{00000000-0005-0000-0000-00008C2B0000}"/>
    <cellStyle name="Normal 28 3 5 4 2 2" xfId="45330" xr:uid="{00000000-0005-0000-0000-00008D2B0000}"/>
    <cellStyle name="Normal 28 3 5 4 2 3" xfId="30097" xr:uid="{00000000-0005-0000-0000-00008E2B0000}"/>
    <cellStyle name="Normal 28 3 5 4 3" xfId="9979" xr:uid="{00000000-0005-0000-0000-00008F2B0000}"/>
    <cellStyle name="Normal 28 3 5 4 3 2" xfId="40313" xr:uid="{00000000-0005-0000-0000-0000902B0000}"/>
    <cellStyle name="Normal 28 3 5 4 3 3" xfId="25080" xr:uid="{00000000-0005-0000-0000-0000912B0000}"/>
    <cellStyle name="Normal 28 3 5 4 4" xfId="35300" xr:uid="{00000000-0005-0000-0000-0000922B0000}"/>
    <cellStyle name="Normal 28 3 5 4 5" xfId="20067" xr:uid="{00000000-0005-0000-0000-0000932B0000}"/>
    <cellStyle name="Normal 28 3 5 5" xfId="11657" xr:uid="{00000000-0005-0000-0000-0000942B0000}"/>
    <cellStyle name="Normal 28 3 5 5 2" xfId="41988" xr:uid="{00000000-0005-0000-0000-0000952B0000}"/>
    <cellStyle name="Normal 28 3 5 5 3" xfId="26755" xr:uid="{00000000-0005-0000-0000-0000962B0000}"/>
    <cellStyle name="Normal 28 3 5 6" xfId="6636" xr:uid="{00000000-0005-0000-0000-0000972B0000}"/>
    <cellStyle name="Normal 28 3 5 6 2" xfId="36971" xr:uid="{00000000-0005-0000-0000-0000982B0000}"/>
    <cellStyle name="Normal 28 3 5 6 3" xfId="21738" xr:uid="{00000000-0005-0000-0000-0000992B0000}"/>
    <cellStyle name="Normal 28 3 5 7" xfId="31959" xr:uid="{00000000-0005-0000-0000-00009A2B0000}"/>
    <cellStyle name="Normal 28 3 5 8" xfId="16725" xr:uid="{00000000-0005-0000-0000-00009B2B0000}"/>
    <cellStyle name="Normal 28 3 6" xfId="1981" xr:uid="{00000000-0005-0000-0000-00009C2B0000}"/>
    <cellStyle name="Normal 28 3 6 2" xfId="3673" xr:uid="{00000000-0005-0000-0000-00009D2B0000}"/>
    <cellStyle name="Normal 28 3 6 2 2" xfId="13746" xr:uid="{00000000-0005-0000-0000-00009E2B0000}"/>
    <cellStyle name="Normal 28 3 6 2 2 2" xfId="44077" xr:uid="{00000000-0005-0000-0000-00009F2B0000}"/>
    <cellStyle name="Normal 28 3 6 2 2 3" xfId="28844" xr:uid="{00000000-0005-0000-0000-0000A02B0000}"/>
    <cellStyle name="Normal 28 3 6 2 3" xfId="8726" xr:uid="{00000000-0005-0000-0000-0000A12B0000}"/>
    <cellStyle name="Normal 28 3 6 2 3 2" xfId="39060" xr:uid="{00000000-0005-0000-0000-0000A22B0000}"/>
    <cellStyle name="Normal 28 3 6 2 3 3" xfId="23827" xr:uid="{00000000-0005-0000-0000-0000A32B0000}"/>
    <cellStyle name="Normal 28 3 6 2 4" xfId="34047" xr:uid="{00000000-0005-0000-0000-0000A42B0000}"/>
    <cellStyle name="Normal 28 3 6 2 5" xfId="18814" xr:uid="{00000000-0005-0000-0000-0000A52B0000}"/>
    <cellStyle name="Normal 28 3 6 3" xfId="5365" xr:uid="{00000000-0005-0000-0000-0000A62B0000}"/>
    <cellStyle name="Normal 28 3 6 3 2" xfId="15417" xr:uid="{00000000-0005-0000-0000-0000A72B0000}"/>
    <cellStyle name="Normal 28 3 6 3 2 2" xfId="45748" xr:uid="{00000000-0005-0000-0000-0000A82B0000}"/>
    <cellStyle name="Normal 28 3 6 3 2 3" xfId="30515" xr:uid="{00000000-0005-0000-0000-0000A92B0000}"/>
    <cellStyle name="Normal 28 3 6 3 3" xfId="10397" xr:uid="{00000000-0005-0000-0000-0000AA2B0000}"/>
    <cellStyle name="Normal 28 3 6 3 3 2" xfId="40731" xr:uid="{00000000-0005-0000-0000-0000AB2B0000}"/>
    <cellStyle name="Normal 28 3 6 3 3 3" xfId="25498" xr:uid="{00000000-0005-0000-0000-0000AC2B0000}"/>
    <cellStyle name="Normal 28 3 6 3 4" xfId="35718" xr:uid="{00000000-0005-0000-0000-0000AD2B0000}"/>
    <cellStyle name="Normal 28 3 6 3 5" xfId="20485" xr:uid="{00000000-0005-0000-0000-0000AE2B0000}"/>
    <cellStyle name="Normal 28 3 6 4" xfId="12075" xr:uid="{00000000-0005-0000-0000-0000AF2B0000}"/>
    <cellStyle name="Normal 28 3 6 4 2" xfId="42406" xr:uid="{00000000-0005-0000-0000-0000B02B0000}"/>
    <cellStyle name="Normal 28 3 6 4 3" xfId="27173" xr:uid="{00000000-0005-0000-0000-0000B12B0000}"/>
    <cellStyle name="Normal 28 3 6 5" xfId="7054" xr:uid="{00000000-0005-0000-0000-0000B22B0000}"/>
    <cellStyle name="Normal 28 3 6 5 2" xfId="37389" xr:uid="{00000000-0005-0000-0000-0000B32B0000}"/>
    <cellStyle name="Normal 28 3 6 5 3" xfId="22156" xr:uid="{00000000-0005-0000-0000-0000B42B0000}"/>
    <cellStyle name="Normal 28 3 6 6" xfId="32377" xr:uid="{00000000-0005-0000-0000-0000B52B0000}"/>
    <cellStyle name="Normal 28 3 6 7" xfId="17143" xr:uid="{00000000-0005-0000-0000-0000B62B0000}"/>
    <cellStyle name="Normal 28 3 7" xfId="2832" xr:uid="{00000000-0005-0000-0000-0000B72B0000}"/>
    <cellStyle name="Normal 28 3 7 2" xfId="12910" xr:uid="{00000000-0005-0000-0000-0000B82B0000}"/>
    <cellStyle name="Normal 28 3 7 2 2" xfId="43241" xr:uid="{00000000-0005-0000-0000-0000B92B0000}"/>
    <cellStyle name="Normal 28 3 7 2 3" xfId="28008" xr:uid="{00000000-0005-0000-0000-0000BA2B0000}"/>
    <cellStyle name="Normal 28 3 7 3" xfId="7890" xr:uid="{00000000-0005-0000-0000-0000BB2B0000}"/>
    <cellStyle name="Normal 28 3 7 3 2" xfId="38224" xr:uid="{00000000-0005-0000-0000-0000BC2B0000}"/>
    <cellStyle name="Normal 28 3 7 3 3" xfId="22991" xr:uid="{00000000-0005-0000-0000-0000BD2B0000}"/>
    <cellStyle name="Normal 28 3 7 4" xfId="33211" xr:uid="{00000000-0005-0000-0000-0000BE2B0000}"/>
    <cellStyle name="Normal 28 3 7 5" xfId="17978" xr:uid="{00000000-0005-0000-0000-0000BF2B0000}"/>
    <cellStyle name="Normal 28 3 8" xfId="4526" xr:uid="{00000000-0005-0000-0000-0000C02B0000}"/>
    <cellStyle name="Normal 28 3 8 2" xfId="14581" xr:uid="{00000000-0005-0000-0000-0000C12B0000}"/>
    <cellStyle name="Normal 28 3 8 2 2" xfId="44912" xr:uid="{00000000-0005-0000-0000-0000C22B0000}"/>
    <cellStyle name="Normal 28 3 8 2 3" xfId="29679" xr:uid="{00000000-0005-0000-0000-0000C32B0000}"/>
    <cellStyle name="Normal 28 3 8 3" xfId="9561" xr:uid="{00000000-0005-0000-0000-0000C42B0000}"/>
    <cellStyle name="Normal 28 3 8 3 2" xfId="39895" xr:uid="{00000000-0005-0000-0000-0000C52B0000}"/>
    <cellStyle name="Normal 28 3 8 3 3" xfId="24662" xr:uid="{00000000-0005-0000-0000-0000C62B0000}"/>
    <cellStyle name="Normal 28 3 8 4" xfId="34882" xr:uid="{00000000-0005-0000-0000-0000C72B0000}"/>
    <cellStyle name="Normal 28 3 8 5" xfId="19649" xr:uid="{00000000-0005-0000-0000-0000C82B0000}"/>
    <cellStyle name="Normal 28 3 9" xfId="11237" xr:uid="{00000000-0005-0000-0000-0000C92B0000}"/>
    <cellStyle name="Normal 28 3 9 2" xfId="41570" xr:uid="{00000000-0005-0000-0000-0000CA2B0000}"/>
    <cellStyle name="Normal 28 3 9 3" xfId="26337" xr:uid="{00000000-0005-0000-0000-0000CB2B0000}"/>
    <cellStyle name="Normal 28_Sheet2" xfId="359" xr:uid="{00000000-0005-0000-0000-0000CC2B0000}"/>
    <cellStyle name="Normal 29" xfId="149" xr:uid="{00000000-0005-0000-0000-0000CD2B0000}"/>
    <cellStyle name="Normal 29 2" xfId="150" xr:uid="{00000000-0005-0000-0000-0000CE2B0000}"/>
    <cellStyle name="Normal 29_Sheet2" xfId="358" xr:uid="{00000000-0005-0000-0000-0000CF2B0000}"/>
    <cellStyle name="Normal 3" xfId="151" xr:uid="{00000000-0005-0000-0000-0000D02B0000}"/>
    <cellStyle name="Normal 3 2" xfId="152" xr:uid="{00000000-0005-0000-0000-0000D12B0000}"/>
    <cellStyle name="Normal 3 2 2" xfId="847" xr:uid="{00000000-0005-0000-0000-0000D22B0000}"/>
    <cellStyle name="Normal 3 2 2 10" xfId="6217" xr:uid="{00000000-0005-0000-0000-0000D32B0000}"/>
    <cellStyle name="Normal 3 2 2 10 2" xfId="36554" xr:uid="{00000000-0005-0000-0000-0000D42B0000}"/>
    <cellStyle name="Normal 3 2 2 10 3" xfId="21321" xr:uid="{00000000-0005-0000-0000-0000D52B0000}"/>
    <cellStyle name="Normal 3 2 2 11" xfId="31545" xr:uid="{00000000-0005-0000-0000-0000D62B0000}"/>
    <cellStyle name="Normal 3 2 2 12" xfId="16306" xr:uid="{00000000-0005-0000-0000-0000D72B0000}"/>
    <cellStyle name="Normal 3 2 2 2" xfId="1181" xr:uid="{00000000-0005-0000-0000-0000D82B0000}"/>
    <cellStyle name="Normal 3 2 2 2 10" xfId="31597" xr:uid="{00000000-0005-0000-0000-0000D92B0000}"/>
    <cellStyle name="Normal 3 2 2 2 11" xfId="16360" xr:uid="{00000000-0005-0000-0000-0000DA2B0000}"/>
    <cellStyle name="Normal 3 2 2 2 2" xfId="1289" xr:uid="{00000000-0005-0000-0000-0000DB2B0000}"/>
    <cellStyle name="Normal 3 2 2 2 2 10" xfId="16464" xr:uid="{00000000-0005-0000-0000-0000DC2B0000}"/>
    <cellStyle name="Normal 3 2 2 2 2 2" xfId="1506" xr:uid="{00000000-0005-0000-0000-0000DD2B0000}"/>
    <cellStyle name="Normal 3 2 2 2 2 2 2" xfId="1927" xr:uid="{00000000-0005-0000-0000-0000DE2B0000}"/>
    <cellStyle name="Normal 3 2 2 2 2 2 2 2" xfId="2766" xr:uid="{00000000-0005-0000-0000-0000DF2B0000}"/>
    <cellStyle name="Normal 3 2 2 2 2 2 2 2 2" xfId="4456" xr:uid="{00000000-0005-0000-0000-0000E02B0000}"/>
    <cellStyle name="Normal 3 2 2 2 2 2 2 2 2 2" xfId="14529" xr:uid="{00000000-0005-0000-0000-0000E12B0000}"/>
    <cellStyle name="Normal 3 2 2 2 2 2 2 2 2 2 2" xfId="44860" xr:uid="{00000000-0005-0000-0000-0000E22B0000}"/>
    <cellStyle name="Normal 3 2 2 2 2 2 2 2 2 2 3" xfId="29627" xr:uid="{00000000-0005-0000-0000-0000E32B0000}"/>
    <cellStyle name="Normal 3 2 2 2 2 2 2 2 2 3" xfId="9509" xr:uid="{00000000-0005-0000-0000-0000E42B0000}"/>
    <cellStyle name="Normal 3 2 2 2 2 2 2 2 2 3 2" xfId="39843" xr:uid="{00000000-0005-0000-0000-0000E52B0000}"/>
    <cellStyle name="Normal 3 2 2 2 2 2 2 2 2 3 3" xfId="24610" xr:uid="{00000000-0005-0000-0000-0000E62B0000}"/>
    <cellStyle name="Normal 3 2 2 2 2 2 2 2 2 4" xfId="34830" xr:uid="{00000000-0005-0000-0000-0000E72B0000}"/>
    <cellStyle name="Normal 3 2 2 2 2 2 2 2 2 5" xfId="19597" xr:uid="{00000000-0005-0000-0000-0000E82B0000}"/>
    <cellStyle name="Normal 3 2 2 2 2 2 2 2 3" xfId="6148" xr:uid="{00000000-0005-0000-0000-0000E92B0000}"/>
    <cellStyle name="Normal 3 2 2 2 2 2 2 2 3 2" xfId="16200" xr:uid="{00000000-0005-0000-0000-0000EA2B0000}"/>
    <cellStyle name="Normal 3 2 2 2 2 2 2 2 3 2 2" xfId="46531" xr:uid="{00000000-0005-0000-0000-0000EB2B0000}"/>
    <cellStyle name="Normal 3 2 2 2 2 2 2 2 3 2 3" xfId="31298" xr:uid="{00000000-0005-0000-0000-0000EC2B0000}"/>
    <cellStyle name="Normal 3 2 2 2 2 2 2 2 3 3" xfId="11180" xr:uid="{00000000-0005-0000-0000-0000ED2B0000}"/>
    <cellStyle name="Normal 3 2 2 2 2 2 2 2 3 3 2" xfId="41514" xr:uid="{00000000-0005-0000-0000-0000EE2B0000}"/>
    <cellStyle name="Normal 3 2 2 2 2 2 2 2 3 3 3" xfId="26281" xr:uid="{00000000-0005-0000-0000-0000EF2B0000}"/>
    <cellStyle name="Normal 3 2 2 2 2 2 2 2 3 4" xfId="36501" xr:uid="{00000000-0005-0000-0000-0000F02B0000}"/>
    <cellStyle name="Normal 3 2 2 2 2 2 2 2 3 5" xfId="21268" xr:uid="{00000000-0005-0000-0000-0000F12B0000}"/>
    <cellStyle name="Normal 3 2 2 2 2 2 2 2 4" xfId="12858" xr:uid="{00000000-0005-0000-0000-0000F22B0000}"/>
    <cellStyle name="Normal 3 2 2 2 2 2 2 2 4 2" xfId="43189" xr:uid="{00000000-0005-0000-0000-0000F32B0000}"/>
    <cellStyle name="Normal 3 2 2 2 2 2 2 2 4 3" xfId="27956" xr:uid="{00000000-0005-0000-0000-0000F42B0000}"/>
    <cellStyle name="Normal 3 2 2 2 2 2 2 2 5" xfId="7837" xr:uid="{00000000-0005-0000-0000-0000F52B0000}"/>
    <cellStyle name="Normal 3 2 2 2 2 2 2 2 5 2" xfId="38172" xr:uid="{00000000-0005-0000-0000-0000F62B0000}"/>
    <cellStyle name="Normal 3 2 2 2 2 2 2 2 5 3" xfId="22939" xr:uid="{00000000-0005-0000-0000-0000F72B0000}"/>
    <cellStyle name="Normal 3 2 2 2 2 2 2 2 6" xfId="33160" xr:uid="{00000000-0005-0000-0000-0000F82B0000}"/>
    <cellStyle name="Normal 3 2 2 2 2 2 2 2 7" xfId="17926" xr:uid="{00000000-0005-0000-0000-0000F92B0000}"/>
    <cellStyle name="Normal 3 2 2 2 2 2 2 3" xfId="3619" xr:uid="{00000000-0005-0000-0000-0000FA2B0000}"/>
    <cellStyle name="Normal 3 2 2 2 2 2 2 3 2" xfId="13693" xr:uid="{00000000-0005-0000-0000-0000FB2B0000}"/>
    <cellStyle name="Normal 3 2 2 2 2 2 2 3 2 2" xfId="44024" xr:uid="{00000000-0005-0000-0000-0000FC2B0000}"/>
    <cellStyle name="Normal 3 2 2 2 2 2 2 3 2 3" xfId="28791" xr:uid="{00000000-0005-0000-0000-0000FD2B0000}"/>
    <cellStyle name="Normal 3 2 2 2 2 2 2 3 3" xfId="8673" xr:uid="{00000000-0005-0000-0000-0000FE2B0000}"/>
    <cellStyle name="Normal 3 2 2 2 2 2 2 3 3 2" xfId="39007" xr:uid="{00000000-0005-0000-0000-0000FF2B0000}"/>
    <cellStyle name="Normal 3 2 2 2 2 2 2 3 3 3" xfId="23774" xr:uid="{00000000-0005-0000-0000-0000002C0000}"/>
    <cellStyle name="Normal 3 2 2 2 2 2 2 3 4" xfId="33994" xr:uid="{00000000-0005-0000-0000-0000012C0000}"/>
    <cellStyle name="Normal 3 2 2 2 2 2 2 3 5" xfId="18761" xr:uid="{00000000-0005-0000-0000-0000022C0000}"/>
    <cellStyle name="Normal 3 2 2 2 2 2 2 4" xfId="5312" xr:uid="{00000000-0005-0000-0000-0000032C0000}"/>
    <cellStyle name="Normal 3 2 2 2 2 2 2 4 2" xfId="15364" xr:uid="{00000000-0005-0000-0000-0000042C0000}"/>
    <cellStyle name="Normal 3 2 2 2 2 2 2 4 2 2" xfId="45695" xr:uid="{00000000-0005-0000-0000-0000052C0000}"/>
    <cellStyle name="Normal 3 2 2 2 2 2 2 4 2 3" xfId="30462" xr:uid="{00000000-0005-0000-0000-0000062C0000}"/>
    <cellStyle name="Normal 3 2 2 2 2 2 2 4 3" xfId="10344" xr:uid="{00000000-0005-0000-0000-0000072C0000}"/>
    <cellStyle name="Normal 3 2 2 2 2 2 2 4 3 2" xfId="40678" xr:uid="{00000000-0005-0000-0000-0000082C0000}"/>
    <cellStyle name="Normal 3 2 2 2 2 2 2 4 3 3" xfId="25445" xr:uid="{00000000-0005-0000-0000-0000092C0000}"/>
    <cellStyle name="Normal 3 2 2 2 2 2 2 4 4" xfId="35665" xr:uid="{00000000-0005-0000-0000-00000A2C0000}"/>
    <cellStyle name="Normal 3 2 2 2 2 2 2 4 5" xfId="20432" xr:uid="{00000000-0005-0000-0000-00000B2C0000}"/>
    <cellStyle name="Normal 3 2 2 2 2 2 2 5" xfId="12022" xr:uid="{00000000-0005-0000-0000-00000C2C0000}"/>
    <cellStyle name="Normal 3 2 2 2 2 2 2 5 2" xfId="42353" xr:uid="{00000000-0005-0000-0000-00000D2C0000}"/>
    <cellStyle name="Normal 3 2 2 2 2 2 2 5 3" xfId="27120" xr:uid="{00000000-0005-0000-0000-00000E2C0000}"/>
    <cellStyle name="Normal 3 2 2 2 2 2 2 6" xfId="7001" xr:uid="{00000000-0005-0000-0000-00000F2C0000}"/>
    <cellStyle name="Normal 3 2 2 2 2 2 2 6 2" xfId="37336" xr:uid="{00000000-0005-0000-0000-0000102C0000}"/>
    <cellStyle name="Normal 3 2 2 2 2 2 2 6 3" xfId="22103" xr:uid="{00000000-0005-0000-0000-0000112C0000}"/>
    <cellStyle name="Normal 3 2 2 2 2 2 2 7" xfId="32324" xr:uid="{00000000-0005-0000-0000-0000122C0000}"/>
    <cellStyle name="Normal 3 2 2 2 2 2 2 8" xfId="17090" xr:uid="{00000000-0005-0000-0000-0000132C0000}"/>
    <cellStyle name="Normal 3 2 2 2 2 2 3" xfId="2348" xr:uid="{00000000-0005-0000-0000-0000142C0000}"/>
    <cellStyle name="Normal 3 2 2 2 2 2 3 2" xfId="4038" xr:uid="{00000000-0005-0000-0000-0000152C0000}"/>
    <cellStyle name="Normal 3 2 2 2 2 2 3 2 2" xfId="14111" xr:uid="{00000000-0005-0000-0000-0000162C0000}"/>
    <cellStyle name="Normal 3 2 2 2 2 2 3 2 2 2" xfId="44442" xr:uid="{00000000-0005-0000-0000-0000172C0000}"/>
    <cellStyle name="Normal 3 2 2 2 2 2 3 2 2 3" xfId="29209" xr:uid="{00000000-0005-0000-0000-0000182C0000}"/>
    <cellStyle name="Normal 3 2 2 2 2 2 3 2 3" xfId="9091" xr:uid="{00000000-0005-0000-0000-0000192C0000}"/>
    <cellStyle name="Normal 3 2 2 2 2 2 3 2 3 2" xfId="39425" xr:uid="{00000000-0005-0000-0000-00001A2C0000}"/>
    <cellStyle name="Normal 3 2 2 2 2 2 3 2 3 3" xfId="24192" xr:uid="{00000000-0005-0000-0000-00001B2C0000}"/>
    <cellStyle name="Normal 3 2 2 2 2 2 3 2 4" xfId="34412" xr:uid="{00000000-0005-0000-0000-00001C2C0000}"/>
    <cellStyle name="Normal 3 2 2 2 2 2 3 2 5" xfId="19179" xr:uid="{00000000-0005-0000-0000-00001D2C0000}"/>
    <cellStyle name="Normal 3 2 2 2 2 2 3 3" xfId="5730" xr:uid="{00000000-0005-0000-0000-00001E2C0000}"/>
    <cellStyle name="Normal 3 2 2 2 2 2 3 3 2" xfId="15782" xr:uid="{00000000-0005-0000-0000-00001F2C0000}"/>
    <cellStyle name="Normal 3 2 2 2 2 2 3 3 2 2" xfId="46113" xr:uid="{00000000-0005-0000-0000-0000202C0000}"/>
    <cellStyle name="Normal 3 2 2 2 2 2 3 3 2 3" xfId="30880" xr:uid="{00000000-0005-0000-0000-0000212C0000}"/>
    <cellStyle name="Normal 3 2 2 2 2 2 3 3 3" xfId="10762" xr:uid="{00000000-0005-0000-0000-0000222C0000}"/>
    <cellStyle name="Normal 3 2 2 2 2 2 3 3 3 2" xfId="41096" xr:uid="{00000000-0005-0000-0000-0000232C0000}"/>
    <cellStyle name="Normal 3 2 2 2 2 2 3 3 3 3" xfId="25863" xr:uid="{00000000-0005-0000-0000-0000242C0000}"/>
    <cellStyle name="Normal 3 2 2 2 2 2 3 3 4" xfId="36083" xr:uid="{00000000-0005-0000-0000-0000252C0000}"/>
    <cellStyle name="Normal 3 2 2 2 2 2 3 3 5" xfId="20850" xr:uid="{00000000-0005-0000-0000-0000262C0000}"/>
    <cellStyle name="Normal 3 2 2 2 2 2 3 4" xfId="12440" xr:uid="{00000000-0005-0000-0000-0000272C0000}"/>
    <cellStyle name="Normal 3 2 2 2 2 2 3 4 2" xfId="42771" xr:uid="{00000000-0005-0000-0000-0000282C0000}"/>
    <cellStyle name="Normal 3 2 2 2 2 2 3 4 3" xfId="27538" xr:uid="{00000000-0005-0000-0000-0000292C0000}"/>
    <cellStyle name="Normal 3 2 2 2 2 2 3 5" xfId="7419" xr:uid="{00000000-0005-0000-0000-00002A2C0000}"/>
    <cellStyle name="Normal 3 2 2 2 2 2 3 5 2" xfId="37754" xr:uid="{00000000-0005-0000-0000-00002B2C0000}"/>
    <cellStyle name="Normal 3 2 2 2 2 2 3 5 3" xfId="22521" xr:uid="{00000000-0005-0000-0000-00002C2C0000}"/>
    <cellStyle name="Normal 3 2 2 2 2 2 3 6" xfId="32742" xr:uid="{00000000-0005-0000-0000-00002D2C0000}"/>
    <cellStyle name="Normal 3 2 2 2 2 2 3 7" xfId="17508" xr:uid="{00000000-0005-0000-0000-00002E2C0000}"/>
    <cellStyle name="Normal 3 2 2 2 2 2 4" xfId="3201" xr:uid="{00000000-0005-0000-0000-00002F2C0000}"/>
    <cellStyle name="Normal 3 2 2 2 2 2 4 2" xfId="13275" xr:uid="{00000000-0005-0000-0000-0000302C0000}"/>
    <cellStyle name="Normal 3 2 2 2 2 2 4 2 2" xfId="43606" xr:uid="{00000000-0005-0000-0000-0000312C0000}"/>
    <cellStyle name="Normal 3 2 2 2 2 2 4 2 3" xfId="28373" xr:uid="{00000000-0005-0000-0000-0000322C0000}"/>
    <cellStyle name="Normal 3 2 2 2 2 2 4 3" xfId="8255" xr:uid="{00000000-0005-0000-0000-0000332C0000}"/>
    <cellStyle name="Normal 3 2 2 2 2 2 4 3 2" xfId="38589" xr:uid="{00000000-0005-0000-0000-0000342C0000}"/>
    <cellStyle name="Normal 3 2 2 2 2 2 4 3 3" xfId="23356" xr:uid="{00000000-0005-0000-0000-0000352C0000}"/>
    <cellStyle name="Normal 3 2 2 2 2 2 4 4" xfId="33576" xr:uid="{00000000-0005-0000-0000-0000362C0000}"/>
    <cellStyle name="Normal 3 2 2 2 2 2 4 5" xfId="18343" xr:uid="{00000000-0005-0000-0000-0000372C0000}"/>
    <cellStyle name="Normal 3 2 2 2 2 2 5" xfId="4894" xr:uid="{00000000-0005-0000-0000-0000382C0000}"/>
    <cellStyle name="Normal 3 2 2 2 2 2 5 2" xfId="14946" xr:uid="{00000000-0005-0000-0000-0000392C0000}"/>
    <cellStyle name="Normal 3 2 2 2 2 2 5 2 2" xfId="45277" xr:uid="{00000000-0005-0000-0000-00003A2C0000}"/>
    <cellStyle name="Normal 3 2 2 2 2 2 5 2 3" xfId="30044" xr:uid="{00000000-0005-0000-0000-00003B2C0000}"/>
    <cellStyle name="Normal 3 2 2 2 2 2 5 3" xfId="9926" xr:uid="{00000000-0005-0000-0000-00003C2C0000}"/>
    <cellStyle name="Normal 3 2 2 2 2 2 5 3 2" xfId="40260" xr:uid="{00000000-0005-0000-0000-00003D2C0000}"/>
    <cellStyle name="Normal 3 2 2 2 2 2 5 3 3" xfId="25027" xr:uid="{00000000-0005-0000-0000-00003E2C0000}"/>
    <cellStyle name="Normal 3 2 2 2 2 2 5 4" xfId="35247" xr:uid="{00000000-0005-0000-0000-00003F2C0000}"/>
    <cellStyle name="Normal 3 2 2 2 2 2 5 5" xfId="20014" xr:uid="{00000000-0005-0000-0000-0000402C0000}"/>
    <cellStyle name="Normal 3 2 2 2 2 2 6" xfId="11604" xr:uid="{00000000-0005-0000-0000-0000412C0000}"/>
    <cellStyle name="Normal 3 2 2 2 2 2 6 2" xfId="41935" xr:uid="{00000000-0005-0000-0000-0000422C0000}"/>
    <cellStyle name="Normal 3 2 2 2 2 2 6 3" xfId="26702" xr:uid="{00000000-0005-0000-0000-0000432C0000}"/>
    <cellStyle name="Normal 3 2 2 2 2 2 7" xfId="6583" xr:uid="{00000000-0005-0000-0000-0000442C0000}"/>
    <cellStyle name="Normal 3 2 2 2 2 2 7 2" xfId="36918" xr:uid="{00000000-0005-0000-0000-0000452C0000}"/>
    <cellStyle name="Normal 3 2 2 2 2 2 7 3" xfId="21685" xr:uid="{00000000-0005-0000-0000-0000462C0000}"/>
    <cellStyle name="Normal 3 2 2 2 2 2 8" xfId="31906" xr:uid="{00000000-0005-0000-0000-0000472C0000}"/>
    <cellStyle name="Normal 3 2 2 2 2 2 9" xfId="16672" xr:uid="{00000000-0005-0000-0000-0000482C0000}"/>
    <cellStyle name="Normal 3 2 2 2 2 3" xfId="1719" xr:uid="{00000000-0005-0000-0000-0000492C0000}"/>
    <cellStyle name="Normal 3 2 2 2 2 3 2" xfId="2558" xr:uid="{00000000-0005-0000-0000-00004A2C0000}"/>
    <cellStyle name="Normal 3 2 2 2 2 3 2 2" xfId="4248" xr:uid="{00000000-0005-0000-0000-00004B2C0000}"/>
    <cellStyle name="Normal 3 2 2 2 2 3 2 2 2" xfId="14321" xr:uid="{00000000-0005-0000-0000-00004C2C0000}"/>
    <cellStyle name="Normal 3 2 2 2 2 3 2 2 2 2" xfId="44652" xr:uid="{00000000-0005-0000-0000-00004D2C0000}"/>
    <cellStyle name="Normal 3 2 2 2 2 3 2 2 2 3" xfId="29419" xr:uid="{00000000-0005-0000-0000-00004E2C0000}"/>
    <cellStyle name="Normal 3 2 2 2 2 3 2 2 3" xfId="9301" xr:uid="{00000000-0005-0000-0000-00004F2C0000}"/>
    <cellStyle name="Normal 3 2 2 2 2 3 2 2 3 2" xfId="39635" xr:uid="{00000000-0005-0000-0000-0000502C0000}"/>
    <cellStyle name="Normal 3 2 2 2 2 3 2 2 3 3" xfId="24402" xr:uid="{00000000-0005-0000-0000-0000512C0000}"/>
    <cellStyle name="Normal 3 2 2 2 2 3 2 2 4" xfId="34622" xr:uid="{00000000-0005-0000-0000-0000522C0000}"/>
    <cellStyle name="Normal 3 2 2 2 2 3 2 2 5" xfId="19389" xr:uid="{00000000-0005-0000-0000-0000532C0000}"/>
    <cellStyle name="Normal 3 2 2 2 2 3 2 3" xfId="5940" xr:uid="{00000000-0005-0000-0000-0000542C0000}"/>
    <cellStyle name="Normal 3 2 2 2 2 3 2 3 2" xfId="15992" xr:uid="{00000000-0005-0000-0000-0000552C0000}"/>
    <cellStyle name="Normal 3 2 2 2 2 3 2 3 2 2" xfId="46323" xr:uid="{00000000-0005-0000-0000-0000562C0000}"/>
    <cellStyle name="Normal 3 2 2 2 2 3 2 3 2 3" xfId="31090" xr:uid="{00000000-0005-0000-0000-0000572C0000}"/>
    <cellStyle name="Normal 3 2 2 2 2 3 2 3 3" xfId="10972" xr:uid="{00000000-0005-0000-0000-0000582C0000}"/>
    <cellStyle name="Normal 3 2 2 2 2 3 2 3 3 2" xfId="41306" xr:uid="{00000000-0005-0000-0000-0000592C0000}"/>
    <cellStyle name="Normal 3 2 2 2 2 3 2 3 3 3" xfId="26073" xr:uid="{00000000-0005-0000-0000-00005A2C0000}"/>
    <cellStyle name="Normal 3 2 2 2 2 3 2 3 4" xfId="36293" xr:uid="{00000000-0005-0000-0000-00005B2C0000}"/>
    <cellStyle name="Normal 3 2 2 2 2 3 2 3 5" xfId="21060" xr:uid="{00000000-0005-0000-0000-00005C2C0000}"/>
    <cellStyle name="Normal 3 2 2 2 2 3 2 4" xfId="12650" xr:uid="{00000000-0005-0000-0000-00005D2C0000}"/>
    <cellStyle name="Normal 3 2 2 2 2 3 2 4 2" xfId="42981" xr:uid="{00000000-0005-0000-0000-00005E2C0000}"/>
    <cellStyle name="Normal 3 2 2 2 2 3 2 4 3" xfId="27748" xr:uid="{00000000-0005-0000-0000-00005F2C0000}"/>
    <cellStyle name="Normal 3 2 2 2 2 3 2 5" xfId="7629" xr:uid="{00000000-0005-0000-0000-0000602C0000}"/>
    <cellStyle name="Normal 3 2 2 2 2 3 2 5 2" xfId="37964" xr:uid="{00000000-0005-0000-0000-0000612C0000}"/>
    <cellStyle name="Normal 3 2 2 2 2 3 2 5 3" xfId="22731" xr:uid="{00000000-0005-0000-0000-0000622C0000}"/>
    <cellStyle name="Normal 3 2 2 2 2 3 2 6" xfId="32952" xr:uid="{00000000-0005-0000-0000-0000632C0000}"/>
    <cellStyle name="Normal 3 2 2 2 2 3 2 7" xfId="17718" xr:uid="{00000000-0005-0000-0000-0000642C0000}"/>
    <cellStyle name="Normal 3 2 2 2 2 3 3" xfId="3411" xr:uid="{00000000-0005-0000-0000-0000652C0000}"/>
    <cellStyle name="Normal 3 2 2 2 2 3 3 2" xfId="13485" xr:uid="{00000000-0005-0000-0000-0000662C0000}"/>
    <cellStyle name="Normal 3 2 2 2 2 3 3 2 2" xfId="43816" xr:uid="{00000000-0005-0000-0000-0000672C0000}"/>
    <cellStyle name="Normal 3 2 2 2 2 3 3 2 3" xfId="28583" xr:uid="{00000000-0005-0000-0000-0000682C0000}"/>
    <cellStyle name="Normal 3 2 2 2 2 3 3 3" xfId="8465" xr:uid="{00000000-0005-0000-0000-0000692C0000}"/>
    <cellStyle name="Normal 3 2 2 2 2 3 3 3 2" xfId="38799" xr:uid="{00000000-0005-0000-0000-00006A2C0000}"/>
    <cellStyle name="Normal 3 2 2 2 2 3 3 3 3" xfId="23566" xr:uid="{00000000-0005-0000-0000-00006B2C0000}"/>
    <cellStyle name="Normal 3 2 2 2 2 3 3 4" xfId="33786" xr:uid="{00000000-0005-0000-0000-00006C2C0000}"/>
    <cellStyle name="Normal 3 2 2 2 2 3 3 5" xfId="18553" xr:uid="{00000000-0005-0000-0000-00006D2C0000}"/>
    <cellStyle name="Normal 3 2 2 2 2 3 4" xfId="5104" xr:uid="{00000000-0005-0000-0000-00006E2C0000}"/>
    <cellStyle name="Normal 3 2 2 2 2 3 4 2" xfId="15156" xr:uid="{00000000-0005-0000-0000-00006F2C0000}"/>
    <cellStyle name="Normal 3 2 2 2 2 3 4 2 2" xfId="45487" xr:uid="{00000000-0005-0000-0000-0000702C0000}"/>
    <cellStyle name="Normal 3 2 2 2 2 3 4 2 3" xfId="30254" xr:uid="{00000000-0005-0000-0000-0000712C0000}"/>
    <cellStyle name="Normal 3 2 2 2 2 3 4 3" xfId="10136" xr:uid="{00000000-0005-0000-0000-0000722C0000}"/>
    <cellStyle name="Normal 3 2 2 2 2 3 4 3 2" xfId="40470" xr:uid="{00000000-0005-0000-0000-0000732C0000}"/>
    <cellStyle name="Normal 3 2 2 2 2 3 4 3 3" xfId="25237" xr:uid="{00000000-0005-0000-0000-0000742C0000}"/>
    <cellStyle name="Normal 3 2 2 2 2 3 4 4" xfId="35457" xr:uid="{00000000-0005-0000-0000-0000752C0000}"/>
    <cellStyle name="Normal 3 2 2 2 2 3 4 5" xfId="20224" xr:uid="{00000000-0005-0000-0000-0000762C0000}"/>
    <cellStyle name="Normal 3 2 2 2 2 3 5" xfId="11814" xr:uid="{00000000-0005-0000-0000-0000772C0000}"/>
    <cellStyle name="Normal 3 2 2 2 2 3 5 2" xfId="42145" xr:uid="{00000000-0005-0000-0000-0000782C0000}"/>
    <cellStyle name="Normal 3 2 2 2 2 3 5 3" xfId="26912" xr:uid="{00000000-0005-0000-0000-0000792C0000}"/>
    <cellStyle name="Normal 3 2 2 2 2 3 6" xfId="6793" xr:uid="{00000000-0005-0000-0000-00007A2C0000}"/>
    <cellStyle name="Normal 3 2 2 2 2 3 6 2" xfId="37128" xr:uid="{00000000-0005-0000-0000-00007B2C0000}"/>
    <cellStyle name="Normal 3 2 2 2 2 3 6 3" xfId="21895" xr:uid="{00000000-0005-0000-0000-00007C2C0000}"/>
    <cellStyle name="Normal 3 2 2 2 2 3 7" xfId="32116" xr:uid="{00000000-0005-0000-0000-00007D2C0000}"/>
    <cellStyle name="Normal 3 2 2 2 2 3 8" xfId="16882" xr:uid="{00000000-0005-0000-0000-00007E2C0000}"/>
    <cellStyle name="Normal 3 2 2 2 2 4" xfId="2140" xr:uid="{00000000-0005-0000-0000-00007F2C0000}"/>
    <cellStyle name="Normal 3 2 2 2 2 4 2" xfId="3830" xr:uid="{00000000-0005-0000-0000-0000802C0000}"/>
    <cellStyle name="Normal 3 2 2 2 2 4 2 2" xfId="13903" xr:uid="{00000000-0005-0000-0000-0000812C0000}"/>
    <cellStyle name="Normal 3 2 2 2 2 4 2 2 2" xfId="44234" xr:uid="{00000000-0005-0000-0000-0000822C0000}"/>
    <cellStyle name="Normal 3 2 2 2 2 4 2 2 3" xfId="29001" xr:uid="{00000000-0005-0000-0000-0000832C0000}"/>
    <cellStyle name="Normal 3 2 2 2 2 4 2 3" xfId="8883" xr:uid="{00000000-0005-0000-0000-0000842C0000}"/>
    <cellStyle name="Normal 3 2 2 2 2 4 2 3 2" xfId="39217" xr:uid="{00000000-0005-0000-0000-0000852C0000}"/>
    <cellStyle name="Normal 3 2 2 2 2 4 2 3 3" xfId="23984" xr:uid="{00000000-0005-0000-0000-0000862C0000}"/>
    <cellStyle name="Normal 3 2 2 2 2 4 2 4" xfId="34204" xr:uid="{00000000-0005-0000-0000-0000872C0000}"/>
    <cellStyle name="Normal 3 2 2 2 2 4 2 5" xfId="18971" xr:uid="{00000000-0005-0000-0000-0000882C0000}"/>
    <cellStyle name="Normal 3 2 2 2 2 4 3" xfId="5522" xr:uid="{00000000-0005-0000-0000-0000892C0000}"/>
    <cellStyle name="Normal 3 2 2 2 2 4 3 2" xfId="15574" xr:uid="{00000000-0005-0000-0000-00008A2C0000}"/>
    <cellStyle name="Normal 3 2 2 2 2 4 3 2 2" xfId="45905" xr:uid="{00000000-0005-0000-0000-00008B2C0000}"/>
    <cellStyle name="Normal 3 2 2 2 2 4 3 2 3" xfId="30672" xr:uid="{00000000-0005-0000-0000-00008C2C0000}"/>
    <cellStyle name="Normal 3 2 2 2 2 4 3 3" xfId="10554" xr:uid="{00000000-0005-0000-0000-00008D2C0000}"/>
    <cellStyle name="Normal 3 2 2 2 2 4 3 3 2" xfId="40888" xr:uid="{00000000-0005-0000-0000-00008E2C0000}"/>
    <cellStyle name="Normal 3 2 2 2 2 4 3 3 3" xfId="25655" xr:uid="{00000000-0005-0000-0000-00008F2C0000}"/>
    <cellStyle name="Normal 3 2 2 2 2 4 3 4" xfId="35875" xr:uid="{00000000-0005-0000-0000-0000902C0000}"/>
    <cellStyle name="Normal 3 2 2 2 2 4 3 5" xfId="20642" xr:uid="{00000000-0005-0000-0000-0000912C0000}"/>
    <cellStyle name="Normal 3 2 2 2 2 4 4" xfId="12232" xr:uid="{00000000-0005-0000-0000-0000922C0000}"/>
    <cellStyle name="Normal 3 2 2 2 2 4 4 2" xfId="42563" xr:uid="{00000000-0005-0000-0000-0000932C0000}"/>
    <cellStyle name="Normal 3 2 2 2 2 4 4 3" xfId="27330" xr:uid="{00000000-0005-0000-0000-0000942C0000}"/>
    <cellStyle name="Normal 3 2 2 2 2 4 5" xfId="7211" xr:uid="{00000000-0005-0000-0000-0000952C0000}"/>
    <cellStyle name="Normal 3 2 2 2 2 4 5 2" xfId="37546" xr:uid="{00000000-0005-0000-0000-0000962C0000}"/>
    <cellStyle name="Normal 3 2 2 2 2 4 5 3" xfId="22313" xr:uid="{00000000-0005-0000-0000-0000972C0000}"/>
    <cellStyle name="Normal 3 2 2 2 2 4 6" xfId="32534" xr:uid="{00000000-0005-0000-0000-0000982C0000}"/>
    <cellStyle name="Normal 3 2 2 2 2 4 7" xfId="17300" xr:uid="{00000000-0005-0000-0000-0000992C0000}"/>
    <cellStyle name="Normal 3 2 2 2 2 5" xfId="2993" xr:uid="{00000000-0005-0000-0000-00009A2C0000}"/>
    <cellStyle name="Normal 3 2 2 2 2 5 2" xfId="13067" xr:uid="{00000000-0005-0000-0000-00009B2C0000}"/>
    <cellStyle name="Normal 3 2 2 2 2 5 2 2" xfId="43398" xr:uid="{00000000-0005-0000-0000-00009C2C0000}"/>
    <cellStyle name="Normal 3 2 2 2 2 5 2 3" xfId="28165" xr:uid="{00000000-0005-0000-0000-00009D2C0000}"/>
    <cellStyle name="Normal 3 2 2 2 2 5 3" xfId="8047" xr:uid="{00000000-0005-0000-0000-00009E2C0000}"/>
    <cellStyle name="Normal 3 2 2 2 2 5 3 2" xfId="38381" xr:uid="{00000000-0005-0000-0000-00009F2C0000}"/>
    <cellStyle name="Normal 3 2 2 2 2 5 3 3" xfId="23148" xr:uid="{00000000-0005-0000-0000-0000A02C0000}"/>
    <cellStyle name="Normal 3 2 2 2 2 5 4" xfId="33368" xr:uid="{00000000-0005-0000-0000-0000A12C0000}"/>
    <cellStyle name="Normal 3 2 2 2 2 5 5" xfId="18135" xr:uid="{00000000-0005-0000-0000-0000A22C0000}"/>
    <cellStyle name="Normal 3 2 2 2 2 6" xfId="4686" xr:uid="{00000000-0005-0000-0000-0000A32C0000}"/>
    <cellStyle name="Normal 3 2 2 2 2 6 2" xfId="14738" xr:uid="{00000000-0005-0000-0000-0000A42C0000}"/>
    <cellStyle name="Normal 3 2 2 2 2 6 2 2" xfId="45069" xr:uid="{00000000-0005-0000-0000-0000A52C0000}"/>
    <cellStyle name="Normal 3 2 2 2 2 6 2 3" xfId="29836" xr:uid="{00000000-0005-0000-0000-0000A62C0000}"/>
    <cellStyle name="Normal 3 2 2 2 2 6 3" xfId="9718" xr:uid="{00000000-0005-0000-0000-0000A72C0000}"/>
    <cellStyle name="Normal 3 2 2 2 2 6 3 2" xfId="40052" xr:uid="{00000000-0005-0000-0000-0000A82C0000}"/>
    <cellStyle name="Normal 3 2 2 2 2 6 3 3" xfId="24819" xr:uid="{00000000-0005-0000-0000-0000A92C0000}"/>
    <cellStyle name="Normal 3 2 2 2 2 6 4" xfId="35039" xr:uid="{00000000-0005-0000-0000-0000AA2C0000}"/>
    <cellStyle name="Normal 3 2 2 2 2 6 5" xfId="19806" xr:uid="{00000000-0005-0000-0000-0000AB2C0000}"/>
    <cellStyle name="Normal 3 2 2 2 2 7" xfId="11396" xr:uid="{00000000-0005-0000-0000-0000AC2C0000}"/>
    <cellStyle name="Normal 3 2 2 2 2 7 2" xfId="41727" xr:uid="{00000000-0005-0000-0000-0000AD2C0000}"/>
    <cellStyle name="Normal 3 2 2 2 2 7 3" xfId="26494" xr:uid="{00000000-0005-0000-0000-0000AE2C0000}"/>
    <cellStyle name="Normal 3 2 2 2 2 8" xfId="6375" xr:uid="{00000000-0005-0000-0000-0000AF2C0000}"/>
    <cellStyle name="Normal 3 2 2 2 2 8 2" xfId="36710" xr:uid="{00000000-0005-0000-0000-0000B02C0000}"/>
    <cellStyle name="Normal 3 2 2 2 2 8 3" xfId="21477" xr:uid="{00000000-0005-0000-0000-0000B12C0000}"/>
    <cellStyle name="Normal 3 2 2 2 2 9" xfId="31698" xr:uid="{00000000-0005-0000-0000-0000B22C0000}"/>
    <cellStyle name="Normal 3 2 2 2 3" xfId="1402" xr:uid="{00000000-0005-0000-0000-0000B32C0000}"/>
    <cellStyle name="Normal 3 2 2 2 3 2" xfId="1823" xr:uid="{00000000-0005-0000-0000-0000B42C0000}"/>
    <cellStyle name="Normal 3 2 2 2 3 2 2" xfId="2662" xr:uid="{00000000-0005-0000-0000-0000B52C0000}"/>
    <cellStyle name="Normal 3 2 2 2 3 2 2 2" xfId="4352" xr:uid="{00000000-0005-0000-0000-0000B62C0000}"/>
    <cellStyle name="Normal 3 2 2 2 3 2 2 2 2" xfId="14425" xr:uid="{00000000-0005-0000-0000-0000B72C0000}"/>
    <cellStyle name="Normal 3 2 2 2 3 2 2 2 2 2" xfId="44756" xr:uid="{00000000-0005-0000-0000-0000B82C0000}"/>
    <cellStyle name="Normal 3 2 2 2 3 2 2 2 2 3" xfId="29523" xr:uid="{00000000-0005-0000-0000-0000B92C0000}"/>
    <cellStyle name="Normal 3 2 2 2 3 2 2 2 3" xfId="9405" xr:uid="{00000000-0005-0000-0000-0000BA2C0000}"/>
    <cellStyle name="Normal 3 2 2 2 3 2 2 2 3 2" xfId="39739" xr:uid="{00000000-0005-0000-0000-0000BB2C0000}"/>
    <cellStyle name="Normal 3 2 2 2 3 2 2 2 3 3" xfId="24506" xr:uid="{00000000-0005-0000-0000-0000BC2C0000}"/>
    <cellStyle name="Normal 3 2 2 2 3 2 2 2 4" xfId="34726" xr:uid="{00000000-0005-0000-0000-0000BD2C0000}"/>
    <cellStyle name="Normal 3 2 2 2 3 2 2 2 5" xfId="19493" xr:uid="{00000000-0005-0000-0000-0000BE2C0000}"/>
    <cellStyle name="Normal 3 2 2 2 3 2 2 3" xfId="6044" xr:uid="{00000000-0005-0000-0000-0000BF2C0000}"/>
    <cellStyle name="Normal 3 2 2 2 3 2 2 3 2" xfId="16096" xr:uid="{00000000-0005-0000-0000-0000C02C0000}"/>
    <cellStyle name="Normal 3 2 2 2 3 2 2 3 2 2" xfId="46427" xr:uid="{00000000-0005-0000-0000-0000C12C0000}"/>
    <cellStyle name="Normal 3 2 2 2 3 2 2 3 2 3" xfId="31194" xr:uid="{00000000-0005-0000-0000-0000C22C0000}"/>
    <cellStyle name="Normal 3 2 2 2 3 2 2 3 3" xfId="11076" xr:uid="{00000000-0005-0000-0000-0000C32C0000}"/>
    <cellStyle name="Normal 3 2 2 2 3 2 2 3 3 2" xfId="41410" xr:uid="{00000000-0005-0000-0000-0000C42C0000}"/>
    <cellStyle name="Normal 3 2 2 2 3 2 2 3 3 3" xfId="26177" xr:uid="{00000000-0005-0000-0000-0000C52C0000}"/>
    <cellStyle name="Normal 3 2 2 2 3 2 2 3 4" xfId="36397" xr:uid="{00000000-0005-0000-0000-0000C62C0000}"/>
    <cellStyle name="Normal 3 2 2 2 3 2 2 3 5" xfId="21164" xr:uid="{00000000-0005-0000-0000-0000C72C0000}"/>
    <cellStyle name="Normal 3 2 2 2 3 2 2 4" xfId="12754" xr:uid="{00000000-0005-0000-0000-0000C82C0000}"/>
    <cellStyle name="Normal 3 2 2 2 3 2 2 4 2" xfId="43085" xr:uid="{00000000-0005-0000-0000-0000C92C0000}"/>
    <cellStyle name="Normal 3 2 2 2 3 2 2 4 3" xfId="27852" xr:uid="{00000000-0005-0000-0000-0000CA2C0000}"/>
    <cellStyle name="Normal 3 2 2 2 3 2 2 5" xfId="7733" xr:uid="{00000000-0005-0000-0000-0000CB2C0000}"/>
    <cellStyle name="Normal 3 2 2 2 3 2 2 5 2" xfId="38068" xr:uid="{00000000-0005-0000-0000-0000CC2C0000}"/>
    <cellStyle name="Normal 3 2 2 2 3 2 2 5 3" xfId="22835" xr:uid="{00000000-0005-0000-0000-0000CD2C0000}"/>
    <cellStyle name="Normal 3 2 2 2 3 2 2 6" xfId="33056" xr:uid="{00000000-0005-0000-0000-0000CE2C0000}"/>
    <cellStyle name="Normal 3 2 2 2 3 2 2 7" xfId="17822" xr:uid="{00000000-0005-0000-0000-0000CF2C0000}"/>
    <cellStyle name="Normal 3 2 2 2 3 2 3" xfId="3515" xr:uid="{00000000-0005-0000-0000-0000D02C0000}"/>
    <cellStyle name="Normal 3 2 2 2 3 2 3 2" xfId="13589" xr:uid="{00000000-0005-0000-0000-0000D12C0000}"/>
    <cellStyle name="Normal 3 2 2 2 3 2 3 2 2" xfId="43920" xr:uid="{00000000-0005-0000-0000-0000D22C0000}"/>
    <cellStyle name="Normal 3 2 2 2 3 2 3 2 3" xfId="28687" xr:uid="{00000000-0005-0000-0000-0000D32C0000}"/>
    <cellStyle name="Normal 3 2 2 2 3 2 3 3" xfId="8569" xr:uid="{00000000-0005-0000-0000-0000D42C0000}"/>
    <cellStyle name="Normal 3 2 2 2 3 2 3 3 2" xfId="38903" xr:uid="{00000000-0005-0000-0000-0000D52C0000}"/>
    <cellStyle name="Normal 3 2 2 2 3 2 3 3 3" xfId="23670" xr:uid="{00000000-0005-0000-0000-0000D62C0000}"/>
    <cellStyle name="Normal 3 2 2 2 3 2 3 4" xfId="33890" xr:uid="{00000000-0005-0000-0000-0000D72C0000}"/>
    <cellStyle name="Normal 3 2 2 2 3 2 3 5" xfId="18657" xr:uid="{00000000-0005-0000-0000-0000D82C0000}"/>
    <cellStyle name="Normal 3 2 2 2 3 2 4" xfId="5208" xr:uid="{00000000-0005-0000-0000-0000D92C0000}"/>
    <cellStyle name="Normal 3 2 2 2 3 2 4 2" xfId="15260" xr:uid="{00000000-0005-0000-0000-0000DA2C0000}"/>
    <cellStyle name="Normal 3 2 2 2 3 2 4 2 2" xfId="45591" xr:uid="{00000000-0005-0000-0000-0000DB2C0000}"/>
    <cellStyle name="Normal 3 2 2 2 3 2 4 2 3" xfId="30358" xr:uid="{00000000-0005-0000-0000-0000DC2C0000}"/>
    <cellStyle name="Normal 3 2 2 2 3 2 4 3" xfId="10240" xr:uid="{00000000-0005-0000-0000-0000DD2C0000}"/>
    <cellStyle name="Normal 3 2 2 2 3 2 4 3 2" xfId="40574" xr:uid="{00000000-0005-0000-0000-0000DE2C0000}"/>
    <cellStyle name="Normal 3 2 2 2 3 2 4 3 3" xfId="25341" xr:uid="{00000000-0005-0000-0000-0000DF2C0000}"/>
    <cellStyle name="Normal 3 2 2 2 3 2 4 4" xfId="35561" xr:uid="{00000000-0005-0000-0000-0000E02C0000}"/>
    <cellStyle name="Normal 3 2 2 2 3 2 4 5" xfId="20328" xr:uid="{00000000-0005-0000-0000-0000E12C0000}"/>
    <cellStyle name="Normal 3 2 2 2 3 2 5" xfId="11918" xr:uid="{00000000-0005-0000-0000-0000E22C0000}"/>
    <cellStyle name="Normal 3 2 2 2 3 2 5 2" xfId="42249" xr:uid="{00000000-0005-0000-0000-0000E32C0000}"/>
    <cellStyle name="Normal 3 2 2 2 3 2 5 3" xfId="27016" xr:uid="{00000000-0005-0000-0000-0000E42C0000}"/>
    <cellStyle name="Normal 3 2 2 2 3 2 6" xfId="6897" xr:uid="{00000000-0005-0000-0000-0000E52C0000}"/>
    <cellStyle name="Normal 3 2 2 2 3 2 6 2" xfId="37232" xr:uid="{00000000-0005-0000-0000-0000E62C0000}"/>
    <cellStyle name="Normal 3 2 2 2 3 2 6 3" xfId="21999" xr:uid="{00000000-0005-0000-0000-0000E72C0000}"/>
    <cellStyle name="Normal 3 2 2 2 3 2 7" xfId="32220" xr:uid="{00000000-0005-0000-0000-0000E82C0000}"/>
    <cellStyle name="Normal 3 2 2 2 3 2 8" xfId="16986" xr:uid="{00000000-0005-0000-0000-0000E92C0000}"/>
    <cellStyle name="Normal 3 2 2 2 3 3" xfId="2244" xr:uid="{00000000-0005-0000-0000-0000EA2C0000}"/>
    <cellStyle name="Normal 3 2 2 2 3 3 2" xfId="3934" xr:uid="{00000000-0005-0000-0000-0000EB2C0000}"/>
    <cellStyle name="Normal 3 2 2 2 3 3 2 2" xfId="14007" xr:uid="{00000000-0005-0000-0000-0000EC2C0000}"/>
    <cellStyle name="Normal 3 2 2 2 3 3 2 2 2" xfId="44338" xr:uid="{00000000-0005-0000-0000-0000ED2C0000}"/>
    <cellStyle name="Normal 3 2 2 2 3 3 2 2 3" xfId="29105" xr:uid="{00000000-0005-0000-0000-0000EE2C0000}"/>
    <cellStyle name="Normal 3 2 2 2 3 3 2 3" xfId="8987" xr:uid="{00000000-0005-0000-0000-0000EF2C0000}"/>
    <cellStyle name="Normal 3 2 2 2 3 3 2 3 2" xfId="39321" xr:uid="{00000000-0005-0000-0000-0000F02C0000}"/>
    <cellStyle name="Normal 3 2 2 2 3 3 2 3 3" xfId="24088" xr:uid="{00000000-0005-0000-0000-0000F12C0000}"/>
    <cellStyle name="Normal 3 2 2 2 3 3 2 4" xfId="34308" xr:uid="{00000000-0005-0000-0000-0000F22C0000}"/>
    <cellStyle name="Normal 3 2 2 2 3 3 2 5" xfId="19075" xr:uid="{00000000-0005-0000-0000-0000F32C0000}"/>
    <cellStyle name="Normal 3 2 2 2 3 3 3" xfId="5626" xr:uid="{00000000-0005-0000-0000-0000F42C0000}"/>
    <cellStyle name="Normal 3 2 2 2 3 3 3 2" xfId="15678" xr:uid="{00000000-0005-0000-0000-0000F52C0000}"/>
    <cellStyle name="Normal 3 2 2 2 3 3 3 2 2" xfId="46009" xr:uid="{00000000-0005-0000-0000-0000F62C0000}"/>
    <cellStyle name="Normal 3 2 2 2 3 3 3 2 3" xfId="30776" xr:uid="{00000000-0005-0000-0000-0000F72C0000}"/>
    <cellStyle name="Normal 3 2 2 2 3 3 3 3" xfId="10658" xr:uid="{00000000-0005-0000-0000-0000F82C0000}"/>
    <cellStyle name="Normal 3 2 2 2 3 3 3 3 2" xfId="40992" xr:uid="{00000000-0005-0000-0000-0000F92C0000}"/>
    <cellStyle name="Normal 3 2 2 2 3 3 3 3 3" xfId="25759" xr:uid="{00000000-0005-0000-0000-0000FA2C0000}"/>
    <cellStyle name="Normal 3 2 2 2 3 3 3 4" xfId="35979" xr:uid="{00000000-0005-0000-0000-0000FB2C0000}"/>
    <cellStyle name="Normal 3 2 2 2 3 3 3 5" xfId="20746" xr:uid="{00000000-0005-0000-0000-0000FC2C0000}"/>
    <cellStyle name="Normal 3 2 2 2 3 3 4" xfId="12336" xr:uid="{00000000-0005-0000-0000-0000FD2C0000}"/>
    <cellStyle name="Normal 3 2 2 2 3 3 4 2" xfId="42667" xr:uid="{00000000-0005-0000-0000-0000FE2C0000}"/>
    <cellStyle name="Normal 3 2 2 2 3 3 4 3" xfId="27434" xr:uid="{00000000-0005-0000-0000-0000FF2C0000}"/>
    <cellStyle name="Normal 3 2 2 2 3 3 5" xfId="7315" xr:uid="{00000000-0005-0000-0000-0000002D0000}"/>
    <cellStyle name="Normal 3 2 2 2 3 3 5 2" xfId="37650" xr:uid="{00000000-0005-0000-0000-0000012D0000}"/>
    <cellStyle name="Normal 3 2 2 2 3 3 5 3" xfId="22417" xr:uid="{00000000-0005-0000-0000-0000022D0000}"/>
    <cellStyle name="Normal 3 2 2 2 3 3 6" xfId="32638" xr:uid="{00000000-0005-0000-0000-0000032D0000}"/>
    <cellStyle name="Normal 3 2 2 2 3 3 7" xfId="17404" xr:uid="{00000000-0005-0000-0000-0000042D0000}"/>
    <cellStyle name="Normal 3 2 2 2 3 4" xfId="3097" xr:uid="{00000000-0005-0000-0000-0000052D0000}"/>
    <cellStyle name="Normal 3 2 2 2 3 4 2" xfId="13171" xr:uid="{00000000-0005-0000-0000-0000062D0000}"/>
    <cellStyle name="Normal 3 2 2 2 3 4 2 2" xfId="43502" xr:uid="{00000000-0005-0000-0000-0000072D0000}"/>
    <cellStyle name="Normal 3 2 2 2 3 4 2 3" xfId="28269" xr:uid="{00000000-0005-0000-0000-0000082D0000}"/>
    <cellStyle name="Normal 3 2 2 2 3 4 3" xfId="8151" xr:uid="{00000000-0005-0000-0000-0000092D0000}"/>
    <cellStyle name="Normal 3 2 2 2 3 4 3 2" xfId="38485" xr:uid="{00000000-0005-0000-0000-00000A2D0000}"/>
    <cellStyle name="Normal 3 2 2 2 3 4 3 3" xfId="23252" xr:uid="{00000000-0005-0000-0000-00000B2D0000}"/>
    <cellStyle name="Normal 3 2 2 2 3 4 4" xfId="33472" xr:uid="{00000000-0005-0000-0000-00000C2D0000}"/>
    <cellStyle name="Normal 3 2 2 2 3 4 5" xfId="18239" xr:uid="{00000000-0005-0000-0000-00000D2D0000}"/>
    <cellStyle name="Normal 3 2 2 2 3 5" xfId="4790" xr:uid="{00000000-0005-0000-0000-00000E2D0000}"/>
    <cellStyle name="Normal 3 2 2 2 3 5 2" xfId="14842" xr:uid="{00000000-0005-0000-0000-00000F2D0000}"/>
    <cellStyle name="Normal 3 2 2 2 3 5 2 2" xfId="45173" xr:uid="{00000000-0005-0000-0000-0000102D0000}"/>
    <cellStyle name="Normal 3 2 2 2 3 5 2 3" xfId="29940" xr:uid="{00000000-0005-0000-0000-0000112D0000}"/>
    <cellStyle name="Normal 3 2 2 2 3 5 3" xfId="9822" xr:uid="{00000000-0005-0000-0000-0000122D0000}"/>
    <cellStyle name="Normal 3 2 2 2 3 5 3 2" xfId="40156" xr:uid="{00000000-0005-0000-0000-0000132D0000}"/>
    <cellStyle name="Normal 3 2 2 2 3 5 3 3" xfId="24923" xr:uid="{00000000-0005-0000-0000-0000142D0000}"/>
    <cellStyle name="Normal 3 2 2 2 3 5 4" xfId="35143" xr:uid="{00000000-0005-0000-0000-0000152D0000}"/>
    <cellStyle name="Normal 3 2 2 2 3 5 5" xfId="19910" xr:uid="{00000000-0005-0000-0000-0000162D0000}"/>
    <cellStyle name="Normal 3 2 2 2 3 6" xfId="11500" xr:uid="{00000000-0005-0000-0000-0000172D0000}"/>
    <cellStyle name="Normal 3 2 2 2 3 6 2" xfId="41831" xr:uid="{00000000-0005-0000-0000-0000182D0000}"/>
    <cellStyle name="Normal 3 2 2 2 3 6 3" xfId="26598" xr:uid="{00000000-0005-0000-0000-0000192D0000}"/>
    <cellStyle name="Normal 3 2 2 2 3 7" xfId="6479" xr:uid="{00000000-0005-0000-0000-00001A2D0000}"/>
    <cellStyle name="Normal 3 2 2 2 3 7 2" xfId="36814" xr:uid="{00000000-0005-0000-0000-00001B2D0000}"/>
    <cellStyle name="Normal 3 2 2 2 3 7 3" xfId="21581" xr:uid="{00000000-0005-0000-0000-00001C2D0000}"/>
    <cellStyle name="Normal 3 2 2 2 3 8" xfId="31802" xr:uid="{00000000-0005-0000-0000-00001D2D0000}"/>
    <cellStyle name="Normal 3 2 2 2 3 9" xfId="16568" xr:uid="{00000000-0005-0000-0000-00001E2D0000}"/>
    <cellStyle name="Normal 3 2 2 2 4" xfId="1615" xr:uid="{00000000-0005-0000-0000-00001F2D0000}"/>
    <cellStyle name="Normal 3 2 2 2 4 2" xfId="2454" xr:uid="{00000000-0005-0000-0000-0000202D0000}"/>
    <cellStyle name="Normal 3 2 2 2 4 2 2" xfId="4144" xr:uid="{00000000-0005-0000-0000-0000212D0000}"/>
    <cellStyle name="Normal 3 2 2 2 4 2 2 2" xfId="14217" xr:uid="{00000000-0005-0000-0000-0000222D0000}"/>
    <cellStyle name="Normal 3 2 2 2 4 2 2 2 2" xfId="44548" xr:uid="{00000000-0005-0000-0000-0000232D0000}"/>
    <cellStyle name="Normal 3 2 2 2 4 2 2 2 3" xfId="29315" xr:uid="{00000000-0005-0000-0000-0000242D0000}"/>
    <cellStyle name="Normal 3 2 2 2 4 2 2 3" xfId="9197" xr:uid="{00000000-0005-0000-0000-0000252D0000}"/>
    <cellStyle name="Normal 3 2 2 2 4 2 2 3 2" xfId="39531" xr:uid="{00000000-0005-0000-0000-0000262D0000}"/>
    <cellStyle name="Normal 3 2 2 2 4 2 2 3 3" xfId="24298" xr:uid="{00000000-0005-0000-0000-0000272D0000}"/>
    <cellStyle name="Normal 3 2 2 2 4 2 2 4" xfId="34518" xr:uid="{00000000-0005-0000-0000-0000282D0000}"/>
    <cellStyle name="Normal 3 2 2 2 4 2 2 5" xfId="19285" xr:uid="{00000000-0005-0000-0000-0000292D0000}"/>
    <cellStyle name="Normal 3 2 2 2 4 2 3" xfId="5836" xr:uid="{00000000-0005-0000-0000-00002A2D0000}"/>
    <cellStyle name="Normal 3 2 2 2 4 2 3 2" xfId="15888" xr:uid="{00000000-0005-0000-0000-00002B2D0000}"/>
    <cellStyle name="Normal 3 2 2 2 4 2 3 2 2" xfId="46219" xr:uid="{00000000-0005-0000-0000-00002C2D0000}"/>
    <cellStyle name="Normal 3 2 2 2 4 2 3 2 3" xfId="30986" xr:uid="{00000000-0005-0000-0000-00002D2D0000}"/>
    <cellStyle name="Normal 3 2 2 2 4 2 3 3" xfId="10868" xr:uid="{00000000-0005-0000-0000-00002E2D0000}"/>
    <cellStyle name="Normal 3 2 2 2 4 2 3 3 2" xfId="41202" xr:uid="{00000000-0005-0000-0000-00002F2D0000}"/>
    <cellStyle name="Normal 3 2 2 2 4 2 3 3 3" xfId="25969" xr:uid="{00000000-0005-0000-0000-0000302D0000}"/>
    <cellStyle name="Normal 3 2 2 2 4 2 3 4" xfId="36189" xr:uid="{00000000-0005-0000-0000-0000312D0000}"/>
    <cellStyle name="Normal 3 2 2 2 4 2 3 5" xfId="20956" xr:uid="{00000000-0005-0000-0000-0000322D0000}"/>
    <cellStyle name="Normal 3 2 2 2 4 2 4" xfId="12546" xr:uid="{00000000-0005-0000-0000-0000332D0000}"/>
    <cellStyle name="Normal 3 2 2 2 4 2 4 2" xfId="42877" xr:uid="{00000000-0005-0000-0000-0000342D0000}"/>
    <cellStyle name="Normal 3 2 2 2 4 2 4 3" xfId="27644" xr:uid="{00000000-0005-0000-0000-0000352D0000}"/>
    <cellStyle name="Normal 3 2 2 2 4 2 5" xfId="7525" xr:uid="{00000000-0005-0000-0000-0000362D0000}"/>
    <cellStyle name="Normal 3 2 2 2 4 2 5 2" xfId="37860" xr:uid="{00000000-0005-0000-0000-0000372D0000}"/>
    <cellStyle name="Normal 3 2 2 2 4 2 5 3" xfId="22627" xr:uid="{00000000-0005-0000-0000-0000382D0000}"/>
    <cellStyle name="Normal 3 2 2 2 4 2 6" xfId="32848" xr:uid="{00000000-0005-0000-0000-0000392D0000}"/>
    <cellStyle name="Normal 3 2 2 2 4 2 7" xfId="17614" xr:uid="{00000000-0005-0000-0000-00003A2D0000}"/>
    <cellStyle name="Normal 3 2 2 2 4 3" xfId="3307" xr:uid="{00000000-0005-0000-0000-00003B2D0000}"/>
    <cellStyle name="Normal 3 2 2 2 4 3 2" xfId="13381" xr:uid="{00000000-0005-0000-0000-00003C2D0000}"/>
    <cellStyle name="Normal 3 2 2 2 4 3 2 2" xfId="43712" xr:uid="{00000000-0005-0000-0000-00003D2D0000}"/>
    <cellStyle name="Normal 3 2 2 2 4 3 2 3" xfId="28479" xr:uid="{00000000-0005-0000-0000-00003E2D0000}"/>
    <cellStyle name="Normal 3 2 2 2 4 3 3" xfId="8361" xr:uid="{00000000-0005-0000-0000-00003F2D0000}"/>
    <cellStyle name="Normal 3 2 2 2 4 3 3 2" xfId="38695" xr:uid="{00000000-0005-0000-0000-0000402D0000}"/>
    <cellStyle name="Normal 3 2 2 2 4 3 3 3" xfId="23462" xr:uid="{00000000-0005-0000-0000-0000412D0000}"/>
    <cellStyle name="Normal 3 2 2 2 4 3 4" xfId="33682" xr:uid="{00000000-0005-0000-0000-0000422D0000}"/>
    <cellStyle name="Normal 3 2 2 2 4 3 5" xfId="18449" xr:uid="{00000000-0005-0000-0000-0000432D0000}"/>
    <cellStyle name="Normal 3 2 2 2 4 4" xfId="5000" xr:uid="{00000000-0005-0000-0000-0000442D0000}"/>
    <cellStyle name="Normal 3 2 2 2 4 4 2" xfId="15052" xr:uid="{00000000-0005-0000-0000-0000452D0000}"/>
    <cellStyle name="Normal 3 2 2 2 4 4 2 2" xfId="45383" xr:uid="{00000000-0005-0000-0000-0000462D0000}"/>
    <cellStyle name="Normal 3 2 2 2 4 4 2 3" xfId="30150" xr:uid="{00000000-0005-0000-0000-0000472D0000}"/>
    <cellStyle name="Normal 3 2 2 2 4 4 3" xfId="10032" xr:uid="{00000000-0005-0000-0000-0000482D0000}"/>
    <cellStyle name="Normal 3 2 2 2 4 4 3 2" xfId="40366" xr:uid="{00000000-0005-0000-0000-0000492D0000}"/>
    <cellStyle name="Normal 3 2 2 2 4 4 3 3" xfId="25133" xr:uid="{00000000-0005-0000-0000-00004A2D0000}"/>
    <cellStyle name="Normal 3 2 2 2 4 4 4" xfId="35353" xr:uid="{00000000-0005-0000-0000-00004B2D0000}"/>
    <cellStyle name="Normal 3 2 2 2 4 4 5" xfId="20120" xr:uid="{00000000-0005-0000-0000-00004C2D0000}"/>
    <cellStyle name="Normal 3 2 2 2 4 5" xfId="11710" xr:uid="{00000000-0005-0000-0000-00004D2D0000}"/>
    <cellStyle name="Normal 3 2 2 2 4 5 2" xfId="42041" xr:uid="{00000000-0005-0000-0000-00004E2D0000}"/>
    <cellStyle name="Normal 3 2 2 2 4 5 3" xfId="26808" xr:uid="{00000000-0005-0000-0000-00004F2D0000}"/>
    <cellStyle name="Normal 3 2 2 2 4 6" xfId="6689" xr:uid="{00000000-0005-0000-0000-0000502D0000}"/>
    <cellStyle name="Normal 3 2 2 2 4 6 2" xfId="37024" xr:uid="{00000000-0005-0000-0000-0000512D0000}"/>
    <cellStyle name="Normal 3 2 2 2 4 6 3" xfId="21791" xr:uid="{00000000-0005-0000-0000-0000522D0000}"/>
    <cellStyle name="Normal 3 2 2 2 4 7" xfId="32012" xr:uid="{00000000-0005-0000-0000-0000532D0000}"/>
    <cellStyle name="Normal 3 2 2 2 4 8" xfId="16778" xr:uid="{00000000-0005-0000-0000-0000542D0000}"/>
    <cellStyle name="Normal 3 2 2 2 5" xfId="2036" xr:uid="{00000000-0005-0000-0000-0000552D0000}"/>
    <cellStyle name="Normal 3 2 2 2 5 2" xfId="3726" xr:uid="{00000000-0005-0000-0000-0000562D0000}"/>
    <cellStyle name="Normal 3 2 2 2 5 2 2" xfId="13799" xr:uid="{00000000-0005-0000-0000-0000572D0000}"/>
    <cellStyle name="Normal 3 2 2 2 5 2 2 2" xfId="44130" xr:uid="{00000000-0005-0000-0000-0000582D0000}"/>
    <cellStyle name="Normal 3 2 2 2 5 2 2 3" xfId="28897" xr:uid="{00000000-0005-0000-0000-0000592D0000}"/>
    <cellStyle name="Normal 3 2 2 2 5 2 3" xfId="8779" xr:uid="{00000000-0005-0000-0000-00005A2D0000}"/>
    <cellStyle name="Normal 3 2 2 2 5 2 3 2" xfId="39113" xr:uid="{00000000-0005-0000-0000-00005B2D0000}"/>
    <cellStyle name="Normal 3 2 2 2 5 2 3 3" xfId="23880" xr:uid="{00000000-0005-0000-0000-00005C2D0000}"/>
    <cellStyle name="Normal 3 2 2 2 5 2 4" xfId="34100" xr:uid="{00000000-0005-0000-0000-00005D2D0000}"/>
    <cellStyle name="Normal 3 2 2 2 5 2 5" xfId="18867" xr:uid="{00000000-0005-0000-0000-00005E2D0000}"/>
    <cellStyle name="Normal 3 2 2 2 5 3" xfId="5418" xr:uid="{00000000-0005-0000-0000-00005F2D0000}"/>
    <cellStyle name="Normal 3 2 2 2 5 3 2" xfId="15470" xr:uid="{00000000-0005-0000-0000-0000602D0000}"/>
    <cellStyle name="Normal 3 2 2 2 5 3 2 2" xfId="45801" xr:uid="{00000000-0005-0000-0000-0000612D0000}"/>
    <cellStyle name="Normal 3 2 2 2 5 3 2 3" xfId="30568" xr:uid="{00000000-0005-0000-0000-0000622D0000}"/>
    <cellStyle name="Normal 3 2 2 2 5 3 3" xfId="10450" xr:uid="{00000000-0005-0000-0000-0000632D0000}"/>
    <cellStyle name="Normal 3 2 2 2 5 3 3 2" xfId="40784" xr:uid="{00000000-0005-0000-0000-0000642D0000}"/>
    <cellStyle name="Normal 3 2 2 2 5 3 3 3" xfId="25551" xr:uid="{00000000-0005-0000-0000-0000652D0000}"/>
    <cellStyle name="Normal 3 2 2 2 5 3 4" xfId="35771" xr:uid="{00000000-0005-0000-0000-0000662D0000}"/>
    <cellStyle name="Normal 3 2 2 2 5 3 5" xfId="20538" xr:uid="{00000000-0005-0000-0000-0000672D0000}"/>
    <cellStyle name="Normal 3 2 2 2 5 4" xfId="12128" xr:uid="{00000000-0005-0000-0000-0000682D0000}"/>
    <cellStyle name="Normal 3 2 2 2 5 4 2" xfId="42459" xr:uid="{00000000-0005-0000-0000-0000692D0000}"/>
    <cellStyle name="Normal 3 2 2 2 5 4 3" xfId="27226" xr:uid="{00000000-0005-0000-0000-00006A2D0000}"/>
    <cellStyle name="Normal 3 2 2 2 5 5" xfId="7107" xr:uid="{00000000-0005-0000-0000-00006B2D0000}"/>
    <cellStyle name="Normal 3 2 2 2 5 5 2" xfId="37442" xr:uid="{00000000-0005-0000-0000-00006C2D0000}"/>
    <cellStyle name="Normal 3 2 2 2 5 5 3" xfId="22209" xr:uid="{00000000-0005-0000-0000-00006D2D0000}"/>
    <cellStyle name="Normal 3 2 2 2 5 6" xfId="32430" xr:uid="{00000000-0005-0000-0000-00006E2D0000}"/>
    <cellStyle name="Normal 3 2 2 2 5 7" xfId="17196" xr:uid="{00000000-0005-0000-0000-00006F2D0000}"/>
    <cellStyle name="Normal 3 2 2 2 6" xfId="2889" xr:uid="{00000000-0005-0000-0000-0000702D0000}"/>
    <cellStyle name="Normal 3 2 2 2 6 2" xfId="12963" xr:uid="{00000000-0005-0000-0000-0000712D0000}"/>
    <cellStyle name="Normal 3 2 2 2 6 2 2" xfId="43294" xr:uid="{00000000-0005-0000-0000-0000722D0000}"/>
    <cellStyle name="Normal 3 2 2 2 6 2 3" xfId="28061" xr:uid="{00000000-0005-0000-0000-0000732D0000}"/>
    <cellStyle name="Normal 3 2 2 2 6 3" xfId="7943" xr:uid="{00000000-0005-0000-0000-0000742D0000}"/>
    <cellStyle name="Normal 3 2 2 2 6 3 2" xfId="38277" xr:uid="{00000000-0005-0000-0000-0000752D0000}"/>
    <cellStyle name="Normal 3 2 2 2 6 3 3" xfId="23044" xr:uid="{00000000-0005-0000-0000-0000762D0000}"/>
    <cellStyle name="Normal 3 2 2 2 6 4" xfId="33264" xr:uid="{00000000-0005-0000-0000-0000772D0000}"/>
    <cellStyle name="Normal 3 2 2 2 6 5" xfId="18031" xr:uid="{00000000-0005-0000-0000-0000782D0000}"/>
    <cellStyle name="Normal 3 2 2 2 7" xfId="4582" xr:uid="{00000000-0005-0000-0000-0000792D0000}"/>
    <cellStyle name="Normal 3 2 2 2 7 2" xfId="14634" xr:uid="{00000000-0005-0000-0000-00007A2D0000}"/>
    <cellStyle name="Normal 3 2 2 2 7 2 2" xfId="44965" xr:uid="{00000000-0005-0000-0000-00007B2D0000}"/>
    <cellStyle name="Normal 3 2 2 2 7 2 3" xfId="29732" xr:uid="{00000000-0005-0000-0000-00007C2D0000}"/>
    <cellStyle name="Normal 3 2 2 2 7 3" xfId="9614" xr:uid="{00000000-0005-0000-0000-00007D2D0000}"/>
    <cellStyle name="Normal 3 2 2 2 7 3 2" xfId="39948" xr:uid="{00000000-0005-0000-0000-00007E2D0000}"/>
    <cellStyle name="Normal 3 2 2 2 7 3 3" xfId="24715" xr:uid="{00000000-0005-0000-0000-00007F2D0000}"/>
    <cellStyle name="Normal 3 2 2 2 7 4" xfId="34935" xr:uid="{00000000-0005-0000-0000-0000802D0000}"/>
    <cellStyle name="Normal 3 2 2 2 7 5" xfId="19702" xr:uid="{00000000-0005-0000-0000-0000812D0000}"/>
    <cellStyle name="Normal 3 2 2 2 8" xfId="11292" xr:uid="{00000000-0005-0000-0000-0000822D0000}"/>
    <cellStyle name="Normal 3 2 2 2 8 2" xfId="41623" xr:uid="{00000000-0005-0000-0000-0000832D0000}"/>
    <cellStyle name="Normal 3 2 2 2 8 3" xfId="26390" xr:uid="{00000000-0005-0000-0000-0000842D0000}"/>
    <cellStyle name="Normal 3 2 2 2 9" xfId="6271" xr:uid="{00000000-0005-0000-0000-0000852D0000}"/>
    <cellStyle name="Normal 3 2 2 2 9 2" xfId="36606" xr:uid="{00000000-0005-0000-0000-0000862D0000}"/>
    <cellStyle name="Normal 3 2 2 2 9 3" xfId="21373" xr:uid="{00000000-0005-0000-0000-0000872D0000}"/>
    <cellStyle name="Normal 3 2 2 3" xfId="1235" xr:uid="{00000000-0005-0000-0000-0000882D0000}"/>
    <cellStyle name="Normal 3 2 2 3 10" xfId="16412" xr:uid="{00000000-0005-0000-0000-0000892D0000}"/>
    <cellStyle name="Normal 3 2 2 3 2" xfId="1454" xr:uid="{00000000-0005-0000-0000-00008A2D0000}"/>
    <cellStyle name="Normal 3 2 2 3 2 2" xfId="1875" xr:uid="{00000000-0005-0000-0000-00008B2D0000}"/>
    <cellStyle name="Normal 3 2 2 3 2 2 2" xfId="2714" xr:uid="{00000000-0005-0000-0000-00008C2D0000}"/>
    <cellStyle name="Normal 3 2 2 3 2 2 2 2" xfId="4404" xr:uid="{00000000-0005-0000-0000-00008D2D0000}"/>
    <cellStyle name="Normal 3 2 2 3 2 2 2 2 2" xfId="14477" xr:uid="{00000000-0005-0000-0000-00008E2D0000}"/>
    <cellStyle name="Normal 3 2 2 3 2 2 2 2 2 2" xfId="44808" xr:uid="{00000000-0005-0000-0000-00008F2D0000}"/>
    <cellStyle name="Normal 3 2 2 3 2 2 2 2 2 3" xfId="29575" xr:uid="{00000000-0005-0000-0000-0000902D0000}"/>
    <cellStyle name="Normal 3 2 2 3 2 2 2 2 3" xfId="9457" xr:uid="{00000000-0005-0000-0000-0000912D0000}"/>
    <cellStyle name="Normal 3 2 2 3 2 2 2 2 3 2" xfId="39791" xr:uid="{00000000-0005-0000-0000-0000922D0000}"/>
    <cellStyle name="Normal 3 2 2 3 2 2 2 2 3 3" xfId="24558" xr:uid="{00000000-0005-0000-0000-0000932D0000}"/>
    <cellStyle name="Normal 3 2 2 3 2 2 2 2 4" xfId="34778" xr:uid="{00000000-0005-0000-0000-0000942D0000}"/>
    <cellStyle name="Normal 3 2 2 3 2 2 2 2 5" xfId="19545" xr:uid="{00000000-0005-0000-0000-0000952D0000}"/>
    <cellStyle name="Normal 3 2 2 3 2 2 2 3" xfId="6096" xr:uid="{00000000-0005-0000-0000-0000962D0000}"/>
    <cellStyle name="Normal 3 2 2 3 2 2 2 3 2" xfId="16148" xr:uid="{00000000-0005-0000-0000-0000972D0000}"/>
    <cellStyle name="Normal 3 2 2 3 2 2 2 3 2 2" xfId="46479" xr:uid="{00000000-0005-0000-0000-0000982D0000}"/>
    <cellStyle name="Normal 3 2 2 3 2 2 2 3 2 3" xfId="31246" xr:uid="{00000000-0005-0000-0000-0000992D0000}"/>
    <cellStyle name="Normal 3 2 2 3 2 2 2 3 3" xfId="11128" xr:uid="{00000000-0005-0000-0000-00009A2D0000}"/>
    <cellStyle name="Normal 3 2 2 3 2 2 2 3 3 2" xfId="41462" xr:uid="{00000000-0005-0000-0000-00009B2D0000}"/>
    <cellStyle name="Normal 3 2 2 3 2 2 2 3 3 3" xfId="26229" xr:uid="{00000000-0005-0000-0000-00009C2D0000}"/>
    <cellStyle name="Normal 3 2 2 3 2 2 2 3 4" xfId="36449" xr:uid="{00000000-0005-0000-0000-00009D2D0000}"/>
    <cellStyle name="Normal 3 2 2 3 2 2 2 3 5" xfId="21216" xr:uid="{00000000-0005-0000-0000-00009E2D0000}"/>
    <cellStyle name="Normal 3 2 2 3 2 2 2 4" xfId="12806" xr:uid="{00000000-0005-0000-0000-00009F2D0000}"/>
    <cellStyle name="Normal 3 2 2 3 2 2 2 4 2" xfId="43137" xr:uid="{00000000-0005-0000-0000-0000A02D0000}"/>
    <cellStyle name="Normal 3 2 2 3 2 2 2 4 3" xfId="27904" xr:uid="{00000000-0005-0000-0000-0000A12D0000}"/>
    <cellStyle name="Normal 3 2 2 3 2 2 2 5" xfId="7785" xr:uid="{00000000-0005-0000-0000-0000A22D0000}"/>
    <cellStyle name="Normal 3 2 2 3 2 2 2 5 2" xfId="38120" xr:uid="{00000000-0005-0000-0000-0000A32D0000}"/>
    <cellStyle name="Normal 3 2 2 3 2 2 2 5 3" xfId="22887" xr:uid="{00000000-0005-0000-0000-0000A42D0000}"/>
    <cellStyle name="Normal 3 2 2 3 2 2 2 6" xfId="33108" xr:uid="{00000000-0005-0000-0000-0000A52D0000}"/>
    <cellStyle name="Normal 3 2 2 3 2 2 2 7" xfId="17874" xr:uid="{00000000-0005-0000-0000-0000A62D0000}"/>
    <cellStyle name="Normal 3 2 2 3 2 2 3" xfId="3567" xr:uid="{00000000-0005-0000-0000-0000A72D0000}"/>
    <cellStyle name="Normal 3 2 2 3 2 2 3 2" xfId="13641" xr:uid="{00000000-0005-0000-0000-0000A82D0000}"/>
    <cellStyle name="Normal 3 2 2 3 2 2 3 2 2" xfId="43972" xr:uid="{00000000-0005-0000-0000-0000A92D0000}"/>
    <cellStyle name="Normal 3 2 2 3 2 2 3 2 3" xfId="28739" xr:uid="{00000000-0005-0000-0000-0000AA2D0000}"/>
    <cellStyle name="Normal 3 2 2 3 2 2 3 3" xfId="8621" xr:uid="{00000000-0005-0000-0000-0000AB2D0000}"/>
    <cellStyle name="Normal 3 2 2 3 2 2 3 3 2" xfId="38955" xr:uid="{00000000-0005-0000-0000-0000AC2D0000}"/>
    <cellStyle name="Normal 3 2 2 3 2 2 3 3 3" xfId="23722" xr:uid="{00000000-0005-0000-0000-0000AD2D0000}"/>
    <cellStyle name="Normal 3 2 2 3 2 2 3 4" xfId="33942" xr:uid="{00000000-0005-0000-0000-0000AE2D0000}"/>
    <cellStyle name="Normal 3 2 2 3 2 2 3 5" xfId="18709" xr:uid="{00000000-0005-0000-0000-0000AF2D0000}"/>
    <cellStyle name="Normal 3 2 2 3 2 2 4" xfId="5260" xr:uid="{00000000-0005-0000-0000-0000B02D0000}"/>
    <cellStyle name="Normal 3 2 2 3 2 2 4 2" xfId="15312" xr:uid="{00000000-0005-0000-0000-0000B12D0000}"/>
    <cellStyle name="Normal 3 2 2 3 2 2 4 2 2" xfId="45643" xr:uid="{00000000-0005-0000-0000-0000B22D0000}"/>
    <cellStyle name="Normal 3 2 2 3 2 2 4 2 3" xfId="30410" xr:uid="{00000000-0005-0000-0000-0000B32D0000}"/>
    <cellStyle name="Normal 3 2 2 3 2 2 4 3" xfId="10292" xr:uid="{00000000-0005-0000-0000-0000B42D0000}"/>
    <cellStyle name="Normal 3 2 2 3 2 2 4 3 2" xfId="40626" xr:uid="{00000000-0005-0000-0000-0000B52D0000}"/>
    <cellStyle name="Normal 3 2 2 3 2 2 4 3 3" xfId="25393" xr:uid="{00000000-0005-0000-0000-0000B62D0000}"/>
    <cellStyle name="Normal 3 2 2 3 2 2 4 4" xfId="35613" xr:uid="{00000000-0005-0000-0000-0000B72D0000}"/>
    <cellStyle name="Normal 3 2 2 3 2 2 4 5" xfId="20380" xr:uid="{00000000-0005-0000-0000-0000B82D0000}"/>
    <cellStyle name="Normal 3 2 2 3 2 2 5" xfId="11970" xr:uid="{00000000-0005-0000-0000-0000B92D0000}"/>
    <cellStyle name="Normal 3 2 2 3 2 2 5 2" xfId="42301" xr:uid="{00000000-0005-0000-0000-0000BA2D0000}"/>
    <cellStyle name="Normal 3 2 2 3 2 2 5 3" xfId="27068" xr:uid="{00000000-0005-0000-0000-0000BB2D0000}"/>
    <cellStyle name="Normal 3 2 2 3 2 2 6" xfId="6949" xr:uid="{00000000-0005-0000-0000-0000BC2D0000}"/>
    <cellStyle name="Normal 3 2 2 3 2 2 6 2" xfId="37284" xr:uid="{00000000-0005-0000-0000-0000BD2D0000}"/>
    <cellStyle name="Normal 3 2 2 3 2 2 6 3" xfId="22051" xr:uid="{00000000-0005-0000-0000-0000BE2D0000}"/>
    <cellStyle name="Normal 3 2 2 3 2 2 7" xfId="32272" xr:uid="{00000000-0005-0000-0000-0000BF2D0000}"/>
    <cellStyle name="Normal 3 2 2 3 2 2 8" xfId="17038" xr:uid="{00000000-0005-0000-0000-0000C02D0000}"/>
    <cellStyle name="Normal 3 2 2 3 2 3" xfId="2296" xr:uid="{00000000-0005-0000-0000-0000C12D0000}"/>
    <cellStyle name="Normal 3 2 2 3 2 3 2" xfId="3986" xr:uid="{00000000-0005-0000-0000-0000C22D0000}"/>
    <cellStyle name="Normal 3 2 2 3 2 3 2 2" xfId="14059" xr:uid="{00000000-0005-0000-0000-0000C32D0000}"/>
    <cellStyle name="Normal 3 2 2 3 2 3 2 2 2" xfId="44390" xr:uid="{00000000-0005-0000-0000-0000C42D0000}"/>
    <cellStyle name="Normal 3 2 2 3 2 3 2 2 3" xfId="29157" xr:uid="{00000000-0005-0000-0000-0000C52D0000}"/>
    <cellStyle name="Normal 3 2 2 3 2 3 2 3" xfId="9039" xr:uid="{00000000-0005-0000-0000-0000C62D0000}"/>
    <cellStyle name="Normal 3 2 2 3 2 3 2 3 2" xfId="39373" xr:uid="{00000000-0005-0000-0000-0000C72D0000}"/>
    <cellStyle name="Normal 3 2 2 3 2 3 2 3 3" xfId="24140" xr:uid="{00000000-0005-0000-0000-0000C82D0000}"/>
    <cellStyle name="Normal 3 2 2 3 2 3 2 4" xfId="34360" xr:uid="{00000000-0005-0000-0000-0000C92D0000}"/>
    <cellStyle name="Normal 3 2 2 3 2 3 2 5" xfId="19127" xr:uid="{00000000-0005-0000-0000-0000CA2D0000}"/>
    <cellStyle name="Normal 3 2 2 3 2 3 3" xfId="5678" xr:uid="{00000000-0005-0000-0000-0000CB2D0000}"/>
    <cellStyle name="Normal 3 2 2 3 2 3 3 2" xfId="15730" xr:uid="{00000000-0005-0000-0000-0000CC2D0000}"/>
    <cellStyle name="Normal 3 2 2 3 2 3 3 2 2" xfId="46061" xr:uid="{00000000-0005-0000-0000-0000CD2D0000}"/>
    <cellStyle name="Normal 3 2 2 3 2 3 3 2 3" xfId="30828" xr:uid="{00000000-0005-0000-0000-0000CE2D0000}"/>
    <cellStyle name="Normal 3 2 2 3 2 3 3 3" xfId="10710" xr:uid="{00000000-0005-0000-0000-0000CF2D0000}"/>
    <cellStyle name="Normal 3 2 2 3 2 3 3 3 2" xfId="41044" xr:uid="{00000000-0005-0000-0000-0000D02D0000}"/>
    <cellStyle name="Normal 3 2 2 3 2 3 3 3 3" xfId="25811" xr:uid="{00000000-0005-0000-0000-0000D12D0000}"/>
    <cellStyle name="Normal 3 2 2 3 2 3 3 4" xfId="36031" xr:uid="{00000000-0005-0000-0000-0000D22D0000}"/>
    <cellStyle name="Normal 3 2 2 3 2 3 3 5" xfId="20798" xr:uid="{00000000-0005-0000-0000-0000D32D0000}"/>
    <cellStyle name="Normal 3 2 2 3 2 3 4" xfId="12388" xr:uid="{00000000-0005-0000-0000-0000D42D0000}"/>
    <cellStyle name="Normal 3 2 2 3 2 3 4 2" xfId="42719" xr:uid="{00000000-0005-0000-0000-0000D52D0000}"/>
    <cellStyle name="Normal 3 2 2 3 2 3 4 3" xfId="27486" xr:uid="{00000000-0005-0000-0000-0000D62D0000}"/>
    <cellStyle name="Normal 3 2 2 3 2 3 5" xfId="7367" xr:uid="{00000000-0005-0000-0000-0000D72D0000}"/>
    <cellStyle name="Normal 3 2 2 3 2 3 5 2" xfId="37702" xr:uid="{00000000-0005-0000-0000-0000D82D0000}"/>
    <cellStyle name="Normal 3 2 2 3 2 3 5 3" xfId="22469" xr:uid="{00000000-0005-0000-0000-0000D92D0000}"/>
    <cellStyle name="Normal 3 2 2 3 2 3 6" xfId="32690" xr:uid="{00000000-0005-0000-0000-0000DA2D0000}"/>
    <cellStyle name="Normal 3 2 2 3 2 3 7" xfId="17456" xr:uid="{00000000-0005-0000-0000-0000DB2D0000}"/>
    <cellStyle name="Normal 3 2 2 3 2 4" xfId="3149" xr:uid="{00000000-0005-0000-0000-0000DC2D0000}"/>
    <cellStyle name="Normal 3 2 2 3 2 4 2" xfId="13223" xr:uid="{00000000-0005-0000-0000-0000DD2D0000}"/>
    <cellStyle name="Normal 3 2 2 3 2 4 2 2" xfId="43554" xr:uid="{00000000-0005-0000-0000-0000DE2D0000}"/>
    <cellStyle name="Normal 3 2 2 3 2 4 2 3" xfId="28321" xr:uid="{00000000-0005-0000-0000-0000DF2D0000}"/>
    <cellStyle name="Normal 3 2 2 3 2 4 3" xfId="8203" xr:uid="{00000000-0005-0000-0000-0000E02D0000}"/>
    <cellStyle name="Normal 3 2 2 3 2 4 3 2" xfId="38537" xr:uid="{00000000-0005-0000-0000-0000E12D0000}"/>
    <cellStyle name="Normal 3 2 2 3 2 4 3 3" xfId="23304" xr:uid="{00000000-0005-0000-0000-0000E22D0000}"/>
    <cellStyle name="Normal 3 2 2 3 2 4 4" xfId="33524" xr:uid="{00000000-0005-0000-0000-0000E32D0000}"/>
    <cellStyle name="Normal 3 2 2 3 2 4 5" xfId="18291" xr:uid="{00000000-0005-0000-0000-0000E42D0000}"/>
    <cellStyle name="Normal 3 2 2 3 2 5" xfId="4842" xr:uid="{00000000-0005-0000-0000-0000E52D0000}"/>
    <cellStyle name="Normal 3 2 2 3 2 5 2" xfId="14894" xr:uid="{00000000-0005-0000-0000-0000E62D0000}"/>
    <cellStyle name="Normal 3 2 2 3 2 5 2 2" xfId="45225" xr:uid="{00000000-0005-0000-0000-0000E72D0000}"/>
    <cellStyle name="Normal 3 2 2 3 2 5 2 3" xfId="29992" xr:uid="{00000000-0005-0000-0000-0000E82D0000}"/>
    <cellStyle name="Normal 3 2 2 3 2 5 3" xfId="9874" xr:uid="{00000000-0005-0000-0000-0000E92D0000}"/>
    <cellStyle name="Normal 3 2 2 3 2 5 3 2" xfId="40208" xr:uid="{00000000-0005-0000-0000-0000EA2D0000}"/>
    <cellStyle name="Normal 3 2 2 3 2 5 3 3" xfId="24975" xr:uid="{00000000-0005-0000-0000-0000EB2D0000}"/>
    <cellStyle name="Normal 3 2 2 3 2 5 4" xfId="35195" xr:uid="{00000000-0005-0000-0000-0000EC2D0000}"/>
    <cellStyle name="Normal 3 2 2 3 2 5 5" xfId="19962" xr:uid="{00000000-0005-0000-0000-0000ED2D0000}"/>
    <cellStyle name="Normal 3 2 2 3 2 6" xfId="11552" xr:uid="{00000000-0005-0000-0000-0000EE2D0000}"/>
    <cellStyle name="Normal 3 2 2 3 2 6 2" xfId="41883" xr:uid="{00000000-0005-0000-0000-0000EF2D0000}"/>
    <cellStyle name="Normal 3 2 2 3 2 6 3" xfId="26650" xr:uid="{00000000-0005-0000-0000-0000F02D0000}"/>
    <cellStyle name="Normal 3 2 2 3 2 7" xfId="6531" xr:uid="{00000000-0005-0000-0000-0000F12D0000}"/>
    <cellStyle name="Normal 3 2 2 3 2 7 2" xfId="36866" xr:uid="{00000000-0005-0000-0000-0000F22D0000}"/>
    <cellStyle name="Normal 3 2 2 3 2 7 3" xfId="21633" xr:uid="{00000000-0005-0000-0000-0000F32D0000}"/>
    <cellStyle name="Normal 3 2 2 3 2 8" xfId="31854" xr:uid="{00000000-0005-0000-0000-0000F42D0000}"/>
    <cellStyle name="Normal 3 2 2 3 2 9" xfId="16620" xr:uid="{00000000-0005-0000-0000-0000F52D0000}"/>
    <cellStyle name="Normal 3 2 2 3 3" xfId="1667" xr:uid="{00000000-0005-0000-0000-0000F62D0000}"/>
    <cellStyle name="Normal 3 2 2 3 3 2" xfId="2506" xr:uid="{00000000-0005-0000-0000-0000F72D0000}"/>
    <cellStyle name="Normal 3 2 2 3 3 2 2" xfId="4196" xr:uid="{00000000-0005-0000-0000-0000F82D0000}"/>
    <cellStyle name="Normal 3 2 2 3 3 2 2 2" xfId="14269" xr:uid="{00000000-0005-0000-0000-0000F92D0000}"/>
    <cellStyle name="Normal 3 2 2 3 3 2 2 2 2" xfId="44600" xr:uid="{00000000-0005-0000-0000-0000FA2D0000}"/>
    <cellStyle name="Normal 3 2 2 3 3 2 2 2 3" xfId="29367" xr:uid="{00000000-0005-0000-0000-0000FB2D0000}"/>
    <cellStyle name="Normal 3 2 2 3 3 2 2 3" xfId="9249" xr:uid="{00000000-0005-0000-0000-0000FC2D0000}"/>
    <cellStyle name="Normal 3 2 2 3 3 2 2 3 2" xfId="39583" xr:uid="{00000000-0005-0000-0000-0000FD2D0000}"/>
    <cellStyle name="Normal 3 2 2 3 3 2 2 3 3" xfId="24350" xr:uid="{00000000-0005-0000-0000-0000FE2D0000}"/>
    <cellStyle name="Normal 3 2 2 3 3 2 2 4" xfId="34570" xr:uid="{00000000-0005-0000-0000-0000FF2D0000}"/>
    <cellStyle name="Normal 3 2 2 3 3 2 2 5" xfId="19337" xr:uid="{00000000-0005-0000-0000-0000002E0000}"/>
    <cellStyle name="Normal 3 2 2 3 3 2 3" xfId="5888" xr:uid="{00000000-0005-0000-0000-0000012E0000}"/>
    <cellStyle name="Normal 3 2 2 3 3 2 3 2" xfId="15940" xr:uid="{00000000-0005-0000-0000-0000022E0000}"/>
    <cellStyle name="Normal 3 2 2 3 3 2 3 2 2" xfId="46271" xr:uid="{00000000-0005-0000-0000-0000032E0000}"/>
    <cellStyle name="Normal 3 2 2 3 3 2 3 2 3" xfId="31038" xr:uid="{00000000-0005-0000-0000-0000042E0000}"/>
    <cellStyle name="Normal 3 2 2 3 3 2 3 3" xfId="10920" xr:uid="{00000000-0005-0000-0000-0000052E0000}"/>
    <cellStyle name="Normal 3 2 2 3 3 2 3 3 2" xfId="41254" xr:uid="{00000000-0005-0000-0000-0000062E0000}"/>
    <cellStyle name="Normal 3 2 2 3 3 2 3 3 3" xfId="26021" xr:uid="{00000000-0005-0000-0000-0000072E0000}"/>
    <cellStyle name="Normal 3 2 2 3 3 2 3 4" xfId="36241" xr:uid="{00000000-0005-0000-0000-0000082E0000}"/>
    <cellStyle name="Normal 3 2 2 3 3 2 3 5" xfId="21008" xr:uid="{00000000-0005-0000-0000-0000092E0000}"/>
    <cellStyle name="Normal 3 2 2 3 3 2 4" xfId="12598" xr:uid="{00000000-0005-0000-0000-00000A2E0000}"/>
    <cellStyle name="Normal 3 2 2 3 3 2 4 2" xfId="42929" xr:uid="{00000000-0005-0000-0000-00000B2E0000}"/>
    <cellStyle name="Normal 3 2 2 3 3 2 4 3" xfId="27696" xr:uid="{00000000-0005-0000-0000-00000C2E0000}"/>
    <cellStyle name="Normal 3 2 2 3 3 2 5" xfId="7577" xr:uid="{00000000-0005-0000-0000-00000D2E0000}"/>
    <cellStyle name="Normal 3 2 2 3 3 2 5 2" xfId="37912" xr:uid="{00000000-0005-0000-0000-00000E2E0000}"/>
    <cellStyle name="Normal 3 2 2 3 3 2 5 3" xfId="22679" xr:uid="{00000000-0005-0000-0000-00000F2E0000}"/>
    <cellStyle name="Normal 3 2 2 3 3 2 6" xfId="32900" xr:uid="{00000000-0005-0000-0000-0000102E0000}"/>
    <cellStyle name="Normal 3 2 2 3 3 2 7" xfId="17666" xr:uid="{00000000-0005-0000-0000-0000112E0000}"/>
    <cellStyle name="Normal 3 2 2 3 3 3" xfId="3359" xr:uid="{00000000-0005-0000-0000-0000122E0000}"/>
    <cellStyle name="Normal 3 2 2 3 3 3 2" xfId="13433" xr:uid="{00000000-0005-0000-0000-0000132E0000}"/>
    <cellStyle name="Normal 3 2 2 3 3 3 2 2" xfId="43764" xr:uid="{00000000-0005-0000-0000-0000142E0000}"/>
    <cellStyle name="Normal 3 2 2 3 3 3 2 3" xfId="28531" xr:uid="{00000000-0005-0000-0000-0000152E0000}"/>
    <cellStyle name="Normal 3 2 2 3 3 3 3" xfId="8413" xr:uid="{00000000-0005-0000-0000-0000162E0000}"/>
    <cellStyle name="Normal 3 2 2 3 3 3 3 2" xfId="38747" xr:uid="{00000000-0005-0000-0000-0000172E0000}"/>
    <cellStyle name="Normal 3 2 2 3 3 3 3 3" xfId="23514" xr:uid="{00000000-0005-0000-0000-0000182E0000}"/>
    <cellStyle name="Normal 3 2 2 3 3 3 4" xfId="33734" xr:uid="{00000000-0005-0000-0000-0000192E0000}"/>
    <cellStyle name="Normal 3 2 2 3 3 3 5" xfId="18501" xr:uid="{00000000-0005-0000-0000-00001A2E0000}"/>
    <cellStyle name="Normal 3 2 2 3 3 4" xfId="5052" xr:uid="{00000000-0005-0000-0000-00001B2E0000}"/>
    <cellStyle name="Normal 3 2 2 3 3 4 2" xfId="15104" xr:uid="{00000000-0005-0000-0000-00001C2E0000}"/>
    <cellStyle name="Normal 3 2 2 3 3 4 2 2" xfId="45435" xr:uid="{00000000-0005-0000-0000-00001D2E0000}"/>
    <cellStyle name="Normal 3 2 2 3 3 4 2 3" xfId="30202" xr:uid="{00000000-0005-0000-0000-00001E2E0000}"/>
    <cellStyle name="Normal 3 2 2 3 3 4 3" xfId="10084" xr:uid="{00000000-0005-0000-0000-00001F2E0000}"/>
    <cellStyle name="Normal 3 2 2 3 3 4 3 2" xfId="40418" xr:uid="{00000000-0005-0000-0000-0000202E0000}"/>
    <cellStyle name="Normal 3 2 2 3 3 4 3 3" xfId="25185" xr:uid="{00000000-0005-0000-0000-0000212E0000}"/>
    <cellStyle name="Normal 3 2 2 3 3 4 4" xfId="35405" xr:uid="{00000000-0005-0000-0000-0000222E0000}"/>
    <cellStyle name="Normal 3 2 2 3 3 4 5" xfId="20172" xr:uid="{00000000-0005-0000-0000-0000232E0000}"/>
    <cellStyle name="Normal 3 2 2 3 3 5" xfId="11762" xr:uid="{00000000-0005-0000-0000-0000242E0000}"/>
    <cellStyle name="Normal 3 2 2 3 3 5 2" xfId="42093" xr:uid="{00000000-0005-0000-0000-0000252E0000}"/>
    <cellStyle name="Normal 3 2 2 3 3 5 3" xfId="26860" xr:uid="{00000000-0005-0000-0000-0000262E0000}"/>
    <cellStyle name="Normal 3 2 2 3 3 6" xfId="6741" xr:uid="{00000000-0005-0000-0000-0000272E0000}"/>
    <cellStyle name="Normal 3 2 2 3 3 6 2" xfId="37076" xr:uid="{00000000-0005-0000-0000-0000282E0000}"/>
    <cellStyle name="Normal 3 2 2 3 3 6 3" xfId="21843" xr:uid="{00000000-0005-0000-0000-0000292E0000}"/>
    <cellStyle name="Normal 3 2 2 3 3 7" xfId="32064" xr:uid="{00000000-0005-0000-0000-00002A2E0000}"/>
    <cellStyle name="Normal 3 2 2 3 3 8" xfId="16830" xr:uid="{00000000-0005-0000-0000-00002B2E0000}"/>
    <cellStyle name="Normal 3 2 2 3 4" xfId="2088" xr:uid="{00000000-0005-0000-0000-00002C2E0000}"/>
    <cellStyle name="Normal 3 2 2 3 4 2" xfId="3778" xr:uid="{00000000-0005-0000-0000-00002D2E0000}"/>
    <cellStyle name="Normal 3 2 2 3 4 2 2" xfId="13851" xr:uid="{00000000-0005-0000-0000-00002E2E0000}"/>
    <cellStyle name="Normal 3 2 2 3 4 2 2 2" xfId="44182" xr:uid="{00000000-0005-0000-0000-00002F2E0000}"/>
    <cellStyle name="Normal 3 2 2 3 4 2 2 3" xfId="28949" xr:uid="{00000000-0005-0000-0000-0000302E0000}"/>
    <cellStyle name="Normal 3 2 2 3 4 2 3" xfId="8831" xr:uid="{00000000-0005-0000-0000-0000312E0000}"/>
    <cellStyle name="Normal 3 2 2 3 4 2 3 2" xfId="39165" xr:uid="{00000000-0005-0000-0000-0000322E0000}"/>
    <cellStyle name="Normal 3 2 2 3 4 2 3 3" xfId="23932" xr:uid="{00000000-0005-0000-0000-0000332E0000}"/>
    <cellStyle name="Normal 3 2 2 3 4 2 4" xfId="34152" xr:uid="{00000000-0005-0000-0000-0000342E0000}"/>
    <cellStyle name="Normal 3 2 2 3 4 2 5" xfId="18919" xr:uid="{00000000-0005-0000-0000-0000352E0000}"/>
    <cellStyle name="Normal 3 2 2 3 4 3" xfId="5470" xr:uid="{00000000-0005-0000-0000-0000362E0000}"/>
    <cellStyle name="Normal 3 2 2 3 4 3 2" xfId="15522" xr:uid="{00000000-0005-0000-0000-0000372E0000}"/>
    <cellStyle name="Normal 3 2 2 3 4 3 2 2" xfId="45853" xr:uid="{00000000-0005-0000-0000-0000382E0000}"/>
    <cellStyle name="Normal 3 2 2 3 4 3 2 3" xfId="30620" xr:uid="{00000000-0005-0000-0000-0000392E0000}"/>
    <cellStyle name="Normal 3 2 2 3 4 3 3" xfId="10502" xr:uid="{00000000-0005-0000-0000-00003A2E0000}"/>
    <cellStyle name="Normal 3 2 2 3 4 3 3 2" xfId="40836" xr:uid="{00000000-0005-0000-0000-00003B2E0000}"/>
    <cellStyle name="Normal 3 2 2 3 4 3 3 3" xfId="25603" xr:uid="{00000000-0005-0000-0000-00003C2E0000}"/>
    <cellStyle name="Normal 3 2 2 3 4 3 4" xfId="35823" xr:uid="{00000000-0005-0000-0000-00003D2E0000}"/>
    <cellStyle name="Normal 3 2 2 3 4 3 5" xfId="20590" xr:uid="{00000000-0005-0000-0000-00003E2E0000}"/>
    <cellStyle name="Normal 3 2 2 3 4 4" xfId="12180" xr:uid="{00000000-0005-0000-0000-00003F2E0000}"/>
    <cellStyle name="Normal 3 2 2 3 4 4 2" xfId="42511" xr:uid="{00000000-0005-0000-0000-0000402E0000}"/>
    <cellStyle name="Normal 3 2 2 3 4 4 3" xfId="27278" xr:uid="{00000000-0005-0000-0000-0000412E0000}"/>
    <cellStyle name="Normal 3 2 2 3 4 5" xfId="7159" xr:uid="{00000000-0005-0000-0000-0000422E0000}"/>
    <cellStyle name="Normal 3 2 2 3 4 5 2" xfId="37494" xr:uid="{00000000-0005-0000-0000-0000432E0000}"/>
    <cellStyle name="Normal 3 2 2 3 4 5 3" xfId="22261" xr:uid="{00000000-0005-0000-0000-0000442E0000}"/>
    <cellStyle name="Normal 3 2 2 3 4 6" xfId="32482" xr:uid="{00000000-0005-0000-0000-0000452E0000}"/>
    <cellStyle name="Normal 3 2 2 3 4 7" xfId="17248" xr:uid="{00000000-0005-0000-0000-0000462E0000}"/>
    <cellStyle name="Normal 3 2 2 3 5" xfId="2941" xr:uid="{00000000-0005-0000-0000-0000472E0000}"/>
    <cellStyle name="Normal 3 2 2 3 5 2" xfId="13015" xr:uid="{00000000-0005-0000-0000-0000482E0000}"/>
    <cellStyle name="Normal 3 2 2 3 5 2 2" xfId="43346" xr:uid="{00000000-0005-0000-0000-0000492E0000}"/>
    <cellStyle name="Normal 3 2 2 3 5 2 3" xfId="28113" xr:uid="{00000000-0005-0000-0000-00004A2E0000}"/>
    <cellStyle name="Normal 3 2 2 3 5 3" xfId="7995" xr:uid="{00000000-0005-0000-0000-00004B2E0000}"/>
    <cellStyle name="Normal 3 2 2 3 5 3 2" xfId="38329" xr:uid="{00000000-0005-0000-0000-00004C2E0000}"/>
    <cellStyle name="Normal 3 2 2 3 5 3 3" xfId="23096" xr:uid="{00000000-0005-0000-0000-00004D2E0000}"/>
    <cellStyle name="Normal 3 2 2 3 5 4" xfId="33316" xr:uid="{00000000-0005-0000-0000-00004E2E0000}"/>
    <cellStyle name="Normal 3 2 2 3 5 5" xfId="18083" xr:uid="{00000000-0005-0000-0000-00004F2E0000}"/>
    <cellStyle name="Normal 3 2 2 3 6" xfId="4634" xr:uid="{00000000-0005-0000-0000-0000502E0000}"/>
    <cellStyle name="Normal 3 2 2 3 6 2" xfId="14686" xr:uid="{00000000-0005-0000-0000-0000512E0000}"/>
    <cellStyle name="Normal 3 2 2 3 6 2 2" xfId="45017" xr:uid="{00000000-0005-0000-0000-0000522E0000}"/>
    <cellStyle name="Normal 3 2 2 3 6 2 3" xfId="29784" xr:uid="{00000000-0005-0000-0000-0000532E0000}"/>
    <cellStyle name="Normal 3 2 2 3 6 3" xfId="9666" xr:uid="{00000000-0005-0000-0000-0000542E0000}"/>
    <cellStyle name="Normal 3 2 2 3 6 3 2" xfId="40000" xr:uid="{00000000-0005-0000-0000-0000552E0000}"/>
    <cellStyle name="Normal 3 2 2 3 6 3 3" xfId="24767" xr:uid="{00000000-0005-0000-0000-0000562E0000}"/>
    <cellStyle name="Normal 3 2 2 3 6 4" xfId="34987" xr:uid="{00000000-0005-0000-0000-0000572E0000}"/>
    <cellStyle name="Normal 3 2 2 3 6 5" xfId="19754" xr:uid="{00000000-0005-0000-0000-0000582E0000}"/>
    <cellStyle name="Normal 3 2 2 3 7" xfId="11344" xr:uid="{00000000-0005-0000-0000-0000592E0000}"/>
    <cellStyle name="Normal 3 2 2 3 7 2" xfId="41675" xr:uid="{00000000-0005-0000-0000-00005A2E0000}"/>
    <cellStyle name="Normal 3 2 2 3 7 3" xfId="26442" xr:uid="{00000000-0005-0000-0000-00005B2E0000}"/>
    <cellStyle name="Normal 3 2 2 3 8" xfId="6323" xr:uid="{00000000-0005-0000-0000-00005C2E0000}"/>
    <cellStyle name="Normal 3 2 2 3 8 2" xfId="36658" xr:uid="{00000000-0005-0000-0000-00005D2E0000}"/>
    <cellStyle name="Normal 3 2 2 3 8 3" xfId="21425" xr:uid="{00000000-0005-0000-0000-00005E2E0000}"/>
    <cellStyle name="Normal 3 2 2 3 9" xfId="31647" xr:uid="{00000000-0005-0000-0000-00005F2E0000}"/>
    <cellStyle name="Normal 3 2 2 4" xfId="1348" xr:uid="{00000000-0005-0000-0000-0000602E0000}"/>
    <cellStyle name="Normal 3 2 2 4 2" xfId="1771" xr:uid="{00000000-0005-0000-0000-0000612E0000}"/>
    <cellStyle name="Normal 3 2 2 4 2 2" xfId="2610" xr:uid="{00000000-0005-0000-0000-0000622E0000}"/>
    <cellStyle name="Normal 3 2 2 4 2 2 2" xfId="4300" xr:uid="{00000000-0005-0000-0000-0000632E0000}"/>
    <cellStyle name="Normal 3 2 2 4 2 2 2 2" xfId="14373" xr:uid="{00000000-0005-0000-0000-0000642E0000}"/>
    <cellStyle name="Normal 3 2 2 4 2 2 2 2 2" xfId="44704" xr:uid="{00000000-0005-0000-0000-0000652E0000}"/>
    <cellStyle name="Normal 3 2 2 4 2 2 2 2 3" xfId="29471" xr:uid="{00000000-0005-0000-0000-0000662E0000}"/>
    <cellStyle name="Normal 3 2 2 4 2 2 2 3" xfId="9353" xr:uid="{00000000-0005-0000-0000-0000672E0000}"/>
    <cellStyle name="Normal 3 2 2 4 2 2 2 3 2" xfId="39687" xr:uid="{00000000-0005-0000-0000-0000682E0000}"/>
    <cellStyle name="Normal 3 2 2 4 2 2 2 3 3" xfId="24454" xr:uid="{00000000-0005-0000-0000-0000692E0000}"/>
    <cellStyle name="Normal 3 2 2 4 2 2 2 4" xfId="34674" xr:uid="{00000000-0005-0000-0000-00006A2E0000}"/>
    <cellStyle name="Normal 3 2 2 4 2 2 2 5" xfId="19441" xr:uid="{00000000-0005-0000-0000-00006B2E0000}"/>
    <cellStyle name="Normal 3 2 2 4 2 2 3" xfId="5992" xr:uid="{00000000-0005-0000-0000-00006C2E0000}"/>
    <cellStyle name="Normal 3 2 2 4 2 2 3 2" xfId="16044" xr:uid="{00000000-0005-0000-0000-00006D2E0000}"/>
    <cellStyle name="Normal 3 2 2 4 2 2 3 2 2" xfId="46375" xr:uid="{00000000-0005-0000-0000-00006E2E0000}"/>
    <cellStyle name="Normal 3 2 2 4 2 2 3 2 3" xfId="31142" xr:uid="{00000000-0005-0000-0000-00006F2E0000}"/>
    <cellStyle name="Normal 3 2 2 4 2 2 3 3" xfId="11024" xr:uid="{00000000-0005-0000-0000-0000702E0000}"/>
    <cellStyle name="Normal 3 2 2 4 2 2 3 3 2" xfId="41358" xr:uid="{00000000-0005-0000-0000-0000712E0000}"/>
    <cellStyle name="Normal 3 2 2 4 2 2 3 3 3" xfId="26125" xr:uid="{00000000-0005-0000-0000-0000722E0000}"/>
    <cellStyle name="Normal 3 2 2 4 2 2 3 4" xfId="36345" xr:uid="{00000000-0005-0000-0000-0000732E0000}"/>
    <cellStyle name="Normal 3 2 2 4 2 2 3 5" xfId="21112" xr:uid="{00000000-0005-0000-0000-0000742E0000}"/>
    <cellStyle name="Normal 3 2 2 4 2 2 4" xfId="12702" xr:uid="{00000000-0005-0000-0000-0000752E0000}"/>
    <cellStyle name="Normal 3 2 2 4 2 2 4 2" xfId="43033" xr:uid="{00000000-0005-0000-0000-0000762E0000}"/>
    <cellStyle name="Normal 3 2 2 4 2 2 4 3" xfId="27800" xr:uid="{00000000-0005-0000-0000-0000772E0000}"/>
    <cellStyle name="Normal 3 2 2 4 2 2 5" xfId="7681" xr:uid="{00000000-0005-0000-0000-0000782E0000}"/>
    <cellStyle name="Normal 3 2 2 4 2 2 5 2" xfId="38016" xr:uid="{00000000-0005-0000-0000-0000792E0000}"/>
    <cellStyle name="Normal 3 2 2 4 2 2 5 3" xfId="22783" xr:uid="{00000000-0005-0000-0000-00007A2E0000}"/>
    <cellStyle name="Normal 3 2 2 4 2 2 6" xfId="33004" xr:uid="{00000000-0005-0000-0000-00007B2E0000}"/>
    <cellStyle name="Normal 3 2 2 4 2 2 7" xfId="17770" xr:uid="{00000000-0005-0000-0000-00007C2E0000}"/>
    <cellStyle name="Normal 3 2 2 4 2 3" xfId="3463" xr:uid="{00000000-0005-0000-0000-00007D2E0000}"/>
    <cellStyle name="Normal 3 2 2 4 2 3 2" xfId="13537" xr:uid="{00000000-0005-0000-0000-00007E2E0000}"/>
    <cellStyle name="Normal 3 2 2 4 2 3 2 2" xfId="43868" xr:uid="{00000000-0005-0000-0000-00007F2E0000}"/>
    <cellStyle name="Normal 3 2 2 4 2 3 2 3" xfId="28635" xr:uid="{00000000-0005-0000-0000-0000802E0000}"/>
    <cellStyle name="Normal 3 2 2 4 2 3 3" xfId="8517" xr:uid="{00000000-0005-0000-0000-0000812E0000}"/>
    <cellStyle name="Normal 3 2 2 4 2 3 3 2" xfId="38851" xr:uid="{00000000-0005-0000-0000-0000822E0000}"/>
    <cellStyle name="Normal 3 2 2 4 2 3 3 3" xfId="23618" xr:uid="{00000000-0005-0000-0000-0000832E0000}"/>
    <cellStyle name="Normal 3 2 2 4 2 3 4" xfId="33838" xr:uid="{00000000-0005-0000-0000-0000842E0000}"/>
    <cellStyle name="Normal 3 2 2 4 2 3 5" xfId="18605" xr:uid="{00000000-0005-0000-0000-0000852E0000}"/>
    <cellStyle name="Normal 3 2 2 4 2 4" xfId="5156" xr:uid="{00000000-0005-0000-0000-0000862E0000}"/>
    <cellStyle name="Normal 3 2 2 4 2 4 2" xfId="15208" xr:uid="{00000000-0005-0000-0000-0000872E0000}"/>
    <cellStyle name="Normal 3 2 2 4 2 4 2 2" xfId="45539" xr:uid="{00000000-0005-0000-0000-0000882E0000}"/>
    <cellStyle name="Normal 3 2 2 4 2 4 2 3" xfId="30306" xr:uid="{00000000-0005-0000-0000-0000892E0000}"/>
    <cellStyle name="Normal 3 2 2 4 2 4 3" xfId="10188" xr:uid="{00000000-0005-0000-0000-00008A2E0000}"/>
    <cellStyle name="Normal 3 2 2 4 2 4 3 2" xfId="40522" xr:uid="{00000000-0005-0000-0000-00008B2E0000}"/>
    <cellStyle name="Normal 3 2 2 4 2 4 3 3" xfId="25289" xr:uid="{00000000-0005-0000-0000-00008C2E0000}"/>
    <cellStyle name="Normal 3 2 2 4 2 4 4" xfId="35509" xr:uid="{00000000-0005-0000-0000-00008D2E0000}"/>
    <cellStyle name="Normal 3 2 2 4 2 4 5" xfId="20276" xr:uid="{00000000-0005-0000-0000-00008E2E0000}"/>
    <cellStyle name="Normal 3 2 2 4 2 5" xfId="11866" xr:uid="{00000000-0005-0000-0000-00008F2E0000}"/>
    <cellStyle name="Normal 3 2 2 4 2 5 2" xfId="42197" xr:uid="{00000000-0005-0000-0000-0000902E0000}"/>
    <cellStyle name="Normal 3 2 2 4 2 5 3" xfId="26964" xr:uid="{00000000-0005-0000-0000-0000912E0000}"/>
    <cellStyle name="Normal 3 2 2 4 2 6" xfId="6845" xr:uid="{00000000-0005-0000-0000-0000922E0000}"/>
    <cellStyle name="Normal 3 2 2 4 2 6 2" xfId="37180" xr:uid="{00000000-0005-0000-0000-0000932E0000}"/>
    <cellStyle name="Normal 3 2 2 4 2 6 3" xfId="21947" xr:uid="{00000000-0005-0000-0000-0000942E0000}"/>
    <cellStyle name="Normal 3 2 2 4 2 7" xfId="32168" xr:uid="{00000000-0005-0000-0000-0000952E0000}"/>
    <cellStyle name="Normal 3 2 2 4 2 8" xfId="16934" xr:uid="{00000000-0005-0000-0000-0000962E0000}"/>
    <cellStyle name="Normal 3 2 2 4 3" xfId="2192" xr:uid="{00000000-0005-0000-0000-0000972E0000}"/>
    <cellStyle name="Normal 3 2 2 4 3 2" xfId="3882" xr:uid="{00000000-0005-0000-0000-0000982E0000}"/>
    <cellStyle name="Normal 3 2 2 4 3 2 2" xfId="13955" xr:uid="{00000000-0005-0000-0000-0000992E0000}"/>
    <cellStyle name="Normal 3 2 2 4 3 2 2 2" xfId="44286" xr:uid="{00000000-0005-0000-0000-00009A2E0000}"/>
    <cellStyle name="Normal 3 2 2 4 3 2 2 3" xfId="29053" xr:uid="{00000000-0005-0000-0000-00009B2E0000}"/>
    <cellStyle name="Normal 3 2 2 4 3 2 3" xfId="8935" xr:uid="{00000000-0005-0000-0000-00009C2E0000}"/>
    <cellStyle name="Normal 3 2 2 4 3 2 3 2" xfId="39269" xr:uid="{00000000-0005-0000-0000-00009D2E0000}"/>
    <cellStyle name="Normal 3 2 2 4 3 2 3 3" xfId="24036" xr:uid="{00000000-0005-0000-0000-00009E2E0000}"/>
    <cellStyle name="Normal 3 2 2 4 3 2 4" xfId="34256" xr:uid="{00000000-0005-0000-0000-00009F2E0000}"/>
    <cellStyle name="Normal 3 2 2 4 3 2 5" xfId="19023" xr:uid="{00000000-0005-0000-0000-0000A02E0000}"/>
    <cellStyle name="Normal 3 2 2 4 3 3" xfId="5574" xr:uid="{00000000-0005-0000-0000-0000A12E0000}"/>
    <cellStyle name="Normal 3 2 2 4 3 3 2" xfId="15626" xr:uid="{00000000-0005-0000-0000-0000A22E0000}"/>
    <cellStyle name="Normal 3 2 2 4 3 3 2 2" xfId="45957" xr:uid="{00000000-0005-0000-0000-0000A32E0000}"/>
    <cellStyle name="Normal 3 2 2 4 3 3 2 3" xfId="30724" xr:uid="{00000000-0005-0000-0000-0000A42E0000}"/>
    <cellStyle name="Normal 3 2 2 4 3 3 3" xfId="10606" xr:uid="{00000000-0005-0000-0000-0000A52E0000}"/>
    <cellStyle name="Normal 3 2 2 4 3 3 3 2" xfId="40940" xr:uid="{00000000-0005-0000-0000-0000A62E0000}"/>
    <cellStyle name="Normal 3 2 2 4 3 3 3 3" xfId="25707" xr:uid="{00000000-0005-0000-0000-0000A72E0000}"/>
    <cellStyle name="Normal 3 2 2 4 3 3 4" xfId="35927" xr:uid="{00000000-0005-0000-0000-0000A82E0000}"/>
    <cellStyle name="Normal 3 2 2 4 3 3 5" xfId="20694" xr:uid="{00000000-0005-0000-0000-0000A92E0000}"/>
    <cellStyle name="Normal 3 2 2 4 3 4" xfId="12284" xr:uid="{00000000-0005-0000-0000-0000AA2E0000}"/>
    <cellStyle name="Normal 3 2 2 4 3 4 2" xfId="42615" xr:uid="{00000000-0005-0000-0000-0000AB2E0000}"/>
    <cellStyle name="Normal 3 2 2 4 3 4 3" xfId="27382" xr:uid="{00000000-0005-0000-0000-0000AC2E0000}"/>
    <cellStyle name="Normal 3 2 2 4 3 5" xfId="7263" xr:uid="{00000000-0005-0000-0000-0000AD2E0000}"/>
    <cellStyle name="Normal 3 2 2 4 3 5 2" xfId="37598" xr:uid="{00000000-0005-0000-0000-0000AE2E0000}"/>
    <cellStyle name="Normal 3 2 2 4 3 5 3" xfId="22365" xr:uid="{00000000-0005-0000-0000-0000AF2E0000}"/>
    <cellStyle name="Normal 3 2 2 4 3 6" xfId="32586" xr:uid="{00000000-0005-0000-0000-0000B02E0000}"/>
    <cellStyle name="Normal 3 2 2 4 3 7" xfId="17352" xr:uid="{00000000-0005-0000-0000-0000B12E0000}"/>
    <cellStyle name="Normal 3 2 2 4 4" xfId="3045" xr:uid="{00000000-0005-0000-0000-0000B22E0000}"/>
    <cellStyle name="Normal 3 2 2 4 4 2" xfId="13119" xr:uid="{00000000-0005-0000-0000-0000B32E0000}"/>
    <cellStyle name="Normal 3 2 2 4 4 2 2" xfId="43450" xr:uid="{00000000-0005-0000-0000-0000B42E0000}"/>
    <cellStyle name="Normal 3 2 2 4 4 2 3" xfId="28217" xr:uid="{00000000-0005-0000-0000-0000B52E0000}"/>
    <cellStyle name="Normal 3 2 2 4 4 3" xfId="8099" xr:uid="{00000000-0005-0000-0000-0000B62E0000}"/>
    <cellStyle name="Normal 3 2 2 4 4 3 2" xfId="38433" xr:uid="{00000000-0005-0000-0000-0000B72E0000}"/>
    <cellStyle name="Normal 3 2 2 4 4 3 3" xfId="23200" xr:uid="{00000000-0005-0000-0000-0000B82E0000}"/>
    <cellStyle name="Normal 3 2 2 4 4 4" xfId="33420" xr:uid="{00000000-0005-0000-0000-0000B92E0000}"/>
    <cellStyle name="Normal 3 2 2 4 4 5" xfId="18187" xr:uid="{00000000-0005-0000-0000-0000BA2E0000}"/>
    <cellStyle name="Normal 3 2 2 4 5" xfId="4738" xr:uid="{00000000-0005-0000-0000-0000BB2E0000}"/>
    <cellStyle name="Normal 3 2 2 4 5 2" xfId="14790" xr:uid="{00000000-0005-0000-0000-0000BC2E0000}"/>
    <cellStyle name="Normal 3 2 2 4 5 2 2" xfId="45121" xr:uid="{00000000-0005-0000-0000-0000BD2E0000}"/>
    <cellStyle name="Normal 3 2 2 4 5 2 3" xfId="29888" xr:uid="{00000000-0005-0000-0000-0000BE2E0000}"/>
    <cellStyle name="Normal 3 2 2 4 5 3" xfId="9770" xr:uid="{00000000-0005-0000-0000-0000BF2E0000}"/>
    <cellStyle name="Normal 3 2 2 4 5 3 2" xfId="40104" xr:uid="{00000000-0005-0000-0000-0000C02E0000}"/>
    <cellStyle name="Normal 3 2 2 4 5 3 3" xfId="24871" xr:uid="{00000000-0005-0000-0000-0000C12E0000}"/>
    <cellStyle name="Normal 3 2 2 4 5 4" xfId="35091" xr:uid="{00000000-0005-0000-0000-0000C22E0000}"/>
    <cellStyle name="Normal 3 2 2 4 5 5" xfId="19858" xr:uid="{00000000-0005-0000-0000-0000C32E0000}"/>
    <cellStyle name="Normal 3 2 2 4 6" xfId="11448" xr:uid="{00000000-0005-0000-0000-0000C42E0000}"/>
    <cellStyle name="Normal 3 2 2 4 6 2" xfId="41779" xr:uid="{00000000-0005-0000-0000-0000C52E0000}"/>
    <cellStyle name="Normal 3 2 2 4 6 3" xfId="26546" xr:uid="{00000000-0005-0000-0000-0000C62E0000}"/>
    <cellStyle name="Normal 3 2 2 4 7" xfId="6427" xr:uid="{00000000-0005-0000-0000-0000C72E0000}"/>
    <cellStyle name="Normal 3 2 2 4 7 2" xfId="36762" xr:uid="{00000000-0005-0000-0000-0000C82E0000}"/>
    <cellStyle name="Normal 3 2 2 4 7 3" xfId="21529" xr:uid="{00000000-0005-0000-0000-0000C92E0000}"/>
    <cellStyle name="Normal 3 2 2 4 8" xfId="31750" xr:uid="{00000000-0005-0000-0000-0000CA2E0000}"/>
    <cellStyle name="Normal 3 2 2 4 9" xfId="16516" xr:uid="{00000000-0005-0000-0000-0000CB2E0000}"/>
    <cellStyle name="Normal 3 2 2 5" xfId="1561" xr:uid="{00000000-0005-0000-0000-0000CC2E0000}"/>
    <cellStyle name="Normal 3 2 2 5 2" xfId="2402" xr:uid="{00000000-0005-0000-0000-0000CD2E0000}"/>
    <cellStyle name="Normal 3 2 2 5 2 2" xfId="4092" xr:uid="{00000000-0005-0000-0000-0000CE2E0000}"/>
    <cellStyle name="Normal 3 2 2 5 2 2 2" xfId="14165" xr:uid="{00000000-0005-0000-0000-0000CF2E0000}"/>
    <cellStyle name="Normal 3 2 2 5 2 2 2 2" xfId="44496" xr:uid="{00000000-0005-0000-0000-0000D02E0000}"/>
    <cellStyle name="Normal 3 2 2 5 2 2 2 3" xfId="29263" xr:uid="{00000000-0005-0000-0000-0000D12E0000}"/>
    <cellStyle name="Normal 3 2 2 5 2 2 3" xfId="9145" xr:uid="{00000000-0005-0000-0000-0000D22E0000}"/>
    <cellStyle name="Normal 3 2 2 5 2 2 3 2" xfId="39479" xr:uid="{00000000-0005-0000-0000-0000D32E0000}"/>
    <cellStyle name="Normal 3 2 2 5 2 2 3 3" xfId="24246" xr:uid="{00000000-0005-0000-0000-0000D42E0000}"/>
    <cellStyle name="Normal 3 2 2 5 2 2 4" xfId="34466" xr:uid="{00000000-0005-0000-0000-0000D52E0000}"/>
    <cellStyle name="Normal 3 2 2 5 2 2 5" xfId="19233" xr:uid="{00000000-0005-0000-0000-0000D62E0000}"/>
    <cellStyle name="Normal 3 2 2 5 2 3" xfId="5784" xr:uid="{00000000-0005-0000-0000-0000D72E0000}"/>
    <cellStyle name="Normal 3 2 2 5 2 3 2" xfId="15836" xr:uid="{00000000-0005-0000-0000-0000D82E0000}"/>
    <cellStyle name="Normal 3 2 2 5 2 3 2 2" xfId="46167" xr:uid="{00000000-0005-0000-0000-0000D92E0000}"/>
    <cellStyle name="Normal 3 2 2 5 2 3 2 3" xfId="30934" xr:uid="{00000000-0005-0000-0000-0000DA2E0000}"/>
    <cellStyle name="Normal 3 2 2 5 2 3 3" xfId="10816" xr:uid="{00000000-0005-0000-0000-0000DB2E0000}"/>
    <cellStyle name="Normal 3 2 2 5 2 3 3 2" xfId="41150" xr:uid="{00000000-0005-0000-0000-0000DC2E0000}"/>
    <cellStyle name="Normal 3 2 2 5 2 3 3 3" xfId="25917" xr:uid="{00000000-0005-0000-0000-0000DD2E0000}"/>
    <cellStyle name="Normal 3 2 2 5 2 3 4" xfId="36137" xr:uid="{00000000-0005-0000-0000-0000DE2E0000}"/>
    <cellStyle name="Normal 3 2 2 5 2 3 5" xfId="20904" xr:uid="{00000000-0005-0000-0000-0000DF2E0000}"/>
    <cellStyle name="Normal 3 2 2 5 2 4" xfId="12494" xr:uid="{00000000-0005-0000-0000-0000E02E0000}"/>
    <cellStyle name="Normal 3 2 2 5 2 4 2" xfId="42825" xr:uid="{00000000-0005-0000-0000-0000E12E0000}"/>
    <cellStyle name="Normal 3 2 2 5 2 4 3" xfId="27592" xr:uid="{00000000-0005-0000-0000-0000E22E0000}"/>
    <cellStyle name="Normal 3 2 2 5 2 5" xfId="7473" xr:uid="{00000000-0005-0000-0000-0000E32E0000}"/>
    <cellStyle name="Normal 3 2 2 5 2 5 2" xfId="37808" xr:uid="{00000000-0005-0000-0000-0000E42E0000}"/>
    <cellStyle name="Normal 3 2 2 5 2 5 3" xfId="22575" xr:uid="{00000000-0005-0000-0000-0000E52E0000}"/>
    <cellStyle name="Normal 3 2 2 5 2 6" xfId="32796" xr:uid="{00000000-0005-0000-0000-0000E62E0000}"/>
    <cellStyle name="Normal 3 2 2 5 2 7" xfId="17562" xr:uid="{00000000-0005-0000-0000-0000E72E0000}"/>
    <cellStyle name="Normal 3 2 2 5 3" xfId="3255" xr:uid="{00000000-0005-0000-0000-0000E82E0000}"/>
    <cellStyle name="Normal 3 2 2 5 3 2" xfId="13329" xr:uid="{00000000-0005-0000-0000-0000E92E0000}"/>
    <cellStyle name="Normal 3 2 2 5 3 2 2" xfId="43660" xr:uid="{00000000-0005-0000-0000-0000EA2E0000}"/>
    <cellStyle name="Normal 3 2 2 5 3 2 3" xfId="28427" xr:uid="{00000000-0005-0000-0000-0000EB2E0000}"/>
    <cellStyle name="Normal 3 2 2 5 3 3" xfId="8309" xr:uid="{00000000-0005-0000-0000-0000EC2E0000}"/>
    <cellStyle name="Normal 3 2 2 5 3 3 2" xfId="38643" xr:uid="{00000000-0005-0000-0000-0000ED2E0000}"/>
    <cellStyle name="Normal 3 2 2 5 3 3 3" xfId="23410" xr:uid="{00000000-0005-0000-0000-0000EE2E0000}"/>
    <cellStyle name="Normal 3 2 2 5 3 4" xfId="33630" xr:uid="{00000000-0005-0000-0000-0000EF2E0000}"/>
    <cellStyle name="Normal 3 2 2 5 3 5" xfId="18397" xr:uid="{00000000-0005-0000-0000-0000F02E0000}"/>
    <cellStyle name="Normal 3 2 2 5 4" xfId="4948" xr:uid="{00000000-0005-0000-0000-0000F12E0000}"/>
    <cellStyle name="Normal 3 2 2 5 4 2" xfId="15000" xr:uid="{00000000-0005-0000-0000-0000F22E0000}"/>
    <cellStyle name="Normal 3 2 2 5 4 2 2" xfId="45331" xr:uid="{00000000-0005-0000-0000-0000F32E0000}"/>
    <cellStyle name="Normal 3 2 2 5 4 2 3" xfId="30098" xr:uid="{00000000-0005-0000-0000-0000F42E0000}"/>
    <cellStyle name="Normal 3 2 2 5 4 3" xfId="9980" xr:uid="{00000000-0005-0000-0000-0000F52E0000}"/>
    <cellStyle name="Normal 3 2 2 5 4 3 2" xfId="40314" xr:uid="{00000000-0005-0000-0000-0000F62E0000}"/>
    <cellStyle name="Normal 3 2 2 5 4 3 3" xfId="25081" xr:uid="{00000000-0005-0000-0000-0000F72E0000}"/>
    <cellStyle name="Normal 3 2 2 5 4 4" xfId="35301" xr:uid="{00000000-0005-0000-0000-0000F82E0000}"/>
    <cellStyle name="Normal 3 2 2 5 4 5" xfId="20068" xr:uid="{00000000-0005-0000-0000-0000F92E0000}"/>
    <cellStyle name="Normal 3 2 2 5 5" xfId="11658" xr:uid="{00000000-0005-0000-0000-0000FA2E0000}"/>
    <cellStyle name="Normal 3 2 2 5 5 2" xfId="41989" xr:uid="{00000000-0005-0000-0000-0000FB2E0000}"/>
    <cellStyle name="Normal 3 2 2 5 5 3" xfId="26756" xr:uid="{00000000-0005-0000-0000-0000FC2E0000}"/>
    <cellStyle name="Normal 3 2 2 5 6" xfId="6637" xr:uid="{00000000-0005-0000-0000-0000FD2E0000}"/>
    <cellStyle name="Normal 3 2 2 5 6 2" xfId="36972" xr:uid="{00000000-0005-0000-0000-0000FE2E0000}"/>
    <cellStyle name="Normal 3 2 2 5 6 3" xfId="21739" xr:uid="{00000000-0005-0000-0000-0000FF2E0000}"/>
    <cellStyle name="Normal 3 2 2 5 7" xfId="31960" xr:uid="{00000000-0005-0000-0000-0000002F0000}"/>
    <cellStyle name="Normal 3 2 2 5 8" xfId="16726" xr:uid="{00000000-0005-0000-0000-0000012F0000}"/>
    <cellStyle name="Normal 3 2 2 6" xfId="1982" xr:uid="{00000000-0005-0000-0000-0000022F0000}"/>
    <cellStyle name="Normal 3 2 2 6 2" xfId="3674" xr:uid="{00000000-0005-0000-0000-0000032F0000}"/>
    <cellStyle name="Normal 3 2 2 6 2 2" xfId="13747" xr:uid="{00000000-0005-0000-0000-0000042F0000}"/>
    <cellStyle name="Normal 3 2 2 6 2 2 2" xfId="44078" xr:uid="{00000000-0005-0000-0000-0000052F0000}"/>
    <cellStyle name="Normal 3 2 2 6 2 2 3" xfId="28845" xr:uid="{00000000-0005-0000-0000-0000062F0000}"/>
    <cellStyle name="Normal 3 2 2 6 2 3" xfId="8727" xr:uid="{00000000-0005-0000-0000-0000072F0000}"/>
    <cellStyle name="Normal 3 2 2 6 2 3 2" xfId="39061" xr:uid="{00000000-0005-0000-0000-0000082F0000}"/>
    <cellStyle name="Normal 3 2 2 6 2 3 3" xfId="23828" xr:uid="{00000000-0005-0000-0000-0000092F0000}"/>
    <cellStyle name="Normal 3 2 2 6 2 4" xfId="34048" xr:uid="{00000000-0005-0000-0000-00000A2F0000}"/>
    <cellStyle name="Normal 3 2 2 6 2 5" xfId="18815" xr:uid="{00000000-0005-0000-0000-00000B2F0000}"/>
    <cellStyle name="Normal 3 2 2 6 3" xfId="5366" xr:uid="{00000000-0005-0000-0000-00000C2F0000}"/>
    <cellStyle name="Normal 3 2 2 6 3 2" xfId="15418" xr:uid="{00000000-0005-0000-0000-00000D2F0000}"/>
    <cellStyle name="Normal 3 2 2 6 3 2 2" xfId="45749" xr:uid="{00000000-0005-0000-0000-00000E2F0000}"/>
    <cellStyle name="Normal 3 2 2 6 3 2 3" xfId="30516" xr:uid="{00000000-0005-0000-0000-00000F2F0000}"/>
    <cellStyle name="Normal 3 2 2 6 3 3" xfId="10398" xr:uid="{00000000-0005-0000-0000-0000102F0000}"/>
    <cellStyle name="Normal 3 2 2 6 3 3 2" xfId="40732" xr:uid="{00000000-0005-0000-0000-0000112F0000}"/>
    <cellStyle name="Normal 3 2 2 6 3 3 3" xfId="25499" xr:uid="{00000000-0005-0000-0000-0000122F0000}"/>
    <cellStyle name="Normal 3 2 2 6 3 4" xfId="35719" xr:uid="{00000000-0005-0000-0000-0000132F0000}"/>
    <cellStyle name="Normal 3 2 2 6 3 5" xfId="20486" xr:uid="{00000000-0005-0000-0000-0000142F0000}"/>
    <cellStyle name="Normal 3 2 2 6 4" xfId="12076" xr:uid="{00000000-0005-0000-0000-0000152F0000}"/>
    <cellStyle name="Normal 3 2 2 6 4 2" xfId="42407" xr:uid="{00000000-0005-0000-0000-0000162F0000}"/>
    <cellStyle name="Normal 3 2 2 6 4 3" xfId="27174" xr:uid="{00000000-0005-0000-0000-0000172F0000}"/>
    <cellStyle name="Normal 3 2 2 6 5" xfId="7055" xr:uid="{00000000-0005-0000-0000-0000182F0000}"/>
    <cellStyle name="Normal 3 2 2 6 5 2" xfId="37390" xr:uid="{00000000-0005-0000-0000-0000192F0000}"/>
    <cellStyle name="Normal 3 2 2 6 5 3" xfId="22157" xr:uid="{00000000-0005-0000-0000-00001A2F0000}"/>
    <cellStyle name="Normal 3 2 2 6 6" xfId="32378" xr:uid="{00000000-0005-0000-0000-00001B2F0000}"/>
    <cellStyle name="Normal 3 2 2 6 7" xfId="17144" xr:uid="{00000000-0005-0000-0000-00001C2F0000}"/>
    <cellStyle name="Normal 3 2 2 7" xfId="2833" xr:uid="{00000000-0005-0000-0000-00001D2F0000}"/>
    <cellStyle name="Normal 3 2 2 7 2" xfId="12911" xr:uid="{00000000-0005-0000-0000-00001E2F0000}"/>
    <cellStyle name="Normal 3 2 2 7 2 2" xfId="43242" xr:uid="{00000000-0005-0000-0000-00001F2F0000}"/>
    <cellStyle name="Normal 3 2 2 7 2 3" xfId="28009" xr:uid="{00000000-0005-0000-0000-0000202F0000}"/>
    <cellStyle name="Normal 3 2 2 7 3" xfId="7891" xr:uid="{00000000-0005-0000-0000-0000212F0000}"/>
    <cellStyle name="Normal 3 2 2 7 3 2" xfId="38225" xr:uid="{00000000-0005-0000-0000-0000222F0000}"/>
    <cellStyle name="Normal 3 2 2 7 3 3" xfId="22992" xr:uid="{00000000-0005-0000-0000-0000232F0000}"/>
    <cellStyle name="Normal 3 2 2 7 4" xfId="33212" xr:uid="{00000000-0005-0000-0000-0000242F0000}"/>
    <cellStyle name="Normal 3 2 2 7 5" xfId="17979" xr:uid="{00000000-0005-0000-0000-0000252F0000}"/>
    <cellStyle name="Normal 3 2 2 8" xfId="4527" xr:uid="{00000000-0005-0000-0000-0000262F0000}"/>
    <cellStyle name="Normal 3 2 2 8 2" xfId="14582" xr:uid="{00000000-0005-0000-0000-0000272F0000}"/>
    <cellStyle name="Normal 3 2 2 8 2 2" xfId="44913" xr:uid="{00000000-0005-0000-0000-0000282F0000}"/>
    <cellStyle name="Normal 3 2 2 8 2 3" xfId="29680" xr:uid="{00000000-0005-0000-0000-0000292F0000}"/>
    <cellStyle name="Normal 3 2 2 8 3" xfId="9562" xr:uid="{00000000-0005-0000-0000-00002A2F0000}"/>
    <cellStyle name="Normal 3 2 2 8 3 2" xfId="39896" xr:uid="{00000000-0005-0000-0000-00002B2F0000}"/>
    <cellStyle name="Normal 3 2 2 8 3 3" xfId="24663" xr:uid="{00000000-0005-0000-0000-00002C2F0000}"/>
    <cellStyle name="Normal 3 2 2 8 4" xfId="34883" xr:uid="{00000000-0005-0000-0000-00002D2F0000}"/>
    <cellStyle name="Normal 3 2 2 8 5" xfId="19650" xr:uid="{00000000-0005-0000-0000-00002E2F0000}"/>
    <cellStyle name="Normal 3 2 2 9" xfId="11238" xr:uid="{00000000-0005-0000-0000-00002F2F0000}"/>
    <cellStyle name="Normal 3 2 2 9 2" xfId="41571" xr:uid="{00000000-0005-0000-0000-0000302F0000}"/>
    <cellStyle name="Normal 3 2 2 9 3" xfId="26338" xr:uid="{00000000-0005-0000-0000-0000312F0000}"/>
    <cellStyle name="Normal 3 2 3" xfId="526" xr:uid="{00000000-0005-0000-0000-0000322F0000}"/>
    <cellStyle name="Normal 3 2 4" xfId="31495" xr:uid="{00000000-0005-0000-0000-0000332F0000}"/>
    <cellStyle name="Normal 3 3" xfId="848" xr:uid="{00000000-0005-0000-0000-0000342F0000}"/>
    <cellStyle name="Normal 3 3 10" xfId="6218" xr:uid="{00000000-0005-0000-0000-0000352F0000}"/>
    <cellStyle name="Normal 3 3 10 2" xfId="36555" xr:uid="{00000000-0005-0000-0000-0000362F0000}"/>
    <cellStyle name="Normal 3 3 10 3" xfId="21322" xr:uid="{00000000-0005-0000-0000-0000372F0000}"/>
    <cellStyle name="Normal 3 3 11" xfId="31546" xr:uid="{00000000-0005-0000-0000-0000382F0000}"/>
    <cellStyle name="Normal 3 3 12" xfId="16307" xr:uid="{00000000-0005-0000-0000-0000392F0000}"/>
    <cellStyle name="Normal 3 3 13" xfId="46659" xr:uid="{00000000-0005-0000-0000-00003A2F0000}"/>
    <cellStyle name="Normal 3 3 2" xfId="1182" xr:uid="{00000000-0005-0000-0000-00003B2F0000}"/>
    <cellStyle name="Normal 3 3 2 10" xfId="31598" xr:uid="{00000000-0005-0000-0000-00003C2F0000}"/>
    <cellStyle name="Normal 3 3 2 11" xfId="16361" xr:uid="{00000000-0005-0000-0000-00003D2F0000}"/>
    <cellStyle name="Normal 3 3 2 2" xfId="1290" xr:uid="{00000000-0005-0000-0000-00003E2F0000}"/>
    <cellStyle name="Normal 3 3 2 2 10" xfId="16465" xr:uid="{00000000-0005-0000-0000-00003F2F0000}"/>
    <cellStyle name="Normal 3 3 2 2 2" xfId="1507" xr:uid="{00000000-0005-0000-0000-0000402F0000}"/>
    <cellStyle name="Normal 3 3 2 2 2 2" xfId="1928" xr:uid="{00000000-0005-0000-0000-0000412F0000}"/>
    <cellStyle name="Normal 3 3 2 2 2 2 2" xfId="2767" xr:uid="{00000000-0005-0000-0000-0000422F0000}"/>
    <cellStyle name="Normal 3 3 2 2 2 2 2 2" xfId="4457" xr:uid="{00000000-0005-0000-0000-0000432F0000}"/>
    <cellStyle name="Normal 3 3 2 2 2 2 2 2 2" xfId="14530" xr:uid="{00000000-0005-0000-0000-0000442F0000}"/>
    <cellStyle name="Normal 3 3 2 2 2 2 2 2 2 2" xfId="44861" xr:uid="{00000000-0005-0000-0000-0000452F0000}"/>
    <cellStyle name="Normal 3 3 2 2 2 2 2 2 2 3" xfId="29628" xr:uid="{00000000-0005-0000-0000-0000462F0000}"/>
    <cellStyle name="Normal 3 3 2 2 2 2 2 2 3" xfId="9510" xr:uid="{00000000-0005-0000-0000-0000472F0000}"/>
    <cellStyle name="Normal 3 3 2 2 2 2 2 2 3 2" xfId="39844" xr:uid="{00000000-0005-0000-0000-0000482F0000}"/>
    <cellStyle name="Normal 3 3 2 2 2 2 2 2 3 3" xfId="24611" xr:uid="{00000000-0005-0000-0000-0000492F0000}"/>
    <cellStyle name="Normal 3 3 2 2 2 2 2 2 4" xfId="34831" xr:uid="{00000000-0005-0000-0000-00004A2F0000}"/>
    <cellStyle name="Normal 3 3 2 2 2 2 2 2 5" xfId="19598" xr:uid="{00000000-0005-0000-0000-00004B2F0000}"/>
    <cellStyle name="Normal 3 3 2 2 2 2 2 3" xfId="6149" xr:uid="{00000000-0005-0000-0000-00004C2F0000}"/>
    <cellStyle name="Normal 3 3 2 2 2 2 2 3 2" xfId="16201" xr:uid="{00000000-0005-0000-0000-00004D2F0000}"/>
    <cellStyle name="Normal 3 3 2 2 2 2 2 3 2 2" xfId="46532" xr:uid="{00000000-0005-0000-0000-00004E2F0000}"/>
    <cellStyle name="Normal 3 3 2 2 2 2 2 3 2 3" xfId="31299" xr:uid="{00000000-0005-0000-0000-00004F2F0000}"/>
    <cellStyle name="Normal 3 3 2 2 2 2 2 3 3" xfId="11181" xr:uid="{00000000-0005-0000-0000-0000502F0000}"/>
    <cellStyle name="Normal 3 3 2 2 2 2 2 3 3 2" xfId="41515" xr:uid="{00000000-0005-0000-0000-0000512F0000}"/>
    <cellStyle name="Normal 3 3 2 2 2 2 2 3 3 3" xfId="26282" xr:uid="{00000000-0005-0000-0000-0000522F0000}"/>
    <cellStyle name="Normal 3 3 2 2 2 2 2 3 4" xfId="36502" xr:uid="{00000000-0005-0000-0000-0000532F0000}"/>
    <cellStyle name="Normal 3 3 2 2 2 2 2 3 5" xfId="21269" xr:uid="{00000000-0005-0000-0000-0000542F0000}"/>
    <cellStyle name="Normal 3 3 2 2 2 2 2 4" xfId="12859" xr:uid="{00000000-0005-0000-0000-0000552F0000}"/>
    <cellStyle name="Normal 3 3 2 2 2 2 2 4 2" xfId="43190" xr:uid="{00000000-0005-0000-0000-0000562F0000}"/>
    <cellStyle name="Normal 3 3 2 2 2 2 2 4 3" xfId="27957" xr:uid="{00000000-0005-0000-0000-0000572F0000}"/>
    <cellStyle name="Normal 3 3 2 2 2 2 2 5" xfId="7838" xr:uid="{00000000-0005-0000-0000-0000582F0000}"/>
    <cellStyle name="Normal 3 3 2 2 2 2 2 5 2" xfId="38173" xr:uid="{00000000-0005-0000-0000-0000592F0000}"/>
    <cellStyle name="Normal 3 3 2 2 2 2 2 5 3" xfId="22940" xr:uid="{00000000-0005-0000-0000-00005A2F0000}"/>
    <cellStyle name="Normal 3 3 2 2 2 2 2 6" xfId="33161" xr:uid="{00000000-0005-0000-0000-00005B2F0000}"/>
    <cellStyle name="Normal 3 3 2 2 2 2 2 7" xfId="17927" xr:uid="{00000000-0005-0000-0000-00005C2F0000}"/>
    <cellStyle name="Normal 3 3 2 2 2 2 3" xfId="3620" xr:uid="{00000000-0005-0000-0000-00005D2F0000}"/>
    <cellStyle name="Normal 3 3 2 2 2 2 3 2" xfId="13694" xr:uid="{00000000-0005-0000-0000-00005E2F0000}"/>
    <cellStyle name="Normal 3 3 2 2 2 2 3 2 2" xfId="44025" xr:uid="{00000000-0005-0000-0000-00005F2F0000}"/>
    <cellStyle name="Normal 3 3 2 2 2 2 3 2 3" xfId="28792" xr:uid="{00000000-0005-0000-0000-0000602F0000}"/>
    <cellStyle name="Normal 3 3 2 2 2 2 3 3" xfId="8674" xr:uid="{00000000-0005-0000-0000-0000612F0000}"/>
    <cellStyle name="Normal 3 3 2 2 2 2 3 3 2" xfId="39008" xr:uid="{00000000-0005-0000-0000-0000622F0000}"/>
    <cellStyle name="Normal 3 3 2 2 2 2 3 3 3" xfId="23775" xr:uid="{00000000-0005-0000-0000-0000632F0000}"/>
    <cellStyle name="Normal 3 3 2 2 2 2 3 4" xfId="33995" xr:uid="{00000000-0005-0000-0000-0000642F0000}"/>
    <cellStyle name="Normal 3 3 2 2 2 2 3 5" xfId="18762" xr:uid="{00000000-0005-0000-0000-0000652F0000}"/>
    <cellStyle name="Normal 3 3 2 2 2 2 4" xfId="5313" xr:uid="{00000000-0005-0000-0000-0000662F0000}"/>
    <cellStyle name="Normal 3 3 2 2 2 2 4 2" xfId="15365" xr:uid="{00000000-0005-0000-0000-0000672F0000}"/>
    <cellStyle name="Normal 3 3 2 2 2 2 4 2 2" xfId="45696" xr:uid="{00000000-0005-0000-0000-0000682F0000}"/>
    <cellStyle name="Normal 3 3 2 2 2 2 4 2 3" xfId="30463" xr:uid="{00000000-0005-0000-0000-0000692F0000}"/>
    <cellStyle name="Normal 3 3 2 2 2 2 4 3" xfId="10345" xr:uid="{00000000-0005-0000-0000-00006A2F0000}"/>
    <cellStyle name="Normal 3 3 2 2 2 2 4 3 2" xfId="40679" xr:uid="{00000000-0005-0000-0000-00006B2F0000}"/>
    <cellStyle name="Normal 3 3 2 2 2 2 4 3 3" xfId="25446" xr:uid="{00000000-0005-0000-0000-00006C2F0000}"/>
    <cellStyle name="Normal 3 3 2 2 2 2 4 4" xfId="35666" xr:uid="{00000000-0005-0000-0000-00006D2F0000}"/>
    <cellStyle name="Normal 3 3 2 2 2 2 4 5" xfId="20433" xr:uid="{00000000-0005-0000-0000-00006E2F0000}"/>
    <cellStyle name="Normal 3 3 2 2 2 2 5" xfId="12023" xr:uid="{00000000-0005-0000-0000-00006F2F0000}"/>
    <cellStyle name="Normal 3 3 2 2 2 2 5 2" xfId="42354" xr:uid="{00000000-0005-0000-0000-0000702F0000}"/>
    <cellStyle name="Normal 3 3 2 2 2 2 5 3" xfId="27121" xr:uid="{00000000-0005-0000-0000-0000712F0000}"/>
    <cellStyle name="Normal 3 3 2 2 2 2 6" xfId="7002" xr:uid="{00000000-0005-0000-0000-0000722F0000}"/>
    <cellStyle name="Normal 3 3 2 2 2 2 6 2" xfId="37337" xr:uid="{00000000-0005-0000-0000-0000732F0000}"/>
    <cellStyle name="Normal 3 3 2 2 2 2 6 3" xfId="22104" xr:uid="{00000000-0005-0000-0000-0000742F0000}"/>
    <cellStyle name="Normal 3 3 2 2 2 2 7" xfId="32325" xr:uid="{00000000-0005-0000-0000-0000752F0000}"/>
    <cellStyle name="Normal 3 3 2 2 2 2 8" xfId="17091" xr:uid="{00000000-0005-0000-0000-0000762F0000}"/>
    <cellStyle name="Normal 3 3 2 2 2 3" xfId="2349" xr:uid="{00000000-0005-0000-0000-0000772F0000}"/>
    <cellStyle name="Normal 3 3 2 2 2 3 2" xfId="4039" xr:uid="{00000000-0005-0000-0000-0000782F0000}"/>
    <cellStyle name="Normal 3 3 2 2 2 3 2 2" xfId="14112" xr:uid="{00000000-0005-0000-0000-0000792F0000}"/>
    <cellStyle name="Normal 3 3 2 2 2 3 2 2 2" xfId="44443" xr:uid="{00000000-0005-0000-0000-00007A2F0000}"/>
    <cellStyle name="Normal 3 3 2 2 2 3 2 2 3" xfId="29210" xr:uid="{00000000-0005-0000-0000-00007B2F0000}"/>
    <cellStyle name="Normal 3 3 2 2 2 3 2 3" xfId="9092" xr:uid="{00000000-0005-0000-0000-00007C2F0000}"/>
    <cellStyle name="Normal 3 3 2 2 2 3 2 3 2" xfId="39426" xr:uid="{00000000-0005-0000-0000-00007D2F0000}"/>
    <cellStyle name="Normal 3 3 2 2 2 3 2 3 3" xfId="24193" xr:uid="{00000000-0005-0000-0000-00007E2F0000}"/>
    <cellStyle name="Normal 3 3 2 2 2 3 2 4" xfId="34413" xr:uid="{00000000-0005-0000-0000-00007F2F0000}"/>
    <cellStyle name="Normal 3 3 2 2 2 3 2 5" xfId="19180" xr:uid="{00000000-0005-0000-0000-0000802F0000}"/>
    <cellStyle name="Normal 3 3 2 2 2 3 3" xfId="5731" xr:uid="{00000000-0005-0000-0000-0000812F0000}"/>
    <cellStyle name="Normal 3 3 2 2 2 3 3 2" xfId="15783" xr:uid="{00000000-0005-0000-0000-0000822F0000}"/>
    <cellStyle name="Normal 3 3 2 2 2 3 3 2 2" xfId="46114" xr:uid="{00000000-0005-0000-0000-0000832F0000}"/>
    <cellStyle name="Normal 3 3 2 2 2 3 3 2 3" xfId="30881" xr:uid="{00000000-0005-0000-0000-0000842F0000}"/>
    <cellStyle name="Normal 3 3 2 2 2 3 3 3" xfId="10763" xr:uid="{00000000-0005-0000-0000-0000852F0000}"/>
    <cellStyle name="Normal 3 3 2 2 2 3 3 3 2" xfId="41097" xr:uid="{00000000-0005-0000-0000-0000862F0000}"/>
    <cellStyle name="Normal 3 3 2 2 2 3 3 3 3" xfId="25864" xr:uid="{00000000-0005-0000-0000-0000872F0000}"/>
    <cellStyle name="Normal 3 3 2 2 2 3 3 4" xfId="36084" xr:uid="{00000000-0005-0000-0000-0000882F0000}"/>
    <cellStyle name="Normal 3 3 2 2 2 3 3 5" xfId="20851" xr:uid="{00000000-0005-0000-0000-0000892F0000}"/>
    <cellStyle name="Normal 3 3 2 2 2 3 4" xfId="12441" xr:uid="{00000000-0005-0000-0000-00008A2F0000}"/>
    <cellStyle name="Normal 3 3 2 2 2 3 4 2" xfId="42772" xr:uid="{00000000-0005-0000-0000-00008B2F0000}"/>
    <cellStyle name="Normal 3 3 2 2 2 3 4 3" xfId="27539" xr:uid="{00000000-0005-0000-0000-00008C2F0000}"/>
    <cellStyle name="Normal 3 3 2 2 2 3 5" xfId="7420" xr:uid="{00000000-0005-0000-0000-00008D2F0000}"/>
    <cellStyle name="Normal 3 3 2 2 2 3 5 2" xfId="37755" xr:uid="{00000000-0005-0000-0000-00008E2F0000}"/>
    <cellStyle name="Normal 3 3 2 2 2 3 5 3" xfId="22522" xr:uid="{00000000-0005-0000-0000-00008F2F0000}"/>
    <cellStyle name="Normal 3 3 2 2 2 3 6" xfId="32743" xr:uid="{00000000-0005-0000-0000-0000902F0000}"/>
    <cellStyle name="Normal 3 3 2 2 2 3 7" xfId="17509" xr:uid="{00000000-0005-0000-0000-0000912F0000}"/>
    <cellStyle name="Normal 3 3 2 2 2 4" xfId="3202" xr:uid="{00000000-0005-0000-0000-0000922F0000}"/>
    <cellStyle name="Normal 3 3 2 2 2 4 2" xfId="13276" xr:uid="{00000000-0005-0000-0000-0000932F0000}"/>
    <cellStyle name="Normal 3 3 2 2 2 4 2 2" xfId="43607" xr:uid="{00000000-0005-0000-0000-0000942F0000}"/>
    <cellStyle name="Normal 3 3 2 2 2 4 2 3" xfId="28374" xr:uid="{00000000-0005-0000-0000-0000952F0000}"/>
    <cellStyle name="Normal 3 3 2 2 2 4 3" xfId="8256" xr:uid="{00000000-0005-0000-0000-0000962F0000}"/>
    <cellStyle name="Normal 3 3 2 2 2 4 3 2" xfId="38590" xr:uid="{00000000-0005-0000-0000-0000972F0000}"/>
    <cellStyle name="Normal 3 3 2 2 2 4 3 3" xfId="23357" xr:uid="{00000000-0005-0000-0000-0000982F0000}"/>
    <cellStyle name="Normal 3 3 2 2 2 4 4" xfId="33577" xr:uid="{00000000-0005-0000-0000-0000992F0000}"/>
    <cellStyle name="Normal 3 3 2 2 2 4 5" xfId="18344" xr:uid="{00000000-0005-0000-0000-00009A2F0000}"/>
    <cellStyle name="Normal 3 3 2 2 2 5" xfId="4895" xr:uid="{00000000-0005-0000-0000-00009B2F0000}"/>
    <cellStyle name="Normal 3 3 2 2 2 5 2" xfId="14947" xr:uid="{00000000-0005-0000-0000-00009C2F0000}"/>
    <cellStyle name="Normal 3 3 2 2 2 5 2 2" xfId="45278" xr:uid="{00000000-0005-0000-0000-00009D2F0000}"/>
    <cellStyle name="Normal 3 3 2 2 2 5 2 3" xfId="30045" xr:uid="{00000000-0005-0000-0000-00009E2F0000}"/>
    <cellStyle name="Normal 3 3 2 2 2 5 3" xfId="9927" xr:uid="{00000000-0005-0000-0000-00009F2F0000}"/>
    <cellStyle name="Normal 3 3 2 2 2 5 3 2" xfId="40261" xr:uid="{00000000-0005-0000-0000-0000A02F0000}"/>
    <cellStyle name="Normal 3 3 2 2 2 5 3 3" xfId="25028" xr:uid="{00000000-0005-0000-0000-0000A12F0000}"/>
    <cellStyle name="Normal 3 3 2 2 2 5 4" xfId="35248" xr:uid="{00000000-0005-0000-0000-0000A22F0000}"/>
    <cellStyle name="Normal 3 3 2 2 2 5 5" xfId="20015" xr:uid="{00000000-0005-0000-0000-0000A32F0000}"/>
    <cellStyle name="Normal 3 3 2 2 2 6" xfId="11605" xr:uid="{00000000-0005-0000-0000-0000A42F0000}"/>
    <cellStyle name="Normal 3 3 2 2 2 6 2" xfId="41936" xr:uid="{00000000-0005-0000-0000-0000A52F0000}"/>
    <cellStyle name="Normal 3 3 2 2 2 6 3" xfId="26703" xr:uid="{00000000-0005-0000-0000-0000A62F0000}"/>
    <cellStyle name="Normal 3 3 2 2 2 7" xfId="6584" xr:uid="{00000000-0005-0000-0000-0000A72F0000}"/>
    <cellStyle name="Normal 3 3 2 2 2 7 2" xfId="36919" xr:uid="{00000000-0005-0000-0000-0000A82F0000}"/>
    <cellStyle name="Normal 3 3 2 2 2 7 3" xfId="21686" xr:uid="{00000000-0005-0000-0000-0000A92F0000}"/>
    <cellStyle name="Normal 3 3 2 2 2 8" xfId="31907" xr:uid="{00000000-0005-0000-0000-0000AA2F0000}"/>
    <cellStyle name="Normal 3 3 2 2 2 9" xfId="16673" xr:uid="{00000000-0005-0000-0000-0000AB2F0000}"/>
    <cellStyle name="Normal 3 3 2 2 3" xfId="1720" xr:uid="{00000000-0005-0000-0000-0000AC2F0000}"/>
    <cellStyle name="Normal 3 3 2 2 3 2" xfId="2559" xr:uid="{00000000-0005-0000-0000-0000AD2F0000}"/>
    <cellStyle name="Normal 3 3 2 2 3 2 2" xfId="4249" xr:uid="{00000000-0005-0000-0000-0000AE2F0000}"/>
    <cellStyle name="Normal 3 3 2 2 3 2 2 2" xfId="14322" xr:uid="{00000000-0005-0000-0000-0000AF2F0000}"/>
    <cellStyle name="Normal 3 3 2 2 3 2 2 2 2" xfId="44653" xr:uid="{00000000-0005-0000-0000-0000B02F0000}"/>
    <cellStyle name="Normal 3 3 2 2 3 2 2 2 3" xfId="29420" xr:uid="{00000000-0005-0000-0000-0000B12F0000}"/>
    <cellStyle name="Normal 3 3 2 2 3 2 2 3" xfId="9302" xr:uid="{00000000-0005-0000-0000-0000B22F0000}"/>
    <cellStyle name="Normal 3 3 2 2 3 2 2 3 2" xfId="39636" xr:uid="{00000000-0005-0000-0000-0000B32F0000}"/>
    <cellStyle name="Normal 3 3 2 2 3 2 2 3 3" xfId="24403" xr:uid="{00000000-0005-0000-0000-0000B42F0000}"/>
    <cellStyle name="Normal 3 3 2 2 3 2 2 4" xfId="34623" xr:uid="{00000000-0005-0000-0000-0000B52F0000}"/>
    <cellStyle name="Normal 3 3 2 2 3 2 2 5" xfId="19390" xr:uid="{00000000-0005-0000-0000-0000B62F0000}"/>
    <cellStyle name="Normal 3 3 2 2 3 2 3" xfId="5941" xr:uid="{00000000-0005-0000-0000-0000B72F0000}"/>
    <cellStyle name="Normal 3 3 2 2 3 2 3 2" xfId="15993" xr:uid="{00000000-0005-0000-0000-0000B82F0000}"/>
    <cellStyle name="Normal 3 3 2 2 3 2 3 2 2" xfId="46324" xr:uid="{00000000-0005-0000-0000-0000B92F0000}"/>
    <cellStyle name="Normal 3 3 2 2 3 2 3 2 3" xfId="31091" xr:uid="{00000000-0005-0000-0000-0000BA2F0000}"/>
    <cellStyle name="Normal 3 3 2 2 3 2 3 3" xfId="10973" xr:uid="{00000000-0005-0000-0000-0000BB2F0000}"/>
    <cellStyle name="Normal 3 3 2 2 3 2 3 3 2" xfId="41307" xr:uid="{00000000-0005-0000-0000-0000BC2F0000}"/>
    <cellStyle name="Normal 3 3 2 2 3 2 3 3 3" xfId="26074" xr:uid="{00000000-0005-0000-0000-0000BD2F0000}"/>
    <cellStyle name="Normal 3 3 2 2 3 2 3 4" xfId="36294" xr:uid="{00000000-0005-0000-0000-0000BE2F0000}"/>
    <cellStyle name="Normal 3 3 2 2 3 2 3 5" xfId="21061" xr:uid="{00000000-0005-0000-0000-0000BF2F0000}"/>
    <cellStyle name="Normal 3 3 2 2 3 2 4" xfId="12651" xr:uid="{00000000-0005-0000-0000-0000C02F0000}"/>
    <cellStyle name="Normal 3 3 2 2 3 2 4 2" xfId="42982" xr:uid="{00000000-0005-0000-0000-0000C12F0000}"/>
    <cellStyle name="Normal 3 3 2 2 3 2 4 3" xfId="27749" xr:uid="{00000000-0005-0000-0000-0000C22F0000}"/>
    <cellStyle name="Normal 3 3 2 2 3 2 5" xfId="7630" xr:uid="{00000000-0005-0000-0000-0000C32F0000}"/>
    <cellStyle name="Normal 3 3 2 2 3 2 5 2" xfId="37965" xr:uid="{00000000-0005-0000-0000-0000C42F0000}"/>
    <cellStyle name="Normal 3 3 2 2 3 2 5 3" xfId="22732" xr:uid="{00000000-0005-0000-0000-0000C52F0000}"/>
    <cellStyle name="Normal 3 3 2 2 3 2 6" xfId="32953" xr:uid="{00000000-0005-0000-0000-0000C62F0000}"/>
    <cellStyle name="Normal 3 3 2 2 3 2 7" xfId="17719" xr:uid="{00000000-0005-0000-0000-0000C72F0000}"/>
    <cellStyle name="Normal 3 3 2 2 3 3" xfId="3412" xr:uid="{00000000-0005-0000-0000-0000C82F0000}"/>
    <cellStyle name="Normal 3 3 2 2 3 3 2" xfId="13486" xr:uid="{00000000-0005-0000-0000-0000C92F0000}"/>
    <cellStyle name="Normal 3 3 2 2 3 3 2 2" xfId="43817" xr:uid="{00000000-0005-0000-0000-0000CA2F0000}"/>
    <cellStyle name="Normal 3 3 2 2 3 3 2 3" xfId="28584" xr:uid="{00000000-0005-0000-0000-0000CB2F0000}"/>
    <cellStyle name="Normal 3 3 2 2 3 3 3" xfId="8466" xr:uid="{00000000-0005-0000-0000-0000CC2F0000}"/>
    <cellStyle name="Normal 3 3 2 2 3 3 3 2" xfId="38800" xr:uid="{00000000-0005-0000-0000-0000CD2F0000}"/>
    <cellStyle name="Normal 3 3 2 2 3 3 3 3" xfId="23567" xr:uid="{00000000-0005-0000-0000-0000CE2F0000}"/>
    <cellStyle name="Normal 3 3 2 2 3 3 4" xfId="33787" xr:uid="{00000000-0005-0000-0000-0000CF2F0000}"/>
    <cellStyle name="Normal 3 3 2 2 3 3 5" xfId="18554" xr:uid="{00000000-0005-0000-0000-0000D02F0000}"/>
    <cellStyle name="Normal 3 3 2 2 3 4" xfId="5105" xr:uid="{00000000-0005-0000-0000-0000D12F0000}"/>
    <cellStyle name="Normal 3 3 2 2 3 4 2" xfId="15157" xr:uid="{00000000-0005-0000-0000-0000D22F0000}"/>
    <cellStyle name="Normal 3 3 2 2 3 4 2 2" xfId="45488" xr:uid="{00000000-0005-0000-0000-0000D32F0000}"/>
    <cellStyle name="Normal 3 3 2 2 3 4 2 3" xfId="30255" xr:uid="{00000000-0005-0000-0000-0000D42F0000}"/>
    <cellStyle name="Normal 3 3 2 2 3 4 3" xfId="10137" xr:uid="{00000000-0005-0000-0000-0000D52F0000}"/>
    <cellStyle name="Normal 3 3 2 2 3 4 3 2" xfId="40471" xr:uid="{00000000-0005-0000-0000-0000D62F0000}"/>
    <cellStyle name="Normal 3 3 2 2 3 4 3 3" xfId="25238" xr:uid="{00000000-0005-0000-0000-0000D72F0000}"/>
    <cellStyle name="Normal 3 3 2 2 3 4 4" xfId="35458" xr:uid="{00000000-0005-0000-0000-0000D82F0000}"/>
    <cellStyle name="Normal 3 3 2 2 3 4 5" xfId="20225" xr:uid="{00000000-0005-0000-0000-0000D92F0000}"/>
    <cellStyle name="Normal 3 3 2 2 3 5" xfId="11815" xr:uid="{00000000-0005-0000-0000-0000DA2F0000}"/>
    <cellStyle name="Normal 3 3 2 2 3 5 2" xfId="42146" xr:uid="{00000000-0005-0000-0000-0000DB2F0000}"/>
    <cellStyle name="Normal 3 3 2 2 3 5 3" xfId="26913" xr:uid="{00000000-0005-0000-0000-0000DC2F0000}"/>
    <cellStyle name="Normal 3 3 2 2 3 6" xfId="6794" xr:uid="{00000000-0005-0000-0000-0000DD2F0000}"/>
    <cellStyle name="Normal 3 3 2 2 3 6 2" xfId="37129" xr:uid="{00000000-0005-0000-0000-0000DE2F0000}"/>
    <cellStyle name="Normal 3 3 2 2 3 6 3" xfId="21896" xr:uid="{00000000-0005-0000-0000-0000DF2F0000}"/>
    <cellStyle name="Normal 3 3 2 2 3 7" xfId="32117" xr:uid="{00000000-0005-0000-0000-0000E02F0000}"/>
    <cellStyle name="Normal 3 3 2 2 3 8" xfId="16883" xr:uid="{00000000-0005-0000-0000-0000E12F0000}"/>
    <cellStyle name="Normal 3 3 2 2 4" xfId="2141" xr:uid="{00000000-0005-0000-0000-0000E22F0000}"/>
    <cellStyle name="Normal 3 3 2 2 4 2" xfId="3831" xr:uid="{00000000-0005-0000-0000-0000E32F0000}"/>
    <cellStyle name="Normal 3 3 2 2 4 2 2" xfId="13904" xr:uid="{00000000-0005-0000-0000-0000E42F0000}"/>
    <cellStyle name="Normal 3 3 2 2 4 2 2 2" xfId="44235" xr:uid="{00000000-0005-0000-0000-0000E52F0000}"/>
    <cellStyle name="Normal 3 3 2 2 4 2 2 3" xfId="29002" xr:uid="{00000000-0005-0000-0000-0000E62F0000}"/>
    <cellStyle name="Normal 3 3 2 2 4 2 3" xfId="8884" xr:uid="{00000000-0005-0000-0000-0000E72F0000}"/>
    <cellStyle name="Normal 3 3 2 2 4 2 3 2" xfId="39218" xr:uid="{00000000-0005-0000-0000-0000E82F0000}"/>
    <cellStyle name="Normal 3 3 2 2 4 2 3 3" xfId="23985" xr:uid="{00000000-0005-0000-0000-0000E92F0000}"/>
    <cellStyle name="Normal 3 3 2 2 4 2 4" xfId="34205" xr:uid="{00000000-0005-0000-0000-0000EA2F0000}"/>
    <cellStyle name="Normal 3 3 2 2 4 2 5" xfId="18972" xr:uid="{00000000-0005-0000-0000-0000EB2F0000}"/>
    <cellStyle name="Normal 3 3 2 2 4 3" xfId="5523" xr:uid="{00000000-0005-0000-0000-0000EC2F0000}"/>
    <cellStyle name="Normal 3 3 2 2 4 3 2" xfId="15575" xr:uid="{00000000-0005-0000-0000-0000ED2F0000}"/>
    <cellStyle name="Normal 3 3 2 2 4 3 2 2" xfId="45906" xr:uid="{00000000-0005-0000-0000-0000EE2F0000}"/>
    <cellStyle name="Normal 3 3 2 2 4 3 2 3" xfId="30673" xr:uid="{00000000-0005-0000-0000-0000EF2F0000}"/>
    <cellStyle name="Normal 3 3 2 2 4 3 3" xfId="10555" xr:uid="{00000000-0005-0000-0000-0000F02F0000}"/>
    <cellStyle name="Normal 3 3 2 2 4 3 3 2" xfId="40889" xr:uid="{00000000-0005-0000-0000-0000F12F0000}"/>
    <cellStyle name="Normal 3 3 2 2 4 3 3 3" xfId="25656" xr:uid="{00000000-0005-0000-0000-0000F22F0000}"/>
    <cellStyle name="Normal 3 3 2 2 4 3 4" xfId="35876" xr:uid="{00000000-0005-0000-0000-0000F32F0000}"/>
    <cellStyle name="Normal 3 3 2 2 4 3 5" xfId="20643" xr:uid="{00000000-0005-0000-0000-0000F42F0000}"/>
    <cellStyle name="Normal 3 3 2 2 4 4" xfId="12233" xr:uid="{00000000-0005-0000-0000-0000F52F0000}"/>
    <cellStyle name="Normal 3 3 2 2 4 4 2" xfId="42564" xr:uid="{00000000-0005-0000-0000-0000F62F0000}"/>
    <cellStyle name="Normal 3 3 2 2 4 4 3" xfId="27331" xr:uid="{00000000-0005-0000-0000-0000F72F0000}"/>
    <cellStyle name="Normal 3 3 2 2 4 5" xfId="7212" xr:uid="{00000000-0005-0000-0000-0000F82F0000}"/>
    <cellStyle name="Normal 3 3 2 2 4 5 2" xfId="37547" xr:uid="{00000000-0005-0000-0000-0000F92F0000}"/>
    <cellStyle name="Normal 3 3 2 2 4 5 3" xfId="22314" xr:uid="{00000000-0005-0000-0000-0000FA2F0000}"/>
    <cellStyle name="Normal 3 3 2 2 4 6" xfId="32535" xr:uid="{00000000-0005-0000-0000-0000FB2F0000}"/>
    <cellStyle name="Normal 3 3 2 2 4 7" xfId="17301" xr:uid="{00000000-0005-0000-0000-0000FC2F0000}"/>
    <cellStyle name="Normal 3 3 2 2 5" xfId="2994" xr:uid="{00000000-0005-0000-0000-0000FD2F0000}"/>
    <cellStyle name="Normal 3 3 2 2 5 2" xfId="13068" xr:uid="{00000000-0005-0000-0000-0000FE2F0000}"/>
    <cellStyle name="Normal 3 3 2 2 5 2 2" xfId="43399" xr:uid="{00000000-0005-0000-0000-0000FF2F0000}"/>
    <cellStyle name="Normal 3 3 2 2 5 2 3" xfId="28166" xr:uid="{00000000-0005-0000-0000-000000300000}"/>
    <cellStyle name="Normal 3 3 2 2 5 3" xfId="8048" xr:uid="{00000000-0005-0000-0000-000001300000}"/>
    <cellStyle name="Normal 3 3 2 2 5 3 2" xfId="38382" xr:uid="{00000000-0005-0000-0000-000002300000}"/>
    <cellStyle name="Normal 3 3 2 2 5 3 3" xfId="23149" xr:uid="{00000000-0005-0000-0000-000003300000}"/>
    <cellStyle name="Normal 3 3 2 2 5 4" xfId="33369" xr:uid="{00000000-0005-0000-0000-000004300000}"/>
    <cellStyle name="Normal 3 3 2 2 5 5" xfId="18136" xr:uid="{00000000-0005-0000-0000-000005300000}"/>
    <cellStyle name="Normal 3 3 2 2 6" xfId="4687" xr:uid="{00000000-0005-0000-0000-000006300000}"/>
    <cellStyle name="Normal 3 3 2 2 6 2" xfId="14739" xr:uid="{00000000-0005-0000-0000-000007300000}"/>
    <cellStyle name="Normal 3 3 2 2 6 2 2" xfId="45070" xr:uid="{00000000-0005-0000-0000-000008300000}"/>
    <cellStyle name="Normal 3 3 2 2 6 2 3" xfId="29837" xr:uid="{00000000-0005-0000-0000-000009300000}"/>
    <cellStyle name="Normal 3 3 2 2 6 3" xfId="9719" xr:uid="{00000000-0005-0000-0000-00000A300000}"/>
    <cellStyle name="Normal 3 3 2 2 6 3 2" xfId="40053" xr:uid="{00000000-0005-0000-0000-00000B300000}"/>
    <cellStyle name="Normal 3 3 2 2 6 3 3" xfId="24820" xr:uid="{00000000-0005-0000-0000-00000C300000}"/>
    <cellStyle name="Normal 3 3 2 2 6 4" xfId="35040" xr:uid="{00000000-0005-0000-0000-00000D300000}"/>
    <cellStyle name="Normal 3 3 2 2 6 5" xfId="19807" xr:uid="{00000000-0005-0000-0000-00000E300000}"/>
    <cellStyle name="Normal 3 3 2 2 7" xfId="11397" xr:uid="{00000000-0005-0000-0000-00000F300000}"/>
    <cellStyle name="Normal 3 3 2 2 7 2" xfId="41728" xr:uid="{00000000-0005-0000-0000-000010300000}"/>
    <cellStyle name="Normal 3 3 2 2 7 3" xfId="26495" xr:uid="{00000000-0005-0000-0000-000011300000}"/>
    <cellStyle name="Normal 3 3 2 2 8" xfId="6376" xr:uid="{00000000-0005-0000-0000-000012300000}"/>
    <cellStyle name="Normal 3 3 2 2 8 2" xfId="36711" xr:uid="{00000000-0005-0000-0000-000013300000}"/>
    <cellStyle name="Normal 3 3 2 2 8 3" xfId="21478" xr:uid="{00000000-0005-0000-0000-000014300000}"/>
    <cellStyle name="Normal 3 3 2 2 9" xfId="31699" xr:uid="{00000000-0005-0000-0000-000015300000}"/>
    <cellStyle name="Normal 3 3 2 3" xfId="1403" xr:uid="{00000000-0005-0000-0000-000016300000}"/>
    <cellStyle name="Normal 3 3 2 3 2" xfId="1824" xr:uid="{00000000-0005-0000-0000-000017300000}"/>
    <cellStyle name="Normal 3 3 2 3 2 2" xfId="2663" xr:uid="{00000000-0005-0000-0000-000018300000}"/>
    <cellStyle name="Normal 3 3 2 3 2 2 2" xfId="4353" xr:uid="{00000000-0005-0000-0000-000019300000}"/>
    <cellStyle name="Normal 3 3 2 3 2 2 2 2" xfId="14426" xr:uid="{00000000-0005-0000-0000-00001A300000}"/>
    <cellStyle name="Normal 3 3 2 3 2 2 2 2 2" xfId="44757" xr:uid="{00000000-0005-0000-0000-00001B300000}"/>
    <cellStyle name="Normal 3 3 2 3 2 2 2 2 3" xfId="29524" xr:uid="{00000000-0005-0000-0000-00001C300000}"/>
    <cellStyle name="Normal 3 3 2 3 2 2 2 3" xfId="9406" xr:uid="{00000000-0005-0000-0000-00001D300000}"/>
    <cellStyle name="Normal 3 3 2 3 2 2 2 3 2" xfId="39740" xr:uid="{00000000-0005-0000-0000-00001E300000}"/>
    <cellStyle name="Normal 3 3 2 3 2 2 2 3 3" xfId="24507" xr:uid="{00000000-0005-0000-0000-00001F300000}"/>
    <cellStyle name="Normal 3 3 2 3 2 2 2 4" xfId="34727" xr:uid="{00000000-0005-0000-0000-000020300000}"/>
    <cellStyle name="Normal 3 3 2 3 2 2 2 5" xfId="19494" xr:uid="{00000000-0005-0000-0000-000021300000}"/>
    <cellStyle name="Normal 3 3 2 3 2 2 3" xfId="6045" xr:uid="{00000000-0005-0000-0000-000022300000}"/>
    <cellStyle name="Normal 3 3 2 3 2 2 3 2" xfId="16097" xr:uid="{00000000-0005-0000-0000-000023300000}"/>
    <cellStyle name="Normal 3 3 2 3 2 2 3 2 2" xfId="46428" xr:uid="{00000000-0005-0000-0000-000024300000}"/>
    <cellStyle name="Normal 3 3 2 3 2 2 3 2 3" xfId="31195" xr:uid="{00000000-0005-0000-0000-000025300000}"/>
    <cellStyle name="Normal 3 3 2 3 2 2 3 3" xfId="11077" xr:uid="{00000000-0005-0000-0000-000026300000}"/>
    <cellStyle name="Normal 3 3 2 3 2 2 3 3 2" xfId="41411" xr:uid="{00000000-0005-0000-0000-000027300000}"/>
    <cellStyle name="Normal 3 3 2 3 2 2 3 3 3" xfId="26178" xr:uid="{00000000-0005-0000-0000-000028300000}"/>
    <cellStyle name="Normal 3 3 2 3 2 2 3 4" xfId="36398" xr:uid="{00000000-0005-0000-0000-000029300000}"/>
    <cellStyle name="Normal 3 3 2 3 2 2 3 5" xfId="21165" xr:uid="{00000000-0005-0000-0000-00002A300000}"/>
    <cellStyle name="Normal 3 3 2 3 2 2 4" xfId="12755" xr:uid="{00000000-0005-0000-0000-00002B300000}"/>
    <cellStyle name="Normal 3 3 2 3 2 2 4 2" xfId="43086" xr:uid="{00000000-0005-0000-0000-00002C300000}"/>
    <cellStyle name="Normal 3 3 2 3 2 2 4 3" xfId="27853" xr:uid="{00000000-0005-0000-0000-00002D300000}"/>
    <cellStyle name="Normal 3 3 2 3 2 2 5" xfId="7734" xr:uid="{00000000-0005-0000-0000-00002E300000}"/>
    <cellStyle name="Normal 3 3 2 3 2 2 5 2" xfId="38069" xr:uid="{00000000-0005-0000-0000-00002F300000}"/>
    <cellStyle name="Normal 3 3 2 3 2 2 5 3" xfId="22836" xr:uid="{00000000-0005-0000-0000-000030300000}"/>
    <cellStyle name="Normal 3 3 2 3 2 2 6" xfId="33057" xr:uid="{00000000-0005-0000-0000-000031300000}"/>
    <cellStyle name="Normal 3 3 2 3 2 2 7" xfId="17823" xr:uid="{00000000-0005-0000-0000-000032300000}"/>
    <cellStyle name="Normal 3 3 2 3 2 3" xfId="3516" xr:uid="{00000000-0005-0000-0000-000033300000}"/>
    <cellStyle name="Normal 3 3 2 3 2 3 2" xfId="13590" xr:uid="{00000000-0005-0000-0000-000034300000}"/>
    <cellStyle name="Normal 3 3 2 3 2 3 2 2" xfId="43921" xr:uid="{00000000-0005-0000-0000-000035300000}"/>
    <cellStyle name="Normal 3 3 2 3 2 3 2 3" xfId="28688" xr:uid="{00000000-0005-0000-0000-000036300000}"/>
    <cellStyle name="Normal 3 3 2 3 2 3 3" xfId="8570" xr:uid="{00000000-0005-0000-0000-000037300000}"/>
    <cellStyle name="Normal 3 3 2 3 2 3 3 2" xfId="38904" xr:uid="{00000000-0005-0000-0000-000038300000}"/>
    <cellStyle name="Normal 3 3 2 3 2 3 3 3" xfId="23671" xr:uid="{00000000-0005-0000-0000-000039300000}"/>
    <cellStyle name="Normal 3 3 2 3 2 3 4" xfId="33891" xr:uid="{00000000-0005-0000-0000-00003A300000}"/>
    <cellStyle name="Normal 3 3 2 3 2 3 5" xfId="18658" xr:uid="{00000000-0005-0000-0000-00003B300000}"/>
    <cellStyle name="Normal 3 3 2 3 2 4" xfId="5209" xr:uid="{00000000-0005-0000-0000-00003C300000}"/>
    <cellStyle name="Normal 3 3 2 3 2 4 2" xfId="15261" xr:uid="{00000000-0005-0000-0000-00003D300000}"/>
    <cellStyle name="Normal 3 3 2 3 2 4 2 2" xfId="45592" xr:uid="{00000000-0005-0000-0000-00003E300000}"/>
    <cellStyle name="Normal 3 3 2 3 2 4 2 3" xfId="30359" xr:uid="{00000000-0005-0000-0000-00003F300000}"/>
    <cellStyle name="Normal 3 3 2 3 2 4 3" xfId="10241" xr:uid="{00000000-0005-0000-0000-000040300000}"/>
    <cellStyle name="Normal 3 3 2 3 2 4 3 2" xfId="40575" xr:uid="{00000000-0005-0000-0000-000041300000}"/>
    <cellStyle name="Normal 3 3 2 3 2 4 3 3" xfId="25342" xr:uid="{00000000-0005-0000-0000-000042300000}"/>
    <cellStyle name="Normal 3 3 2 3 2 4 4" xfId="35562" xr:uid="{00000000-0005-0000-0000-000043300000}"/>
    <cellStyle name="Normal 3 3 2 3 2 4 5" xfId="20329" xr:uid="{00000000-0005-0000-0000-000044300000}"/>
    <cellStyle name="Normal 3 3 2 3 2 5" xfId="11919" xr:uid="{00000000-0005-0000-0000-000045300000}"/>
    <cellStyle name="Normal 3 3 2 3 2 5 2" xfId="42250" xr:uid="{00000000-0005-0000-0000-000046300000}"/>
    <cellStyle name="Normal 3 3 2 3 2 5 3" xfId="27017" xr:uid="{00000000-0005-0000-0000-000047300000}"/>
    <cellStyle name="Normal 3 3 2 3 2 6" xfId="6898" xr:uid="{00000000-0005-0000-0000-000048300000}"/>
    <cellStyle name="Normal 3 3 2 3 2 6 2" xfId="37233" xr:uid="{00000000-0005-0000-0000-000049300000}"/>
    <cellStyle name="Normal 3 3 2 3 2 6 3" xfId="22000" xr:uid="{00000000-0005-0000-0000-00004A300000}"/>
    <cellStyle name="Normal 3 3 2 3 2 7" xfId="32221" xr:uid="{00000000-0005-0000-0000-00004B300000}"/>
    <cellStyle name="Normal 3 3 2 3 2 8" xfId="16987" xr:uid="{00000000-0005-0000-0000-00004C300000}"/>
    <cellStyle name="Normal 3 3 2 3 3" xfId="2245" xr:uid="{00000000-0005-0000-0000-00004D300000}"/>
    <cellStyle name="Normal 3 3 2 3 3 2" xfId="3935" xr:uid="{00000000-0005-0000-0000-00004E300000}"/>
    <cellStyle name="Normal 3 3 2 3 3 2 2" xfId="14008" xr:uid="{00000000-0005-0000-0000-00004F300000}"/>
    <cellStyle name="Normal 3 3 2 3 3 2 2 2" xfId="44339" xr:uid="{00000000-0005-0000-0000-000050300000}"/>
    <cellStyle name="Normal 3 3 2 3 3 2 2 3" xfId="29106" xr:uid="{00000000-0005-0000-0000-000051300000}"/>
    <cellStyle name="Normal 3 3 2 3 3 2 3" xfId="8988" xr:uid="{00000000-0005-0000-0000-000052300000}"/>
    <cellStyle name="Normal 3 3 2 3 3 2 3 2" xfId="39322" xr:uid="{00000000-0005-0000-0000-000053300000}"/>
    <cellStyle name="Normal 3 3 2 3 3 2 3 3" xfId="24089" xr:uid="{00000000-0005-0000-0000-000054300000}"/>
    <cellStyle name="Normal 3 3 2 3 3 2 4" xfId="34309" xr:uid="{00000000-0005-0000-0000-000055300000}"/>
    <cellStyle name="Normal 3 3 2 3 3 2 5" xfId="19076" xr:uid="{00000000-0005-0000-0000-000056300000}"/>
    <cellStyle name="Normal 3 3 2 3 3 3" xfId="5627" xr:uid="{00000000-0005-0000-0000-000057300000}"/>
    <cellStyle name="Normal 3 3 2 3 3 3 2" xfId="15679" xr:uid="{00000000-0005-0000-0000-000058300000}"/>
    <cellStyle name="Normal 3 3 2 3 3 3 2 2" xfId="46010" xr:uid="{00000000-0005-0000-0000-000059300000}"/>
    <cellStyle name="Normal 3 3 2 3 3 3 2 3" xfId="30777" xr:uid="{00000000-0005-0000-0000-00005A300000}"/>
    <cellStyle name="Normal 3 3 2 3 3 3 3" xfId="10659" xr:uid="{00000000-0005-0000-0000-00005B300000}"/>
    <cellStyle name="Normal 3 3 2 3 3 3 3 2" xfId="40993" xr:uid="{00000000-0005-0000-0000-00005C300000}"/>
    <cellStyle name="Normal 3 3 2 3 3 3 3 3" xfId="25760" xr:uid="{00000000-0005-0000-0000-00005D300000}"/>
    <cellStyle name="Normal 3 3 2 3 3 3 4" xfId="35980" xr:uid="{00000000-0005-0000-0000-00005E300000}"/>
    <cellStyle name="Normal 3 3 2 3 3 3 5" xfId="20747" xr:uid="{00000000-0005-0000-0000-00005F300000}"/>
    <cellStyle name="Normal 3 3 2 3 3 4" xfId="12337" xr:uid="{00000000-0005-0000-0000-000060300000}"/>
    <cellStyle name="Normal 3 3 2 3 3 4 2" xfId="42668" xr:uid="{00000000-0005-0000-0000-000061300000}"/>
    <cellStyle name="Normal 3 3 2 3 3 4 3" xfId="27435" xr:uid="{00000000-0005-0000-0000-000062300000}"/>
    <cellStyle name="Normal 3 3 2 3 3 5" xfId="7316" xr:uid="{00000000-0005-0000-0000-000063300000}"/>
    <cellStyle name="Normal 3 3 2 3 3 5 2" xfId="37651" xr:uid="{00000000-0005-0000-0000-000064300000}"/>
    <cellStyle name="Normal 3 3 2 3 3 5 3" xfId="22418" xr:uid="{00000000-0005-0000-0000-000065300000}"/>
    <cellStyle name="Normal 3 3 2 3 3 6" xfId="32639" xr:uid="{00000000-0005-0000-0000-000066300000}"/>
    <cellStyle name="Normal 3 3 2 3 3 7" xfId="17405" xr:uid="{00000000-0005-0000-0000-000067300000}"/>
    <cellStyle name="Normal 3 3 2 3 4" xfId="3098" xr:uid="{00000000-0005-0000-0000-000068300000}"/>
    <cellStyle name="Normal 3 3 2 3 4 2" xfId="13172" xr:uid="{00000000-0005-0000-0000-000069300000}"/>
    <cellStyle name="Normal 3 3 2 3 4 2 2" xfId="43503" xr:uid="{00000000-0005-0000-0000-00006A300000}"/>
    <cellStyle name="Normal 3 3 2 3 4 2 3" xfId="28270" xr:uid="{00000000-0005-0000-0000-00006B300000}"/>
    <cellStyle name="Normal 3 3 2 3 4 3" xfId="8152" xr:uid="{00000000-0005-0000-0000-00006C300000}"/>
    <cellStyle name="Normal 3 3 2 3 4 3 2" xfId="38486" xr:uid="{00000000-0005-0000-0000-00006D300000}"/>
    <cellStyle name="Normal 3 3 2 3 4 3 3" xfId="23253" xr:uid="{00000000-0005-0000-0000-00006E300000}"/>
    <cellStyle name="Normal 3 3 2 3 4 4" xfId="33473" xr:uid="{00000000-0005-0000-0000-00006F300000}"/>
    <cellStyle name="Normal 3 3 2 3 4 5" xfId="18240" xr:uid="{00000000-0005-0000-0000-000070300000}"/>
    <cellStyle name="Normal 3 3 2 3 5" xfId="4791" xr:uid="{00000000-0005-0000-0000-000071300000}"/>
    <cellStyle name="Normal 3 3 2 3 5 2" xfId="14843" xr:uid="{00000000-0005-0000-0000-000072300000}"/>
    <cellStyle name="Normal 3 3 2 3 5 2 2" xfId="45174" xr:uid="{00000000-0005-0000-0000-000073300000}"/>
    <cellStyle name="Normal 3 3 2 3 5 2 3" xfId="29941" xr:uid="{00000000-0005-0000-0000-000074300000}"/>
    <cellStyle name="Normal 3 3 2 3 5 3" xfId="9823" xr:uid="{00000000-0005-0000-0000-000075300000}"/>
    <cellStyle name="Normal 3 3 2 3 5 3 2" xfId="40157" xr:uid="{00000000-0005-0000-0000-000076300000}"/>
    <cellStyle name="Normal 3 3 2 3 5 3 3" xfId="24924" xr:uid="{00000000-0005-0000-0000-000077300000}"/>
    <cellStyle name="Normal 3 3 2 3 5 4" xfId="35144" xr:uid="{00000000-0005-0000-0000-000078300000}"/>
    <cellStyle name="Normal 3 3 2 3 5 5" xfId="19911" xr:uid="{00000000-0005-0000-0000-000079300000}"/>
    <cellStyle name="Normal 3 3 2 3 6" xfId="11501" xr:uid="{00000000-0005-0000-0000-00007A300000}"/>
    <cellStyle name="Normal 3 3 2 3 6 2" xfId="41832" xr:uid="{00000000-0005-0000-0000-00007B300000}"/>
    <cellStyle name="Normal 3 3 2 3 6 3" xfId="26599" xr:uid="{00000000-0005-0000-0000-00007C300000}"/>
    <cellStyle name="Normal 3 3 2 3 7" xfId="6480" xr:uid="{00000000-0005-0000-0000-00007D300000}"/>
    <cellStyle name="Normal 3 3 2 3 7 2" xfId="36815" xr:uid="{00000000-0005-0000-0000-00007E300000}"/>
    <cellStyle name="Normal 3 3 2 3 7 3" xfId="21582" xr:uid="{00000000-0005-0000-0000-00007F300000}"/>
    <cellStyle name="Normal 3 3 2 3 8" xfId="31803" xr:uid="{00000000-0005-0000-0000-000080300000}"/>
    <cellStyle name="Normal 3 3 2 3 9" xfId="16569" xr:uid="{00000000-0005-0000-0000-000081300000}"/>
    <cellStyle name="Normal 3 3 2 4" xfId="1616" xr:uid="{00000000-0005-0000-0000-000082300000}"/>
    <cellStyle name="Normal 3 3 2 4 2" xfId="2455" xr:uid="{00000000-0005-0000-0000-000083300000}"/>
    <cellStyle name="Normal 3 3 2 4 2 2" xfId="4145" xr:uid="{00000000-0005-0000-0000-000084300000}"/>
    <cellStyle name="Normal 3 3 2 4 2 2 2" xfId="14218" xr:uid="{00000000-0005-0000-0000-000085300000}"/>
    <cellStyle name="Normal 3 3 2 4 2 2 2 2" xfId="44549" xr:uid="{00000000-0005-0000-0000-000086300000}"/>
    <cellStyle name="Normal 3 3 2 4 2 2 2 3" xfId="29316" xr:uid="{00000000-0005-0000-0000-000087300000}"/>
    <cellStyle name="Normal 3 3 2 4 2 2 3" xfId="9198" xr:uid="{00000000-0005-0000-0000-000088300000}"/>
    <cellStyle name="Normal 3 3 2 4 2 2 3 2" xfId="39532" xr:uid="{00000000-0005-0000-0000-000089300000}"/>
    <cellStyle name="Normal 3 3 2 4 2 2 3 3" xfId="24299" xr:uid="{00000000-0005-0000-0000-00008A300000}"/>
    <cellStyle name="Normal 3 3 2 4 2 2 4" xfId="34519" xr:uid="{00000000-0005-0000-0000-00008B300000}"/>
    <cellStyle name="Normal 3 3 2 4 2 2 5" xfId="19286" xr:uid="{00000000-0005-0000-0000-00008C300000}"/>
    <cellStyle name="Normal 3 3 2 4 2 3" xfId="5837" xr:uid="{00000000-0005-0000-0000-00008D300000}"/>
    <cellStyle name="Normal 3 3 2 4 2 3 2" xfId="15889" xr:uid="{00000000-0005-0000-0000-00008E300000}"/>
    <cellStyle name="Normal 3 3 2 4 2 3 2 2" xfId="46220" xr:uid="{00000000-0005-0000-0000-00008F300000}"/>
    <cellStyle name="Normal 3 3 2 4 2 3 2 3" xfId="30987" xr:uid="{00000000-0005-0000-0000-000090300000}"/>
    <cellStyle name="Normal 3 3 2 4 2 3 3" xfId="10869" xr:uid="{00000000-0005-0000-0000-000091300000}"/>
    <cellStyle name="Normal 3 3 2 4 2 3 3 2" xfId="41203" xr:uid="{00000000-0005-0000-0000-000092300000}"/>
    <cellStyle name="Normal 3 3 2 4 2 3 3 3" xfId="25970" xr:uid="{00000000-0005-0000-0000-000093300000}"/>
    <cellStyle name="Normal 3 3 2 4 2 3 4" xfId="36190" xr:uid="{00000000-0005-0000-0000-000094300000}"/>
    <cellStyle name="Normal 3 3 2 4 2 3 5" xfId="20957" xr:uid="{00000000-0005-0000-0000-000095300000}"/>
    <cellStyle name="Normal 3 3 2 4 2 4" xfId="12547" xr:uid="{00000000-0005-0000-0000-000096300000}"/>
    <cellStyle name="Normal 3 3 2 4 2 4 2" xfId="42878" xr:uid="{00000000-0005-0000-0000-000097300000}"/>
    <cellStyle name="Normal 3 3 2 4 2 4 3" xfId="27645" xr:uid="{00000000-0005-0000-0000-000098300000}"/>
    <cellStyle name="Normal 3 3 2 4 2 5" xfId="7526" xr:uid="{00000000-0005-0000-0000-000099300000}"/>
    <cellStyle name="Normal 3 3 2 4 2 5 2" xfId="37861" xr:uid="{00000000-0005-0000-0000-00009A300000}"/>
    <cellStyle name="Normal 3 3 2 4 2 5 3" xfId="22628" xr:uid="{00000000-0005-0000-0000-00009B300000}"/>
    <cellStyle name="Normal 3 3 2 4 2 6" xfId="32849" xr:uid="{00000000-0005-0000-0000-00009C300000}"/>
    <cellStyle name="Normal 3 3 2 4 2 7" xfId="17615" xr:uid="{00000000-0005-0000-0000-00009D300000}"/>
    <cellStyle name="Normal 3 3 2 4 3" xfId="3308" xr:uid="{00000000-0005-0000-0000-00009E300000}"/>
    <cellStyle name="Normal 3 3 2 4 3 2" xfId="13382" xr:uid="{00000000-0005-0000-0000-00009F300000}"/>
    <cellStyle name="Normal 3 3 2 4 3 2 2" xfId="43713" xr:uid="{00000000-0005-0000-0000-0000A0300000}"/>
    <cellStyle name="Normal 3 3 2 4 3 2 3" xfId="28480" xr:uid="{00000000-0005-0000-0000-0000A1300000}"/>
    <cellStyle name="Normal 3 3 2 4 3 3" xfId="8362" xr:uid="{00000000-0005-0000-0000-0000A2300000}"/>
    <cellStyle name="Normal 3 3 2 4 3 3 2" xfId="38696" xr:uid="{00000000-0005-0000-0000-0000A3300000}"/>
    <cellStyle name="Normal 3 3 2 4 3 3 3" xfId="23463" xr:uid="{00000000-0005-0000-0000-0000A4300000}"/>
    <cellStyle name="Normal 3 3 2 4 3 4" xfId="33683" xr:uid="{00000000-0005-0000-0000-0000A5300000}"/>
    <cellStyle name="Normal 3 3 2 4 3 5" xfId="18450" xr:uid="{00000000-0005-0000-0000-0000A6300000}"/>
    <cellStyle name="Normal 3 3 2 4 4" xfId="5001" xr:uid="{00000000-0005-0000-0000-0000A7300000}"/>
    <cellStyle name="Normal 3 3 2 4 4 2" xfId="15053" xr:uid="{00000000-0005-0000-0000-0000A8300000}"/>
    <cellStyle name="Normal 3 3 2 4 4 2 2" xfId="45384" xr:uid="{00000000-0005-0000-0000-0000A9300000}"/>
    <cellStyle name="Normal 3 3 2 4 4 2 3" xfId="30151" xr:uid="{00000000-0005-0000-0000-0000AA300000}"/>
    <cellStyle name="Normal 3 3 2 4 4 3" xfId="10033" xr:uid="{00000000-0005-0000-0000-0000AB300000}"/>
    <cellStyle name="Normal 3 3 2 4 4 3 2" xfId="40367" xr:uid="{00000000-0005-0000-0000-0000AC300000}"/>
    <cellStyle name="Normal 3 3 2 4 4 3 3" xfId="25134" xr:uid="{00000000-0005-0000-0000-0000AD300000}"/>
    <cellStyle name="Normal 3 3 2 4 4 4" xfId="35354" xr:uid="{00000000-0005-0000-0000-0000AE300000}"/>
    <cellStyle name="Normal 3 3 2 4 4 5" xfId="20121" xr:uid="{00000000-0005-0000-0000-0000AF300000}"/>
    <cellStyle name="Normal 3 3 2 4 5" xfId="11711" xr:uid="{00000000-0005-0000-0000-0000B0300000}"/>
    <cellStyle name="Normal 3 3 2 4 5 2" xfId="42042" xr:uid="{00000000-0005-0000-0000-0000B1300000}"/>
    <cellStyle name="Normal 3 3 2 4 5 3" xfId="26809" xr:uid="{00000000-0005-0000-0000-0000B2300000}"/>
    <cellStyle name="Normal 3 3 2 4 6" xfId="6690" xr:uid="{00000000-0005-0000-0000-0000B3300000}"/>
    <cellStyle name="Normal 3 3 2 4 6 2" xfId="37025" xr:uid="{00000000-0005-0000-0000-0000B4300000}"/>
    <cellStyle name="Normal 3 3 2 4 6 3" xfId="21792" xr:uid="{00000000-0005-0000-0000-0000B5300000}"/>
    <cellStyle name="Normal 3 3 2 4 7" xfId="32013" xr:uid="{00000000-0005-0000-0000-0000B6300000}"/>
    <cellStyle name="Normal 3 3 2 4 8" xfId="16779" xr:uid="{00000000-0005-0000-0000-0000B7300000}"/>
    <cellStyle name="Normal 3 3 2 5" xfId="2037" xr:uid="{00000000-0005-0000-0000-0000B8300000}"/>
    <cellStyle name="Normal 3 3 2 5 2" xfId="3727" xr:uid="{00000000-0005-0000-0000-0000B9300000}"/>
    <cellStyle name="Normal 3 3 2 5 2 2" xfId="13800" xr:uid="{00000000-0005-0000-0000-0000BA300000}"/>
    <cellStyle name="Normal 3 3 2 5 2 2 2" xfId="44131" xr:uid="{00000000-0005-0000-0000-0000BB300000}"/>
    <cellStyle name="Normal 3 3 2 5 2 2 3" xfId="28898" xr:uid="{00000000-0005-0000-0000-0000BC300000}"/>
    <cellStyle name="Normal 3 3 2 5 2 3" xfId="8780" xr:uid="{00000000-0005-0000-0000-0000BD300000}"/>
    <cellStyle name="Normal 3 3 2 5 2 3 2" xfId="39114" xr:uid="{00000000-0005-0000-0000-0000BE300000}"/>
    <cellStyle name="Normal 3 3 2 5 2 3 3" xfId="23881" xr:uid="{00000000-0005-0000-0000-0000BF300000}"/>
    <cellStyle name="Normal 3 3 2 5 2 4" xfId="34101" xr:uid="{00000000-0005-0000-0000-0000C0300000}"/>
    <cellStyle name="Normal 3 3 2 5 2 5" xfId="18868" xr:uid="{00000000-0005-0000-0000-0000C1300000}"/>
    <cellStyle name="Normal 3 3 2 5 3" xfId="5419" xr:uid="{00000000-0005-0000-0000-0000C2300000}"/>
    <cellStyle name="Normal 3 3 2 5 3 2" xfId="15471" xr:uid="{00000000-0005-0000-0000-0000C3300000}"/>
    <cellStyle name="Normal 3 3 2 5 3 2 2" xfId="45802" xr:uid="{00000000-0005-0000-0000-0000C4300000}"/>
    <cellStyle name="Normal 3 3 2 5 3 2 3" xfId="30569" xr:uid="{00000000-0005-0000-0000-0000C5300000}"/>
    <cellStyle name="Normal 3 3 2 5 3 3" xfId="10451" xr:uid="{00000000-0005-0000-0000-0000C6300000}"/>
    <cellStyle name="Normal 3 3 2 5 3 3 2" xfId="40785" xr:uid="{00000000-0005-0000-0000-0000C7300000}"/>
    <cellStyle name="Normal 3 3 2 5 3 3 3" xfId="25552" xr:uid="{00000000-0005-0000-0000-0000C8300000}"/>
    <cellStyle name="Normal 3 3 2 5 3 4" xfId="35772" xr:uid="{00000000-0005-0000-0000-0000C9300000}"/>
    <cellStyle name="Normal 3 3 2 5 3 5" xfId="20539" xr:uid="{00000000-0005-0000-0000-0000CA300000}"/>
    <cellStyle name="Normal 3 3 2 5 4" xfId="12129" xr:uid="{00000000-0005-0000-0000-0000CB300000}"/>
    <cellStyle name="Normal 3 3 2 5 4 2" xfId="42460" xr:uid="{00000000-0005-0000-0000-0000CC300000}"/>
    <cellStyle name="Normal 3 3 2 5 4 3" xfId="27227" xr:uid="{00000000-0005-0000-0000-0000CD300000}"/>
    <cellStyle name="Normal 3 3 2 5 5" xfId="7108" xr:uid="{00000000-0005-0000-0000-0000CE300000}"/>
    <cellStyle name="Normal 3 3 2 5 5 2" xfId="37443" xr:uid="{00000000-0005-0000-0000-0000CF300000}"/>
    <cellStyle name="Normal 3 3 2 5 5 3" xfId="22210" xr:uid="{00000000-0005-0000-0000-0000D0300000}"/>
    <cellStyle name="Normal 3 3 2 5 6" xfId="32431" xr:uid="{00000000-0005-0000-0000-0000D1300000}"/>
    <cellStyle name="Normal 3 3 2 5 7" xfId="17197" xr:uid="{00000000-0005-0000-0000-0000D2300000}"/>
    <cellStyle name="Normal 3 3 2 6" xfId="2890" xr:uid="{00000000-0005-0000-0000-0000D3300000}"/>
    <cellStyle name="Normal 3 3 2 6 2" xfId="12964" xr:uid="{00000000-0005-0000-0000-0000D4300000}"/>
    <cellStyle name="Normal 3 3 2 6 2 2" xfId="43295" xr:uid="{00000000-0005-0000-0000-0000D5300000}"/>
    <cellStyle name="Normal 3 3 2 6 2 3" xfId="28062" xr:uid="{00000000-0005-0000-0000-0000D6300000}"/>
    <cellStyle name="Normal 3 3 2 6 3" xfId="7944" xr:uid="{00000000-0005-0000-0000-0000D7300000}"/>
    <cellStyle name="Normal 3 3 2 6 3 2" xfId="38278" xr:uid="{00000000-0005-0000-0000-0000D8300000}"/>
    <cellStyle name="Normal 3 3 2 6 3 3" xfId="23045" xr:uid="{00000000-0005-0000-0000-0000D9300000}"/>
    <cellStyle name="Normal 3 3 2 6 4" xfId="33265" xr:uid="{00000000-0005-0000-0000-0000DA300000}"/>
    <cellStyle name="Normal 3 3 2 6 5" xfId="18032" xr:uid="{00000000-0005-0000-0000-0000DB300000}"/>
    <cellStyle name="Normal 3 3 2 7" xfId="4583" xr:uid="{00000000-0005-0000-0000-0000DC300000}"/>
    <cellStyle name="Normal 3 3 2 7 2" xfId="14635" xr:uid="{00000000-0005-0000-0000-0000DD300000}"/>
    <cellStyle name="Normal 3 3 2 7 2 2" xfId="44966" xr:uid="{00000000-0005-0000-0000-0000DE300000}"/>
    <cellStyle name="Normal 3 3 2 7 2 3" xfId="29733" xr:uid="{00000000-0005-0000-0000-0000DF300000}"/>
    <cellStyle name="Normal 3 3 2 7 3" xfId="9615" xr:uid="{00000000-0005-0000-0000-0000E0300000}"/>
    <cellStyle name="Normal 3 3 2 7 3 2" xfId="39949" xr:uid="{00000000-0005-0000-0000-0000E1300000}"/>
    <cellStyle name="Normal 3 3 2 7 3 3" xfId="24716" xr:uid="{00000000-0005-0000-0000-0000E2300000}"/>
    <cellStyle name="Normal 3 3 2 7 4" xfId="34936" xr:uid="{00000000-0005-0000-0000-0000E3300000}"/>
    <cellStyle name="Normal 3 3 2 7 5" xfId="19703" xr:uid="{00000000-0005-0000-0000-0000E4300000}"/>
    <cellStyle name="Normal 3 3 2 8" xfId="11293" xr:uid="{00000000-0005-0000-0000-0000E5300000}"/>
    <cellStyle name="Normal 3 3 2 8 2" xfId="41624" xr:uid="{00000000-0005-0000-0000-0000E6300000}"/>
    <cellStyle name="Normal 3 3 2 8 3" xfId="26391" xr:uid="{00000000-0005-0000-0000-0000E7300000}"/>
    <cellStyle name="Normal 3 3 2 9" xfId="6272" xr:uid="{00000000-0005-0000-0000-0000E8300000}"/>
    <cellStyle name="Normal 3 3 2 9 2" xfId="36607" xr:uid="{00000000-0005-0000-0000-0000E9300000}"/>
    <cellStyle name="Normal 3 3 2 9 3" xfId="21374" xr:uid="{00000000-0005-0000-0000-0000EA300000}"/>
    <cellStyle name="Normal 3 3 3" xfId="1236" xr:uid="{00000000-0005-0000-0000-0000EB300000}"/>
    <cellStyle name="Normal 3 3 3 10" xfId="16413" xr:uid="{00000000-0005-0000-0000-0000EC300000}"/>
    <cellStyle name="Normal 3 3 3 2" xfId="1455" xr:uid="{00000000-0005-0000-0000-0000ED300000}"/>
    <cellStyle name="Normal 3 3 3 2 2" xfId="1876" xr:uid="{00000000-0005-0000-0000-0000EE300000}"/>
    <cellStyle name="Normal 3 3 3 2 2 2" xfId="2715" xr:uid="{00000000-0005-0000-0000-0000EF300000}"/>
    <cellStyle name="Normal 3 3 3 2 2 2 2" xfId="4405" xr:uid="{00000000-0005-0000-0000-0000F0300000}"/>
    <cellStyle name="Normal 3 3 3 2 2 2 2 2" xfId="14478" xr:uid="{00000000-0005-0000-0000-0000F1300000}"/>
    <cellStyle name="Normal 3 3 3 2 2 2 2 2 2" xfId="44809" xr:uid="{00000000-0005-0000-0000-0000F2300000}"/>
    <cellStyle name="Normal 3 3 3 2 2 2 2 2 3" xfId="29576" xr:uid="{00000000-0005-0000-0000-0000F3300000}"/>
    <cellStyle name="Normal 3 3 3 2 2 2 2 3" xfId="9458" xr:uid="{00000000-0005-0000-0000-0000F4300000}"/>
    <cellStyle name="Normal 3 3 3 2 2 2 2 3 2" xfId="39792" xr:uid="{00000000-0005-0000-0000-0000F5300000}"/>
    <cellStyle name="Normal 3 3 3 2 2 2 2 3 3" xfId="24559" xr:uid="{00000000-0005-0000-0000-0000F6300000}"/>
    <cellStyle name="Normal 3 3 3 2 2 2 2 4" xfId="34779" xr:uid="{00000000-0005-0000-0000-0000F7300000}"/>
    <cellStyle name="Normal 3 3 3 2 2 2 2 5" xfId="19546" xr:uid="{00000000-0005-0000-0000-0000F8300000}"/>
    <cellStyle name="Normal 3 3 3 2 2 2 3" xfId="6097" xr:uid="{00000000-0005-0000-0000-0000F9300000}"/>
    <cellStyle name="Normal 3 3 3 2 2 2 3 2" xfId="16149" xr:uid="{00000000-0005-0000-0000-0000FA300000}"/>
    <cellStyle name="Normal 3 3 3 2 2 2 3 2 2" xfId="46480" xr:uid="{00000000-0005-0000-0000-0000FB300000}"/>
    <cellStyle name="Normal 3 3 3 2 2 2 3 2 3" xfId="31247" xr:uid="{00000000-0005-0000-0000-0000FC300000}"/>
    <cellStyle name="Normal 3 3 3 2 2 2 3 3" xfId="11129" xr:uid="{00000000-0005-0000-0000-0000FD300000}"/>
    <cellStyle name="Normal 3 3 3 2 2 2 3 3 2" xfId="41463" xr:uid="{00000000-0005-0000-0000-0000FE300000}"/>
    <cellStyle name="Normal 3 3 3 2 2 2 3 3 3" xfId="26230" xr:uid="{00000000-0005-0000-0000-0000FF300000}"/>
    <cellStyle name="Normal 3 3 3 2 2 2 3 4" xfId="36450" xr:uid="{00000000-0005-0000-0000-000000310000}"/>
    <cellStyle name="Normal 3 3 3 2 2 2 3 5" xfId="21217" xr:uid="{00000000-0005-0000-0000-000001310000}"/>
    <cellStyle name="Normal 3 3 3 2 2 2 4" xfId="12807" xr:uid="{00000000-0005-0000-0000-000002310000}"/>
    <cellStyle name="Normal 3 3 3 2 2 2 4 2" xfId="43138" xr:uid="{00000000-0005-0000-0000-000003310000}"/>
    <cellStyle name="Normal 3 3 3 2 2 2 4 3" xfId="27905" xr:uid="{00000000-0005-0000-0000-000004310000}"/>
    <cellStyle name="Normal 3 3 3 2 2 2 5" xfId="7786" xr:uid="{00000000-0005-0000-0000-000005310000}"/>
    <cellStyle name="Normal 3 3 3 2 2 2 5 2" xfId="38121" xr:uid="{00000000-0005-0000-0000-000006310000}"/>
    <cellStyle name="Normal 3 3 3 2 2 2 5 3" xfId="22888" xr:uid="{00000000-0005-0000-0000-000007310000}"/>
    <cellStyle name="Normal 3 3 3 2 2 2 6" xfId="33109" xr:uid="{00000000-0005-0000-0000-000008310000}"/>
    <cellStyle name="Normal 3 3 3 2 2 2 7" xfId="17875" xr:uid="{00000000-0005-0000-0000-000009310000}"/>
    <cellStyle name="Normal 3 3 3 2 2 3" xfId="3568" xr:uid="{00000000-0005-0000-0000-00000A310000}"/>
    <cellStyle name="Normal 3 3 3 2 2 3 2" xfId="13642" xr:uid="{00000000-0005-0000-0000-00000B310000}"/>
    <cellStyle name="Normal 3 3 3 2 2 3 2 2" xfId="43973" xr:uid="{00000000-0005-0000-0000-00000C310000}"/>
    <cellStyle name="Normal 3 3 3 2 2 3 2 3" xfId="28740" xr:uid="{00000000-0005-0000-0000-00000D310000}"/>
    <cellStyle name="Normal 3 3 3 2 2 3 3" xfId="8622" xr:uid="{00000000-0005-0000-0000-00000E310000}"/>
    <cellStyle name="Normal 3 3 3 2 2 3 3 2" xfId="38956" xr:uid="{00000000-0005-0000-0000-00000F310000}"/>
    <cellStyle name="Normal 3 3 3 2 2 3 3 3" xfId="23723" xr:uid="{00000000-0005-0000-0000-000010310000}"/>
    <cellStyle name="Normal 3 3 3 2 2 3 4" xfId="33943" xr:uid="{00000000-0005-0000-0000-000011310000}"/>
    <cellStyle name="Normal 3 3 3 2 2 3 5" xfId="18710" xr:uid="{00000000-0005-0000-0000-000012310000}"/>
    <cellStyle name="Normal 3 3 3 2 2 4" xfId="5261" xr:uid="{00000000-0005-0000-0000-000013310000}"/>
    <cellStyle name="Normal 3 3 3 2 2 4 2" xfId="15313" xr:uid="{00000000-0005-0000-0000-000014310000}"/>
    <cellStyle name="Normal 3 3 3 2 2 4 2 2" xfId="45644" xr:uid="{00000000-0005-0000-0000-000015310000}"/>
    <cellStyle name="Normal 3 3 3 2 2 4 2 3" xfId="30411" xr:uid="{00000000-0005-0000-0000-000016310000}"/>
    <cellStyle name="Normal 3 3 3 2 2 4 3" xfId="10293" xr:uid="{00000000-0005-0000-0000-000017310000}"/>
    <cellStyle name="Normal 3 3 3 2 2 4 3 2" xfId="40627" xr:uid="{00000000-0005-0000-0000-000018310000}"/>
    <cellStyle name="Normal 3 3 3 2 2 4 3 3" xfId="25394" xr:uid="{00000000-0005-0000-0000-000019310000}"/>
    <cellStyle name="Normal 3 3 3 2 2 4 4" xfId="35614" xr:uid="{00000000-0005-0000-0000-00001A310000}"/>
    <cellStyle name="Normal 3 3 3 2 2 4 5" xfId="20381" xr:uid="{00000000-0005-0000-0000-00001B310000}"/>
    <cellStyle name="Normal 3 3 3 2 2 5" xfId="11971" xr:uid="{00000000-0005-0000-0000-00001C310000}"/>
    <cellStyle name="Normal 3 3 3 2 2 5 2" xfId="42302" xr:uid="{00000000-0005-0000-0000-00001D310000}"/>
    <cellStyle name="Normal 3 3 3 2 2 5 3" xfId="27069" xr:uid="{00000000-0005-0000-0000-00001E310000}"/>
    <cellStyle name="Normal 3 3 3 2 2 6" xfId="6950" xr:uid="{00000000-0005-0000-0000-00001F310000}"/>
    <cellStyle name="Normal 3 3 3 2 2 6 2" xfId="37285" xr:uid="{00000000-0005-0000-0000-000020310000}"/>
    <cellStyle name="Normal 3 3 3 2 2 6 3" xfId="22052" xr:uid="{00000000-0005-0000-0000-000021310000}"/>
    <cellStyle name="Normal 3 3 3 2 2 7" xfId="32273" xr:uid="{00000000-0005-0000-0000-000022310000}"/>
    <cellStyle name="Normal 3 3 3 2 2 8" xfId="17039" xr:uid="{00000000-0005-0000-0000-000023310000}"/>
    <cellStyle name="Normal 3 3 3 2 3" xfId="2297" xr:uid="{00000000-0005-0000-0000-000024310000}"/>
    <cellStyle name="Normal 3 3 3 2 3 2" xfId="3987" xr:uid="{00000000-0005-0000-0000-000025310000}"/>
    <cellStyle name="Normal 3 3 3 2 3 2 2" xfId="14060" xr:uid="{00000000-0005-0000-0000-000026310000}"/>
    <cellStyle name="Normal 3 3 3 2 3 2 2 2" xfId="44391" xr:uid="{00000000-0005-0000-0000-000027310000}"/>
    <cellStyle name="Normal 3 3 3 2 3 2 2 3" xfId="29158" xr:uid="{00000000-0005-0000-0000-000028310000}"/>
    <cellStyle name="Normal 3 3 3 2 3 2 3" xfId="9040" xr:uid="{00000000-0005-0000-0000-000029310000}"/>
    <cellStyle name="Normal 3 3 3 2 3 2 3 2" xfId="39374" xr:uid="{00000000-0005-0000-0000-00002A310000}"/>
    <cellStyle name="Normal 3 3 3 2 3 2 3 3" xfId="24141" xr:uid="{00000000-0005-0000-0000-00002B310000}"/>
    <cellStyle name="Normal 3 3 3 2 3 2 4" xfId="34361" xr:uid="{00000000-0005-0000-0000-00002C310000}"/>
    <cellStyle name="Normal 3 3 3 2 3 2 5" xfId="19128" xr:uid="{00000000-0005-0000-0000-00002D310000}"/>
    <cellStyle name="Normal 3 3 3 2 3 3" xfId="5679" xr:uid="{00000000-0005-0000-0000-00002E310000}"/>
    <cellStyle name="Normal 3 3 3 2 3 3 2" xfId="15731" xr:uid="{00000000-0005-0000-0000-00002F310000}"/>
    <cellStyle name="Normal 3 3 3 2 3 3 2 2" xfId="46062" xr:uid="{00000000-0005-0000-0000-000030310000}"/>
    <cellStyle name="Normal 3 3 3 2 3 3 2 3" xfId="30829" xr:uid="{00000000-0005-0000-0000-000031310000}"/>
    <cellStyle name="Normal 3 3 3 2 3 3 3" xfId="10711" xr:uid="{00000000-0005-0000-0000-000032310000}"/>
    <cellStyle name="Normal 3 3 3 2 3 3 3 2" xfId="41045" xr:uid="{00000000-0005-0000-0000-000033310000}"/>
    <cellStyle name="Normal 3 3 3 2 3 3 3 3" xfId="25812" xr:uid="{00000000-0005-0000-0000-000034310000}"/>
    <cellStyle name="Normal 3 3 3 2 3 3 4" xfId="36032" xr:uid="{00000000-0005-0000-0000-000035310000}"/>
    <cellStyle name="Normal 3 3 3 2 3 3 5" xfId="20799" xr:uid="{00000000-0005-0000-0000-000036310000}"/>
    <cellStyle name="Normal 3 3 3 2 3 4" xfId="12389" xr:uid="{00000000-0005-0000-0000-000037310000}"/>
    <cellStyle name="Normal 3 3 3 2 3 4 2" xfId="42720" xr:uid="{00000000-0005-0000-0000-000038310000}"/>
    <cellStyle name="Normal 3 3 3 2 3 4 3" xfId="27487" xr:uid="{00000000-0005-0000-0000-000039310000}"/>
    <cellStyle name="Normal 3 3 3 2 3 5" xfId="7368" xr:uid="{00000000-0005-0000-0000-00003A310000}"/>
    <cellStyle name="Normal 3 3 3 2 3 5 2" xfId="37703" xr:uid="{00000000-0005-0000-0000-00003B310000}"/>
    <cellStyle name="Normal 3 3 3 2 3 5 3" xfId="22470" xr:uid="{00000000-0005-0000-0000-00003C310000}"/>
    <cellStyle name="Normal 3 3 3 2 3 6" xfId="32691" xr:uid="{00000000-0005-0000-0000-00003D310000}"/>
    <cellStyle name="Normal 3 3 3 2 3 7" xfId="17457" xr:uid="{00000000-0005-0000-0000-00003E310000}"/>
    <cellStyle name="Normal 3 3 3 2 4" xfId="3150" xr:uid="{00000000-0005-0000-0000-00003F310000}"/>
    <cellStyle name="Normal 3 3 3 2 4 2" xfId="13224" xr:uid="{00000000-0005-0000-0000-000040310000}"/>
    <cellStyle name="Normal 3 3 3 2 4 2 2" xfId="43555" xr:uid="{00000000-0005-0000-0000-000041310000}"/>
    <cellStyle name="Normal 3 3 3 2 4 2 3" xfId="28322" xr:uid="{00000000-0005-0000-0000-000042310000}"/>
    <cellStyle name="Normal 3 3 3 2 4 3" xfId="8204" xr:uid="{00000000-0005-0000-0000-000043310000}"/>
    <cellStyle name="Normal 3 3 3 2 4 3 2" xfId="38538" xr:uid="{00000000-0005-0000-0000-000044310000}"/>
    <cellStyle name="Normal 3 3 3 2 4 3 3" xfId="23305" xr:uid="{00000000-0005-0000-0000-000045310000}"/>
    <cellStyle name="Normal 3 3 3 2 4 4" xfId="33525" xr:uid="{00000000-0005-0000-0000-000046310000}"/>
    <cellStyle name="Normal 3 3 3 2 4 5" xfId="18292" xr:uid="{00000000-0005-0000-0000-000047310000}"/>
    <cellStyle name="Normal 3 3 3 2 5" xfId="4843" xr:uid="{00000000-0005-0000-0000-000048310000}"/>
    <cellStyle name="Normal 3 3 3 2 5 2" xfId="14895" xr:uid="{00000000-0005-0000-0000-000049310000}"/>
    <cellStyle name="Normal 3 3 3 2 5 2 2" xfId="45226" xr:uid="{00000000-0005-0000-0000-00004A310000}"/>
    <cellStyle name="Normal 3 3 3 2 5 2 3" xfId="29993" xr:uid="{00000000-0005-0000-0000-00004B310000}"/>
    <cellStyle name="Normal 3 3 3 2 5 3" xfId="9875" xr:uid="{00000000-0005-0000-0000-00004C310000}"/>
    <cellStyle name="Normal 3 3 3 2 5 3 2" xfId="40209" xr:uid="{00000000-0005-0000-0000-00004D310000}"/>
    <cellStyle name="Normal 3 3 3 2 5 3 3" xfId="24976" xr:uid="{00000000-0005-0000-0000-00004E310000}"/>
    <cellStyle name="Normal 3 3 3 2 5 4" xfId="35196" xr:uid="{00000000-0005-0000-0000-00004F310000}"/>
    <cellStyle name="Normal 3 3 3 2 5 5" xfId="19963" xr:uid="{00000000-0005-0000-0000-000050310000}"/>
    <cellStyle name="Normal 3 3 3 2 6" xfId="11553" xr:uid="{00000000-0005-0000-0000-000051310000}"/>
    <cellStyle name="Normal 3 3 3 2 6 2" xfId="41884" xr:uid="{00000000-0005-0000-0000-000052310000}"/>
    <cellStyle name="Normal 3 3 3 2 6 3" xfId="26651" xr:uid="{00000000-0005-0000-0000-000053310000}"/>
    <cellStyle name="Normal 3 3 3 2 7" xfId="6532" xr:uid="{00000000-0005-0000-0000-000054310000}"/>
    <cellStyle name="Normal 3 3 3 2 7 2" xfId="36867" xr:uid="{00000000-0005-0000-0000-000055310000}"/>
    <cellStyle name="Normal 3 3 3 2 7 3" xfId="21634" xr:uid="{00000000-0005-0000-0000-000056310000}"/>
    <cellStyle name="Normal 3 3 3 2 8" xfId="31855" xr:uid="{00000000-0005-0000-0000-000057310000}"/>
    <cellStyle name="Normal 3 3 3 2 9" xfId="16621" xr:uid="{00000000-0005-0000-0000-000058310000}"/>
    <cellStyle name="Normal 3 3 3 3" xfId="1668" xr:uid="{00000000-0005-0000-0000-000059310000}"/>
    <cellStyle name="Normal 3 3 3 3 2" xfId="2507" xr:uid="{00000000-0005-0000-0000-00005A310000}"/>
    <cellStyle name="Normal 3 3 3 3 2 2" xfId="4197" xr:uid="{00000000-0005-0000-0000-00005B310000}"/>
    <cellStyle name="Normal 3 3 3 3 2 2 2" xfId="14270" xr:uid="{00000000-0005-0000-0000-00005C310000}"/>
    <cellStyle name="Normal 3 3 3 3 2 2 2 2" xfId="44601" xr:uid="{00000000-0005-0000-0000-00005D310000}"/>
    <cellStyle name="Normal 3 3 3 3 2 2 2 3" xfId="29368" xr:uid="{00000000-0005-0000-0000-00005E310000}"/>
    <cellStyle name="Normal 3 3 3 3 2 2 3" xfId="9250" xr:uid="{00000000-0005-0000-0000-00005F310000}"/>
    <cellStyle name="Normal 3 3 3 3 2 2 3 2" xfId="39584" xr:uid="{00000000-0005-0000-0000-000060310000}"/>
    <cellStyle name="Normal 3 3 3 3 2 2 3 3" xfId="24351" xr:uid="{00000000-0005-0000-0000-000061310000}"/>
    <cellStyle name="Normal 3 3 3 3 2 2 4" xfId="34571" xr:uid="{00000000-0005-0000-0000-000062310000}"/>
    <cellStyle name="Normal 3 3 3 3 2 2 5" xfId="19338" xr:uid="{00000000-0005-0000-0000-000063310000}"/>
    <cellStyle name="Normal 3 3 3 3 2 3" xfId="5889" xr:uid="{00000000-0005-0000-0000-000064310000}"/>
    <cellStyle name="Normal 3 3 3 3 2 3 2" xfId="15941" xr:uid="{00000000-0005-0000-0000-000065310000}"/>
    <cellStyle name="Normal 3 3 3 3 2 3 2 2" xfId="46272" xr:uid="{00000000-0005-0000-0000-000066310000}"/>
    <cellStyle name="Normal 3 3 3 3 2 3 2 3" xfId="31039" xr:uid="{00000000-0005-0000-0000-000067310000}"/>
    <cellStyle name="Normal 3 3 3 3 2 3 3" xfId="10921" xr:uid="{00000000-0005-0000-0000-000068310000}"/>
    <cellStyle name="Normal 3 3 3 3 2 3 3 2" xfId="41255" xr:uid="{00000000-0005-0000-0000-000069310000}"/>
    <cellStyle name="Normal 3 3 3 3 2 3 3 3" xfId="26022" xr:uid="{00000000-0005-0000-0000-00006A310000}"/>
    <cellStyle name="Normal 3 3 3 3 2 3 4" xfId="36242" xr:uid="{00000000-0005-0000-0000-00006B310000}"/>
    <cellStyle name="Normal 3 3 3 3 2 3 5" xfId="21009" xr:uid="{00000000-0005-0000-0000-00006C310000}"/>
    <cellStyle name="Normal 3 3 3 3 2 4" xfId="12599" xr:uid="{00000000-0005-0000-0000-00006D310000}"/>
    <cellStyle name="Normal 3 3 3 3 2 4 2" xfId="42930" xr:uid="{00000000-0005-0000-0000-00006E310000}"/>
    <cellStyle name="Normal 3 3 3 3 2 4 3" xfId="27697" xr:uid="{00000000-0005-0000-0000-00006F310000}"/>
    <cellStyle name="Normal 3 3 3 3 2 5" xfId="7578" xr:uid="{00000000-0005-0000-0000-000070310000}"/>
    <cellStyle name="Normal 3 3 3 3 2 5 2" xfId="37913" xr:uid="{00000000-0005-0000-0000-000071310000}"/>
    <cellStyle name="Normal 3 3 3 3 2 5 3" xfId="22680" xr:uid="{00000000-0005-0000-0000-000072310000}"/>
    <cellStyle name="Normal 3 3 3 3 2 6" xfId="32901" xr:uid="{00000000-0005-0000-0000-000073310000}"/>
    <cellStyle name="Normal 3 3 3 3 2 7" xfId="17667" xr:uid="{00000000-0005-0000-0000-000074310000}"/>
    <cellStyle name="Normal 3 3 3 3 3" xfId="3360" xr:uid="{00000000-0005-0000-0000-000075310000}"/>
    <cellStyle name="Normal 3 3 3 3 3 2" xfId="13434" xr:uid="{00000000-0005-0000-0000-000076310000}"/>
    <cellStyle name="Normal 3 3 3 3 3 2 2" xfId="43765" xr:uid="{00000000-0005-0000-0000-000077310000}"/>
    <cellStyle name="Normal 3 3 3 3 3 2 3" xfId="28532" xr:uid="{00000000-0005-0000-0000-000078310000}"/>
    <cellStyle name="Normal 3 3 3 3 3 3" xfId="8414" xr:uid="{00000000-0005-0000-0000-000079310000}"/>
    <cellStyle name="Normal 3 3 3 3 3 3 2" xfId="38748" xr:uid="{00000000-0005-0000-0000-00007A310000}"/>
    <cellStyle name="Normal 3 3 3 3 3 3 3" xfId="23515" xr:uid="{00000000-0005-0000-0000-00007B310000}"/>
    <cellStyle name="Normal 3 3 3 3 3 4" xfId="33735" xr:uid="{00000000-0005-0000-0000-00007C310000}"/>
    <cellStyle name="Normal 3 3 3 3 3 5" xfId="18502" xr:uid="{00000000-0005-0000-0000-00007D310000}"/>
    <cellStyle name="Normal 3 3 3 3 4" xfId="5053" xr:uid="{00000000-0005-0000-0000-00007E310000}"/>
    <cellStyle name="Normal 3 3 3 3 4 2" xfId="15105" xr:uid="{00000000-0005-0000-0000-00007F310000}"/>
    <cellStyle name="Normal 3 3 3 3 4 2 2" xfId="45436" xr:uid="{00000000-0005-0000-0000-000080310000}"/>
    <cellStyle name="Normal 3 3 3 3 4 2 3" xfId="30203" xr:uid="{00000000-0005-0000-0000-000081310000}"/>
    <cellStyle name="Normal 3 3 3 3 4 3" xfId="10085" xr:uid="{00000000-0005-0000-0000-000082310000}"/>
    <cellStyle name="Normal 3 3 3 3 4 3 2" xfId="40419" xr:uid="{00000000-0005-0000-0000-000083310000}"/>
    <cellStyle name="Normal 3 3 3 3 4 3 3" xfId="25186" xr:uid="{00000000-0005-0000-0000-000084310000}"/>
    <cellStyle name="Normal 3 3 3 3 4 4" xfId="35406" xr:uid="{00000000-0005-0000-0000-000085310000}"/>
    <cellStyle name="Normal 3 3 3 3 4 5" xfId="20173" xr:uid="{00000000-0005-0000-0000-000086310000}"/>
    <cellStyle name="Normal 3 3 3 3 5" xfId="11763" xr:uid="{00000000-0005-0000-0000-000087310000}"/>
    <cellStyle name="Normal 3 3 3 3 5 2" xfId="42094" xr:uid="{00000000-0005-0000-0000-000088310000}"/>
    <cellStyle name="Normal 3 3 3 3 5 3" xfId="26861" xr:uid="{00000000-0005-0000-0000-000089310000}"/>
    <cellStyle name="Normal 3 3 3 3 6" xfId="6742" xr:uid="{00000000-0005-0000-0000-00008A310000}"/>
    <cellStyle name="Normal 3 3 3 3 6 2" xfId="37077" xr:uid="{00000000-0005-0000-0000-00008B310000}"/>
    <cellStyle name="Normal 3 3 3 3 6 3" xfId="21844" xr:uid="{00000000-0005-0000-0000-00008C310000}"/>
    <cellStyle name="Normal 3 3 3 3 7" xfId="32065" xr:uid="{00000000-0005-0000-0000-00008D310000}"/>
    <cellStyle name="Normal 3 3 3 3 8" xfId="16831" xr:uid="{00000000-0005-0000-0000-00008E310000}"/>
    <cellStyle name="Normal 3 3 3 4" xfId="2089" xr:uid="{00000000-0005-0000-0000-00008F310000}"/>
    <cellStyle name="Normal 3 3 3 4 2" xfId="3779" xr:uid="{00000000-0005-0000-0000-000090310000}"/>
    <cellStyle name="Normal 3 3 3 4 2 2" xfId="13852" xr:uid="{00000000-0005-0000-0000-000091310000}"/>
    <cellStyle name="Normal 3 3 3 4 2 2 2" xfId="44183" xr:uid="{00000000-0005-0000-0000-000092310000}"/>
    <cellStyle name="Normal 3 3 3 4 2 2 3" xfId="28950" xr:uid="{00000000-0005-0000-0000-000093310000}"/>
    <cellStyle name="Normal 3 3 3 4 2 3" xfId="8832" xr:uid="{00000000-0005-0000-0000-000094310000}"/>
    <cellStyle name="Normal 3 3 3 4 2 3 2" xfId="39166" xr:uid="{00000000-0005-0000-0000-000095310000}"/>
    <cellStyle name="Normal 3 3 3 4 2 3 3" xfId="23933" xr:uid="{00000000-0005-0000-0000-000096310000}"/>
    <cellStyle name="Normal 3 3 3 4 2 4" xfId="34153" xr:uid="{00000000-0005-0000-0000-000097310000}"/>
    <cellStyle name="Normal 3 3 3 4 2 5" xfId="18920" xr:uid="{00000000-0005-0000-0000-000098310000}"/>
    <cellStyle name="Normal 3 3 3 4 3" xfId="5471" xr:uid="{00000000-0005-0000-0000-000099310000}"/>
    <cellStyle name="Normal 3 3 3 4 3 2" xfId="15523" xr:uid="{00000000-0005-0000-0000-00009A310000}"/>
    <cellStyle name="Normal 3 3 3 4 3 2 2" xfId="45854" xr:uid="{00000000-0005-0000-0000-00009B310000}"/>
    <cellStyle name="Normal 3 3 3 4 3 2 3" xfId="30621" xr:uid="{00000000-0005-0000-0000-00009C310000}"/>
    <cellStyle name="Normal 3 3 3 4 3 3" xfId="10503" xr:uid="{00000000-0005-0000-0000-00009D310000}"/>
    <cellStyle name="Normal 3 3 3 4 3 3 2" xfId="40837" xr:uid="{00000000-0005-0000-0000-00009E310000}"/>
    <cellStyle name="Normal 3 3 3 4 3 3 3" xfId="25604" xr:uid="{00000000-0005-0000-0000-00009F310000}"/>
    <cellStyle name="Normal 3 3 3 4 3 4" xfId="35824" xr:uid="{00000000-0005-0000-0000-0000A0310000}"/>
    <cellStyle name="Normal 3 3 3 4 3 5" xfId="20591" xr:uid="{00000000-0005-0000-0000-0000A1310000}"/>
    <cellStyle name="Normal 3 3 3 4 4" xfId="12181" xr:uid="{00000000-0005-0000-0000-0000A2310000}"/>
    <cellStyle name="Normal 3 3 3 4 4 2" xfId="42512" xr:uid="{00000000-0005-0000-0000-0000A3310000}"/>
    <cellStyle name="Normal 3 3 3 4 4 3" xfId="27279" xr:uid="{00000000-0005-0000-0000-0000A4310000}"/>
    <cellStyle name="Normal 3 3 3 4 5" xfId="7160" xr:uid="{00000000-0005-0000-0000-0000A5310000}"/>
    <cellStyle name="Normal 3 3 3 4 5 2" xfId="37495" xr:uid="{00000000-0005-0000-0000-0000A6310000}"/>
    <cellStyle name="Normal 3 3 3 4 5 3" xfId="22262" xr:uid="{00000000-0005-0000-0000-0000A7310000}"/>
    <cellStyle name="Normal 3 3 3 4 6" xfId="32483" xr:uid="{00000000-0005-0000-0000-0000A8310000}"/>
    <cellStyle name="Normal 3 3 3 4 7" xfId="17249" xr:uid="{00000000-0005-0000-0000-0000A9310000}"/>
    <cellStyle name="Normal 3 3 3 5" xfId="2942" xr:uid="{00000000-0005-0000-0000-0000AA310000}"/>
    <cellStyle name="Normal 3 3 3 5 2" xfId="13016" xr:uid="{00000000-0005-0000-0000-0000AB310000}"/>
    <cellStyle name="Normal 3 3 3 5 2 2" xfId="43347" xr:uid="{00000000-0005-0000-0000-0000AC310000}"/>
    <cellStyle name="Normal 3 3 3 5 2 3" xfId="28114" xr:uid="{00000000-0005-0000-0000-0000AD310000}"/>
    <cellStyle name="Normal 3 3 3 5 3" xfId="7996" xr:uid="{00000000-0005-0000-0000-0000AE310000}"/>
    <cellStyle name="Normal 3 3 3 5 3 2" xfId="38330" xr:uid="{00000000-0005-0000-0000-0000AF310000}"/>
    <cellStyle name="Normal 3 3 3 5 3 3" xfId="23097" xr:uid="{00000000-0005-0000-0000-0000B0310000}"/>
    <cellStyle name="Normal 3 3 3 5 4" xfId="33317" xr:uid="{00000000-0005-0000-0000-0000B1310000}"/>
    <cellStyle name="Normal 3 3 3 5 5" xfId="18084" xr:uid="{00000000-0005-0000-0000-0000B2310000}"/>
    <cellStyle name="Normal 3 3 3 6" xfId="4635" xr:uid="{00000000-0005-0000-0000-0000B3310000}"/>
    <cellStyle name="Normal 3 3 3 6 2" xfId="14687" xr:uid="{00000000-0005-0000-0000-0000B4310000}"/>
    <cellStyle name="Normal 3 3 3 6 2 2" xfId="45018" xr:uid="{00000000-0005-0000-0000-0000B5310000}"/>
    <cellStyle name="Normal 3 3 3 6 2 3" xfId="29785" xr:uid="{00000000-0005-0000-0000-0000B6310000}"/>
    <cellStyle name="Normal 3 3 3 6 3" xfId="9667" xr:uid="{00000000-0005-0000-0000-0000B7310000}"/>
    <cellStyle name="Normal 3 3 3 6 3 2" xfId="40001" xr:uid="{00000000-0005-0000-0000-0000B8310000}"/>
    <cellStyle name="Normal 3 3 3 6 3 3" xfId="24768" xr:uid="{00000000-0005-0000-0000-0000B9310000}"/>
    <cellStyle name="Normal 3 3 3 6 4" xfId="34988" xr:uid="{00000000-0005-0000-0000-0000BA310000}"/>
    <cellStyle name="Normal 3 3 3 6 5" xfId="19755" xr:uid="{00000000-0005-0000-0000-0000BB310000}"/>
    <cellStyle name="Normal 3 3 3 7" xfId="11345" xr:uid="{00000000-0005-0000-0000-0000BC310000}"/>
    <cellStyle name="Normal 3 3 3 7 2" xfId="41676" xr:uid="{00000000-0005-0000-0000-0000BD310000}"/>
    <cellStyle name="Normal 3 3 3 7 3" xfId="26443" xr:uid="{00000000-0005-0000-0000-0000BE310000}"/>
    <cellStyle name="Normal 3 3 3 8" xfId="6324" xr:uid="{00000000-0005-0000-0000-0000BF310000}"/>
    <cellStyle name="Normal 3 3 3 8 2" xfId="36659" xr:uid="{00000000-0005-0000-0000-0000C0310000}"/>
    <cellStyle name="Normal 3 3 3 8 3" xfId="21426" xr:uid="{00000000-0005-0000-0000-0000C1310000}"/>
    <cellStyle name="Normal 3 3 3 9" xfId="31648" xr:uid="{00000000-0005-0000-0000-0000C2310000}"/>
    <cellStyle name="Normal 3 3 4" xfId="1349" xr:uid="{00000000-0005-0000-0000-0000C3310000}"/>
    <cellStyle name="Normal 3 3 4 2" xfId="1772" xr:uid="{00000000-0005-0000-0000-0000C4310000}"/>
    <cellStyle name="Normal 3 3 4 2 2" xfId="2611" xr:uid="{00000000-0005-0000-0000-0000C5310000}"/>
    <cellStyle name="Normal 3 3 4 2 2 2" xfId="4301" xr:uid="{00000000-0005-0000-0000-0000C6310000}"/>
    <cellStyle name="Normal 3 3 4 2 2 2 2" xfId="14374" xr:uid="{00000000-0005-0000-0000-0000C7310000}"/>
    <cellStyle name="Normal 3 3 4 2 2 2 2 2" xfId="44705" xr:uid="{00000000-0005-0000-0000-0000C8310000}"/>
    <cellStyle name="Normal 3 3 4 2 2 2 2 3" xfId="29472" xr:uid="{00000000-0005-0000-0000-0000C9310000}"/>
    <cellStyle name="Normal 3 3 4 2 2 2 3" xfId="9354" xr:uid="{00000000-0005-0000-0000-0000CA310000}"/>
    <cellStyle name="Normal 3 3 4 2 2 2 3 2" xfId="39688" xr:uid="{00000000-0005-0000-0000-0000CB310000}"/>
    <cellStyle name="Normal 3 3 4 2 2 2 3 3" xfId="24455" xr:uid="{00000000-0005-0000-0000-0000CC310000}"/>
    <cellStyle name="Normal 3 3 4 2 2 2 4" xfId="34675" xr:uid="{00000000-0005-0000-0000-0000CD310000}"/>
    <cellStyle name="Normal 3 3 4 2 2 2 5" xfId="19442" xr:uid="{00000000-0005-0000-0000-0000CE310000}"/>
    <cellStyle name="Normal 3 3 4 2 2 3" xfId="5993" xr:uid="{00000000-0005-0000-0000-0000CF310000}"/>
    <cellStyle name="Normal 3 3 4 2 2 3 2" xfId="16045" xr:uid="{00000000-0005-0000-0000-0000D0310000}"/>
    <cellStyle name="Normal 3 3 4 2 2 3 2 2" xfId="46376" xr:uid="{00000000-0005-0000-0000-0000D1310000}"/>
    <cellStyle name="Normal 3 3 4 2 2 3 2 3" xfId="31143" xr:uid="{00000000-0005-0000-0000-0000D2310000}"/>
    <cellStyle name="Normal 3 3 4 2 2 3 3" xfId="11025" xr:uid="{00000000-0005-0000-0000-0000D3310000}"/>
    <cellStyle name="Normal 3 3 4 2 2 3 3 2" xfId="41359" xr:uid="{00000000-0005-0000-0000-0000D4310000}"/>
    <cellStyle name="Normal 3 3 4 2 2 3 3 3" xfId="26126" xr:uid="{00000000-0005-0000-0000-0000D5310000}"/>
    <cellStyle name="Normal 3 3 4 2 2 3 4" xfId="36346" xr:uid="{00000000-0005-0000-0000-0000D6310000}"/>
    <cellStyle name="Normal 3 3 4 2 2 3 5" xfId="21113" xr:uid="{00000000-0005-0000-0000-0000D7310000}"/>
    <cellStyle name="Normal 3 3 4 2 2 4" xfId="12703" xr:uid="{00000000-0005-0000-0000-0000D8310000}"/>
    <cellStyle name="Normal 3 3 4 2 2 4 2" xfId="43034" xr:uid="{00000000-0005-0000-0000-0000D9310000}"/>
    <cellStyle name="Normal 3 3 4 2 2 4 3" xfId="27801" xr:uid="{00000000-0005-0000-0000-0000DA310000}"/>
    <cellStyle name="Normal 3 3 4 2 2 5" xfId="7682" xr:uid="{00000000-0005-0000-0000-0000DB310000}"/>
    <cellStyle name="Normal 3 3 4 2 2 5 2" xfId="38017" xr:uid="{00000000-0005-0000-0000-0000DC310000}"/>
    <cellStyle name="Normal 3 3 4 2 2 5 3" xfId="22784" xr:uid="{00000000-0005-0000-0000-0000DD310000}"/>
    <cellStyle name="Normal 3 3 4 2 2 6" xfId="33005" xr:uid="{00000000-0005-0000-0000-0000DE310000}"/>
    <cellStyle name="Normal 3 3 4 2 2 7" xfId="17771" xr:uid="{00000000-0005-0000-0000-0000DF310000}"/>
    <cellStyle name="Normal 3 3 4 2 3" xfId="3464" xr:uid="{00000000-0005-0000-0000-0000E0310000}"/>
    <cellStyle name="Normal 3 3 4 2 3 2" xfId="13538" xr:uid="{00000000-0005-0000-0000-0000E1310000}"/>
    <cellStyle name="Normal 3 3 4 2 3 2 2" xfId="43869" xr:uid="{00000000-0005-0000-0000-0000E2310000}"/>
    <cellStyle name="Normal 3 3 4 2 3 2 3" xfId="28636" xr:uid="{00000000-0005-0000-0000-0000E3310000}"/>
    <cellStyle name="Normal 3 3 4 2 3 3" xfId="8518" xr:uid="{00000000-0005-0000-0000-0000E4310000}"/>
    <cellStyle name="Normal 3 3 4 2 3 3 2" xfId="38852" xr:uid="{00000000-0005-0000-0000-0000E5310000}"/>
    <cellStyle name="Normal 3 3 4 2 3 3 3" xfId="23619" xr:uid="{00000000-0005-0000-0000-0000E6310000}"/>
    <cellStyle name="Normal 3 3 4 2 3 4" xfId="33839" xr:uid="{00000000-0005-0000-0000-0000E7310000}"/>
    <cellStyle name="Normal 3 3 4 2 3 5" xfId="18606" xr:uid="{00000000-0005-0000-0000-0000E8310000}"/>
    <cellStyle name="Normal 3 3 4 2 4" xfId="5157" xr:uid="{00000000-0005-0000-0000-0000E9310000}"/>
    <cellStyle name="Normal 3 3 4 2 4 2" xfId="15209" xr:uid="{00000000-0005-0000-0000-0000EA310000}"/>
    <cellStyle name="Normal 3 3 4 2 4 2 2" xfId="45540" xr:uid="{00000000-0005-0000-0000-0000EB310000}"/>
    <cellStyle name="Normal 3 3 4 2 4 2 3" xfId="30307" xr:uid="{00000000-0005-0000-0000-0000EC310000}"/>
    <cellStyle name="Normal 3 3 4 2 4 3" xfId="10189" xr:uid="{00000000-0005-0000-0000-0000ED310000}"/>
    <cellStyle name="Normal 3 3 4 2 4 3 2" xfId="40523" xr:uid="{00000000-0005-0000-0000-0000EE310000}"/>
    <cellStyle name="Normal 3 3 4 2 4 3 3" xfId="25290" xr:uid="{00000000-0005-0000-0000-0000EF310000}"/>
    <cellStyle name="Normal 3 3 4 2 4 4" xfId="35510" xr:uid="{00000000-0005-0000-0000-0000F0310000}"/>
    <cellStyle name="Normal 3 3 4 2 4 5" xfId="20277" xr:uid="{00000000-0005-0000-0000-0000F1310000}"/>
    <cellStyle name="Normal 3 3 4 2 5" xfId="11867" xr:uid="{00000000-0005-0000-0000-0000F2310000}"/>
    <cellStyle name="Normal 3 3 4 2 5 2" xfId="42198" xr:uid="{00000000-0005-0000-0000-0000F3310000}"/>
    <cellStyle name="Normal 3 3 4 2 5 3" xfId="26965" xr:uid="{00000000-0005-0000-0000-0000F4310000}"/>
    <cellStyle name="Normal 3 3 4 2 6" xfId="6846" xr:uid="{00000000-0005-0000-0000-0000F5310000}"/>
    <cellStyle name="Normal 3 3 4 2 6 2" xfId="37181" xr:uid="{00000000-0005-0000-0000-0000F6310000}"/>
    <cellStyle name="Normal 3 3 4 2 6 3" xfId="21948" xr:uid="{00000000-0005-0000-0000-0000F7310000}"/>
    <cellStyle name="Normal 3 3 4 2 7" xfId="32169" xr:uid="{00000000-0005-0000-0000-0000F8310000}"/>
    <cellStyle name="Normal 3 3 4 2 8" xfId="16935" xr:uid="{00000000-0005-0000-0000-0000F9310000}"/>
    <cellStyle name="Normal 3 3 4 3" xfId="2193" xr:uid="{00000000-0005-0000-0000-0000FA310000}"/>
    <cellStyle name="Normal 3 3 4 3 2" xfId="3883" xr:uid="{00000000-0005-0000-0000-0000FB310000}"/>
    <cellStyle name="Normal 3 3 4 3 2 2" xfId="13956" xr:uid="{00000000-0005-0000-0000-0000FC310000}"/>
    <cellStyle name="Normal 3 3 4 3 2 2 2" xfId="44287" xr:uid="{00000000-0005-0000-0000-0000FD310000}"/>
    <cellStyle name="Normal 3 3 4 3 2 2 3" xfId="29054" xr:uid="{00000000-0005-0000-0000-0000FE310000}"/>
    <cellStyle name="Normal 3 3 4 3 2 3" xfId="8936" xr:uid="{00000000-0005-0000-0000-0000FF310000}"/>
    <cellStyle name="Normal 3 3 4 3 2 3 2" xfId="39270" xr:uid="{00000000-0005-0000-0000-000000320000}"/>
    <cellStyle name="Normal 3 3 4 3 2 3 3" xfId="24037" xr:uid="{00000000-0005-0000-0000-000001320000}"/>
    <cellStyle name="Normal 3 3 4 3 2 4" xfId="34257" xr:uid="{00000000-0005-0000-0000-000002320000}"/>
    <cellStyle name="Normal 3 3 4 3 2 5" xfId="19024" xr:uid="{00000000-0005-0000-0000-000003320000}"/>
    <cellStyle name="Normal 3 3 4 3 3" xfId="5575" xr:uid="{00000000-0005-0000-0000-000004320000}"/>
    <cellStyle name="Normal 3 3 4 3 3 2" xfId="15627" xr:uid="{00000000-0005-0000-0000-000005320000}"/>
    <cellStyle name="Normal 3 3 4 3 3 2 2" xfId="45958" xr:uid="{00000000-0005-0000-0000-000006320000}"/>
    <cellStyle name="Normal 3 3 4 3 3 2 3" xfId="30725" xr:uid="{00000000-0005-0000-0000-000007320000}"/>
    <cellStyle name="Normal 3 3 4 3 3 3" xfId="10607" xr:uid="{00000000-0005-0000-0000-000008320000}"/>
    <cellStyle name="Normal 3 3 4 3 3 3 2" xfId="40941" xr:uid="{00000000-0005-0000-0000-000009320000}"/>
    <cellStyle name="Normal 3 3 4 3 3 3 3" xfId="25708" xr:uid="{00000000-0005-0000-0000-00000A320000}"/>
    <cellStyle name="Normal 3 3 4 3 3 4" xfId="35928" xr:uid="{00000000-0005-0000-0000-00000B320000}"/>
    <cellStyle name="Normal 3 3 4 3 3 5" xfId="20695" xr:uid="{00000000-0005-0000-0000-00000C320000}"/>
    <cellStyle name="Normal 3 3 4 3 4" xfId="12285" xr:uid="{00000000-0005-0000-0000-00000D320000}"/>
    <cellStyle name="Normal 3 3 4 3 4 2" xfId="42616" xr:uid="{00000000-0005-0000-0000-00000E320000}"/>
    <cellStyle name="Normal 3 3 4 3 4 3" xfId="27383" xr:uid="{00000000-0005-0000-0000-00000F320000}"/>
    <cellStyle name="Normal 3 3 4 3 5" xfId="7264" xr:uid="{00000000-0005-0000-0000-000010320000}"/>
    <cellStyle name="Normal 3 3 4 3 5 2" xfId="37599" xr:uid="{00000000-0005-0000-0000-000011320000}"/>
    <cellStyle name="Normal 3 3 4 3 5 3" xfId="22366" xr:uid="{00000000-0005-0000-0000-000012320000}"/>
    <cellStyle name="Normal 3 3 4 3 6" xfId="32587" xr:uid="{00000000-0005-0000-0000-000013320000}"/>
    <cellStyle name="Normal 3 3 4 3 7" xfId="17353" xr:uid="{00000000-0005-0000-0000-000014320000}"/>
    <cellStyle name="Normal 3 3 4 4" xfId="3046" xr:uid="{00000000-0005-0000-0000-000015320000}"/>
    <cellStyle name="Normal 3 3 4 4 2" xfId="13120" xr:uid="{00000000-0005-0000-0000-000016320000}"/>
    <cellStyle name="Normal 3 3 4 4 2 2" xfId="43451" xr:uid="{00000000-0005-0000-0000-000017320000}"/>
    <cellStyle name="Normal 3 3 4 4 2 3" xfId="28218" xr:uid="{00000000-0005-0000-0000-000018320000}"/>
    <cellStyle name="Normal 3 3 4 4 3" xfId="8100" xr:uid="{00000000-0005-0000-0000-000019320000}"/>
    <cellStyle name="Normal 3 3 4 4 3 2" xfId="38434" xr:uid="{00000000-0005-0000-0000-00001A320000}"/>
    <cellStyle name="Normal 3 3 4 4 3 3" xfId="23201" xr:uid="{00000000-0005-0000-0000-00001B320000}"/>
    <cellStyle name="Normal 3 3 4 4 4" xfId="33421" xr:uid="{00000000-0005-0000-0000-00001C320000}"/>
    <cellStyle name="Normal 3 3 4 4 5" xfId="18188" xr:uid="{00000000-0005-0000-0000-00001D320000}"/>
    <cellStyle name="Normal 3 3 4 5" xfId="4739" xr:uid="{00000000-0005-0000-0000-00001E320000}"/>
    <cellStyle name="Normal 3 3 4 5 2" xfId="14791" xr:uid="{00000000-0005-0000-0000-00001F320000}"/>
    <cellStyle name="Normal 3 3 4 5 2 2" xfId="45122" xr:uid="{00000000-0005-0000-0000-000020320000}"/>
    <cellStyle name="Normal 3 3 4 5 2 3" xfId="29889" xr:uid="{00000000-0005-0000-0000-000021320000}"/>
    <cellStyle name="Normal 3 3 4 5 3" xfId="9771" xr:uid="{00000000-0005-0000-0000-000022320000}"/>
    <cellStyle name="Normal 3 3 4 5 3 2" xfId="40105" xr:uid="{00000000-0005-0000-0000-000023320000}"/>
    <cellStyle name="Normal 3 3 4 5 3 3" xfId="24872" xr:uid="{00000000-0005-0000-0000-000024320000}"/>
    <cellStyle name="Normal 3 3 4 5 4" xfId="35092" xr:uid="{00000000-0005-0000-0000-000025320000}"/>
    <cellStyle name="Normal 3 3 4 5 5" xfId="19859" xr:uid="{00000000-0005-0000-0000-000026320000}"/>
    <cellStyle name="Normal 3 3 4 6" xfId="11449" xr:uid="{00000000-0005-0000-0000-000027320000}"/>
    <cellStyle name="Normal 3 3 4 6 2" xfId="41780" xr:uid="{00000000-0005-0000-0000-000028320000}"/>
    <cellStyle name="Normal 3 3 4 6 3" xfId="26547" xr:uid="{00000000-0005-0000-0000-000029320000}"/>
    <cellStyle name="Normal 3 3 4 7" xfId="6428" xr:uid="{00000000-0005-0000-0000-00002A320000}"/>
    <cellStyle name="Normal 3 3 4 7 2" xfId="36763" xr:uid="{00000000-0005-0000-0000-00002B320000}"/>
    <cellStyle name="Normal 3 3 4 7 3" xfId="21530" xr:uid="{00000000-0005-0000-0000-00002C320000}"/>
    <cellStyle name="Normal 3 3 4 8" xfId="31751" xr:uid="{00000000-0005-0000-0000-00002D320000}"/>
    <cellStyle name="Normal 3 3 4 9" xfId="16517" xr:uid="{00000000-0005-0000-0000-00002E320000}"/>
    <cellStyle name="Normal 3 3 5" xfId="1562" xr:uid="{00000000-0005-0000-0000-00002F320000}"/>
    <cellStyle name="Normal 3 3 5 2" xfId="2403" xr:uid="{00000000-0005-0000-0000-000030320000}"/>
    <cellStyle name="Normal 3 3 5 2 2" xfId="4093" xr:uid="{00000000-0005-0000-0000-000031320000}"/>
    <cellStyle name="Normal 3 3 5 2 2 2" xfId="14166" xr:uid="{00000000-0005-0000-0000-000032320000}"/>
    <cellStyle name="Normal 3 3 5 2 2 2 2" xfId="44497" xr:uid="{00000000-0005-0000-0000-000033320000}"/>
    <cellStyle name="Normal 3 3 5 2 2 2 3" xfId="29264" xr:uid="{00000000-0005-0000-0000-000034320000}"/>
    <cellStyle name="Normal 3 3 5 2 2 3" xfId="9146" xr:uid="{00000000-0005-0000-0000-000035320000}"/>
    <cellStyle name="Normal 3 3 5 2 2 3 2" xfId="39480" xr:uid="{00000000-0005-0000-0000-000036320000}"/>
    <cellStyle name="Normal 3 3 5 2 2 3 3" xfId="24247" xr:uid="{00000000-0005-0000-0000-000037320000}"/>
    <cellStyle name="Normal 3 3 5 2 2 4" xfId="34467" xr:uid="{00000000-0005-0000-0000-000038320000}"/>
    <cellStyle name="Normal 3 3 5 2 2 5" xfId="19234" xr:uid="{00000000-0005-0000-0000-000039320000}"/>
    <cellStyle name="Normal 3 3 5 2 3" xfId="5785" xr:uid="{00000000-0005-0000-0000-00003A320000}"/>
    <cellStyle name="Normal 3 3 5 2 3 2" xfId="15837" xr:uid="{00000000-0005-0000-0000-00003B320000}"/>
    <cellStyle name="Normal 3 3 5 2 3 2 2" xfId="46168" xr:uid="{00000000-0005-0000-0000-00003C320000}"/>
    <cellStyle name="Normal 3 3 5 2 3 2 3" xfId="30935" xr:uid="{00000000-0005-0000-0000-00003D320000}"/>
    <cellStyle name="Normal 3 3 5 2 3 3" xfId="10817" xr:uid="{00000000-0005-0000-0000-00003E320000}"/>
    <cellStyle name="Normal 3 3 5 2 3 3 2" xfId="41151" xr:uid="{00000000-0005-0000-0000-00003F320000}"/>
    <cellStyle name="Normal 3 3 5 2 3 3 3" xfId="25918" xr:uid="{00000000-0005-0000-0000-000040320000}"/>
    <cellStyle name="Normal 3 3 5 2 3 4" xfId="36138" xr:uid="{00000000-0005-0000-0000-000041320000}"/>
    <cellStyle name="Normal 3 3 5 2 3 5" xfId="20905" xr:uid="{00000000-0005-0000-0000-000042320000}"/>
    <cellStyle name="Normal 3 3 5 2 4" xfId="12495" xr:uid="{00000000-0005-0000-0000-000043320000}"/>
    <cellStyle name="Normal 3 3 5 2 4 2" xfId="42826" xr:uid="{00000000-0005-0000-0000-000044320000}"/>
    <cellStyle name="Normal 3 3 5 2 4 3" xfId="27593" xr:uid="{00000000-0005-0000-0000-000045320000}"/>
    <cellStyle name="Normal 3 3 5 2 5" xfId="7474" xr:uid="{00000000-0005-0000-0000-000046320000}"/>
    <cellStyle name="Normal 3 3 5 2 5 2" xfId="37809" xr:uid="{00000000-0005-0000-0000-000047320000}"/>
    <cellStyle name="Normal 3 3 5 2 5 3" xfId="22576" xr:uid="{00000000-0005-0000-0000-000048320000}"/>
    <cellStyle name="Normal 3 3 5 2 6" xfId="32797" xr:uid="{00000000-0005-0000-0000-000049320000}"/>
    <cellStyle name="Normal 3 3 5 2 7" xfId="17563" xr:uid="{00000000-0005-0000-0000-00004A320000}"/>
    <cellStyle name="Normal 3 3 5 3" xfId="3256" xr:uid="{00000000-0005-0000-0000-00004B320000}"/>
    <cellStyle name="Normal 3 3 5 3 2" xfId="13330" xr:uid="{00000000-0005-0000-0000-00004C320000}"/>
    <cellStyle name="Normal 3 3 5 3 2 2" xfId="43661" xr:uid="{00000000-0005-0000-0000-00004D320000}"/>
    <cellStyle name="Normal 3 3 5 3 2 3" xfId="28428" xr:uid="{00000000-0005-0000-0000-00004E320000}"/>
    <cellStyle name="Normal 3 3 5 3 3" xfId="8310" xr:uid="{00000000-0005-0000-0000-00004F320000}"/>
    <cellStyle name="Normal 3 3 5 3 3 2" xfId="38644" xr:uid="{00000000-0005-0000-0000-000050320000}"/>
    <cellStyle name="Normal 3 3 5 3 3 3" xfId="23411" xr:uid="{00000000-0005-0000-0000-000051320000}"/>
    <cellStyle name="Normal 3 3 5 3 4" xfId="33631" xr:uid="{00000000-0005-0000-0000-000052320000}"/>
    <cellStyle name="Normal 3 3 5 3 5" xfId="18398" xr:uid="{00000000-0005-0000-0000-000053320000}"/>
    <cellStyle name="Normal 3 3 5 4" xfId="4949" xr:uid="{00000000-0005-0000-0000-000054320000}"/>
    <cellStyle name="Normal 3 3 5 4 2" xfId="15001" xr:uid="{00000000-0005-0000-0000-000055320000}"/>
    <cellStyle name="Normal 3 3 5 4 2 2" xfId="45332" xr:uid="{00000000-0005-0000-0000-000056320000}"/>
    <cellStyle name="Normal 3 3 5 4 2 3" xfId="30099" xr:uid="{00000000-0005-0000-0000-000057320000}"/>
    <cellStyle name="Normal 3 3 5 4 3" xfId="9981" xr:uid="{00000000-0005-0000-0000-000058320000}"/>
    <cellStyle name="Normal 3 3 5 4 3 2" xfId="40315" xr:uid="{00000000-0005-0000-0000-000059320000}"/>
    <cellStyle name="Normal 3 3 5 4 3 3" xfId="25082" xr:uid="{00000000-0005-0000-0000-00005A320000}"/>
    <cellStyle name="Normal 3 3 5 4 4" xfId="35302" xr:uid="{00000000-0005-0000-0000-00005B320000}"/>
    <cellStyle name="Normal 3 3 5 4 5" xfId="20069" xr:uid="{00000000-0005-0000-0000-00005C320000}"/>
    <cellStyle name="Normal 3 3 5 5" xfId="11659" xr:uid="{00000000-0005-0000-0000-00005D320000}"/>
    <cellStyle name="Normal 3 3 5 5 2" xfId="41990" xr:uid="{00000000-0005-0000-0000-00005E320000}"/>
    <cellStyle name="Normal 3 3 5 5 3" xfId="26757" xr:uid="{00000000-0005-0000-0000-00005F320000}"/>
    <cellStyle name="Normal 3 3 5 6" xfId="6638" xr:uid="{00000000-0005-0000-0000-000060320000}"/>
    <cellStyle name="Normal 3 3 5 6 2" xfId="36973" xr:uid="{00000000-0005-0000-0000-000061320000}"/>
    <cellStyle name="Normal 3 3 5 6 3" xfId="21740" xr:uid="{00000000-0005-0000-0000-000062320000}"/>
    <cellStyle name="Normal 3 3 5 7" xfId="31961" xr:uid="{00000000-0005-0000-0000-000063320000}"/>
    <cellStyle name="Normal 3 3 5 8" xfId="16727" xr:uid="{00000000-0005-0000-0000-000064320000}"/>
    <cellStyle name="Normal 3 3 6" xfId="1983" xr:uid="{00000000-0005-0000-0000-000065320000}"/>
    <cellStyle name="Normal 3 3 6 2" xfId="3675" xr:uid="{00000000-0005-0000-0000-000066320000}"/>
    <cellStyle name="Normal 3 3 6 2 2" xfId="13748" xr:uid="{00000000-0005-0000-0000-000067320000}"/>
    <cellStyle name="Normal 3 3 6 2 2 2" xfId="44079" xr:uid="{00000000-0005-0000-0000-000068320000}"/>
    <cellStyle name="Normal 3 3 6 2 2 3" xfId="28846" xr:uid="{00000000-0005-0000-0000-000069320000}"/>
    <cellStyle name="Normal 3 3 6 2 3" xfId="8728" xr:uid="{00000000-0005-0000-0000-00006A320000}"/>
    <cellStyle name="Normal 3 3 6 2 3 2" xfId="39062" xr:uid="{00000000-0005-0000-0000-00006B320000}"/>
    <cellStyle name="Normal 3 3 6 2 3 3" xfId="23829" xr:uid="{00000000-0005-0000-0000-00006C320000}"/>
    <cellStyle name="Normal 3 3 6 2 4" xfId="34049" xr:uid="{00000000-0005-0000-0000-00006D320000}"/>
    <cellStyle name="Normal 3 3 6 2 5" xfId="18816" xr:uid="{00000000-0005-0000-0000-00006E320000}"/>
    <cellStyle name="Normal 3 3 6 3" xfId="5367" xr:uid="{00000000-0005-0000-0000-00006F320000}"/>
    <cellStyle name="Normal 3 3 6 3 2" xfId="15419" xr:uid="{00000000-0005-0000-0000-000070320000}"/>
    <cellStyle name="Normal 3 3 6 3 2 2" xfId="45750" xr:uid="{00000000-0005-0000-0000-000071320000}"/>
    <cellStyle name="Normal 3 3 6 3 2 3" xfId="30517" xr:uid="{00000000-0005-0000-0000-000072320000}"/>
    <cellStyle name="Normal 3 3 6 3 3" xfId="10399" xr:uid="{00000000-0005-0000-0000-000073320000}"/>
    <cellStyle name="Normal 3 3 6 3 3 2" xfId="40733" xr:uid="{00000000-0005-0000-0000-000074320000}"/>
    <cellStyle name="Normal 3 3 6 3 3 3" xfId="25500" xr:uid="{00000000-0005-0000-0000-000075320000}"/>
    <cellStyle name="Normal 3 3 6 3 4" xfId="35720" xr:uid="{00000000-0005-0000-0000-000076320000}"/>
    <cellStyle name="Normal 3 3 6 3 5" xfId="20487" xr:uid="{00000000-0005-0000-0000-000077320000}"/>
    <cellStyle name="Normal 3 3 6 4" xfId="12077" xr:uid="{00000000-0005-0000-0000-000078320000}"/>
    <cellStyle name="Normal 3 3 6 4 2" xfId="42408" xr:uid="{00000000-0005-0000-0000-000079320000}"/>
    <cellStyle name="Normal 3 3 6 4 3" xfId="27175" xr:uid="{00000000-0005-0000-0000-00007A320000}"/>
    <cellStyle name="Normal 3 3 6 5" xfId="7056" xr:uid="{00000000-0005-0000-0000-00007B320000}"/>
    <cellStyle name="Normal 3 3 6 5 2" xfId="37391" xr:uid="{00000000-0005-0000-0000-00007C320000}"/>
    <cellStyle name="Normal 3 3 6 5 3" xfId="22158" xr:uid="{00000000-0005-0000-0000-00007D320000}"/>
    <cellStyle name="Normal 3 3 6 6" xfId="32379" xr:uid="{00000000-0005-0000-0000-00007E320000}"/>
    <cellStyle name="Normal 3 3 6 7" xfId="17145" xr:uid="{00000000-0005-0000-0000-00007F320000}"/>
    <cellStyle name="Normal 3 3 7" xfId="2834" xr:uid="{00000000-0005-0000-0000-000080320000}"/>
    <cellStyle name="Normal 3 3 7 2" xfId="12912" xr:uid="{00000000-0005-0000-0000-000081320000}"/>
    <cellStyle name="Normal 3 3 7 2 2" xfId="43243" xr:uid="{00000000-0005-0000-0000-000082320000}"/>
    <cellStyle name="Normal 3 3 7 2 3" xfId="28010" xr:uid="{00000000-0005-0000-0000-000083320000}"/>
    <cellStyle name="Normal 3 3 7 3" xfId="7892" xr:uid="{00000000-0005-0000-0000-000084320000}"/>
    <cellStyle name="Normal 3 3 7 3 2" xfId="38226" xr:uid="{00000000-0005-0000-0000-000085320000}"/>
    <cellStyle name="Normal 3 3 7 3 3" xfId="22993" xr:uid="{00000000-0005-0000-0000-000086320000}"/>
    <cellStyle name="Normal 3 3 7 4" xfId="33213" xr:uid="{00000000-0005-0000-0000-000087320000}"/>
    <cellStyle name="Normal 3 3 7 5" xfId="17980" xr:uid="{00000000-0005-0000-0000-000088320000}"/>
    <cellStyle name="Normal 3 3 8" xfId="4528" xr:uid="{00000000-0005-0000-0000-000089320000}"/>
    <cellStyle name="Normal 3 3 8 2" xfId="14583" xr:uid="{00000000-0005-0000-0000-00008A320000}"/>
    <cellStyle name="Normal 3 3 8 2 2" xfId="44914" xr:uid="{00000000-0005-0000-0000-00008B320000}"/>
    <cellStyle name="Normal 3 3 8 2 3" xfId="29681" xr:uid="{00000000-0005-0000-0000-00008C320000}"/>
    <cellStyle name="Normal 3 3 8 3" xfId="9563" xr:uid="{00000000-0005-0000-0000-00008D320000}"/>
    <cellStyle name="Normal 3 3 8 3 2" xfId="39897" xr:uid="{00000000-0005-0000-0000-00008E320000}"/>
    <cellStyle name="Normal 3 3 8 3 3" xfId="24664" xr:uid="{00000000-0005-0000-0000-00008F320000}"/>
    <cellStyle name="Normal 3 3 8 4" xfId="34884" xr:uid="{00000000-0005-0000-0000-000090320000}"/>
    <cellStyle name="Normal 3 3 8 5" xfId="19651" xr:uid="{00000000-0005-0000-0000-000091320000}"/>
    <cellStyle name="Normal 3 3 9" xfId="11239" xr:uid="{00000000-0005-0000-0000-000092320000}"/>
    <cellStyle name="Normal 3 3 9 2" xfId="41572" xr:uid="{00000000-0005-0000-0000-000093320000}"/>
    <cellStyle name="Normal 3 3 9 3" xfId="26339" xr:uid="{00000000-0005-0000-0000-000094320000}"/>
    <cellStyle name="Normal 3 4" xfId="427" xr:uid="{00000000-0005-0000-0000-000095320000}"/>
    <cellStyle name="Normal 3 5" xfId="31411" xr:uid="{00000000-0005-0000-0000-000096320000}"/>
    <cellStyle name="Normal 3 6" xfId="46797" xr:uid="{00000000-0005-0000-0000-000097320000}"/>
    <cellStyle name="Normal 30" xfId="153" xr:uid="{00000000-0005-0000-0000-000098320000}"/>
    <cellStyle name="Normal 30 2" xfId="154" xr:uid="{00000000-0005-0000-0000-000099320000}"/>
    <cellStyle name="Normal 30 3" xfId="849" xr:uid="{00000000-0005-0000-0000-00009A320000}"/>
    <cellStyle name="Normal 30 3 10" xfId="6219" xr:uid="{00000000-0005-0000-0000-00009B320000}"/>
    <cellStyle name="Normal 30 3 10 2" xfId="36556" xr:uid="{00000000-0005-0000-0000-00009C320000}"/>
    <cellStyle name="Normal 30 3 10 3" xfId="21323" xr:uid="{00000000-0005-0000-0000-00009D320000}"/>
    <cellStyle name="Normal 30 3 11" xfId="31547" xr:uid="{00000000-0005-0000-0000-00009E320000}"/>
    <cellStyle name="Normal 30 3 12" xfId="16308" xr:uid="{00000000-0005-0000-0000-00009F320000}"/>
    <cellStyle name="Normal 30 3 2" xfId="1183" xr:uid="{00000000-0005-0000-0000-0000A0320000}"/>
    <cellStyle name="Normal 30 3 2 10" xfId="31599" xr:uid="{00000000-0005-0000-0000-0000A1320000}"/>
    <cellStyle name="Normal 30 3 2 11" xfId="16362" xr:uid="{00000000-0005-0000-0000-0000A2320000}"/>
    <cellStyle name="Normal 30 3 2 2" xfId="1291" xr:uid="{00000000-0005-0000-0000-0000A3320000}"/>
    <cellStyle name="Normal 30 3 2 2 10" xfId="16466" xr:uid="{00000000-0005-0000-0000-0000A4320000}"/>
    <cellStyle name="Normal 30 3 2 2 2" xfId="1508" xr:uid="{00000000-0005-0000-0000-0000A5320000}"/>
    <cellStyle name="Normal 30 3 2 2 2 2" xfId="1929" xr:uid="{00000000-0005-0000-0000-0000A6320000}"/>
    <cellStyle name="Normal 30 3 2 2 2 2 2" xfId="2768" xr:uid="{00000000-0005-0000-0000-0000A7320000}"/>
    <cellStyle name="Normal 30 3 2 2 2 2 2 2" xfId="4458" xr:uid="{00000000-0005-0000-0000-0000A8320000}"/>
    <cellStyle name="Normal 30 3 2 2 2 2 2 2 2" xfId="14531" xr:uid="{00000000-0005-0000-0000-0000A9320000}"/>
    <cellStyle name="Normal 30 3 2 2 2 2 2 2 2 2" xfId="44862" xr:uid="{00000000-0005-0000-0000-0000AA320000}"/>
    <cellStyle name="Normal 30 3 2 2 2 2 2 2 2 3" xfId="29629" xr:uid="{00000000-0005-0000-0000-0000AB320000}"/>
    <cellStyle name="Normal 30 3 2 2 2 2 2 2 3" xfId="9511" xr:uid="{00000000-0005-0000-0000-0000AC320000}"/>
    <cellStyle name="Normal 30 3 2 2 2 2 2 2 3 2" xfId="39845" xr:uid="{00000000-0005-0000-0000-0000AD320000}"/>
    <cellStyle name="Normal 30 3 2 2 2 2 2 2 3 3" xfId="24612" xr:uid="{00000000-0005-0000-0000-0000AE320000}"/>
    <cellStyle name="Normal 30 3 2 2 2 2 2 2 4" xfId="34832" xr:uid="{00000000-0005-0000-0000-0000AF320000}"/>
    <cellStyle name="Normal 30 3 2 2 2 2 2 2 5" xfId="19599" xr:uid="{00000000-0005-0000-0000-0000B0320000}"/>
    <cellStyle name="Normal 30 3 2 2 2 2 2 3" xfId="6150" xr:uid="{00000000-0005-0000-0000-0000B1320000}"/>
    <cellStyle name="Normal 30 3 2 2 2 2 2 3 2" xfId="16202" xr:uid="{00000000-0005-0000-0000-0000B2320000}"/>
    <cellStyle name="Normal 30 3 2 2 2 2 2 3 2 2" xfId="46533" xr:uid="{00000000-0005-0000-0000-0000B3320000}"/>
    <cellStyle name="Normal 30 3 2 2 2 2 2 3 2 3" xfId="31300" xr:uid="{00000000-0005-0000-0000-0000B4320000}"/>
    <cellStyle name="Normal 30 3 2 2 2 2 2 3 3" xfId="11182" xr:uid="{00000000-0005-0000-0000-0000B5320000}"/>
    <cellStyle name="Normal 30 3 2 2 2 2 2 3 3 2" xfId="41516" xr:uid="{00000000-0005-0000-0000-0000B6320000}"/>
    <cellStyle name="Normal 30 3 2 2 2 2 2 3 3 3" xfId="26283" xr:uid="{00000000-0005-0000-0000-0000B7320000}"/>
    <cellStyle name="Normal 30 3 2 2 2 2 2 3 4" xfId="36503" xr:uid="{00000000-0005-0000-0000-0000B8320000}"/>
    <cellStyle name="Normal 30 3 2 2 2 2 2 3 5" xfId="21270" xr:uid="{00000000-0005-0000-0000-0000B9320000}"/>
    <cellStyle name="Normal 30 3 2 2 2 2 2 4" xfId="12860" xr:uid="{00000000-0005-0000-0000-0000BA320000}"/>
    <cellStyle name="Normal 30 3 2 2 2 2 2 4 2" xfId="43191" xr:uid="{00000000-0005-0000-0000-0000BB320000}"/>
    <cellStyle name="Normal 30 3 2 2 2 2 2 4 3" xfId="27958" xr:uid="{00000000-0005-0000-0000-0000BC320000}"/>
    <cellStyle name="Normal 30 3 2 2 2 2 2 5" xfId="7839" xr:uid="{00000000-0005-0000-0000-0000BD320000}"/>
    <cellStyle name="Normal 30 3 2 2 2 2 2 5 2" xfId="38174" xr:uid="{00000000-0005-0000-0000-0000BE320000}"/>
    <cellStyle name="Normal 30 3 2 2 2 2 2 5 3" xfId="22941" xr:uid="{00000000-0005-0000-0000-0000BF320000}"/>
    <cellStyle name="Normal 30 3 2 2 2 2 2 6" xfId="33162" xr:uid="{00000000-0005-0000-0000-0000C0320000}"/>
    <cellStyle name="Normal 30 3 2 2 2 2 2 7" xfId="17928" xr:uid="{00000000-0005-0000-0000-0000C1320000}"/>
    <cellStyle name="Normal 30 3 2 2 2 2 3" xfId="3621" xr:uid="{00000000-0005-0000-0000-0000C2320000}"/>
    <cellStyle name="Normal 30 3 2 2 2 2 3 2" xfId="13695" xr:uid="{00000000-0005-0000-0000-0000C3320000}"/>
    <cellStyle name="Normal 30 3 2 2 2 2 3 2 2" xfId="44026" xr:uid="{00000000-0005-0000-0000-0000C4320000}"/>
    <cellStyle name="Normal 30 3 2 2 2 2 3 2 3" xfId="28793" xr:uid="{00000000-0005-0000-0000-0000C5320000}"/>
    <cellStyle name="Normal 30 3 2 2 2 2 3 3" xfId="8675" xr:uid="{00000000-0005-0000-0000-0000C6320000}"/>
    <cellStyle name="Normal 30 3 2 2 2 2 3 3 2" xfId="39009" xr:uid="{00000000-0005-0000-0000-0000C7320000}"/>
    <cellStyle name="Normal 30 3 2 2 2 2 3 3 3" xfId="23776" xr:uid="{00000000-0005-0000-0000-0000C8320000}"/>
    <cellStyle name="Normal 30 3 2 2 2 2 3 4" xfId="33996" xr:uid="{00000000-0005-0000-0000-0000C9320000}"/>
    <cellStyle name="Normal 30 3 2 2 2 2 3 5" xfId="18763" xr:uid="{00000000-0005-0000-0000-0000CA320000}"/>
    <cellStyle name="Normal 30 3 2 2 2 2 4" xfId="5314" xr:uid="{00000000-0005-0000-0000-0000CB320000}"/>
    <cellStyle name="Normal 30 3 2 2 2 2 4 2" xfId="15366" xr:uid="{00000000-0005-0000-0000-0000CC320000}"/>
    <cellStyle name="Normal 30 3 2 2 2 2 4 2 2" xfId="45697" xr:uid="{00000000-0005-0000-0000-0000CD320000}"/>
    <cellStyle name="Normal 30 3 2 2 2 2 4 2 3" xfId="30464" xr:uid="{00000000-0005-0000-0000-0000CE320000}"/>
    <cellStyle name="Normal 30 3 2 2 2 2 4 3" xfId="10346" xr:uid="{00000000-0005-0000-0000-0000CF320000}"/>
    <cellStyle name="Normal 30 3 2 2 2 2 4 3 2" xfId="40680" xr:uid="{00000000-0005-0000-0000-0000D0320000}"/>
    <cellStyle name="Normal 30 3 2 2 2 2 4 3 3" xfId="25447" xr:uid="{00000000-0005-0000-0000-0000D1320000}"/>
    <cellStyle name="Normal 30 3 2 2 2 2 4 4" xfId="35667" xr:uid="{00000000-0005-0000-0000-0000D2320000}"/>
    <cellStyle name="Normal 30 3 2 2 2 2 4 5" xfId="20434" xr:uid="{00000000-0005-0000-0000-0000D3320000}"/>
    <cellStyle name="Normal 30 3 2 2 2 2 5" xfId="12024" xr:uid="{00000000-0005-0000-0000-0000D4320000}"/>
    <cellStyle name="Normal 30 3 2 2 2 2 5 2" xfId="42355" xr:uid="{00000000-0005-0000-0000-0000D5320000}"/>
    <cellStyle name="Normal 30 3 2 2 2 2 5 3" xfId="27122" xr:uid="{00000000-0005-0000-0000-0000D6320000}"/>
    <cellStyle name="Normal 30 3 2 2 2 2 6" xfId="7003" xr:uid="{00000000-0005-0000-0000-0000D7320000}"/>
    <cellStyle name="Normal 30 3 2 2 2 2 6 2" xfId="37338" xr:uid="{00000000-0005-0000-0000-0000D8320000}"/>
    <cellStyle name="Normal 30 3 2 2 2 2 6 3" xfId="22105" xr:uid="{00000000-0005-0000-0000-0000D9320000}"/>
    <cellStyle name="Normal 30 3 2 2 2 2 7" xfId="32326" xr:uid="{00000000-0005-0000-0000-0000DA320000}"/>
    <cellStyle name="Normal 30 3 2 2 2 2 8" xfId="17092" xr:uid="{00000000-0005-0000-0000-0000DB320000}"/>
    <cellStyle name="Normal 30 3 2 2 2 3" xfId="2350" xr:uid="{00000000-0005-0000-0000-0000DC320000}"/>
    <cellStyle name="Normal 30 3 2 2 2 3 2" xfId="4040" xr:uid="{00000000-0005-0000-0000-0000DD320000}"/>
    <cellStyle name="Normal 30 3 2 2 2 3 2 2" xfId="14113" xr:uid="{00000000-0005-0000-0000-0000DE320000}"/>
    <cellStyle name="Normal 30 3 2 2 2 3 2 2 2" xfId="44444" xr:uid="{00000000-0005-0000-0000-0000DF320000}"/>
    <cellStyle name="Normal 30 3 2 2 2 3 2 2 3" xfId="29211" xr:uid="{00000000-0005-0000-0000-0000E0320000}"/>
    <cellStyle name="Normal 30 3 2 2 2 3 2 3" xfId="9093" xr:uid="{00000000-0005-0000-0000-0000E1320000}"/>
    <cellStyle name="Normal 30 3 2 2 2 3 2 3 2" xfId="39427" xr:uid="{00000000-0005-0000-0000-0000E2320000}"/>
    <cellStyle name="Normal 30 3 2 2 2 3 2 3 3" xfId="24194" xr:uid="{00000000-0005-0000-0000-0000E3320000}"/>
    <cellStyle name="Normal 30 3 2 2 2 3 2 4" xfId="34414" xr:uid="{00000000-0005-0000-0000-0000E4320000}"/>
    <cellStyle name="Normal 30 3 2 2 2 3 2 5" xfId="19181" xr:uid="{00000000-0005-0000-0000-0000E5320000}"/>
    <cellStyle name="Normal 30 3 2 2 2 3 3" xfId="5732" xr:uid="{00000000-0005-0000-0000-0000E6320000}"/>
    <cellStyle name="Normal 30 3 2 2 2 3 3 2" xfId="15784" xr:uid="{00000000-0005-0000-0000-0000E7320000}"/>
    <cellStyle name="Normal 30 3 2 2 2 3 3 2 2" xfId="46115" xr:uid="{00000000-0005-0000-0000-0000E8320000}"/>
    <cellStyle name="Normal 30 3 2 2 2 3 3 2 3" xfId="30882" xr:uid="{00000000-0005-0000-0000-0000E9320000}"/>
    <cellStyle name="Normal 30 3 2 2 2 3 3 3" xfId="10764" xr:uid="{00000000-0005-0000-0000-0000EA320000}"/>
    <cellStyle name="Normal 30 3 2 2 2 3 3 3 2" xfId="41098" xr:uid="{00000000-0005-0000-0000-0000EB320000}"/>
    <cellStyle name="Normal 30 3 2 2 2 3 3 3 3" xfId="25865" xr:uid="{00000000-0005-0000-0000-0000EC320000}"/>
    <cellStyle name="Normal 30 3 2 2 2 3 3 4" xfId="36085" xr:uid="{00000000-0005-0000-0000-0000ED320000}"/>
    <cellStyle name="Normal 30 3 2 2 2 3 3 5" xfId="20852" xr:uid="{00000000-0005-0000-0000-0000EE320000}"/>
    <cellStyle name="Normal 30 3 2 2 2 3 4" xfId="12442" xr:uid="{00000000-0005-0000-0000-0000EF320000}"/>
    <cellStyle name="Normal 30 3 2 2 2 3 4 2" xfId="42773" xr:uid="{00000000-0005-0000-0000-0000F0320000}"/>
    <cellStyle name="Normal 30 3 2 2 2 3 4 3" xfId="27540" xr:uid="{00000000-0005-0000-0000-0000F1320000}"/>
    <cellStyle name="Normal 30 3 2 2 2 3 5" xfId="7421" xr:uid="{00000000-0005-0000-0000-0000F2320000}"/>
    <cellStyle name="Normal 30 3 2 2 2 3 5 2" xfId="37756" xr:uid="{00000000-0005-0000-0000-0000F3320000}"/>
    <cellStyle name="Normal 30 3 2 2 2 3 5 3" xfId="22523" xr:uid="{00000000-0005-0000-0000-0000F4320000}"/>
    <cellStyle name="Normal 30 3 2 2 2 3 6" xfId="32744" xr:uid="{00000000-0005-0000-0000-0000F5320000}"/>
    <cellStyle name="Normal 30 3 2 2 2 3 7" xfId="17510" xr:uid="{00000000-0005-0000-0000-0000F6320000}"/>
    <cellStyle name="Normal 30 3 2 2 2 4" xfId="3203" xr:uid="{00000000-0005-0000-0000-0000F7320000}"/>
    <cellStyle name="Normal 30 3 2 2 2 4 2" xfId="13277" xr:uid="{00000000-0005-0000-0000-0000F8320000}"/>
    <cellStyle name="Normal 30 3 2 2 2 4 2 2" xfId="43608" xr:uid="{00000000-0005-0000-0000-0000F9320000}"/>
    <cellStyle name="Normal 30 3 2 2 2 4 2 3" xfId="28375" xr:uid="{00000000-0005-0000-0000-0000FA320000}"/>
    <cellStyle name="Normal 30 3 2 2 2 4 3" xfId="8257" xr:uid="{00000000-0005-0000-0000-0000FB320000}"/>
    <cellStyle name="Normal 30 3 2 2 2 4 3 2" xfId="38591" xr:uid="{00000000-0005-0000-0000-0000FC320000}"/>
    <cellStyle name="Normal 30 3 2 2 2 4 3 3" xfId="23358" xr:uid="{00000000-0005-0000-0000-0000FD320000}"/>
    <cellStyle name="Normal 30 3 2 2 2 4 4" xfId="33578" xr:uid="{00000000-0005-0000-0000-0000FE320000}"/>
    <cellStyle name="Normal 30 3 2 2 2 4 5" xfId="18345" xr:uid="{00000000-0005-0000-0000-0000FF320000}"/>
    <cellStyle name="Normal 30 3 2 2 2 5" xfId="4896" xr:uid="{00000000-0005-0000-0000-000000330000}"/>
    <cellStyle name="Normal 30 3 2 2 2 5 2" xfId="14948" xr:uid="{00000000-0005-0000-0000-000001330000}"/>
    <cellStyle name="Normal 30 3 2 2 2 5 2 2" xfId="45279" xr:uid="{00000000-0005-0000-0000-000002330000}"/>
    <cellStyle name="Normal 30 3 2 2 2 5 2 3" xfId="30046" xr:uid="{00000000-0005-0000-0000-000003330000}"/>
    <cellStyle name="Normal 30 3 2 2 2 5 3" xfId="9928" xr:uid="{00000000-0005-0000-0000-000004330000}"/>
    <cellStyle name="Normal 30 3 2 2 2 5 3 2" xfId="40262" xr:uid="{00000000-0005-0000-0000-000005330000}"/>
    <cellStyle name="Normal 30 3 2 2 2 5 3 3" xfId="25029" xr:uid="{00000000-0005-0000-0000-000006330000}"/>
    <cellStyle name="Normal 30 3 2 2 2 5 4" xfId="35249" xr:uid="{00000000-0005-0000-0000-000007330000}"/>
    <cellStyle name="Normal 30 3 2 2 2 5 5" xfId="20016" xr:uid="{00000000-0005-0000-0000-000008330000}"/>
    <cellStyle name="Normal 30 3 2 2 2 6" xfId="11606" xr:uid="{00000000-0005-0000-0000-000009330000}"/>
    <cellStyle name="Normal 30 3 2 2 2 6 2" xfId="41937" xr:uid="{00000000-0005-0000-0000-00000A330000}"/>
    <cellStyle name="Normal 30 3 2 2 2 6 3" xfId="26704" xr:uid="{00000000-0005-0000-0000-00000B330000}"/>
    <cellStyle name="Normal 30 3 2 2 2 7" xfId="6585" xr:uid="{00000000-0005-0000-0000-00000C330000}"/>
    <cellStyle name="Normal 30 3 2 2 2 7 2" xfId="36920" xr:uid="{00000000-0005-0000-0000-00000D330000}"/>
    <cellStyle name="Normal 30 3 2 2 2 7 3" xfId="21687" xr:uid="{00000000-0005-0000-0000-00000E330000}"/>
    <cellStyle name="Normal 30 3 2 2 2 8" xfId="31908" xr:uid="{00000000-0005-0000-0000-00000F330000}"/>
    <cellStyle name="Normal 30 3 2 2 2 9" xfId="16674" xr:uid="{00000000-0005-0000-0000-000010330000}"/>
    <cellStyle name="Normal 30 3 2 2 3" xfId="1721" xr:uid="{00000000-0005-0000-0000-000011330000}"/>
    <cellStyle name="Normal 30 3 2 2 3 2" xfId="2560" xr:uid="{00000000-0005-0000-0000-000012330000}"/>
    <cellStyle name="Normal 30 3 2 2 3 2 2" xfId="4250" xr:uid="{00000000-0005-0000-0000-000013330000}"/>
    <cellStyle name="Normal 30 3 2 2 3 2 2 2" xfId="14323" xr:uid="{00000000-0005-0000-0000-000014330000}"/>
    <cellStyle name="Normal 30 3 2 2 3 2 2 2 2" xfId="44654" xr:uid="{00000000-0005-0000-0000-000015330000}"/>
    <cellStyle name="Normal 30 3 2 2 3 2 2 2 3" xfId="29421" xr:uid="{00000000-0005-0000-0000-000016330000}"/>
    <cellStyle name="Normal 30 3 2 2 3 2 2 3" xfId="9303" xr:uid="{00000000-0005-0000-0000-000017330000}"/>
    <cellStyle name="Normal 30 3 2 2 3 2 2 3 2" xfId="39637" xr:uid="{00000000-0005-0000-0000-000018330000}"/>
    <cellStyle name="Normal 30 3 2 2 3 2 2 3 3" xfId="24404" xr:uid="{00000000-0005-0000-0000-000019330000}"/>
    <cellStyle name="Normal 30 3 2 2 3 2 2 4" xfId="34624" xr:uid="{00000000-0005-0000-0000-00001A330000}"/>
    <cellStyle name="Normal 30 3 2 2 3 2 2 5" xfId="19391" xr:uid="{00000000-0005-0000-0000-00001B330000}"/>
    <cellStyle name="Normal 30 3 2 2 3 2 3" xfId="5942" xr:uid="{00000000-0005-0000-0000-00001C330000}"/>
    <cellStyle name="Normal 30 3 2 2 3 2 3 2" xfId="15994" xr:uid="{00000000-0005-0000-0000-00001D330000}"/>
    <cellStyle name="Normal 30 3 2 2 3 2 3 2 2" xfId="46325" xr:uid="{00000000-0005-0000-0000-00001E330000}"/>
    <cellStyle name="Normal 30 3 2 2 3 2 3 2 3" xfId="31092" xr:uid="{00000000-0005-0000-0000-00001F330000}"/>
    <cellStyle name="Normal 30 3 2 2 3 2 3 3" xfId="10974" xr:uid="{00000000-0005-0000-0000-000020330000}"/>
    <cellStyle name="Normal 30 3 2 2 3 2 3 3 2" xfId="41308" xr:uid="{00000000-0005-0000-0000-000021330000}"/>
    <cellStyle name="Normal 30 3 2 2 3 2 3 3 3" xfId="26075" xr:uid="{00000000-0005-0000-0000-000022330000}"/>
    <cellStyle name="Normal 30 3 2 2 3 2 3 4" xfId="36295" xr:uid="{00000000-0005-0000-0000-000023330000}"/>
    <cellStyle name="Normal 30 3 2 2 3 2 3 5" xfId="21062" xr:uid="{00000000-0005-0000-0000-000024330000}"/>
    <cellStyle name="Normal 30 3 2 2 3 2 4" xfId="12652" xr:uid="{00000000-0005-0000-0000-000025330000}"/>
    <cellStyle name="Normal 30 3 2 2 3 2 4 2" xfId="42983" xr:uid="{00000000-0005-0000-0000-000026330000}"/>
    <cellStyle name="Normal 30 3 2 2 3 2 4 3" xfId="27750" xr:uid="{00000000-0005-0000-0000-000027330000}"/>
    <cellStyle name="Normal 30 3 2 2 3 2 5" xfId="7631" xr:uid="{00000000-0005-0000-0000-000028330000}"/>
    <cellStyle name="Normal 30 3 2 2 3 2 5 2" xfId="37966" xr:uid="{00000000-0005-0000-0000-000029330000}"/>
    <cellStyle name="Normal 30 3 2 2 3 2 5 3" xfId="22733" xr:uid="{00000000-0005-0000-0000-00002A330000}"/>
    <cellStyle name="Normal 30 3 2 2 3 2 6" xfId="32954" xr:uid="{00000000-0005-0000-0000-00002B330000}"/>
    <cellStyle name="Normal 30 3 2 2 3 2 7" xfId="17720" xr:uid="{00000000-0005-0000-0000-00002C330000}"/>
    <cellStyle name="Normal 30 3 2 2 3 3" xfId="3413" xr:uid="{00000000-0005-0000-0000-00002D330000}"/>
    <cellStyle name="Normal 30 3 2 2 3 3 2" xfId="13487" xr:uid="{00000000-0005-0000-0000-00002E330000}"/>
    <cellStyle name="Normal 30 3 2 2 3 3 2 2" xfId="43818" xr:uid="{00000000-0005-0000-0000-00002F330000}"/>
    <cellStyle name="Normal 30 3 2 2 3 3 2 3" xfId="28585" xr:uid="{00000000-0005-0000-0000-000030330000}"/>
    <cellStyle name="Normal 30 3 2 2 3 3 3" xfId="8467" xr:uid="{00000000-0005-0000-0000-000031330000}"/>
    <cellStyle name="Normal 30 3 2 2 3 3 3 2" xfId="38801" xr:uid="{00000000-0005-0000-0000-000032330000}"/>
    <cellStyle name="Normal 30 3 2 2 3 3 3 3" xfId="23568" xr:uid="{00000000-0005-0000-0000-000033330000}"/>
    <cellStyle name="Normal 30 3 2 2 3 3 4" xfId="33788" xr:uid="{00000000-0005-0000-0000-000034330000}"/>
    <cellStyle name="Normal 30 3 2 2 3 3 5" xfId="18555" xr:uid="{00000000-0005-0000-0000-000035330000}"/>
    <cellStyle name="Normal 30 3 2 2 3 4" xfId="5106" xr:uid="{00000000-0005-0000-0000-000036330000}"/>
    <cellStyle name="Normal 30 3 2 2 3 4 2" xfId="15158" xr:uid="{00000000-0005-0000-0000-000037330000}"/>
    <cellStyle name="Normal 30 3 2 2 3 4 2 2" xfId="45489" xr:uid="{00000000-0005-0000-0000-000038330000}"/>
    <cellStyle name="Normal 30 3 2 2 3 4 2 3" xfId="30256" xr:uid="{00000000-0005-0000-0000-000039330000}"/>
    <cellStyle name="Normal 30 3 2 2 3 4 3" xfId="10138" xr:uid="{00000000-0005-0000-0000-00003A330000}"/>
    <cellStyle name="Normal 30 3 2 2 3 4 3 2" xfId="40472" xr:uid="{00000000-0005-0000-0000-00003B330000}"/>
    <cellStyle name="Normal 30 3 2 2 3 4 3 3" xfId="25239" xr:uid="{00000000-0005-0000-0000-00003C330000}"/>
    <cellStyle name="Normal 30 3 2 2 3 4 4" xfId="35459" xr:uid="{00000000-0005-0000-0000-00003D330000}"/>
    <cellStyle name="Normal 30 3 2 2 3 4 5" xfId="20226" xr:uid="{00000000-0005-0000-0000-00003E330000}"/>
    <cellStyle name="Normal 30 3 2 2 3 5" xfId="11816" xr:uid="{00000000-0005-0000-0000-00003F330000}"/>
    <cellStyle name="Normal 30 3 2 2 3 5 2" xfId="42147" xr:uid="{00000000-0005-0000-0000-000040330000}"/>
    <cellStyle name="Normal 30 3 2 2 3 5 3" xfId="26914" xr:uid="{00000000-0005-0000-0000-000041330000}"/>
    <cellStyle name="Normal 30 3 2 2 3 6" xfId="6795" xr:uid="{00000000-0005-0000-0000-000042330000}"/>
    <cellStyle name="Normal 30 3 2 2 3 6 2" xfId="37130" xr:uid="{00000000-0005-0000-0000-000043330000}"/>
    <cellStyle name="Normal 30 3 2 2 3 6 3" xfId="21897" xr:uid="{00000000-0005-0000-0000-000044330000}"/>
    <cellStyle name="Normal 30 3 2 2 3 7" xfId="32118" xr:uid="{00000000-0005-0000-0000-000045330000}"/>
    <cellStyle name="Normal 30 3 2 2 3 8" xfId="16884" xr:uid="{00000000-0005-0000-0000-000046330000}"/>
    <cellStyle name="Normal 30 3 2 2 4" xfId="2142" xr:uid="{00000000-0005-0000-0000-000047330000}"/>
    <cellStyle name="Normal 30 3 2 2 4 2" xfId="3832" xr:uid="{00000000-0005-0000-0000-000048330000}"/>
    <cellStyle name="Normal 30 3 2 2 4 2 2" xfId="13905" xr:uid="{00000000-0005-0000-0000-000049330000}"/>
    <cellStyle name="Normal 30 3 2 2 4 2 2 2" xfId="44236" xr:uid="{00000000-0005-0000-0000-00004A330000}"/>
    <cellStyle name="Normal 30 3 2 2 4 2 2 3" xfId="29003" xr:uid="{00000000-0005-0000-0000-00004B330000}"/>
    <cellStyle name="Normal 30 3 2 2 4 2 3" xfId="8885" xr:uid="{00000000-0005-0000-0000-00004C330000}"/>
    <cellStyle name="Normal 30 3 2 2 4 2 3 2" xfId="39219" xr:uid="{00000000-0005-0000-0000-00004D330000}"/>
    <cellStyle name="Normal 30 3 2 2 4 2 3 3" xfId="23986" xr:uid="{00000000-0005-0000-0000-00004E330000}"/>
    <cellStyle name="Normal 30 3 2 2 4 2 4" xfId="34206" xr:uid="{00000000-0005-0000-0000-00004F330000}"/>
    <cellStyle name="Normal 30 3 2 2 4 2 5" xfId="18973" xr:uid="{00000000-0005-0000-0000-000050330000}"/>
    <cellStyle name="Normal 30 3 2 2 4 3" xfId="5524" xr:uid="{00000000-0005-0000-0000-000051330000}"/>
    <cellStyle name="Normal 30 3 2 2 4 3 2" xfId="15576" xr:uid="{00000000-0005-0000-0000-000052330000}"/>
    <cellStyle name="Normal 30 3 2 2 4 3 2 2" xfId="45907" xr:uid="{00000000-0005-0000-0000-000053330000}"/>
    <cellStyle name="Normal 30 3 2 2 4 3 2 3" xfId="30674" xr:uid="{00000000-0005-0000-0000-000054330000}"/>
    <cellStyle name="Normal 30 3 2 2 4 3 3" xfId="10556" xr:uid="{00000000-0005-0000-0000-000055330000}"/>
    <cellStyle name="Normal 30 3 2 2 4 3 3 2" xfId="40890" xr:uid="{00000000-0005-0000-0000-000056330000}"/>
    <cellStyle name="Normal 30 3 2 2 4 3 3 3" xfId="25657" xr:uid="{00000000-0005-0000-0000-000057330000}"/>
    <cellStyle name="Normal 30 3 2 2 4 3 4" xfId="35877" xr:uid="{00000000-0005-0000-0000-000058330000}"/>
    <cellStyle name="Normal 30 3 2 2 4 3 5" xfId="20644" xr:uid="{00000000-0005-0000-0000-000059330000}"/>
    <cellStyle name="Normal 30 3 2 2 4 4" xfId="12234" xr:uid="{00000000-0005-0000-0000-00005A330000}"/>
    <cellStyle name="Normal 30 3 2 2 4 4 2" xfId="42565" xr:uid="{00000000-0005-0000-0000-00005B330000}"/>
    <cellStyle name="Normal 30 3 2 2 4 4 3" xfId="27332" xr:uid="{00000000-0005-0000-0000-00005C330000}"/>
    <cellStyle name="Normal 30 3 2 2 4 5" xfId="7213" xr:uid="{00000000-0005-0000-0000-00005D330000}"/>
    <cellStyle name="Normal 30 3 2 2 4 5 2" xfId="37548" xr:uid="{00000000-0005-0000-0000-00005E330000}"/>
    <cellStyle name="Normal 30 3 2 2 4 5 3" xfId="22315" xr:uid="{00000000-0005-0000-0000-00005F330000}"/>
    <cellStyle name="Normal 30 3 2 2 4 6" xfId="32536" xr:uid="{00000000-0005-0000-0000-000060330000}"/>
    <cellStyle name="Normal 30 3 2 2 4 7" xfId="17302" xr:uid="{00000000-0005-0000-0000-000061330000}"/>
    <cellStyle name="Normal 30 3 2 2 5" xfId="2995" xr:uid="{00000000-0005-0000-0000-000062330000}"/>
    <cellStyle name="Normal 30 3 2 2 5 2" xfId="13069" xr:uid="{00000000-0005-0000-0000-000063330000}"/>
    <cellStyle name="Normal 30 3 2 2 5 2 2" xfId="43400" xr:uid="{00000000-0005-0000-0000-000064330000}"/>
    <cellStyle name="Normal 30 3 2 2 5 2 3" xfId="28167" xr:uid="{00000000-0005-0000-0000-000065330000}"/>
    <cellStyle name="Normal 30 3 2 2 5 3" xfId="8049" xr:uid="{00000000-0005-0000-0000-000066330000}"/>
    <cellStyle name="Normal 30 3 2 2 5 3 2" xfId="38383" xr:uid="{00000000-0005-0000-0000-000067330000}"/>
    <cellStyle name="Normal 30 3 2 2 5 3 3" xfId="23150" xr:uid="{00000000-0005-0000-0000-000068330000}"/>
    <cellStyle name="Normal 30 3 2 2 5 4" xfId="33370" xr:uid="{00000000-0005-0000-0000-000069330000}"/>
    <cellStyle name="Normal 30 3 2 2 5 5" xfId="18137" xr:uid="{00000000-0005-0000-0000-00006A330000}"/>
    <cellStyle name="Normal 30 3 2 2 6" xfId="4688" xr:uid="{00000000-0005-0000-0000-00006B330000}"/>
    <cellStyle name="Normal 30 3 2 2 6 2" xfId="14740" xr:uid="{00000000-0005-0000-0000-00006C330000}"/>
    <cellStyle name="Normal 30 3 2 2 6 2 2" xfId="45071" xr:uid="{00000000-0005-0000-0000-00006D330000}"/>
    <cellStyle name="Normal 30 3 2 2 6 2 3" xfId="29838" xr:uid="{00000000-0005-0000-0000-00006E330000}"/>
    <cellStyle name="Normal 30 3 2 2 6 3" xfId="9720" xr:uid="{00000000-0005-0000-0000-00006F330000}"/>
    <cellStyle name="Normal 30 3 2 2 6 3 2" xfId="40054" xr:uid="{00000000-0005-0000-0000-000070330000}"/>
    <cellStyle name="Normal 30 3 2 2 6 3 3" xfId="24821" xr:uid="{00000000-0005-0000-0000-000071330000}"/>
    <cellStyle name="Normal 30 3 2 2 6 4" xfId="35041" xr:uid="{00000000-0005-0000-0000-000072330000}"/>
    <cellStyle name="Normal 30 3 2 2 6 5" xfId="19808" xr:uid="{00000000-0005-0000-0000-000073330000}"/>
    <cellStyle name="Normal 30 3 2 2 7" xfId="11398" xr:uid="{00000000-0005-0000-0000-000074330000}"/>
    <cellStyle name="Normal 30 3 2 2 7 2" xfId="41729" xr:uid="{00000000-0005-0000-0000-000075330000}"/>
    <cellStyle name="Normal 30 3 2 2 7 3" xfId="26496" xr:uid="{00000000-0005-0000-0000-000076330000}"/>
    <cellStyle name="Normal 30 3 2 2 8" xfId="6377" xr:uid="{00000000-0005-0000-0000-000077330000}"/>
    <cellStyle name="Normal 30 3 2 2 8 2" xfId="36712" xr:uid="{00000000-0005-0000-0000-000078330000}"/>
    <cellStyle name="Normal 30 3 2 2 8 3" xfId="21479" xr:uid="{00000000-0005-0000-0000-000079330000}"/>
    <cellStyle name="Normal 30 3 2 2 9" xfId="31700" xr:uid="{00000000-0005-0000-0000-00007A330000}"/>
    <cellStyle name="Normal 30 3 2 3" xfId="1404" xr:uid="{00000000-0005-0000-0000-00007B330000}"/>
    <cellStyle name="Normal 30 3 2 3 2" xfId="1825" xr:uid="{00000000-0005-0000-0000-00007C330000}"/>
    <cellStyle name="Normal 30 3 2 3 2 2" xfId="2664" xr:uid="{00000000-0005-0000-0000-00007D330000}"/>
    <cellStyle name="Normal 30 3 2 3 2 2 2" xfId="4354" xr:uid="{00000000-0005-0000-0000-00007E330000}"/>
    <cellStyle name="Normal 30 3 2 3 2 2 2 2" xfId="14427" xr:uid="{00000000-0005-0000-0000-00007F330000}"/>
    <cellStyle name="Normal 30 3 2 3 2 2 2 2 2" xfId="44758" xr:uid="{00000000-0005-0000-0000-000080330000}"/>
    <cellStyle name="Normal 30 3 2 3 2 2 2 2 3" xfId="29525" xr:uid="{00000000-0005-0000-0000-000081330000}"/>
    <cellStyle name="Normal 30 3 2 3 2 2 2 3" xfId="9407" xr:uid="{00000000-0005-0000-0000-000082330000}"/>
    <cellStyle name="Normal 30 3 2 3 2 2 2 3 2" xfId="39741" xr:uid="{00000000-0005-0000-0000-000083330000}"/>
    <cellStyle name="Normal 30 3 2 3 2 2 2 3 3" xfId="24508" xr:uid="{00000000-0005-0000-0000-000084330000}"/>
    <cellStyle name="Normal 30 3 2 3 2 2 2 4" xfId="34728" xr:uid="{00000000-0005-0000-0000-000085330000}"/>
    <cellStyle name="Normal 30 3 2 3 2 2 2 5" xfId="19495" xr:uid="{00000000-0005-0000-0000-000086330000}"/>
    <cellStyle name="Normal 30 3 2 3 2 2 3" xfId="6046" xr:uid="{00000000-0005-0000-0000-000087330000}"/>
    <cellStyle name="Normal 30 3 2 3 2 2 3 2" xfId="16098" xr:uid="{00000000-0005-0000-0000-000088330000}"/>
    <cellStyle name="Normal 30 3 2 3 2 2 3 2 2" xfId="46429" xr:uid="{00000000-0005-0000-0000-000089330000}"/>
    <cellStyle name="Normal 30 3 2 3 2 2 3 2 3" xfId="31196" xr:uid="{00000000-0005-0000-0000-00008A330000}"/>
    <cellStyle name="Normal 30 3 2 3 2 2 3 3" xfId="11078" xr:uid="{00000000-0005-0000-0000-00008B330000}"/>
    <cellStyle name="Normal 30 3 2 3 2 2 3 3 2" xfId="41412" xr:uid="{00000000-0005-0000-0000-00008C330000}"/>
    <cellStyle name="Normal 30 3 2 3 2 2 3 3 3" xfId="26179" xr:uid="{00000000-0005-0000-0000-00008D330000}"/>
    <cellStyle name="Normal 30 3 2 3 2 2 3 4" xfId="36399" xr:uid="{00000000-0005-0000-0000-00008E330000}"/>
    <cellStyle name="Normal 30 3 2 3 2 2 3 5" xfId="21166" xr:uid="{00000000-0005-0000-0000-00008F330000}"/>
    <cellStyle name="Normal 30 3 2 3 2 2 4" xfId="12756" xr:uid="{00000000-0005-0000-0000-000090330000}"/>
    <cellStyle name="Normal 30 3 2 3 2 2 4 2" xfId="43087" xr:uid="{00000000-0005-0000-0000-000091330000}"/>
    <cellStyle name="Normal 30 3 2 3 2 2 4 3" xfId="27854" xr:uid="{00000000-0005-0000-0000-000092330000}"/>
    <cellStyle name="Normal 30 3 2 3 2 2 5" xfId="7735" xr:uid="{00000000-0005-0000-0000-000093330000}"/>
    <cellStyle name="Normal 30 3 2 3 2 2 5 2" xfId="38070" xr:uid="{00000000-0005-0000-0000-000094330000}"/>
    <cellStyle name="Normal 30 3 2 3 2 2 5 3" xfId="22837" xr:uid="{00000000-0005-0000-0000-000095330000}"/>
    <cellStyle name="Normal 30 3 2 3 2 2 6" xfId="33058" xr:uid="{00000000-0005-0000-0000-000096330000}"/>
    <cellStyle name="Normal 30 3 2 3 2 2 7" xfId="17824" xr:uid="{00000000-0005-0000-0000-000097330000}"/>
    <cellStyle name="Normal 30 3 2 3 2 3" xfId="3517" xr:uid="{00000000-0005-0000-0000-000098330000}"/>
    <cellStyle name="Normal 30 3 2 3 2 3 2" xfId="13591" xr:uid="{00000000-0005-0000-0000-000099330000}"/>
    <cellStyle name="Normal 30 3 2 3 2 3 2 2" xfId="43922" xr:uid="{00000000-0005-0000-0000-00009A330000}"/>
    <cellStyle name="Normal 30 3 2 3 2 3 2 3" xfId="28689" xr:uid="{00000000-0005-0000-0000-00009B330000}"/>
    <cellStyle name="Normal 30 3 2 3 2 3 3" xfId="8571" xr:uid="{00000000-0005-0000-0000-00009C330000}"/>
    <cellStyle name="Normal 30 3 2 3 2 3 3 2" xfId="38905" xr:uid="{00000000-0005-0000-0000-00009D330000}"/>
    <cellStyle name="Normal 30 3 2 3 2 3 3 3" xfId="23672" xr:uid="{00000000-0005-0000-0000-00009E330000}"/>
    <cellStyle name="Normal 30 3 2 3 2 3 4" xfId="33892" xr:uid="{00000000-0005-0000-0000-00009F330000}"/>
    <cellStyle name="Normal 30 3 2 3 2 3 5" xfId="18659" xr:uid="{00000000-0005-0000-0000-0000A0330000}"/>
    <cellStyle name="Normal 30 3 2 3 2 4" xfId="5210" xr:uid="{00000000-0005-0000-0000-0000A1330000}"/>
    <cellStyle name="Normal 30 3 2 3 2 4 2" xfId="15262" xr:uid="{00000000-0005-0000-0000-0000A2330000}"/>
    <cellStyle name="Normal 30 3 2 3 2 4 2 2" xfId="45593" xr:uid="{00000000-0005-0000-0000-0000A3330000}"/>
    <cellStyle name="Normal 30 3 2 3 2 4 2 3" xfId="30360" xr:uid="{00000000-0005-0000-0000-0000A4330000}"/>
    <cellStyle name="Normal 30 3 2 3 2 4 3" xfId="10242" xr:uid="{00000000-0005-0000-0000-0000A5330000}"/>
    <cellStyle name="Normal 30 3 2 3 2 4 3 2" xfId="40576" xr:uid="{00000000-0005-0000-0000-0000A6330000}"/>
    <cellStyle name="Normal 30 3 2 3 2 4 3 3" xfId="25343" xr:uid="{00000000-0005-0000-0000-0000A7330000}"/>
    <cellStyle name="Normal 30 3 2 3 2 4 4" xfId="35563" xr:uid="{00000000-0005-0000-0000-0000A8330000}"/>
    <cellStyle name="Normal 30 3 2 3 2 4 5" xfId="20330" xr:uid="{00000000-0005-0000-0000-0000A9330000}"/>
    <cellStyle name="Normal 30 3 2 3 2 5" xfId="11920" xr:uid="{00000000-0005-0000-0000-0000AA330000}"/>
    <cellStyle name="Normal 30 3 2 3 2 5 2" xfId="42251" xr:uid="{00000000-0005-0000-0000-0000AB330000}"/>
    <cellStyle name="Normal 30 3 2 3 2 5 3" xfId="27018" xr:uid="{00000000-0005-0000-0000-0000AC330000}"/>
    <cellStyle name="Normal 30 3 2 3 2 6" xfId="6899" xr:uid="{00000000-0005-0000-0000-0000AD330000}"/>
    <cellStyle name="Normal 30 3 2 3 2 6 2" xfId="37234" xr:uid="{00000000-0005-0000-0000-0000AE330000}"/>
    <cellStyle name="Normal 30 3 2 3 2 6 3" xfId="22001" xr:uid="{00000000-0005-0000-0000-0000AF330000}"/>
    <cellStyle name="Normal 30 3 2 3 2 7" xfId="32222" xr:uid="{00000000-0005-0000-0000-0000B0330000}"/>
    <cellStyle name="Normal 30 3 2 3 2 8" xfId="16988" xr:uid="{00000000-0005-0000-0000-0000B1330000}"/>
    <cellStyle name="Normal 30 3 2 3 3" xfId="2246" xr:uid="{00000000-0005-0000-0000-0000B2330000}"/>
    <cellStyle name="Normal 30 3 2 3 3 2" xfId="3936" xr:uid="{00000000-0005-0000-0000-0000B3330000}"/>
    <cellStyle name="Normal 30 3 2 3 3 2 2" xfId="14009" xr:uid="{00000000-0005-0000-0000-0000B4330000}"/>
    <cellStyle name="Normal 30 3 2 3 3 2 2 2" xfId="44340" xr:uid="{00000000-0005-0000-0000-0000B5330000}"/>
    <cellStyle name="Normal 30 3 2 3 3 2 2 3" xfId="29107" xr:uid="{00000000-0005-0000-0000-0000B6330000}"/>
    <cellStyle name="Normal 30 3 2 3 3 2 3" xfId="8989" xr:uid="{00000000-0005-0000-0000-0000B7330000}"/>
    <cellStyle name="Normal 30 3 2 3 3 2 3 2" xfId="39323" xr:uid="{00000000-0005-0000-0000-0000B8330000}"/>
    <cellStyle name="Normal 30 3 2 3 3 2 3 3" xfId="24090" xr:uid="{00000000-0005-0000-0000-0000B9330000}"/>
    <cellStyle name="Normal 30 3 2 3 3 2 4" xfId="34310" xr:uid="{00000000-0005-0000-0000-0000BA330000}"/>
    <cellStyle name="Normal 30 3 2 3 3 2 5" xfId="19077" xr:uid="{00000000-0005-0000-0000-0000BB330000}"/>
    <cellStyle name="Normal 30 3 2 3 3 3" xfId="5628" xr:uid="{00000000-0005-0000-0000-0000BC330000}"/>
    <cellStyle name="Normal 30 3 2 3 3 3 2" xfId="15680" xr:uid="{00000000-0005-0000-0000-0000BD330000}"/>
    <cellStyle name="Normal 30 3 2 3 3 3 2 2" xfId="46011" xr:uid="{00000000-0005-0000-0000-0000BE330000}"/>
    <cellStyle name="Normal 30 3 2 3 3 3 2 3" xfId="30778" xr:uid="{00000000-0005-0000-0000-0000BF330000}"/>
    <cellStyle name="Normal 30 3 2 3 3 3 3" xfId="10660" xr:uid="{00000000-0005-0000-0000-0000C0330000}"/>
    <cellStyle name="Normal 30 3 2 3 3 3 3 2" xfId="40994" xr:uid="{00000000-0005-0000-0000-0000C1330000}"/>
    <cellStyle name="Normal 30 3 2 3 3 3 3 3" xfId="25761" xr:uid="{00000000-0005-0000-0000-0000C2330000}"/>
    <cellStyle name="Normal 30 3 2 3 3 3 4" xfId="35981" xr:uid="{00000000-0005-0000-0000-0000C3330000}"/>
    <cellStyle name="Normal 30 3 2 3 3 3 5" xfId="20748" xr:uid="{00000000-0005-0000-0000-0000C4330000}"/>
    <cellStyle name="Normal 30 3 2 3 3 4" xfId="12338" xr:uid="{00000000-0005-0000-0000-0000C5330000}"/>
    <cellStyle name="Normal 30 3 2 3 3 4 2" xfId="42669" xr:uid="{00000000-0005-0000-0000-0000C6330000}"/>
    <cellStyle name="Normal 30 3 2 3 3 4 3" xfId="27436" xr:uid="{00000000-0005-0000-0000-0000C7330000}"/>
    <cellStyle name="Normal 30 3 2 3 3 5" xfId="7317" xr:uid="{00000000-0005-0000-0000-0000C8330000}"/>
    <cellStyle name="Normal 30 3 2 3 3 5 2" xfId="37652" xr:uid="{00000000-0005-0000-0000-0000C9330000}"/>
    <cellStyle name="Normal 30 3 2 3 3 5 3" xfId="22419" xr:uid="{00000000-0005-0000-0000-0000CA330000}"/>
    <cellStyle name="Normal 30 3 2 3 3 6" xfId="32640" xr:uid="{00000000-0005-0000-0000-0000CB330000}"/>
    <cellStyle name="Normal 30 3 2 3 3 7" xfId="17406" xr:uid="{00000000-0005-0000-0000-0000CC330000}"/>
    <cellStyle name="Normal 30 3 2 3 4" xfId="3099" xr:uid="{00000000-0005-0000-0000-0000CD330000}"/>
    <cellStyle name="Normal 30 3 2 3 4 2" xfId="13173" xr:uid="{00000000-0005-0000-0000-0000CE330000}"/>
    <cellStyle name="Normal 30 3 2 3 4 2 2" xfId="43504" xr:uid="{00000000-0005-0000-0000-0000CF330000}"/>
    <cellStyle name="Normal 30 3 2 3 4 2 3" xfId="28271" xr:uid="{00000000-0005-0000-0000-0000D0330000}"/>
    <cellStyle name="Normal 30 3 2 3 4 3" xfId="8153" xr:uid="{00000000-0005-0000-0000-0000D1330000}"/>
    <cellStyle name="Normal 30 3 2 3 4 3 2" xfId="38487" xr:uid="{00000000-0005-0000-0000-0000D2330000}"/>
    <cellStyle name="Normal 30 3 2 3 4 3 3" xfId="23254" xr:uid="{00000000-0005-0000-0000-0000D3330000}"/>
    <cellStyle name="Normal 30 3 2 3 4 4" xfId="33474" xr:uid="{00000000-0005-0000-0000-0000D4330000}"/>
    <cellStyle name="Normal 30 3 2 3 4 5" xfId="18241" xr:uid="{00000000-0005-0000-0000-0000D5330000}"/>
    <cellStyle name="Normal 30 3 2 3 5" xfId="4792" xr:uid="{00000000-0005-0000-0000-0000D6330000}"/>
    <cellStyle name="Normal 30 3 2 3 5 2" xfId="14844" xr:uid="{00000000-0005-0000-0000-0000D7330000}"/>
    <cellStyle name="Normal 30 3 2 3 5 2 2" xfId="45175" xr:uid="{00000000-0005-0000-0000-0000D8330000}"/>
    <cellStyle name="Normal 30 3 2 3 5 2 3" xfId="29942" xr:uid="{00000000-0005-0000-0000-0000D9330000}"/>
    <cellStyle name="Normal 30 3 2 3 5 3" xfId="9824" xr:uid="{00000000-0005-0000-0000-0000DA330000}"/>
    <cellStyle name="Normal 30 3 2 3 5 3 2" xfId="40158" xr:uid="{00000000-0005-0000-0000-0000DB330000}"/>
    <cellStyle name="Normal 30 3 2 3 5 3 3" xfId="24925" xr:uid="{00000000-0005-0000-0000-0000DC330000}"/>
    <cellStyle name="Normal 30 3 2 3 5 4" xfId="35145" xr:uid="{00000000-0005-0000-0000-0000DD330000}"/>
    <cellStyle name="Normal 30 3 2 3 5 5" xfId="19912" xr:uid="{00000000-0005-0000-0000-0000DE330000}"/>
    <cellStyle name="Normal 30 3 2 3 6" xfId="11502" xr:uid="{00000000-0005-0000-0000-0000DF330000}"/>
    <cellStyle name="Normal 30 3 2 3 6 2" xfId="41833" xr:uid="{00000000-0005-0000-0000-0000E0330000}"/>
    <cellStyle name="Normal 30 3 2 3 6 3" xfId="26600" xr:uid="{00000000-0005-0000-0000-0000E1330000}"/>
    <cellStyle name="Normal 30 3 2 3 7" xfId="6481" xr:uid="{00000000-0005-0000-0000-0000E2330000}"/>
    <cellStyle name="Normal 30 3 2 3 7 2" xfId="36816" xr:uid="{00000000-0005-0000-0000-0000E3330000}"/>
    <cellStyle name="Normal 30 3 2 3 7 3" xfId="21583" xr:uid="{00000000-0005-0000-0000-0000E4330000}"/>
    <cellStyle name="Normal 30 3 2 3 8" xfId="31804" xr:uid="{00000000-0005-0000-0000-0000E5330000}"/>
    <cellStyle name="Normal 30 3 2 3 9" xfId="16570" xr:uid="{00000000-0005-0000-0000-0000E6330000}"/>
    <cellStyle name="Normal 30 3 2 4" xfId="1617" xr:uid="{00000000-0005-0000-0000-0000E7330000}"/>
    <cellStyle name="Normal 30 3 2 4 2" xfId="2456" xr:uid="{00000000-0005-0000-0000-0000E8330000}"/>
    <cellStyle name="Normal 30 3 2 4 2 2" xfId="4146" xr:uid="{00000000-0005-0000-0000-0000E9330000}"/>
    <cellStyle name="Normal 30 3 2 4 2 2 2" xfId="14219" xr:uid="{00000000-0005-0000-0000-0000EA330000}"/>
    <cellStyle name="Normal 30 3 2 4 2 2 2 2" xfId="44550" xr:uid="{00000000-0005-0000-0000-0000EB330000}"/>
    <cellStyle name="Normal 30 3 2 4 2 2 2 3" xfId="29317" xr:uid="{00000000-0005-0000-0000-0000EC330000}"/>
    <cellStyle name="Normal 30 3 2 4 2 2 3" xfId="9199" xr:uid="{00000000-0005-0000-0000-0000ED330000}"/>
    <cellStyle name="Normal 30 3 2 4 2 2 3 2" xfId="39533" xr:uid="{00000000-0005-0000-0000-0000EE330000}"/>
    <cellStyle name="Normal 30 3 2 4 2 2 3 3" xfId="24300" xr:uid="{00000000-0005-0000-0000-0000EF330000}"/>
    <cellStyle name="Normal 30 3 2 4 2 2 4" xfId="34520" xr:uid="{00000000-0005-0000-0000-0000F0330000}"/>
    <cellStyle name="Normal 30 3 2 4 2 2 5" xfId="19287" xr:uid="{00000000-0005-0000-0000-0000F1330000}"/>
    <cellStyle name="Normal 30 3 2 4 2 3" xfId="5838" xr:uid="{00000000-0005-0000-0000-0000F2330000}"/>
    <cellStyle name="Normal 30 3 2 4 2 3 2" xfId="15890" xr:uid="{00000000-0005-0000-0000-0000F3330000}"/>
    <cellStyle name="Normal 30 3 2 4 2 3 2 2" xfId="46221" xr:uid="{00000000-0005-0000-0000-0000F4330000}"/>
    <cellStyle name="Normal 30 3 2 4 2 3 2 3" xfId="30988" xr:uid="{00000000-0005-0000-0000-0000F5330000}"/>
    <cellStyle name="Normal 30 3 2 4 2 3 3" xfId="10870" xr:uid="{00000000-0005-0000-0000-0000F6330000}"/>
    <cellStyle name="Normal 30 3 2 4 2 3 3 2" xfId="41204" xr:uid="{00000000-0005-0000-0000-0000F7330000}"/>
    <cellStyle name="Normal 30 3 2 4 2 3 3 3" xfId="25971" xr:uid="{00000000-0005-0000-0000-0000F8330000}"/>
    <cellStyle name="Normal 30 3 2 4 2 3 4" xfId="36191" xr:uid="{00000000-0005-0000-0000-0000F9330000}"/>
    <cellStyle name="Normal 30 3 2 4 2 3 5" xfId="20958" xr:uid="{00000000-0005-0000-0000-0000FA330000}"/>
    <cellStyle name="Normal 30 3 2 4 2 4" xfId="12548" xr:uid="{00000000-0005-0000-0000-0000FB330000}"/>
    <cellStyle name="Normal 30 3 2 4 2 4 2" xfId="42879" xr:uid="{00000000-0005-0000-0000-0000FC330000}"/>
    <cellStyle name="Normal 30 3 2 4 2 4 3" xfId="27646" xr:uid="{00000000-0005-0000-0000-0000FD330000}"/>
    <cellStyle name="Normal 30 3 2 4 2 5" xfId="7527" xr:uid="{00000000-0005-0000-0000-0000FE330000}"/>
    <cellStyle name="Normal 30 3 2 4 2 5 2" xfId="37862" xr:uid="{00000000-0005-0000-0000-0000FF330000}"/>
    <cellStyle name="Normal 30 3 2 4 2 5 3" xfId="22629" xr:uid="{00000000-0005-0000-0000-000000340000}"/>
    <cellStyle name="Normal 30 3 2 4 2 6" xfId="32850" xr:uid="{00000000-0005-0000-0000-000001340000}"/>
    <cellStyle name="Normal 30 3 2 4 2 7" xfId="17616" xr:uid="{00000000-0005-0000-0000-000002340000}"/>
    <cellStyle name="Normal 30 3 2 4 3" xfId="3309" xr:uid="{00000000-0005-0000-0000-000003340000}"/>
    <cellStyle name="Normal 30 3 2 4 3 2" xfId="13383" xr:uid="{00000000-0005-0000-0000-000004340000}"/>
    <cellStyle name="Normal 30 3 2 4 3 2 2" xfId="43714" xr:uid="{00000000-0005-0000-0000-000005340000}"/>
    <cellStyle name="Normal 30 3 2 4 3 2 3" xfId="28481" xr:uid="{00000000-0005-0000-0000-000006340000}"/>
    <cellStyle name="Normal 30 3 2 4 3 3" xfId="8363" xr:uid="{00000000-0005-0000-0000-000007340000}"/>
    <cellStyle name="Normal 30 3 2 4 3 3 2" xfId="38697" xr:uid="{00000000-0005-0000-0000-000008340000}"/>
    <cellStyle name="Normal 30 3 2 4 3 3 3" xfId="23464" xr:uid="{00000000-0005-0000-0000-000009340000}"/>
    <cellStyle name="Normal 30 3 2 4 3 4" xfId="33684" xr:uid="{00000000-0005-0000-0000-00000A340000}"/>
    <cellStyle name="Normal 30 3 2 4 3 5" xfId="18451" xr:uid="{00000000-0005-0000-0000-00000B340000}"/>
    <cellStyle name="Normal 30 3 2 4 4" xfId="5002" xr:uid="{00000000-0005-0000-0000-00000C340000}"/>
    <cellStyle name="Normal 30 3 2 4 4 2" xfId="15054" xr:uid="{00000000-0005-0000-0000-00000D340000}"/>
    <cellStyle name="Normal 30 3 2 4 4 2 2" xfId="45385" xr:uid="{00000000-0005-0000-0000-00000E340000}"/>
    <cellStyle name="Normal 30 3 2 4 4 2 3" xfId="30152" xr:uid="{00000000-0005-0000-0000-00000F340000}"/>
    <cellStyle name="Normal 30 3 2 4 4 3" xfId="10034" xr:uid="{00000000-0005-0000-0000-000010340000}"/>
    <cellStyle name="Normal 30 3 2 4 4 3 2" xfId="40368" xr:uid="{00000000-0005-0000-0000-000011340000}"/>
    <cellStyle name="Normal 30 3 2 4 4 3 3" xfId="25135" xr:uid="{00000000-0005-0000-0000-000012340000}"/>
    <cellStyle name="Normal 30 3 2 4 4 4" xfId="35355" xr:uid="{00000000-0005-0000-0000-000013340000}"/>
    <cellStyle name="Normal 30 3 2 4 4 5" xfId="20122" xr:uid="{00000000-0005-0000-0000-000014340000}"/>
    <cellStyle name="Normal 30 3 2 4 5" xfId="11712" xr:uid="{00000000-0005-0000-0000-000015340000}"/>
    <cellStyle name="Normal 30 3 2 4 5 2" xfId="42043" xr:uid="{00000000-0005-0000-0000-000016340000}"/>
    <cellStyle name="Normal 30 3 2 4 5 3" xfId="26810" xr:uid="{00000000-0005-0000-0000-000017340000}"/>
    <cellStyle name="Normal 30 3 2 4 6" xfId="6691" xr:uid="{00000000-0005-0000-0000-000018340000}"/>
    <cellStyle name="Normal 30 3 2 4 6 2" xfId="37026" xr:uid="{00000000-0005-0000-0000-000019340000}"/>
    <cellStyle name="Normal 30 3 2 4 6 3" xfId="21793" xr:uid="{00000000-0005-0000-0000-00001A340000}"/>
    <cellStyle name="Normal 30 3 2 4 7" xfId="32014" xr:uid="{00000000-0005-0000-0000-00001B340000}"/>
    <cellStyle name="Normal 30 3 2 4 8" xfId="16780" xr:uid="{00000000-0005-0000-0000-00001C340000}"/>
    <cellStyle name="Normal 30 3 2 5" xfId="2038" xr:uid="{00000000-0005-0000-0000-00001D340000}"/>
    <cellStyle name="Normal 30 3 2 5 2" xfId="3728" xr:uid="{00000000-0005-0000-0000-00001E340000}"/>
    <cellStyle name="Normal 30 3 2 5 2 2" xfId="13801" xr:uid="{00000000-0005-0000-0000-00001F340000}"/>
    <cellStyle name="Normal 30 3 2 5 2 2 2" xfId="44132" xr:uid="{00000000-0005-0000-0000-000020340000}"/>
    <cellStyle name="Normal 30 3 2 5 2 2 3" xfId="28899" xr:uid="{00000000-0005-0000-0000-000021340000}"/>
    <cellStyle name="Normal 30 3 2 5 2 3" xfId="8781" xr:uid="{00000000-0005-0000-0000-000022340000}"/>
    <cellStyle name="Normal 30 3 2 5 2 3 2" xfId="39115" xr:uid="{00000000-0005-0000-0000-000023340000}"/>
    <cellStyle name="Normal 30 3 2 5 2 3 3" xfId="23882" xr:uid="{00000000-0005-0000-0000-000024340000}"/>
    <cellStyle name="Normal 30 3 2 5 2 4" xfId="34102" xr:uid="{00000000-0005-0000-0000-000025340000}"/>
    <cellStyle name="Normal 30 3 2 5 2 5" xfId="18869" xr:uid="{00000000-0005-0000-0000-000026340000}"/>
    <cellStyle name="Normal 30 3 2 5 3" xfId="5420" xr:uid="{00000000-0005-0000-0000-000027340000}"/>
    <cellStyle name="Normal 30 3 2 5 3 2" xfId="15472" xr:uid="{00000000-0005-0000-0000-000028340000}"/>
    <cellStyle name="Normal 30 3 2 5 3 2 2" xfId="45803" xr:uid="{00000000-0005-0000-0000-000029340000}"/>
    <cellStyle name="Normal 30 3 2 5 3 2 3" xfId="30570" xr:uid="{00000000-0005-0000-0000-00002A340000}"/>
    <cellStyle name="Normal 30 3 2 5 3 3" xfId="10452" xr:uid="{00000000-0005-0000-0000-00002B340000}"/>
    <cellStyle name="Normal 30 3 2 5 3 3 2" xfId="40786" xr:uid="{00000000-0005-0000-0000-00002C340000}"/>
    <cellStyle name="Normal 30 3 2 5 3 3 3" xfId="25553" xr:uid="{00000000-0005-0000-0000-00002D340000}"/>
    <cellStyle name="Normal 30 3 2 5 3 4" xfId="35773" xr:uid="{00000000-0005-0000-0000-00002E340000}"/>
    <cellStyle name="Normal 30 3 2 5 3 5" xfId="20540" xr:uid="{00000000-0005-0000-0000-00002F340000}"/>
    <cellStyle name="Normal 30 3 2 5 4" xfId="12130" xr:uid="{00000000-0005-0000-0000-000030340000}"/>
    <cellStyle name="Normal 30 3 2 5 4 2" xfId="42461" xr:uid="{00000000-0005-0000-0000-000031340000}"/>
    <cellStyle name="Normal 30 3 2 5 4 3" xfId="27228" xr:uid="{00000000-0005-0000-0000-000032340000}"/>
    <cellStyle name="Normal 30 3 2 5 5" xfId="7109" xr:uid="{00000000-0005-0000-0000-000033340000}"/>
    <cellStyle name="Normal 30 3 2 5 5 2" xfId="37444" xr:uid="{00000000-0005-0000-0000-000034340000}"/>
    <cellStyle name="Normal 30 3 2 5 5 3" xfId="22211" xr:uid="{00000000-0005-0000-0000-000035340000}"/>
    <cellStyle name="Normal 30 3 2 5 6" xfId="32432" xr:uid="{00000000-0005-0000-0000-000036340000}"/>
    <cellStyle name="Normal 30 3 2 5 7" xfId="17198" xr:uid="{00000000-0005-0000-0000-000037340000}"/>
    <cellStyle name="Normal 30 3 2 6" xfId="2891" xr:uid="{00000000-0005-0000-0000-000038340000}"/>
    <cellStyle name="Normal 30 3 2 6 2" xfId="12965" xr:uid="{00000000-0005-0000-0000-000039340000}"/>
    <cellStyle name="Normal 30 3 2 6 2 2" xfId="43296" xr:uid="{00000000-0005-0000-0000-00003A340000}"/>
    <cellStyle name="Normal 30 3 2 6 2 3" xfId="28063" xr:uid="{00000000-0005-0000-0000-00003B340000}"/>
    <cellStyle name="Normal 30 3 2 6 3" xfId="7945" xr:uid="{00000000-0005-0000-0000-00003C340000}"/>
    <cellStyle name="Normal 30 3 2 6 3 2" xfId="38279" xr:uid="{00000000-0005-0000-0000-00003D340000}"/>
    <cellStyle name="Normal 30 3 2 6 3 3" xfId="23046" xr:uid="{00000000-0005-0000-0000-00003E340000}"/>
    <cellStyle name="Normal 30 3 2 6 4" xfId="33266" xr:uid="{00000000-0005-0000-0000-00003F340000}"/>
    <cellStyle name="Normal 30 3 2 6 5" xfId="18033" xr:uid="{00000000-0005-0000-0000-000040340000}"/>
    <cellStyle name="Normal 30 3 2 7" xfId="4584" xr:uid="{00000000-0005-0000-0000-000041340000}"/>
    <cellStyle name="Normal 30 3 2 7 2" xfId="14636" xr:uid="{00000000-0005-0000-0000-000042340000}"/>
    <cellStyle name="Normal 30 3 2 7 2 2" xfId="44967" xr:uid="{00000000-0005-0000-0000-000043340000}"/>
    <cellStyle name="Normal 30 3 2 7 2 3" xfId="29734" xr:uid="{00000000-0005-0000-0000-000044340000}"/>
    <cellStyle name="Normal 30 3 2 7 3" xfId="9616" xr:uid="{00000000-0005-0000-0000-000045340000}"/>
    <cellStyle name="Normal 30 3 2 7 3 2" xfId="39950" xr:uid="{00000000-0005-0000-0000-000046340000}"/>
    <cellStyle name="Normal 30 3 2 7 3 3" xfId="24717" xr:uid="{00000000-0005-0000-0000-000047340000}"/>
    <cellStyle name="Normal 30 3 2 7 4" xfId="34937" xr:uid="{00000000-0005-0000-0000-000048340000}"/>
    <cellStyle name="Normal 30 3 2 7 5" xfId="19704" xr:uid="{00000000-0005-0000-0000-000049340000}"/>
    <cellStyle name="Normal 30 3 2 8" xfId="11294" xr:uid="{00000000-0005-0000-0000-00004A340000}"/>
    <cellStyle name="Normal 30 3 2 8 2" xfId="41625" xr:uid="{00000000-0005-0000-0000-00004B340000}"/>
    <cellStyle name="Normal 30 3 2 8 3" xfId="26392" xr:uid="{00000000-0005-0000-0000-00004C340000}"/>
    <cellStyle name="Normal 30 3 2 9" xfId="6273" xr:uid="{00000000-0005-0000-0000-00004D340000}"/>
    <cellStyle name="Normal 30 3 2 9 2" xfId="36608" xr:uid="{00000000-0005-0000-0000-00004E340000}"/>
    <cellStyle name="Normal 30 3 2 9 3" xfId="21375" xr:uid="{00000000-0005-0000-0000-00004F340000}"/>
    <cellStyle name="Normal 30 3 3" xfId="1237" xr:uid="{00000000-0005-0000-0000-000050340000}"/>
    <cellStyle name="Normal 30 3 3 10" xfId="16414" xr:uid="{00000000-0005-0000-0000-000051340000}"/>
    <cellStyle name="Normal 30 3 3 2" xfId="1456" xr:uid="{00000000-0005-0000-0000-000052340000}"/>
    <cellStyle name="Normal 30 3 3 2 2" xfId="1877" xr:uid="{00000000-0005-0000-0000-000053340000}"/>
    <cellStyle name="Normal 30 3 3 2 2 2" xfId="2716" xr:uid="{00000000-0005-0000-0000-000054340000}"/>
    <cellStyle name="Normal 30 3 3 2 2 2 2" xfId="4406" xr:uid="{00000000-0005-0000-0000-000055340000}"/>
    <cellStyle name="Normal 30 3 3 2 2 2 2 2" xfId="14479" xr:uid="{00000000-0005-0000-0000-000056340000}"/>
    <cellStyle name="Normal 30 3 3 2 2 2 2 2 2" xfId="44810" xr:uid="{00000000-0005-0000-0000-000057340000}"/>
    <cellStyle name="Normal 30 3 3 2 2 2 2 2 3" xfId="29577" xr:uid="{00000000-0005-0000-0000-000058340000}"/>
    <cellStyle name="Normal 30 3 3 2 2 2 2 3" xfId="9459" xr:uid="{00000000-0005-0000-0000-000059340000}"/>
    <cellStyle name="Normal 30 3 3 2 2 2 2 3 2" xfId="39793" xr:uid="{00000000-0005-0000-0000-00005A340000}"/>
    <cellStyle name="Normal 30 3 3 2 2 2 2 3 3" xfId="24560" xr:uid="{00000000-0005-0000-0000-00005B340000}"/>
    <cellStyle name="Normal 30 3 3 2 2 2 2 4" xfId="34780" xr:uid="{00000000-0005-0000-0000-00005C340000}"/>
    <cellStyle name="Normal 30 3 3 2 2 2 2 5" xfId="19547" xr:uid="{00000000-0005-0000-0000-00005D340000}"/>
    <cellStyle name="Normal 30 3 3 2 2 2 3" xfId="6098" xr:uid="{00000000-0005-0000-0000-00005E340000}"/>
    <cellStyle name="Normal 30 3 3 2 2 2 3 2" xfId="16150" xr:uid="{00000000-0005-0000-0000-00005F340000}"/>
    <cellStyle name="Normal 30 3 3 2 2 2 3 2 2" xfId="46481" xr:uid="{00000000-0005-0000-0000-000060340000}"/>
    <cellStyle name="Normal 30 3 3 2 2 2 3 2 3" xfId="31248" xr:uid="{00000000-0005-0000-0000-000061340000}"/>
    <cellStyle name="Normal 30 3 3 2 2 2 3 3" xfId="11130" xr:uid="{00000000-0005-0000-0000-000062340000}"/>
    <cellStyle name="Normal 30 3 3 2 2 2 3 3 2" xfId="41464" xr:uid="{00000000-0005-0000-0000-000063340000}"/>
    <cellStyle name="Normal 30 3 3 2 2 2 3 3 3" xfId="26231" xr:uid="{00000000-0005-0000-0000-000064340000}"/>
    <cellStyle name="Normal 30 3 3 2 2 2 3 4" xfId="36451" xr:uid="{00000000-0005-0000-0000-000065340000}"/>
    <cellStyle name="Normal 30 3 3 2 2 2 3 5" xfId="21218" xr:uid="{00000000-0005-0000-0000-000066340000}"/>
    <cellStyle name="Normal 30 3 3 2 2 2 4" xfId="12808" xr:uid="{00000000-0005-0000-0000-000067340000}"/>
    <cellStyle name="Normal 30 3 3 2 2 2 4 2" xfId="43139" xr:uid="{00000000-0005-0000-0000-000068340000}"/>
    <cellStyle name="Normal 30 3 3 2 2 2 4 3" xfId="27906" xr:uid="{00000000-0005-0000-0000-000069340000}"/>
    <cellStyle name="Normal 30 3 3 2 2 2 5" xfId="7787" xr:uid="{00000000-0005-0000-0000-00006A340000}"/>
    <cellStyle name="Normal 30 3 3 2 2 2 5 2" xfId="38122" xr:uid="{00000000-0005-0000-0000-00006B340000}"/>
    <cellStyle name="Normal 30 3 3 2 2 2 5 3" xfId="22889" xr:uid="{00000000-0005-0000-0000-00006C340000}"/>
    <cellStyle name="Normal 30 3 3 2 2 2 6" xfId="33110" xr:uid="{00000000-0005-0000-0000-00006D340000}"/>
    <cellStyle name="Normal 30 3 3 2 2 2 7" xfId="17876" xr:uid="{00000000-0005-0000-0000-00006E340000}"/>
    <cellStyle name="Normal 30 3 3 2 2 3" xfId="3569" xr:uid="{00000000-0005-0000-0000-00006F340000}"/>
    <cellStyle name="Normal 30 3 3 2 2 3 2" xfId="13643" xr:uid="{00000000-0005-0000-0000-000070340000}"/>
    <cellStyle name="Normal 30 3 3 2 2 3 2 2" xfId="43974" xr:uid="{00000000-0005-0000-0000-000071340000}"/>
    <cellStyle name="Normal 30 3 3 2 2 3 2 3" xfId="28741" xr:uid="{00000000-0005-0000-0000-000072340000}"/>
    <cellStyle name="Normal 30 3 3 2 2 3 3" xfId="8623" xr:uid="{00000000-0005-0000-0000-000073340000}"/>
    <cellStyle name="Normal 30 3 3 2 2 3 3 2" xfId="38957" xr:uid="{00000000-0005-0000-0000-000074340000}"/>
    <cellStyle name="Normal 30 3 3 2 2 3 3 3" xfId="23724" xr:uid="{00000000-0005-0000-0000-000075340000}"/>
    <cellStyle name="Normal 30 3 3 2 2 3 4" xfId="33944" xr:uid="{00000000-0005-0000-0000-000076340000}"/>
    <cellStyle name="Normal 30 3 3 2 2 3 5" xfId="18711" xr:uid="{00000000-0005-0000-0000-000077340000}"/>
    <cellStyle name="Normal 30 3 3 2 2 4" xfId="5262" xr:uid="{00000000-0005-0000-0000-000078340000}"/>
    <cellStyle name="Normal 30 3 3 2 2 4 2" xfId="15314" xr:uid="{00000000-0005-0000-0000-000079340000}"/>
    <cellStyle name="Normal 30 3 3 2 2 4 2 2" xfId="45645" xr:uid="{00000000-0005-0000-0000-00007A340000}"/>
    <cellStyle name="Normal 30 3 3 2 2 4 2 3" xfId="30412" xr:uid="{00000000-0005-0000-0000-00007B340000}"/>
    <cellStyle name="Normal 30 3 3 2 2 4 3" xfId="10294" xr:uid="{00000000-0005-0000-0000-00007C340000}"/>
    <cellStyle name="Normal 30 3 3 2 2 4 3 2" xfId="40628" xr:uid="{00000000-0005-0000-0000-00007D340000}"/>
    <cellStyle name="Normal 30 3 3 2 2 4 3 3" xfId="25395" xr:uid="{00000000-0005-0000-0000-00007E340000}"/>
    <cellStyle name="Normal 30 3 3 2 2 4 4" xfId="35615" xr:uid="{00000000-0005-0000-0000-00007F340000}"/>
    <cellStyle name="Normal 30 3 3 2 2 4 5" xfId="20382" xr:uid="{00000000-0005-0000-0000-000080340000}"/>
    <cellStyle name="Normal 30 3 3 2 2 5" xfId="11972" xr:uid="{00000000-0005-0000-0000-000081340000}"/>
    <cellStyle name="Normal 30 3 3 2 2 5 2" xfId="42303" xr:uid="{00000000-0005-0000-0000-000082340000}"/>
    <cellStyle name="Normal 30 3 3 2 2 5 3" xfId="27070" xr:uid="{00000000-0005-0000-0000-000083340000}"/>
    <cellStyle name="Normal 30 3 3 2 2 6" xfId="6951" xr:uid="{00000000-0005-0000-0000-000084340000}"/>
    <cellStyle name="Normal 30 3 3 2 2 6 2" xfId="37286" xr:uid="{00000000-0005-0000-0000-000085340000}"/>
    <cellStyle name="Normal 30 3 3 2 2 6 3" xfId="22053" xr:uid="{00000000-0005-0000-0000-000086340000}"/>
    <cellStyle name="Normal 30 3 3 2 2 7" xfId="32274" xr:uid="{00000000-0005-0000-0000-000087340000}"/>
    <cellStyle name="Normal 30 3 3 2 2 8" xfId="17040" xr:uid="{00000000-0005-0000-0000-000088340000}"/>
    <cellStyle name="Normal 30 3 3 2 3" xfId="2298" xr:uid="{00000000-0005-0000-0000-000089340000}"/>
    <cellStyle name="Normal 30 3 3 2 3 2" xfId="3988" xr:uid="{00000000-0005-0000-0000-00008A340000}"/>
    <cellStyle name="Normal 30 3 3 2 3 2 2" xfId="14061" xr:uid="{00000000-0005-0000-0000-00008B340000}"/>
    <cellStyle name="Normal 30 3 3 2 3 2 2 2" xfId="44392" xr:uid="{00000000-0005-0000-0000-00008C340000}"/>
    <cellStyle name="Normal 30 3 3 2 3 2 2 3" xfId="29159" xr:uid="{00000000-0005-0000-0000-00008D340000}"/>
    <cellStyle name="Normal 30 3 3 2 3 2 3" xfId="9041" xr:uid="{00000000-0005-0000-0000-00008E340000}"/>
    <cellStyle name="Normal 30 3 3 2 3 2 3 2" xfId="39375" xr:uid="{00000000-0005-0000-0000-00008F340000}"/>
    <cellStyle name="Normal 30 3 3 2 3 2 3 3" xfId="24142" xr:uid="{00000000-0005-0000-0000-000090340000}"/>
    <cellStyle name="Normal 30 3 3 2 3 2 4" xfId="34362" xr:uid="{00000000-0005-0000-0000-000091340000}"/>
    <cellStyle name="Normal 30 3 3 2 3 2 5" xfId="19129" xr:uid="{00000000-0005-0000-0000-000092340000}"/>
    <cellStyle name="Normal 30 3 3 2 3 3" xfId="5680" xr:uid="{00000000-0005-0000-0000-000093340000}"/>
    <cellStyle name="Normal 30 3 3 2 3 3 2" xfId="15732" xr:uid="{00000000-0005-0000-0000-000094340000}"/>
    <cellStyle name="Normal 30 3 3 2 3 3 2 2" xfId="46063" xr:uid="{00000000-0005-0000-0000-000095340000}"/>
    <cellStyle name="Normal 30 3 3 2 3 3 2 3" xfId="30830" xr:uid="{00000000-0005-0000-0000-000096340000}"/>
    <cellStyle name="Normal 30 3 3 2 3 3 3" xfId="10712" xr:uid="{00000000-0005-0000-0000-000097340000}"/>
    <cellStyle name="Normal 30 3 3 2 3 3 3 2" xfId="41046" xr:uid="{00000000-0005-0000-0000-000098340000}"/>
    <cellStyle name="Normal 30 3 3 2 3 3 3 3" xfId="25813" xr:uid="{00000000-0005-0000-0000-000099340000}"/>
    <cellStyle name="Normal 30 3 3 2 3 3 4" xfId="36033" xr:uid="{00000000-0005-0000-0000-00009A340000}"/>
    <cellStyle name="Normal 30 3 3 2 3 3 5" xfId="20800" xr:uid="{00000000-0005-0000-0000-00009B340000}"/>
    <cellStyle name="Normal 30 3 3 2 3 4" xfId="12390" xr:uid="{00000000-0005-0000-0000-00009C340000}"/>
    <cellStyle name="Normal 30 3 3 2 3 4 2" xfId="42721" xr:uid="{00000000-0005-0000-0000-00009D340000}"/>
    <cellStyle name="Normal 30 3 3 2 3 4 3" xfId="27488" xr:uid="{00000000-0005-0000-0000-00009E340000}"/>
    <cellStyle name="Normal 30 3 3 2 3 5" xfId="7369" xr:uid="{00000000-0005-0000-0000-00009F340000}"/>
    <cellStyle name="Normal 30 3 3 2 3 5 2" xfId="37704" xr:uid="{00000000-0005-0000-0000-0000A0340000}"/>
    <cellStyle name="Normal 30 3 3 2 3 5 3" xfId="22471" xr:uid="{00000000-0005-0000-0000-0000A1340000}"/>
    <cellStyle name="Normal 30 3 3 2 3 6" xfId="32692" xr:uid="{00000000-0005-0000-0000-0000A2340000}"/>
    <cellStyle name="Normal 30 3 3 2 3 7" xfId="17458" xr:uid="{00000000-0005-0000-0000-0000A3340000}"/>
    <cellStyle name="Normal 30 3 3 2 4" xfId="3151" xr:uid="{00000000-0005-0000-0000-0000A4340000}"/>
    <cellStyle name="Normal 30 3 3 2 4 2" xfId="13225" xr:uid="{00000000-0005-0000-0000-0000A5340000}"/>
    <cellStyle name="Normal 30 3 3 2 4 2 2" xfId="43556" xr:uid="{00000000-0005-0000-0000-0000A6340000}"/>
    <cellStyle name="Normal 30 3 3 2 4 2 3" xfId="28323" xr:uid="{00000000-0005-0000-0000-0000A7340000}"/>
    <cellStyle name="Normal 30 3 3 2 4 3" xfId="8205" xr:uid="{00000000-0005-0000-0000-0000A8340000}"/>
    <cellStyle name="Normal 30 3 3 2 4 3 2" xfId="38539" xr:uid="{00000000-0005-0000-0000-0000A9340000}"/>
    <cellStyle name="Normal 30 3 3 2 4 3 3" xfId="23306" xr:uid="{00000000-0005-0000-0000-0000AA340000}"/>
    <cellStyle name="Normal 30 3 3 2 4 4" xfId="33526" xr:uid="{00000000-0005-0000-0000-0000AB340000}"/>
    <cellStyle name="Normal 30 3 3 2 4 5" xfId="18293" xr:uid="{00000000-0005-0000-0000-0000AC340000}"/>
    <cellStyle name="Normal 30 3 3 2 5" xfId="4844" xr:uid="{00000000-0005-0000-0000-0000AD340000}"/>
    <cellStyle name="Normal 30 3 3 2 5 2" xfId="14896" xr:uid="{00000000-0005-0000-0000-0000AE340000}"/>
    <cellStyle name="Normal 30 3 3 2 5 2 2" xfId="45227" xr:uid="{00000000-0005-0000-0000-0000AF340000}"/>
    <cellStyle name="Normal 30 3 3 2 5 2 3" xfId="29994" xr:uid="{00000000-0005-0000-0000-0000B0340000}"/>
    <cellStyle name="Normal 30 3 3 2 5 3" xfId="9876" xr:uid="{00000000-0005-0000-0000-0000B1340000}"/>
    <cellStyle name="Normal 30 3 3 2 5 3 2" xfId="40210" xr:uid="{00000000-0005-0000-0000-0000B2340000}"/>
    <cellStyle name="Normal 30 3 3 2 5 3 3" xfId="24977" xr:uid="{00000000-0005-0000-0000-0000B3340000}"/>
    <cellStyle name="Normal 30 3 3 2 5 4" xfId="35197" xr:uid="{00000000-0005-0000-0000-0000B4340000}"/>
    <cellStyle name="Normal 30 3 3 2 5 5" xfId="19964" xr:uid="{00000000-0005-0000-0000-0000B5340000}"/>
    <cellStyle name="Normal 30 3 3 2 6" xfId="11554" xr:uid="{00000000-0005-0000-0000-0000B6340000}"/>
    <cellStyle name="Normal 30 3 3 2 6 2" xfId="41885" xr:uid="{00000000-0005-0000-0000-0000B7340000}"/>
    <cellStyle name="Normal 30 3 3 2 6 3" xfId="26652" xr:uid="{00000000-0005-0000-0000-0000B8340000}"/>
    <cellStyle name="Normal 30 3 3 2 7" xfId="6533" xr:uid="{00000000-0005-0000-0000-0000B9340000}"/>
    <cellStyle name="Normal 30 3 3 2 7 2" xfId="36868" xr:uid="{00000000-0005-0000-0000-0000BA340000}"/>
    <cellStyle name="Normal 30 3 3 2 7 3" xfId="21635" xr:uid="{00000000-0005-0000-0000-0000BB340000}"/>
    <cellStyle name="Normal 30 3 3 2 8" xfId="31856" xr:uid="{00000000-0005-0000-0000-0000BC340000}"/>
    <cellStyle name="Normal 30 3 3 2 9" xfId="16622" xr:uid="{00000000-0005-0000-0000-0000BD340000}"/>
    <cellStyle name="Normal 30 3 3 3" xfId="1669" xr:uid="{00000000-0005-0000-0000-0000BE340000}"/>
    <cellStyle name="Normal 30 3 3 3 2" xfId="2508" xr:uid="{00000000-0005-0000-0000-0000BF340000}"/>
    <cellStyle name="Normal 30 3 3 3 2 2" xfId="4198" xr:uid="{00000000-0005-0000-0000-0000C0340000}"/>
    <cellStyle name="Normal 30 3 3 3 2 2 2" xfId="14271" xr:uid="{00000000-0005-0000-0000-0000C1340000}"/>
    <cellStyle name="Normal 30 3 3 3 2 2 2 2" xfId="44602" xr:uid="{00000000-0005-0000-0000-0000C2340000}"/>
    <cellStyle name="Normal 30 3 3 3 2 2 2 3" xfId="29369" xr:uid="{00000000-0005-0000-0000-0000C3340000}"/>
    <cellStyle name="Normal 30 3 3 3 2 2 3" xfId="9251" xr:uid="{00000000-0005-0000-0000-0000C4340000}"/>
    <cellStyle name="Normal 30 3 3 3 2 2 3 2" xfId="39585" xr:uid="{00000000-0005-0000-0000-0000C5340000}"/>
    <cellStyle name="Normal 30 3 3 3 2 2 3 3" xfId="24352" xr:uid="{00000000-0005-0000-0000-0000C6340000}"/>
    <cellStyle name="Normal 30 3 3 3 2 2 4" xfId="34572" xr:uid="{00000000-0005-0000-0000-0000C7340000}"/>
    <cellStyle name="Normal 30 3 3 3 2 2 5" xfId="19339" xr:uid="{00000000-0005-0000-0000-0000C8340000}"/>
    <cellStyle name="Normal 30 3 3 3 2 3" xfId="5890" xr:uid="{00000000-0005-0000-0000-0000C9340000}"/>
    <cellStyle name="Normal 30 3 3 3 2 3 2" xfId="15942" xr:uid="{00000000-0005-0000-0000-0000CA340000}"/>
    <cellStyle name="Normal 30 3 3 3 2 3 2 2" xfId="46273" xr:uid="{00000000-0005-0000-0000-0000CB340000}"/>
    <cellStyle name="Normal 30 3 3 3 2 3 2 3" xfId="31040" xr:uid="{00000000-0005-0000-0000-0000CC340000}"/>
    <cellStyle name="Normal 30 3 3 3 2 3 3" xfId="10922" xr:uid="{00000000-0005-0000-0000-0000CD340000}"/>
    <cellStyle name="Normal 30 3 3 3 2 3 3 2" xfId="41256" xr:uid="{00000000-0005-0000-0000-0000CE340000}"/>
    <cellStyle name="Normal 30 3 3 3 2 3 3 3" xfId="26023" xr:uid="{00000000-0005-0000-0000-0000CF340000}"/>
    <cellStyle name="Normal 30 3 3 3 2 3 4" xfId="36243" xr:uid="{00000000-0005-0000-0000-0000D0340000}"/>
    <cellStyle name="Normal 30 3 3 3 2 3 5" xfId="21010" xr:uid="{00000000-0005-0000-0000-0000D1340000}"/>
    <cellStyle name="Normal 30 3 3 3 2 4" xfId="12600" xr:uid="{00000000-0005-0000-0000-0000D2340000}"/>
    <cellStyle name="Normal 30 3 3 3 2 4 2" xfId="42931" xr:uid="{00000000-0005-0000-0000-0000D3340000}"/>
    <cellStyle name="Normal 30 3 3 3 2 4 3" xfId="27698" xr:uid="{00000000-0005-0000-0000-0000D4340000}"/>
    <cellStyle name="Normal 30 3 3 3 2 5" xfId="7579" xr:uid="{00000000-0005-0000-0000-0000D5340000}"/>
    <cellStyle name="Normal 30 3 3 3 2 5 2" xfId="37914" xr:uid="{00000000-0005-0000-0000-0000D6340000}"/>
    <cellStyle name="Normal 30 3 3 3 2 5 3" xfId="22681" xr:uid="{00000000-0005-0000-0000-0000D7340000}"/>
    <cellStyle name="Normal 30 3 3 3 2 6" xfId="32902" xr:uid="{00000000-0005-0000-0000-0000D8340000}"/>
    <cellStyle name="Normal 30 3 3 3 2 7" xfId="17668" xr:uid="{00000000-0005-0000-0000-0000D9340000}"/>
    <cellStyle name="Normal 30 3 3 3 3" xfId="3361" xr:uid="{00000000-0005-0000-0000-0000DA340000}"/>
    <cellStyle name="Normal 30 3 3 3 3 2" xfId="13435" xr:uid="{00000000-0005-0000-0000-0000DB340000}"/>
    <cellStyle name="Normal 30 3 3 3 3 2 2" xfId="43766" xr:uid="{00000000-0005-0000-0000-0000DC340000}"/>
    <cellStyle name="Normal 30 3 3 3 3 2 3" xfId="28533" xr:uid="{00000000-0005-0000-0000-0000DD340000}"/>
    <cellStyle name="Normal 30 3 3 3 3 3" xfId="8415" xr:uid="{00000000-0005-0000-0000-0000DE340000}"/>
    <cellStyle name="Normal 30 3 3 3 3 3 2" xfId="38749" xr:uid="{00000000-0005-0000-0000-0000DF340000}"/>
    <cellStyle name="Normal 30 3 3 3 3 3 3" xfId="23516" xr:uid="{00000000-0005-0000-0000-0000E0340000}"/>
    <cellStyle name="Normal 30 3 3 3 3 4" xfId="33736" xr:uid="{00000000-0005-0000-0000-0000E1340000}"/>
    <cellStyle name="Normal 30 3 3 3 3 5" xfId="18503" xr:uid="{00000000-0005-0000-0000-0000E2340000}"/>
    <cellStyle name="Normal 30 3 3 3 4" xfId="5054" xr:uid="{00000000-0005-0000-0000-0000E3340000}"/>
    <cellStyle name="Normal 30 3 3 3 4 2" xfId="15106" xr:uid="{00000000-0005-0000-0000-0000E4340000}"/>
    <cellStyle name="Normal 30 3 3 3 4 2 2" xfId="45437" xr:uid="{00000000-0005-0000-0000-0000E5340000}"/>
    <cellStyle name="Normal 30 3 3 3 4 2 3" xfId="30204" xr:uid="{00000000-0005-0000-0000-0000E6340000}"/>
    <cellStyle name="Normal 30 3 3 3 4 3" xfId="10086" xr:uid="{00000000-0005-0000-0000-0000E7340000}"/>
    <cellStyle name="Normal 30 3 3 3 4 3 2" xfId="40420" xr:uid="{00000000-0005-0000-0000-0000E8340000}"/>
    <cellStyle name="Normal 30 3 3 3 4 3 3" xfId="25187" xr:uid="{00000000-0005-0000-0000-0000E9340000}"/>
    <cellStyle name="Normal 30 3 3 3 4 4" xfId="35407" xr:uid="{00000000-0005-0000-0000-0000EA340000}"/>
    <cellStyle name="Normal 30 3 3 3 4 5" xfId="20174" xr:uid="{00000000-0005-0000-0000-0000EB340000}"/>
    <cellStyle name="Normal 30 3 3 3 5" xfId="11764" xr:uid="{00000000-0005-0000-0000-0000EC340000}"/>
    <cellStyle name="Normal 30 3 3 3 5 2" xfId="42095" xr:uid="{00000000-0005-0000-0000-0000ED340000}"/>
    <cellStyle name="Normal 30 3 3 3 5 3" xfId="26862" xr:uid="{00000000-0005-0000-0000-0000EE340000}"/>
    <cellStyle name="Normal 30 3 3 3 6" xfId="6743" xr:uid="{00000000-0005-0000-0000-0000EF340000}"/>
    <cellStyle name="Normal 30 3 3 3 6 2" xfId="37078" xr:uid="{00000000-0005-0000-0000-0000F0340000}"/>
    <cellStyle name="Normal 30 3 3 3 6 3" xfId="21845" xr:uid="{00000000-0005-0000-0000-0000F1340000}"/>
    <cellStyle name="Normal 30 3 3 3 7" xfId="32066" xr:uid="{00000000-0005-0000-0000-0000F2340000}"/>
    <cellStyle name="Normal 30 3 3 3 8" xfId="16832" xr:uid="{00000000-0005-0000-0000-0000F3340000}"/>
    <cellStyle name="Normal 30 3 3 4" xfId="2090" xr:uid="{00000000-0005-0000-0000-0000F4340000}"/>
    <cellStyle name="Normal 30 3 3 4 2" xfId="3780" xr:uid="{00000000-0005-0000-0000-0000F5340000}"/>
    <cellStyle name="Normal 30 3 3 4 2 2" xfId="13853" xr:uid="{00000000-0005-0000-0000-0000F6340000}"/>
    <cellStyle name="Normal 30 3 3 4 2 2 2" xfId="44184" xr:uid="{00000000-0005-0000-0000-0000F7340000}"/>
    <cellStyle name="Normal 30 3 3 4 2 2 3" xfId="28951" xr:uid="{00000000-0005-0000-0000-0000F8340000}"/>
    <cellStyle name="Normal 30 3 3 4 2 3" xfId="8833" xr:uid="{00000000-0005-0000-0000-0000F9340000}"/>
    <cellStyle name="Normal 30 3 3 4 2 3 2" xfId="39167" xr:uid="{00000000-0005-0000-0000-0000FA340000}"/>
    <cellStyle name="Normal 30 3 3 4 2 3 3" xfId="23934" xr:uid="{00000000-0005-0000-0000-0000FB340000}"/>
    <cellStyle name="Normal 30 3 3 4 2 4" xfId="34154" xr:uid="{00000000-0005-0000-0000-0000FC340000}"/>
    <cellStyle name="Normal 30 3 3 4 2 5" xfId="18921" xr:uid="{00000000-0005-0000-0000-0000FD340000}"/>
    <cellStyle name="Normal 30 3 3 4 3" xfId="5472" xr:uid="{00000000-0005-0000-0000-0000FE340000}"/>
    <cellStyle name="Normal 30 3 3 4 3 2" xfId="15524" xr:uid="{00000000-0005-0000-0000-0000FF340000}"/>
    <cellStyle name="Normal 30 3 3 4 3 2 2" xfId="45855" xr:uid="{00000000-0005-0000-0000-000000350000}"/>
    <cellStyle name="Normal 30 3 3 4 3 2 3" xfId="30622" xr:uid="{00000000-0005-0000-0000-000001350000}"/>
    <cellStyle name="Normal 30 3 3 4 3 3" xfId="10504" xr:uid="{00000000-0005-0000-0000-000002350000}"/>
    <cellStyle name="Normal 30 3 3 4 3 3 2" xfId="40838" xr:uid="{00000000-0005-0000-0000-000003350000}"/>
    <cellStyle name="Normal 30 3 3 4 3 3 3" xfId="25605" xr:uid="{00000000-0005-0000-0000-000004350000}"/>
    <cellStyle name="Normal 30 3 3 4 3 4" xfId="35825" xr:uid="{00000000-0005-0000-0000-000005350000}"/>
    <cellStyle name="Normal 30 3 3 4 3 5" xfId="20592" xr:uid="{00000000-0005-0000-0000-000006350000}"/>
    <cellStyle name="Normal 30 3 3 4 4" xfId="12182" xr:uid="{00000000-0005-0000-0000-000007350000}"/>
    <cellStyle name="Normal 30 3 3 4 4 2" xfId="42513" xr:uid="{00000000-0005-0000-0000-000008350000}"/>
    <cellStyle name="Normal 30 3 3 4 4 3" xfId="27280" xr:uid="{00000000-0005-0000-0000-000009350000}"/>
    <cellStyle name="Normal 30 3 3 4 5" xfId="7161" xr:uid="{00000000-0005-0000-0000-00000A350000}"/>
    <cellStyle name="Normal 30 3 3 4 5 2" xfId="37496" xr:uid="{00000000-0005-0000-0000-00000B350000}"/>
    <cellStyle name="Normal 30 3 3 4 5 3" xfId="22263" xr:uid="{00000000-0005-0000-0000-00000C350000}"/>
    <cellStyle name="Normal 30 3 3 4 6" xfId="32484" xr:uid="{00000000-0005-0000-0000-00000D350000}"/>
    <cellStyle name="Normal 30 3 3 4 7" xfId="17250" xr:uid="{00000000-0005-0000-0000-00000E350000}"/>
    <cellStyle name="Normal 30 3 3 5" xfId="2943" xr:uid="{00000000-0005-0000-0000-00000F350000}"/>
    <cellStyle name="Normal 30 3 3 5 2" xfId="13017" xr:uid="{00000000-0005-0000-0000-000010350000}"/>
    <cellStyle name="Normal 30 3 3 5 2 2" xfId="43348" xr:uid="{00000000-0005-0000-0000-000011350000}"/>
    <cellStyle name="Normal 30 3 3 5 2 3" xfId="28115" xr:uid="{00000000-0005-0000-0000-000012350000}"/>
    <cellStyle name="Normal 30 3 3 5 3" xfId="7997" xr:uid="{00000000-0005-0000-0000-000013350000}"/>
    <cellStyle name="Normal 30 3 3 5 3 2" xfId="38331" xr:uid="{00000000-0005-0000-0000-000014350000}"/>
    <cellStyle name="Normal 30 3 3 5 3 3" xfId="23098" xr:uid="{00000000-0005-0000-0000-000015350000}"/>
    <cellStyle name="Normal 30 3 3 5 4" xfId="33318" xr:uid="{00000000-0005-0000-0000-000016350000}"/>
    <cellStyle name="Normal 30 3 3 5 5" xfId="18085" xr:uid="{00000000-0005-0000-0000-000017350000}"/>
    <cellStyle name="Normal 30 3 3 6" xfId="4636" xr:uid="{00000000-0005-0000-0000-000018350000}"/>
    <cellStyle name="Normal 30 3 3 6 2" xfId="14688" xr:uid="{00000000-0005-0000-0000-000019350000}"/>
    <cellStyle name="Normal 30 3 3 6 2 2" xfId="45019" xr:uid="{00000000-0005-0000-0000-00001A350000}"/>
    <cellStyle name="Normal 30 3 3 6 2 3" xfId="29786" xr:uid="{00000000-0005-0000-0000-00001B350000}"/>
    <cellStyle name="Normal 30 3 3 6 3" xfId="9668" xr:uid="{00000000-0005-0000-0000-00001C350000}"/>
    <cellStyle name="Normal 30 3 3 6 3 2" xfId="40002" xr:uid="{00000000-0005-0000-0000-00001D350000}"/>
    <cellStyle name="Normal 30 3 3 6 3 3" xfId="24769" xr:uid="{00000000-0005-0000-0000-00001E350000}"/>
    <cellStyle name="Normal 30 3 3 6 4" xfId="34989" xr:uid="{00000000-0005-0000-0000-00001F350000}"/>
    <cellStyle name="Normal 30 3 3 6 5" xfId="19756" xr:uid="{00000000-0005-0000-0000-000020350000}"/>
    <cellStyle name="Normal 30 3 3 7" xfId="11346" xr:uid="{00000000-0005-0000-0000-000021350000}"/>
    <cellStyle name="Normal 30 3 3 7 2" xfId="41677" xr:uid="{00000000-0005-0000-0000-000022350000}"/>
    <cellStyle name="Normal 30 3 3 7 3" xfId="26444" xr:uid="{00000000-0005-0000-0000-000023350000}"/>
    <cellStyle name="Normal 30 3 3 8" xfId="6325" xr:uid="{00000000-0005-0000-0000-000024350000}"/>
    <cellStyle name="Normal 30 3 3 8 2" xfId="36660" xr:uid="{00000000-0005-0000-0000-000025350000}"/>
    <cellStyle name="Normal 30 3 3 8 3" xfId="21427" xr:uid="{00000000-0005-0000-0000-000026350000}"/>
    <cellStyle name="Normal 30 3 3 9" xfId="31649" xr:uid="{00000000-0005-0000-0000-000027350000}"/>
    <cellStyle name="Normal 30 3 4" xfId="1350" xr:uid="{00000000-0005-0000-0000-000028350000}"/>
    <cellStyle name="Normal 30 3 4 2" xfId="1773" xr:uid="{00000000-0005-0000-0000-000029350000}"/>
    <cellStyle name="Normal 30 3 4 2 2" xfId="2612" xr:uid="{00000000-0005-0000-0000-00002A350000}"/>
    <cellStyle name="Normal 30 3 4 2 2 2" xfId="4302" xr:uid="{00000000-0005-0000-0000-00002B350000}"/>
    <cellStyle name="Normal 30 3 4 2 2 2 2" xfId="14375" xr:uid="{00000000-0005-0000-0000-00002C350000}"/>
    <cellStyle name="Normal 30 3 4 2 2 2 2 2" xfId="44706" xr:uid="{00000000-0005-0000-0000-00002D350000}"/>
    <cellStyle name="Normal 30 3 4 2 2 2 2 3" xfId="29473" xr:uid="{00000000-0005-0000-0000-00002E350000}"/>
    <cellStyle name="Normal 30 3 4 2 2 2 3" xfId="9355" xr:uid="{00000000-0005-0000-0000-00002F350000}"/>
    <cellStyle name="Normal 30 3 4 2 2 2 3 2" xfId="39689" xr:uid="{00000000-0005-0000-0000-000030350000}"/>
    <cellStyle name="Normal 30 3 4 2 2 2 3 3" xfId="24456" xr:uid="{00000000-0005-0000-0000-000031350000}"/>
    <cellStyle name="Normal 30 3 4 2 2 2 4" xfId="34676" xr:uid="{00000000-0005-0000-0000-000032350000}"/>
    <cellStyle name="Normal 30 3 4 2 2 2 5" xfId="19443" xr:uid="{00000000-0005-0000-0000-000033350000}"/>
    <cellStyle name="Normal 30 3 4 2 2 3" xfId="5994" xr:uid="{00000000-0005-0000-0000-000034350000}"/>
    <cellStyle name="Normal 30 3 4 2 2 3 2" xfId="16046" xr:uid="{00000000-0005-0000-0000-000035350000}"/>
    <cellStyle name="Normal 30 3 4 2 2 3 2 2" xfId="46377" xr:uid="{00000000-0005-0000-0000-000036350000}"/>
    <cellStyle name="Normal 30 3 4 2 2 3 2 3" xfId="31144" xr:uid="{00000000-0005-0000-0000-000037350000}"/>
    <cellStyle name="Normal 30 3 4 2 2 3 3" xfId="11026" xr:uid="{00000000-0005-0000-0000-000038350000}"/>
    <cellStyle name="Normal 30 3 4 2 2 3 3 2" xfId="41360" xr:uid="{00000000-0005-0000-0000-000039350000}"/>
    <cellStyle name="Normal 30 3 4 2 2 3 3 3" xfId="26127" xr:uid="{00000000-0005-0000-0000-00003A350000}"/>
    <cellStyle name="Normal 30 3 4 2 2 3 4" xfId="36347" xr:uid="{00000000-0005-0000-0000-00003B350000}"/>
    <cellStyle name="Normal 30 3 4 2 2 3 5" xfId="21114" xr:uid="{00000000-0005-0000-0000-00003C350000}"/>
    <cellStyle name="Normal 30 3 4 2 2 4" xfId="12704" xr:uid="{00000000-0005-0000-0000-00003D350000}"/>
    <cellStyle name="Normal 30 3 4 2 2 4 2" xfId="43035" xr:uid="{00000000-0005-0000-0000-00003E350000}"/>
    <cellStyle name="Normal 30 3 4 2 2 4 3" xfId="27802" xr:uid="{00000000-0005-0000-0000-00003F350000}"/>
    <cellStyle name="Normal 30 3 4 2 2 5" xfId="7683" xr:uid="{00000000-0005-0000-0000-000040350000}"/>
    <cellStyle name="Normal 30 3 4 2 2 5 2" xfId="38018" xr:uid="{00000000-0005-0000-0000-000041350000}"/>
    <cellStyle name="Normal 30 3 4 2 2 5 3" xfId="22785" xr:uid="{00000000-0005-0000-0000-000042350000}"/>
    <cellStyle name="Normal 30 3 4 2 2 6" xfId="33006" xr:uid="{00000000-0005-0000-0000-000043350000}"/>
    <cellStyle name="Normal 30 3 4 2 2 7" xfId="17772" xr:uid="{00000000-0005-0000-0000-000044350000}"/>
    <cellStyle name="Normal 30 3 4 2 3" xfId="3465" xr:uid="{00000000-0005-0000-0000-000045350000}"/>
    <cellStyle name="Normal 30 3 4 2 3 2" xfId="13539" xr:uid="{00000000-0005-0000-0000-000046350000}"/>
    <cellStyle name="Normal 30 3 4 2 3 2 2" xfId="43870" xr:uid="{00000000-0005-0000-0000-000047350000}"/>
    <cellStyle name="Normal 30 3 4 2 3 2 3" xfId="28637" xr:uid="{00000000-0005-0000-0000-000048350000}"/>
    <cellStyle name="Normal 30 3 4 2 3 3" xfId="8519" xr:uid="{00000000-0005-0000-0000-000049350000}"/>
    <cellStyle name="Normal 30 3 4 2 3 3 2" xfId="38853" xr:uid="{00000000-0005-0000-0000-00004A350000}"/>
    <cellStyle name="Normal 30 3 4 2 3 3 3" xfId="23620" xr:uid="{00000000-0005-0000-0000-00004B350000}"/>
    <cellStyle name="Normal 30 3 4 2 3 4" xfId="33840" xr:uid="{00000000-0005-0000-0000-00004C350000}"/>
    <cellStyle name="Normal 30 3 4 2 3 5" xfId="18607" xr:uid="{00000000-0005-0000-0000-00004D350000}"/>
    <cellStyle name="Normal 30 3 4 2 4" xfId="5158" xr:uid="{00000000-0005-0000-0000-00004E350000}"/>
    <cellStyle name="Normal 30 3 4 2 4 2" xfId="15210" xr:uid="{00000000-0005-0000-0000-00004F350000}"/>
    <cellStyle name="Normal 30 3 4 2 4 2 2" xfId="45541" xr:uid="{00000000-0005-0000-0000-000050350000}"/>
    <cellStyle name="Normal 30 3 4 2 4 2 3" xfId="30308" xr:uid="{00000000-0005-0000-0000-000051350000}"/>
    <cellStyle name="Normal 30 3 4 2 4 3" xfId="10190" xr:uid="{00000000-0005-0000-0000-000052350000}"/>
    <cellStyle name="Normal 30 3 4 2 4 3 2" xfId="40524" xr:uid="{00000000-0005-0000-0000-000053350000}"/>
    <cellStyle name="Normal 30 3 4 2 4 3 3" xfId="25291" xr:uid="{00000000-0005-0000-0000-000054350000}"/>
    <cellStyle name="Normal 30 3 4 2 4 4" xfId="35511" xr:uid="{00000000-0005-0000-0000-000055350000}"/>
    <cellStyle name="Normal 30 3 4 2 4 5" xfId="20278" xr:uid="{00000000-0005-0000-0000-000056350000}"/>
    <cellStyle name="Normal 30 3 4 2 5" xfId="11868" xr:uid="{00000000-0005-0000-0000-000057350000}"/>
    <cellStyle name="Normal 30 3 4 2 5 2" xfId="42199" xr:uid="{00000000-0005-0000-0000-000058350000}"/>
    <cellStyle name="Normal 30 3 4 2 5 3" xfId="26966" xr:uid="{00000000-0005-0000-0000-000059350000}"/>
    <cellStyle name="Normal 30 3 4 2 6" xfId="6847" xr:uid="{00000000-0005-0000-0000-00005A350000}"/>
    <cellStyle name="Normal 30 3 4 2 6 2" xfId="37182" xr:uid="{00000000-0005-0000-0000-00005B350000}"/>
    <cellStyle name="Normal 30 3 4 2 6 3" xfId="21949" xr:uid="{00000000-0005-0000-0000-00005C350000}"/>
    <cellStyle name="Normal 30 3 4 2 7" xfId="32170" xr:uid="{00000000-0005-0000-0000-00005D350000}"/>
    <cellStyle name="Normal 30 3 4 2 8" xfId="16936" xr:uid="{00000000-0005-0000-0000-00005E350000}"/>
    <cellStyle name="Normal 30 3 4 3" xfId="2194" xr:uid="{00000000-0005-0000-0000-00005F350000}"/>
    <cellStyle name="Normal 30 3 4 3 2" xfId="3884" xr:uid="{00000000-0005-0000-0000-000060350000}"/>
    <cellStyle name="Normal 30 3 4 3 2 2" xfId="13957" xr:uid="{00000000-0005-0000-0000-000061350000}"/>
    <cellStyle name="Normal 30 3 4 3 2 2 2" xfId="44288" xr:uid="{00000000-0005-0000-0000-000062350000}"/>
    <cellStyle name="Normal 30 3 4 3 2 2 3" xfId="29055" xr:uid="{00000000-0005-0000-0000-000063350000}"/>
    <cellStyle name="Normal 30 3 4 3 2 3" xfId="8937" xr:uid="{00000000-0005-0000-0000-000064350000}"/>
    <cellStyle name="Normal 30 3 4 3 2 3 2" xfId="39271" xr:uid="{00000000-0005-0000-0000-000065350000}"/>
    <cellStyle name="Normal 30 3 4 3 2 3 3" xfId="24038" xr:uid="{00000000-0005-0000-0000-000066350000}"/>
    <cellStyle name="Normal 30 3 4 3 2 4" xfId="34258" xr:uid="{00000000-0005-0000-0000-000067350000}"/>
    <cellStyle name="Normal 30 3 4 3 2 5" xfId="19025" xr:uid="{00000000-0005-0000-0000-000068350000}"/>
    <cellStyle name="Normal 30 3 4 3 3" xfId="5576" xr:uid="{00000000-0005-0000-0000-000069350000}"/>
    <cellStyle name="Normal 30 3 4 3 3 2" xfId="15628" xr:uid="{00000000-0005-0000-0000-00006A350000}"/>
    <cellStyle name="Normal 30 3 4 3 3 2 2" xfId="45959" xr:uid="{00000000-0005-0000-0000-00006B350000}"/>
    <cellStyle name="Normal 30 3 4 3 3 2 3" xfId="30726" xr:uid="{00000000-0005-0000-0000-00006C350000}"/>
    <cellStyle name="Normal 30 3 4 3 3 3" xfId="10608" xr:uid="{00000000-0005-0000-0000-00006D350000}"/>
    <cellStyle name="Normal 30 3 4 3 3 3 2" xfId="40942" xr:uid="{00000000-0005-0000-0000-00006E350000}"/>
    <cellStyle name="Normal 30 3 4 3 3 3 3" xfId="25709" xr:uid="{00000000-0005-0000-0000-00006F350000}"/>
    <cellStyle name="Normal 30 3 4 3 3 4" xfId="35929" xr:uid="{00000000-0005-0000-0000-000070350000}"/>
    <cellStyle name="Normal 30 3 4 3 3 5" xfId="20696" xr:uid="{00000000-0005-0000-0000-000071350000}"/>
    <cellStyle name="Normal 30 3 4 3 4" xfId="12286" xr:uid="{00000000-0005-0000-0000-000072350000}"/>
    <cellStyle name="Normal 30 3 4 3 4 2" xfId="42617" xr:uid="{00000000-0005-0000-0000-000073350000}"/>
    <cellStyle name="Normal 30 3 4 3 4 3" xfId="27384" xr:uid="{00000000-0005-0000-0000-000074350000}"/>
    <cellStyle name="Normal 30 3 4 3 5" xfId="7265" xr:uid="{00000000-0005-0000-0000-000075350000}"/>
    <cellStyle name="Normal 30 3 4 3 5 2" xfId="37600" xr:uid="{00000000-0005-0000-0000-000076350000}"/>
    <cellStyle name="Normal 30 3 4 3 5 3" xfId="22367" xr:uid="{00000000-0005-0000-0000-000077350000}"/>
    <cellStyle name="Normal 30 3 4 3 6" xfId="32588" xr:uid="{00000000-0005-0000-0000-000078350000}"/>
    <cellStyle name="Normal 30 3 4 3 7" xfId="17354" xr:uid="{00000000-0005-0000-0000-000079350000}"/>
    <cellStyle name="Normal 30 3 4 4" xfId="3047" xr:uid="{00000000-0005-0000-0000-00007A350000}"/>
    <cellStyle name="Normal 30 3 4 4 2" xfId="13121" xr:uid="{00000000-0005-0000-0000-00007B350000}"/>
    <cellStyle name="Normal 30 3 4 4 2 2" xfId="43452" xr:uid="{00000000-0005-0000-0000-00007C350000}"/>
    <cellStyle name="Normal 30 3 4 4 2 3" xfId="28219" xr:uid="{00000000-0005-0000-0000-00007D350000}"/>
    <cellStyle name="Normal 30 3 4 4 3" xfId="8101" xr:uid="{00000000-0005-0000-0000-00007E350000}"/>
    <cellStyle name="Normal 30 3 4 4 3 2" xfId="38435" xr:uid="{00000000-0005-0000-0000-00007F350000}"/>
    <cellStyle name="Normal 30 3 4 4 3 3" xfId="23202" xr:uid="{00000000-0005-0000-0000-000080350000}"/>
    <cellStyle name="Normal 30 3 4 4 4" xfId="33422" xr:uid="{00000000-0005-0000-0000-000081350000}"/>
    <cellStyle name="Normal 30 3 4 4 5" xfId="18189" xr:uid="{00000000-0005-0000-0000-000082350000}"/>
    <cellStyle name="Normal 30 3 4 5" xfId="4740" xr:uid="{00000000-0005-0000-0000-000083350000}"/>
    <cellStyle name="Normal 30 3 4 5 2" xfId="14792" xr:uid="{00000000-0005-0000-0000-000084350000}"/>
    <cellStyle name="Normal 30 3 4 5 2 2" xfId="45123" xr:uid="{00000000-0005-0000-0000-000085350000}"/>
    <cellStyle name="Normal 30 3 4 5 2 3" xfId="29890" xr:uid="{00000000-0005-0000-0000-000086350000}"/>
    <cellStyle name="Normal 30 3 4 5 3" xfId="9772" xr:uid="{00000000-0005-0000-0000-000087350000}"/>
    <cellStyle name="Normal 30 3 4 5 3 2" xfId="40106" xr:uid="{00000000-0005-0000-0000-000088350000}"/>
    <cellStyle name="Normal 30 3 4 5 3 3" xfId="24873" xr:uid="{00000000-0005-0000-0000-000089350000}"/>
    <cellStyle name="Normal 30 3 4 5 4" xfId="35093" xr:uid="{00000000-0005-0000-0000-00008A350000}"/>
    <cellStyle name="Normal 30 3 4 5 5" xfId="19860" xr:uid="{00000000-0005-0000-0000-00008B350000}"/>
    <cellStyle name="Normal 30 3 4 6" xfId="11450" xr:uid="{00000000-0005-0000-0000-00008C350000}"/>
    <cellStyle name="Normal 30 3 4 6 2" xfId="41781" xr:uid="{00000000-0005-0000-0000-00008D350000}"/>
    <cellStyle name="Normal 30 3 4 6 3" xfId="26548" xr:uid="{00000000-0005-0000-0000-00008E350000}"/>
    <cellStyle name="Normal 30 3 4 7" xfId="6429" xr:uid="{00000000-0005-0000-0000-00008F350000}"/>
    <cellStyle name="Normal 30 3 4 7 2" xfId="36764" xr:uid="{00000000-0005-0000-0000-000090350000}"/>
    <cellStyle name="Normal 30 3 4 7 3" xfId="21531" xr:uid="{00000000-0005-0000-0000-000091350000}"/>
    <cellStyle name="Normal 30 3 4 8" xfId="31752" xr:uid="{00000000-0005-0000-0000-000092350000}"/>
    <cellStyle name="Normal 30 3 4 9" xfId="16518" xr:uid="{00000000-0005-0000-0000-000093350000}"/>
    <cellStyle name="Normal 30 3 5" xfId="1563" xr:uid="{00000000-0005-0000-0000-000094350000}"/>
    <cellStyle name="Normal 30 3 5 2" xfId="2404" xr:uid="{00000000-0005-0000-0000-000095350000}"/>
    <cellStyle name="Normal 30 3 5 2 2" xfId="4094" xr:uid="{00000000-0005-0000-0000-000096350000}"/>
    <cellStyle name="Normal 30 3 5 2 2 2" xfId="14167" xr:uid="{00000000-0005-0000-0000-000097350000}"/>
    <cellStyle name="Normal 30 3 5 2 2 2 2" xfId="44498" xr:uid="{00000000-0005-0000-0000-000098350000}"/>
    <cellStyle name="Normal 30 3 5 2 2 2 3" xfId="29265" xr:uid="{00000000-0005-0000-0000-000099350000}"/>
    <cellStyle name="Normal 30 3 5 2 2 3" xfId="9147" xr:uid="{00000000-0005-0000-0000-00009A350000}"/>
    <cellStyle name="Normal 30 3 5 2 2 3 2" xfId="39481" xr:uid="{00000000-0005-0000-0000-00009B350000}"/>
    <cellStyle name="Normal 30 3 5 2 2 3 3" xfId="24248" xr:uid="{00000000-0005-0000-0000-00009C350000}"/>
    <cellStyle name="Normal 30 3 5 2 2 4" xfId="34468" xr:uid="{00000000-0005-0000-0000-00009D350000}"/>
    <cellStyle name="Normal 30 3 5 2 2 5" xfId="19235" xr:uid="{00000000-0005-0000-0000-00009E350000}"/>
    <cellStyle name="Normal 30 3 5 2 3" xfId="5786" xr:uid="{00000000-0005-0000-0000-00009F350000}"/>
    <cellStyle name="Normal 30 3 5 2 3 2" xfId="15838" xr:uid="{00000000-0005-0000-0000-0000A0350000}"/>
    <cellStyle name="Normal 30 3 5 2 3 2 2" xfId="46169" xr:uid="{00000000-0005-0000-0000-0000A1350000}"/>
    <cellStyle name="Normal 30 3 5 2 3 2 3" xfId="30936" xr:uid="{00000000-0005-0000-0000-0000A2350000}"/>
    <cellStyle name="Normal 30 3 5 2 3 3" xfId="10818" xr:uid="{00000000-0005-0000-0000-0000A3350000}"/>
    <cellStyle name="Normal 30 3 5 2 3 3 2" xfId="41152" xr:uid="{00000000-0005-0000-0000-0000A4350000}"/>
    <cellStyle name="Normal 30 3 5 2 3 3 3" xfId="25919" xr:uid="{00000000-0005-0000-0000-0000A5350000}"/>
    <cellStyle name="Normal 30 3 5 2 3 4" xfId="36139" xr:uid="{00000000-0005-0000-0000-0000A6350000}"/>
    <cellStyle name="Normal 30 3 5 2 3 5" xfId="20906" xr:uid="{00000000-0005-0000-0000-0000A7350000}"/>
    <cellStyle name="Normal 30 3 5 2 4" xfId="12496" xr:uid="{00000000-0005-0000-0000-0000A8350000}"/>
    <cellStyle name="Normal 30 3 5 2 4 2" xfId="42827" xr:uid="{00000000-0005-0000-0000-0000A9350000}"/>
    <cellStyle name="Normal 30 3 5 2 4 3" xfId="27594" xr:uid="{00000000-0005-0000-0000-0000AA350000}"/>
    <cellStyle name="Normal 30 3 5 2 5" xfId="7475" xr:uid="{00000000-0005-0000-0000-0000AB350000}"/>
    <cellStyle name="Normal 30 3 5 2 5 2" xfId="37810" xr:uid="{00000000-0005-0000-0000-0000AC350000}"/>
    <cellStyle name="Normal 30 3 5 2 5 3" xfId="22577" xr:uid="{00000000-0005-0000-0000-0000AD350000}"/>
    <cellStyle name="Normal 30 3 5 2 6" xfId="32798" xr:uid="{00000000-0005-0000-0000-0000AE350000}"/>
    <cellStyle name="Normal 30 3 5 2 7" xfId="17564" xr:uid="{00000000-0005-0000-0000-0000AF350000}"/>
    <cellStyle name="Normal 30 3 5 3" xfId="3257" xr:uid="{00000000-0005-0000-0000-0000B0350000}"/>
    <cellStyle name="Normal 30 3 5 3 2" xfId="13331" xr:uid="{00000000-0005-0000-0000-0000B1350000}"/>
    <cellStyle name="Normal 30 3 5 3 2 2" xfId="43662" xr:uid="{00000000-0005-0000-0000-0000B2350000}"/>
    <cellStyle name="Normal 30 3 5 3 2 3" xfId="28429" xr:uid="{00000000-0005-0000-0000-0000B3350000}"/>
    <cellStyle name="Normal 30 3 5 3 3" xfId="8311" xr:uid="{00000000-0005-0000-0000-0000B4350000}"/>
    <cellStyle name="Normal 30 3 5 3 3 2" xfId="38645" xr:uid="{00000000-0005-0000-0000-0000B5350000}"/>
    <cellStyle name="Normal 30 3 5 3 3 3" xfId="23412" xr:uid="{00000000-0005-0000-0000-0000B6350000}"/>
    <cellStyle name="Normal 30 3 5 3 4" xfId="33632" xr:uid="{00000000-0005-0000-0000-0000B7350000}"/>
    <cellStyle name="Normal 30 3 5 3 5" xfId="18399" xr:uid="{00000000-0005-0000-0000-0000B8350000}"/>
    <cellStyle name="Normal 30 3 5 4" xfId="4950" xr:uid="{00000000-0005-0000-0000-0000B9350000}"/>
    <cellStyle name="Normal 30 3 5 4 2" xfId="15002" xr:uid="{00000000-0005-0000-0000-0000BA350000}"/>
    <cellStyle name="Normal 30 3 5 4 2 2" xfId="45333" xr:uid="{00000000-0005-0000-0000-0000BB350000}"/>
    <cellStyle name="Normal 30 3 5 4 2 3" xfId="30100" xr:uid="{00000000-0005-0000-0000-0000BC350000}"/>
    <cellStyle name="Normal 30 3 5 4 3" xfId="9982" xr:uid="{00000000-0005-0000-0000-0000BD350000}"/>
    <cellStyle name="Normal 30 3 5 4 3 2" xfId="40316" xr:uid="{00000000-0005-0000-0000-0000BE350000}"/>
    <cellStyle name="Normal 30 3 5 4 3 3" xfId="25083" xr:uid="{00000000-0005-0000-0000-0000BF350000}"/>
    <cellStyle name="Normal 30 3 5 4 4" xfId="35303" xr:uid="{00000000-0005-0000-0000-0000C0350000}"/>
    <cellStyle name="Normal 30 3 5 4 5" xfId="20070" xr:uid="{00000000-0005-0000-0000-0000C1350000}"/>
    <cellStyle name="Normal 30 3 5 5" xfId="11660" xr:uid="{00000000-0005-0000-0000-0000C2350000}"/>
    <cellStyle name="Normal 30 3 5 5 2" xfId="41991" xr:uid="{00000000-0005-0000-0000-0000C3350000}"/>
    <cellStyle name="Normal 30 3 5 5 3" xfId="26758" xr:uid="{00000000-0005-0000-0000-0000C4350000}"/>
    <cellStyle name="Normal 30 3 5 6" xfId="6639" xr:uid="{00000000-0005-0000-0000-0000C5350000}"/>
    <cellStyle name="Normal 30 3 5 6 2" xfId="36974" xr:uid="{00000000-0005-0000-0000-0000C6350000}"/>
    <cellStyle name="Normal 30 3 5 6 3" xfId="21741" xr:uid="{00000000-0005-0000-0000-0000C7350000}"/>
    <cellStyle name="Normal 30 3 5 7" xfId="31962" xr:uid="{00000000-0005-0000-0000-0000C8350000}"/>
    <cellStyle name="Normal 30 3 5 8" xfId="16728" xr:uid="{00000000-0005-0000-0000-0000C9350000}"/>
    <cellStyle name="Normal 30 3 6" xfId="1984" xr:uid="{00000000-0005-0000-0000-0000CA350000}"/>
    <cellStyle name="Normal 30 3 6 2" xfId="3676" xr:uid="{00000000-0005-0000-0000-0000CB350000}"/>
    <cellStyle name="Normal 30 3 6 2 2" xfId="13749" xr:uid="{00000000-0005-0000-0000-0000CC350000}"/>
    <cellStyle name="Normal 30 3 6 2 2 2" xfId="44080" xr:uid="{00000000-0005-0000-0000-0000CD350000}"/>
    <cellStyle name="Normal 30 3 6 2 2 3" xfId="28847" xr:uid="{00000000-0005-0000-0000-0000CE350000}"/>
    <cellStyle name="Normal 30 3 6 2 3" xfId="8729" xr:uid="{00000000-0005-0000-0000-0000CF350000}"/>
    <cellStyle name="Normal 30 3 6 2 3 2" xfId="39063" xr:uid="{00000000-0005-0000-0000-0000D0350000}"/>
    <cellStyle name="Normal 30 3 6 2 3 3" xfId="23830" xr:uid="{00000000-0005-0000-0000-0000D1350000}"/>
    <cellStyle name="Normal 30 3 6 2 4" xfId="34050" xr:uid="{00000000-0005-0000-0000-0000D2350000}"/>
    <cellStyle name="Normal 30 3 6 2 5" xfId="18817" xr:uid="{00000000-0005-0000-0000-0000D3350000}"/>
    <cellStyle name="Normal 30 3 6 3" xfId="5368" xr:uid="{00000000-0005-0000-0000-0000D4350000}"/>
    <cellStyle name="Normal 30 3 6 3 2" xfId="15420" xr:uid="{00000000-0005-0000-0000-0000D5350000}"/>
    <cellStyle name="Normal 30 3 6 3 2 2" xfId="45751" xr:uid="{00000000-0005-0000-0000-0000D6350000}"/>
    <cellStyle name="Normal 30 3 6 3 2 3" xfId="30518" xr:uid="{00000000-0005-0000-0000-0000D7350000}"/>
    <cellStyle name="Normal 30 3 6 3 3" xfId="10400" xr:uid="{00000000-0005-0000-0000-0000D8350000}"/>
    <cellStyle name="Normal 30 3 6 3 3 2" xfId="40734" xr:uid="{00000000-0005-0000-0000-0000D9350000}"/>
    <cellStyle name="Normal 30 3 6 3 3 3" xfId="25501" xr:uid="{00000000-0005-0000-0000-0000DA350000}"/>
    <cellStyle name="Normal 30 3 6 3 4" xfId="35721" xr:uid="{00000000-0005-0000-0000-0000DB350000}"/>
    <cellStyle name="Normal 30 3 6 3 5" xfId="20488" xr:uid="{00000000-0005-0000-0000-0000DC350000}"/>
    <cellStyle name="Normal 30 3 6 4" xfId="12078" xr:uid="{00000000-0005-0000-0000-0000DD350000}"/>
    <cellStyle name="Normal 30 3 6 4 2" xfId="42409" xr:uid="{00000000-0005-0000-0000-0000DE350000}"/>
    <cellStyle name="Normal 30 3 6 4 3" xfId="27176" xr:uid="{00000000-0005-0000-0000-0000DF350000}"/>
    <cellStyle name="Normal 30 3 6 5" xfId="7057" xr:uid="{00000000-0005-0000-0000-0000E0350000}"/>
    <cellStyle name="Normal 30 3 6 5 2" xfId="37392" xr:uid="{00000000-0005-0000-0000-0000E1350000}"/>
    <cellStyle name="Normal 30 3 6 5 3" xfId="22159" xr:uid="{00000000-0005-0000-0000-0000E2350000}"/>
    <cellStyle name="Normal 30 3 6 6" xfId="32380" xr:uid="{00000000-0005-0000-0000-0000E3350000}"/>
    <cellStyle name="Normal 30 3 6 7" xfId="17146" xr:uid="{00000000-0005-0000-0000-0000E4350000}"/>
    <cellStyle name="Normal 30 3 7" xfId="2835" xr:uid="{00000000-0005-0000-0000-0000E5350000}"/>
    <cellStyle name="Normal 30 3 7 2" xfId="12913" xr:uid="{00000000-0005-0000-0000-0000E6350000}"/>
    <cellStyle name="Normal 30 3 7 2 2" xfId="43244" xr:uid="{00000000-0005-0000-0000-0000E7350000}"/>
    <cellStyle name="Normal 30 3 7 2 3" xfId="28011" xr:uid="{00000000-0005-0000-0000-0000E8350000}"/>
    <cellStyle name="Normal 30 3 7 3" xfId="7893" xr:uid="{00000000-0005-0000-0000-0000E9350000}"/>
    <cellStyle name="Normal 30 3 7 3 2" xfId="38227" xr:uid="{00000000-0005-0000-0000-0000EA350000}"/>
    <cellStyle name="Normal 30 3 7 3 3" xfId="22994" xr:uid="{00000000-0005-0000-0000-0000EB350000}"/>
    <cellStyle name="Normal 30 3 7 4" xfId="33214" xr:uid="{00000000-0005-0000-0000-0000EC350000}"/>
    <cellStyle name="Normal 30 3 7 5" xfId="17981" xr:uid="{00000000-0005-0000-0000-0000ED350000}"/>
    <cellStyle name="Normal 30 3 8" xfId="4529" xr:uid="{00000000-0005-0000-0000-0000EE350000}"/>
    <cellStyle name="Normal 30 3 8 2" xfId="14584" xr:uid="{00000000-0005-0000-0000-0000EF350000}"/>
    <cellStyle name="Normal 30 3 8 2 2" xfId="44915" xr:uid="{00000000-0005-0000-0000-0000F0350000}"/>
    <cellStyle name="Normal 30 3 8 2 3" xfId="29682" xr:uid="{00000000-0005-0000-0000-0000F1350000}"/>
    <cellStyle name="Normal 30 3 8 3" xfId="9564" xr:uid="{00000000-0005-0000-0000-0000F2350000}"/>
    <cellStyle name="Normal 30 3 8 3 2" xfId="39898" xr:uid="{00000000-0005-0000-0000-0000F3350000}"/>
    <cellStyle name="Normal 30 3 8 3 3" xfId="24665" xr:uid="{00000000-0005-0000-0000-0000F4350000}"/>
    <cellStyle name="Normal 30 3 8 4" xfId="34885" xr:uid="{00000000-0005-0000-0000-0000F5350000}"/>
    <cellStyle name="Normal 30 3 8 5" xfId="19652" xr:uid="{00000000-0005-0000-0000-0000F6350000}"/>
    <cellStyle name="Normal 30 3 9" xfId="11240" xr:uid="{00000000-0005-0000-0000-0000F7350000}"/>
    <cellStyle name="Normal 30 3 9 2" xfId="41573" xr:uid="{00000000-0005-0000-0000-0000F8350000}"/>
    <cellStyle name="Normal 30 3 9 3" xfId="26340" xr:uid="{00000000-0005-0000-0000-0000F9350000}"/>
    <cellStyle name="Normal 30_Sheet2" xfId="357" xr:uid="{00000000-0005-0000-0000-0000FA350000}"/>
    <cellStyle name="Normal 31" xfId="155" xr:uid="{00000000-0005-0000-0000-0000FB350000}"/>
    <cellStyle name="Normal 32" xfId="156" xr:uid="{00000000-0005-0000-0000-0000FC350000}"/>
    <cellStyle name="Normal 33" xfId="157" xr:uid="{00000000-0005-0000-0000-0000FD350000}"/>
    <cellStyle name="Normal 34" xfId="158" xr:uid="{00000000-0005-0000-0000-0000FE350000}"/>
    <cellStyle name="Normal 35" xfId="159" xr:uid="{00000000-0005-0000-0000-0000FF350000}"/>
    <cellStyle name="Normal 35 2" xfId="850" xr:uid="{00000000-0005-0000-0000-000000360000}"/>
    <cellStyle name="Normal 36" xfId="160" xr:uid="{00000000-0005-0000-0000-000001360000}"/>
    <cellStyle name="Normal 36 2" xfId="851" xr:uid="{00000000-0005-0000-0000-000002360000}"/>
    <cellStyle name="Normal 37" xfId="161" xr:uid="{00000000-0005-0000-0000-000003360000}"/>
    <cellStyle name="Normal 37 2" xfId="852" xr:uid="{00000000-0005-0000-0000-000004360000}"/>
    <cellStyle name="Normal 38" xfId="162" xr:uid="{00000000-0005-0000-0000-000005360000}"/>
    <cellStyle name="Normal 38 2" xfId="853" xr:uid="{00000000-0005-0000-0000-000006360000}"/>
    <cellStyle name="Normal 39" xfId="163" xr:uid="{00000000-0005-0000-0000-000007360000}"/>
    <cellStyle name="Normal 39 2" xfId="854" xr:uid="{00000000-0005-0000-0000-000008360000}"/>
    <cellStyle name="Normal 4" xfId="164" xr:uid="{00000000-0005-0000-0000-000009360000}"/>
    <cellStyle name="Normal 4 2" xfId="855" xr:uid="{00000000-0005-0000-0000-00000A360000}"/>
    <cellStyle name="Normal 4 2 10" xfId="6220" xr:uid="{00000000-0005-0000-0000-00000B360000}"/>
    <cellStyle name="Normal 4 2 10 2" xfId="36557" xr:uid="{00000000-0005-0000-0000-00000C360000}"/>
    <cellStyle name="Normal 4 2 10 3" xfId="21324" xr:uid="{00000000-0005-0000-0000-00000D360000}"/>
    <cellStyle name="Normal 4 2 11" xfId="31548" xr:uid="{00000000-0005-0000-0000-00000E360000}"/>
    <cellStyle name="Normal 4 2 12" xfId="16309" xr:uid="{00000000-0005-0000-0000-00000F360000}"/>
    <cellStyle name="Normal 4 2 2" xfId="1184" xr:uid="{00000000-0005-0000-0000-000010360000}"/>
    <cellStyle name="Normal 4 2 2 10" xfId="31600" xr:uid="{00000000-0005-0000-0000-000011360000}"/>
    <cellStyle name="Normal 4 2 2 11" xfId="16363" xr:uid="{00000000-0005-0000-0000-000012360000}"/>
    <cellStyle name="Normal 4 2 2 2" xfId="1292" xr:uid="{00000000-0005-0000-0000-000013360000}"/>
    <cellStyle name="Normal 4 2 2 2 10" xfId="16467" xr:uid="{00000000-0005-0000-0000-000014360000}"/>
    <cellStyle name="Normal 4 2 2 2 2" xfId="1509" xr:uid="{00000000-0005-0000-0000-000015360000}"/>
    <cellStyle name="Normal 4 2 2 2 2 2" xfId="1930" xr:uid="{00000000-0005-0000-0000-000016360000}"/>
    <cellStyle name="Normal 4 2 2 2 2 2 2" xfId="2769" xr:uid="{00000000-0005-0000-0000-000017360000}"/>
    <cellStyle name="Normal 4 2 2 2 2 2 2 2" xfId="4459" xr:uid="{00000000-0005-0000-0000-000018360000}"/>
    <cellStyle name="Normal 4 2 2 2 2 2 2 2 2" xfId="14532" xr:uid="{00000000-0005-0000-0000-000019360000}"/>
    <cellStyle name="Normal 4 2 2 2 2 2 2 2 2 2" xfId="44863" xr:uid="{00000000-0005-0000-0000-00001A360000}"/>
    <cellStyle name="Normal 4 2 2 2 2 2 2 2 2 3" xfId="29630" xr:uid="{00000000-0005-0000-0000-00001B360000}"/>
    <cellStyle name="Normal 4 2 2 2 2 2 2 2 3" xfId="9512" xr:uid="{00000000-0005-0000-0000-00001C360000}"/>
    <cellStyle name="Normal 4 2 2 2 2 2 2 2 3 2" xfId="39846" xr:uid="{00000000-0005-0000-0000-00001D360000}"/>
    <cellStyle name="Normal 4 2 2 2 2 2 2 2 3 3" xfId="24613" xr:uid="{00000000-0005-0000-0000-00001E360000}"/>
    <cellStyle name="Normal 4 2 2 2 2 2 2 2 4" xfId="34833" xr:uid="{00000000-0005-0000-0000-00001F360000}"/>
    <cellStyle name="Normal 4 2 2 2 2 2 2 2 5" xfId="19600" xr:uid="{00000000-0005-0000-0000-000020360000}"/>
    <cellStyle name="Normal 4 2 2 2 2 2 2 3" xfId="6151" xr:uid="{00000000-0005-0000-0000-000021360000}"/>
    <cellStyle name="Normal 4 2 2 2 2 2 2 3 2" xfId="16203" xr:uid="{00000000-0005-0000-0000-000022360000}"/>
    <cellStyle name="Normal 4 2 2 2 2 2 2 3 2 2" xfId="46534" xr:uid="{00000000-0005-0000-0000-000023360000}"/>
    <cellStyle name="Normal 4 2 2 2 2 2 2 3 2 3" xfId="31301" xr:uid="{00000000-0005-0000-0000-000024360000}"/>
    <cellStyle name="Normal 4 2 2 2 2 2 2 3 3" xfId="11183" xr:uid="{00000000-0005-0000-0000-000025360000}"/>
    <cellStyle name="Normal 4 2 2 2 2 2 2 3 3 2" xfId="41517" xr:uid="{00000000-0005-0000-0000-000026360000}"/>
    <cellStyle name="Normal 4 2 2 2 2 2 2 3 3 3" xfId="26284" xr:uid="{00000000-0005-0000-0000-000027360000}"/>
    <cellStyle name="Normal 4 2 2 2 2 2 2 3 4" xfId="36504" xr:uid="{00000000-0005-0000-0000-000028360000}"/>
    <cellStyle name="Normal 4 2 2 2 2 2 2 3 5" xfId="21271" xr:uid="{00000000-0005-0000-0000-000029360000}"/>
    <cellStyle name="Normal 4 2 2 2 2 2 2 4" xfId="12861" xr:uid="{00000000-0005-0000-0000-00002A360000}"/>
    <cellStyle name="Normal 4 2 2 2 2 2 2 4 2" xfId="43192" xr:uid="{00000000-0005-0000-0000-00002B360000}"/>
    <cellStyle name="Normal 4 2 2 2 2 2 2 4 3" xfId="27959" xr:uid="{00000000-0005-0000-0000-00002C360000}"/>
    <cellStyle name="Normal 4 2 2 2 2 2 2 5" xfId="7840" xr:uid="{00000000-0005-0000-0000-00002D360000}"/>
    <cellStyle name="Normal 4 2 2 2 2 2 2 5 2" xfId="38175" xr:uid="{00000000-0005-0000-0000-00002E360000}"/>
    <cellStyle name="Normal 4 2 2 2 2 2 2 5 3" xfId="22942" xr:uid="{00000000-0005-0000-0000-00002F360000}"/>
    <cellStyle name="Normal 4 2 2 2 2 2 2 6" xfId="33163" xr:uid="{00000000-0005-0000-0000-000030360000}"/>
    <cellStyle name="Normal 4 2 2 2 2 2 2 7" xfId="17929" xr:uid="{00000000-0005-0000-0000-000031360000}"/>
    <cellStyle name="Normal 4 2 2 2 2 2 3" xfId="3622" xr:uid="{00000000-0005-0000-0000-000032360000}"/>
    <cellStyle name="Normal 4 2 2 2 2 2 3 2" xfId="13696" xr:uid="{00000000-0005-0000-0000-000033360000}"/>
    <cellStyle name="Normal 4 2 2 2 2 2 3 2 2" xfId="44027" xr:uid="{00000000-0005-0000-0000-000034360000}"/>
    <cellStyle name="Normal 4 2 2 2 2 2 3 2 3" xfId="28794" xr:uid="{00000000-0005-0000-0000-000035360000}"/>
    <cellStyle name="Normal 4 2 2 2 2 2 3 3" xfId="8676" xr:uid="{00000000-0005-0000-0000-000036360000}"/>
    <cellStyle name="Normal 4 2 2 2 2 2 3 3 2" xfId="39010" xr:uid="{00000000-0005-0000-0000-000037360000}"/>
    <cellStyle name="Normal 4 2 2 2 2 2 3 3 3" xfId="23777" xr:uid="{00000000-0005-0000-0000-000038360000}"/>
    <cellStyle name="Normal 4 2 2 2 2 2 3 4" xfId="33997" xr:uid="{00000000-0005-0000-0000-000039360000}"/>
    <cellStyle name="Normal 4 2 2 2 2 2 3 5" xfId="18764" xr:uid="{00000000-0005-0000-0000-00003A360000}"/>
    <cellStyle name="Normal 4 2 2 2 2 2 4" xfId="5315" xr:uid="{00000000-0005-0000-0000-00003B360000}"/>
    <cellStyle name="Normal 4 2 2 2 2 2 4 2" xfId="15367" xr:uid="{00000000-0005-0000-0000-00003C360000}"/>
    <cellStyle name="Normal 4 2 2 2 2 2 4 2 2" xfId="45698" xr:uid="{00000000-0005-0000-0000-00003D360000}"/>
    <cellStyle name="Normal 4 2 2 2 2 2 4 2 3" xfId="30465" xr:uid="{00000000-0005-0000-0000-00003E360000}"/>
    <cellStyle name="Normal 4 2 2 2 2 2 4 3" xfId="10347" xr:uid="{00000000-0005-0000-0000-00003F360000}"/>
    <cellStyle name="Normal 4 2 2 2 2 2 4 3 2" xfId="40681" xr:uid="{00000000-0005-0000-0000-000040360000}"/>
    <cellStyle name="Normal 4 2 2 2 2 2 4 3 3" xfId="25448" xr:uid="{00000000-0005-0000-0000-000041360000}"/>
    <cellStyle name="Normal 4 2 2 2 2 2 4 4" xfId="35668" xr:uid="{00000000-0005-0000-0000-000042360000}"/>
    <cellStyle name="Normal 4 2 2 2 2 2 4 5" xfId="20435" xr:uid="{00000000-0005-0000-0000-000043360000}"/>
    <cellStyle name="Normal 4 2 2 2 2 2 5" xfId="12025" xr:uid="{00000000-0005-0000-0000-000044360000}"/>
    <cellStyle name="Normal 4 2 2 2 2 2 5 2" xfId="42356" xr:uid="{00000000-0005-0000-0000-000045360000}"/>
    <cellStyle name="Normal 4 2 2 2 2 2 5 3" xfId="27123" xr:uid="{00000000-0005-0000-0000-000046360000}"/>
    <cellStyle name="Normal 4 2 2 2 2 2 6" xfId="7004" xr:uid="{00000000-0005-0000-0000-000047360000}"/>
    <cellStyle name="Normal 4 2 2 2 2 2 6 2" xfId="37339" xr:uid="{00000000-0005-0000-0000-000048360000}"/>
    <cellStyle name="Normal 4 2 2 2 2 2 6 3" xfId="22106" xr:uid="{00000000-0005-0000-0000-000049360000}"/>
    <cellStyle name="Normal 4 2 2 2 2 2 7" xfId="32327" xr:uid="{00000000-0005-0000-0000-00004A360000}"/>
    <cellStyle name="Normal 4 2 2 2 2 2 8" xfId="17093" xr:uid="{00000000-0005-0000-0000-00004B360000}"/>
    <cellStyle name="Normal 4 2 2 2 2 3" xfId="2351" xr:uid="{00000000-0005-0000-0000-00004C360000}"/>
    <cellStyle name="Normal 4 2 2 2 2 3 2" xfId="4041" xr:uid="{00000000-0005-0000-0000-00004D360000}"/>
    <cellStyle name="Normal 4 2 2 2 2 3 2 2" xfId="14114" xr:uid="{00000000-0005-0000-0000-00004E360000}"/>
    <cellStyle name="Normal 4 2 2 2 2 3 2 2 2" xfId="44445" xr:uid="{00000000-0005-0000-0000-00004F360000}"/>
    <cellStyle name="Normal 4 2 2 2 2 3 2 2 3" xfId="29212" xr:uid="{00000000-0005-0000-0000-000050360000}"/>
    <cellStyle name="Normal 4 2 2 2 2 3 2 3" xfId="9094" xr:uid="{00000000-0005-0000-0000-000051360000}"/>
    <cellStyle name="Normal 4 2 2 2 2 3 2 3 2" xfId="39428" xr:uid="{00000000-0005-0000-0000-000052360000}"/>
    <cellStyle name="Normal 4 2 2 2 2 3 2 3 3" xfId="24195" xr:uid="{00000000-0005-0000-0000-000053360000}"/>
    <cellStyle name="Normal 4 2 2 2 2 3 2 4" xfId="34415" xr:uid="{00000000-0005-0000-0000-000054360000}"/>
    <cellStyle name="Normal 4 2 2 2 2 3 2 5" xfId="19182" xr:uid="{00000000-0005-0000-0000-000055360000}"/>
    <cellStyle name="Normal 4 2 2 2 2 3 3" xfId="5733" xr:uid="{00000000-0005-0000-0000-000056360000}"/>
    <cellStyle name="Normal 4 2 2 2 2 3 3 2" xfId="15785" xr:uid="{00000000-0005-0000-0000-000057360000}"/>
    <cellStyle name="Normal 4 2 2 2 2 3 3 2 2" xfId="46116" xr:uid="{00000000-0005-0000-0000-000058360000}"/>
    <cellStyle name="Normal 4 2 2 2 2 3 3 2 3" xfId="30883" xr:uid="{00000000-0005-0000-0000-000059360000}"/>
    <cellStyle name="Normal 4 2 2 2 2 3 3 3" xfId="10765" xr:uid="{00000000-0005-0000-0000-00005A360000}"/>
    <cellStyle name="Normal 4 2 2 2 2 3 3 3 2" xfId="41099" xr:uid="{00000000-0005-0000-0000-00005B360000}"/>
    <cellStyle name="Normal 4 2 2 2 2 3 3 3 3" xfId="25866" xr:uid="{00000000-0005-0000-0000-00005C360000}"/>
    <cellStyle name="Normal 4 2 2 2 2 3 3 4" xfId="36086" xr:uid="{00000000-0005-0000-0000-00005D360000}"/>
    <cellStyle name="Normal 4 2 2 2 2 3 3 5" xfId="20853" xr:uid="{00000000-0005-0000-0000-00005E360000}"/>
    <cellStyle name="Normal 4 2 2 2 2 3 4" xfId="12443" xr:uid="{00000000-0005-0000-0000-00005F360000}"/>
    <cellStyle name="Normal 4 2 2 2 2 3 4 2" xfId="42774" xr:uid="{00000000-0005-0000-0000-000060360000}"/>
    <cellStyle name="Normal 4 2 2 2 2 3 4 3" xfId="27541" xr:uid="{00000000-0005-0000-0000-000061360000}"/>
    <cellStyle name="Normal 4 2 2 2 2 3 5" xfId="7422" xr:uid="{00000000-0005-0000-0000-000062360000}"/>
    <cellStyle name="Normal 4 2 2 2 2 3 5 2" xfId="37757" xr:uid="{00000000-0005-0000-0000-000063360000}"/>
    <cellStyle name="Normal 4 2 2 2 2 3 5 3" xfId="22524" xr:uid="{00000000-0005-0000-0000-000064360000}"/>
    <cellStyle name="Normal 4 2 2 2 2 3 6" xfId="32745" xr:uid="{00000000-0005-0000-0000-000065360000}"/>
    <cellStyle name="Normal 4 2 2 2 2 3 7" xfId="17511" xr:uid="{00000000-0005-0000-0000-000066360000}"/>
    <cellStyle name="Normal 4 2 2 2 2 4" xfId="3204" xr:uid="{00000000-0005-0000-0000-000067360000}"/>
    <cellStyle name="Normal 4 2 2 2 2 4 2" xfId="13278" xr:uid="{00000000-0005-0000-0000-000068360000}"/>
    <cellStyle name="Normal 4 2 2 2 2 4 2 2" xfId="43609" xr:uid="{00000000-0005-0000-0000-000069360000}"/>
    <cellStyle name="Normal 4 2 2 2 2 4 2 3" xfId="28376" xr:uid="{00000000-0005-0000-0000-00006A360000}"/>
    <cellStyle name="Normal 4 2 2 2 2 4 3" xfId="8258" xr:uid="{00000000-0005-0000-0000-00006B360000}"/>
    <cellStyle name="Normal 4 2 2 2 2 4 3 2" xfId="38592" xr:uid="{00000000-0005-0000-0000-00006C360000}"/>
    <cellStyle name="Normal 4 2 2 2 2 4 3 3" xfId="23359" xr:uid="{00000000-0005-0000-0000-00006D360000}"/>
    <cellStyle name="Normal 4 2 2 2 2 4 4" xfId="33579" xr:uid="{00000000-0005-0000-0000-00006E360000}"/>
    <cellStyle name="Normal 4 2 2 2 2 4 5" xfId="18346" xr:uid="{00000000-0005-0000-0000-00006F360000}"/>
    <cellStyle name="Normal 4 2 2 2 2 5" xfId="4897" xr:uid="{00000000-0005-0000-0000-000070360000}"/>
    <cellStyle name="Normal 4 2 2 2 2 5 2" xfId="14949" xr:uid="{00000000-0005-0000-0000-000071360000}"/>
    <cellStyle name="Normal 4 2 2 2 2 5 2 2" xfId="45280" xr:uid="{00000000-0005-0000-0000-000072360000}"/>
    <cellStyle name="Normal 4 2 2 2 2 5 2 3" xfId="30047" xr:uid="{00000000-0005-0000-0000-000073360000}"/>
    <cellStyle name="Normal 4 2 2 2 2 5 3" xfId="9929" xr:uid="{00000000-0005-0000-0000-000074360000}"/>
    <cellStyle name="Normal 4 2 2 2 2 5 3 2" xfId="40263" xr:uid="{00000000-0005-0000-0000-000075360000}"/>
    <cellStyle name="Normal 4 2 2 2 2 5 3 3" xfId="25030" xr:uid="{00000000-0005-0000-0000-000076360000}"/>
    <cellStyle name="Normal 4 2 2 2 2 5 4" xfId="35250" xr:uid="{00000000-0005-0000-0000-000077360000}"/>
    <cellStyle name="Normal 4 2 2 2 2 5 5" xfId="20017" xr:uid="{00000000-0005-0000-0000-000078360000}"/>
    <cellStyle name="Normal 4 2 2 2 2 6" xfId="11607" xr:uid="{00000000-0005-0000-0000-000079360000}"/>
    <cellStyle name="Normal 4 2 2 2 2 6 2" xfId="41938" xr:uid="{00000000-0005-0000-0000-00007A360000}"/>
    <cellStyle name="Normal 4 2 2 2 2 6 3" xfId="26705" xr:uid="{00000000-0005-0000-0000-00007B360000}"/>
    <cellStyle name="Normal 4 2 2 2 2 7" xfId="6586" xr:uid="{00000000-0005-0000-0000-00007C360000}"/>
    <cellStyle name="Normal 4 2 2 2 2 7 2" xfId="36921" xr:uid="{00000000-0005-0000-0000-00007D360000}"/>
    <cellStyle name="Normal 4 2 2 2 2 7 3" xfId="21688" xr:uid="{00000000-0005-0000-0000-00007E360000}"/>
    <cellStyle name="Normal 4 2 2 2 2 8" xfId="31909" xr:uid="{00000000-0005-0000-0000-00007F360000}"/>
    <cellStyle name="Normal 4 2 2 2 2 9" xfId="16675" xr:uid="{00000000-0005-0000-0000-000080360000}"/>
    <cellStyle name="Normal 4 2 2 2 3" xfId="1722" xr:uid="{00000000-0005-0000-0000-000081360000}"/>
    <cellStyle name="Normal 4 2 2 2 3 2" xfId="2561" xr:uid="{00000000-0005-0000-0000-000082360000}"/>
    <cellStyle name="Normal 4 2 2 2 3 2 2" xfId="4251" xr:uid="{00000000-0005-0000-0000-000083360000}"/>
    <cellStyle name="Normal 4 2 2 2 3 2 2 2" xfId="14324" xr:uid="{00000000-0005-0000-0000-000084360000}"/>
    <cellStyle name="Normal 4 2 2 2 3 2 2 2 2" xfId="44655" xr:uid="{00000000-0005-0000-0000-000085360000}"/>
    <cellStyle name="Normal 4 2 2 2 3 2 2 2 3" xfId="29422" xr:uid="{00000000-0005-0000-0000-000086360000}"/>
    <cellStyle name="Normal 4 2 2 2 3 2 2 3" xfId="9304" xr:uid="{00000000-0005-0000-0000-000087360000}"/>
    <cellStyle name="Normal 4 2 2 2 3 2 2 3 2" xfId="39638" xr:uid="{00000000-0005-0000-0000-000088360000}"/>
    <cellStyle name="Normal 4 2 2 2 3 2 2 3 3" xfId="24405" xr:uid="{00000000-0005-0000-0000-000089360000}"/>
    <cellStyle name="Normal 4 2 2 2 3 2 2 4" xfId="34625" xr:uid="{00000000-0005-0000-0000-00008A360000}"/>
    <cellStyle name="Normal 4 2 2 2 3 2 2 5" xfId="19392" xr:uid="{00000000-0005-0000-0000-00008B360000}"/>
    <cellStyle name="Normal 4 2 2 2 3 2 3" xfId="5943" xr:uid="{00000000-0005-0000-0000-00008C360000}"/>
    <cellStyle name="Normal 4 2 2 2 3 2 3 2" xfId="15995" xr:uid="{00000000-0005-0000-0000-00008D360000}"/>
    <cellStyle name="Normal 4 2 2 2 3 2 3 2 2" xfId="46326" xr:uid="{00000000-0005-0000-0000-00008E360000}"/>
    <cellStyle name="Normal 4 2 2 2 3 2 3 2 3" xfId="31093" xr:uid="{00000000-0005-0000-0000-00008F360000}"/>
    <cellStyle name="Normal 4 2 2 2 3 2 3 3" xfId="10975" xr:uid="{00000000-0005-0000-0000-000090360000}"/>
    <cellStyle name="Normal 4 2 2 2 3 2 3 3 2" xfId="41309" xr:uid="{00000000-0005-0000-0000-000091360000}"/>
    <cellStyle name="Normal 4 2 2 2 3 2 3 3 3" xfId="26076" xr:uid="{00000000-0005-0000-0000-000092360000}"/>
    <cellStyle name="Normal 4 2 2 2 3 2 3 4" xfId="36296" xr:uid="{00000000-0005-0000-0000-000093360000}"/>
    <cellStyle name="Normal 4 2 2 2 3 2 3 5" xfId="21063" xr:uid="{00000000-0005-0000-0000-000094360000}"/>
    <cellStyle name="Normal 4 2 2 2 3 2 4" xfId="12653" xr:uid="{00000000-0005-0000-0000-000095360000}"/>
    <cellStyle name="Normal 4 2 2 2 3 2 4 2" xfId="42984" xr:uid="{00000000-0005-0000-0000-000096360000}"/>
    <cellStyle name="Normal 4 2 2 2 3 2 4 3" xfId="27751" xr:uid="{00000000-0005-0000-0000-000097360000}"/>
    <cellStyle name="Normal 4 2 2 2 3 2 5" xfId="7632" xr:uid="{00000000-0005-0000-0000-000098360000}"/>
    <cellStyle name="Normal 4 2 2 2 3 2 5 2" xfId="37967" xr:uid="{00000000-0005-0000-0000-000099360000}"/>
    <cellStyle name="Normal 4 2 2 2 3 2 5 3" xfId="22734" xr:uid="{00000000-0005-0000-0000-00009A360000}"/>
    <cellStyle name="Normal 4 2 2 2 3 2 6" xfId="32955" xr:uid="{00000000-0005-0000-0000-00009B360000}"/>
    <cellStyle name="Normal 4 2 2 2 3 2 7" xfId="17721" xr:uid="{00000000-0005-0000-0000-00009C360000}"/>
    <cellStyle name="Normal 4 2 2 2 3 3" xfId="3414" xr:uid="{00000000-0005-0000-0000-00009D360000}"/>
    <cellStyle name="Normal 4 2 2 2 3 3 2" xfId="13488" xr:uid="{00000000-0005-0000-0000-00009E360000}"/>
    <cellStyle name="Normal 4 2 2 2 3 3 2 2" xfId="43819" xr:uid="{00000000-0005-0000-0000-00009F360000}"/>
    <cellStyle name="Normal 4 2 2 2 3 3 2 3" xfId="28586" xr:uid="{00000000-0005-0000-0000-0000A0360000}"/>
    <cellStyle name="Normal 4 2 2 2 3 3 3" xfId="8468" xr:uid="{00000000-0005-0000-0000-0000A1360000}"/>
    <cellStyle name="Normal 4 2 2 2 3 3 3 2" xfId="38802" xr:uid="{00000000-0005-0000-0000-0000A2360000}"/>
    <cellStyle name="Normal 4 2 2 2 3 3 3 3" xfId="23569" xr:uid="{00000000-0005-0000-0000-0000A3360000}"/>
    <cellStyle name="Normal 4 2 2 2 3 3 4" xfId="33789" xr:uid="{00000000-0005-0000-0000-0000A4360000}"/>
    <cellStyle name="Normal 4 2 2 2 3 3 5" xfId="18556" xr:uid="{00000000-0005-0000-0000-0000A5360000}"/>
    <cellStyle name="Normal 4 2 2 2 3 4" xfId="5107" xr:uid="{00000000-0005-0000-0000-0000A6360000}"/>
    <cellStyle name="Normal 4 2 2 2 3 4 2" xfId="15159" xr:uid="{00000000-0005-0000-0000-0000A7360000}"/>
    <cellStyle name="Normal 4 2 2 2 3 4 2 2" xfId="45490" xr:uid="{00000000-0005-0000-0000-0000A8360000}"/>
    <cellStyle name="Normal 4 2 2 2 3 4 2 3" xfId="30257" xr:uid="{00000000-0005-0000-0000-0000A9360000}"/>
    <cellStyle name="Normal 4 2 2 2 3 4 3" xfId="10139" xr:uid="{00000000-0005-0000-0000-0000AA360000}"/>
    <cellStyle name="Normal 4 2 2 2 3 4 3 2" xfId="40473" xr:uid="{00000000-0005-0000-0000-0000AB360000}"/>
    <cellStyle name="Normal 4 2 2 2 3 4 3 3" xfId="25240" xr:uid="{00000000-0005-0000-0000-0000AC360000}"/>
    <cellStyle name="Normal 4 2 2 2 3 4 4" xfId="35460" xr:uid="{00000000-0005-0000-0000-0000AD360000}"/>
    <cellStyle name="Normal 4 2 2 2 3 4 5" xfId="20227" xr:uid="{00000000-0005-0000-0000-0000AE360000}"/>
    <cellStyle name="Normal 4 2 2 2 3 5" xfId="11817" xr:uid="{00000000-0005-0000-0000-0000AF360000}"/>
    <cellStyle name="Normal 4 2 2 2 3 5 2" xfId="42148" xr:uid="{00000000-0005-0000-0000-0000B0360000}"/>
    <cellStyle name="Normal 4 2 2 2 3 5 3" xfId="26915" xr:uid="{00000000-0005-0000-0000-0000B1360000}"/>
    <cellStyle name="Normal 4 2 2 2 3 6" xfId="6796" xr:uid="{00000000-0005-0000-0000-0000B2360000}"/>
    <cellStyle name="Normal 4 2 2 2 3 6 2" xfId="37131" xr:uid="{00000000-0005-0000-0000-0000B3360000}"/>
    <cellStyle name="Normal 4 2 2 2 3 6 3" xfId="21898" xr:uid="{00000000-0005-0000-0000-0000B4360000}"/>
    <cellStyle name="Normal 4 2 2 2 3 7" xfId="32119" xr:uid="{00000000-0005-0000-0000-0000B5360000}"/>
    <cellStyle name="Normal 4 2 2 2 3 8" xfId="16885" xr:uid="{00000000-0005-0000-0000-0000B6360000}"/>
    <cellStyle name="Normal 4 2 2 2 4" xfId="2143" xr:uid="{00000000-0005-0000-0000-0000B7360000}"/>
    <cellStyle name="Normal 4 2 2 2 4 2" xfId="3833" xr:uid="{00000000-0005-0000-0000-0000B8360000}"/>
    <cellStyle name="Normal 4 2 2 2 4 2 2" xfId="13906" xr:uid="{00000000-0005-0000-0000-0000B9360000}"/>
    <cellStyle name="Normal 4 2 2 2 4 2 2 2" xfId="44237" xr:uid="{00000000-0005-0000-0000-0000BA360000}"/>
    <cellStyle name="Normal 4 2 2 2 4 2 2 3" xfId="29004" xr:uid="{00000000-0005-0000-0000-0000BB360000}"/>
    <cellStyle name="Normal 4 2 2 2 4 2 3" xfId="8886" xr:uid="{00000000-0005-0000-0000-0000BC360000}"/>
    <cellStyle name="Normal 4 2 2 2 4 2 3 2" xfId="39220" xr:uid="{00000000-0005-0000-0000-0000BD360000}"/>
    <cellStyle name="Normal 4 2 2 2 4 2 3 3" xfId="23987" xr:uid="{00000000-0005-0000-0000-0000BE360000}"/>
    <cellStyle name="Normal 4 2 2 2 4 2 4" xfId="34207" xr:uid="{00000000-0005-0000-0000-0000BF360000}"/>
    <cellStyle name="Normal 4 2 2 2 4 2 5" xfId="18974" xr:uid="{00000000-0005-0000-0000-0000C0360000}"/>
    <cellStyle name="Normal 4 2 2 2 4 3" xfId="5525" xr:uid="{00000000-0005-0000-0000-0000C1360000}"/>
    <cellStyle name="Normal 4 2 2 2 4 3 2" xfId="15577" xr:uid="{00000000-0005-0000-0000-0000C2360000}"/>
    <cellStyle name="Normal 4 2 2 2 4 3 2 2" xfId="45908" xr:uid="{00000000-0005-0000-0000-0000C3360000}"/>
    <cellStyle name="Normal 4 2 2 2 4 3 2 3" xfId="30675" xr:uid="{00000000-0005-0000-0000-0000C4360000}"/>
    <cellStyle name="Normal 4 2 2 2 4 3 3" xfId="10557" xr:uid="{00000000-0005-0000-0000-0000C5360000}"/>
    <cellStyle name="Normal 4 2 2 2 4 3 3 2" xfId="40891" xr:uid="{00000000-0005-0000-0000-0000C6360000}"/>
    <cellStyle name="Normal 4 2 2 2 4 3 3 3" xfId="25658" xr:uid="{00000000-0005-0000-0000-0000C7360000}"/>
    <cellStyle name="Normal 4 2 2 2 4 3 4" xfId="35878" xr:uid="{00000000-0005-0000-0000-0000C8360000}"/>
    <cellStyle name="Normal 4 2 2 2 4 3 5" xfId="20645" xr:uid="{00000000-0005-0000-0000-0000C9360000}"/>
    <cellStyle name="Normal 4 2 2 2 4 4" xfId="12235" xr:uid="{00000000-0005-0000-0000-0000CA360000}"/>
    <cellStyle name="Normal 4 2 2 2 4 4 2" xfId="42566" xr:uid="{00000000-0005-0000-0000-0000CB360000}"/>
    <cellStyle name="Normal 4 2 2 2 4 4 3" xfId="27333" xr:uid="{00000000-0005-0000-0000-0000CC360000}"/>
    <cellStyle name="Normal 4 2 2 2 4 5" xfId="7214" xr:uid="{00000000-0005-0000-0000-0000CD360000}"/>
    <cellStyle name="Normal 4 2 2 2 4 5 2" xfId="37549" xr:uid="{00000000-0005-0000-0000-0000CE360000}"/>
    <cellStyle name="Normal 4 2 2 2 4 5 3" xfId="22316" xr:uid="{00000000-0005-0000-0000-0000CF360000}"/>
    <cellStyle name="Normal 4 2 2 2 4 6" xfId="32537" xr:uid="{00000000-0005-0000-0000-0000D0360000}"/>
    <cellStyle name="Normal 4 2 2 2 4 7" xfId="17303" xr:uid="{00000000-0005-0000-0000-0000D1360000}"/>
    <cellStyle name="Normal 4 2 2 2 5" xfId="2996" xr:uid="{00000000-0005-0000-0000-0000D2360000}"/>
    <cellStyle name="Normal 4 2 2 2 5 2" xfId="13070" xr:uid="{00000000-0005-0000-0000-0000D3360000}"/>
    <cellStyle name="Normal 4 2 2 2 5 2 2" xfId="43401" xr:uid="{00000000-0005-0000-0000-0000D4360000}"/>
    <cellStyle name="Normal 4 2 2 2 5 2 3" xfId="28168" xr:uid="{00000000-0005-0000-0000-0000D5360000}"/>
    <cellStyle name="Normal 4 2 2 2 5 3" xfId="8050" xr:uid="{00000000-0005-0000-0000-0000D6360000}"/>
    <cellStyle name="Normal 4 2 2 2 5 3 2" xfId="38384" xr:uid="{00000000-0005-0000-0000-0000D7360000}"/>
    <cellStyle name="Normal 4 2 2 2 5 3 3" xfId="23151" xr:uid="{00000000-0005-0000-0000-0000D8360000}"/>
    <cellStyle name="Normal 4 2 2 2 5 4" xfId="33371" xr:uid="{00000000-0005-0000-0000-0000D9360000}"/>
    <cellStyle name="Normal 4 2 2 2 5 5" xfId="18138" xr:uid="{00000000-0005-0000-0000-0000DA360000}"/>
    <cellStyle name="Normal 4 2 2 2 6" xfId="4689" xr:uid="{00000000-0005-0000-0000-0000DB360000}"/>
    <cellStyle name="Normal 4 2 2 2 6 2" xfId="14741" xr:uid="{00000000-0005-0000-0000-0000DC360000}"/>
    <cellStyle name="Normal 4 2 2 2 6 2 2" xfId="45072" xr:uid="{00000000-0005-0000-0000-0000DD360000}"/>
    <cellStyle name="Normal 4 2 2 2 6 2 3" xfId="29839" xr:uid="{00000000-0005-0000-0000-0000DE360000}"/>
    <cellStyle name="Normal 4 2 2 2 6 3" xfId="9721" xr:uid="{00000000-0005-0000-0000-0000DF360000}"/>
    <cellStyle name="Normal 4 2 2 2 6 3 2" xfId="40055" xr:uid="{00000000-0005-0000-0000-0000E0360000}"/>
    <cellStyle name="Normal 4 2 2 2 6 3 3" xfId="24822" xr:uid="{00000000-0005-0000-0000-0000E1360000}"/>
    <cellStyle name="Normal 4 2 2 2 6 4" xfId="35042" xr:uid="{00000000-0005-0000-0000-0000E2360000}"/>
    <cellStyle name="Normal 4 2 2 2 6 5" xfId="19809" xr:uid="{00000000-0005-0000-0000-0000E3360000}"/>
    <cellStyle name="Normal 4 2 2 2 7" xfId="11399" xr:uid="{00000000-0005-0000-0000-0000E4360000}"/>
    <cellStyle name="Normal 4 2 2 2 7 2" xfId="41730" xr:uid="{00000000-0005-0000-0000-0000E5360000}"/>
    <cellStyle name="Normal 4 2 2 2 7 3" xfId="26497" xr:uid="{00000000-0005-0000-0000-0000E6360000}"/>
    <cellStyle name="Normal 4 2 2 2 8" xfId="6378" xr:uid="{00000000-0005-0000-0000-0000E7360000}"/>
    <cellStyle name="Normal 4 2 2 2 8 2" xfId="36713" xr:uid="{00000000-0005-0000-0000-0000E8360000}"/>
    <cellStyle name="Normal 4 2 2 2 8 3" xfId="21480" xr:uid="{00000000-0005-0000-0000-0000E9360000}"/>
    <cellStyle name="Normal 4 2 2 2 9" xfId="31701" xr:uid="{00000000-0005-0000-0000-0000EA360000}"/>
    <cellStyle name="Normal 4 2 2 3" xfId="1405" xr:uid="{00000000-0005-0000-0000-0000EB360000}"/>
    <cellStyle name="Normal 4 2 2 3 2" xfId="1826" xr:uid="{00000000-0005-0000-0000-0000EC360000}"/>
    <cellStyle name="Normal 4 2 2 3 2 2" xfId="2665" xr:uid="{00000000-0005-0000-0000-0000ED360000}"/>
    <cellStyle name="Normal 4 2 2 3 2 2 2" xfId="4355" xr:uid="{00000000-0005-0000-0000-0000EE360000}"/>
    <cellStyle name="Normal 4 2 2 3 2 2 2 2" xfId="14428" xr:uid="{00000000-0005-0000-0000-0000EF360000}"/>
    <cellStyle name="Normal 4 2 2 3 2 2 2 2 2" xfId="44759" xr:uid="{00000000-0005-0000-0000-0000F0360000}"/>
    <cellStyle name="Normal 4 2 2 3 2 2 2 2 3" xfId="29526" xr:uid="{00000000-0005-0000-0000-0000F1360000}"/>
    <cellStyle name="Normal 4 2 2 3 2 2 2 3" xfId="9408" xr:uid="{00000000-0005-0000-0000-0000F2360000}"/>
    <cellStyle name="Normal 4 2 2 3 2 2 2 3 2" xfId="39742" xr:uid="{00000000-0005-0000-0000-0000F3360000}"/>
    <cellStyle name="Normal 4 2 2 3 2 2 2 3 3" xfId="24509" xr:uid="{00000000-0005-0000-0000-0000F4360000}"/>
    <cellStyle name="Normal 4 2 2 3 2 2 2 4" xfId="34729" xr:uid="{00000000-0005-0000-0000-0000F5360000}"/>
    <cellStyle name="Normal 4 2 2 3 2 2 2 5" xfId="19496" xr:uid="{00000000-0005-0000-0000-0000F6360000}"/>
    <cellStyle name="Normal 4 2 2 3 2 2 3" xfId="6047" xr:uid="{00000000-0005-0000-0000-0000F7360000}"/>
    <cellStyle name="Normal 4 2 2 3 2 2 3 2" xfId="16099" xr:uid="{00000000-0005-0000-0000-0000F8360000}"/>
    <cellStyle name="Normal 4 2 2 3 2 2 3 2 2" xfId="46430" xr:uid="{00000000-0005-0000-0000-0000F9360000}"/>
    <cellStyle name="Normal 4 2 2 3 2 2 3 2 3" xfId="31197" xr:uid="{00000000-0005-0000-0000-0000FA360000}"/>
    <cellStyle name="Normal 4 2 2 3 2 2 3 3" xfId="11079" xr:uid="{00000000-0005-0000-0000-0000FB360000}"/>
    <cellStyle name="Normal 4 2 2 3 2 2 3 3 2" xfId="41413" xr:uid="{00000000-0005-0000-0000-0000FC360000}"/>
    <cellStyle name="Normal 4 2 2 3 2 2 3 3 3" xfId="26180" xr:uid="{00000000-0005-0000-0000-0000FD360000}"/>
    <cellStyle name="Normal 4 2 2 3 2 2 3 4" xfId="36400" xr:uid="{00000000-0005-0000-0000-0000FE360000}"/>
    <cellStyle name="Normal 4 2 2 3 2 2 3 5" xfId="21167" xr:uid="{00000000-0005-0000-0000-0000FF360000}"/>
    <cellStyle name="Normal 4 2 2 3 2 2 4" xfId="12757" xr:uid="{00000000-0005-0000-0000-000000370000}"/>
    <cellStyle name="Normal 4 2 2 3 2 2 4 2" xfId="43088" xr:uid="{00000000-0005-0000-0000-000001370000}"/>
    <cellStyle name="Normal 4 2 2 3 2 2 4 3" xfId="27855" xr:uid="{00000000-0005-0000-0000-000002370000}"/>
    <cellStyle name="Normal 4 2 2 3 2 2 5" xfId="7736" xr:uid="{00000000-0005-0000-0000-000003370000}"/>
    <cellStyle name="Normal 4 2 2 3 2 2 5 2" xfId="38071" xr:uid="{00000000-0005-0000-0000-000004370000}"/>
    <cellStyle name="Normal 4 2 2 3 2 2 5 3" xfId="22838" xr:uid="{00000000-0005-0000-0000-000005370000}"/>
    <cellStyle name="Normal 4 2 2 3 2 2 6" xfId="33059" xr:uid="{00000000-0005-0000-0000-000006370000}"/>
    <cellStyle name="Normal 4 2 2 3 2 2 7" xfId="17825" xr:uid="{00000000-0005-0000-0000-000007370000}"/>
    <cellStyle name="Normal 4 2 2 3 2 3" xfId="3518" xr:uid="{00000000-0005-0000-0000-000008370000}"/>
    <cellStyle name="Normal 4 2 2 3 2 3 2" xfId="13592" xr:uid="{00000000-0005-0000-0000-000009370000}"/>
    <cellStyle name="Normal 4 2 2 3 2 3 2 2" xfId="43923" xr:uid="{00000000-0005-0000-0000-00000A370000}"/>
    <cellStyle name="Normal 4 2 2 3 2 3 2 3" xfId="28690" xr:uid="{00000000-0005-0000-0000-00000B370000}"/>
    <cellStyle name="Normal 4 2 2 3 2 3 3" xfId="8572" xr:uid="{00000000-0005-0000-0000-00000C370000}"/>
    <cellStyle name="Normal 4 2 2 3 2 3 3 2" xfId="38906" xr:uid="{00000000-0005-0000-0000-00000D370000}"/>
    <cellStyle name="Normal 4 2 2 3 2 3 3 3" xfId="23673" xr:uid="{00000000-0005-0000-0000-00000E370000}"/>
    <cellStyle name="Normal 4 2 2 3 2 3 4" xfId="33893" xr:uid="{00000000-0005-0000-0000-00000F370000}"/>
    <cellStyle name="Normal 4 2 2 3 2 3 5" xfId="18660" xr:uid="{00000000-0005-0000-0000-000010370000}"/>
    <cellStyle name="Normal 4 2 2 3 2 4" xfId="5211" xr:uid="{00000000-0005-0000-0000-000011370000}"/>
    <cellStyle name="Normal 4 2 2 3 2 4 2" xfId="15263" xr:uid="{00000000-0005-0000-0000-000012370000}"/>
    <cellStyle name="Normal 4 2 2 3 2 4 2 2" xfId="45594" xr:uid="{00000000-0005-0000-0000-000013370000}"/>
    <cellStyle name="Normal 4 2 2 3 2 4 2 3" xfId="30361" xr:uid="{00000000-0005-0000-0000-000014370000}"/>
    <cellStyle name="Normal 4 2 2 3 2 4 3" xfId="10243" xr:uid="{00000000-0005-0000-0000-000015370000}"/>
    <cellStyle name="Normal 4 2 2 3 2 4 3 2" xfId="40577" xr:uid="{00000000-0005-0000-0000-000016370000}"/>
    <cellStyle name="Normal 4 2 2 3 2 4 3 3" xfId="25344" xr:uid="{00000000-0005-0000-0000-000017370000}"/>
    <cellStyle name="Normal 4 2 2 3 2 4 4" xfId="35564" xr:uid="{00000000-0005-0000-0000-000018370000}"/>
    <cellStyle name="Normal 4 2 2 3 2 4 5" xfId="20331" xr:uid="{00000000-0005-0000-0000-000019370000}"/>
    <cellStyle name="Normal 4 2 2 3 2 5" xfId="11921" xr:uid="{00000000-0005-0000-0000-00001A370000}"/>
    <cellStyle name="Normal 4 2 2 3 2 5 2" xfId="42252" xr:uid="{00000000-0005-0000-0000-00001B370000}"/>
    <cellStyle name="Normal 4 2 2 3 2 5 3" xfId="27019" xr:uid="{00000000-0005-0000-0000-00001C370000}"/>
    <cellStyle name="Normal 4 2 2 3 2 6" xfId="6900" xr:uid="{00000000-0005-0000-0000-00001D370000}"/>
    <cellStyle name="Normal 4 2 2 3 2 6 2" xfId="37235" xr:uid="{00000000-0005-0000-0000-00001E370000}"/>
    <cellStyle name="Normal 4 2 2 3 2 6 3" xfId="22002" xr:uid="{00000000-0005-0000-0000-00001F370000}"/>
    <cellStyle name="Normal 4 2 2 3 2 7" xfId="32223" xr:uid="{00000000-0005-0000-0000-000020370000}"/>
    <cellStyle name="Normal 4 2 2 3 2 8" xfId="16989" xr:uid="{00000000-0005-0000-0000-000021370000}"/>
    <cellStyle name="Normal 4 2 2 3 3" xfId="2247" xr:uid="{00000000-0005-0000-0000-000022370000}"/>
    <cellStyle name="Normal 4 2 2 3 3 2" xfId="3937" xr:uid="{00000000-0005-0000-0000-000023370000}"/>
    <cellStyle name="Normal 4 2 2 3 3 2 2" xfId="14010" xr:uid="{00000000-0005-0000-0000-000024370000}"/>
    <cellStyle name="Normal 4 2 2 3 3 2 2 2" xfId="44341" xr:uid="{00000000-0005-0000-0000-000025370000}"/>
    <cellStyle name="Normal 4 2 2 3 3 2 2 3" xfId="29108" xr:uid="{00000000-0005-0000-0000-000026370000}"/>
    <cellStyle name="Normal 4 2 2 3 3 2 3" xfId="8990" xr:uid="{00000000-0005-0000-0000-000027370000}"/>
    <cellStyle name="Normal 4 2 2 3 3 2 3 2" xfId="39324" xr:uid="{00000000-0005-0000-0000-000028370000}"/>
    <cellStyle name="Normal 4 2 2 3 3 2 3 3" xfId="24091" xr:uid="{00000000-0005-0000-0000-000029370000}"/>
    <cellStyle name="Normal 4 2 2 3 3 2 4" xfId="34311" xr:uid="{00000000-0005-0000-0000-00002A370000}"/>
    <cellStyle name="Normal 4 2 2 3 3 2 5" xfId="19078" xr:uid="{00000000-0005-0000-0000-00002B370000}"/>
    <cellStyle name="Normal 4 2 2 3 3 3" xfId="5629" xr:uid="{00000000-0005-0000-0000-00002C370000}"/>
    <cellStyle name="Normal 4 2 2 3 3 3 2" xfId="15681" xr:uid="{00000000-0005-0000-0000-00002D370000}"/>
    <cellStyle name="Normal 4 2 2 3 3 3 2 2" xfId="46012" xr:uid="{00000000-0005-0000-0000-00002E370000}"/>
    <cellStyle name="Normal 4 2 2 3 3 3 2 3" xfId="30779" xr:uid="{00000000-0005-0000-0000-00002F370000}"/>
    <cellStyle name="Normal 4 2 2 3 3 3 3" xfId="10661" xr:uid="{00000000-0005-0000-0000-000030370000}"/>
    <cellStyle name="Normal 4 2 2 3 3 3 3 2" xfId="40995" xr:uid="{00000000-0005-0000-0000-000031370000}"/>
    <cellStyle name="Normal 4 2 2 3 3 3 3 3" xfId="25762" xr:uid="{00000000-0005-0000-0000-000032370000}"/>
    <cellStyle name="Normal 4 2 2 3 3 3 4" xfId="35982" xr:uid="{00000000-0005-0000-0000-000033370000}"/>
    <cellStyle name="Normal 4 2 2 3 3 3 5" xfId="20749" xr:uid="{00000000-0005-0000-0000-000034370000}"/>
    <cellStyle name="Normal 4 2 2 3 3 4" xfId="12339" xr:uid="{00000000-0005-0000-0000-000035370000}"/>
    <cellStyle name="Normal 4 2 2 3 3 4 2" xfId="42670" xr:uid="{00000000-0005-0000-0000-000036370000}"/>
    <cellStyle name="Normal 4 2 2 3 3 4 3" xfId="27437" xr:uid="{00000000-0005-0000-0000-000037370000}"/>
    <cellStyle name="Normal 4 2 2 3 3 5" xfId="7318" xr:uid="{00000000-0005-0000-0000-000038370000}"/>
    <cellStyle name="Normal 4 2 2 3 3 5 2" xfId="37653" xr:uid="{00000000-0005-0000-0000-000039370000}"/>
    <cellStyle name="Normal 4 2 2 3 3 5 3" xfId="22420" xr:uid="{00000000-0005-0000-0000-00003A370000}"/>
    <cellStyle name="Normal 4 2 2 3 3 6" xfId="32641" xr:uid="{00000000-0005-0000-0000-00003B370000}"/>
    <cellStyle name="Normal 4 2 2 3 3 7" xfId="17407" xr:uid="{00000000-0005-0000-0000-00003C370000}"/>
    <cellStyle name="Normal 4 2 2 3 4" xfId="3100" xr:uid="{00000000-0005-0000-0000-00003D370000}"/>
    <cellStyle name="Normal 4 2 2 3 4 2" xfId="13174" xr:uid="{00000000-0005-0000-0000-00003E370000}"/>
    <cellStyle name="Normal 4 2 2 3 4 2 2" xfId="43505" xr:uid="{00000000-0005-0000-0000-00003F370000}"/>
    <cellStyle name="Normal 4 2 2 3 4 2 3" xfId="28272" xr:uid="{00000000-0005-0000-0000-000040370000}"/>
    <cellStyle name="Normal 4 2 2 3 4 3" xfId="8154" xr:uid="{00000000-0005-0000-0000-000041370000}"/>
    <cellStyle name="Normal 4 2 2 3 4 3 2" xfId="38488" xr:uid="{00000000-0005-0000-0000-000042370000}"/>
    <cellStyle name="Normal 4 2 2 3 4 3 3" xfId="23255" xr:uid="{00000000-0005-0000-0000-000043370000}"/>
    <cellStyle name="Normal 4 2 2 3 4 4" xfId="33475" xr:uid="{00000000-0005-0000-0000-000044370000}"/>
    <cellStyle name="Normal 4 2 2 3 4 5" xfId="18242" xr:uid="{00000000-0005-0000-0000-000045370000}"/>
    <cellStyle name="Normal 4 2 2 3 5" xfId="4793" xr:uid="{00000000-0005-0000-0000-000046370000}"/>
    <cellStyle name="Normal 4 2 2 3 5 2" xfId="14845" xr:uid="{00000000-0005-0000-0000-000047370000}"/>
    <cellStyle name="Normal 4 2 2 3 5 2 2" xfId="45176" xr:uid="{00000000-0005-0000-0000-000048370000}"/>
    <cellStyle name="Normal 4 2 2 3 5 2 3" xfId="29943" xr:uid="{00000000-0005-0000-0000-000049370000}"/>
    <cellStyle name="Normal 4 2 2 3 5 3" xfId="9825" xr:uid="{00000000-0005-0000-0000-00004A370000}"/>
    <cellStyle name="Normal 4 2 2 3 5 3 2" xfId="40159" xr:uid="{00000000-0005-0000-0000-00004B370000}"/>
    <cellStyle name="Normal 4 2 2 3 5 3 3" xfId="24926" xr:uid="{00000000-0005-0000-0000-00004C370000}"/>
    <cellStyle name="Normal 4 2 2 3 5 4" xfId="35146" xr:uid="{00000000-0005-0000-0000-00004D370000}"/>
    <cellStyle name="Normal 4 2 2 3 5 5" xfId="19913" xr:uid="{00000000-0005-0000-0000-00004E370000}"/>
    <cellStyle name="Normal 4 2 2 3 6" xfId="11503" xr:uid="{00000000-0005-0000-0000-00004F370000}"/>
    <cellStyle name="Normal 4 2 2 3 6 2" xfId="41834" xr:uid="{00000000-0005-0000-0000-000050370000}"/>
    <cellStyle name="Normal 4 2 2 3 6 3" xfId="26601" xr:uid="{00000000-0005-0000-0000-000051370000}"/>
    <cellStyle name="Normal 4 2 2 3 7" xfId="6482" xr:uid="{00000000-0005-0000-0000-000052370000}"/>
    <cellStyle name="Normal 4 2 2 3 7 2" xfId="36817" xr:uid="{00000000-0005-0000-0000-000053370000}"/>
    <cellStyle name="Normal 4 2 2 3 7 3" xfId="21584" xr:uid="{00000000-0005-0000-0000-000054370000}"/>
    <cellStyle name="Normal 4 2 2 3 8" xfId="31805" xr:uid="{00000000-0005-0000-0000-000055370000}"/>
    <cellStyle name="Normal 4 2 2 3 9" xfId="16571" xr:uid="{00000000-0005-0000-0000-000056370000}"/>
    <cellStyle name="Normal 4 2 2 4" xfId="1618" xr:uid="{00000000-0005-0000-0000-000057370000}"/>
    <cellStyle name="Normal 4 2 2 4 2" xfId="2457" xr:uid="{00000000-0005-0000-0000-000058370000}"/>
    <cellStyle name="Normal 4 2 2 4 2 2" xfId="4147" xr:uid="{00000000-0005-0000-0000-000059370000}"/>
    <cellStyle name="Normal 4 2 2 4 2 2 2" xfId="14220" xr:uid="{00000000-0005-0000-0000-00005A370000}"/>
    <cellStyle name="Normal 4 2 2 4 2 2 2 2" xfId="44551" xr:uid="{00000000-0005-0000-0000-00005B370000}"/>
    <cellStyle name="Normal 4 2 2 4 2 2 2 3" xfId="29318" xr:uid="{00000000-0005-0000-0000-00005C370000}"/>
    <cellStyle name="Normal 4 2 2 4 2 2 3" xfId="9200" xr:uid="{00000000-0005-0000-0000-00005D370000}"/>
    <cellStyle name="Normal 4 2 2 4 2 2 3 2" xfId="39534" xr:uid="{00000000-0005-0000-0000-00005E370000}"/>
    <cellStyle name="Normal 4 2 2 4 2 2 3 3" xfId="24301" xr:uid="{00000000-0005-0000-0000-00005F370000}"/>
    <cellStyle name="Normal 4 2 2 4 2 2 4" xfId="34521" xr:uid="{00000000-0005-0000-0000-000060370000}"/>
    <cellStyle name="Normal 4 2 2 4 2 2 5" xfId="19288" xr:uid="{00000000-0005-0000-0000-000061370000}"/>
    <cellStyle name="Normal 4 2 2 4 2 3" xfId="5839" xr:uid="{00000000-0005-0000-0000-000062370000}"/>
    <cellStyle name="Normal 4 2 2 4 2 3 2" xfId="15891" xr:uid="{00000000-0005-0000-0000-000063370000}"/>
    <cellStyle name="Normal 4 2 2 4 2 3 2 2" xfId="46222" xr:uid="{00000000-0005-0000-0000-000064370000}"/>
    <cellStyle name="Normal 4 2 2 4 2 3 2 3" xfId="30989" xr:uid="{00000000-0005-0000-0000-000065370000}"/>
    <cellStyle name="Normal 4 2 2 4 2 3 3" xfId="10871" xr:uid="{00000000-0005-0000-0000-000066370000}"/>
    <cellStyle name="Normal 4 2 2 4 2 3 3 2" xfId="41205" xr:uid="{00000000-0005-0000-0000-000067370000}"/>
    <cellStyle name="Normal 4 2 2 4 2 3 3 3" xfId="25972" xr:uid="{00000000-0005-0000-0000-000068370000}"/>
    <cellStyle name="Normal 4 2 2 4 2 3 4" xfId="36192" xr:uid="{00000000-0005-0000-0000-000069370000}"/>
    <cellStyle name="Normal 4 2 2 4 2 3 5" xfId="20959" xr:uid="{00000000-0005-0000-0000-00006A370000}"/>
    <cellStyle name="Normal 4 2 2 4 2 4" xfId="12549" xr:uid="{00000000-0005-0000-0000-00006B370000}"/>
    <cellStyle name="Normal 4 2 2 4 2 4 2" xfId="42880" xr:uid="{00000000-0005-0000-0000-00006C370000}"/>
    <cellStyle name="Normal 4 2 2 4 2 4 3" xfId="27647" xr:uid="{00000000-0005-0000-0000-00006D370000}"/>
    <cellStyle name="Normal 4 2 2 4 2 5" xfId="7528" xr:uid="{00000000-0005-0000-0000-00006E370000}"/>
    <cellStyle name="Normal 4 2 2 4 2 5 2" xfId="37863" xr:uid="{00000000-0005-0000-0000-00006F370000}"/>
    <cellStyle name="Normal 4 2 2 4 2 5 3" xfId="22630" xr:uid="{00000000-0005-0000-0000-000070370000}"/>
    <cellStyle name="Normal 4 2 2 4 2 6" xfId="32851" xr:uid="{00000000-0005-0000-0000-000071370000}"/>
    <cellStyle name="Normal 4 2 2 4 2 7" xfId="17617" xr:uid="{00000000-0005-0000-0000-000072370000}"/>
    <cellStyle name="Normal 4 2 2 4 3" xfId="3310" xr:uid="{00000000-0005-0000-0000-000073370000}"/>
    <cellStyle name="Normal 4 2 2 4 3 2" xfId="13384" xr:uid="{00000000-0005-0000-0000-000074370000}"/>
    <cellStyle name="Normal 4 2 2 4 3 2 2" xfId="43715" xr:uid="{00000000-0005-0000-0000-000075370000}"/>
    <cellStyle name="Normal 4 2 2 4 3 2 3" xfId="28482" xr:uid="{00000000-0005-0000-0000-000076370000}"/>
    <cellStyle name="Normal 4 2 2 4 3 3" xfId="8364" xr:uid="{00000000-0005-0000-0000-000077370000}"/>
    <cellStyle name="Normal 4 2 2 4 3 3 2" xfId="38698" xr:uid="{00000000-0005-0000-0000-000078370000}"/>
    <cellStyle name="Normal 4 2 2 4 3 3 3" xfId="23465" xr:uid="{00000000-0005-0000-0000-000079370000}"/>
    <cellStyle name="Normal 4 2 2 4 3 4" xfId="33685" xr:uid="{00000000-0005-0000-0000-00007A370000}"/>
    <cellStyle name="Normal 4 2 2 4 3 5" xfId="18452" xr:uid="{00000000-0005-0000-0000-00007B370000}"/>
    <cellStyle name="Normal 4 2 2 4 4" xfId="5003" xr:uid="{00000000-0005-0000-0000-00007C370000}"/>
    <cellStyle name="Normal 4 2 2 4 4 2" xfId="15055" xr:uid="{00000000-0005-0000-0000-00007D370000}"/>
    <cellStyle name="Normal 4 2 2 4 4 2 2" xfId="45386" xr:uid="{00000000-0005-0000-0000-00007E370000}"/>
    <cellStyle name="Normal 4 2 2 4 4 2 3" xfId="30153" xr:uid="{00000000-0005-0000-0000-00007F370000}"/>
    <cellStyle name="Normal 4 2 2 4 4 3" xfId="10035" xr:uid="{00000000-0005-0000-0000-000080370000}"/>
    <cellStyle name="Normal 4 2 2 4 4 3 2" xfId="40369" xr:uid="{00000000-0005-0000-0000-000081370000}"/>
    <cellStyle name="Normal 4 2 2 4 4 3 3" xfId="25136" xr:uid="{00000000-0005-0000-0000-000082370000}"/>
    <cellStyle name="Normal 4 2 2 4 4 4" xfId="35356" xr:uid="{00000000-0005-0000-0000-000083370000}"/>
    <cellStyle name="Normal 4 2 2 4 4 5" xfId="20123" xr:uid="{00000000-0005-0000-0000-000084370000}"/>
    <cellStyle name="Normal 4 2 2 4 5" xfId="11713" xr:uid="{00000000-0005-0000-0000-000085370000}"/>
    <cellStyle name="Normal 4 2 2 4 5 2" xfId="42044" xr:uid="{00000000-0005-0000-0000-000086370000}"/>
    <cellStyle name="Normal 4 2 2 4 5 3" xfId="26811" xr:uid="{00000000-0005-0000-0000-000087370000}"/>
    <cellStyle name="Normal 4 2 2 4 6" xfId="6692" xr:uid="{00000000-0005-0000-0000-000088370000}"/>
    <cellStyle name="Normal 4 2 2 4 6 2" xfId="37027" xr:uid="{00000000-0005-0000-0000-000089370000}"/>
    <cellStyle name="Normal 4 2 2 4 6 3" xfId="21794" xr:uid="{00000000-0005-0000-0000-00008A370000}"/>
    <cellStyle name="Normal 4 2 2 4 7" xfId="32015" xr:uid="{00000000-0005-0000-0000-00008B370000}"/>
    <cellStyle name="Normal 4 2 2 4 8" xfId="16781" xr:uid="{00000000-0005-0000-0000-00008C370000}"/>
    <cellStyle name="Normal 4 2 2 5" xfId="2039" xr:uid="{00000000-0005-0000-0000-00008D370000}"/>
    <cellStyle name="Normal 4 2 2 5 2" xfId="3729" xr:uid="{00000000-0005-0000-0000-00008E370000}"/>
    <cellStyle name="Normal 4 2 2 5 2 2" xfId="13802" xr:uid="{00000000-0005-0000-0000-00008F370000}"/>
    <cellStyle name="Normal 4 2 2 5 2 2 2" xfId="44133" xr:uid="{00000000-0005-0000-0000-000090370000}"/>
    <cellStyle name="Normal 4 2 2 5 2 2 3" xfId="28900" xr:uid="{00000000-0005-0000-0000-000091370000}"/>
    <cellStyle name="Normal 4 2 2 5 2 3" xfId="8782" xr:uid="{00000000-0005-0000-0000-000092370000}"/>
    <cellStyle name="Normal 4 2 2 5 2 3 2" xfId="39116" xr:uid="{00000000-0005-0000-0000-000093370000}"/>
    <cellStyle name="Normal 4 2 2 5 2 3 3" xfId="23883" xr:uid="{00000000-0005-0000-0000-000094370000}"/>
    <cellStyle name="Normal 4 2 2 5 2 4" xfId="34103" xr:uid="{00000000-0005-0000-0000-000095370000}"/>
    <cellStyle name="Normal 4 2 2 5 2 5" xfId="18870" xr:uid="{00000000-0005-0000-0000-000096370000}"/>
    <cellStyle name="Normal 4 2 2 5 3" xfId="5421" xr:uid="{00000000-0005-0000-0000-000097370000}"/>
    <cellStyle name="Normal 4 2 2 5 3 2" xfId="15473" xr:uid="{00000000-0005-0000-0000-000098370000}"/>
    <cellStyle name="Normal 4 2 2 5 3 2 2" xfId="45804" xr:uid="{00000000-0005-0000-0000-000099370000}"/>
    <cellStyle name="Normal 4 2 2 5 3 2 3" xfId="30571" xr:uid="{00000000-0005-0000-0000-00009A370000}"/>
    <cellStyle name="Normal 4 2 2 5 3 3" xfId="10453" xr:uid="{00000000-0005-0000-0000-00009B370000}"/>
    <cellStyle name="Normal 4 2 2 5 3 3 2" xfId="40787" xr:uid="{00000000-0005-0000-0000-00009C370000}"/>
    <cellStyle name="Normal 4 2 2 5 3 3 3" xfId="25554" xr:uid="{00000000-0005-0000-0000-00009D370000}"/>
    <cellStyle name="Normal 4 2 2 5 3 4" xfId="35774" xr:uid="{00000000-0005-0000-0000-00009E370000}"/>
    <cellStyle name="Normal 4 2 2 5 3 5" xfId="20541" xr:uid="{00000000-0005-0000-0000-00009F370000}"/>
    <cellStyle name="Normal 4 2 2 5 4" xfId="12131" xr:uid="{00000000-0005-0000-0000-0000A0370000}"/>
    <cellStyle name="Normal 4 2 2 5 4 2" xfId="42462" xr:uid="{00000000-0005-0000-0000-0000A1370000}"/>
    <cellStyle name="Normal 4 2 2 5 4 3" xfId="27229" xr:uid="{00000000-0005-0000-0000-0000A2370000}"/>
    <cellStyle name="Normal 4 2 2 5 5" xfId="7110" xr:uid="{00000000-0005-0000-0000-0000A3370000}"/>
    <cellStyle name="Normal 4 2 2 5 5 2" xfId="37445" xr:uid="{00000000-0005-0000-0000-0000A4370000}"/>
    <cellStyle name="Normal 4 2 2 5 5 3" xfId="22212" xr:uid="{00000000-0005-0000-0000-0000A5370000}"/>
    <cellStyle name="Normal 4 2 2 5 6" xfId="32433" xr:uid="{00000000-0005-0000-0000-0000A6370000}"/>
    <cellStyle name="Normal 4 2 2 5 7" xfId="17199" xr:uid="{00000000-0005-0000-0000-0000A7370000}"/>
    <cellStyle name="Normal 4 2 2 6" xfId="2892" xr:uid="{00000000-0005-0000-0000-0000A8370000}"/>
    <cellStyle name="Normal 4 2 2 6 2" xfId="12966" xr:uid="{00000000-0005-0000-0000-0000A9370000}"/>
    <cellStyle name="Normal 4 2 2 6 2 2" xfId="43297" xr:uid="{00000000-0005-0000-0000-0000AA370000}"/>
    <cellStyle name="Normal 4 2 2 6 2 3" xfId="28064" xr:uid="{00000000-0005-0000-0000-0000AB370000}"/>
    <cellStyle name="Normal 4 2 2 6 3" xfId="7946" xr:uid="{00000000-0005-0000-0000-0000AC370000}"/>
    <cellStyle name="Normal 4 2 2 6 3 2" xfId="38280" xr:uid="{00000000-0005-0000-0000-0000AD370000}"/>
    <cellStyle name="Normal 4 2 2 6 3 3" xfId="23047" xr:uid="{00000000-0005-0000-0000-0000AE370000}"/>
    <cellStyle name="Normal 4 2 2 6 4" xfId="33267" xr:uid="{00000000-0005-0000-0000-0000AF370000}"/>
    <cellStyle name="Normal 4 2 2 6 5" xfId="18034" xr:uid="{00000000-0005-0000-0000-0000B0370000}"/>
    <cellStyle name="Normal 4 2 2 7" xfId="4585" xr:uid="{00000000-0005-0000-0000-0000B1370000}"/>
    <cellStyle name="Normal 4 2 2 7 2" xfId="14637" xr:uid="{00000000-0005-0000-0000-0000B2370000}"/>
    <cellStyle name="Normal 4 2 2 7 2 2" xfId="44968" xr:uid="{00000000-0005-0000-0000-0000B3370000}"/>
    <cellStyle name="Normal 4 2 2 7 2 3" xfId="29735" xr:uid="{00000000-0005-0000-0000-0000B4370000}"/>
    <cellStyle name="Normal 4 2 2 7 3" xfId="9617" xr:uid="{00000000-0005-0000-0000-0000B5370000}"/>
    <cellStyle name="Normal 4 2 2 7 3 2" xfId="39951" xr:uid="{00000000-0005-0000-0000-0000B6370000}"/>
    <cellStyle name="Normal 4 2 2 7 3 3" xfId="24718" xr:uid="{00000000-0005-0000-0000-0000B7370000}"/>
    <cellStyle name="Normal 4 2 2 7 4" xfId="34938" xr:uid="{00000000-0005-0000-0000-0000B8370000}"/>
    <cellStyle name="Normal 4 2 2 7 5" xfId="19705" xr:uid="{00000000-0005-0000-0000-0000B9370000}"/>
    <cellStyle name="Normal 4 2 2 8" xfId="11295" xr:uid="{00000000-0005-0000-0000-0000BA370000}"/>
    <cellStyle name="Normal 4 2 2 8 2" xfId="41626" xr:uid="{00000000-0005-0000-0000-0000BB370000}"/>
    <cellStyle name="Normal 4 2 2 8 3" xfId="26393" xr:uid="{00000000-0005-0000-0000-0000BC370000}"/>
    <cellStyle name="Normal 4 2 2 9" xfId="6274" xr:uid="{00000000-0005-0000-0000-0000BD370000}"/>
    <cellStyle name="Normal 4 2 2 9 2" xfId="36609" xr:uid="{00000000-0005-0000-0000-0000BE370000}"/>
    <cellStyle name="Normal 4 2 2 9 3" xfId="21376" xr:uid="{00000000-0005-0000-0000-0000BF370000}"/>
    <cellStyle name="Normal 4 2 3" xfId="1238" xr:uid="{00000000-0005-0000-0000-0000C0370000}"/>
    <cellStyle name="Normal 4 2 3 10" xfId="16415" xr:uid="{00000000-0005-0000-0000-0000C1370000}"/>
    <cellStyle name="Normal 4 2 3 2" xfId="1457" xr:uid="{00000000-0005-0000-0000-0000C2370000}"/>
    <cellStyle name="Normal 4 2 3 2 2" xfId="1878" xr:uid="{00000000-0005-0000-0000-0000C3370000}"/>
    <cellStyle name="Normal 4 2 3 2 2 2" xfId="2717" xr:uid="{00000000-0005-0000-0000-0000C4370000}"/>
    <cellStyle name="Normal 4 2 3 2 2 2 2" xfId="4407" xr:uid="{00000000-0005-0000-0000-0000C5370000}"/>
    <cellStyle name="Normal 4 2 3 2 2 2 2 2" xfId="14480" xr:uid="{00000000-0005-0000-0000-0000C6370000}"/>
    <cellStyle name="Normal 4 2 3 2 2 2 2 2 2" xfId="44811" xr:uid="{00000000-0005-0000-0000-0000C7370000}"/>
    <cellStyle name="Normal 4 2 3 2 2 2 2 2 3" xfId="29578" xr:uid="{00000000-0005-0000-0000-0000C8370000}"/>
    <cellStyle name="Normal 4 2 3 2 2 2 2 3" xfId="9460" xr:uid="{00000000-0005-0000-0000-0000C9370000}"/>
    <cellStyle name="Normal 4 2 3 2 2 2 2 3 2" xfId="39794" xr:uid="{00000000-0005-0000-0000-0000CA370000}"/>
    <cellStyle name="Normal 4 2 3 2 2 2 2 3 3" xfId="24561" xr:uid="{00000000-0005-0000-0000-0000CB370000}"/>
    <cellStyle name="Normal 4 2 3 2 2 2 2 4" xfId="34781" xr:uid="{00000000-0005-0000-0000-0000CC370000}"/>
    <cellStyle name="Normal 4 2 3 2 2 2 2 5" xfId="19548" xr:uid="{00000000-0005-0000-0000-0000CD370000}"/>
    <cellStyle name="Normal 4 2 3 2 2 2 3" xfId="6099" xr:uid="{00000000-0005-0000-0000-0000CE370000}"/>
    <cellStyle name="Normal 4 2 3 2 2 2 3 2" xfId="16151" xr:uid="{00000000-0005-0000-0000-0000CF370000}"/>
    <cellStyle name="Normal 4 2 3 2 2 2 3 2 2" xfId="46482" xr:uid="{00000000-0005-0000-0000-0000D0370000}"/>
    <cellStyle name="Normal 4 2 3 2 2 2 3 2 3" xfId="31249" xr:uid="{00000000-0005-0000-0000-0000D1370000}"/>
    <cellStyle name="Normal 4 2 3 2 2 2 3 3" xfId="11131" xr:uid="{00000000-0005-0000-0000-0000D2370000}"/>
    <cellStyle name="Normal 4 2 3 2 2 2 3 3 2" xfId="41465" xr:uid="{00000000-0005-0000-0000-0000D3370000}"/>
    <cellStyle name="Normal 4 2 3 2 2 2 3 3 3" xfId="26232" xr:uid="{00000000-0005-0000-0000-0000D4370000}"/>
    <cellStyle name="Normal 4 2 3 2 2 2 3 4" xfId="36452" xr:uid="{00000000-0005-0000-0000-0000D5370000}"/>
    <cellStyle name="Normal 4 2 3 2 2 2 3 5" xfId="21219" xr:uid="{00000000-0005-0000-0000-0000D6370000}"/>
    <cellStyle name="Normal 4 2 3 2 2 2 4" xfId="12809" xr:uid="{00000000-0005-0000-0000-0000D7370000}"/>
    <cellStyle name="Normal 4 2 3 2 2 2 4 2" xfId="43140" xr:uid="{00000000-0005-0000-0000-0000D8370000}"/>
    <cellStyle name="Normal 4 2 3 2 2 2 4 3" xfId="27907" xr:uid="{00000000-0005-0000-0000-0000D9370000}"/>
    <cellStyle name="Normal 4 2 3 2 2 2 5" xfId="7788" xr:uid="{00000000-0005-0000-0000-0000DA370000}"/>
    <cellStyle name="Normal 4 2 3 2 2 2 5 2" xfId="38123" xr:uid="{00000000-0005-0000-0000-0000DB370000}"/>
    <cellStyle name="Normal 4 2 3 2 2 2 5 3" xfId="22890" xr:uid="{00000000-0005-0000-0000-0000DC370000}"/>
    <cellStyle name="Normal 4 2 3 2 2 2 6" xfId="33111" xr:uid="{00000000-0005-0000-0000-0000DD370000}"/>
    <cellStyle name="Normal 4 2 3 2 2 2 7" xfId="17877" xr:uid="{00000000-0005-0000-0000-0000DE370000}"/>
    <cellStyle name="Normal 4 2 3 2 2 3" xfId="3570" xr:uid="{00000000-0005-0000-0000-0000DF370000}"/>
    <cellStyle name="Normal 4 2 3 2 2 3 2" xfId="13644" xr:uid="{00000000-0005-0000-0000-0000E0370000}"/>
    <cellStyle name="Normal 4 2 3 2 2 3 2 2" xfId="43975" xr:uid="{00000000-0005-0000-0000-0000E1370000}"/>
    <cellStyle name="Normal 4 2 3 2 2 3 2 3" xfId="28742" xr:uid="{00000000-0005-0000-0000-0000E2370000}"/>
    <cellStyle name="Normal 4 2 3 2 2 3 3" xfId="8624" xr:uid="{00000000-0005-0000-0000-0000E3370000}"/>
    <cellStyle name="Normal 4 2 3 2 2 3 3 2" xfId="38958" xr:uid="{00000000-0005-0000-0000-0000E4370000}"/>
    <cellStyle name="Normal 4 2 3 2 2 3 3 3" xfId="23725" xr:uid="{00000000-0005-0000-0000-0000E5370000}"/>
    <cellStyle name="Normal 4 2 3 2 2 3 4" xfId="33945" xr:uid="{00000000-0005-0000-0000-0000E6370000}"/>
    <cellStyle name="Normal 4 2 3 2 2 3 5" xfId="18712" xr:uid="{00000000-0005-0000-0000-0000E7370000}"/>
    <cellStyle name="Normal 4 2 3 2 2 4" xfId="5263" xr:uid="{00000000-0005-0000-0000-0000E8370000}"/>
    <cellStyle name="Normal 4 2 3 2 2 4 2" xfId="15315" xr:uid="{00000000-0005-0000-0000-0000E9370000}"/>
    <cellStyle name="Normal 4 2 3 2 2 4 2 2" xfId="45646" xr:uid="{00000000-0005-0000-0000-0000EA370000}"/>
    <cellStyle name="Normal 4 2 3 2 2 4 2 3" xfId="30413" xr:uid="{00000000-0005-0000-0000-0000EB370000}"/>
    <cellStyle name="Normal 4 2 3 2 2 4 3" xfId="10295" xr:uid="{00000000-0005-0000-0000-0000EC370000}"/>
    <cellStyle name="Normal 4 2 3 2 2 4 3 2" xfId="40629" xr:uid="{00000000-0005-0000-0000-0000ED370000}"/>
    <cellStyle name="Normal 4 2 3 2 2 4 3 3" xfId="25396" xr:uid="{00000000-0005-0000-0000-0000EE370000}"/>
    <cellStyle name="Normal 4 2 3 2 2 4 4" xfId="35616" xr:uid="{00000000-0005-0000-0000-0000EF370000}"/>
    <cellStyle name="Normal 4 2 3 2 2 4 5" xfId="20383" xr:uid="{00000000-0005-0000-0000-0000F0370000}"/>
    <cellStyle name="Normal 4 2 3 2 2 5" xfId="11973" xr:uid="{00000000-0005-0000-0000-0000F1370000}"/>
    <cellStyle name="Normal 4 2 3 2 2 5 2" xfId="42304" xr:uid="{00000000-0005-0000-0000-0000F2370000}"/>
    <cellStyle name="Normal 4 2 3 2 2 5 3" xfId="27071" xr:uid="{00000000-0005-0000-0000-0000F3370000}"/>
    <cellStyle name="Normal 4 2 3 2 2 6" xfId="6952" xr:uid="{00000000-0005-0000-0000-0000F4370000}"/>
    <cellStyle name="Normal 4 2 3 2 2 6 2" xfId="37287" xr:uid="{00000000-0005-0000-0000-0000F5370000}"/>
    <cellStyle name="Normal 4 2 3 2 2 6 3" xfId="22054" xr:uid="{00000000-0005-0000-0000-0000F6370000}"/>
    <cellStyle name="Normal 4 2 3 2 2 7" xfId="32275" xr:uid="{00000000-0005-0000-0000-0000F7370000}"/>
    <cellStyle name="Normal 4 2 3 2 2 8" xfId="17041" xr:uid="{00000000-0005-0000-0000-0000F8370000}"/>
    <cellStyle name="Normal 4 2 3 2 3" xfId="2299" xr:uid="{00000000-0005-0000-0000-0000F9370000}"/>
    <cellStyle name="Normal 4 2 3 2 3 2" xfId="3989" xr:uid="{00000000-0005-0000-0000-0000FA370000}"/>
    <cellStyle name="Normal 4 2 3 2 3 2 2" xfId="14062" xr:uid="{00000000-0005-0000-0000-0000FB370000}"/>
    <cellStyle name="Normal 4 2 3 2 3 2 2 2" xfId="44393" xr:uid="{00000000-0005-0000-0000-0000FC370000}"/>
    <cellStyle name="Normal 4 2 3 2 3 2 2 3" xfId="29160" xr:uid="{00000000-0005-0000-0000-0000FD370000}"/>
    <cellStyle name="Normal 4 2 3 2 3 2 3" xfId="9042" xr:uid="{00000000-0005-0000-0000-0000FE370000}"/>
    <cellStyle name="Normal 4 2 3 2 3 2 3 2" xfId="39376" xr:uid="{00000000-0005-0000-0000-0000FF370000}"/>
    <cellStyle name="Normal 4 2 3 2 3 2 3 3" xfId="24143" xr:uid="{00000000-0005-0000-0000-000000380000}"/>
    <cellStyle name="Normal 4 2 3 2 3 2 4" xfId="34363" xr:uid="{00000000-0005-0000-0000-000001380000}"/>
    <cellStyle name="Normal 4 2 3 2 3 2 5" xfId="19130" xr:uid="{00000000-0005-0000-0000-000002380000}"/>
    <cellStyle name="Normal 4 2 3 2 3 3" xfId="5681" xr:uid="{00000000-0005-0000-0000-000003380000}"/>
    <cellStyle name="Normal 4 2 3 2 3 3 2" xfId="15733" xr:uid="{00000000-0005-0000-0000-000004380000}"/>
    <cellStyle name="Normal 4 2 3 2 3 3 2 2" xfId="46064" xr:uid="{00000000-0005-0000-0000-000005380000}"/>
    <cellStyle name="Normal 4 2 3 2 3 3 2 3" xfId="30831" xr:uid="{00000000-0005-0000-0000-000006380000}"/>
    <cellStyle name="Normal 4 2 3 2 3 3 3" xfId="10713" xr:uid="{00000000-0005-0000-0000-000007380000}"/>
    <cellStyle name="Normal 4 2 3 2 3 3 3 2" xfId="41047" xr:uid="{00000000-0005-0000-0000-000008380000}"/>
    <cellStyle name="Normal 4 2 3 2 3 3 3 3" xfId="25814" xr:uid="{00000000-0005-0000-0000-000009380000}"/>
    <cellStyle name="Normal 4 2 3 2 3 3 4" xfId="36034" xr:uid="{00000000-0005-0000-0000-00000A380000}"/>
    <cellStyle name="Normal 4 2 3 2 3 3 5" xfId="20801" xr:uid="{00000000-0005-0000-0000-00000B380000}"/>
    <cellStyle name="Normal 4 2 3 2 3 4" xfId="12391" xr:uid="{00000000-0005-0000-0000-00000C380000}"/>
    <cellStyle name="Normal 4 2 3 2 3 4 2" xfId="42722" xr:uid="{00000000-0005-0000-0000-00000D380000}"/>
    <cellStyle name="Normal 4 2 3 2 3 4 3" xfId="27489" xr:uid="{00000000-0005-0000-0000-00000E380000}"/>
    <cellStyle name="Normal 4 2 3 2 3 5" xfId="7370" xr:uid="{00000000-0005-0000-0000-00000F380000}"/>
    <cellStyle name="Normal 4 2 3 2 3 5 2" xfId="37705" xr:uid="{00000000-0005-0000-0000-000010380000}"/>
    <cellStyle name="Normal 4 2 3 2 3 5 3" xfId="22472" xr:uid="{00000000-0005-0000-0000-000011380000}"/>
    <cellStyle name="Normal 4 2 3 2 3 6" xfId="32693" xr:uid="{00000000-0005-0000-0000-000012380000}"/>
    <cellStyle name="Normal 4 2 3 2 3 7" xfId="17459" xr:uid="{00000000-0005-0000-0000-000013380000}"/>
    <cellStyle name="Normal 4 2 3 2 4" xfId="3152" xr:uid="{00000000-0005-0000-0000-000014380000}"/>
    <cellStyle name="Normal 4 2 3 2 4 2" xfId="13226" xr:uid="{00000000-0005-0000-0000-000015380000}"/>
    <cellStyle name="Normal 4 2 3 2 4 2 2" xfId="43557" xr:uid="{00000000-0005-0000-0000-000016380000}"/>
    <cellStyle name="Normal 4 2 3 2 4 2 3" xfId="28324" xr:uid="{00000000-0005-0000-0000-000017380000}"/>
    <cellStyle name="Normal 4 2 3 2 4 3" xfId="8206" xr:uid="{00000000-0005-0000-0000-000018380000}"/>
    <cellStyle name="Normal 4 2 3 2 4 3 2" xfId="38540" xr:uid="{00000000-0005-0000-0000-000019380000}"/>
    <cellStyle name="Normal 4 2 3 2 4 3 3" xfId="23307" xr:uid="{00000000-0005-0000-0000-00001A380000}"/>
    <cellStyle name="Normal 4 2 3 2 4 4" xfId="33527" xr:uid="{00000000-0005-0000-0000-00001B380000}"/>
    <cellStyle name="Normal 4 2 3 2 4 5" xfId="18294" xr:uid="{00000000-0005-0000-0000-00001C380000}"/>
    <cellStyle name="Normal 4 2 3 2 5" xfId="4845" xr:uid="{00000000-0005-0000-0000-00001D380000}"/>
    <cellStyle name="Normal 4 2 3 2 5 2" xfId="14897" xr:uid="{00000000-0005-0000-0000-00001E380000}"/>
    <cellStyle name="Normal 4 2 3 2 5 2 2" xfId="45228" xr:uid="{00000000-0005-0000-0000-00001F380000}"/>
    <cellStyle name="Normal 4 2 3 2 5 2 3" xfId="29995" xr:uid="{00000000-0005-0000-0000-000020380000}"/>
    <cellStyle name="Normal 4 2 3 2 5 3" xfId="9877" xr:uid="{00000000-0005-0000-0000-000021380000}"/>
    <cellStyle name="Normal 4 2 3 2 5 3 2" xfId="40211" xr:uid="{00000000-0005-0000-0000-000022380000}"/>
    <cellStyle name="Normal 4 2 3 2 5 3 3" xfId="24978" xr:uid="{00000000-0005-0000-0000-000023380000}"/>
    <cellStyle name="Normal 4 2 3 2 5 4" xfId="35198" xr:uid="{00000000-0005-0000-0000-000024380000}"/>
    <cellStyle name="Normal 4 2 3 2 5 5" xfId="19965" xr:uid="{00000000-0005-0000-0000-000025380000}"/>
    <cellStyle name="Normal 4 2 3 2 6" xfId="11555" xr:uid="{00000000-0005-0000-0000-000026380000}"/>
    <cellStyle name="Normal 4 2 3 2 6 2" xfId="41886" xr:uid="{00000000-0005-0000-0000-000027380000}"/>
    <cellStyle name="Normal 4 2 3 2 6 3" xfId="26653" xr:uid="{00000000-0005-0000-0000-000028380000}"/>
    <cellStyle name="Normal 4 2 3 2 7" xfId="6534" xr:uid="{00000000-0005-0000-0000-000029380000}"/>
    <cellStyle name="Normal 4 2 3 2 7 2" xfId="36869" xr:uid="{00000000-0005-0000-0000-00002A380000}"/>
    <cellStyle name="Normal 4 2 3 2 7 3" xfId="21636" xr:uid="{00000000-0005-0000-0000-00002B380000}"/>
    <cellStyle name="Normal 4 2 3 2 8" xfId="31857" xr:uid="{00000000-0005-0000-0000-00002C380000}"/>
    <cellStyle name="Normal 4 2 3 2 9" xfId="16623" xr:uid="{00000000-0005-0000-0000-00002D380000}"/>
    <cellStyle name="Normal 4 2 3 3" xfId="1670" xr:uid="{00000000-0005-0000-0000-00002E380000}"/>
    <cellStyle name="Normal 4 2 3 3 2" xfId="2509" xr:uid="{00000000-0005-0000-0000-00002F380000}"/>
    <cellStyle name="Normal 4 2 3 3 2 2" xfId="4199" xr:uid="{00000000-0005-0000-0000-000030380000}"/>
    <cellStyle name="Normal 4 2 3 3 2 2 2" xfId="14272" xr:uid="{00000000-0005-0000-0000-000031380000}"/>
    <cellStyle name="Normal 4 2 3 3 2 2 2 2" xfId="44603" xr:uid="{00000000-0005-0000-0000-000032380000}"/>
    <cellStyle name="Normal 4 2 3 3 2 2 2 3" xfId="29370" xr:uid="{00000000-0005-0000-0000-000033380000}"/>
    <cellStyle name="Normal 4 2 3 3 2 2 3" xfId="9252" xr:uid="{00000000-0005-0000-0000-000034380000}"/>
    <cellStyle name="Normal 4 2 3 3 2 2 3 2" xfId="39586" xr:uid="{00000000-0005-0000-0000-000035380000}"/>
    <cellStyle name="Normal 4 2 3 3 2 2 3 3" xfId="24353" xr:uid="{00000000-0005-0000-0000-000036380000}"/>
    <cellStyle name="Normal 4 2 3 3 2 2 4" xfId="34573" xr:uid="{00000000-0005-0000-0000-000037380000}"/>
    <cellStyle name="Normal 4 2 3 3 2 2 5" xfId="19340" xr:uid="{00000000-0005-0000-0000-000038380000}"/>
    <cellStyle name="Normal 4 2 3 3 2 3" xfId="5891" xr:uid="{00000000-0005-0000-0000-000039380000}"/>
    <cellStyle name="Normal 4 2 3 3 2 3 2" xfId="15943" xr:uid="{00000000-0005-0000-0000-00003A380000}"/>
    <cellStyle name="Normal 4 2 3 3 2 3 2 2" xfId="46274" xr:uid="{00000000-0005-0000-0000-00003B380000}"/>
    <cellStyle name="Normal 4 2 3 3 2 3 2 3" xfId="31041" xr:uid="{00000000-0005-0000-0000-00003C380000}"/>
    <cellStyle name="Normal 4 2 3 3 2 3 3" xfId="10923" xr:uid="{00000000-0005-0000-0000-00003D380000}"/>
    <cellStyle name="Normal 4 2 3 3 2 3 3 2" xfId="41257" xr:uid="{00000000-0005-0000-0000-00003E380000}"/>
    <cellStyle name="Normal 4 2 3 3 2 3 3 3" xfId="26024" xr:uid="{00000000-0005-0000-0000-00003F380000}"/>
    <cellStyle name="Normal 4 2 3 3 2 3 4" xfId="36244" xr:uid="{00000000-0005-0000-0000-000040380000}"/>
    <cellStyle name="Normal 4 2 3 3 2 3 5" xfId="21011" xr:uid="{00000000-0005-0000-0000-000041380000}"/>
    <cellStyle name="Normal 4 2 3 3 2 4" xfId="12601" xr:uid="{00000000-0005-0000-0000-000042380000}"/>
    <cellStyle name="Normal 4 2 3 3 2 4 2" xfId="42932" xr:uid="{00000000-0005-0000-0000-000043380000}"/>
    <cellStyle name="Normal 4 2 3 3 2 4 3" xfId="27699" xr:uid="{00000000-0005-0000-0000-000044380000}"/>
    <cellStyle name="Normal 4 2 3 3 2 5" xfId="7580" xr:uid="{00000000-0005-0000-0000-000045380000}"/>
    <cellStyle name="Normal 4 2 3 3 2 5 2" xfId="37915" xr:uid="{00000000-0005-0000-0000-000046380000}"/>
    <cellStyle name="Normal 4 2 3 3 2 5 3" xfId="22682" xr:uid="{00000000-0005-0000-0000-000047380000}"/>
    <cellStyle name="Normal 4 2 3 3 2 6" xfId="32903" xr:uid="{00000000-0005-0000-0000-000048380000}"/>
    <cellStyle name="Normal 4 2 3 3 2 7" xfId="17669" xr:uid="{00000000-0005-0000-0000-000049380000}"/>
    <cellStyle name="Normal 4 2 3 3 3" xfId="3362" xr:uid="{00000000-0005-0000-0000-00004A380000}"/>
    <cellStyle name="Normal 4 2 3 3 3 2" xfId="13436" xr:uid="{00000000-0005-0000-0000-00004B380000}"/>
    <cellStyle name="Normal 4 2 3 3 3 2 2" xfId="43767" xr:uid="{00000000-0005-0000-0000-00004C380000}"/>
    <cellStyle name="Normal 4 2 3 3 3 2 3" xfId="28534" xr:uid="{00000000-0005-0000-0000-00004D380000}"/>
    <cellStyle name="Normal 4 2 3 3 3 3" xfId="8416" xr:uid="{00000000-0005-0000-0000-00004E380000}"/>
    <cellStyle name="Normal 4 2 3 3 3 3 2" xfId="38750" xr:uid="{00000000-0005-0000-0000-00004F380000}"/>
    <cellStyle name="Normal 4 2 3 3 3 3 3" xfId="23517" xr:uid="{00000000-0005-0000-0000-000050380000}"/>
    <cellStyle name="Normal 4 2 3 3 3 4" xfId="33737" xr:uid="{00000000-0005-0000-0000-000051380000}"/>
    <cellStyle name="Normal 4 2 3 3 3 5" xfId="18504" xr:uid="{00000000-0005-0000-0000-000052380000}"/>
    <cellStyle name="Normal 4 2 3 3 4" xfId="5055" xr:uid="{00000000-0005-0000-0000-000053380000}"/>
    <cellStyle name="Normal 4 2 3 3 4 2" xfId="15107" xr:uid="{00000000-0005-0000-0000-000054380000}"/>
    <cellStyle name="Normal 4 2 3 3 4 2 2" xfId="45438" xr:uid="{00000000-0005-0000-0000-000055380000}"/>
    <cellStyle name="Normal 4 2 3 3 4 2 3" xfId="30205" xr:uid="{00000000-0005-0000-0000-000056380000}"/>
    <cellStyle name="Normal 4 2 3 3 4 3" xfId="10087" xr:uid="{00000000-0005-0000-0000-000057380000}"/>
    <cellStyle name="Normal 4 2 3 3 4 3 2" xfId="40421" xr:uid="{00000000-0005-0000-0000-000058380000}"/>
    <cellStyle name="Normal 4 2 3 3 4 3 3" xfId="25188" xr:uid="{00000000-0005-0000-0000-000059380000}"/>
    <cellStyle name="Normal 4 2 3 3 4 4" xfId="35408" xr:uid="{00000000-0005-0000-0000-00005A380000}"/>
    <cellStyle name="Normal 4 2 3 3 4 5" xfId="20175" xr:uid="{00000000-0005-0000-0000-00005B380000}"/>
    <cellStyle name="Normal 4 2 3 3 5" xfId="11765" xr:uid="{00000000-0005-0000-0000-00005C380000}"/>
    <cellStyle name="Normal 4 2 3 3 5 2" xfId="42096" xr:uid="{00000000-0005-0000-0000-00005D380000}"/>
    <cellStyle name="Normal 4 2 3 3 5 3" xfId="26863" xr:uid="{00000000-0005-0000-0000-00005E380000}"/>
    <cellStyle name="Normal 4 2 3 3 6" xfId="6744" xr:uid="{00000000-0005-0000-0000-00005F380000}"/>
    <cellStyle name="Normal 4 2 3 3 6 2" xfId="37079" xr:uid="{00000000-0005-0000-0000-000060380000}"/>
    <cellStyle name="Normal 4 2 3 3 6 3" xfId="21846" xr:uid="{00000000-0005-0000-0000-000061380000}"/>
    <cellStyle name="Normal 4 2 3 3 7" xfId="32067" xr:uid="{00000000-0005-0000-0000-000062380000}"/>
    <cellStyle name="Normal 4 2 3 3 8" xfId="16833" xr:uid="{00000000-0005-0000-0000-000063380000}"/>
    <cellStyle name="Normal 4 2 3 4" xfId="2091" xr:uid="{00000000-0005-0000-0000-000064380000}"/>
    <cellStyle name="Normal 4 2 3 4 2" xfId="3781" xr:uid="{00000000-0005-0000-0000-000065380000}"/>
    <cellStyle name="Normal 4 2 3 4 2 2" xfId="13854" xr:uid="{00000000-0005-0000-0000-000066380000}"/>
    <cellStyle name="Normal 4 2 3 4 2 2 2" xfId="44185" xr:uid="{00000000-0005-0000-0000-000067380000}"/>
    <cellStyle name="Normal 4 2 3 4 2 2 3" xfId="28952" xr:uid="{00000000-0005-0000-0000-000068380000}"/>
    <cellStyle name="Normal 4 2 3 4 2 3" xfId="8834" xr:uid="{00000000-0005-0000-0000-000069380000}"/>
    <cellStyle name="Normal 4 2 3 4 2 3 2" xfId="39168" xr:uid="{00000000-0005-0000-0000-00006A380000}"/>
    <cellStyle name="Normal 4 2 3 4 2 3 3" xfId="23935" xr:uid="{00000000-0005-0000-0000-00006B380000}"/>
    <cellStyle name="Normal 4 2 3 4 2 4" xfId="34155" xr:uid="{00000000-0005-0000-0000-00006C380000}"/>
    <cellStyle name="Normal 4 2 3 4 2 5" xfId="18922" xr:uid="{00000000-0005-0000-0000-00006D380000}"/>
    <cellStyle name="Normal 4 2 3 4 3" xfId="5473" xr:uid="{00000000-0005-0000-0000-00006E380000}"/>
    <cellStyle name="Normal 4 2 3 4 3 2" xfId="15525" xr:uid="{00000000-0005-0000-0000-00006F380000}"/>
    <cellStyle name="Normal 4 2 3 4 3 2 2" xfId="45856" xr:uid="{00000000-0005-0000-0000-000070380000}"/>
    <cellStyle name="Normal 4 2 3 4 3 2 3" xfId="30623" xr:uid="{00000000-0005-0000-0000-000071380000}"/>
    <cellStyle name="Normal 4 2 3 4 3 3" xfId="10505" xr:uid="{00000000-0005-0000-0000-000072380000}"/>
    <cellStyle name="Normal 4 2 3 4 3 3 2" xfId="40839" xr:uid="{00000000-0005-0000-0000-000073380000}"/>
    <cellStyle name="Normal 4 2 3 4 3 3 3" xfId="25606" xr:uid="{00000000-0005-0000-0000-000074380000}"/>
    <cellStyle name="Normal 4 2 3 4 3 4" xfId="35826" xr:uid="{00000000-0005-0000-0000-000075380000}"/>
    <cellStyle name="Normal 4 2 3 4 3 5" xfId="20593" xr:uid="{00000000-0005-0000-0000-000076380000}"/>
    <cellStyle name="Normal 4 2 3 4 4" xfId="12183" xr:uid="{00000000-0005-0000-0000-000077380000}"/>
    <cellStyle name="Normal 4 2 3 4 4 2" xfId="42514" xr:uid="{00000000-0005-0000-0000-000078380000}"/>
    <cellStyle name="Normal 4 2 3 4 4 3" xfId="27281" xr:uid="{00000000-0005-0000-0000-000079380000}"/>
    <cellStyle name="Normal 4 2 3 4 5" xfId="7162" xr:uid="{00000000-0005-0000-0000-00007A380000}"/>
    <cellStyle name="Normal 4 2 3 4 5 2" xfId="37497" xr:uid="{00000000-0005-0000-0000-00007B380000}"/>
    <cellStyle name="Normal 4 2 3 4 5 3" xfId="22264" xr:uid="{00000000-0005-0000-0000-00007C380000}"/>
    <cellStyle name="Normal 4 2 3 4 6" xfId="32485" xr:uid="{00000000-0005-0000-0000-00007D380000}"/>
    <cellStyle name="Normal 4 2 3 4 7" xfId="17251" xr:uid="{00000000-0005-0000-0000-00007E380000}"/>
    <cellStyle name="Normal 4 2 3 5" xfId="2944" xr:uid="{00000000-0005-0000-0000-00007F380000}"/>
    <cellStyle name="Normal 4 2 3 5 2" xfId="13018" xr:uid="{00000000-0005-0000-0000-000080380000}"/>
    <cellStyle name="Normal 4 2 3 5 2 2" xfId="43349" xr:uid="{00000000-0005-0000-0000-000081380000}"/>
    <cellStyle name="Normal 4 2 3 5 2 3" xfId="28116" xr:uid="{00000000-0005-0000-0000-000082380000}"/>
    <cellStyle name="Normal 4 2 3 5 3" xfId="7998" xr:uid="{00000000-0005-0000-0000-000083380000}"/>
    <cellStyle name="Normal 4 2 3 5 3 2" xfId="38332" xr:uid="{00000000-0005-0000-0000-000084380000}"/>
    <cellStyle name="Normal 4 2 3 5 3 3" xfId="23099" xr:uid="{00000000-0005-0000-0000-000085380000}"/>
    <cellStyle name="Normal 4 2 3 5 4" xfId="33319" xr:uid="{00000000-0005-0000-0000-000086380000}"/>
    <cellStyle name="Normal 4 2 3 5 5" xfId="18086" xr:uid="{00000000-0005-0000-0000-000087380000}"/>
    <cellStyle name="Normal 4 2 3 6" xfId="4637" xr:uid="{00000000-0005-0000-0000-000088380000}"/>
    <cellStyle name="Normal 4 2 3 6 2" xfId="14689" xr:uid="{00000000-0005-0000-0000-000089380000}"/>
    <cellStyle name="Normal 4 2 3 6 2 2" xfId="45020" xr:uid="{00000000-0005-0000-0000-00008A380000}"/>
    <cellStyle name="Normal 4 2 3 6 2 3" xfId="29787" xr:uid="{00000000-0005-0000-0000-00008B380000}"/>
    <cellStyle name="Normal 4 2 3 6 3" xfId="9669" xr:uid="{00000000-0005-0000-0000-00008C380000}"/>
    <cellStyle name="Normal 4 2 3 6 3 2" xfId="40003" xr:uid="{00000000-0005-0000-0000-00008D380000}"/>
    <cellStyle name="Normal 4 2 3 6 3 3" xfId="24770" xr:uid="{00000000-0005-0000-0000-00008E380000}"/>
    <cellStyle name="Normal 4 2 3 6 4" xfId="34990" xr:uid="{00000000-0005-0000-0000-00008F380000}"/>
    <cellStyle name="Normal 4 2 3 6 5" xfId="19757" xr:uid="{00000000-0005-0000-0000-000090380000}"/>
    <cellStyle name="Normal 4 2 3 7" xfId="11347" xr:uid="{00000000-0005-0000-0000-000091380000}"/>
    <cellStyle name="Normal 4 2 3 7 2" xfId="41678" xr:uid="{00000000-0005-0000-0000-000092380000}"/>
    <cellStyle name="Normal 4 2 3 7 3" xfId="26445" xr:uid="{00000000-0005-0000-0000-000093380000}"/>
    <cellStyle name="Normal 4 2 3 8" xfId="6326" xr:uid="{00000000-0005-0000-0000-000094380000}"/>
    <cellStyle name="Normal 4 2 3 8 2" xfId="36661" xr:uid="{00000000-0005-0000-0000-000095380000}"/>
    <cellStyle name="Normal 4 2 3 8 3" xfId="21428" xr:uid="{00000000-0005-0000-0000-000096380000}"/>
    <cellStyle name="Normal 4 2 3 9" xfId="31650" xr:uid="{00000000-0005-0000-0000-000097380000}"/>
    <cellStyle name="Normal 4 2 4" xfId="1351" xr:uid="{00000000-0005-0000-0000-000098380000}"/>
    <cellStyle name="Normal 4 2 4 2" xfId="1774" xr:uid="{00000000-0005-0000-0000-000099380000}"/>
    <cellStyle name="Normal 4 2 4 2 2" xfId="2613" xr:uid="{00000000-0005-0000-0000-00009A380000}"/>
    <cellStyle name="Normal 4 2 4 2 2 2" xfId="4303" xr:uid="{00000000-0005-0000-0000-00009B380000}"/>
    <cellStyle name="Normal 4 2 4 2 2 2 2" xfId="14376" xr:uid="{00000000-0005-0000-0000-00009C380000}"/>
    <cellStyle name="Normal 4 2 4 2 2 2 2 2" xfId="44707" xr:uid="{00000000-0005-0000-0000-00009D380000}"/>
    <cellStyle name="Normal 4 2 4 2 2 2 2 3" xfId="29474" xr:uid="{00000000-0005-0000-0000-00009E380000}"/>
    <cellStyle name="Normal 4 2 4 2 2 2 3" xfId="9356" xr:uid="{00000000-0005-0000-0000-00009F380000}"/>
    <cellStyle name="Normal 4 2 4 2 2 2 3 2" xfId="39690" xr:uid="{00000000-0005-0000-0000-0000A0380000}"/>
    <cellStyle name="Normal 4 2 4 2 2 2 3 3" xfId="24457" xr:uid="{00000000-0005-0000-0000-0000A1380000}"/>
    <cellStyle name="Normal 4 2 4 2 2 2 4" xfId="34677" xr:uid="{00000000-0005-0000-0000-0000A2380000}"/>
    <cellStyle name="Normal 4 2 4 2 2 2 5" xfId="19444" xr:uid="{00000000-0005-0000-0000-0000A3380000}"/>
    <cellStyle name="Normal 4 2 4 2 2 3" xfId="5995" xr:uid="{00000000-0005-0000-0000-0000A4380000}"/>
    <cellStyle name="Normal 4 2 4 2 2 3 2" xfId="16047" xr:uid="{00000000-0005-0000-0000-0000A5380000}"/>
    <cellStyle name="Normal 4 2 4 2 2 3 2 2" xfId="46378" xr:uid="{00000000-0005-0000-0000-0000A6380000}"/>
    <cellStyle name="Normal 4 2 4 2 2 3 2 3" xfId="31145" xr:uid="{00000000-0005-0000-0000-0000A7380000}"/>
    <cellStyle name="Normal 4 2 4 2 2 3 3" xfId="11027" xr:uid="{00000000-0005-0000-0000-0000A8380000}"/>
    <cellStyle name="Normal 4 2 4 2 2 3 3 2" xfId="41361" xr:uid="{00000000-0005-0000-0000-0000A9380000}"/>
    <cellStyle name="Normal 4 2 4 2 2 3 3 3" xfId="26128" xr:uid="{00000000-0005-0000-0000-0000AA380000}"/>
    <cellStyle name="Normal 4 2 4 2 2 3 4" xfId="36348" xr:uid="{00000000-0005-0000-0000-0000AB380000}"/>
    <cellStyle name="Normal 4 2 4 2 2 3 5" xfId="21115" xr:uid="{00000000-0005-0000-0000-0000AC380000}"/>
    <cellStyle name="Normal 4 2 4 2 2 4" xfId="12705" xr:uid="{00000000-0005-0000-0000-0000AD380000}"/>
    <cellStyle name="Normal 4 2 4 2 2 4 2" xfId="43036" xr:uid="{00000000-0005-0000-0000-0000AE380000}"/>
    <cellStyle name="Normal 4 2 4 2 2 4 3" xfId="27803" xr:uid="{00000000-0005-0000-0000-0000AF380000}"/>
    <cellStyle name="Normal 4 2 4 2 2 5" xfId="7684" xr:uid="{00000000-0005-0000-0000-0000B0380000}"/>
    <cellStyle name="Normal 4 2 4 2 2 5 2" xfId="38019" xr:uid="{00000000-0005-0000-0000-0000B1380000}"/>
    <cellStyle name="Normal 4 2 4 2 2 5 3" xfId="22786" xr:uid="{00000000-0005-0000-0000-0000B2380000}"/>
    <cellStyle name="Normal 4 2 4 2 2 6" xfId="33007" xr:uid="{00000000-0005-0000-0000-0000B3380000}"/>
    <cellStyle name="Normal 4 2 4 2 2 7" xfId="17773" xr:uid="{00000000-0005-0000-0000-0000B4380000}"/>
    <cellStyle name="Normal 4 2 4 2 3" xfId="3466" xr:uid="{00000000-0005-0000-0000-0000B5380000}"/>
    <cellStyle name="Normal 4 2 4 2 3 2" xfId="13540" xr:uid="{00000000-0005-0000-0000-0000B6380000}"/>
    <cellStyle name="Normal 4 2 4 2 3 2 2" xfId="43871" xr:uid="{00000000-0005-0000-0000-0000B7380000}"/>
    <cellStyle name="Normal 4 2 4 2 3 2 3" xfId="28638" xr:uid="{00000000-0005-0000-0000-0000B8380000}"/>
    <cellStyle name="Normal 4 2 4 2 3 3" xfId="8520" xr:uid="{00000000-0005-0000-0000-0000B9380000}"/>
    <cellStyle name="Normal 4 2 4 2 3 3 2" xfId="38854" xr:uid="{00000000-0005-0000-0000-0000BA380000}"/>
    <cellStyle name="Normal 4 2 4 2 3 3 3" xfId="23621" xr:uid="{00000000-0005-0000-0000-0000BB380000}"/>
    <cellStyle name="Normal 4 2 4 2 3 4" xfId="33841" xr:uid="{00000000-0005-0000-0000-0000BC380000}"/>
    <cellStyle name="Normal 4 2 4 2 3 5" xfId="18608" xr:uid="{00000000-0005-0000-0000-0000BD380000}"/>
    <cellStyle name="Normal 4 2 4 2 4" xfId="5159" xr:uid="{00000000-0005-0000-0000-0000BE380000}"/>
    <cellStyle name="Normal 4 2 4 2 4 2" xfId="15211" xr:uid="{00000000-0005-0000-0000-0000BF380000}"/>
    <cellStyle name="Normal 4 2 4 2 4 2 2" xfId="45542" xr:uid="{00000000-0005-0000-0000-0000C0380000}"/>
    <cellStyle name="Normal 4 2 4 2 4 2 3" xfId="30309" xr:uid="{00000000-0005-0000-0000-0000C1380000}"/>
    <cellStyle name="Normal 4 2 4 2 4 3" xfId="10191" xr:uid="{00000000-0005-0000-0000-0000C2380000}"/>
    <cellStyle name="Normal 4 2 4 2 4 3 2" xfId="40525" xr:uid="{00000000-0005-0000-0000-0000C3380000}"/>
    <cellStyle name="Normal 4 2 4 2 4 3 3" xfId="25292" xr:uid="{00000000-0005-0000-0000-0000C4380000}"/>
    <cellStyle name="Normal 4 2 4 2 4 4" xfId="35512" xr:uid="{00000000-0005-0000-0000-0000C5380000}"/>
    <cellStyle name="Normal 4 2 4 2 4 5" xfId="20279" xr:uid="{00000000-0005-0000-0000-0000C6380000}"/>
    <cellStyle name="Normal 4 2 4 2 5" xfId="11869" xr:uid="{00000000-0005-0000-0000-0000C7380000}"/>
    <cellStyle name="Normal 4 2 4 2 5 2" xfId="42200" xr:uid="{00000000-0005-0000-0000-0000C8380000}"/>
    <cellStyle name="Normal 4 2 4 2 5 3" xfId="26967" xr:uid="{00000000-0005-0000-0000-0000C9380000}"/>
    <cellStyle name="Normal 4 2 4 2 6" xfId="6848" xr:uid="{00000000-0005-0000-0000-0000CA380000}"/>
    <cellStyle name="Normal 4 2 4 2 6 2" xfId="37183" xr:uid="{00000000-0005-0000-0000-0000CB380000}"/>
    <cellStyle name="Normal 4 2 4 2 6 3" xfId="21950" xr:uid="{00000000-0005-0000-0000-0000CC380000}"/>
    <cellStyle name="Normal 4 2 4 2 7" xfId="32171" xr:uid="{00000000-0005-0000-0000-0000CD380000}"/>
    <cellStyle name="Normal 4 2 4 2 8" xfId="16937" xr:uid="{00000000-0005-0000-0000-0000CE380000}"/>
    <cellStyle name="Normal 4 2 4 3" xfId="2195" xr:uid="{00000000-0005-0000-0000-0000CF380000}"/>
    <cellStyle name="Normal 4 2 4 3 2" xfId="3885" xr:uid="{00000000-0005-0000-0000-0000D0380000}"/>
    <cellStyle name="Normal 4 2 4 3 2 2" xfId="13958" xr:uid="{00000000-0005-0000-0000-0000D1380000}"/>
    <cellStyle name="Normal 4 2 4 3 2 2 2" xfId="44289" xr:uid="{00000000-0005-0000-0000-0000D2380000}"/>
    <cellStyle name="Normal 4 2 4 3 2 2 3" xfId="29056" xr:uid="{00000000-0005-0000-0000-0000D3380000}"/>
    <cellStyle name="Normal 4 2 4 3 2 3" xfId="8938" xr:uid="{00000000-0005-0000-0000-0000D4380000}"/>
    <cellStyle name="Normal 4 2 4 3 2 3 2" xfId="39272" xr:uid="{00000000-0005-0000-0000-0000D5380000}"/>
    <cellStyle name="Normal 4 2 4 3 2 3 3" xfId="24039" xr:uid="{00000000-0005-0000-0000-0000D6380000}"/>
    <cellStyle name="Normal 4 2 4 3 2 4" xfId="34259" xr:uid="{00000000-0005-0000-0000-0000D7380000}"/>
    <cellStyle name="Normal 4 2 4 3 2 5" xfId="19026" xr:uid="{00000000-0005-0000-0000-0000D8380000}"/>
    <cellStyle name="Normal 4 2 4 3 3" xfId="5577" xr:uid="{00000000-0005-0000-0000-0000D9380000}"/>
    <cellStyle name="Normal 4 2 4 3 3 2" xfId="15629" xr:uid="{00000000-0005-0000-0000-0000DA380000}"/>
    <cellStyle name="Normal 4 2 4 3 3 2 2" xfId="45960" xr:uid="{00000000-0005-0000-0000-0000DB380000}"/>
    <cellStyle name="Normal 4 2 4 3 3 2 3" xfId="30727" xr:uid="{00000000-0005-0000-0000-0000DC380000}"/>
    <cellStyle name="Normal 4 2 4 3 3 3" xfId="10609" xr:uid="{00000000-0005-0000-0000-0000DD380000}"/>
    <cellStyle name="Normal 4 2 4 3 3 3 2" xfId="40943" xr:uid="{00000000-0005-0000-0000-0000DE380000}"/>
    <cellStyle name="Normal 4 2 4 3 3 3 3" xfId="25710" xr:uid="{00000000-0005-0000-0000-0000DF380000}"/>
    <cellStyle name="Normal 4 2 4 3 3 4" xfId="35930" xr:uid="{00000000-0005-0000-0000-0000E0380000}"/>
    <cellStyle name="Normal 4 2 4 3 3 5" xfId="20697" xr:uid="{00000000-0005-0000-0000-0000E1380000}"/>
    <cellStyle name="Normal 4 2 4 3 4" xfId="12287" xr:uid="{00000000-0005-0000-0000-0000E2380000}"/>
    <cellStyle name="Normal 4 2 4 3 4 2" xfId="42618" xr:uid="{00000000-0005-0000-0000-0000E3380000}"/>
    <cellStyle name="Normal 4 2 4 3 4 3" xfId="27385" xr:uid="{00000000-0005-0000-0000-0000E4380000}"/>
    <cellStyle name="Normal 4 2 4 3 5" xfId="7266" xr:uid="{00000000-0005-0000-0000-0000E5380000}"/>
    <cellStyle name="Normal 4 2 4 3 5 2" xfId="37601" xr:uid="{00000000-0005-0000-0000-0000E6380000}"/>
    <cellStyle name="Normal 4 2 4 3 5 3" xfId="22368" xr:uid="{00000000-0005-0000-0000-0000E7380000}"/>
    <cellStyle name="Normal 4 2 4 3 6" xfId="32589" xr:uid="{00000000-0005-0000-0000-0000E8380000}"/>
    <cellStyle name="Normal 4 2 4 3 7" xfId="17355" xr:uid="{00000000-0005-0000-0000-0000E9380000}"/>
    <cellStyle name="Normal 4 2 4 4" xfId="3048" xr:uid="{00000000-0005-0000-0000-0000EA380000}"/>
    <cellStyle name="Normal 4 2 4 4 2" xfId="13122" xr:uid="{00000000-0005-0000-0000-0000EB380000}"/>
    <cellStyle name="Normal 4 2 4 4 2 2" xfId="43453" xr:uid="{00000000-0005-0000-0000-0000EC380000}"/>
    <cellStyle name="Normal 4 2 4 4 2 3" xfId="28220" xr:uid="{00000000-0005-0000-0000-0000ED380000}"/>
    <cellStyle name="Normal 4 2 4 4 3" xfId="8102" xr:uid="{00000000-0005-0000-0000-0000EE380000}"/>
    <cellStyle name="Normal 4 2 4 4 3 2" xfId="38436" xr:uid="{00000000-0005-0000-0000-0000EF380000}"/>
    <cellStyle name="Normal 4 2 4 4 3 3" xfId="23203" xr:uid="{00000000-0005-0000-0000-0000F0380000}"/>
    <cellStyle name="Normal 4 2 4 4 4" xfId="33423" xr:uid="{00000000-0005-0000-0000-0000F1380000}"/>
    <cellStyle name="Normal 4 2 4 4 5" xfId="18190" xr:uid="{00000000-0005-0000-0000-0000F2380000}"/>
    <cellStyle name="Normal 4 2 4 5" xfId="4741" xr:uid="{00000000-0005-0000-0000-0000F3380000}"/>
    <cellStyle name="Normal 4 2 4 5 2" xfId="14793" xr:uid="{00000000-0005-0000-0000-0000F4380000}"/>
    <cellStyle name="Normal 4 2 4 5 2 2" xfId="45124" xr:uid="{00000000-0005-0000-0000-0000F5380000}"/>
    <cellStyle name="Normal 4 2 4 5 2 3" xfId="29891" xr:uid="{00000000-0005-0000-0000-0000F6380000}"/>
    <cellStyle name="Normal 4 2 4 5 3" xfId="9773" xr:uid="{00000000-0005-0000-0000-0000F7380000}"/>
    <cellStyle name="Normal 4 2 4 5 3 2" xfId="40107" xr:uid="{00000000-0005-0000-0000-0000F8380000}"/>
    <cellStyle name="Normal 4 2 4 5 3 3" xfId="24874" xr:uid="{00000000-0005-0000-0000-0000F9380000}"/>
    <cellStyle name="Normal 4 2 4 5 4" xfId="35094" xr:uid="{00000000-0005-0000-0000-0000FA380000}"/>
    <cellStyle name="Normal 4 2 4 5 5" xfId="19861" xr:uid="{00000000-0005-0000-0000-0000FB380000}"/>
    <cellStyle name="Normal 4 2 4 6" xfId="11451" xr:uid="{00000000-0005-0000-0000-0000FC380000}"/>
    <cellStyle name="Normal 4 2 4 6 2" xfId="41782" xr:uid="{00000000-0005-0000-0000-0000FD380000}"/>
    <cellStyle name="Normal 4 2 4 6 3" xfId="26549" xr:uid="{00000000-0005-0000-0000-0000FE380000}"/>
    <cellStyle name="Normal 4 2 4 7" xfId="6430" xr:uid="{00000000-0005-0000-0000-0000FF380000}"/>
    <cellStyle name="Normal 4 2 4 7 2" xfId="36765" xr:uid="{00000000-0005-0000-0000-000000390000}"/>
    <cellStyle name="Normal 4 2 4 7 3" xfId="21532" xr:uid="{00000000-0005-0000-0000-000001390000}"/>
    <cellStyle name="Normal 4 2 4 8" xfId="31753" xr:uid="{00000000-0005-0000-0000-000002390000}"/>
    <cellStyle name="Normal 4 2 4 9" xfId="16519" xr:uid="{00000000-0005-0000-0000-000003390000}"/>
    <cellStyle name="Normal 4 2 5" xfId="1564" xr:uid="{00000000-0005-0000-0000-000004390000}"/>
    <cellStyle name="Normal 4 2 5 2" xfId="2405" xr:uid="{00000000-0005-0000-0000-000005390000}"/>
    <cellStyle name="Normal 4 2 5 2 2" xfId="4095" xr:uid="{00000000-0005-0000-0000-000006390000}"/>
    <cellStyle name="Normal 4 2 5 2 2 2" xfId="14168" xr:uid="{00000000-0005-0000-0000-000007390000}"/>
    <cellStyle name="Normal 4 2 5 2 2 2 2" xfId="44499" xr:uid="{00000000-0005-0000-0000-000008390000}"/>
    <cellStyle name="Normal 4 2 5 2 2 2 3" xfId="29266" xr:uid="{00000000-0005-0000-0000-000009390000}"/>
    <cellStyle name="Normal 4 2 5 2 2 3" xfId="9148" xr:uid="{00000000-0005-0000-0000-00000A390000}"/>
    <cellStyle name="Normal 4 2 5 2 2 3 2" xfId="39482" xr:uid="{00000000-0005-0000-0000-00000B390000}"/>
    <cellStyle name="Normal 4 2 5 2 2 3 3" xfId="24249" xr:uid="{00000000-0005-0000-0000-00000C390000}"/>
    <cellStyle name="Normal 4 2 5 2 2 4" xfId="34469" xr:uid="{00000000-0005-0000-0000-00000D390000}"/>
    <cellStyle name="Normal 4 2 5 2 2 5" xfId="19236" xr:uid="{00000000-0005-0000-0000-00000E390000}"/>
    <cellStyle name="Normal 4 2 5 2 3" xfId="5787" xr:uid="{00000000-0005-0000-0000-00000F390000}"/>
    <cellStyle name="Normal 4 2 5 2 3 2" xfId="15839" xr:uid="{00000000-0005-0000-0000-000010390000}"/>
    <cellStyle name="Normal 4 2 5 2 3 2 2" xfId="46170" xr:uid="{00000000-0005-0000-0000-000011390000}"/>
    <cellStyle name="Normal 4 2 5 2 3 2 3" xfId="30937" xr:uid="{00000000-0005-0000-0000-000012390000}"/>
    <cellStyle name="Normal 4 2 5 2 3 3" xfId="10819" xr:uid="{00000000-0005-0000-0000-000013390000}"/>
    <cellStyle name="Normal 4 2 5 2 3 3 2" xfId="41153" xr:uid="{00000000-0005-0000-0000-000014390000}"/>
    <cellStyle name="Normal 4 2 5 2 3 3 3" xfId="25920" xr:uid="{00000000-0005-0000-0000-000015390000}"/>
    <cellStyle name="Normal 4 2 5 2 3 4" xfId="36140" xr:uid="{00000000-0005-0000-0000-000016390000}"/>
    <cellStyle name="Normal 4 2 5 2 3 5" xfId="20907" xr:uid="{00000000-0005-0000-0000-000017390000}"/>
    <cellStyle name="Normal 4 2 5 2 4" xfId="12497" xr:uid="{00000000-0005-0000-0000-000018390000}"/>
    <cellStyle name="Normal 4 2 5 2 4 2" xfId="42828" xr:uid="{00000000-0005-0000-0000-000019390000}"/>
    <cellStyle name="Normal 4 2 5 2 4 3" xfId="27595" xr:uid="{00000000-0005-0000-0000-00001A390000}"/>
    <cellStyle name="Normal 4 2 5 2 5" xfId="7476" xr:uid="{00000000-0005-0000-0000-00001B390000}"/>
    <cellStyle name="Normal 4 2 5 2 5 2" xfId="37811" xr:uid="{00000000-0005-0000-0000-00001C390000}"/>
    <cellStyle name="Normal 4 2 5 2 5 3" xfId="22578" xr:uid="{00000000-0005-0000-0000-00001D390000}"/>
    <cellStyle name="Normal 4 2 5 2 6" xfId="32799" xr:uid="{00000000-0005-0000-0000-00001E390000}"/>
    <cellStyle name="Normal 4 2 5 2 7" xfId="17565" xr:uid="{00000000-0005-0000-0000-00001F390000}"/>
    <cellStyle name="Normal 4 2 5 3" xfId="3258" xr:uid="{00000000-0005-0000-0000-000020390000}"/>
    <cellStyle name="Normal 4 2 5 3 2" xfId="13332" xr:uid="{00000000-0005-0000-0000-000021390000}"/>
    <cellStyle name="Normal 4 2 5 3 2 2" xfId="43663" xr:uid="{00000000-0005-0000-0000-000022390000}"/>
    <cellStyle name="Normal 4 2 5 3 2 3" xfId="28430" xr:uid="{00000000-0005-0000-0000-000023390000}"/>
    <cellStyle name="Normal 4 2 5 3 3" xfId="8312" xr:uid="{00000000-0005-0000-0000-000024390000}"/>
    <cellStyle name="Normal 4 2 5 3 3 2" xfId="38646" xr:uid="{00000000-0005-0000-0000-000025390000}"/>
    <cellStyle name="Normal 4 2 5 3 3 3" xfId="23413" xr:uid="{00000000-0005-0000-0000-000026390000}"/>
    <cellStyle name="Normal 4 2 5 3 4" xfId="33633" xr:uid="{00000000-0005-0000-0000-000027390000}"/>
    <cellStyle name="Normal 4 2 5 3 5" xfId="18400" xr:uid="{00000000-0005-0000-0000-000028390000}"/>
    <cellStyle name="Normal 4 2 5 4" xfId="4951" xr:uid="{00000000-0005-0000-0000-000029390000}"/>
    <cellStyle name="Normal 4 2 5 4 2" xfId="15003" xr:uid="{00000000-0005-0000-0000-00002A390000}"/>
    <cellStyle name="Normal 4 2 5 4 2 2" xfId="45334" xr:uid="{00000000-0005-0000-0000-00002B390000}"/>
    <cellStyle name="Normal 4 2 5 4 2 3" xfId="30101" xr:uid="{00000000-0005-0000-0000-00002C390000}"/>
    <cellStyle name="Normal 4 2 5 4 3" xfId="9983" xr:uid="{00000000-0005-0000-0000-00002D390000}"/>
    <cellStyle name="Normal 4 2 5 4 3 2" xfId="40317" xr:uid="{00000000-0005-0000-0000-00002E390000}"/>
    <cellStyle name="Normal 4 2 5 4 3 3" xfId="25084" xr:uid="{00000000-0005-0000-0000-00002F390000}"/>
    <cellStyle name="Normal 4 2 5 4 4" xfId="35304" xr:uid="{00000000-0005-0000-0000-000030390000}"/>
    <cellStyle name="Normal 4 2 5 4 5" xfId="20071" xr:uid="{00000000-0005-0000-0000-000031390000}"/>
    <cellStyle name="Normal 4 2 5 5" xfId="11661" xr:uid="{00000000-0005-0000-0000-000032390000}"/>
    <cellStyle name="Normal 4 2 5 5 2" xfId="41992" xr:uid="{00000000-0005-0000-0000-000033390000}"/>
    <cellStyle name="Normal 4 2 5 5 3" xfId="26759" xr:uid="{00000000-0005-0000-0000-000034390000}"/>
    <cellStyle name="Normal 4 2 5 6" xfId="6640" xr:uid="{00000000-0005-0000-0000-000035390000}"/>
    <cellStyle name="Normal 4 2 5 6 2" xfId="36975" xr:uid="{00000000-0005-0000-0000-000036390000}"/>
    <cellStyle name="Normal 4 2 5 6 3" xfId="21742" xr:uid="{00000000-0005-0000-0000-000037390000}"/>
    <cellStyle name="Normal 4 2 5 7" xfId="31963" xr:uid="{00000000-0005-0000-0000-000038390000}"/>
    <cellStyle name="Normal 4 2 5 8" xfId="16729" xr:uid="{00000000-0005-0000-0000-000039390000}"/>
    <cellStyle name="Normal 4 2 6" xfId="1985" xr:uid="{00000000-0005-0000-0000-00003A390000}"/>
    <cellStyle name="Normal 4 2 6 2" xfId="3677" xr:uid="{00000000-0005-0000-0000-00003B390000}"/>
    <cellStyle name="Normal 4 2 6 2 2" xfId="13750" xr:uid="{00000000-0005-0000-0000-00003C390000}"/>
    <cellStyle name="Normal 4 2 6 2 2 2" xfId="44081" xr:uid="{00000000-0005-0000-0000-00003D390000}"/>
    <cellStyle name="Normal 4 2 6 2 2 3" xfId="28848" xr:uid="{00000000-0005-0000-0000-00003E390000}"/>
    <cellStyle name="Normal 4 2 6 2 3" xfId="8730" xr:uid="{00000000-0005-0000-0000-00003F390000}"/>
    <cellStyle name="Normal 4 2 6 2 3 2" xfId="39064" xr:uid="{00000000-0005-0000-0000-000040390000}"/>
    <cellStyle name="Normal 4 2 6 2 3 3" xfId="23831" xr:uid="{00000000-0005-0000-0000-000041390000}"/>
    <cellStyle name="Normal 4 2 6 2 4" xfId="34051" xr:uid="{00000000-0005-0000-0000-000042390000}"/>
    <cellStyle name="Normal 4 2 6 2 5" xfId="18818" xr:uid="{00000000-0005-0000-0000-000043390000}"/>
    <cellStyle name="Normal 4 2 6 3" xfId="5369" xr:uid="{00000000-0005-0000-0000-000044390000}"/>
    <cellStyle name="Normal 4 2 6 3 2" xfId="15421" xr:uid="{00000000-0005-0000-0000-000045390000}"/>
    <cellStyle name="Normal 4 2 6 3 2 2" xfId="45752" xr:uid="{00000000-0005-0000-0000-000046390000}"/>
    <cellStyle name="Normal 4 2 6 3 2 3" xfId="30519" xr:uid="{00000000-0005-0000-0000-000047390000}"/>
    <cellStyle name="Normal 4 2 6 3 3" xfId="10401" xr:uid="{00000000-0005-0000-0000-000048390000}"/>
    <cellStyle name="Normal 4 2 6 3 3 2" xfId="40735" xr:uid="{00000000-0005-0000-0000-000049390000}"/>
    <cellStyle name="Normal 4 2 6 3 3 3" xfId="25502" xr:uid="{00000000-0005-0000-0000-00004A390000}"/>
    <cellStyle name="Normal 4 2 6 3 4" xfId="35722" xr:uid="{00000000-0005-0000-0000-00004B390000}"/>
    <cellStyle name="Normal 4 2 6 3 5" xfId="20489" xr:uid="{00000000-0005-0000-0000-00004C390000}"/>
    <cellStyle name="Normal 4 2 6 4" xfId="12079" xr:uid="{00000000-0005-0000-0000-00004D390000}"/>
    <cellStyle name="Normal 4 2 6 4 2" xfId="42410" xr:uid="{00000000-0005-0000-0000-00004E390000}"/>
    <cellStyle name="Normal 4 2 6 4 3" xfId="27177" xr:uid="{00000000-0005-0000-0000-00004F390000}"/>
    <cellStyle name="Normal 4 2 6 5" xfId="7058" xr:uid="{00000000-0005-0000-0000-000050390000}"/>
    <cellStyle name="Normal 4 2 6 5 2" xfId="37393" xr:uid="{00000000-0005-0000-0000-000051390000}"/>
    <cellStyle name="Normal 4 2 6 5 3" xfId="22160" xr:uid="{00000000-0005-0000-0000-000052390000}"/>
    <cellStyle name="Normal 4 2 6 6" xfId="32381" xr:uid="{00000000-0005-0000-0000-000053390000}"/>
    <cellStyle name="Normal 4 2 6 7" xfId="17147" xr:uid="{00000000-0005-0000-0000-000054390000}"/>
    <cellStyle name="Normal 4 2 7" xfId="2836" xr:uid="{00000000-0005-0000-0000-000055390000}"/>
    <cellStyle name="Normal 4 2 7 2" xfId="12914" xr:uid="{00000000-0005-0000-0000-000056390000}"/>
    <cellStyle name="Normal 4 2 7 2 2" xfId="43245" xr:uid="{00000000-0005-0000-0000-000057390000}"/>
    <cellStyle name="Normal 4 2 7 2 3" xfId="28012" xr:uid="{00000000-0005-0000-0000-000058390000}"/>
    <cellStyle name="Normal 4 2 7 3" xfId="7894" xr:uid="{00000000-0005-0000-0000-000059390000}"/>
    <cellStyle name="Normal 4 2 7 3 2" xfId="38228" xr:uid="{00000000-0005-0000-0000-00005A390000}"/>
    <cellStyle name="Normal 4 2 7 3 3" xfId="22995" xr:uid="{00000000-0005-0000-0000-00005B390000}"/>
    <cellStyle name="Normal 4 2 7 4" xfId="33215" xr:uid="{00000000-0005-0000-0000-00005C390000}"/>
    <cellStyle name="Normal 4 2 7 5" xfId="17982" xr:uid="{00000000-0005-0000-0000-00005D390000}"/>
    <cellStyle name="Normal 4 2 8" xfId="4530" xr:uid="{00000000-0005-0000-0000-00005E390000}"/>
    <cellStyle name="Normal 4 2 8 2" xfId="14585" xr:uid="{00000000-0005-0000-0000-00005F390000}"/>
    <cellStyle name="Normal 4 2 8 2 2" xfId="44916" xr:uid="{00000000-0005-0000-0000-000060390000}"/>
    <cellStyle name="Normal 4 2 8 2 3" xfId="29683" xr:uid="{00000000-0005-0000-0000-000061390000}"/>
    <cellStyle name="Normal 4 2 8 3" xfId="9565" xr:uid="{00000000-0005-0000-0000-000062390000}"/>
    <cellStyle name="Normal 4 2 8 3 2" xfId="39899" xr:uid="{00000000-0005-0000-0000-000063390000}"/>
    <cellStyle name="Normal 4 2 8 3 3" xfId="24666" xr:uid="{00000000-0005-0000-0000-000064390000}"/>
    <cellStyle name="Normal 4 2 8 4" xfId="34886" xr:uid="{00000000-0005-0000-0000-000065390000}"/>
    <cellStyle name="Normal 4 2 8 5" xfId="19653" xr:uid="{00000000-0005-0000-0000-000066390000}"/>
    <cellStyle name="Normal 4 2 9" xfId="11241" xr:uid="{00000000-0005-0000-0000-000067390000}"/>
    <cellStyle name="Normal 4 2 9 2" xfId="41574" xr:uid="{00000000-0005-0000-0000-000068390000}"/>
    <cellStyle name="Normal 4 2 9 3" xfId="26341" xr:uid="{00000000-0005-0000-0000-000069390000}"/>
    <cellStyle name="Normal 4 3" xfId="412" xr:uid="{00000000-0005-0000-0000-00006A390000}"/>
    <cellStyle name="Normal 4 4" xfId="31512" xr:uid="{00000000-0005-0000-0000-00006B390000}"/>
    <cellStyle name="Normal 4 5" xfId="46798" xr:uid="{00000000-0005-0000-0000-00006C390000}"/>
    <cellStyle name="Normal 40" xfId="165" xr:uid="{00000000-0005-0000-0000-00006D390000}"/>
    <cellStyle name="Normal 40 2" xfId="856" xr:uid="{00000000-0005-0000-0000-00006E390000}"/>
    <cellStyle name="Normal 40 2 10" xfId="6221" xr:uid="{00000000-0005-0000-0000-00006F390000}"/>
    <cellStyle name="Normal 40 2 10 2" xfId="36558" xr:uid="{00000000-0005-0000-0000-000070390000}"/>
    <cellStyle name="Normal 40 2 10 3" xfId="21325" xr:uid="{00000000-0005-0000-0000-000071390000}"/>
    <cellStyle name="Normal 40 2 11" xfId="31549" xr:uid="{00000000-0005-0000-0000-000072390000}"/>
    <cellStyle name="Normal 40 2 12" xfId="16310" xr:uid="{00000000-0005-0000-0000-000073390000}"/>
    <cellStyle name="Normal 40 2 2" xfId="1185" xr:uid="{00000000-0005-0000-0000-000074390000}"/>
    <cellStyle name="Normal 40 2 2 10" xfId="31601" xr:uid="{00000000-0005-0000-0000-000075390000}"/>
    <cellStyle name="Normal 40 2 2 11" xfId="16364" xr:uid="{00000000-0005-0000-0000-000076390000}"/>
    <cellStyle name="Normal 40 2 2 2" xfId="1293" xr:uid="{00000000-0005-0000-0000-000077390000}"/>
    <cellStyle name="Normal 40 2 2 2 10" xfId="16468" xr:uid="{00000000-0005-0000-0000-000078390000}"/>
    <cellStyle name="Normal 40 2 2 2 2" xfId="1510" xr:uid="{00000000-0005-0000-0000-000079390000}"/>
    <cellStyle name="Normal 40 2 2 2 2 2" xfId="1931" xr:uid="{00000000-0005-0000-0000-00007A390000}"/>
    <cellStyle name="Normal 40 2 2 2 2 2 2" xfId="2770" xr:uid="{00000000-0005-0000-0000-00007B390000}"/>
    <cellStyle name="Normal 40 2 2 2 2 2 2 2" xfId="4460" xr:uid="{00000000-0005-0000-0000-00007C390000}"/>
    <cellStyle name="Normal 40 2 2 2 2 2 2 2 2" xfId="14533" xr:uid="{00000000-0005-0000-0000-00007D390000}"/>
    <cellStyle name="Normal 40 2 2 2 2 2 2 2 2 2" xfId="44864" xr:uid="{00000000-0005-0000-0000-00007E390000}"/>
    <cellStyle name="Normal 40 2 2 2 2 2 2 2 2 3" xfId="29631" xr:uid="{00000000-0005-0000-0000-00007F390000}"/>
    <cellStyle name="Normal 40 2 2 2 2 2 2 2 3" xfId="9513" xr:uid="{00000000-0005-0000-0000-000080390000}"/>
    <cellStyle name="Normal 40 2 2 2 2 2 2 2 3 2" xfId="39847" xr:uid="{00000000-0005-0000-0000-000081390000}"/>
    <cellStyle name="Normal 40 2 2 2 2 2 2 2 3 3" xfId="24614" xr:uid="{00000000-0005-0000-0000-000082390000}"/>
    <cellStyle name="Normal 40 2 2 2 2 2 2 2 4" xfId="34834" xr:uid="{00000000-0005-0000-0000-000083390000}"/>
    <cellStyle name="Normal 40 2 2 2 2 2 2 2 5" xfId="19601" xr:uid="{00000000-0005-0000-0000-000084390000}"/>
    <cellStyle name="Normal 40 2 2 2 2 2 2 3" xfId="6152" xr:uid="{00000000-0005-0000-0000-000085390000}"/>
    <cellStyle name="Normal 40 2 2 2 2 2 2 3 2" xfId="16204" xr:uid="{00000000-0005-0000-0000-000086390000}"/>
    <cellStyle name="Normal 40 2 2 2 2 2 2 3 2 2" xfId="46535" xr:uid="{00000000-0005-0000-0000-000087390000}"/>
    <cellStyle name="Normal 40 2 2 2 2 2 2 3 2 3" xfId="31302" xr:uid="{00000000-0005-0000-0000-000088390000}"/>
    <cellStyle name="Normal 40 2 2 2 2 2 2 3 3" xfId="11184" xr:uid="{00000000-0005-0000-0000-000089390000}"/>
    <cellStyle name="Normal 40 2 2 2 2 2 2 3 3 2" xfId="41518" xr:uid="{00000000-0005-0000-0000-00008A390000}"/>
    <cellStyle name="Normal 40 2 2 2 2 2 2 3 3 3" xfId="26285" xr:uid="{00000000-0005-0000-0000-00008B390000}"/>
    <cellStyle name="Normal 40 2 2 2 2 2 2 3 4" xfId="36505" xr:uid="{00000000-0005-0000-0000-00008C390000}"/>
    <cellStyle name="Normal 40 2 2 2 2 2 2 3 5" xfId="21272" xr:uid="{00000000-0005-0000-0000-00008D390000}"/>
    <cellStyle name="Normal 40 2 2 2 2 2 2 4" xfId="12862" xr:uid="{00000000-0005-0000-0000-00008E390000}"/>
    <cellStyle name="Normal 40 2 2 2 2 2 2 4 2" xfId="43193" xr:uid="{00000000-0005-0000-0000-00008F390000}"/>
    <cellStyle name="Normal 40 2 2 2 2 2 2 4 3" xfId="27960" xr:uid="{00000000-0005-0000-0000-000090390000}"/>
    <cellStyle name="Normal 40 2 2 2 2 2 2 5" xfId="7841" xr:uid="{00000000-0005-0000-0000-000091390000}"/>
    <cellStyle name="Normal 40 2 2 2 2 2 2 5 2" xfId="38176" xr:uid="{00000000-0005-0000-0000-000092390000}"/>
    <cellStyle name="Normal 40 2 2 2 2 2 2 5 3" xfId="22943" xr:uid="{00000000-0005-0000-0000-000093390000}"/>
    <cellStyle name="Normal 40 2 2 2 2 2 2 6" xfId="33164" xr:uid="{00000000-0005-0000-0000-000094390000}"/>
    <cellStyle name="Normal 40 2 2 2 2 2 2 7" xfId="17930" xr:uid="{00000000-0005-0000-0000-000095390000}"/>
    <cellStyle name="Normal 40 2 2 2 2 2 3" xfId="3623" xr:uid="{00000000-0005-0000-0000-000096390000}"/>
    <cellStyle name="Normal 40 2 2 2 2 2 3 2" xfId="13697" xr:uid="{00000000-0005-0000-0000-000097390000}"/>
    <cellStyle name="Normal 40 2 2 2 2 2 3 2 2" xfId="44028" xr:uid="{00000000-0005-0000-0000-000098390000}"/>
    <cellStyle name="Normal 40 2 2 2 2 2 3 2 3" xfId="28795" xr:uid="{00000000-0005-0000-0000-000099390000}"/>
    <cellStyle name="Normal 40 2 2 2 2 2 3 3" xfId="8677" xr:uid="{00000000-0005-0000-0000-00009A390000}"/>
    <cellStyle name="Normal 40 2 2 2 2 2 3 3 2" xfId="39011" xr:uid="{00000000-0005-0000-0000-00009B390000}"/>
    <cellStyle name="Normal 40 2 2 2 2 2 3 3 3" xfId="23778" xr:uid="{00000000-0005-0000-0000-00009C390000}"/>
    <cellStyle name="Normal 40 2 2 2 2 2 3 4" xfId="33998" xr:uid="{00000000-0005-0000-0000-00009D390000}"/>
    <cellStyle name="Normal 40 2 2 2 2 2 3 5" xfId="18765" xr:uid="{00000000-0005-0000-0000-00009E390000}"/>
    <cellStyle name="Normal 40 2 2 2 2 2 4" xfId="5316" xr:uid="{00000000-0005-0000-0000-00009F390000}"/>
    <cellStyle name="Normal 40 2 2 2 2 2 4 2" xfId="15368" xr:uid="{00000000-0005-0000-0000-0000A0390000}"/>
    <cellStyle name="Normal 40 2 2 2 2 2 4 2 2" xfId="45699" xr:uid="{00000000-0005-0000-0000-0000A1390000}"/>
    <cellStyle name="Normal 40 2 2 2 2 2 4 2 3" xfId="30466" xr:uid="{00000000-0005-0000-0000-0000A2390000}"/>
    <cellStyle name="Normal 40 2 2 2 2 2 4 3" xfId="10348" xr:uid="{00000000-0005-0000-0000-0000A3390000}"/>
    <cellStyle name="Normal 40 2 2 2 2 2 4 3 2" xfId="40682" xr:uid="{00000000-0005-0000-0000-0000A4390000}"/>
    <cellStyle name="Normal 40 2 2 2 2 2 4 3 3" xfId="25449" xr:uid="{00000000-0005-0000-0000-0000A5390000}"/>
    <cellStyle name="Normal 40 2 2 2 2 2 4 4" xfId="35669" xr:uid="{00000000-0005-0000-0000-0000A6390000}"/>
    <cellStyle name="Normal 40 2 2 2 2 2 4 5" xfId="20436" xr:uid="{00000000-0005-0000-0000-0000A7390000}"/>
    <cellStyle name="Normal 40 2 2 2 2 2 5" xfId="12026" xr:uid="{00000000-0005-0000-0000-0000A8390000}"/>
    <cellStyle name="Normal 40 2 2 2 2 2 5 2" xfId="42357" xr:uid="{00000000-0005-0000-0000-0000A9390000}"/>
    <cellStyle name="Normal 40 2 2 2 2 2 5 3" xfId="27124" xr:uid="{00000000-0005-0000-0000-0000AA390000}"/>
    <cellStyle name="Normal 40 2 2 2 2 2 6" xfId="7005" xr:uid="{00000000-0005-0000-0000-0000AB390000}"/>
    <cellStyle name="Normal 40 2 2 2 2 2 6 2" xfId="37340" xr:uid="{00000000-0005-0000-0000-0000AC390000}"/>
    <cellStyle name="Normal 40 2 2 2 2 2 6 3" xfId="22107" xr:uid="{00000000-0005-0000-0000-0000AD390000}"/>
    <cellStyle name="Normal 40 2 2 2 2 2 7" xfId="32328" xr:uid="{00000000-0005-0000-0000-0000AE390000}"/>
    <cellStyle name="Normal 40 2 2 2 2 2 8" xfId="17094" xr:uid="{00000000-0005-0000-0000-0000AF390000}"/>
    <cellStyle name="Normal 40 2 2 2 2 3" xfId="2352" xr:uid="{00000000-0005-0000-0000-0000B0390000}"/>
    <cellStyle name="Normal 40 2 2 2 2 3 2" xfId="4042" xr:uid="{00000000-0005-0000-0000-0000B1390000}"/>
    <cellStyle name="Normal 40 2 2 2 2 3 2 2" xfId="14115" xr:uid="{00000000-0005-0000-0000-0000B2390000}"/>
    <cellStyle name="Normal 40 2 2 2 2 3 2 2 2" xfId="44446" xr:uid="{00000000-0005-0000-0000-0000B3390000}"/>
    <cellStyle name="Normal 40 2 2 2 2 3 2 2 3" xfId="29213" xr:uid="{00000000-0005-0000-0000-0000B4390000}"/>
    <cellStyle name="Normal 40 2 2 2 2 3 2 3" xfId="9095" xr:uid="{00000000-0005-0000-0000-0000B5390000}"/>
    <cellStyle name="Normal 40 2 2 2 2 3 2 3 2" xfId="39429" xr:uid="{00000000-0005-0000-0000-0000B6390000}"/>
    <cellStyle name="Normal 40 2 2 2 2 3 2 3 3" xfId="24196" xr:uid="{00000000-0005-0000-0000-0000B7390000}"/>
    <cellStyle name="Normal 40 2 2 2 2 3 2 4" xfId="34416" xr:uid="{00000000-0005-0000-0000-0000B8390000}"/>
    <cellStyle name="Normal 40 2 2 2 2 3 2 5" xfId="19183" xr:uid="{00000000-0005-0000-0000-0000B9390000}"/>
    <cellStyle name="Normal 40 2 2 2 2 3 3" xfId="5734" xr:uid="{00000000-0005-0000-0000-0000BA390000}"/>
    <cellStyle name="Normal 40 2 2 2 2 3 3 2" xfId="15786" xr:uid="{00000000-0005-0000-0000-0000BB390000}"/>
    <cellStyle name="Normal 40 2 2 2 2 3 3 2 2" xfId="46117" xr:uid="{00000000-0005-0000-0000-0000BC390000}"/>
    <cellStyle name="Normal 40 2 2 2 2 3 3 2 3" xfId="30884" xr:uid="{00000000-0005-0000-0000-0000BD390000}"/>
    <cellStyle name="Normal 40 2 2 2 2 3 3 3" xfId="10766" xr:uid="{00000000-0005-0000-0000-0000BE390000}"/>
    <cellStyle name="Normal 40 2 2 2 2 3 3 3 2" xfId="41100" xr:uid="{00000000-0005-0000-0000-0000BF390000}"/>
    <cellStyle name="Normal 40 2 2 2 2 3 3 3 3" xfId="25867" xr:uid="{00000000-0005-0000-0000-0000C0390000}"/>
    <cellStyle name="Normal 40 2 2 2 2 3 3 4" xfId="36087" xr:uid="{00000000-0005-0000-0000-0000C1390000}"/>
    <cellStyle name="Normal 40 2 2 2 2 3 3 5" xfId="20854" xr:uid="{00000000-0005-0000-0000-0000C2390000}"/>
    <cellStyle name="Normal 40 2 2 2 2 3 4" xfId="12444" xr:uid="{00000000-0005-0000-0000-0000C3390000}"/>
    <cellStyle name="Normal 40 2 2 2 2 3 4 2" xfId="42775" xr:uid="{00000000-0005-0000-0000-0000C4390000}"/>
    <cellStyle name="Normal 40 2 2 2 2 3 4 3" xfId="27542" xr:uid="{00000000-0005-0000-0000-0000C5390000}"/>
    <cellStyle name="Normal 40 2 2 2 2 3 5" xfId="7423" xr:uid="{00000000-0005-0000-0000-0000C6390000}"/>
    <cellStyle name="Normal 40 2 2 2 2 3 5 2" xfId="37758" xr:uid="{00000000-0005-0000-0000-0000C7390000}"/>
    <cellStyle name="Normal 40 2 2 2 2 3 5 3" xfId="22525" xr:uid="{00000000-0005-0000-0000-0000C8390000}"/>
    <cellStyle name="Normal 40 2 2 2 2 3 6" xfId="32746" xr:uid="{00000000-0005-0000-0000-0000C9390000}"/>
    <cellStyle name="Normal 40 2 2 2 2 3 7" xfId="17512" xr:uid="{00000000-0005-0000-0000-0000CA390000}"/>
    <cellStyle name="Normal 40 2 2 2 2 4" xfId="3205" xr:uid="{00000000-0005-0000-0000-0000CB390000}"/>
    <cellStyle name="Normal 40 2 2 2 2 4 2" xfId="13279" xr:uid="{00000000-0005-0000-0000-0000CC390000}"/>
    <cellStyle name="Normal 40 2 2 2 2 4 2 2" xfId="43610" xr:uid="{00000000-0005-0000-0000-0000CD390000}"/>
    <cellStyle name="Normal 40 2 2 2 2 4 2 3" xfId="28377" xr:uid="{00000000-0005-0000-0000-0000CE390000}"/>
    <cellStyle name="Normal 40 2 2 2 2 4 3" xfId="8259" xr:uid="{00000000-0005-0000-0000-0000CF390000}"/>
    <cellStyle name="Normal 40 2 2 2 2 4 3 2" xfId="38593" xr:uid="{00000000-0005-0000-0000-0000D0390000}"/>
    <cellStyle name="Normal 40 2 2 2 2 4 3 3" xfId="23360" xr:uid="{00000000-0005-0000-0000-0000D1390000}"/>
    <cellStyle name="Normal 40 2 2 2 2 4 4" xfId="33580" xr:uid="{00000000-0005-0000-0000-0000D2390000}"/>
    <cellStyle name="Normal 40 2 2 2 2 4 5" xfId="18347" xr:uid="{00000000-0005-0000-0000-0000D3390000}"/>
    <cellStyle name="Normal 40 2 2 2 2 5" xfId="4898" xr:uid="{00000000-0005-0000-0000-0000D4390000}"/>
    <cellStyle name="Normal 40 2 2 2 2 5 2" xfId="14950" xr:uid="{00000000-0005-0000-0000-0000D5390000}"/>
    <cellStyle name="Normal 40 2 2 2 2 5 2 2" xfId="45281" xr:uid="{00000000-0005-0000-0000-0000D6390000}"/>
    <cellStyle name="Normal 40 2 2 2 2 5 2 3" xfId="30048" xr:uid="{00000000-0005-0000-0000-0000D7390000}"/>
    <cellStyle name="Normal 40 2 2 2 2 5 3" xfId="9930" xr:uid="{00000000-0005-0000-0000-0000D8390000}"/>
    <cellStyle name="Normal 40 2 2 2 2 5 3 2" xfId="40264" xr:uid="{00000000-0005-0000-0000-0000D9390000}"/>
    <cellStyle name="Normal 40 2 2 2 2 5 3 3" xfId="25031" xr:uid="{00000000-0005-0000-0000-0000DA390000}"/>
    <cellStyle name="Normal 40 2 2 2 2 5 4" xfId="35251" xr:uid="{00000000-0005-0000-0000-0000DB390000}"/>
    <cellStyle name="Normal 40 2 2 2 2 5 5" xfId="20018" xr:uid="{00000000-0005-0000-0000-0000DC390000}"/>
    <cellStyle name="Normal 40 2 2 2 2 6" xfId="11608" xr:uid="{00000000-0005-0000-0000-0000DD390000}"/>
    <cellStyle name="Normal 40 2 2 2 2 6 2" xfId="41939" xr:uid="{00000000-0005-0000-0000-0000DE390000}"/>
    <cellStyle name="Normal 40 2 2 2 2 6 3" xfId="26706" xr:uid="{00000000-0005-0000-0000-0000DF390000}"/>
    <cellStyle name="Normal 40 2 2 2 2 7" xfId="6587" xr:uid="{00000000-0005-0000-0000-0000E0390000}"/>
    <cellStyle name="Normal 40 2 2 2 2 7 2" xfId="36922" xr:uid="{00000000-0005-0000-0000-0000E1390000}"/>
    <cellStyle name="Normal 40 2 2 2 2 7 3" xfId="21689" xr:uid="{00000000-0005-0000-0000-0000E2390000}"/>
    <cellStyle name="Normal 40 2 2 2 2 8" xfId="31910" xr:uid="{00000000-0005-0000-0000-0000E3390000}"/>
    <cellStyle name="Normal 40 2 2 2 2 9" xfId="16676" xr:uid="{00000000-0005-0000-0000-0000E4390000}"/>
    <cellStyle name="Normal 40 2 2 2 3" xfId="1723" xr:uid="{00000000-0005-0000-0000-0000E5390000}"/>
    <cellStyle name="Normal 40 2 2 2 3 2" xfId="2562" xr:uid="{00000000-0005-0000-0000-0000E6390000}"/>
    <cellStyle name="Normal 40 2 2 2 3 2 2" xfId="4252" xr:uid="{00000000-0005-0000-0000-0000E7390000}"/>
    <cellStyle name="Normal 40 2 2 2 3 2 2 2" xfId="14325" xr:uid="{00000000-0005-0000-0000-0000E8390000}"/>
    <cellStyle name="Normal 40 2 2 2 3 2 2 2 2" xfId="44656" xr:uid="{00000000-0005-0000-0000-0000E9390000}"/>
    <cellStyle name="Normal 40 2 2 2 3 2 2 2 3" xfId="29423" xr:uid="{00000000-0005-0000-0000-0000EA390000}"/>
    <cellStyle name="Normal 40 2 2 2 3 2 2 3" xfId="9305" xr:uid="{00000000-0005-0000-0000-0000EB390000}"/>
    <cellStyle name="Normal 40 2 2 2 3 2 2 3 2" xfId="39639" xr:uid="{00000000-0005-0000-0000-0000EC390000}"/>
    <cellStyle name="Normal 40 2 2 2 3 2 2 3 3" xfId="24406" xr:uid="{00000000-0005-0000-0000-0000ED390000}"/>
    <cellStyle name="Normal 40 2 2 2 3 2 2 4" xfId="34626" xr:uid="{00000000-0005-0000-0000-0000EE390000}"/>
    <cellStyle name="Normal 40 2 2 2 3 2 2 5" xfId="19393" xr:uid="{00000000-0005-0000-0000-0000EF390000}"/>
    <cellStyle name="Normal 40 2 2 2 3 2 3" xfId="5944" xr:uid="{00000000-0005-0000-0000-0000F0390000}"/>
    <cellStyle name="Normal 40 2 2 2 3 2 3 2" xfId="15996" xr:uid="{00000000-0005-0000-0000-0000F1390000}"/>
    <cellStyle name="Normal 40 2 2 2 3 2 3 2 2" xfId="46327" xr:uid="{00000000-0005-0000-0000-0000F2390000}"/>
    <cellStyle name="Normal 40 2 2 2 3 2 3 2 3" xfId="31094" xr:uid="{00000000-0005-0000-0000-0000F3390000}"/>
    <cellStyle name="Normal 40 2 2 2 3 2 3 3" xfId="10976" xr:uid="{00000000-0005-0000-0000-0000F4390000}"/>
    <cellStyle name="Normal 40 2 2 2 3 2 3 3 2" xfId="41310" xr:uid="{00000000-0005-0000-0000-0000F5390000}"/>
    <cellStyle name="Normal 40 2 2 2 3 2 3 3 3" xfId="26077" xr:uid="{00000000-0005-0000-0000-0000F6390000}"/>
    <cellStyle name="Normal 40 2 2 2 3 2 3 4" xfId="36297" xr:uid="{00000000-0005-0000-0000-0000F7390000}"/>
    <cellStyle name="Normal 40 2 2 2 3 2 3 5" xfId="21064" xr:uid="{00000000-0005-0000-0000-0000F8390000}"/>
    <cellStyle name="Normal 40 2 2 2 3 2 4" xfId="12654" xr:uid="{00000000-0005-0000-0000-0000F9390000}"/>
    <cellStyle name="Normal 40 2 2 2 3 2 4 2" xfId="42985" xr:uid="{00000000-0005-0000-0000-0000FA390000}"/>
    <cellStyle name="Normal 40 2 2 2 3 2 4 3" xfId="27752" xr:uid="{00000000-0005-0000-0000-0000FB390000}"/>
    <cellStyle name="Normal 40 2 2 2 3 2 5" xfId="7633" xr:uid="{00000000-0005-0000-0000-0000FC390000}"/>
    <cellStyle name="Normal 40 2 2 2 3 2 5 2" xfId="37968" xr:uid="{00000000-0005-0000-0000-0000FD390000}"/>
    <cellStyle name="Normal 40 2 2 2 3 2 5 3" xfId="22735" xr:uid="{00000000-0005-0000-0000-0000FE390000}"/>
    <cellStyle name="Normal 40 2 2 2 3 2 6" xfId="32956" xr:uid="{00000000-0005-0000-0000-0000FF390000}"/>
    <cellStyle name="Normal 40 2 2 2 3 2 7" xfId="17722" xr:uid="{00000000-0005-0000-0000-0000003A0000}"/>
    <cellStyle name="Normal 40 2 2 2 3 3" xfId="3415" xr:uid="{00000000-0005-0000-0000-0000013A0000}"/>
    <cellStyle name="Normal 40 2 2 2 3 3 2" xfId="13489" xr:uid="{00000000-0005-0000-0000-0000023A0000}"/>
    <cellStyle name="Normal 40 2 2 2 3 3 2 2" xfId="43820" xr:uid="{00000000-0005-0000-0000-0000033A0000}"/>
    <cellStyle name="Normal 40 2 2 2 3 3 2 3" xfId="28587" xr:uid="{00000000-0005-0000-0000-0000043A0000}"/>
    <cellStyle name="Normal 40 2 2 2 3 3 3" xfId="8469" xr:uid="{00000000-0005-0000-0000-0000053A0000}"/>
    <cellStyle name="Normal 40 2 2 2 3 3 3 2" xfId="38803" xr:uid="{00000000-0005-0000-0000-0000063A0000}"/>
    <cellStyle name="Normal 40 2 2 2 3 3 3 3" xfId="23570" xr:uid="{00000000-0005-0000-0000-0000073A0000}"/>
    <cellStyle name="Normal 40 2 2 2 3 3 4" xfId="33790" xr:uid="{00000000-0005-0000-0000-0000083A0000}"/>
    <cellStyle name="Normal 40 2 2 2 3 3 5" xfId="18557" xr:uid="{00000000-0005-0000-0000-0000093A0000}"/>
    <cellStyle name="Normal 40 2 2 2 3 4" xfId="5108" xr:uid="{00000000-0005-0000-0000-00000A3A0000}"/>
    <cellStyle name="Normal 40 2 2 2 3 4 2" xfId="15160" xr:uid="{00000000-0005-0000-0000-00000B3A0000}"/>
    <cellStyle name="Normal 40 2 2 2 3 4 2 2" xfId="45491" xr:uid="{00000000-0005-0000-0000-00000C3A0000}"/>
    <cellStyle name="Normal 40 2 2 2 3 4 2 3" xfId="30258" xr:uid="{00000000-0005-0000-0000-00000D3A0000}"/>
    <cellStyle name="Normal 40 2 2 2 3 4 3" xfId="10140" xr:uid="{00000000-0005-0000-0000-00000E3A0000}"/>
    <cellStyle name="Normal 40 2 2 2 3 4 3 2" xfId="40474" xr:uid="{00000000-0005-0000-0000-00000F3A0000}"/>
    <cellStyle name="Normal 40 2 2 2 3 4 3 3" xfId="25241" xr:uid="{00000000-0005-0000-0000-0000103A0000}"/>
    <cellStyle name="Normal 40 2 2 2 3 4 4" xfId="35461" xr:uid="{00000000-0005-0000-0000-0000113A0000}"/>
    <cellStyle name="Normal 40 2 2 2 3 4 5" xfId="20228" xr:uid="{00000000-0005-0000-0000-0000123A0000}"/>
    <cellStyle name="Normal 40 2 2 2 3 5" xfId="11818" xr:uid="{00000000-0005-0000-0000-0000133A0000}"/>
    <cellStyle name="Normal 40 2 2 2 3 5 2" xfId="42149" xr:uid="{00000000-0005-0000-0000-0000143A0000}"/>
    <cellStyle name="Normal 40 2 2 2 3 5 3" xfId="26916" xr:uid="{00000000-0005-0000-0000-0000153A0000}"/>
    <cellStyle name="Normal 40 2 2 2 3 6" xfId="6797" xr:uid="{00000000-0005-0000-0000-0000163A0000}"/>
    <cellStyle name="Normal 40 2 2 2 3 6 2" xfId="37132" xr:uid="{00000000-0005-0000-0000-0000173A0000}"/>
    <cellStyle name="Normal 40 2 2 2 3 6 3" xfId="21899" xr:uid="{00000000-0005-0000-0000-0000183A0000}"/>
    <cellStyle name="Normal 40 2 2 2 3 7" xfId="32120" xr:uid="{00000000-0005-0000-0000-0000193A0000}"/>
    <cellStyle name="Normal 40 2 2 2 3 8" xfId="16886" xr:uid="{00000000-0005-0000-0000-00001A3A0000}"/>
    <cellStyle name="Normal 40 2 2 2 4" xfId="2144" xr:uid="{00000000-0005-0000-0000-00001B3A0000}"/>
    <cellStyle name="Normal 40 2 2 2 4 2" xfId="3834" xr:uid="{00000000-0005-0000-0000-00001C3A0000}"/>
    <cellStyle name="Normal 40 2 2 2 4 2 2" xfId="13907" xr:uid="{00000000-0005-0000-0000-00001D3A0000}"/>
    <cellStyle name="Normal 40 2 2 2 4 2 2 2" xfId="44238" xr:uid="{00000000-0005-0000-0000-00001E3A0000}"/>
    <cellStyle name="Normal 40 2 2 2 4 2 2 3" xfId="29005" xr:uid="{00000000-0005-0000-0000-00001F3A0000}"/>
    <cellStyle name="Normal 40 2 2 2 4 2 3" xfId="8887" xr:uid="{00000000-0005-0000-0000-0000203A0000}"/>
    <cellStyle name="Normal 40 2 2 2 4 2 3 2" xfId="39221" xr:uid="{00000000-0005-0000-0000-0000213A0000}"/>
    <cellStyle name="Normal 40 2 2 2 4 2 3 3" xfId="23988" xr:uid="{00000000-0005-0000-0000-0000223A0000}"/>
    <cellStyle name="Normal 40 2 2 2 4 2 4" xfId="34208" xr:uid="{00000000-0005-0000-0000-0000233A0000}"/>
    <cellStyle name="Normal 40 2 2 2 4 2 5" xfId="18975" xr:uid="{00000000-0005-0000-0000-0000243A0000}"/>
    <cellStyle name="Normal 40 2 2 2 4 3" xfId="5526" xr:uid="{00000000-0005-0000-0000-0000253A0000}"/>
    <cellStyle name="Normal 40 2 2 2 4 3 2" xfId="15578" xr:uid="{00000000-0005-0000-0000-0000263A0000}"/>
    <cellStyle name="Normal 40 2 2 2 4 3 2 2" xfId="45909" xr:uid="{00000000-0005-0000-0000-0000273A0000}"/>
    <cellStyle name="Normal 40 2 2 2 4 3 2 3" xfId="30676" xr:uid="{00000000-0005-0000-0000-0000283A0000}"/>
    <cellStyle name="Normal 40 2 2 2 4 3 3" xfId="10558" xr:uid="{00000000-0005-0000-0000-0000293A0000}"/>
    <cellStyle name="Normal 40 2 2 2 4 3 3 2" xfId="40892" xr:uid="{00000000-0005-0000-0000-00002A3A0000}"/>
    <cellStyle name="Normal 40 2 2 2 4 3 3 3" xfId="25659" xr:uid="{00000000-0005-0000-0000-00002B3A0000}"/>
    <cellStyle name="Normal 40 2 2 2 4 3 4" xfId="35879" xr:uid="{00000000-0005-0000-0000-00002C3A0000}"/>
    <cellStyle name="Normal 40 2 2 2 4 3 5" xfId="20646" xr:uid="{00000000-0005-0000-0000-00002D3A0000}"/>
    <cellStyle name="Normal 40 2 2 2 4 4" xfId="12236" xr:uid="{00000000-0005-0000-0000-00002E3A0000}"/>
    <cellStyle name="Normal 40 2 2 2 4 4 2" xfId="42567" xr:uid="{00000000-0005-0000-0000-00002F3A0000}"/>
    <cellStyle name="Normal 40 2 2 2 4 4 3" xfId="27334" xr:uid="{00000000-0005-0000-0000-0000303A0000}"/>
    <cellStyle name="Normal 40 2 2 2 4 5" xfId="7215" xr:uid="{00000000-0005-0000-0000-0000313A0000}"/>
    <cellStyle name="Normal 40 2 2 2 4 5 2" xfId="37550" xr:uid="{00000000-0005-0000-0000-0000323A0000}"/>
    <cellStyle name="Normal 40 2 2 2 4 5 3" xfId="22317" xr:uid="{00000000-0005-0000-0000-0000333A0000}"/>
    <cellStyle name="Normal 40 2 2 2 4 6" xfId="32538" xr:uid="{00000000-0005-0000-0000-0000343A0000}"/>
    <cellStyle name="Normal 40 2 2 2 4 7" xfId="17304" xr:uid="{00000000-0005-0000-0000-0000353A0000}"/>
    <cellStyle name="Normal 40 2 2 2 5" xfId="2997" xr:uid="{00000000-0005-0000-0000-0000363A0000}"/>
    <cellStyle name="Normal 40 2 2 2 5 2" xfId="13071" xr:uid="{00000000-0005-0000-0000-0000373A0000}"/>
    <cellStyle name="Normal 40 2 2 2 5 2 2" xfId="43402" xr:uid="{00000000-0005-0000-0000-0000383A0000}"/>
    <cellStyle name="Normal 40 2 2 2 5 2 3" xfId="28169" xr:uid="{00000000-0005-0000-0000-0000393A0000}"/>
    <cellStyle name="Normal 40 2 2 2 5 3" xfId="8051" xr:uid="{00000000-0005-0000-0000-00003A3A0000}"/>
    <cellStyle name="Normal 40 2 2 2 5 3 2" xfId="38385" xr:uid="{00000000-0005-0000-0000-00003B3A0000}"/>
    <cellStyle name="Normal 40 2 2 2 5 3 3" xfId="23152" xr:uid="{00000000-0005-0000-0000-00003C3A0000}"/>
    <cellStyle name="Normal 40 2 2 2 5 4" xfId="33372" xr:uid="{00000000-0005-0000-0000-00003D3A0000}"/>
    <cellStyle name="Normal 40 2 2 2 5 5" xfId="18139" xr:uid="{00000000-0005-0000-0000-00003E3A0000}"/>
    <cellStyle name="Normal 40 2 2 2 6" xfId="4690" xr:uid="{00000000-0005-0000-0000-00003F3A0000}"/>
    <cellStyle name="Normal 40 2 2 2 6 2" xfId="14742" xr:uid="{00000000-0005-0000-0000-0000403A0000}"/>
    <cellStyle name="Normal 40 2 2 2 6 2 2" xfId="45073" xr:uid="{00000000-0005-0000-0000-0000413A0000}"/>
    <cellStyle name="Normal 40 2 2 2 6 2 3" xfId="29840" xr:uid="{00000000-0005-0000-0000-0000423A0000}"/>
    <cellStyle name="Normal 40 2 2 2 6 3" xfId="9722" xr:uid="{00000000-0005-0000-0000-0000433A0000}"/>
    <cellStyle name="Normal 40 2 2 2 6 3 2" xfId="40056" xr:uid="{00000000-0005-0000-0000-0000443A0000}"/>
    <cellStyle name="Normal 40 2 2 2 6 3 3" xfId="24823" xr:uid="{00000000-0005-0000-0000-0000453A0000}"/>
    <cellStyle name="Normal 40 2 2 2 6 4" xfId="35043" xr:uid="{00000000-0005-0000-0000-0000463A0000}"/>
    <cellStyle name="Normal 40 2 2 2 6 5" xfId="19810" xr:uid="{00000000-0005-0000-0000-0000473A0000}"/>
    <cellStyle name="Normal 40 2 2 2 7" xfId="11400" xr:uid="{00000000-0005-0000-0000-0000483A0000}"/>
    <cellStyle name="Normal 40 2 2 2 7 2" xfId="41731" xr:uid="{00000000-0005-0000-0000-0000493A0000}"/>
    <cellStyle name="Normal 40 2 2 2 7 3" xfId="26498" xr:uid="{00000000-0005-0000-0000-00004A3A0000}"/>
    <cellStyle name="Normal 40 2 2 2 8" xfId="6379" xr:uid="{00000000-0005-0000-0000-00004B3A0000}"/>
    <cellStyle name="Normal 40 2 2 2 8 2" xfId="36714" xr:uid="{00000000-0005-0000-0000-00004C3A0000}"/>
    <cellStyle name="Normal 40 2 2 2 8 3" xfId="21481" xr:uid="{00000000-0005-0000-0000-00004D3A0000}"/>
    <cellStyle name="Normal 40 2 2 2 9" xfId="31702" xr:uid="{00000000-0005-0000-0000-00004E3A0000}"/>
    <cellStyle name="Normal 40 2 2 3" xfId="1406" xr:uid="{00000000-0005-0000-0000-00004F3A0000}"/>
    <cellStyle name="Normal 40 2 2 3 2" xfId="1827" xr:uid="{00000000-0005-0000-0000-0000503A0000}"/>
    <cellStyle name="Normal 40 2 2 3 2 2" xfId="2666" xr:uid="{00000000-0005-0000-0000-0000513A0000}"/>
    <cellStyle name="Normal 40 2 2 3 2 2 2" xfId="4356" xr:uid="{00000000-0005-0000-0000-0000523A0000}"/>
    <cellStyle name="Normal 40 2 2 3 2 2 2 2" xfId="14429" xr:uid="{00000000-0005-0000-0000-0000533A0000}"/>
    <cellStyle name="Normal 40 2 2 3 2 2 2 2 2" xfId="44760" xr:uid="{00000000-0005-0000-0000-0000543A0000}"/>
    <cellStyle name="Normal 40 2 2 3 2 2 2 2 3" xfId="29527" xr:uid="{00000000-0005-0000-0000-0000553A0000}"/>
    <cellStyle name="Normal 40 2 2 3 2 2 2 3" xfId="9409" xr:uid="{00000000-0005-0000-0000-0000563A0000}"/>
    <cellStyle name="Normal 40 2 2 3 2 2 2 3 2" xfId="39743" xr:uid="{00000000-0005-0000-0000-0000573A0000}"/>
    <cellStyle name="Normal 40 2 2 3 2 2 2 3 3" xfId="24510" xr:uid="{00000000-0005-0000-0000-0000583A0000}"/>
    <cellStyle name="Normal 40 2 2 3 2 2 2 4" xfId="34730" xr:uid="{00000000-0005-0000-0000-0000593A0000}"/>
    <cellStyle name="Normal 40 2 2 3 2 2 2 5" xfId="19497" xr:uid="{00000000-0005-0000-0000-00005A3A0000}"/>
    <cellStyle name="Normal 40 2 2 3 2 2 3" xfId="6048" xr:uid="{00000000-0005-0000-0000-00005B3A0000}"/>
    <cellStyle name="Normal 40 2 2 3 2 2 3 2" xfId="16100" xr:uid="{00000000-0005-0000-0000-00005C3A0000}"/>
    <cellStyle name="Normal 40 2 2 3 2 2 3 2 2" xfId="46431" xr:uid="{00000000-0005-0000-0000-00005D3A0000}"/>
    <cellStyle name="Normal 40 2 2 3 2 2 3 2 3" xfId="31198" xr:uid="{00000000-0005-0000-0000-00005E3A0000}"/>
    <cellStyle name="Normal 40 2 2 3 2 2 3 3" xfId="11080" xr:uid="{00000000-0005-0000-0000-00005F3A0000}"/>
    <cellStyle name="Normal 40 2 2 3 2 2 3 3 2" xfId="41414" xr:uid="{00000000-0005-0000-0000-0000603A0000}"/>
    <cellStyle name="Normal 40 2 2 3 2 2 3 3 3" xfId="26181" xr:uid="{00000000-0005-0000-0000-0000613A0000}"/>
    <cellStyle name="Normal 40 2 2 3 2 2 3 4" xfId="36401" xr:uid="{00000000-0005-0000-0000-0000623A0000}"/>
    <cellStyle name="Normal 40 2 2 3 2 2 3 5" xfId="21168" xr:uid="{00000000-0005-0000-0000-0000633A0000}"/>
    <cellStyle name="Normal 40 2 2 3 2 2 4" xfId="12758" xr:uid="{00000000-0005-0000-0000-0000643A0000}"/>
    <cellStyle name="Normal 40 2 2 3 2 2 4 2" xfId="43089" xr:uid="{00000000-0005-0000-0000-0000653A0000}"/>
    <cellStyle name="Normal 40 2 2 3 2 2 4 3" xfId="27856" xr:uid="{00000000-0005-0000-0000-0000663A0000}"/>
    <cellStyle name="Normal 40 2 2 3 2 2 5" xfId="7737" xr:uid="{00000000-0005-0000-0000-0000673A0000}"/>
    <cellStyle name="Normal 40 2 2 3 2 2 5 2" xfId="38072" xr:uid="{00000000-0005-0000-0000-0000683A0000}"/>
    <cellStyle name="Normal 40 2 2 3 2 2 5 3" xfId="22839" xr:uid="{00000000-0005-0000-0000-0000693A0000}"/>
    <cellStyle name="Normal 40 2 2 3 2 2 6" xfId="33060" xr:uid="{00000000-0005-0000-0000-00006A3A0000}"/>
    <cellStyle name="Normal 40 2 2 3 2 2 7" xfId="17826" xr:uid="{00000000-0005-0000-0000-00006B3A0000}"/>
    <cellStyle name="Normal 40 2 2 3 2 3" xfId="3519" xr:uid="{00000000-0005-0000-0000-00006C3A0000}"/>
    <cellStyle name="Normal 40 2 2 3 2 3 2" xfId="13593" xr:uid="{00000000-0005-0000-0000-00006D3A0000}"/>
    <cellStyle name="Normal 40 2 2 3 2 3 2 2" xfId="43924" xr:uid="{00000000-0005-0000-0000-00006E3A0000}"/>
    <cellStyle name="Normal 40 2 2 3 2 3 2 3" xfId="28691" xr:uid="{00000000-0005-0000-0000-00006F3A0000}"/>
    <cellStyle name="Normal 40 2 2 3 2 3 3" xfId="8573" xr:uid="{00000000-0005-0000-0000-0000703A0000}"/>
    <cellStyle name="Normal 40 2 2 3 2 3 3 2" xfId="38907" xr:uid="{00000000-0005-0000-0000-0000713A0000}"/>
    <cellStyle name="Normal 40 2 2 3 2 3 3 3" xfId="23674" xr:uid="{00000000-0005-0000-0000-0000723A0000}"/>
    <cellStyle name="Normal 40 2 2 3 2 3 4" xfId="33894" xr:uid="{00000000-0005-0000-0000-0000733A0000}"/>
    <cellStyle name="Normal 40 2 2 3 2 3 5" xfId="18661" xr:uid="{00000000-0005-0000-0000-0000743A0000}"/>
    <cellStyle name="Normal 40 2 2 3 2 4" xfId="5212" xr:uid="{00000000-0005-0000-0000-0000753A0000}"/>
    <cellStyle name="Normal 40 2 2 3 2 4 2" xfId="15264" xr:uid="{00000000-0005-0000-0000-0000763A0000}"/>
    <cellStyle name="Normal 40 2 2 3 2 4 2 2" xfId="45595" xr:uid="{00000000-0005-0000-0000-0000773A0000}"/>
    <cellStyle name="Normal 40 2 2 3 2 4 2 3" xfId="30362" xr:uid="{00000000-0005-0000-0000-0000783A0000}"/>
    <cellStyle name="Normal 40 2 2 3 2 4 3" xfId="10244" xr:uid="{00000000-0005-0000-0000-0000793A0000}"/>
    <cellStyle name="Normal 40 2 2 3 2 4 3 2" xfId="40578" xr:uid="{00000000-0005-0000-0000-00007A3A0000}"/>
    <cellStyle name="Normal 40 2 2 3 2 4 3 3" xfId="25345" xr:uid="{00000000-0005-0000-0000-00007B3A0000}"/>
    <cellStyle name="Normal 40 2 2 3 2 4 4" xfId="35565" xr:uid="{00000000-0005-0000-0000-00007C3A0000}"/>
    <cellStyle name="Normal 40 2 2 3 2 4 5" xfId="20332" xr:uid="{00000000-0005-0000-0000-00007D3A0000}"/>
    <cellStyle name="Normal 40 2 2 3 2 5" xfId="11922" xr:uid="{00000000-0005-0000-0000-00007E3A0000}"/>
    <cellStyle name="Normal 40 2 2 3 2 5 2" xfId="42253" xr:uid="{00000000-0005-0000-0000-00007F3A0000}"/>
    <cellStyle name="Normal 40 2 2 3 2 5 3" xfId="27020" xr:uid="{00000000-0005-0000-0000-0000803A0000}"/>
    <cellStyle name="Normal 40 2 2 3 2 6" xfId="6901" xr:uid="{00000000-0005-0000-0000-0000813A0000}"/>
    <cellStyle name="Normal 40 2 2 3 2 6 2" xfId="37236" xr:uid="{00000000-0005-0000-0000-0000823A0000}"/>
    <cellStyle name="Normal 40 2 2 3 2 6 3" xfId="22003" xr:uid="{00000000-0005-0000-0000-0000833A0000}"/>
    <cellStyle name="Normal 40 2 2 3 2 7" xfId="32224" xr:uid="{00000000-0005-0000-0000-0000843A0000}"/>
    <cellStyle name="Normal 40 2 2 3 2 8" xfId="16990" xr:uid="{00000000-0005-0000-0000-0000853A0000}"/>
    <cellStyle name="Normal 40 2 2 3 3" xfId="2248" xr:uid="{00000000-0005-0000-0000-0000863A0000}"/>
    <cellStyle name="Normal 40 2 2 3 3 2" xfId="3938" xr:uid="{00000000-0005-0000-0000-0000873A0000}"/>
    <cellStyle name="Normal 40 2 2 3 3 2 2" xfId="14011" xr:uid="{00000000-0005-0000-0000-0000883A0000}"/>
    <cellStyle name="Normal 40 2 2 3 3 2 2 2" xfId="44342" xr:uid="{00000000-0005-0000-0000-0000893A0000}"/>
    <cellStyle name="Normal 40 2 2 3 3 2 2 3" xfId="29109" xr:uid="{00000000-0005-0000-0000-00008A3A0000}"/>
    <cellStyle name="Normal 40 2 2 3 3 2 3" xfId="8991" xr:uid="{00000000-0005-0000-0000-00008B3A0000}"/>
    <cellStyle name="Normal 40 2 2 3 3 2 3 2" xfId="39325" xr:uid="{00000000-0005-0000-0000-00008C3A0000}"/>
    <cellStyle name="Normal 40 2 2 3 3 2 3 3" xfId="24092" xr:uid="{00000000-0005-0000-0000-00008D3A0000}"/>
    <cellStyle name="Normal 40 2 2 3 3 2 4" xfId="34312" xr:uid="{00000000-0005-0000-0000-00008E3A0000}"/>
    <cellStyle name="Normal 40 2 2 3 3 2 5" xfId="19079" xr:uid="{00000000-0005-0000-0000-00008F3A0000}"/>
    <cellStyle name="Normal 40 2 2 3 3 3" xfId="5630" xr:uid="{00000000-0005-0000-0000-0000903A0000}"/>
    <cellStyle name="Normal 40 2 2 3 3 3 2" xfId="15682" xr:uid="{00000000-0005-0000-0000-0000913A0000}"/>
    <cellStyle name="Normal 40 2 2 3 3 3 2 2" xfId="46013" xr:uid="{00000000-0005-0000-0000-0000923A0000}"/>
    <cellStyle name="Normal 40 2 2 3 3 3 2 3" xfId="30780" xr:uid="{00000000-0005-0000-0000-0000933A0000}"/>
    <cellStyle name="Normal 40 2 2 3 3 3 3" xfId="10662" xr:uid="{00000000-0005-0000-0000-0000943A0000}"/>
    <cellStyle name="Normal 40 2 2 3 3 3 3 2" xfId="40996" xr:uid="{00000000-0005-0000-0000-0000953A0000}"/>
    <cellStyle name="Normal 40 2 2 3 3 3 3 3" xfId="25763" xr:uid="{00000000-0005-0000-0000-0000963A0000}"/>
    <cellStyle name="Normal 40 2 2 3 3 3 4" xfId="35983" xr:uid="{00000000-0005-0000-0000-0000973A0000}"/>
    <cellStyle name="Normal 40 2 2 3 3 3 5" xfId="20750" xr:uid="{00000000-0005-0000-0000-0000983A0000}"/>
    <cellStyle name="Normal 40 2 2 3 3 4" xfId="12340" xr:uid="{00000000-0005-0000-0000-0000993A0000}"/>
    <cellStyle name="Normal 40 2 2 3 3 4 2" xfId="42671" xr:uid="{00000000-0005-0000-0000-00009A3A0000}"/>
    <cellStyle name="Normal 40 2 2 3 3 4 3" xfId="27438" xr:uid="{00000000-0005-0000-0000-00009B3A0000}"/>
    <cellStyle name="Normal 40 2 2 3 3 5" xfId="7319" xr:uid="{00000000-0005-0000-0000-00009C3A0000}"/>
    <cellStyle name="Normal 40 2 2 3 3 5 2" xfId="37654" xr:uid="{00000000-0005-0000-0000-00009D3A0000}"/>
    <cellStyle name="Normal 40 2 2 3 3 5 3" xfId="22421" xr:uid="{00000000-0005-0000-0000-00009E3A0000}"/>
    <cellStyle name="Normal 40 2 2 3 3 6" xfId="32642" xr:uid="{00000000-0005-0000-0000-00009F3A0000}"/>
    <cellStyle name="Normal 40 2 2 3 3 7" xfId="17408" xr:uid="{00000000-0005-0000-0000-0000A03A0000}"/>
    <cellStyle name="Normal 40 2 2 3 4" xfId="3101" xr:uid="{00000000-0005-0000-0000-0000A13A0000}"/>
    <cellStyle name="Normal 40 2 2 3 4 2" xfId="13175" xr:uid="{00000000-0005-0000-0000-0000A23A0000}"/>
    <cellStyle name="Normal 40 2 2 3 4 2 2" xfId="43506" xr:uid="{00000000-0005-0000-0000-0000A33A0000}"/>
    <cellStyle name="Normal 40 2 2 3 4 2 3" xfId="28273" xr:uid="{00000000-0005-0000-0000-0000A43A0000}"/>
    <cellStyle name="Normal 40 2 2 3 4 3" xfId="8155" xr:uid="{00000000-0005-0000-0000-0000A53A0000}"/>
    <cellStyle name="Normal 40 2 2 3 4 3 2" xfId="38489" xr:uid="{00000000-0005-0000-0000-0000A63A0000}"/>
    <cellStyle name="Normal 40 2 2 3 4 3 3" xfId="23256" xr:uid="{00000000-0005-0000-0000-0000A73A0000}"/>
    <cellStyle name="Normal 40 2 2 3 4 4" xfId="33476" xr:uid="{00000000-0005-0000-0000-0000A83A0000}"/>
    <cellStyle name="Normal 40 2 2 3 4 5" xfId="18243" xr:uid="{00000000-0005-0000-0000-0000A93A0000}"/>
    <cellStyle name="Normal 40 2 2 3 5" xfId="4794" xr:uid="{00000000-0005-0000-0000-0000AA3A0000}"/>
    <cellStyle name="Normal 40 2 2 3 5 2" xfId="14846" xr:uid="{00000000-0005-0000-0000-0000AB3A0000}"/>
    <cellStyle name="Normal 40 2 2 3 5 2 2" xfId="45177" xr:uid="{00000000-0005-0000-0000-0000AC3A0000}"/>
    <cellStyle name="Normal 40 2 2 3 5 2 3" xfId="29944" xr:uid="{00000000-0005-0000-0000-0000AD3A0000}"/>
    <cellStyle name="Normal 40 2 2 3 5 3" xfId="9826" xr:uid="{00000000-0005-0000-0000-0000AE3A0000}"/>
    <cellStyle name="Normal 40 2 2 3 5 3 2" xfId="40160" xr:uid="{00000000-0005-0000-0000-0000AF3A0000}"/>
    <cellStyle name="Normal 40 2 2 3 5 3 3" xfId="24927" xr:uid="{00000000-0005-0000-0000-0000B03A0000}"/>
    <cellStyle name="Normal 40 2 2 3 5 4" xfId="35147" xr:uid="{00000000-0005-0000-0000-0000B13A0000}"/>
    <cellStyle name="Normal 40 2 2 3 5 5" xfId="19914" xr:uid="{00000000-0005-0000-0000-0000B23A0000}"/>
    <cellStyle name="Normal 40 2 2 3 6" xfId="11504" xr:uid="{00000000-0005-0000-0000-0000B33A0000}"/>
    <cellStyle name="Normal 40 2 2 3 6 2" xfId="41835" xr:uid="{00000000-0005-0000-0000-0000B43A0000}"/>
    <cellStyle name="Normal 40 2 2 3 6 3" xfId="26602" xr:uid="{00000000-0005-0000-0000-0000B53A0000}"/>
    <cellStyle name="Normal 40 2 2 3 7" xfId="6483" xr:uid="{00000000-0005-0000-0000-0000B63A0000}"/>
    <cellStyle name="Normal 40 2 2 3 7 2" xfId="36818" xr:uid="{00000000-0005-0000-0000-0000B73A0000}"/>
    <cellStyle name="Normal 40 2 2 3 7 3" xfId="21585" xr:uid="{00000000-0005-0000-0000-0000B83A0000}"/>
    <cellStyle name="Normal 40 2 2 3 8" xfId="31806" xr:uid="{00000000-0005-0000-0000-0000B93A0000}"/>
    <cellStyle name="Normal 40 2 2 3 9" xfId="16572" xr:uid="{00000000-0005-0000-0000-0000BA3A0000}"/>
    <cellStyle name="Normal 40 2 2 4" xfId="1619" xr:uid="{00000000-0005-0000-0000-0000BB3A0000}"/>
    <cellStyle name="Normal 40 2 2 4 2" xfId="2458" xr:uid="{00000000-0005-0000-0000-0000BC3A0000}"/>
    <cellStyle name="Normal 40 2 2 4 2 2" xfId="4148" xr:uid="{00000000-0005-0000-0000-0000BD3A0000}"/>
    <cellStyle name="Normal 40 2 2 4 2 2 2" xfId="14221" xr:uid="{00000000-0005-0000-0000-0000BE3A0000}"/>
    <cellStyle name="Normal 40 2 2 4 2 2 2 2" xfId="44552" xr:uid="{00000000-0005-0000-0000-0000BF3A0000}"/>
    <cellStyle name="Normal 40 2 2 4 2 2 2 3" xfId="29319" xr:uid="{00000000-0005-0000-0000-0000C03A0000}"/>
    <cellStyle name="Normal 40 2 2 4 2 2 3" xfId="9201" xr:uid="{00000000-0005-0000-0000-0000C13A0000}"/>
    <cellStyle name="Normal 40 2 2 4 2 2 3 2" xfId="39535" xr:uid="{00000000-0005-0000-0000-0000C23A0000}"/>
    <cellStyle name="Normal 40 2 2 4 2 2 3 3" xfId="24302" xr:uid="{00000000-0005-0000-0000-0000C33A0000}"/>
    <cellStyle name="Normal 40 2 2 4 2 2 4" xfId="34522" xr:uid="{00000000-0005-0000-0000-0000C43A0000}"/>
    <cellStyle name="Normal 40 2 2 4 2 2 5" xfId="19289" xr:uid="{00000000-0005-0000-0000-0000C53A0000}"/>
    <cellStyle name="Normal 40 2 2 4 2 3" xfId="5840" xr:uid="{00000000-0005-0000-0000-0000C63A0000}"/>
    <cellStyle name="Normal 40 2 2 4 2 3 2" xfId="15892" xr:uid="{00000000-0005-0000-0000-0000C73A0000}"/>
    <cellStyle name="Normal 40 2 2 4 2 3 2 2" xfId="46223" xr:uid="{00000000-0005-0000-0000-0000C83A0000}"/>
    <cellStyle name="Normal 40 2 2 4 2 3 2 3" xfId="30990" xr:uid="{00000000-0005-0000-0000-0000C93A0000}"/>
    <cellStyle name="Normal 40 2 2 4 2 3 3" xfId="10872" xr:uid="{00000000-0005-0000-0000-0000CA3A0000}"/>
    <cellStyle name="Normal 40 2 2 4 2 3 3 2" xfId="41206" xr:uid="{00000000-0005-0000-0000-0000CB3A0000}"/>
    <cellStyle name="Normal 40 2 2 4 2 3 3 3" xfId="25973" xr:uid="{00000000-0005-0000-0000-0000CC3A0000}"/>
    <cellStyle name="Normal 40 2 2 4 2 3 4" xfId="36193" xr:uid="{00000000-0005-0000-0000-0000CD3A0000}"/>
    <cellStyle name="Normal 40 2 2 4 2 3 5" xfId="20960" xr:uid="{00000000-0005-0000-0000-0000CE3A0000}"/>
    <cellStyle name="Normal 40 2 2 4 2 4" xfId="12550" xr:uid="{00000000-0005-0000-0000-0000CF3A0000}"/>
    <cellStyle name="Normal 40 2 2 4 2 4 2" xfId="42881" xr:uid="{00000000-0005-0000-0000-0000D03A0000}"/>
    <cellStyle name="Normal 40 2 2 4 2 4 3" xfId="27648" xr:uid="{00000000-0005-0000-0000-0000D13A0000}"/>
    <cellStyle name="Normal 40 2 2 4 2 5" xfId="7529" xr:uid="{00000000-0005-0000-0000-0000D23A0000}"/>
    <cellStyle name="Normal 40 2 2 4 2 5 2" xfId="37864" xr:uid="{00000000-0005-0000-0000-0000D33A0000}"/>
    <cellStyle name="Normal 40 2 2 4 2 5 3" xfId="22631" xr:uid="{00000000-0005-0000-0000-0000D43A0000}"/>
    <cellStyle name="Normal 40 2 2 4 2 6" xfId="32852" xr:uid="{00000000-0005-0000-0000-0000D53A0000}"/>
    <cellStyle name="Normal 40 2 2 4 2 7" xfId="17618" xr:uid="{00000000-0005-0000-0000-0000D63A0000}"/>
    <cellStyle name="Normal 40 2 2 4 3" xfId="3311" xr:uid="{00000000-0005-0000-0000-0000D73A0000}"/>
    <cellStyle name="Normal 40 2 2 4 3 2" xfId="13385" xr:uid="{00000000-0005-0000-0000-0000D83A0000}"/>
    <cellStyle name="Normal 40 2 2 4 3 2 2" xfId="43716" xr:uid="{00000000-0005-0000-0000-0000D93A0000}"/>
    <cellStyle name="Normal 40 2 2 4 3 2 3" xfId="28483" xr:uid="{00000000-0005-0000-0000-0000DA3A0000}"/>
    <cellStyle name="Normal 40 2 2 4 3 3" xfId="8365" xr:uid="{00000000-0005-0000-0000-0000DB3A0000}"/>
    <cellStyle name="Normal 40 2 2 4 3 3 2" xfId="38699" xr:uid="{00000000-0005-0000-0000-0000DC3A0000}"/>
    <cellStyle name="Normal 40 2 2 4 3 3 3" xfId="23466" xr:uid="{00000000-0005-0000-0000-0000DD3A0000}"/>
    <cellStyle name="Normal 40 2 2 4 3 4" xfId="33686" xr:uid="{00000000-0005-0000-0000-0000DE3A0000}"/>
    <cellStyle name="Normal 40 2 2 4 3 5" xfId="18453" xr:uid="{00000000-0005-0000-0000-0000DF3A0000}"/>
    <cellStyle name="Normal 40 2 2 4 4" xfId="5004" xr:uid="{00000000-0005-0000-0000-0000E03A0000}"/>
    <cellStyle name="Normal 40 2 2 4 4 2" xfId="15056" xr:uid="{00000000-0005-0000-0000-0000E13A0000}"/>
    <cellStyle name="Normal 40 2 2 4 4 2 2" xfId="45387" xr:uid="{00000000-0005-0000-0000-0000E23A0000}"/>
    <cellStyle name="Normal 40 2 2 4 4 2 3" xfId="30154" xr:uid="{00000000-0005-0000-0000-0000E33A0000}"/>
    <cellStyle name="Normal 40 2 2 4 4 3" xfId="10036" xr:uid="{00000000-0005-0000-0000-0000E43A0000}"/>
    <cellStyle name="Normal 40 2 2 4 4 3 2" xfId="40370" xr:uid="{00000000-0005-0000-0000-0000E53A0000}"/>
    <cellStyle name="Normal 40 2 2 4 4 3 3" xfId="25137" xr:uid="{00000000-0005-0000-0000-0000E63A0000}"/>
    <cellStyle name="Normal 40 2 2 4 4 4" xfId="35357" xr:uid="{00000000-0005-0000-0000-0000E73A0000}"/>
    <cellStyle name="Normal 40 2 2 4 4 5" xfId="20124" xr:uid="{00000000-0005-0000-0000-0000E83A0000}"/>
    <cellStyle name="Normal 40 2 2 4 5" xfId="11714" xr:uid="{00000000-0005-0000-0000-0000E93A0000}"/>
    <cellStyle name="Normal 40 2 2 4 5 2" xfId="42045" xr:uid="{00000000-0005-0000-0000-0000EA3A0000}"/>
    <cellStyle name="Normal 40 2 2 4 5 3" xfId="26812" xr:uid="{00000000-0005-0000-0000-0000EB3A0000}"/>
    <cellStyle name="Normal 40 2 2 4 6" xfId="6693" xr:uid="{00000000-0005-0000-0000-0000EC3A0000}"/>
    <cellStyle name="Normal 40 2 2 4 6 2" xfId="37028" xr:uid="{00000000-0005-0000-0000-0000ED3A0000}"/>
    <cellStyle name="Normal 40 2 2 4 6 3" xfId="21795" xr:uid="{00000000-0005-0000-0000-0000EE3A0000}"/>
    <cellStyle name="Normal 40 2 2 4 7" xfId="32016" xr:uid="{00000000-0005-0000-0000-0000EF3A0000}"/>
    <cellStyle name="Normal 40 2 2 4 8" xfId="16782" xr:uid="{00000000-0005-0000-0000-0000F03A0000}"/>
    <cellStyle name="Normal 40 2 2 5" xfId="2040" xr:uid="{00000000-0005-0000-0000-0000F13A0000}"/>
    <cellStyle name="Normal 40 2 2 5 2" xfId="3730" xr:uid="{00000000-0005-0000-0000-0000F23A0000}"/>
    <cellStyle name="Normal 40 2 2 5 2 2" xfId="13803" xr:uid="{00000000-0005-0000-0000-0000F33A0000}"/>
    <cellStyle name="Normal 40 2 2 5 2 2 2" xfId="44134" xr:uid="{00000000-0005-0000-0000-0000F43A0000}"/>
    <cellStyle name="Normal 40 2 2 5 2 2 3" xfId="28901" xr:uid="{00000000-0005-0000-0000-0000F53A0000}"/>
    <cellStyle name="Normal 40 2 2 5 2 3" xfId="8783" xr:uid="{00000000-0005-0000-0000-0000F63A0000}"/>
    <cellStyle name="Normal 40 2 2 5 2 3 2" xfId="39117" xr:uid="{00000000-0005-0000-0000-0000F73A0000}"/>
    <cellStyle name="Normal 40 2 2 5 2 3 3" xfId="23884" xr:uid="{00000000-0005-0000-0000-0000F83A0000}"/>
    <cellStyle name="Normal 40 2 2 5 2 4" xfId="34104" xr:uid="{00000000-0005-0000-0000-0000F93A0000}"/>
    <cellStyle name="Normal 40 2 2 5 2 5" xfId="18871" xr:uid="{00000000-0005-0000-0000-0000FA3A0000}"/>
    <cellStyle name="Normal 40 2 2 5 3" xfId="5422" xr:uid="{00000000-0005-0000-0000-0000FB3A0000}"/>
    <cellStyle name="Normal 40 2 2 5 3 2" xfId="15474" xr:uid="{00000000-0005-0000-0000-0000FC3A0000}"/>
    <cellStyle name="Normal 40 2 2 5 3 2 2" xfId="45805" xr:uid="{00000000-0005-0000-0000-0000FD3A0000}"/>
    <cellStyle name="Normal 40 2 2 5 3 2 3" xfId="30572" xr:uid="{00000000-0005-0000-0000-0000FE3A0000}"/>
    <cellStyle name="Normal 40 2 2 5 3 3" xfId="10454" xr:uid="{00000000-0005-0000-0000-0000FF3A0000}"/>
    <cellStyle name="Normal 40 2 2 5 3 3 2" xfId="40788" xr:uid="{00000000-0005-0000-0000-0000003B0000}"/>
    <cellStyle name="Normal 40 2 2 5 3 3 3" xfId="25555" xr:uid="{00000000-0005-0000-0000-0000013B0000}"/>
    <cellStyle name="Normal 40 2 2 5 3 4" xfId="35775" xr:uid="{00000000-0005-0000-0000-0000023B0000}"/>
    <cellStyle name="Normal 40 2 2 5 3 5" xfId="20542" xr:uid="{00000000-0005-0000-0000-0000033B0000}"/>
    <cellStyle name="Normal 40 2 2 5 4" xfId="12132" xr:uid="{00000000-0005-0000-0000-0000043B0000}"/>
    <cellStyle name="Normal 40 2 2 5 4 2" xfId="42463" xr:uid="{00000000-0005-0000-0000-0000053B0000}"/>
    <cellStyle name="Normal 40 2 2 5 4 3" xfId="27230" xr:uid="{00000000-0005-0000-0000-0000063B0000}"/>
    <cellStyle name="Normal 40 2 2 5 5" xfId="7111" xr:uid="{00000000-0005-0000-0000-0000073B0000}"/>
    <cellStyle name="Normal 40 2 2 5 5 2" xfId="37446" xr:uid="{00000000-0005-0000-0000-0000083B0000}"/>
    <cellStyle name="Normal 40 2 2 5 5 3" xfId="22213" xr:uid="{00000000-0005-0000-0000-0000093B0000}"/>
    <cellStyle name="Normal 40 2 2 5 6" xfId="32434" xr:uid="{00000000-0005-0000-0000-00000A3B0000}"/>
    <cellStyle name="Normal 40 2 2 5 7" xfId="17200" xr:uid="{00000000-0005-0000-0000-00000B3B0000}"/>
    <cellStyle name="Normal 40 2 2 6" xfId="2893" xr:uid="{00000000-0005-0000-0000-00000C3B0000}"/>
    <cellStyle name="Normal 40 2 2 6 2" xfId="12967" xr:uid="{00000000-0005-0000-0000-00000D3B0000}"/>
    <cellStyle name="Normal 40 2 2 6 2 2" xfId="43298" xr:uid="{00000000-0005-0000-0000-00000E3B0000}"/>
    <cellStyle name="Normal 40 2 2 6 2 3" xfId="28065" xr:uid="{00000000-0005-0000-0000-00000F3B0000}"/>
    <cellStyle name="Normal 40 2 2 6 3" xfId="7947" xr:uid="{00000000-0005-0000-0000-0000103B0000}"/>
    <cellStyle name="Normal 40 2 2 6 3 2" xfId="38281" xr:uid="{00000000-0005-0000-0000-0000113B0000}"/>
    <cellStyle name="Normal 40 2 2 6 3 3" xfId="23048" xr:uid="{00000000-0005-0000-0000-0000123B0000}"/>
    <cellStyle name="Normal 40 2 2 6 4" xfId="33268" xr:uid="{00000000-0005-0000-0000-0000133B0000}"/>
    <cellStyle name="Normal 40 2 2 6 5" xfId="18035" xr:uid="{00000000-0005-0000-0000-0000143B0000}"/>
    <cellStyle name="Normal 40 2 2 7" xfId="4586" xr:uid="{00000000-0005-0000-0000-0000153B0000}"/>
    <cellStyle name="Normal 40 2 2 7 2" xfId="14638" xr:uid="{00000000-0005-0000-0000-0000163B0000}"/>
    <cellStyle name="Normal 40 2 2 7 2 2" xfId="44969" xr:uid="{00000000-0005-0000-0000-0000173B0000}"/>
    <cellStyle name="Normal 40 2 2 7 2 3" xfId="29736" xr:uid="{00000000-0005-0000-0000-0000183B0000}"/>
    <cellStyle name="Normal 40 2 2 7 3" xfId="9618" xr:uid="{00000000-0005-0000-0000-0000193B0000}"/>
    <cellStyle name="Normal 40 2 2 7 3 2" xfId="39952" xr:uid="{00000000-0005-0000-0000-00001A3B0000}"/>
    <cellStyle name="Normal 40 2 2 7 3 3" xfId="24719" xr:uid="{00000000-0005-0000-0000-00001B3B0000}"/>
    <cellStyle name="Normal 40 2 2 7 4" xfId="34939" xr:uid="{00000000-0005-0000-0000-00001C3B0000}"/>
    <cellStyle name="Normal 40 2 2 7 5" xfId="19706" xr:uid="{00000000-0005-0000-0000-00001D3B0000}"/>
    <cellStyle name="Normal 40 2 2 8" xfId="11296" xr:uid="{00000000-0005-0000-0000-00001E3B0000}"/>
    <cellStyle name="Normal 40 2 2 8 2" xfId="41627" xr:uid="{00000000-0005-0000-0000-00001F3B0000}"/>
    <cellStyle name="Normal 40 2 2 8 3" xfId="26394" xr:uid="{00000000-0005-0000-0000-0000203B0000}"/>
    <cellStyle name="Normal 40 2 2 9" xfId="6275" xr:uid="{00000000-0005-0000-0000-0000213B0000}"/>
    <cellStyle name="Normal 40 2 2 9 2" xfId="36610" xr:uid="{00000000-0005-0000-0000-0000223B0000}"/>
    <cellStyle name="Normal 40 2 2 9 3" xfId="21377" xr:uid="{00000000-0005-0000-0000-0000233B0000}"/>
    <cellStyle name="Normal 40 2 3" xfId="1239" xr:uid="{00000000-0005-0000-0000-0000243B0000}"/>
    <cellStyle name="Normal 40 2 3 10" xfId="16416" xr:uid="{00000000-0005-0000-0000-0000253B0000}"/>
    <cellStyle name="Normal 40 2 3 2" xfId="1458" xr:uid="{00000000-0005-0000-0000-0000263B0000}"/>
    <cellStyle name="Normal 40 2 3 2 2" xfId="1879" xr:uid="{00000000-0005-0000-0000-0000273B0000}"/>
    <cellStyle name="Normal 40 2 3 2 2 2" xfId="2718" xr:uid="{00000000-0005-0000-0000-0000283B0000}"/>
    <cellStyle name="Normal 40 2 3 2 2 2 2" xfId="4408" xr:uid="{00000000-0005-0000-0000-0000293B0000}"/>
    <cellStyle name="Normal 40 2 3 2 2 2 2 2" xfId="14481" xr:uid="{00000000-0005-0000-0000-00002A3B0000}"/>
    <cellStyle name="Normal 40 2 3 2 2 2 2 2 2" xfId="44812" xr:uid="{00000000-0005-0000-0000-00002B3B0000}"/>
    <cellStyle name="Normal 40 2 3 2 2 2 2 2 3" xfId="29579" xr:uid="{00000000-0005-0000-0000-00002C3B0000}"/>
    <cellStyle name="Normal 40 2 3 2 2 2 2 3" xfId="9461" xr:uid="{00000000-0005-0000-0000-00002D3B0000}"/>
    <cellStyle name="Normal 40 2 3 2 2 2 2 3 2" xfId="39795" xr:uid="{00000000-0005-0000-0000-00002E3B0000}"/>
    <cellStyle name="Normal 40 2 3 2 2 2 2 3 3" xfId="24562" xr:uid="{00000000-0005-0000-0000-00002F3B0000}"/>
    <cellStyle name="Normal 40 2 3 2 2 2 2 4" xfId="34782" xr:uid="{00000000-0005-0000-0000-0000303B0000}"/>
    <cellStyle name="Normal 40 2 3 2 2 2 2 5" xfId="19549" xr:uid="{00000000-0005-0000-0000-0000313B0000}"/>
    <cellStyle name="Normal 40 2 3 2 2 2 3" xfId="6100" xr:uid="{00000000-0005-0000-0000-0000323B0000}"/>
    <cellStyle name="Normal 40 2 3 2 2 2 3 2" xfId="16152" xr:uid="{00000000-0005-0000-0000-0000333B0000}"/>
    <cellStyle name="Normal 40 2 3 2 2 2 3 2 2" xfId="46483" xr:uid="{00000000-0005-0000-0000-0000343B0000}"/>
    <cellStyle name="Normal 40 2 3 2 2 2 3 2 3" xfId="31250" xr:uid="{00000000-0005-0000-0000-0000353B0000}"/>
    <cellStyle name="Normal 40 2 3 2 2 2 3 3" xfId="11132" xr:uid="{00000000-0005-0000-0000-0000363B0000}"/>
    <cellStyle name="Normal 40 2 3 2 2 2 3 3 2" xfId="41466" xr:uid="{00000000-0005-0000-0000-0000373B0000}"/>
    <cellStyle name="Normal 40 2 3 2 2 2 3 3 3" xfId="26233" xr:uid="{00000000-0005-0000-0000-0000383B0000}"/>
    <cellStyle name="Normal 40 2 3 2 2 2 3 4" xfId="36453" xr:uid="{00000000-0005-0000-0000-0000393B0000}"/>
    <cellStyle name="Normal 40 2 3 2 2 2 3 5" xfId="21220" xr:uid="{00000000-0005-0000-0000-00003A3B0000}"/>
    <cellStyle name="Normal 40 2 3 2 2 2 4" xfId="12810" xr:uid="{00000000-0005-0000-0000-00003B3B0000}"/>
    <cellStyle name="Normal 40 2 3 2 2 2 4 2" xfId="43141" xr:uid="{00000000-0005-0000-0000-00003C3B0000}"/>
    <cellStyle name="Normal 40 2 3 2 2 2 4 3" xfId="27908" xr:uid="{00000000-0005-0000-0000-00003D3B0000}"/>
    <cellStyle name="Normal 40 2 3 2 2 2 5" xfId="7789" xr:uid="{00000000-0005-0000-0000-00003E3B0000}"/>
    <cellStyle name="Normal 40 2 3 2 2 2 5 2" xfId="38124" xr:uid="{00000000-0005-0000-0000-00003F3B0000}"/>
    <cellStyle name="Normal 40 2 3 2 2 2 5 3" xfId="22891" xr:uid="{00000000-0005-0000-0000-0000403B0000}"/>
    <cellStyle name="Normal 40 2 3 2 2 2 6" xfId="33112" xr:uid="{00000000-0005-0000-0000-0000413B0000}"/>
    <cellStyle name="Normal 40 2 3 2 2 2 7" xfId="17878" xr:uid="{00000000-0005-0000-0000-0000423B0000}"/>
    <cellStyle name="Normal 40 2 3 2 2 3" xfId="3571" xr:uid="{00000000-0005-0000-0000-0000433B0000}"/>
    <cellStyle name="Normal 40 2 3 2 2 3 2" xfId="13645" xr:uid="{00000000-0005-0000-0000-0000443B0000}"/>
    <cellStyle name="Normal 40 2 3 2 2 3 2 2" xfId="43976" xr:uid="{00000000-0005-0000-0000-0000453B0000}"/>
    <cellStyle name="Normal 40 2 3 2 2 3 2 3" xfId="28743" xr:uid="{00000000-0005-0000-0000-0000463B0000}"/>
    <cellStyle name="Normal 40 2 3 2 2 3 3" xfId="8625" xr:uid="{00000000-0005-0000-0000-0000473B0000}"/>
    <cellStyle name="Normal 40 2 3 2 2 3 3 2" xfId="38959" xr:uid="{00000000-0005-0000-0000-0000483B0000}"/>
    <cellStyle name="Normal 40 2 3 2 2 3 3 3" xfId="23726" xr:uid="{00000000-0005-0000-0000-0000493B0000}"/>
    <cellStyle name="Normal 40 2 3 2 2 3 4" xfId="33946" xr:uid="{00000000-0005-0000-0000-00004A3B0000}"/>
    <cellStyle name="Normal 40 2 3 2 2 3 5" xfId="18713" xr:uid="{00000000-0005-0000-0000-00004B3B0000}"/>
    <cellStyle name="Normal 40 2 3 2 2 4" xfId="5264" xr:uid="{00000000-0005-0000-0000-00004C3B0000}"/>
    <cellStyle name="Normal 40 2 3 2 2 4 2" xfId="15316" xr:uid="{00000000-0005-0000-0000-00004D3B0000}"/>
    <cellStyle name="Normal 40 2 3 2 2 4 2 2" xfId="45647" xr:uid="{00000000-0005-0000-0000-00004E3B0000}"/>
    <cellStyle name="Normal 40 2 3 2 2 4 2 3" xfId="30414" xr:uid="{00000000-0005-0000-0000-00004F3B0000}"/>
    <cellStyle name="Normal 40 2 3 2 2 4 3" xfId="10296" xr:uid="{00000000-0005-0000-0000-0000503B0000}"/>
    <cellStyle name="Normal 40 2 3 2 2 4 3 2" xfId="40630" xr:uid="{00000000-0005-0000-0000-0000513B0000}"/>
    <cellStyle name="Normal 40 2 3 2 2 4 3 3" xfId="25397" xr:uid="{00000000-0005-0000-0000-0000523B0000}"/>
    <cellStyle name="Normal 40 2 3 2 2 4 4" xfId="35617" xr:uid="{00000000-0005-0000-0000-0000533B0000}"/>
    <cellStyle name="Normal 40 2 3 2 2 4 5" xfId="20384" xr:uid="{00000000-0005-0000-0000-0000543B0000}"/>
    <cellStyle name="Normal 40 2 3 2 2 5" xfId="11974" xr:uid="{00000000-0005-0000-0000-0000553B0000}"/>
    <cellStyle name="Normal 40 2 3 2 2 5 2" xfId="42305" xr:uid="{00000000-0005-0000-0000-0000563B0000}"/>
    <cellStyle name="Normal 40 2 3 2 2 5 3" xfId="27072" xr:uid="{00000000-0005-0000-0000-0000573B0000}"/>
    <cellStyle name="Normal 40 2 3 2 2 6" xfId="6953" xr:uid="{00000000-0005-0000-0000-0000583B0000}"/>
    <cellStyle name="Normal 40 2 3 2 2 6 2" xfId="37288" xr:uid="{00000000-0005-0000-0000-0000593B0000}"/>
    <cellStyle name="Normal 40 2 3 2 2 6 3" xfId="22055" xr:uid="{00000000-0005-0000-0000-00005A3B0000}"/>
    <cellStyle name="Normal 40 2 3 2 2 7" xfId="32276" xr:uid="{00000000-0005-0000-0000-00005B3B0000}"/>
    <cellStyle name="Normal 40 2 3 2 2 8" xfId="17042" xr:uid="{00000000-0005-0000-0000-00005C3B0000}"/>
    <cellStyle name="Normal 40 2 3 2 3" xfId="2300" xr:uid="{00000000-0005-0000-0000-00005D3B0000}"/>
    <cellStyle name="Normal 40 2 3 2 3 2" xfId="3990" xr:uid="{00000000-0005-0000-0000-00005E3B0000}"/>
    <cellStyle name="Normal 40 2 3 2 3 2 2" xfId="14063" xr:uid="{00000000-0005-0000-0000-00005F3B0000}"/>
    <cellStyle name="Normal 40 2 3 2 3 2 2 2" xfId="44394" xr:uid="{00000000-0005-0000-0000-0000603B0000}"/>
    <cellStyle name="Normal 40 2 3 2 3 2 2 3" xfId="29161" xr:uid="{00000000-0005-0000-0000-0000613B0000}"/>
    <cellStyle name="Normal 40 2 3 2 3 2 3" xfId="9043" xr:uid="{00000000-0005-0000-0000-0000623B0000}"/>
    <cellStyle name="Normal 40 2 3 2 3 2 3 2" xfId="39377" xr:uid="{00000000-0005-0000-0000-0000633B0000}"/>
    <cellStyle name="Normal 40 2 3 2 3 2 3 3" xfId="24144" xr:uid="{00000000-0005-0000-0000-0000643B0000}"/>
    <cellStyle name="Normal 40 2 3 2 3 2 4" xfId="34364" xr:uid="{00000000-0005-0000-0000-0000653B0000}"/>
    <cellStyle name="Normal 40 2 3 2 3 2 5" xfId="19131" xr:uid="{00000000-0005-0000-0000-0000663B0000}"/>
    <cellStyle name="Normal 40 2 3 2 3 3" xfId="5682" xr:uid="{00000000-0005-0000-0000-0000673B0000}"/>
    <cellStyle name="Normal 40 2 3 2 3 3 2" xfId="15734" xr:uid="{00000000-0005-0000-0000-0000683B0000}"/>
    <cellStyle name="Normal 40 2 3 2 3 3 2 2" xfId="46065" xr:uid="{00000000-0005-0000-0000-0000693B0000}"/>
    <cellStyle name="Normal 40 2 3 2 3 3 2 3" xfId="30832" xr:uid="{00000000-0005-0000-0000-00006A3B0000}"/>
    <cellStyle name="Normal 40 2 3 2 3 3 3" xfId="10714" xr:uid="{00000000-0005-0000-0000-00006B3B0000}"/>
    <cellStyle name="Normal 40 2 3 2 3 3 3 2" xfId="41048" xr:uid="{00000000-0005-0000-0000-00006C3B0000}"/>
    <cellStyle name="Normal 40 2 3 2 3 3 3 3" xfId="25815" xr:uid="{00000000-0005-0000-0000-00006D3B0000}"/>
    <cellStyle name="Normal 40 2 3 2 3 3 4" xfId="36035" xr:uid="{00000000-0005-0000-0000-00006E3B0000}"/>
    <cellStyle name="Normal 40 2 3 2 3 3 5" xfId="20802" xr:uid="{00000000-0005-0000-0000-00006F3B0000}"/>
    <cellStyle name="Normal 40 2 3 2 3 4" xfId="12392" xr:uid="{00000000-0005-0000-0000-0000703B0000}"/>
    <cellStyle name="Normal 40 2 3 2 3 4 2" xfId="42723" xr:uid="{00000000-0005-0000-0000-0000713B0000}"/>
    <cellStyle name="Normal 40 2 3 2 3 4 3" xfId="27490" xr:uid="{00000000-0005-0000-0000-0000723B0000}"/>
    <cellStyle name="Normal 40 2 3 2 3 5" xfId="7371" xr:uid="{00000000-0005-0000-0000-0000733B0000}"/>
    <cellStyle name="Normal 40 2 3 2 3 5 2" xfId="37706" xr:uid="{00000000-0005-0000-0000-0000743B0000}"/>
    <cellStyle name="Normal 40 2 3 2 3 5 3" xfId="22473" xr:uid="{00000000-0005-0000-0000-0000753B0000}"/>
    <cellStyle name="Normal 40 2 3 2 3 6" xfId="32694" xr:uid="{00000000-0005-0000-0000-0000763B0000}"/>
    <cellStyle name="Normal 40 2 3 2 3 7" xfId="17460" xr:uid="{00000000-0005-0000-0000-0000773B0000}"/>
    <cellStyle name="Normal 40 2 3 2 4" xfId="3153" xr:uid="{00000000-0005-0000-0000-0000783B0000}"/>
    <cellStyle name="Normal 40 2 3 2 4 2" xfId="13227" xr:uid="{00000000-0005-0000-0000-0000793B0000}"/>
    <cellStyle name="Normal 40 2 3 2 4 2 2" xfId="43558" xr:uid="{00000000-0005-0000-0000-00007A3B0000}"/>
    <cellStyle name="Normal 40 2 3 2 4 2 3" xfId="28325" xr:uid="{00000000-0005-0000-0000-00007B3B0000}"/>
    <cellStyle name="Normal 40 2 3 2 4 3" xfId="8207" xr:uid="{00000000-0005-0000-0000-00007C3B0000}"/>
    <cellStyle name="Normal 40 2 3 2 4 3 2" xfId="38541" xr:uid="{00000000-0005-0000-0000-00007D3B0000}"/>
    <cellStyle name="Normal 40 2 3 2 4 3 3" xfId="23308" xr:uid="{00000000-0005-0000-0000-00007E3B0000}"/>
    <cellStyle name="Normal 40 2 3 2 4 4" xfId="33528" xr:uid="{00000000-0005-0000-0000-00007F3B0000}"/>
    <cellStyle name="Normal 40 2 3 2 4 5" xfId="18295" xr:uid="{00000000-0005-0000-0000-0000803B0000}"/>
    <cellStyle name="Normal 40 2 3 2 5" xfId="4846" xr:uid="{00000000-0005-0000-0000-0000813B0000}"/>
    <cellStyle name="Normal 40 2 3 2 5 2" xfId="14898" xr:uid="{00000000-0005-0000-0000-0000823B0000}"/>
    <cellStyle name="Normal 40 2 3 2 5 2 2" xfId="45229" xr:uid="{00000000-0005-0000-0000-0000833B0000}"/>
    <cellStyle name="Normal 40 2 3 2 5 2 3" xfId="29996" xr:uid="{00000000-0005-0000-0000-0000843B0000}"/>
    <cellStyle name="Normal 40 2 3 2 5 3" xfId="9878" xr:uid="{00000000-0005-0000-0000-0000853B0000}"/>
    <cellStyle name="Normal 40 2 3 2 5 3 2" xfId="40212" xr:uid="{00000000-0005-0000-0000-0000863B0000}"/>
    <cellStyle name="Normal 40 2 3 2 5 3 3" xfId="24979" xr:uid="{00000000-0005-0000-0000-0000873B0000}"/>
    <cellStyle name="Normal 40 2 3 2 5 4" xfId="35199" xr:uid="{00000000-0005-0000-0000-0000883B0000}"/>
    <cellStyle name="Normal 40 2 3 2 5 5" xfId="19966" xr:uid="{00000000-0005-0000-0000-0000893B0000}"/>
    <cellStyle name="Normal 40 2 3 2 6" xfId="11556" xr:uid="{00000000-0005-0000-0000-00008A3B0000}"/>
    <cellStyle name="Normal 40 2 3 2 6 2" xfId="41887" xr:uid="{00000000-0005-0000-0000-00008B3B0000}"/>
    <cellStyle name="Normal 40 2 3 2 6 3" xfId="26654" xr:uid="{00000000-0005-0000-0000-00008C3B0000}"/>
    <cellStyle name="Normal 40 2 3 2 7" xfId="6535" xr:uid="{00000000-0005-0000-0000-00008D3B0000}"/>
    <cellStyle name="Normal 40 2 3 2 7 2" xfId="36870" xr:uid="{00000000-0005-0000-0000-00008E3B0000}"/>
    <cellStyle name="Normal 40 2 3 2 7 3" xfId="21637" xr:uid="{00000000-0005-0000-0000-00008F3B0000}"/>
    <cellStyle name="Normal 40 2 3 2 8" xfId="31858" xr:uid="{00000000-0005-0000-0000-0000903B0000}"/>
    <cellStyle name="Normal 40 2 3 2 9" xfId="16624" xr:uid="{00000000-0005-0000-0000-0000913B0000}"/>
    <cellStyle name="Normal 40 2 3 3" xfId="1671" xr:uid="{00000000-0005-0000-0000-0000923B0000}"/>
    <cellStyle name="Normal 40 2 3 3 2" xfId="2510" xr:uid="{00000000-0005-0000-0000-0000933B0000}"/>
    <cellStyle name="Normal 40 2 3 3 2 2" xfId="4200" xr:uid="{00000000-0005-0000-0000-0000943B0000}"/>
    <cellStyle name="Normal 40 2 3 3 2 2 2" xfId="14273" xr:uid="{00000000-0005-0000-0000-0000953B0000}"/>
    <cellStyle name="Normal 40 2 3 3 2 2 2 2" xfId="44604" xr:uid="{00000000-0005-0000-0000-0000963B0000}"/>
    <cellStyle name="Normal 40 2 3 3 2 2 2 3" xfId="29371" xr:uid="{00000000-0005-0000-0000-0000973B0000}"/>
    <cellStyle name="Normal 40 2 3 3 2 2 3" xfId="9253" xr:uid="{00000000-0005-0000-0000-0000983B0000}"/>
    <cellStyle name="Normal 40 2 3 3 2 2 3 2" xfId="39587" xr:uid="{00000000-0005-0000-0000-0000993B0000}"/>
    <cellStyle name="Normal 40 2 3 3 2 2 3 3" xfId="24354" xr:uid="{00000000-0005-0000-0000-00009A3B0000}"/>
    <cellStyle name="Normal 40 2 3 3 2 2 4" xfId="34574" xr:uid="{00000000-0005-0000-0000-00009B3B0000}"/>
    <cellStyle name="Normal 40 2 3 3 2 2 5" xfId="19341" xr:uid="{00000000-0005-0000-0000-00009C3B0000}"/>
    <cellStyle name="Normal 40 2 3 3 2 3" xfId="5892" xr:uid="{00000000-0005-0000-0000-00009D3B0000}"/>
    <cellStyle name="Normal 40 2 3 3 2 3 2" xfId="15944" xr:uid="{00000000-0005-0000-0000-00009E3B0000}"/>
    <cellStyle name="Normal 40 2 3 3 2 3 2 2" xfId="46275" xr:uid="{00000000-0005-0000-0000-00009F3B0000}"/>
    <cellStyle name="Normal 40 2 3 3 2 3 2 3" xfId="31042" xr:uid="{00000000-0005-0000-0000-0000A03B0000}"/>
    <cellStyle name="Normal 40 2 3 3 2 3 3" xfId="10924" xr:uid="{00000000-0005-0000-0000-0000A13B0000}"/>
    <cellStyle name="Normal 40 2 3 3 2 3 3 2" xfId="41258" xr:uid="{00000000-0005-0000-0000-0000A23B0000}"/>
    <cellStyle name="Normal 40 2 3 3 2 3 3 3" xfId="26025" xr:uid="{00000000-0005-0000-0000-0000A33B0000}"/>
    <cellStyle name="Normal 40 2 3 3 2 3 4" xfId="36245" xr:uid="{00000000-0005-0000-0000-0000A43B0000}"/>
    <cellStyle name="Normal 40 2 3 3 2 3 5" xfId="21012" xr:uid="{00000000-0005-0000-0000-0000A53B0000}"/>
    <cellStyle name="Normal 40 2 3 3 2 4" xfId="12602" xr:uid="{00000000-0005-0000-0000-0000A63B0000}"/>
    <cellStyle name="Normal 40 2 3 3 2 4 2" xfId="42933" xr:uid="{00000000-0005-0000-0000-0000A73B0000}"/>
    <cellStyle name="Normal 40 2 3 3 2 4 3" xfId="27700" xr:uid="{00000000-0005-0000-0000-0000A83B0000}"/>
    <cellStyle name="Normal 40 2 3 3 2 5" xfId="7581" xr:uid="{00000000-0005-0000-0000-0000A93B0000}"/>
    <cellStyle name="Normal 40 2 3 3 2 5 2" xfId="37916" xr:uid="{00000000-0005-0000-0000-0000AA3B0000}"/>
    <cellStyle name="Normal 40 2 3 3 2 5 3" xfId="22683" xr:uid="{00000000-0005-0000-0000-0000AB3B0000}"/>
    <cellStyle name="Normal 40 2 3 3 2 6" xfId="32904" xr:uid="{00000000-0005-0000-0000-0000AC3B0000}"/>
    <cellStyle name="Normal 40 2 3 3 2 7" xfId="17670" xr:uid="{00000000-0005-0000-0000-0000AD3B0000}"/>
    <cellStyle name="Normal 40 2 3 3 3" xfId="3363" xr:uid="{00000000-0005-0000-0000-0000AE3B0000}"/>
    <cellStyle name="Normal 40 2 3 3 3 2" xfId="13437" xr:uid="{00000000-0005-0000-0000-0000AF3B0000}"/>
    <cellStyle name="Normal 40 2 3 3 3 2 2" xfId="43768" xr:uid="{00000000-0005-0000-0000-0000B03B0000}"/>
    <cellStyle name="Normal 40 2 3 3 3 2 3" xfId="28535" xr:uid="{00000000-0005-0000-0000-0000B13B0000}"/>
    <cellStyle name="Normal 40 2 3 3 3 3" xfId="8417" xr:uid="{00000000-0005-0000-0000-0000B23B0000}"/>
    <cellStyle name="Normal 40 2 3 3 3 3 2" xfId="38751" xr:uid="{00000000-0005-0000-0000-0000B33B0000}"/>
    <cellStyle name="Normal 40 2 3 3 3 3 3" xfId="23518" xr:uid="{00000000-0005-0000-0000-0000B43B0000}"/>
    <cellStyle name="Normal 40 2 3 3 3 4" xfId="33738" xr:uid="{00000000-0005-0000-0000-0000B53B0000}"/>
    <cellStyle name="Normal 40 2 3 3 3 5" xfId="18505" xr:uid="{00000000-0005-0000-0000-0000B63B0000}"/>
    <cellStyle name="Normal 40 2 3 3 4" xfId="5056" xr:uid="{00000000-0005-0000-0000-0000B73B0000}"/>
    <cellStyle name="Normal 40 2 3 3 4 2" xfId="15108" xr:uid="{00000000-0005-0000-0000-0000B83B0000}"/>
    <cellStyle name="Normal 40 2 3 3 4 2 2" xfId="45439" xr:uid="{00000000-0005-0000-0000-0000B93B0000}"/>
    <cellStyle name="Normal 40 2 3 3 4 2 3" xfId="30206" xr:uid="{00000000-0005-0000-0000-0000BA3B0000}"/>
    <cellStyle name="Normal 40 2 3 3 4 3" xfId="10088" xr:uid="{00000000-0005-0000-0000-0000BB3B0000}"/>
    <cellStyle name="Normal 40 2 3 3 4 3 2" xfId="40422" xr:uid="{00000000-0005-0000-0000-0000BC3B0000}"/>
    <cellStyle name="Normal 40 2 3 3 4 3 3" xfId="25189" xr:uid="{00000000-0005-0000-0000-0000BD3B0000}"/>
    <cellStyle name="Normal 40 2 3 3 4 4" xfId="35409" xr:uid="{00000000-0005-0000-0000-0000BE3B0000}"/>
    <cellStyle name="Normal 40 2 3 3 4 5" xfId="20176" xr:uid="{00000000-0005-0000-0000-0000BF3B0000}"/>
    <cellStyle name="Normal 40 2 3 3 5" xfId="11766" xr:uid="{00000000-0005-0000-0000-0000C03B0000}"/>
    <cellStyle name="Normal 40 2 3 3 5 2" xfId="42097" xr:uid="{00000000-0005-0000-0000-0000C13B0000}"/>
    <cellStyle name="Normal 40 2 3 3 5 3" xfId="26864" xr:uid="{00000000-0005-0000-0000-0000C23B0000}"/>
    <cellStyle name="Normal 40 2 3 3 6" xfId="6745" xr:uid="{00000000-0005-0000-0000-0000C33B0000}"/>
    <cellStyle name="Normal 40 2 3 3 6 2" xfId="37080" xr:uid="{00000000-0005-0000-0000-0000C43B0000}"/>
    <cellStyle name="Normal 40 2 3 3 6 3" xfId="21847" xr:uid="{00000000-0005-0000-0000-0000C53B0000}"/>
    <cellStyle name="Normal 40 2 3 3 7" xfId="32068" xr:uid="{00000000-0005-0000-0000-0000C63B0000}"/>
    <cellStyle name="Normal 40 2 3 3 8" xfId="16834" xr:uid="{00000000-0005-0000-0000-0000C73B0000}"/>
    <cellStyle name="Normal 40 2 3 4" xfId="2092" xr:uid="{00000000-0005-0000-0000-0000C83B0000}"/>
    <cellStyle name="Normal 40 2 3 4 2" xfId="3782" xr:uid="{00000000-0005-0000-0000-0000C93B0000}"/>
    <cellStyle name="Normal 40 2 3 4 2 2" xfId="13855" xr:uid="{00000000-0005-0000-0000-0000CA3B0000}"/>
    <cellStyle name="Normal 40 2 3 4 2 2 2" xfId="44186" xr:uid="{00000000-0005-0000-0000-0000CB3B0000}"/>
    <cellStyle name="Normal 40 2 3 4 2 2 3" xfId="28953" xr:uid="{00000000-0005-0000-0000-0000CC3B0000}"/>
    <cellStyle name="Normal 40 2 3 4 2 3" xfId="8835" xr:uid="{00000000-0005-0000-0000-0000CD3B0000}"/>
    <cellStyle name="Normal 40 2 3 4 2 3 2" xfId="39169" xr:uid="{00000000-0005-0000-0000-0000CE3B0000}"/>
    <cellStyle name="Normal 40 2 3 4 2 3 3" xfId="23936" xr:uid="{00000000-0005-0000-0000-0000CF3B0000}"/>
    <cellStyle name="Normal 40 2 3 4 2 4" xfId="34156" xr:uid="{00000000-0005-0000-0000-0000D03B0000}"/>
    <cellStyle name="Normal 40 2 3 4 2 5" xfId="18923" xr:uid="{00000000-0005-0000-0000-0000D13B0000}"/>
    <cellStyle name="Normal 40 2 3 4 3" xfId="5474" xr:uid="{00000000-0005-0000-0000-0000D23B0000}"/>
    <cellStyle name="Normal 40 2 3 4 3 2" xfId="15526" xr:uid="{00000000-0005-0000-0000-0000D33B0000}"/>
    <cellStyle name="Normal 40 2 3 4 3 2 2" xfId="45857" xr:uid="{00000000-0005-0000-0000-0000D43B0000}"/>
    <cellStyle name="Normal 40 2 3 4 3 2 3" xfId="30624" xr:uid="{00000000-0005-0000-0000-0000D53B0000}"/>
    <cellStyle name="Normal 40 2 3 4 3 3" xfId="10506" xr:uid="{00000000-0005-0000-0000-0000D63B0000}"/>
    <cellStyle name="Normal 40 2 3 4 3 3 2" xfId="40840" xr:uid="{00000000-0005-0000-0000-0000D73B0000}"/>
    <cellStyle name="Normal 40 2 3 4 3 3 3" xfId="25607" xr:uid="{00000000-0005-0000-0000-0000D83B0000}"/>
    <cellStyle name="Normal 40 2 3 4 3 4" xfId="35827" xr:uid="{00000000-0005-0000-0000-0000D93B0000}"/>
    <cellStyle name="Normal 40 2 3 4 3 5" xfId="20594" xr:uid="{00000000-0005-0000-0000-0000DA3B0000}"/>
    <cellStyle name="Normal 40 2 3 4 4" xfId="12184" xr:uid="{00000000-0005-0000-0000-0000DB3B0000}"/>
    <cellStyle name="Normal 40 2 3 4 4 2" xfId="42515" xr:uid="{00000000-0005-0000-0000-0000DC3B0000}"/>
    <cellStyle name="Normal 40 2 3 4 4 3" xfId="27282" xr:uid="{00000000-0005-0000-0000-0000DD3B0000}"/>
    <cellStyle name="Normal 40 2 3 4 5" xfId="7163" xr:uid="{00000000-0005-0000-0000-0000DE3B0000}"/>
    <cellStyle name="Normal 40 2 3 4 5 2" xfId="37498" xr:uid="{00000000-0005-0000-0000-0000DF3B0000}"/>
    <cellStyle name="Normal 40 2 3 4 5 3" xfId="22265" xr:uid="{00000000-0005-0000-0000-0000E03B0000}"/>
    <cellStyle name="Normal 40 2 3 4 6" xfId="32486" xr:uid="{00000000-0005-0000-0000-0000E13B0000}"/>
    <cellStyle name="Normal 40 2 3 4 7" xfId="17252" xr:uid="{00000000-0005-0000-0000-0000E23B0000}"/>
    <cellStyle name="Normal 40 2 3 5" xfId="2945" xr:uid="{00000000-0005-0000-0000-0000E33B0000}"/>
    <cellStyle name="Normal 40 2 3 5 2" xfId="13019" xr:uid="{00000000-0005-0000-0000-0000E43B0000}"/>
    <cellStyle name="Normal 40 2 3 5 2 2" xfId="43350" xr:uid="{00000000-0005-0000-0000-0000E53B0000}"/>
    <cellStyle name="Normal 40 2 3 5 2 3" xfId="28117" xr:uid="{00000000-0005-0000-0000-0000E63B0000}"/>
    <cellStyle name="Normal 40 2 3 5 3" xfId="7999" xr:uid="{00000000-0005-0000-0000-0000E73B0000}"/>
    <cellStyle name="Normal 40 2 3 5 3 2" xfId="38333" xr:uid="{00000000-0005-0000-0000-0000E83B0000}"/>
    <cellStyle name="Normal 40 2 3 5 3 3" xfId="23100" xr:uid="{00000000-0005-0000-0000-0000E93B0000}"/>
    <cellStyle name="Normal 40 2 3 5 4" xfId="33320" xr:uid="{00000000-0005-0000-0000-0000EA3B0000}"/>
    <cellStyle name="Normal 40 2 3 5 5" xfId="18087" xr:uid="{00000000-0005-0000-0000-0000EB3B0000}"/>
    <cellStyle name="Normal 40 2 3 6" xfId="4638" xr:uid="{00000000-0005-0000-0000-0000EC3B0000}"/>
    <cellStyle name="Normal 40 2 3 6 2" xfId="14690" xr:uid="{00000000-0005-0000-0000-0000ED3B0000}"/>
    <cellStyle name="Normal 40 2 3 6 2 2" xfId="45021" xr:uid="{00000000-0005-0000-0000-0000EE3B0000}"/>
    <cellStyle name="Normal 40 2 3 6 2 3" xfId="29788" xr:uid="{00000000-0005-0000-0000-0000EF3B0000}"/>
    <cellStyle name="Normal 40 2 3 6 3" xfId="9670" xr:uid="{00000000-0005-0000-0000-0000F03B0000}"/>
    <cellStyle name="Normal 40 2 3 6 3 2" xfId="40004" xr:uid="{00000000-0005-0000-0000-0000F13B0000}"/>
    <cellStyle name="Normal 40 2 3 6 3 3" xfId="24771" xr:uid="{00000000-0005-0000-0000-0000F23B0000}"/>
    <cellStyle name="Normal 40 2 3 6 4" xfId="34991" xr:uid="{00000000-0005-0000-0000-0000F33B0000}"/>
    <cellStyle name="Normal 40 2 3 6 5" xfId="19758" xr:uid="{00000000-0005-0000-0000-0000F43B0000}"/>
    <cellStyle name="Normal 40 2 3 7" xfId="11348" xr:uid="{00000000-0005-0000-0000-0000F53B0000}"/>
    <cellStyle name="Normal 40 2 3 7 2" xfId="41679" xr:uid="{00000000-0005-0000-0000-0000F63B0000}"/>
    <cellStyle name="Normal 40 2 3 7 3" xfId="26446" xr:uid="{00000000-0005-0000-0000-0000F73B0000}"/>
    <cellStyle name="Normal 40 2 3 8" xfId="6327" xr:uid="{00000000-0005-0000-0000-0000F83B0000}"/>
    <cellStyle name="Normal 40 2 3 8 2" xfId="36662" xr:uid="{00000000-0005-0000-0000-0000F93B0000}"/>
    <cellStyle name="Normal 40 2 3 8 3" xfId="21429" xr:uid="{00000000-0005-0000-0000-0000FA3B0000}"/>
    <cellStyle name="Normal 40 2 3 9" xfId="31651" xr:uid="{00000000-0005-0000-0000-0000FB3B0000}"/>
    <cellStyle name="Normal 40 2 4" xfId="1352" xr:uid="{00000000-0005-0000-0000-0000FC3B0000}"/>
    <cellStyle name="Normal 40 2 4 2" xfId="1775" xr:uid="{00000000-0005-0000-0000-0000FD3B0000}"/>
    <cellStyle name="Normal 40 2 4 2 2" xfId="2614" xr:uid="{00000000-0005-0000-0000-0000FE3B0000}"/>
    <cellStyle name="Normal 40 2 4 2 2 2" xfId="4304" xr:uid="{00000000-0005-0000-0000-0000FF3B0000}"/>
    <cellStyle name="Normal 40 2 4 2 2 2 2" xfId="14377" xr:uid="{00000000-0005-0000-0000-0000003C0000}"/>
    <cellStyle name="Normal 40 2 4 2 2 2 2 2" xfId="44708" xr:uid="{00000000-0005-0000-0000-0000013C0000}"/>
    <cellStyle name="Normal 40 2 4 2 2 2 2 3" xfId="29475" xr:uid="{00000000-0005-0000-0000-0000023C0000}"/>
    <cellStyle name="Normal 40 2 4 2 2 2 3" xfId="9357" xr:uid="{00000000-0005-0000-0000-0000033C0000}"/>
    <cellStyle name="Normal 40 2 4 2 2 2 3 2" xfId="39691" xr:uid="{00000000-0005-0000-0000-0000043C0000}"/>
    <cellStyle name="Normal 40 2 4 2 2 2 3 3" xfId="24458" xr:uid="{00000000-0005-0000-0000-0000053C0000}"/>
    <cellStyle name="Normal 40 2 4 2 2 2 4" xfId="34678" xr:uid="{00000000-0005-0000-0000-0000063C0000}"/>
    <cellStyle name="Normal 40 2 4 2 2 2 5" xfId="19445" xr:uid="{00000000-0005-0000-0000-0000073C0000}"/>
    <cellStyle name="Normal 40 2 4 2 2 3" xfId="5996" xr:uid="{00000000-0005-0000-0000-0000083C0000}"/>
    <cellStyle name="Normal 40 2 4 2 2 3 2" xfId="16048" xr:uid="{00000000-0005-0000-0000-0000093C0000}"/>
    <cellStyle name="Normal 40 2 4 2 2 3 2 2" xfId="46379" xr:uid="{00000000-0005-0000-0000-00000A3C0000}"/>
    <cellStyle name="Normal 40 2 4 2 2 3 2 3" xfId="31146" xr:uid="{00000000-0005-0000-0000-00000B3C0000}"/>
    <cellStyle name="Normal 40 2 4 2 2 3 3" xfId="11028" xr:uid="{00000000-0005-0000-0000-00000C3C0000}"/>
    <cellStyle name="Normal 40 2 4 2 2 3 3 2" xfId="41362" xr:uid="{00000000-0005-0000-0000-00000D3C0000}"/>
    <cellStyle name="Normal 40 2 4 2 2 3 3 3" xfId="26129" xr:uid="{00000000-0005-0000-0000-00000E3C0000}"/>
    <cellStyle name="Normal 40 2 4 2 2 3 4" xfId="36349" xr:uid="{00000000-0005-0000-0000-00000F3C0000}"/>
    <cellStyle name="Normal 40 2 4 2 2 3 5" xfId="21116" xr:uid="{00000000-0005-0000-0000-0000103C0000}"/>
    <cellStyle name="Normal 40 2 4 2 2 4" xfId="12706" xr:uid="{00000000-0005-0000-0000-0000113C0000}"/>
    <cellStyle name="Normal 40 2 4 2 2 4 2" xfId="43037" xr:uid="{00000000-0005-0000-0000-0000123C0000}"/>
    <cellStyle name="Normal 40 2 4 2 2 4 3" xfId="27804" xr:uid="{00000000-0005-0000-0000-0000133C0000}"/>
    <cellStyle name="Normal 40 2 4 2 2 5" xfId="7685" xr:uid="{00000000-0005-0000-0000-0000143C0000}"/>
    <cellStyle name="Normal 40 2 4 2 2 5 2" xfId="38020" xr:uid="{00000000-0005-0000-0000-0000153C0000}"/>
    <cellStyle name="Normal 40 2 4 2 2 5 3" xfId="22787" xr:uid="{00000000-0005-0000-0000-0000163C0000}"/>
    <cellStyle name="Normal 40 2 4 2 2 6" xfId="33008" xr:uid="{00000000-0005-0000-0000-0000173C0000}"/>
    <cellStyle name="Normal 40 2 4 2 2 7" xfId="17774" xr:uid="{00000000-0005-0000-0000-0000183C0000}"/>
    <cellStyle name="Normal 40 2 4 2 3" xfId="3467" xr:uid="{00000000-0005-0000-0000-0000193C0000}"/>
    <cellStyle name="Normal 40 2 4 2 3 2" xfId="13541" xr:uid="{00000000-0005-0000-0000-00001A3C0000}"/>
    <cellStyle name="Normal 40 2 4 2 3 2 2" xfId="43872" xr:uid="{00000000-0005-0000-0000-00001B3C0000}"/>
    <cellStyle name="Normal 40 2 4 2 3 2 3" xfId="28639" xr:uid="{00000000-0005-0000-0000-00001C3C0000}"/>
    <cellStyle name="Normal 40 2 4 2 3 3" xfId="8521" xr:uid="{00000000-0005-0000-0000-00001D3C0000}"/>
    <cellStyle name="Normal 40 2 4 2 3 3 2" xfId="38855" xr:uid="{00000000-0005-0000-0000-00001E3C0000}"/>
    <cellStyle name="Normal 40 2 4 2 3 3 3" xfId="23622" xr:uid="{00000000-0005-0000-0000-00001F3C0000}"/>
    <cellStyle name="Normal 40 2 4 2 3 4" xfId="33842" xr:uid="{00000000-0005-0000-0000-0000203C0000}"/>
    <cellStyle name="Normal 40 2 4 2 3 5" xfId="18609" xr:uid="{00000000-0005-0000-0000-0000213C0000}"/>
    <cellStyle name="Normal 40 2 4 2 4" xfId="5160" xr:uid="{00000000-0005-0000-0000-0000223C0000}"/>
    <cellStyle name="Normal 40 2 4 2 4 2" xfId="15212" xr:uid="{00000000-0005-0000-0000-0000233C0000}"/>
    <cellStyle name="Normal 40 2 4 2 4 2 2" xfId="45543" xr:uid="{00000000-0005-0000-0000-0000243C0000}"/>
    <cellStyle name="Normal 40 2 4 2 4 2 3" xfId="30310" xr:uid="{00000000-0005-0000-0000-0000253C0000}"/>
    <cellStyle name="Normal 40 2 4 2 4 3" xfId="10192" xr:uid="{00000000-0005-0000-0000-0000263C0000}"/>
    <cellStyle name="Normal 40 2 4 2 4 3 2" xfId="40526" xr:uid="{00000000-0005-0000-0000-0000273C0000}"/>
    <cellStyle name="Normal 40 2 4 2 4 3 3" xfId="25293" xr:uid="{00000000-0005-0000-0000-0000283C0000}"/>
    <cellStyle name="Normal 40 2 4 2 4 4" xfId="35513" xr:uid="{00000000-0005-0000-0000-0000293C0000}"/>
    <cellStyle name="Normal 40 2 4 2 4 5" xfId="20280" xr:uid="{00000000-0005-0000-0000-00002A3C0000}"/>
    <cellStyle name="Normal 40 2 4 2 5" xfId="11870" xr:uid="{00000000-0005-0000-0000-00002B3C0000}"/>
    <cellStyle name="Normal 40 2 4 2 5 2" xfId="42201" xr:uid="{00000000-0005-0000-0000-00002C3C0000}"/>
    <cellStyle name="Normal 40 2 4 2 5 3" xfId="26968" xr:uid="{00000000-0005-0000-0000-00002D3C0000}"/>
    <cellStyle name="Normal 40 2 4 2 6" xfId="6849" xr:uid="{00000000-0005-0000-0000-00002E3C0000}"/>
    <cellStyle name="Normal 40 2 4 2 6 2" xfId="37184" xr:uid="{00000000-0005-0000-0000-00002F3C0000}"/>
    <cellStyle name="Normal 40 2 4 2 6 3" xfId="21951" xr:uid="{00000000-0005-0000-0000-0000303C0000}"/>
    <cellStyle name="Normal 40 2 4 2 7" xfId="32172" xr:uid="{00000000-0005-0000-0000-0000313C0000}"/>
    <cellStyle name="Normal 40 2 4 2 8" xfId="16938" xr:uid="{00000000-0005-0000-0000-0000323C0000}"/>
    <cellStyle name="Normal 40 2 4 3" xfId="2196" xr:uid="{00000000-0005-0000-0000-0000333C0000}"/>
    <cellStyle name="Normal 40 2 4 3 2" xfId="3886" xr:uid="{00000000-0005-0000-0000-0000343C0000}"/>
    <cellStyle name="Normal 40 2 4 3 2 2" xfId="13959" xr:uid="{00000000-0005-0000-0000-0000353C0000}"/>
    <cellStyle name="Normal 40 2 4 3 2 2 2" xfId="44290" xr:uid="{00000000-0005-0000-0000-0000363C0000}"/>
    <cellStyle name="Normal 40 2 4 3 2 2 3" xfId="29057" xr:uid="{00000000-0005-0000-0000-0000373C0000}"/>
    <cellStyle name="Normal 40 2 4 3 2 3" xfId="8939" xr:uid="{00000000-0005-0000-0000-0000383C0000}"/>
    <cellStyle name="Normal 40 2 4 3 2 3 2" xfId="39273" xr:uid="{00000000-0005-0000-0000-0000393C0000}"/>
    <cellStyle name="Normal 40 2 4 3 2 3 3" xfId="24040" xr:uid="{00000000-0005-0000-0000-00003A3C0000}"/>
    <cellStyle name="Normal 40 2 4 3 2 4" xfId="34260" xr:uid="{00000000-0005-0000-0000-00003B3C0000}"/>
    <cellStyle name="Normal 40 2 4 3 2 5" xfId="19027" xr:uid="{00000000-0005-0000-0000-00003C3C0000}"/>
    <cellStyle name="Normal 40 2 4 3 3" xfId="5578" xr:uid="{00000000-0005-0000-0000-00003D3C0000}"/>
    <cellStyle name="Normal 40 2 4 3 3 2" xfId="15630" xr:uid="{00000000-0005-0000-0000-00003E3C0000}"/>
    <cellStyle name="Normal 40 2 4 3 3 2 2" xfId="45961" xr:uid="{00000000-0005-0000-0000-00003F3C0000}"/>
    <cellStyle name="Normal 40 2 4 3 3 2 3" xfId="30728" xr:uid="{00000000-0005-0000-0000-0000403C0000}"/>
    <cellStyle name="Normal 40 2 4 3 3 3" xfId="10610" xr:uid="{00000000-0005-0000-0000-0000413C0000}"/>
    <cellStyle name="Normal 40 2 4 3 3 3 2" xfId="40944" xr:uid="{00000000-0005-0000-0000-0000423C0000}"/>
    <cellStyle name="Normal 40 2 4 3 3 3 3" xfId="25711" xr:uid="{00000000-0005-0000-0000-0000433C0000}"/>
    <cellStyle name="Normal 40 2 4 3 3 4" xfId="35931" xr:uid="{00000000-0005-0000-0000-0000443C0000}"/>
    <cellStyle name="Normal 40 2 4 3 3 5" xfId="20698" xr:uid="{00000000-0005-0000-0000-0000453C0000}"/>
    <cellStyle name="Normal 40 2 4 3 4" xfId="12288" xr:uid="{00000000-0005-0000-0000-0000463C0000}"/>
    <cellStyle name="Normal 40 2 4 3 4 2" xfId="42619" xr:uid="{00000000-0005-0000-0000-0000473C0000}"/>
    <cellStyle name="Normal 40 2 4 3 4 3" xfId="27386" xr:uid="{00000000-0005-0000-0000-0000483C0000}"/>
    <cellStyle name="Normal 40 2 4 3 5" xfId="7267" xr:uid="{00000000-0005-0000-0000-0000493C0000}"/>
    <cellStyle name="Normal 40 2 4 3 5 2" xfId="37602" xr:uid="{00000000-0005-0000-0000-00004A3C0000}"/>
    <cellStyle name="Normal 40 2 4 3 5 3" xfId="22369" xr:uid="{00000000-0005-0000-0000-00004B3C0000}"/>
    <cellStyle name="Normal 40 2 4 3 6" xfId="32590" xr:uid="{00000000-0005-0000-0000-00004C3C0000}"/>
    <cellStyle name="Normal 40 2 4 3 7" xfId="17356" xr:uid="{00000000-0005-0000-0000-00004D3C0000}"/>
    <cellStyle name="Normal 40 2 4 4" xfId="3049" xr:uid="{00000000-0005-0000-0000-00004E3C0000}"/>
    <cellStyle name="Normal 40 2 4 4 2" xfId="13123" xr:uid="{00000000-0005-0000-0000-00004F3C0000}"/>
    <cellStyle name="Normal 40 2 4 4 2 2" xfId="43454" xr:uid="{00000000-0005-0000-0000-0000503C0000}"/>
    <cellStyle name="Normal 40 2 4 4 2 3" xfId="28221" xr:uid="{00000000-0005-0000-0000-0000513C0000}"/>
    <cellStyle name="Normal 40 2 4 4 3" xfId="8103" xr:uid="{00000000-0005-0000-0000-0000523C0000}"/>
    <cellStyle name="Normal 40 2 4 4 3 2" xfId="38437" xr:uid="{00000000-0005-0000-0000-0000533C0000}"/>
    <cellStyle name="Normal 40 2 4 4 3 3" xfId="23204" xr:uid="{00000000-0005-0000-0000-0000543C0000}"/>
    <cellStyle name="Normal 40 2 4 4 4" xfId="33424" xr:uid="{00000000-0005-0000-0000-0000553C0000}"/>
    <cellStyle name="Normal 40 2 4 4 5" xfId="18191" xr:uid="{00000000-0005-0000-0000-0000563C0000}"/>
    <cellStyle name="Normal 40 2 4 5" xfId="4742" xr:uid="{00000000-0005-0000-0000-0000573C0000}"/>
    <cellStyle name="Normal 40 2 4 5 2" xfId="14794" xr:uid="{00000000-0005-0000-0000-0000583C0000}"/>
    <cellStyle name="Normal 40 2 4 5 2 2" xfId="45125" xr:uid="{00000000-0005-0000-0000-0000593C0000}"/>
    <cellStyle name="Normal 40 2 4 5 2 3" xfId="29892" xr:uid="{00000000-0005-0000-0000-00005A3C0000}"/>
    <cellStyle name="Normal 40 2 4 5 3" xfId="9774" xr:uid="{00000000-0005-0000-0000-00005B3C0000}"/>
    <cellStyle name="Normal 40 2 4 5 3 2" xfId="40108" xr:uid="{00000000-0005-0000-0000-00005C3C0000}"/>
    <cellStyle name="Normal 40 2 4 5 3 3" xfId="24875" xr:uid="{00000000-0005-0000-0000-00005D3C0000}"/>
    <cellStyle name="Normal 40 2 4 5 4" xfId="35095" xr:uid="{00000000-0005-0000-0000-00005E3C0000}"/>
    <cellStyle name="Normal 40 2 4 5 5" xfId="19862" xr:uid="{00000000-0005-0000-0000-00005F3C0000}"/>
    <cellStyle name="Normal 40 2 4 6" xfId="11452" xr:uid="{00000000-0005-0000-0000-0000603C0000}"/>
    <cellStyle name="Normal 40 2 4 6 2" xfId="41783" xr:uid="{00000000-0005-0000-0000-0000613C0000}"/>
    <cellStyle name="Normal 40 2 4 6 3" xfId="26550" xr:uid="{00000000-0005-0000-0000-0000623C0000}"/>
    <cellStyle name="Normal 40 2 4 7" xfId="6431" xr:uid="{00000000-0005-0000-0000-0000633C0000}"/>
    <cellStyle name="Normal 40 2 4 7 2" xfId="36766" xr:uid="{00000000-0005-0000-0000-0000643C0000}"/>
    <cellStyle name="Normal 40 2 4 7 3" xfId="21533" xr:uid="{00000000-0005-0000-0000-0000653C0000}"/>
    <cellStyle name="Normal 40 2 4 8" xfId="31754" xr:uid="{00000000-0005-0000-0000-0000663C0000}"/>
    <cellStyle name="Normal 40 2 4 9" xfId="16520" xr:uid="{00000000-0005-0000-0000-0000673C0000}"/>
    <cellStyle name="Normal 40 2 5" xfId="1565" xr:uid="{00000000-0005-0000-0000-0000683C0000}"/>
    <cellStyle name="Normal 40 2 5 2" xfId="2406" xr:uid="{00000000-0005-0000-0000-0000693C0000}"/>
    <cellStyle name="Normal 40 2 5 2 2" xfId="4096" xr:uid="{00000000-0005-0000-0000-00006A3C0000}"/>
    <cellStyle name="Normal 40 2 5 2 2 2" xfId="14169" xr:uid="{00000000-0005-0000-0000-00006B3C0000}"/>
    <cellStyle name="Normal 40 2 5 2 2 2 2" xfId="44500" xr:uid="{00000000-0005-0000-0000-00006C3C0000}"/>
    <cellStyle name="Normal 40 2 5 2 2 2 3" xfId="29267" xr:uid="{00000000-0005-0000-0000-00006D3C0000}"/>
    <cellStyle name="Normal 40 2 5 2 2 3" xfId="9149" xr:uid="{00000000-0005-0000-0000-00006E3C0000}"/>
    <cellStyle name="Normal 40 2 5 2 2 3 2" xfId="39483" xr:uid="{00000000-0005-0000-0000-00006F3C0000}"/>
    <cellStyle name="Normal 40 2 5 2 2 3 3" xfId="24250" xr:uid="{00000000-0005-0000-0000-0000703C0000}"/>
    <cellStyle name="Normal 40 2 5 2 2 4" xfId="34470" xr:uid="{00000000-0005-0000-0000-0000713C0000}"/>
    <cellStyle name="Normal 40 2 5 2 2 5" xfId="19237" xr:uid="{00000000-0005-0000-0000-0000723C0000}"/>
    <cellStyle name="Normal 40 2 5 2 3" xfId="5788" xr:uid="{00000000-0005-0000-0000-0000733C0000}"/>
    <cellStyle name="Normal 40 2 5 2 3 2" xfId="15840" xr:uid="{00000000-0005-0000-0000-0000743C0000}"/>
    <cellStyle name="Normal 40 2 5 2 3 2 2" xfId="46171" xr:uid="{00000000-0005-0000-0000-0000753C0000}"/>
    <cellStyle name="Normal 40 2 5 2 3 2 3" xfId="30938" xr:uid="{00000000-0005-0000-0000-0000763C0000}"/>
    <cellStyle name="Normal 40 2 5 2 3 3" xfId="10820" xr:uid="{00000000-0005-0000-0000-0000773C0000}"/>
    <cellStyle name="Normal 40 2 5 2 3 3 2" xfId="41154" xr:uid="{00000000-0005-0000-0000-0000783C0000}"/>
    <cellStyle name="Normal 40 2 5 2 3 3 3" xfId="25921" xr:uid="{00000000-0005-0000-0000-0000793C0000}"/>
    <cellStyle name="Normal 40 2 5 2 3 4" xfId="36141" xr:uid="{00000000-0005-0000-0000-00007A3C0000}"/>
    <cellStyle name="Normal 40 2 5 2 3 5" xfId="20908" xr:uid="{00000000-0005-0000-0000-00007B3C0000}"/>
    <cellStyle name="Normal 40 2 5 2 4" xfId="12498" xr:uid="{00000000-0005-0000-0000-00007C3C0000}"/>
    <cellStyle name="Normal 40 2 5 2 4 2" xfId="42829" xr:uid="{00000000-0005-0000-0000-00007D3C0000}"/>
    <cellStyle name="Normal 40 2 5 2 4 3" xfId="27596" xr:uid="{00000000-0005-0000-0000-00007E3C0000}"/>
    <cellStyle name="Normal 40 2 5 2 5" xfId="7477" xr:uid="{00000000-0005-0000-0000-00007F3C0000}"/>
    <cellStyle name="Normal 40 2 5 2 5 2" xfId="37812" xr:uid="{00000000-0005-0000-0000-0000803C0000}"/>
    <cellStyle name="Normal 40 2 5 2 5 3" xfId="22579" xr:uid="{00000000-0005-0000-0000-0000813C0000}"/>
    <cellStyle name="Normal 40 2 5 2 6" xfId="32800" xr:uid="{00000000-0005-0000-0000-0000823C0000}"/>
    <cellStyle name="Normal 40 2 5 2 7" xfId="17566" xr:uid="{00000000-0005-0000-0000-0000833C0000}"/>
    <cellStyle name="Normal 40 2 5 3" xfId="3259" xr:uid="{00000000-0005-0000-0000-0000843C0000}"/>
    <cellStyle name="Normal 40 2 5 3 2" xfId="13333" xr:uid="{00000000-0005-0000-0000-0000853C0000}"/>
    <cellStyle name="Normal 40 2 5 3 2 2" xfId="43664" xr:uid="{00000000-0005-0000-0000-0000863C0000}"/>
    <cellStyle name="Normal 40 2 5 3 2 3" xfId="28431" xr:uid="{00000000-0005-0000-0000-0000873C0000}"/>
    <cellStyle name="Normal 40 2 5 3 3" xfId="8313" xr:uid="{00000000-0005-0000-0000-0000883C0000}"/>
    <cellStyle name="Normal 40 2 5 3 3 2" xfId="38647" xr:uid="{00000000-0005-0000-0000-0000893C0000}"/>
    <cellStyle name="Normal 40 2 5 3 3 3" xfId="23414" xr:uid="{00000000-0005-0000-0000-00008A3C0000}"/>
    <cellStyle name="Normal 40 2 5 3 4" xfId="33634" xr:uid="{00000000-0005-0000-0000-00008B3C0000}"/>
    <cellStyle name="Normal 40 2 5 3 5" xfId="18401" xr:uid="{00000000-0005-0000-0000-00008C3C0000}"/>
    <cellStyle name="Normal 40 2 5 4" xfId="4952" xr:uid="{00000000-0005-0000-0000-00008D3C0000}"/>
    <cellStyle name="Normal 40 2 5 4 2" xfId="15004" xr:uid="{00000000-0005-0000-0000-00008E3C0000}"/>
    <cellStyle name="Normal 40 2 5 4 2 2" xfId="45335" xr:uid="{00000000-0005-0000-0000-00008F3C0000}"/>
    <cellStyle name="Normal 40 2 5 4 2 3" xfId="30102" xr:uid="{00000000-0005-0000-0000-0000903C0000}"/>
    <cellStyle name="Normal 40 2 5 4 3" xfId="9984" xr:uid="{00000000-0005-0000-0000-0000913C0000}"/>
    <cellStyle name="Normal 40 2 5 4 3 2" xfId="40318" xr:uid="{00000000-0005-0000-0000-0000923C0000}"/>
    <cellStyle name="Normal 40 2 5 4 3 3" xfId="25085" xr:uid="{00000000-0005-0000-0000-0000933C0000}"/>
    <cellStyle name="Normal 40 2 5 4 4" xfId="35305" xr:uid="{00000000-0005-0000-0000-0000943C0000}"/>
    <cellStyle name="Normal 40 2 5 4 5" xfId="20072" xr:uid="{00000000-0005-0000-0000-0000953C0000}"/>
    <cellStyle name="Normal 40 2 5 5" xfId="11662" xr:uid="{00000000-0005-0000-0000-0000963C0000}"/>
    <cellStyle name="Normal 40 2 5 5 2" xfId="41993" xr:uid="{00000000-0005-0000-0000-0000973C0000}"/>
    <cellStyle name="Normal 40 2 5 5 3" xfId="26760" xr:uid="{00000000-0005-0000-0000-0000983C0000}"/>
    <cellStyle name="Normal 40 2 5 6" xfId="6641" xr:uid="{00000000-0005-0000-0000-0000993C0000}"/>
    <cellStyle name="Normal 40 2 5 6 2" xfId="36976" xr:uid="{00000000-0005-0000-0000-00009A3C0000}"/>
    <cellStyle name="Normal 40 2 5 6 3" xfId="21743" xr:uid="{00000000-0005-0000-0000-00009B3C0000}"/>
    <cellStyle name="Normal 40 2 5 7" xfId="31964" xr:uid="{00000000-0005-0000-0000-00009C3C0000}"/>
    <cellStyle name="Normal 40 2 5 8" xfId="16730" xr:uid="{00000000-0005-0000-0000-00009D3C0000}"/>
    <cellStyle name="Normal 40 2 6" xfId="1986" xr:uid="{00000000-0005-0000-0000-00009E3C0000}"/>
    <cellStyle name="Normal 40 2 6 2" xfId="3678" xr:uid="{00000000-0005-0000-0000-00009F3C0000}"/>
    <cellStyle name="Normal 40 2 6 2 2" xfId="13751" xr:uid="{00000000-0005-0000-0000-0000A03C0000}"/>
    <cellStyle name="Normal 40 2 6 2 2 2" xfId="44082" xr:uid="{00000000-0005-0000-0000-0000A13C0000}"/>
    <cellStyle name="Normal 40 2 6 2 2 3" xfId="28849" xr:uid="{00000000-0005-0000-0000-0000A23C0000}"/>
    <cellStyle name="Normal 40 2 6 2 3" xfId="8731" xr:uid="{00000000-0005-0000-0000-0000A33C0000}"/>
    <cellStyle name="Normal 40 2 6 2 3 2" xfId="39065" xr:uid="{00000000-0005-0000-0000-0000A43C0000}"/>
    <cellStyle name="Normal 40 2 6 2 3 3" xfId="23832" xr:uid="{00000000-0005-0000-0000-0000A53C0000}"/>
    <cellStyle name="Normal 40 2 6 2 4" xfId="34052" xr:uid="{00000000-0005-0000-0000-0000A63C0000}"/>
    <cellStyle name="Normal 40 2 6 2 5" xfId="18819" xr:uid="{00000000-0005-0000-0000-0000A73C0000}"/>
    <cellStyle name="Normal 40 2 6 3" xfId="5370" xr:uid="{00000000-0005-0000-0000-0000A83C0000}"/>
    <cellStyle name="Normal 40 2 6 3 2" xfId="15422" xr:uid="{00000000-0005-0000-0000-0000A93C0000}"/>
    <cellStyle name="Normal 40 2 6 3 2 2" xfId="45753" xr:uid="{00000000-0005-0000-0000-0000AA3C0000}"/>
    <cellStyle name="Normal 40 2 6 3 2 3" xfId="30520" xr:uid="{00000000-0005-0000-0000-0000AB3C0000}"/>
    <cellStyle name="Normal 40 2 6 3 3" xfId="10402" xr:uid="{00000000-0005-0000-0000-0000AC3C0000}"/>
    <cellStyle name="Normal 40 2 6 3 3 2" xfId="40736" xr:uid="{00000000-0005-0000-0000-0000AD3C0000}"/>
    <cellStyle name="Normal 40 2 6 3 3 3" xfId="25503" xr:uid="{00000000-0005-0000-0000-0000AE3C0000}"/>
    <cellStyle name="Normal 40 2 6 3 4" xfId="35723" xr:uid="{00000000-0005-0000-0000-0000AF3C0000}"/>
    <cellStyle name="Normal 40 2 6 3 5" xfId="20490" xr:uid="{00000000-0005-0000-0000-0000B03C0000}"/>
    <cellStyle name="Normal 40 2 6 4" xfId="12080" xr:uid="{00000000-0005-0000-0000-0000B13C0000}"/>
    <cellStyle name="Normal 40 2 6 4 2" xfId="42411" xr:uid="{00000000-0005-0000-0000-0000B23C0000}"/>
    <cellStyle name="Normal 40 2 6 4 3" xfId="27178" xr:uid="{00000000-0005-0000-0000-0000B33C0000}"/>
    <cellStyle name="Normal 40 2 6 5" xfId="7059" xr:uid="{00000000-0005-0000-0000-0000B43C0000}"/>
    <cellStyle name="Normal 40 2 6 5 2" xfId="37394" xr:uid="{00000000-0005-0000-0000-0000B53C0000}"/>
    <cellStyle name="Normal 40 2 6 5 3" xfId="22161" xr:uid="{00000000-0005-0000-0000-0000B63C0000}"/>
    <cellStyle name="Normal 40 2 6 6" xfId="32382" xr:uid="{00000000-0005-0000-0000-0000B73C0000}"/>
    <cellStyle name="Normal 40 2 6 7" xfId="17148" xr:uid="{00000000-0005-0000-0000-0000B83C0000}"/>
    <cellStyle name="Normal 40 2 7" xfId="2837" xr:uid="{00000000-0005-0000-0000-0000B93C0000}"/>
    <cellStyle name="Normal 40 2 7 2" xfId="12915" xr:uid="{00000000-0005-0000-0000-0000BA3C0000}"/>
    <cellStyle name="Normal 40 2 7 2 2" xfId="43246" xr:uid="{00000000-0005-0000-0000-0000BB3C0000}"/>
    <cellStyle name="Normal 40 2 7 2 3" xfId="28013" xr:uid="{00000000-0005-0000-0000-0000BC3C0000}"/>
    <cellStyle name="Normal 40 2 7 3" xfId="7895" xr:uid="{00000000-0005-0000-0000-0000BD3C0000}"/>
    <cellStyle name="Normal 40 2 7 3 2" xfId="38229" xr:uid="{00000000-0005-0000-0000-0000BE3C0000}"/>
    <cellStyle name="Normal 40 2 7 3 3" xfId="22996" xr:uid="{00000000-0005-0000-0000-0000BF3C0000}"/>
    <cellStyle name="Normal 40 2 7 4" xfId="33216" xr:uid="{00000000-0005-0000-0000-0000C03C0000}"/>
    <cellStyle name="Normal 40 2 7 5" xfId="17983" xr:uid="{00000000-0005-0000-0000-0000C13C0000}"/>
    <cellStyle name="Normal 40 2 8" xfId="4531" xr:uid="{00000000-0005-0000-0000-0000C23C0000}"/>
    <cellStyle name="Normal 40 2 8 2" xfId="14586" xr:uid="{00000000-0005-0000-0000-0000C33C0000}"/>
    <cellStyle name="Normal 40 2 8 2 2" xfId="44917" xr:uid="{00000000-0005-0000-0000-0000C43C0000}"/>
    <cellStyle name="Normal 40 2 8 2 3" xfId="29684" xr:uid="{00000000-0005-0000-0000-0000C53C0000}"/>
    <cellStyle name="Normal 40 2 8 3" xfId="9566" xr:uid="{00000000-0005-0000-0000-0000C63C0000}"/>
    <cellStyle name="Normal 40 2 8 3 2" xfId="39900" xr:uid="{00000000-0005-0000-0000-0000C73C0000}"/>
    <cellStyle name="Normal 40 2 8 3 3" xfId="24667" xr:uid="{00000000-0005-0000-0000-0000C83C0000}"/>
    <cellStyle name="Normal 40 2 8 4" xfId="34887" xr:uid="{00000000-0005-0000-0000-0000C93C0000}"/>
    <cellStyle name="Normal 40 2 8 5" xfId="19654" xr:uid="{00000000-0005-0000-0000-0000CA3C0000}"/>
    <cellStyle name="Normal 40 2 9" xfId="11242" xr:uid="{00000000-0005-0000-0000-0000CB3C0000}"/>
    <cellStyle name="Normal 40 2 9 2" xfId="41575" xr:uid="{00000000-0005-0000-0000-0000CC3C0000}"/>
    <cellStyle name="Normal 40 2 9 3" xfId="26342" xr:uid="{00000000-0005-0000-0000-0000CD3C0000}"/>
    <cellStyle name="Normal 41" xfId="166" xr:uid="{00000000-0005-0000-0000-0000CE3C0000}"/>
    <cellStyle name="Normal 41 2" xfId="857" xr:uid="{00000000-0005-0000-0000-0000CF3C0000}"/>
    <cellStyle name="Normal 41 2 10" xfId="6222" xr:uid="{00000000-0005-0000-0000-0000D03C0000}"/>
    <cellStyle name="Normal 41 2 10 2" xfId="36559" xr:uid="{00000000-0005-0000-0000-0000D13C0000}"/>
    <cellStyle name="Normal 41 2 10 3" xfId="21326" xr:uid="{00000000-0005-0000-0000-0000D23C0000}"/>
    <cellStyle name="Normal 41 2 11" xfId="31550" xr:uid="{00000000-0005-0000-0000-0000D33C0000}"/>
    <cellStyle name="Normal 41 2 12" xfId="16311" xr:uid="{00000000-0005-0000-0000-0000D43C0000}"/>
    <cellStyle name="Normal 41 2 2" xfId="1186" xr:uid="{00000000-0005-0000-0000-0000D53C0000}"/>
    <cellStyle name="Normal 41 2 2 10" xfId="31602" xr:uid="{00000000-0005-0000-0000-0000D63C0000}"/>
    <cellStyle name="Normal 41 2 2 11" xfId="16365" xr:uid="{00000000-0005-0000-0000-0000D73C0000}"/>
    <cellStyle name="Normal 41 2 2 2" xfId="1294" xr:uid="{00000000-0005-0000-0000-0000D83C0000}"/>
    <cellStyle name="Normal 41 2 2 2 10" xfId="16469" xr:uid="{00000000-0005-0000-0000-0000D93C0000}"/>
    <cellStyle name="Normal 41 2 2 2 2" xfId="1511" xr:uid="{00000000-0005-0000-0000-0000DA3C0000}"/>
    <cellStyle name="Normal 41 2 2 2 2 2" xfId="1932" xr:uid="{00000000-0005-0000-0000-0000DB3C0000}"/>
    <cellStyle name="Normal 41 2 2 2 2 2 2" xfId="2771" xr:uid="{00000000-0005-0000-0000-0000DC3C0000}"/>
    <cellStyle name="Normal 41 2 2 2 2 2 2 2" xfId="4461" xr:uid="{00000000-0005-0000-0000-0000DD3C0000}"/>
    <cellStyle name="Normal 41 2 2 2 2 2 2 2 2" xfId="14534" xr:uid="{00000000-0005-0000-0000-0000DE3C0000}"/>
    <cellStyle name="Normal 41 2 2 2 2 2 2 2 2 2" xfId="44865" xr:uid="{00000000-0005-0000-0000-0000DF3C0000}"/>
    <cellStyle name="Normal 41 2 2 2 2 2 2 2 2 3" xfId="29632" xr:uid="{00000000-0005-0000-0000-0000E03C0000}"/>
    <cellStyle name="Normal 41 2 2 2 2 2 2 2 3" xfId="9514" xr:uid="{00000000-0005-0000-0000-0000E13C0000}"/>
    <cellStyle name="Normal 41 2 2 2 2 2 2 2 3 2" xfId="39848" xr:uid="{00000000-0005-0000-0000-0000E23C0000}"/>
    <cellStyle name="Normal 41 2 2 2 2 2 2 2 3 3" xfId="24615" xr:uid="{00000000-0005-0000-0000-0000E33C0000}"/>
    <cellStyle name="Normal 41 2 2 2 2 2 2 2 4" xfId="34835" xr:uid="{00000000-0005-0000-0000-0000E43C0000}"/>
    <cellStyle name="Normal 41 2 2 2 2 2 2 2 5" xfId="19602" xr:uid="{00000000-0005-0000-0000-0000E53C0000}"/>
    <cellStyle name="Normal 41 2 2 2 2 2 2 3" xfId="6153" xr:uid="{00000000-0005-0000-0000-0000E63C0000}"/>
    <cellStyle name="Normal 41 2 2 2 2 2 2 3 2" xfId="16205" xr:uid="{00000000-0005-0000-0000-0000E73C0000}"/>
    <cellStyle name="Normal 41 2 2 2 2 2 2 3 2 2" xfId="46536" xr:uid="{00000000-0005-0000-0000-0000E83C0000}"/>
    <cellStyle name="Normal 41 2 2 2 2 2 2 3 2 3" xfId="31303" xr:uid="{00000000-0005-0000-0000-0000E93C0000}"/>
    <cellStyle name="Normal 41 2 2 2 2 2 2 3 3" xfId="11185" xr:uid="{00000000-0005-0000-0000-0000EA3C0000}"/>
    <cellStyle name="Normal 41 2 2 2 2 2 2 3 3 2" xfId="41519" xr:uid="{00000000-0005-0000-0000-0000EB3C0000}"/>
    <cellStyle name="Normal 41 2 2 2 2 2 2 3 3 3" xfId="26286" xr:uid="{00000000-0005-0000-0000-0000EC3C0000}"/>
    <cellStyle name="Normal 41 2 2 2 2 2 2 3 4" xfId="36506" xr:uid="{00000000-0005-0000-0000-0000ED3C0000}"/>
    <cellStyle name="Normal 41 2 2 2 2 2 2 3 5" xfId="21273" xr:uid="{00000000-0005-0000-0000-0000EE3C0000}"/>
    <cellStyle name="Normal 41 2 2 2 2 2 2 4" xfId="12863" xr:uid="{00000000-0005-0000-0000-0000EF3C0000}"/>
    <cellStyle name="Normal 41 2 2 2 2 2 2 4 2" xfId="43194" xr:uid="{00000000-0005-0000-0000-0000F03C0000}"/>
    <cellStyle name="Normal 41 2 2 2 2 2 2 4 3" xfId="27961" xr:uid="{00000000-0005-0000-0000-0000F13C0000}"/>
    <cellStyle name="Normal 41 2 2 2 2 2 2 5" xfId="7842" xr:uid="{00000000-0005-0000-0000-0000F23C0000}"/>
    <cellStyle name="Normal 41 2 2 2 2 2 2 5 2" xfId="38177" xr:uid="{00000000-0005-0000-0000-0000F33C0000}"/>
    <cellStyle name="Normal 41 2 2 2 2 2 2 5 3" xfId="22944" xr:uid="{00000000-0005-0000-0000-0000F43C0000}"/>
    <cellStyle name="Normal 41 2 2 2 2 2 2 6" xfId="33165" xr:uid="{00000000-0005-0000-0000-0000F53C0000}"/>
    <cellStyle name="Normal 41 2 2 2 2 2 2 7" xfId="17931" xr:uid="{00000000-0005-0000-0000-0000F63C0000}"/>
    <cellStyle name="Normal 41 2 2 2 2 2 3" xfId="3624" xr:uid="{00000000-0005-0000-0000-0000F73C0000}"/>
    <cellStyle name="Normal 41 2 2 2 2 2 3 2" xfId="13698" xr:uid="{00000000-0005-0000-0000-0000F83C0000}"/>
    <cellStyle name="Normal 41 2 2 2 2 2 3 2 2" xfId="44029" xr:uid="{00000000-0005-0000-0000-0000F93C0000}"/>
    <cellStyle name="Normal 41 2 2 2 2 2 3 2 3" xfId="28796" xr:uid="{00000000-0005-0000-0000-0000FA3C0000}"/>
    <cellStyle name="Normal 41 2 2 2 2 2 3 3" xfId="8678" xr:uid="{00000000-0005-0000-0000-0000FB3C0000}"/>
    <cellStyle name="Normal 41 2 2 2 2 2 3 3 2" xfId="39012" xr:uid="{00000000-0005-0000-0000-0000FC3C0000}"/>
    <cellStyle name="Normal 41 2 2 2 2 2 3 3 3" xfId="23779" xr:uid="{00000000-0005-0000-0000-0000FD3C0000}"/>
    <cellStyle name="Normal 41 2 2 2 2 2 3 4" xfId="33999" xr:uid="{00000000-0005-0000-0000-0000FE3C0000}"/>
    <cellStyle name="Normal 41 2 2 2 2 2 3 5" xfId="18766" xr:uid="{00000000-0005-0000-0000-0000FF3C0000}"/>
    <cellStyle name="Normal 41 2 2 2 2 2 4" xfId="5317" xr:uid="{00000000-0005-0000-0000-0000003D0000}"/>
    <cellStyle name="Normal 41 2 2 2 2 2 4 2" xfId="15369" xr:uid="{00000000-0005-0000-0000-0000013D0000}"/>
    <cellStyle name="Normal 41 2 2 2 2 2 4 2 2" xfId="45700" xr:uid="{00000000-0005-0000-0000-0000023D0000}"/>
    <cellStyle name="Normal 41 2 2 2 2 2 4 2 3" xfId="30467" xr:uid="{00000000-0005-0000-0000-0000033D0000}"/>
    <cellStyle name="Normal 41 2 2 2 2 2 4 3" xfId="10349" xr:uid="{00000000-0005-0000-0000-0000043D0000}"/>
    <cellStyle name="Normal 41 2 2 2 2 2 4 3 2" xfId="40683" xr:uid="{00000000-0005-0000-0000-0000053D0000}"/>
    <cellStyle name="Normal 41 2 2 2 2 2 4 3 3" xfId="25450" xr:uid="{00000000-0005-0000-0000-0000063D0000}"/>
    <cellStyle name="Normal 41 2 2 2 2 2 4 4" xfId="35670" xr:uid="{00000000-0005-0000-0000-0000073D0000}"/>
    <cellStyle name="Normal 41 2 2 2 2 2 4 5" xfId="20437" xr:uid="{00000000-0005-0000-0000-0000083D0000}"/>
    <cellStyle name="Normal 41 2 2 2 2 2 5" xfId="12027" xr:uid="{00000000-0005-0000-0000-0000093D0000}"/>
    <cellStyle name="Normal 41 2 2 2 2 2 5 2" xfId="42358" xr:uid="{00000000-0005-0000-0000-00000A3D0000}"/>
    <cellStyle name="Normal 41 2 2 2 2 2 5 3" xfId="27125" xr:uid="{00000000-0005-0000-0000-00000B3D0000}"/>
    <cellStyle name="Normal 41 2 2 2 2 2 6" xfId="7006" xr:uid="{00000000-0005-0000-0000-00000C3D0000}"/>
    <cellStyle name="Normal 41 2 2 2 2 2 6 2" xfId="37341" xr:uid="{00000000-0005-0000-0000-00000D3D0000}"/>
    <cellStyle name="Normal 41 2 2 2 2 2 6 3" xfId="22108" xr:uid="{00000000-0005-0000-0000-00000E3D0000}"/>
    <cellStyle name="Normal 41 2 2 2 2 2 7" xfId="32329" xr:uid="{00000000-0005-0000-0000-00000F3D0000}"/>
    <cellStyle name="Normal 41 2 2 2 2 2 8" xfId="17095" xr:uid="{00000000-0005-0000-0000-0000103D0000}"/>
    <cellStyle name="Normal 41 2 2 2 2 3" xfId="2353" xr:uid="{00000000-0005-0000-0000-0000113D0000}"/>
    <cellStyle name="Normal 41 2 2 2 2 3 2" xfId="4043" xr:uid="{00000000-0005-0000-0000-0000123D0000}"/>
    <cellStyle name="Normal 41 2 2 2 2 3 2 2" xfId="14116" xr:uid="{00000000-0005-0000-0000-0000133D0000}"/>
    <cellStyle name="Normal 41 2 2 2 2 3 2 2 2" xfId="44447" xr:uid="{00000000-0005-0000-0000-0000143D0000}"/>
    <cellStyle name="Normal 41 2 2 2 2 3 2 2 3" xfId="29214" xr:uid="{00000000-0005-0000-0000-0000153D0000}"/>
    <cellStyle name="Normal 41 2 2 2 2 3 2 3" xfId="9096" xr:uid="{00000000-0005-0000-0000-0000163D0000}"/>
    <cellStyle name="Normal 41 2 2 2 2 3 2 3 2" xfId="39430" xr:uid="{00000000-0005-0000-0000-0000173D0000}"/>
    <cellStyle name="Normal 41 2 2 2 2 3 2 3 3" xfId="24197" xr:uid="{00000000-0005-0000-0000-0000183D0000}"/>
    <cellStyle name="Normal 41 2 2 2 2 3 2 4" xfId="34417" xr:uid="{00000000-0005-0000-0000-0000193D0000}"/>
    <cellStyle name="Normal 41 2 2 2 2 3 2 5" xfId="19184" xr:uid="{00000000-0005-0000-0000-00001A3D0000}"/>
    <cellStyle name="Normal 41 2 2 2 2 3 3" xfId="5735" xr:uid="{00000000-0005-0000-0000-00001B3D0000}"/>
    <cellStyle name="Normal 41 2 2 2 2 3 3 2" xfId="15787" xr:uid="{00000000-0005-0000-0000-00001C3D0000}"/>
    <cellStyle name="Normal 41 2 2 2 2 3 3 2 2" xfId="46118" xr:uid="{00000000-0005-0000-0000-00001D3D0000}"/>
    <cellStyle name="Normal 41 2 2 2 2 3 3 2 3" xfId="30885" xr:uid="{00000000-0005-0000-0000-00001E3D0000}"/>
    <cellStyle name="Normal 41 2 2 2 2 3 3 3" xfId="10767" xr:uid="{00000000-0005-0000-0000-00001F3D0000}"/>
    <cellStyle name="Normal 41 2 2 2 2 3 3 3 2" xfId="41101" xr:uid="{00000000-0005-0000-0000-0000203D0000}"/>
    <cellStyle name="Normal 41 2 2 2 2 3 3 3 3" xfId="25868" xr:uid="{00000000-0005-0000-0000-0000213D0000}"/>
    <cellStyle name="Normal 41 2 2 2 2 3 3 4" xfId="36088" xr:uid="{00000000-0005-0000-0000-0000223D0000}"/>
    <cellStyle name="Normal 41 2 2 2 2 3 3 5" xfId="20855" xr:uid="{00000000-0005-0000-0000-0000233D0000}"/>
    <cellStyle name="Normal 41 2 2 2 2 3 4" xfId="12445" xr:uid="{00000000-0005-0000-0000-0000243D0000}"/>
    <cellStyle name="Normal 41 2 2 2 2 3 4 2" xfId="42776" xr:uid="{00000000-0005-0000-0000-0000253D0000}"/>
    <cellStyle name="Normal 41 2 2 2 2 3 4 3" xfId="27543" xr:uid="{00000000-0005-0000-0000-0000263D0000}"/>
    <cellStyle name="Normal 41 2 2 2 2 3 5" xfId="7424" xr:uid="{00000000-0005-0000-0000-0000273D0000}"/>
    <cellStyle name="Normal 41 2 2 2 2 3 5 2" xfId="37759" xr:uid="{00000000-0005-0000-0000-0000283D0000}"/>
    <cellStyle name="Normal 41 2 2 2 2 3 5 3" xfId="22526" xr:uid="{00000000-0005-0000-0000-0000293D0000}"/>
    <cellStyle name="Normal 41 2 2 2 2 3 6" xfId="32747" xr:uid="{00000000-0005-0000-0000-00002A3D0000}"/>
    <cellStyle name="Normal 41 2 2 2 2 3 7" xfId="17513" xr:uid="{00000000-0005-0000-0000-00002B3D0000}"/>
    <cellStyle name="Normal 41 2 2 2 2 4" xfId="3206" xr:uid="{00000000-0005-0000-0000-00002C3D0000}"/>
    <cellStyle name="Normal 41 2 2 2 2 4 2" xfId="13280" xr:uid="{00000000-0005-0000-0000-00002D3D0000}"/>
    <cellStyle name="Normal 41 2 2 2 2 4 2 2" xfId="43611" xr:uid="{00000000-0005-0000-0000-00002E3D0000}"/>
    <cellStyle name="Normal 41 2 2 2 2 4 2 3" xfId="28378" xr:uid="{00000000-0005-0000-0000-00002F3D0000}"/>
    <cellStyle name="Normal 41 2 2 2 2 4 3" xfId="8260" xr:uid="{00000000-0005-0000-0000-0000303D0000}"/>
    <cellStyle name="Normal 41 2 2 2 2 4 3 2" xfId="38594" xr:uid="{00000000-0005-0000-0000-0000313D0000}"/>
    <cellStyle name="Normal 41 2 2 2 2 4 3 3" xfId="23361" xr:uid="{00000000-0005-0000-0000-0000323D0000}"/>
    <cellStyle name="Normal 41 2 2 2 2 4 4" xfId="33581" xr:uid="{00000000-0005-0000-0000-0000333D0000}"/>
    <cellStyle name="Normal 41 2 2 2 2 4 5" xfId="18348" xr:uid="{00000000-0005-0000-0000-0000343D0000}"/>
    <cellStyle name="Normal 41 2 2 2 2 5" xfId="4899" xr:uid="{00000000-0005-0000-0000-0000353D0000}"/>
    <cellStyle name="Normal 41 2 2 2 2 5 2" xfId="14951" xr:uid="{00000000-0005-0000-0000-0000363D0000}"/>
    <cellStyle name="Normal 41 2 2 2 2 5 2 2" xfId="45282" xr:uid="{00000000-0005-0000-0000-0000373D0000}"/>
    <cellStyle name="Normal 41 2 2 2 2 5 2 3" xfId="30049" xr:uid="{00000000-0005-0000-0000-0000383D0000}"/>
    <cellStyle name="Normal 41 2 2 2 2 5 3" xfId="9931" xr:uid="{00000000-0005-0000-0000-0000393D0000}"/>
    <cellStyle name="Normal 41 2 2 2 2 5 3 2" xfId="40265" xr:uid="{00000000-0005-0000-0000-00003A3D0000}"/>
    <cellStyle name="Normal 41 2 2 2 2 5 3 3" xfId="25032" xr:uid="{00000000-0005-0000-0000-00003B3D0000}"/>
    <cellStyle name="Normal 41 2 2 2 2 5 4" xfId="35252" xr:uid="{00000000-0005-0000-0000-00003C3D0000}"/>
    <cellStyle name="Normal 41 2 2 2 2 5 5" xfId="20019" xr:uid="{00000000-0005-0000-0000-00003D3D0000}"/>
    <cellStyle name="Normal 41 2 2 2 2 6" xfId="11609" xr:uid="{00000000-0005-0000-0000-00003E3D0000}"/>
    <cellStyle name="Normal 41 2 2 2 2 6 2" xfId="41940" xr:uid="{00000000-0005-0000-0000-00003F3D0000}"/>
    <cellStyle name="Normal 41 2 2 2 2 6 3" xfId="26707" xr:uid="{00000000-0005-0000-0000-0000403D0000}"/>
    <cellStyle name="Normal 41 2 2 2 2 7" xfId="6588" xr:uid="{00000000-0005-0000-0000-0000413D0000}"/>
    <cellStyle name="Normal 41 2 2 2 2 7 2" xfId="36923" xr:uid="{00000000-0005-0000-0000-0000423D0000}"/>
    <cellStyle name="Normal 41 2 2 2 2 7 3" xfId="21690" xr:uid="{00000000-0005-0000-0000-0000433D0000}"/>
    <cellStyle name="Normal 41 2 2 2 2 8" xfId="31911" xr:uid="{00000000-0005-0000-0000-0000443D0000}"/>
    <cellStyle name="Normal 41 2 2 2 2 9" xfId="16677" xr:uid="{00000000-0005-0000-0000-0000453D0000}"/>
    <cellStyle name="Normal 41 2 2 2 3" xfId="1724" xr:uid="{00000000-0005-0000-0000-0000463D0000}"/>
    <cellStyle name="Normal 41 2 2 2 3 2" xfId="2563" xr:uid="{00000000-0005-0000-0000-0000473D0000}"/>
    <cellStyle name="Normal 41 2 2 2 3 2 2" xfId="4253" xr:uid="{00000000-0005-0000-0000-0000483D0000}"/>
    <cellStyle name="Normal 41 2 2 2 3 2 2 2" xfId="14326" xr:uid="{00000000-0005-0000-0000-0000493D0000}"/>
    <cellStyle name="Normal 41 2 2 2 3 2 2 2 2" xfId="44657" xr:uid="{00000000-0005-0000-0000-00004A3D0000}"/>
    <cellStyle name="Normal 41 2 2 2 3 2 2 2 3" xfId="29424" xr:uid="{00000000-0005-0000-0000-00004B3D0000}"/>
    <cellStyle name="Normal 41 2 2 2 3 2 2 3" xfId="9306" xr:uid="{00000000-0005-0000-0000-00004C3D0000}"/>
    <cellStyle name="Normal 41 2 2 2 3 2 2 3 2" xfId="39640" xr:uid="{00000000-0005-0000-0000-00004D3D0000}"/>
    <cellStyle name="Normal 41 2 2 2 3 2 2 3 3" xfId="24407" xr:uid="{00000000-0005-0000-0000-00004E3D0000}"/>
    <cellStyle name="Normal 41 2 2 2 3 2 2 4" xfId="34627" xr:uid="{00000000-0005-0000-0000-00004F3D0000}"/>
    <cellStyle name="Normal 41 2 2 2 3 2 2 5" xfId="19394" xr:uid="{00000000-0005-0000-0000-0000503D0000}"/>
    <cellStyle name="Normal 41 2 2 2 3 2 3" xfId="5945" xr:uid="{00000000-0005-0000-0000-0000513D0000}"/>
    <cellStyle name="Normal 41 2 2 2 3 2 3 2" xfId="15997" xr:uid="{00000000-0005-0000-0000-0000523D0000}"/>
    <cellStyle name="Normal 41 2 2 2 3 2 3 2 2" xfId="46328" xr:uid="{00000000-0005-0000-0000-0000533D0000}"/>
    <cellStyle name="Normal 41 2 2 2 3 2 3 2 3" xfId="31095" xr:uid="{00000000-0005-0000-0000-0000543D0000}"/>
    <cellStyle name="Normal 41 2 2 2 3 2 3 3" xfId="10977" xr:uid="{00000000-0005-0000-0000-0000553D0000}"/>
    <cellStyle name="Normal 41 2 2 2 3 2 3 3 2" xfId="41311" xr:uid="{00000000-0005-0000-0000-0000563D0000}"/>
    <cellStyle name="Normal 41 2 2 2 3 2 3 3 3" xfId="26078" xr:uid="{00000000-0005-0000-0000-0000573D0000}"/>
    <cellStyle name="Normal 41 2 2 2 3 2 3 4" xfId="36298" xr:uid="{00000000-0005-0000-0000-0000583D0000}"/>
    <cellStyle name="Normal 41 2 2 2 3 2 3 5" xfId="21065" xr:uid="{00000000-0005-0000-0000-0000593D0000}"/>
    <cellStyle name="Normal 41 2 2 2 3 2 4" xfId="12655" xr:uid="{00000000-0005-0000-0000-00005A3D0000}"/>
    <cellStyle name="Normal 41 2 2 2 3 2 4 2" xfId="42986" xr:uid="{00000000-0005-0000-0000-00005B3D0000}"/>
    <cellStyle name="Normal 41 2 2 2 3 2 4 3" xfId="27753" xr:uid="{00000000-0005-0000-0000-00005C3D0000}"/>
    <cellStyle name="Normal 41 2 2 2 3 2 5" xfId="7634" xr:uid="{00000000-0005-0000-0000-00005D3D0000}"/>
    <cellStyle name="Normal 41 2 2 2 3 2 5 2" xfId="37969" xr:uid="{00000000-0005-0000-0000-00005E3D0000}"/>
    <cellStyle name="Normal 41 2 2 2 3 2 5 3" xfId="22736" xr:uid="{00000000-0005-0000-0000-00005F3D0000}"/>
    <cellStyle name="Normal 41 2 2 2 3 2 6" xfId="32957" xr:uid="{00000000-0005-0000-0000-0000603D0000}"/>
    <cellStyle name="Normal 41 2 2 2 3 2 7" xfId="17723" xr:uid="{00000000-0005-0000-0000-0000613D0000}"/>
    <cellStyle name="Normal 41 2 2 2 3 3" xfId="3416" xr:uid="{00000000-0005-0000-0000-0000623D0000}"/>
    <cellStyle name="Normal 41 2 2 2 3 3 2" xfId="13490" xr:uid="{00000000-0005-0000-0000-0000633D0000}"/>
    <cellStyle name="Normal 41 2 2 2 3 3 2 2" xfId="43821" xr:uid="{00000000-0005-0000-0000-0000643D0000}"/>
    <cellStyle name="Normal 41 2 2 2 3 3 2 3" xfId="28588" xr:uid="{00000000-0005-0000-0000-0000653D0000}"/>
    <cellStyle name="Normal 41 2 2 2 3 3 3" xfId="8470" xr:uid="{00000000-0005-0000-0000-0000663D0000}"/>
    <cellStyle name="Normal 41 2 2 2 3 3 3 2" xfId="38804" xr:uid="{00000000-0005-0000-0000-0000673D0000}"/>
    <cellStyle name="Normal 41 2 2 2 3 3 3 3" xfId="23571" xr:uid="{00000000-0005-0000-0000-0000683D0000}"/>
    <cellStyle name="Normal 41 2 2 2 3 3 4" xfId="33791" xr:uid="{00000000-0005-0000-0000-0000693D0000}"/>
    <cellStyle name="Normal 41 2 2 2 3 3 5" xfId="18558" xr:uid="{00000000-0005-0000-0000-00006A3D0000}"/>
    <cellStyle name="Normal 41 2 2 2 3 4" xfId="5109" xr:uid="{00000000-0005-0000-0000-00006B3D0000}"/>
    <cellStyle name="Normal 41 2 2 2 3 4 2" xfId="15161" xr:uid="{00000000-0005-0000-0000-00006C3D0000}"/>
    <cellStyle name="Normal 41 2 2 2 3 4 2 2" xfId="45492" xr:uid="{00000000-0005-0000-0000-00006D3D0000}"/>
    <cellStyle name="Normal 41 2 2 2 3 4 2 3" xfId="30259" xr:uid="{00000000-0005-0000-0000-00006E3D0000}"/>
    <cellStyle name="Normal 41 2 2 2 3 4 3" xfId="10141" xr:uid="{00000000-0005-0000-0000-00006F3D0000}"/>
    <cellStyle name="Normal 41 2 2 2 3 4 3 2" xfId="40475" xr:uid="{00000000-0005-0000-0000-0000703D0000}"/>
    <cellStyle name="Normal 41 2 2 2 3 4 3 3" xfId="25242" xr:uid="{00000000-0005-0000-0000-0000713D0000}"/>
    <cellStyle name="Normal 41 2 2 2 3 4 4" xfId="35462" xr:uid="{00000000-0005-0000-0000-0000723D0000}"/>
    <cellStyle name="Normal 41 2 2 2 3 4 5" xfId="20229" xr:uid="{00000000-0005-0000-0000-0000733D0000}"/>
    <cellStyle name="Normal 41 2 2 2 3 5" xfId="11819" xr:uid="{00000000-0005-0000-0000-0000743D0000}"/>
    <cellStyle name="Normal 41 2 2 2 3 5 2" xfId="42150" xr:uid="{00000000-0005-0000-0000-0000753D0000}"/>
    <cellStyle name="Normal 41 2 2 2 3 5 3" xfId="26917" xr:uid="{00000000-0005-0000-0000-0000763D0000}"/>
    <cellStyle name="Normal 41 2 2 2 3 6" xfId="6798" xr:uid="{00000000-0005-0000-0000-0000773D0000}"/>
    <cellStyle name="Normal 41 2 2 2 3 6 2" xfId="37133" xr:uid="{00000000-0005-0000-0000-0000783D0000}"/>
    <cellStyle name="Normal 41 2 2 2 3 6 3" xfId="21900" xr:uid="{00000000-0005-0000-0000-0000793D0000}"/>
    <cellStyle name="Normal 41 2 2 2 3 7" xfId="32121" xr:uid="{00000000-0005-0000-0000-00007A3D0000}"/>
    <cellStyle name="Normal 41 2 2 2 3 8" xfId="16887" xr:uid="{00000000-0005-0000-0000-00007B3D0000}"/>
    <cellStyle name="Normal 41 2 2 2 4" xfId="2145" xr:uid="{00000000-0005-0000-0000-00007C3D0000}"/>
    <cellStyle name="Normal 41 2 2 2 4 2" xfId="3835" xr:uid="{00000000-0005-0000-0000-00007D3D0000}"/>
    <cellStyle name="Normal 41 2 2 2 4 2 2" xfId="13908" xr:uid="{00000000-0005-0000-0000-00007E3D0000}"/>
    <cellStyle name="Normal 41 2 2 2 4 2 2 2" xfId="44239" xr:uid="{00000000-0005-0000-0000-00007F3D0000}"/>
    <cellStyle name="Normal 41 2 2 2 4 2 2 3" xfId="29006" xr:uid="{00000000-0005-0000-0000-0000803D0000}"/>
    <cellStyle name="Normal 41 2 2 2 4 2 3" xfId="8888" xr:uid="{00000000-0005-0000-0000-0000813D0000}"/>
    <cellStyle name="Normal 41 2 2 2 4 2 3 2" xfId="39222" xr:uid="{00000000-0005-0000-0000-0000823D0000}"/>
    <cellStyle name="Normal 41 2 2 2 4 2 3 3" xfId="23989" xr:uid="{00000000-0005-0000-0000-0000833D0000}"/>
    <cellStyle name="Normal 41 2 2 2 4 2 4" xfId="34209" xr:uid="{00000000-0005-0000-0000-0000843D0000}"/>
    <cellStyle name="Normal 41 2 2 2 4 2 5" xfId="18976" xr:uid="{00000000-0005-0000-0000-0000853D0000}"/>
    <cellStyle name="Normal 41 2 2 2 4 3" xfId="5527" xr:uid="{00000000-0005-0000-0000-0000863D0000}"/>
    <cellStyle name="Normal 41 2 2 2 4 3 2" xfId="15579" xr:uid="{00000000-0005-0000-0000-0000873D0000}"/>
    <cellStyle name="Normal 41 2 2 2 4 3 2 2" xfId="45910" xr:uid="{00000000-0005-0000-0000-0000883D0000}"/>
    <cellStyle name="Normal 41 2 2 2 4 3 2 3" xfId="30677" xr:uid="{00000000-0005-0000-0000-0000893D0000}"/>
    <cellStyle name="Normal 41 2 2 2 4 3 3" xfId="10559" xr:uid="{00000000-0005-0000-0000-00008A3D0000}"/>
    <cellStyle name="Normal 41 2 2 2 4 3 3 2" xfId="40893" xr:uid="{00000000-0005-0000-0000-00008B3D0000}"/>
    <cellStyle name="Normal 41 2 2 2 4 3 3 3" xfId="25660" xr:uid="{00000000-0005-0000-0000-00008C3D0000}"/>
    <cellStyle name="Normal 41 2 2 2 4 3 4" xfId="35880" xr:uid="{00000000-0005-0000-0000-00008D3D0000}"/>
    <cellStyle name="Normal 41 2 2 2 4 3 5" xfId="20647" xr:uid="{00000000-0005-0000-0000-00008E3D0000}"/>
    <cellStyle name="Normal 41 2 2 2 4 4" xfId="12237" xr:uid="{00000000-0005-0000-0000-00008F3D0000}"/>
    <cellStyle name="Normal 41 2 2 2 4 4 2" xfId="42568" xr:uid="{00000000-0005-0000-0000-0000903D0000}"/>
    <cellStyle name="Normal 41 2 2 2 4 4 3" xfId="27335" xr:uid="{00000000-0005-0000-0000-0000913D0000}"/>
    <cellStyle name="Normal 41 2 2 2 4 5" xfId="7216" xr:uid="{00000000-0005-0000-0000-0000923D0000}"/>
    <cellStyle name="Normal 41 2 2 2 4 5 2" xfId="37551" xr:uid="{00000000-0005-0000-0000-0000933D0000}"/>
    <cellStyle name="Normal 41 2 2 2 4 5 3" xfId="22318" xr:uid="{00000000-0005-0000-0000-0000943D0000}"/>
    <cellStyle name="Normal 41 2 2 2 4 6" xfId="32539" xr:uid="{00000000-0005-0000-0000-0000953D0000}"/>
    <cellStyle name="Normal 41 2 2 2 4 7" xfId="17305" xr:uid="{00000000-0005-0000-0000-0000963D0000}"/>
    <cellStyle name="Normal 41 2 2 2 5" xfId="2998" xr:uid="{00000000-0005-0000-0000-0000973D0000}"/>
    <cellStyle name="Normal 41 2 2 2 5 2" xfId="13072" xr:uid="{00000000-0005-0000-0000-0000983D0000}"/>
    <cellStyle name="Normal 41 2 2 2 5 2 2" xfId="43403" xr:uid="{00000000-0005-0000-0000-0000993D0000}"/>
    <cellStyle name="Normal 41 2 2 2 5 2 3" xfId="28170" xr:uid="{00000000-0005-0000-0000-00009A3D0000}"/>
    <cellStyle name="Normal 41 2 2 2 5 3" xfId="8052" xr:uid="{00000000-0005-0000-0000-00009B3D0000}"/>
    <cellStyle name="Normal 41 2 2 2 5 3 2" xfId="38386" xr:uid="{00000000-0005-0000-0000-00009C3D0000}"/>
    <cellStyle name="Normal 41 2 2 2 5 3 3" xfId="23153" xr:uid="{00000000-0005-0000-0000-00009D3D0000}"/>
    <cellStyle name="Normal 41 2 2 2 5 4" xfId="33373" xr:uid="{00000000-0005-0000-0000-00009E3D0000}"/>
    <cellStyle name="Normal 41 2 2 2 5 5" xfId="18140" xr:uid="{00000000-0005-0000-0000-00009F3D0000}"/>
    <cellStyle name="Normal 41 2 2 2 6" xfId="4691" xr:uid="{00000000-0005-0000-0000-0000A03D0000}"/>
    <cellStyle name="Normal 41 2 2 2 6 2" xfId="14743" xr:uid="{00000000-0005-0000-0000-0000A13D0000}"/>
    <cellStyle name="Normal 41 2 2 2 6 2 2" xfId="45074" xr:uid="{00000000-0005-0000-0000-0000A23D0000}"/>
    <cellStyle name="Normal 41 2 2 2 6 2 3" xfId="29841" xr:uid="{00000000-0005-0000-0000-0000A33D0000}"/>
    <cellStyle name="Normal 41 2 2 2 6 3" xfId="9723" xr:uid="{00000000-0005-0000-0000-0000A43D0000}"/>
    <cellStyle name="Normal 41 2 2 2 6 3 2" xfId="40057" xr:uid="{00000000-0005-0000-0000-0000A53D0000}"/>
    <cellStyle name="Normal 41 2 2 2 6 3 3" xfId="24824" xr:uid="{00000000-0005-0000-0000-0000A63D0000}"/>
    <cellStyle name="Normal 41 2 2 2 6 4" xfId="35044" xr:uid="{00000000-0005-0000-0000-0000A73D0000}"/>
    <cellStyle name="Normal 41 2 2 2 6 5" xfId="19811" xr:uid="{00000000-0005-0000-0000-0000A83D0000}"/>
    <cellStyle name="Normal 41 2 2 2 7" xfId="11401" xr:uid="{00000000-0005-0000-0000-0000A93D0000}"/>
    <cellStyle name="Normal 41 2 2 2 7 2" xfId="41732" xr:uid="{00000000-0005-0000-0000-0000AA3D0000}"/>
    <cellStyle name="Normal 41 2 2 2 7 3" xfId="26499" xr:uid="{00000000-0005-0000-0000-0000AB3D0000}"/>
    <cellStyle name="Normal 41 2 2 2 8" xfId="6380" xr:uid="{00000000-0005-0000-0000-0000AC3D0000}"/>
    <cellStyle name="Normal 41 2 2 2 8 2" xfId="36715" xr:uid="{00000000-0005-0000-0000-0000AD3D0000}"/>
    <cellStyle name="Normal 41 2 2 2 8 3" xfId="21482" xr:uid="{00000000-0005-0000-0000-0000AE3D0000}"/>
    <cellStyle name="Normal 41 2 2 2 9" xfId="31703" xr:uid="{00000000-0005-0000-0000-0000AF3D0000}"/>
    <cellStyle name="Normal 41 2 2 3" xfId="1407" xr:uid="{00000000-0005-0000-0000-0000B03D0000}"/>
    <cellStyle name="Normal 41 2 2 3 2" xfId="1828" xr:uid="{00000000-0005-0000-0000-0000B13D0000}"/>
    <cellStyle name="Normal 41 2 2 3 2 2" xfId="2667" xr:uid="{00000000-0005-0000-0000-0000B23D0000}"/>
    <cellStyle name="Normal 41 2 2 3 2 2 2" xfId="4357" xr:uid="{00000000-0005-0000-0000-0000B33D0000}"/>
    <cellStyle name="Normal 41 2 2 3 2 2 2 2" xfId="14430" xr:uid="{00000000-0005-0000-0000-0000B43D0000}"/>
    <cellStyle name="Normal 41 2 2 3 2 2 2 2 2" xfId="44761" xr:uid="{00000000-0005-0000-0000-0000B53D0000}"/>
    <cellStyle name="Normal 41 2 2 3 2 2 2 2 3" xfId="29528" xr:uid="{00000000-0005-0000-0000-0000B63D0000}"/>
    <cellStyle name="Normal 41 2 2 3 2 2 2 3" xfId="9410" xr:uid="{00000000-0005-0000-0000-0000B73D0000}"/>
    <cellStyle name="Normal 41 2 2 3 2 2 2 3 2" xfId="39744" xr:uid="{00000000-0005-0000-0000-0000B83D0000}"/>
    <cellStyle name="Normal 41 2 2 3 2 2 2 3 3" xfId="24511" xr:uid="{00000000-0005-0000-0000-0000B93D0000}"/>
    <cellStyle name="Normal 41 2 2 3 2 2 2 4" xfId="34731" xr:uid="{00000000-0005-0000-0000-0000BA3D0000}"/>
    <cellStyle name="Normal 41 2 2 3 2 2 2 5" xfId="19498" xr:uid="{00000000-0005-0000-0000-0000BB3D0000}"/>
    <cellStyle name="Normal 41 2 2 3 2 2 3" xfId="6049" xr:uid="{00000000-0005-0000-0000-0000BC3D0000}"/>
    <cellStyle name="Normal 41 2 2 3 2 2 3 2" xfId="16101" xr:uid="{00000000-0005-0000-0000-0000BD3D0000}"/>
    <cellStyle name="Normal 41 2 2 3 2 2 3 2 2" xfId="46432" xr:uid="{00000000-0005-0000-0000-0000BE3D0000}"/>
    <cellStyle name="Normal 41 2 2 3 2 2 3 2 3" xfId="31199" xr:uid="{00000000-0005-0000-0000-0000BF3D0000}"/>
    <cellStyle name="Normal 41 2 2 3 2 2 3 3" xfId="11081" xr:uid="{00000000-0005-0000-0000-0000C03D0000}"/>
    <cellStyle name="Normal 41 2 2 3 2 2 3 3 2" xfId="41415" xr:uid="{00000000-0005-0000-0000-0000C13D0000}"/>
    <cellStyle name="Normal 41 2 2 3 2 2 3 3 3" xfId="26182" xr:uid="{00000000-0005-0000-0000-0000C23D0000}"/>
    <cellStyle name="Normal 41 2 2 3 2 2 3 4" xfId="36402" xr:uid="{00000000-0005-0000-0000-0000C33D0000}"/>
    <cellStyle name="Normal 41 2 2 3 2 2 3 5" xfId="21169" xr:uid="{00000000-0005-0000-0000-0000C43D0000}"/>
    <cellStyle name="Normal 41 2 2 3 2 2 4" xfId="12759" xr:uid="{00000000-0005-0000-0000-0000C53D0000}"/>
    <cellStyle name="Normal 41 2 2 3 2 2 4 2" xfId="43090" xr:uid="{00000000-0005-0000-0000-0000C63D0000}"/>
    <cellStyle name="Normal 41 2 2 3 2 2 4 3" xfId="27857" xr:uid="{00000000-0005-0000-0000-0000C73D0000}"/>
    <cellStyle name="Normal 41 2 2 3 2 2 5" xfId="7738" xr:uid="{00000000-0005-0000-0000-0000C83D0000}"/>
    <cellStyle name="Normal 41 2 2 3 2 2 5 2" xfId="38073" xr:uid="{00000000-0005-0000-0000-0000C93D0000}"/>
    <cellStyle name="Normal 41 2 2 3 2 2 5 3" xfId="22840" xr:uid="{00000000-0005-0000-0000-0000CA3D0000}"/>
    <cellStyle name="Normal 41 2 2 3 2 2 6" xfId="33061" xr:uid="{00000000-0005-0000-0000-0000CB3D0000}"/>
    <cellStyle name="Normal 41 2 2 3 2 2 7" xfId="17827" xr:uid="{00000000-0005-0000-0000-0000CC3D0000}"/>
    <cellStyle name="Normal 41 2 2 3 2 3" xfId="3520" xr:uid="{00000000-0005-0000-0000-0000CD3D0000}"/>
    <cellStyle name="Normal 41 2 2 3 2 3 2" xfId="13594" xr:uid="{00000000-0005-0000-0000-0000CE3D0000}"/>
    <cellStyle name="Normal 41 2 2 3 2 3 2 2" xfId="43925" xr:uid="{00000000-0005-0000-0000-0000CF3D0000}"/>
    <cellStyle name="Normal 41 2 2 3 2 3 2 3" xfId="28692" xr:uid="{00000000-0005-0000-0000-0000D03D0000}"/>
    <cellStyle name="Normal 41 2 2 3 2 3 3" xfId="8574" xr:uid="{00000000-0005-0000-0000-0000D13D0000}"/>
    <cellStyle name="Normal 41 2 2 3 2 3 3 2" xfId="38908" xr:uid="{00000000-0005-0000-0000-0000D23D0000}"/>
    <cellStyle name="Normal 41 2 2 3 2 3 3 3" xfId="23675" xr:uid="{00000000-0005-0000-0000-0000D33D0000}"/>
    <cellStyle name="Normal 41 2 2 3 2 3 4" xfId="33895" xr:uid="{00000000-0005-0000-0000-0000D43D0000}"/>
    <cellStyle name="Normal 41 2 2 3 2 3 5" xfId="18662" xr:uid="{00000000-0005-0000-0000-0000D53D0000}"/>
    <cellStyle name="Normal 41 2 2 3 2 4" xfId="5213" xr:uid="{00000000-0005-0000-0000-0000D63D0000}"/>
    <cellStyle name="Normal 41 2 2 3 2 4 2" xfId="15265" xr:uid="{00000000-0005-0000-0000-0000D73D0000}"/>
    <cellStyle name="Normal 41 2 2 3 2 4 2 2" xfId="45596" xr:uid="{00000000-0005-0000-0000-0000D83D0000}"/>
    <cellStyle name="Normal 41 2 2 3 2 4 2 3" xfId="30363" xr:uid="{00000000-0005-0000-0000-0000D93D0000}"/>
    <cellStyle name="Normal 41 2 2 3 2 4 3" xfId="10245" xr:uid="{00000000-0005-0000-0000-0000DA3D0000}"/>
    <cellStyle name="Normal 41 2 2 3 2 4 3 2" xfId="40579" xr:uid="{00000000-0005-0000-0000-0000DB3D0000}"/>
    <cellStyle name="Normal 41 2 2 3 2 4 3 3" xfId="25346" xr:uid="{00000000-0005-0000-0000-0000DC3D0000}"/>
    <cellStyle name="Normal 41 2 2 3 2 4 4" xfId="35566" xr:uid="{00000000-0005-0000-0000-0000DD3D0000}"/>
    <cellStyle name="Normal 41 2 2 3 2 4 5" xfId="20333" xr:uid="{00000000-0005-0000-0000-0000DE3D0000}"/>
    <cellStyle name="Normal 41 2 2 3 2 5" xfId="11923" xr:uid="{00000000-0005-0000-0000-0000DF3D0000}"/>
    <cellStyle name="Normal 41 2 2 3 2 5 2" xfId="42254" xr:uid="{00000000-0005-0000-0000-0000E03D0000}"/>
    <cellStyle name="Normal 41 2 2 3 2 5 3" xfId="27021" xr:uid="{00000000-0005-0000-0000-0000E13D0000}"/>
    <cellStyle name="Normal 41 2 2 3 2 6" xfId="6902" xr:uid="{00000000-0005-0000-0000-0000E23D0000}"/>
    <cellStyle name="Normal 41 2 2 3 2 6 2" xfId="37237" xr:uid="{00000000-0005-0000-0000-0000E33D0000}"/>
    <cellStyle name="Normal 41 2 2 3 2 6 3" xfId="22004" xr:uid="{00000000-0005-0000-0000-0000E43D0000}"/>
    <cellStyle name="Normal 41 2 2 3 2 7" xfId="32225" xr:uid="{00000000-0005-0000-0000-0000E53D0000}"/>
    <cellStyle name="Normal 41 2 2 3 2 8" xfId="16991" xr:uid="{00000000-0005-0000-0000-0000E63D0000}"/>
    <cellStyle name="Normal 41 2 2 3 3" xfId="2249" xr:uid="{00000000-0005-0000-0000-0000E73D0000}"/>
    <cellStyle name="Normal 41 2 2 3 3 2" xfId="3939" xr:uid="{00000000-0005-0000-0000-0000E83D0000}"/>
    <cellStyle name="Normal 41 2 2 3 3 2 2" xfId="14012" xr:uid="{00000000-0005-0000-0000-0000E93D0000}"/>
    <cellStyle name="Normal 41 2 2 3 3 2 2 2" xfId="44343" xr:uid="{00000000-0005-0000-0000-0000EA3D0000}"/>
    <cellStyle name="Normal 41 2 2 3 3 2 2 3" xfId="29110" xr:uid="{00000000-0005-0000-0000-0000EB3D0000}"/>
    <cellStyle name="Normal 41 2 2 3 3 2 3" xfId="8992" xr:uid="{00000000-0005-0000-0000-0000EC3D0000}"/>
    <cellStyle name="Normal 41 2 2 3 3 2 3 2" xfId="39326" xr:uid="{00000000-0005-0000-0000-0000ED3D0000}"/>
    <cellStyle name="Normal 41 2 2 3 3 2 3 3" xfId="24093" xr:uid="{00000000-0005-0000-0000-0000EE3D0000}"/>
    <cellStyle name="Normal 41 2 2 3 3 2 4" xfId="34313" xr:uid="{00000000-0005-0000-0000-0000EF3D0000}"/>
    <cellStyle name="Normal 41 2 2 3 3 2 5" xfId="19080" xr:uid="{00000000-0005-0000-0000-0000F03D0000}"/>
    <cellStyle name="Normal 41 2 2 3 3 3" xfId="5631" xr:uid="{00000000-0005-0000-0000-0000F13D0000}"/>
    <cellStyle name="Normal 41 2 2 3 3 3 2" xfId="15683" xr:uid="{00000000-0005-0000-0000-0000F23D0000}"/>
    <cellStyle name="Normal 41 2 2 3 3 3 2 2" xfId="46014" xr:uid="{00000000-0005-0000-0000-0000F33D0000}"/>
    <cellStyle name="Normal 41 2 2 3 3 3 2 3" xfId="30781" xr:uid="{00000000-0005-0000-0000-0000F43D0000}"/>
    <cellStyle name="Normal 41 2 2 3 3 3 3" xfId="10663" xr:uid="{00000000-0005-0000-0000-0000F53D0000}"/>
    <cellStyle name="Normal 41 2 2 3 3 3 3 2" xfId="40997" xr:uid="{00000000-0005-0000-0000-0000F63D0000}"/>
    <cellStyle name="Normal 41 2 2 3 3 3 3 3" xfId="25764" xr:uid="{00000000-0005-0000-0000-0000F73D0000}"/>
    <cellStyle name="Normal 41 2 2 3 3 3 4" xfId="35984" xr:uid="{00000000-0005-0000-0000-0000F83D0000}"/>
    <cellStyle name="Normal 41 2 2 3 3 3 5" xfId="20751" xr:uid="{00000000-0005-0000-0000-0000F93D0000}"/>
    <cellStyle name="Normal 41 2 2 3 3 4" xfId="12341" xr:uid="{00000000-0005-0000-0000-0000FA3D0000}"/>
    <cellStyle name="Normal 41 2 2 3 3 4 2" xfId="42672" xr:uid="{00000000-0005-0000-0000-0000FB3D0000}"/>
    <cellStyle name="Normal 41 2 2 3 3 4 3" xfId="27439" xr:uid="{00000000-0005-0000-0000-0000FC3D0000}"/>
    <cellStyle name="Normal 41 2 2 3 3 5" xfId="7320" xr:uid="{00000000-0005-0000-0000-0000FD3D0000}"/>
    <cellStyle name="Normal 41 2 2 3 3 5 2" xfId="37655" xr:uid="{00000000-0005-0000-0000-0000FE3D0000}"/>
    <cellStyle name="Normal 41 2 2 3 3 5 3" xfId="22422" xr:uid="{00000000-0005-0000-0000-0000FF3D0000}"/>
    <cellStyle name="Normal 41 2 2 3 3 6" xfId="32643" xr:uid="{00000000-0005-0000-0000-0000003E0000}"/>
    <cellStyle name="Normal 41 2 2 3 3 7" xfId="17409" xr:uid="{00000000-0005-0000-0000-0000013E0000}"/>
    <cellStyle name="Normal 41 2 2 3 4" xfId="3102" xr:uid="{00000000-0005-0000-0000-0000023E0000}"/>
    <cellStyle name="Normal 41 2 2 3 4 2" xfId="13176" xr:uid="{00000000-0005-0000-0000-0000033E0000}"/>
    <cellStyle name="Normal 41 2 2 3 4 2 2" xfId="43507" xr:uid="{00000000-0005-0000-0000-0000043E0000}"/>
    <cellStyle name="Normal 41 2 2 3 4 2 3" xfId="28274" xr:uid="{00000000-0005-0000-0000-0000053E0000}"/>
    <cellStyle name="Normal 41 2 2 3 4 3" xfId="8156" xr:uid="{00000000-0005-0000-0000-0000063E0000}"/>
    <cellStyle name="Normal 41 2 2 3 4 3 2" xfId="38490" xr:uid="{00000000-0005-0000-0000-0000073E0000}"/>
    <cellStyle name="Normal 41 2 2 3 4 3 3" xfId="23257" xr:uid="{00000000-0005-0000-0000-0000083E0000}"/>
    <cellStyle name="Normal 41 2 2 3 4 4" xfId="33477" xr:uid="{00000000-0005-0000-0000-0000093E0000}"/>
    <cellStyle name="Normal 41 2 2 3 4 5" xfId="18244" xr:uid="{00000000-0005-0000-0000-00000A3E0000}"/>
    <cellStyle name="Normal 41 2 2 3 5" xfId="4795" xr:uid="{00000000-0005-0000-0000-00000B3E0000}"/>
    <cellStyle name="Normal 41 2 2 3 5 2" xfId="14847" xr:uid="{00000000-0005-0000-0000-00000C3E0000}"/>
    <cellStyle name="Normal 41 2 2 3 5 2 2" xfId="45178" xr:uid="{00000000-0005-0000-0000-00000D3E0000}"/>
    <cellStyle name="Normal 41 2 2 3 5 2 3" xfId="29945" xr:uid="{00000000-0005-0000-0000-00000E3E0000}"/>
    <cellStyle name="Normal 41 2 2 3 5 3" xfId="9827" xr:uid="{00000000-0005-0000-0000-00000F3E0000}"/>
    <cellStyle name="Normal 41 2 2 3 5 3 2" xfId="40161" xr:uid="{00000000-0005-0000-0000-0000103E0000}"/>
    <cellStyle name="Normal 41 2 2 3 5 3 3" xfId="24928" xr:uid="{00000000-0005-0000-0000-0000113E0000}"/>
    <cellStyle name="Normal 41 2 2 3 5 4" xfId="35148" xr:uid="{00000000-0005-0000-0000-0000123E0000}"/>
    <cellStyle name="Normal 41 2 2 3 5 5" xfId="19915" xr:uid="{00000000-0005-0000-0000-0000133E0000}"/>
    <cellStyle name="Normal 41 2 2 3 6" xfId="11505" xr:uid="{00000000-0005-0000-0000-0000143E0000}"/>
    <cellStyle name="Normal 41 2 2 3 6 2" xfId="41836" xr:uid="{00000000-0005-0000-0000-0000153E0000}"/>
    <cellStyle name="Normal 41 2 2 3 6 3" xfId="26603" xr:uid="{00000000-0005-0000-0000-0000163E0000}"/>
    <cellStyle name="Normal 41 2 2 3 7" xfId="6484" xr:uid="{00000000-0005-0000-0000-0000173E0000}"/>
    <cellStyle name="Normal 41 2 2 3 7 2" xfId="36819" xr:uid="{00000000-0005-0000-0000-0000183E0000}"/>
    <cellStyle name="Normal 41 2 2 3 7 3" xfId="21586" xr:uid="{00000000-0005-0000-0000-0000193E0000}"/>
    <cellStyle name="Normal 41 2 2 3 8" xfId="31807" xr:uid="{00000000-0005-0000-0000-00001A3E0000}"/>
    <cellStyle name="Normal 41 2 2 3 9" xfId="16573" xr:uid="{00000000-0005-0000-0000-00001B3E0000}"/>
    <cellStyle name="Normal 41 2 2 4" xfId="1620" xr:uid="{00000000-0005-0000-0000-00001C3E0000}"/>
    <cellStyle name="Normal 41 2 2 4 2" xfId="2459" xr:uid="{00000000-0005-0000-0000-00001D3E0000}"/>
    <cellStyle name="Normal 41 2 2 4 2 2" xfId="4149" xr:uid="{00000000-0005-0000-0000-00001E3E0000}"/>
    <cellStyle name="Normal 41 2 2 4 2 2 2" xfId="14222" xr:uid="{00000000-0005-0000-0000-00001F3E0000}"/>
    <cellStyle name="Normal 41 2 2 4 2 2 2 2" xfId="44553" xr:uid="{00000000-0005-0000-0000-0000203E0000}"/>
    <cellStyle name="Normal 41 2 2 4 2 2 2 3" xfId="29320" xr:uid="{00000000-0005-0000-0000-0000213E0000}"/>
    <cellStyle name="Normal 41 2 2 4 2 2 3" xfId="9202" xr:uid="{00000000-0005-0000-0000-0000223E0000}"/>
    <cellStyle name="Normal 41 2 2 4 2 2 3 2" xfId="39536" xr:uid="{00000000-0005-0000-0000-0000233E0000}"/>
    <cellStyle name="Normal 41 2 2 4 2 2 3 3" xfId="24303" xr:uid="{00000000-0005-0000-0000-0000243E0000}"/>
    <cellStyle name="Normal 41 2 2 4 2 2 4" xfId="34523" xr:uid="{00000000-0005-0000-0000-0000253E0000}"/>
    <cellStyle name="Normal 41 2 2 4 2 2 5" xfId="19290" xr:uid="{00000000-0005-0000-0000-0000263E0000}"/>
    <cellStyle name="Normal 41 2 2 4 2 3" xfId="5841" xr:uid="{00000000-0005-0000-0000-0000273E0000}"/>
    <cellStyle name="Normal 41 2 2 4 2 3 2" xfId="15893" xr:uid="{00000000-0005-0000-0000-0000283E0000}"/>
    <cellStyle name="Normal 41 2 2 4 2 3 2 2" xfId="46224" xr:uid="{00000000-0005-0000-0000-0000293E0000}"/>
    <cellStyle name="Normal 41 2 2 4 2 3 2 3" xfId="30991" xr:uid="{00000000-0005-0000-0000-00002A3E0000}"/>
    <cellStyle name="Normal 41 2 2 4 2 3 3" xfId="10873" xr:uid="{00000000-0005-0000-0000-00002B3E0000}"/>
    <cellStyle name="Normal 41 2 2 4 2 3 3 2" xfId="41207" xr:uid="{00000000-0005-0000-0000-00002C3E0000}"/>
    <cellStyle name="Normal 41 2 2 4 2 3 3 3" xfId="25974" xr:uid="{00000000-0005-0000-0000-00002D3E0000}"/>
    <cellStyle name="Normal 41 2 2 4 2 3 4" xfId="36194" xr:uid="{00000000-0005-0000-0000-00002E3E0000}"/>
    <cellStyle name="Normal 41 2 2 4 2 3 5" xfId="20961" xr:uid="{00000000-0005-0000-0000-00002F3E0000}"/>
    <cellStyle name="Normal 41 2 2 4 2 4" xfId="12551" xr:uid="{00000000-0005-0000-0000-0000303E0000}"/>
    <cellStyle name="Normal 41 2 2 4 2 4 2" xfId="42882" xr:uid="{00000000-0005-0000-0000-0000313E0000}"/>
    <cellStyle name="Normal 41 2 2 4 2 4 3" xfId="27649" xr:uid="{00000000-0005-0000-0000-0000323E0000}"/>
    <cellStyle name="Normal 41 2 2 4 2 5" xfId="7530" xr:uid="{00000000-0005-0000-0000-0000333E0000}"/>
    <cellStyle name="Normal 41 2 2 4 2 5 2" xfId="37865" xr:uid="{00000000-0005-0000-0000-0000343E0000}"/>
    <cellStyle name="Normal 41 2 2 4 2 5 3" xfId="22632" xr:uid="{00000000-0005-0000-0000-0000353E0000}"/>
    <cellStyle name="Normal 41 2 2 4 2 6" xfId="32853" xr:uid="{00000000-0005-0000-0000-0000363E0000}"/>
    <cellStyle name="Normal 41 2 2 4 2 7" xfId="17619" xr:uid="{00000000-0005-0000-0000-0000373E0000}"/>
    <cellStyle name="Normal 41 2 2 4 3" xfId="3312" xr:uid="{00000000-0005-0000-0000-0000383E0000}"/>
    <cellStyle name="Normal 41 2 2 4 3 2" xfId="13386" xr:uid="{00000000-0005-0000-0000-0000393E0000}"/>
    <cellStyle name="Normal 41 2 2 4 3 2 2" xfId="43717" xr:uid="{00000000-0005-0000-0000-00003A3E0000}"/>
    <cellStyle name="Normal 41 2 2 4 3 2 3" xfId="28484" xr:uid="{00000000-0005-0000-0000-00003B3E0000}"/>
    <cellStyle name="Normal 41 2 2 4 3 3" xfId="8366" xr:uid="{00000000-0005-0000-0000-00003C3E0000}"/>
    <cellStyle name="Normal 41 2 2 4 3 3 2" xfId="38700" xr:uid="{00000000-0005-0000-0000-00003D3E0000}"/>
    <cellStyle name="Normal 41 2 2 4 3 3 3" xfId="23467" xr:uid="{00000000-0005-0000-0000-00003E3E0000}"/>
    <cellStyle name="Normal 41 2 2 4 3 4" xfId="33687" xr:uid="{00000000-0005-0000-0000-00003F3E0000}"/>
    <cellStyle name="Normal 41 2 2 4 3 5" xfId="18454" xr:uid="{00000000-0005-0000-0000-0000403E0000}"/>
    <cellStyle name="Normal 41 2 2 4 4" xfId="5005" xr:uid="{00000000-0005-0000-0000-0000413E0000}"/>
    <cellStyle name="Normal 41 2 2 4 4 2" xfId="15057" xr:uid="{00000000-0005-0000-0000-0000423E0000}"/>
    <cellStyle name="Normal 41 2 2 4 4 2 2" xfId="45388" xr:uid="{00000000-0005-0000-0000-0000433E0000}"/>
    <cellStyle name="Normal 41 2 2 4 4 2 3" xfId="30155" xr:uid="{00000000-0005-0000-0000-0000443E0000}"/>
    <cellStyle name="Normal 41 2 2 4 4 3" xfId="10037" xr:uid="{00000000-0005-0000-0000-0000453E0000}"/>
    <cellStyle name="Normal 41 2 2 4 4 3 2" xfId="40371" xr:uid="{00000000-0005-0000-0000-0000463E0000}"/>
    <cellStyle name="Normal 41 2 2 4 4 3 3" xfId="25138" xr:uid="{00000000-0005-0000-0000-0000473E0000}"/>
    <cellStyle name="Normal 41 2 2 4 4 4" xfId="35358" xr:uid="{00000000-0005-0000-0000-0000483E0000}"/>
    <cellStyle name="Normal 41 2 2 4 4 5" xfId="20125" xr:uid="{00000000-0005-0000-0000-0000493E0000}"/>
    <cellStyle name="Normal 41 2 2 4 5" xfId="11715" xr:uid="{00000000-0005-0000-0000-00004A3E0000}"/>
    <cellStyle name="Normal 41 2 2 4 5 2" xfId="42046" xr:uid="{00000000-0005-0000-0000-00004B3E0000}"/>
    <cellStyle name="Normal 41 2 2 4 5 3" xfId="26813" xr:uid="{00000000-0005-0000-0000-00004C3E0000}"/>
    <cellStyle name="Normal 41 2 2 4 6" xfId="6694" xr:uid="{00000000-0005-0000-0000-00004D3E0000}"/>
    <cellStyle name="Normal 41 2 2 4 6 2" xfId="37029" xr:uid="{00000000-0005-0000-0000-00004E3E0000}"/>
    <cellStyle name="Normal 41 2 2 4 6 3" xfId="21796" xr:uid="{00000000-0005-0000-0000-00004F3E0000}"/>
    <cellStyle name="Normal 41 2 2 4 7" xfId="32017" xr:uid="{00000000-0005-0000-0000-0000503E0000}"/>
    <cellStyle name="Normal 41 2 2 4 8" xfId="16783" xr:uid="{00000000-0005-0000-0000-0000513E0000}"/>
    <cellStyle name="Normal 41 2 2 5" xfId="2041" xr:uid="{00000000-0005-0000-0000-0000523E0000}"/>
    <cellStyle name="Normal 41 2 2 5 2" xfId="3731" xr:uid="{00000000-0005-0000-0000-0000533E0000}"/>
    <cellStyle name="Normal 41 2 2 5 2 2" xfId="13804" xr:uid="{00000000-0005-0000-0000-0000543E0000}"/>
    <cellStyle name="Normal 41 2 2 5 2 2 2" xfId="44135" xr:uid="{00000000-0005-0000-0000-0000553E0000}"/>
    <cellStyle name="Normal 41 2 2 5 2 2 3" xfId="28902" xr:uid="{00000000-0005-0000-0000-0000563E0000}"/>
    <cellStyle name="Normal 41 2 2 5 2 3" xfId="8784" xr:uid="{00000000-0005-0000-0000-0000573E0000}"/>
    <cellStyle name="Normal 41 2 2 5 2 3 2" xfId="39118" xr:uid="{00000000-0005-0000-0000-0000583E0000}"/>
    <cellStyle name="Normal 41 2 2 5 2 3 3" xfId="23885" xr:uid="{00000000-0005-0000-0000-0000593E0000}"/>
    <cellStyle name="Normal 41 2 2 5 2 4" xfId="34105" xr:uid="{00000000-0005-0000-0000-00005A3E0000}"/>
    <cellStyle name="Normal 41 2 2 5 2 5" xfId="18872" xr:uid="{00000000-0005-0000-0000-00005B3E0000}"/>
    <cellStyle name="Normal 41 2 2 5 3" xfId="5423" xr:uid="{00000000-0005-0000-0000-00005C3E0000}"/>
    <cellStyle name="Normal 41 2 2 5 3 2" xfId="15475" xr:uid="{00000000-0005-0000-0000-00005D3E0000}"/>
    <cellStyle name="Normal 41 2 2 5 3 2 2" xfId="45806" xr:uid="{00000000-0005-0000-0000-00005E3E0000}"/>
    <cellStyle name="Normal 41 2 2 5 3 2 3" xfId="30573" xr:uid="{00000000-0005-0000-0000-00005F3E0000}"/>
    <cellStyle name="Normal 41 2 2 5 3 3" xfId="10455" xr:uid="{00000000-0005-0000-0000-0000603E0000}"/>
    <cellStyle name="Normal 41 2 2 5 3 3 2" xfId="40789" xr:uid="{00000000-0005-0000-0000-0000613E0000}"/>
    <cellStyle name="Normal 41 2 2 5 3 3 3" xfId="25556" xr:uid="{00000000-0005-0000-0000-0000623E0000}"/>
    <cellStyle name="Normal 41 2 2 5 3 4" xfId="35776" xr:uid="{00000000-0005-0000-0000-0000633E0000}"/>
    <cellStyle name="Normal 41 2 2 5 3 5" xfId="20543" xr:uid="{00000000-0005-0000-0000-0000643E0000}"/>
    <cellStyle name="Normal 41 2 2 5 4" xfId="12133" xr:uid="{00000000-0005-0000-0000-0000653E0000}"/>
    <cellStyle name="Normal 41 2 2 5 4 2" xfId="42464" xr:uid="{00000000-0005-0000-0000-0000663E0000}"/>
    <cellStyle name="Normal 41 2 2 5 4 3" xfId="27231" xr:uid="{00000000-0005-0000-0000-0000673E0000}"/>
    <cellStyle name="Normal 41 2 2 5 5" xfId="7112" xr:uid="{00000000-0005-0000-0000-0000683E0000}"/>
    <cellStyle name="Normal 41 2 2 5 5 2" xfId="37447" xr:uid="{00000000-0005-0000-0000-0000693E0000}"/>
    <cellStyle name="Normal 41 2 2 5 5 3" xfId="22214" xr:uid="{00000000-0005-0000-0000-00006A3E0000}"/>
    <cellStyle name="Normal 41 2 2 5 6" xfId="32435" xr:uid="{00000000-0005-0000-0000-00006B3E0000}"/>
    <cellStyle name="Normal 41 2 2 5 7" xfId="17201" xr:uid="{00000000-0005-0000-0000-00006C3E0000}"/>
    <cellStyle name="Normal 41 2 2 6" xfId="2894" xr:uid="{00000000-0005-0000-0000-00006D3E0000}"/>
    <cellStyle name="Normal 41 2 2 6 2" xfId="12968" xr:uid="{00000000-0005-0000-0000-00006E3E0000}"/>
    <cellStyle name="Normal 41 2 2 6 2 2" xfId="43299" xr:uid="{00000000-0005-0000-0000-00006F3E0000}"/>
    <cellStyle name="Normal 41 2 2 6 2 3" xfId="28066" xr:uid="{00000000-0005-0000-0000-0000703E0000}"/>
    <cellStyle name="Normal 41 2 2 6 3" xfId="7948" xr:uid="{00000000-0005-0000-0000-0000713E0000}"/>
    <cellStyle name="Normal 41 2 2 6 3 2" xfId="38282" xr:uid="{00000000-0005-0000-0000-0000723E0000}"/>
    <cellStyle name="Normal 41 2 2 6 3 3" xfId="23049" xr:uid="{00000000-0005-0000-0000-0000733E0000}"/>
    <cellStyle name="Normal 41 2 2 6 4" xfId="33269" xr:uid="{00000000-0005-0000-0000-0000743E0000}"/>
    <cellStyle name="Normal 41 2 2 6 5" xfId="18036" xr:uid="{00000000-0005-0000-0000-0000753E0000}"/>
    <cellStyle name="Normal 41 2 2 7" xfId="4587" xr:uid="{00000000-0005-0000-0000-0000763E0000}"/>
    <cellStyle name="Normal 41 2 2 7 2" xfId="14639" xr:uid="{00000000-0005-0000-0000-0000773E0000}"/>
    <cellStyle name="Normal 41 2 2 7 2 2" xfId="44970" xr:uid="{00000000-0005-0000-0000-0000783E0000}"/>
    <cellStyle name="Normal 41 2 2 7 2 3" xfId="29737" xr:uid="{00000000-0005-0000-0000-0000793E0000}"/>
    <cellStyle name="Normal 41 2 2 7 3" xfId="9619" xr:uid="{00000000-0005-0000-0000-00007A3E0000}"/>
    <cellStyle name="Normal 41 2 2 7 3 2" xfId="39953" xr:uid="{00000000-0005-0000-0000-00007B3E0000}"/>
    <cellStyle name="Normal 41 2 2 7 3 3" xfId="24720" xr:uid="{00000000-0005-0000-0000-00007C3E0000}"/>
    <cellStyle name="Normal 41 2 2 7 4" xfId="34940" xr:uid="{00000000-0005-0000-0000-00007D3E0000}"/>
    <cellStyle name="Normal 41 2 2 7 5" xfId="19707" xr:uid="{00000000-0005-0000-0000-00007E3E0000}"/>
    <cellStyle name="Normal 41 2 2 8" xfId="11297" xr:uid="{00000000-0005-0000-0000-00007F3E0000}"/>
    <cellStyle name="Normal 41 2 2 8 2" xfId="41628" xr:uid="{00000000-0005-0000-0000-0000803E0000}"/>
    <cellStyle name="Normal 41 2 2 8 3" xfId="26395" xr:uid="{00000000-0005-0000-0000-0000813E0000}"/>
    <cellStyle name="Normal 41 2 2 9" xfId="6276" xr:uid="{00000000-0005-0000-0000-0000823E0000}"/>
    <cellStyle name="Normal 41 2 2 9 2" xfId="36611" xr:uid="{00000000-0005-0000-0000-0000833E0000}"/>
    <cellStyle name="Normal 41 2 2 9 3" xfId="21378" xr:uid="{00000000-0005-0000-0000-0000843E0000}"/>
    <cellStyle name="Normal 41 2 3" xfId="1240" xr:uid="{00000000-0005-0000-0000-0000853E0000}"/>
    <cellStyle name="Normal 41 2 3 10" xfId="16417" xr:uid="{00000000-0005-0000-0000-0000863E0000}"/>
    <cellStyle name="Normal 41 2 3 2" xfId="1459" xr:uid="{00000000-0005-0000-0000-0000873E0000}"/>
    <cellStyle name="Normal 41 2 3 2 2" xfId="1880" xr:uid="{00000000-0005-0000-0000-0000883E0000}"/>
    <cellStyle name="Normal 41 2 3 2 2 2" xfId="2719" xr:uid="{00000000-0005-0000-0000-0000893E0000}"/>
    <cellStyle name="Normal 41 2 3 2 2 2 2" xfId="4409" xr:uid="{00000000-0005-0000-0000-00008A3E0000}"/>
    <cellStyle name="Normal 41 2 3 2 2 2 2 2" xfId="14482" xr:uid="{00000000-0005-0000-0000-00008B3E0000}"/>
    <cellStyle name="Normal 41 2 3 2 2 2 2 2 2" xfId="44813" xr:uid="{00000000-0005-0000-0000-00008C3E0000}"/>
    <cellStyle name="Normal 41 2 3 2 2 2 2 2 3" xfId="29580" xr:uid="{00000000-0005-0000-0000-00008D3E0000}"/>
    <cellStyle name="Normal 41 2 3 2 2 2 2 3" xfId="9462" xr:uid="{00000000-0005-0000-0000-00008E3E0000}"/>
    <cellStyle name="Normal 41 2 3 2 2 2 2 3 2" xfId="39796" xr:uid="{00000000-0005-0000-0000-00008F3E0000}"/>
    <cellStyle name="Normal 41 2 3 2 2 2 2 3 3" xfId="24563" xr:uid="{00000000-0005-0000-0000-0000903E0000}"/>
    <cellStyle name="Normal 41 2 3 2 2 2 2 4" xfId="34783" xr:uid="{00000000-0005-0000-0000-0000913E0000}"/>
    <cellStyle name="Normal 41 2 3 2 2 2 2 5" xfId="19550" xr:uid="{00000000-0005-0000-0000-0000923E0000}"/>
    <cellStyle name="Normal 41 2 3 2 2 2 3" xfId="6101" xr:uid="{00000000-0005-0000-0000-0000933E0000}"/>
    <cellStyle name="Normal 41 2 3 2 2 2 3 2" xfId="16153" xr:uid="{00000000-0005-0000-0000-0000943E0000}"/>
    <cellStyle name="Normal 41 2 3 2 2 2 3 2 2" xfId="46484" xr:uid="{00000000-0005-0000-0000-0000953E0000}"/>
    <cellStyle name="Normal 41 2 3 2 2 2 3 2 3" xfId="31251" xr:uid="{00000000-0005-0000-0000-0000963E0000}"/>
    <cellStyle name="Normal 41 2 3 2 2 2 3 3" xfId="11133" xr:uid="{00000000-0005-0000-0000-0000973E0000}"/>
    <cellStyle name="Normal 41 2 3 2 2 2 3 3 2" xfId="41467" xr:uid="{00000000-0005-0000-0000-0000983E0000}"/>
    <cellStyle name="Normal 41 2 3 2 2 2 3 3 3" xfId="26234" xr:uid="{00000000-0005-0000-0000-0000993E0000}"/>
    <cellStyle name="Normal 41 2 3 2 2 2 3 4" xfId="36454" xr:uid="{00000000-0005-0000-0000-00009A3E0000}"/>
    <cellStyle name="Normal 41 2 3 2 2 2 3 5" xfId="21221" xr:uid="{00000000-0005-0000-0000-00009B3E0000}"/>
    <cellStyle name="Normal 41 2 3 2 2 2 4" xfId="12811" xr:uid="{00000000-0005-0000-0000-00009C3E0000}"/>
    <cellStyle name="Normal 41 2 3 2 2 2 4 2" xfId="43142" xr:uid="{00000000-0005-0000-0000-00009D3E0000}"/>
    <cellStyle name="Normal 41 2 3 2 2 2 4 3" xfId="27909" xr:uid="{00000000-0005-0000-0000-00009E3E0000}"/>
    <cellStyle name="Normal 41 2 3 2 2 2 5" xfId="7790" xr:uid="{00000000-0005-0000-0000-00009F3E0000}"/>
    <cellStyle name="Normal 41 2 3 2 2 2 5 2" xfId="38125" xr:uid="{00000000-0005-0000-0000-0000A03E0000}"/>
    <cellStyle name="Normal 41 2 3 2 2 2 5 3" xfId="22892" xr:uid="{00000000-0005-0000-0000-0000A13E0000}"/>
    <cellStyle name="Normal 41 2 3 2 2 2 6" xfId="33113" xr:uid="{00000000-0005-0000-0000-0000A23E0000}"/>
    <cellStyle name="Normal 41 2 3 2 2 2 7" xfId="17879" xr:uid="{00000000-0005-0000-0000-0000A33E0000}"/>
    <cellStyle name="Normal 41 2 3 2 2 3" xfId="3572" xr:uid="{00000000-0005-0000-0000-0000A43E0000}"/>
    <cellStyle name="Normal 41 2 3 2 2 3 2" xfId="13646" xr:uid="{00000000-0005-0000-0000-0000A53E0000}"/>
    <cellStyle name="Normal 41 2 3 2 2 3 2 2" xfId="43977" xr:uid="{00000000-0005-0000-0000-0000A63E0000}"/>
    <cellStyle name="Normal 41 2 3 2 2 3 2 3" xfId="28744" xr:uid="{00000000-0005-0000-0000-0000A73E0000}"/>
    <cellStyle name="Normal 41 2 3 2 2 3 3" xfId="8626" xr:uid="{00000000-0005-0000-0000-0000A83E0000}"/>
    <cellStyle name="Normal 41 2 3 2 2 3 3 2" xfId="38960" xr:uid="{00000000-0005-0000-0000-0000A93E0000}"/>
    <cellStyle name="Normal 41 2 3 2 2 3 3 3" xfId="23727" xr:uid="{00000000-0005-0000-0000-0000AA3E0000}"/>
    <cellStyle name="Normal 41 2 3 2 2 3 4" xfId="33947" xr:uid="{00000000-0005-0000-0000-0000AB3E0000}"/>
    <cellStyle name="Normal 41 2 3 2 2 3 5" xfId="18714" xr:uid="{00000000-0005-0000-0000-0000AC3E0000}"/>
    <cellStyle name="Normal 41 2 3 2 2 4" xfId="5265" xr:uid="{00000000-0005-0000-0000-0000AD3E0000}"/>
    <cellStyle name="Normal 41 2 3 2 2 4 2" xfId="15317" xr:uid="{00000000-0005-0000-0000-0000AE3E0000}"/>
    <cellStyle name="Normal 41 2 3 2 2 4 2 2" xfId="45648" xr:uid="{00000000-0005-0000-0000-0000AF3E0000}"/>
    <cellStyle name="Normal 41 2 3 2 2 4 2 3" xfId="30415" xr:uid="{00000000-0005-0000-0000-0000B03E0000}"/>
    <cellStyle name="Normal 41 2 3 2 2 4 3" xfId="10297" xr:uid="{00000000-0005-0000-0000-0000B13E0000}"/>
    <cellStyle name="Normal 41 2 3 2 2 4 3 2" xfId="40631" xr:uid="{00000000-0005-0000-0000-0000B23E0000}"/>
    <cellStyle name="Normal 41 2 3 2 2 4 3 3" xfId="25398" xr:uid="{00000000-0005-0000-0000-0000B33E0000}"/>
    <cellStyle name="Normal 41 2 3 2 2 4 4" xfId="35618" xr:uid="{00000000-0005-0000-0000-0000B43E0000}"/>
    <cellStyle name="Normal 41 2 3 2 2 4 5" xfId="20385" xr:uid="{00000000-0005-0000-0000-0000B53E0000}"/>
    <cellStyle name="Normal 41 2 3 2 2 5" xfId="11975" xr:uid="{00000000-0005-0000-0000-0000B63E0000}"/>
    <cellStyle name="Normal 41 2 3 2 2 5 2" xfId="42306" xr:uid="{00000000-0005-0000-0000-0000B73E0000}"/>
    <cellStyle name="Normal 41 2 3 2 2 5 3" xfId="27073" xr:uid="{00000000-0005-0000-0000-0000B83E0000}"/>
    <cellStyle name="Normal 41 2 3 2 2 6" xfId="6954" xr:uid="{00000000-0005-0000-0000-0000B93E0000}"/>
    <cellStyle name="Normal 41 2 3 2 2 6 2" xfId="37289" xr:uid="{00000000-0005-0000-0000-0000BA3E0000}"/>
    <cellStyle name="Normal 41 2 3 2 2 6 3" xfId="22056" xr:uid="{00000000-0005-0000-0000-0000BB3E0000}"/>
    <cellStyle name="Normal 41 2 3 2 2 7" xfId="32277" xr:uid="{00000000-0005-0000-0000-0000BC3E0000}"/>
    <cellStyle name="Normal 41 2 3 2 2 8" xfId="17043" xr:uid="{00000000-0005-0000-0000-0000BD3E0000}"/>
    <cellStyle name="Normal 41 2 3 2 3" xfId="2301" xr:uid="{00000000-0005-0000-0000-0000BE3E0000}"/>
    <cellStyle name="Normal 41 2 3 2 3 2" xfId="3991" xr:uid="{00000000-0005-0000-0000-0000BF3E0000}"/>
    <cellStyle name="Normal 41 2 3 2 3 2 2" xfId="14064" xr:uid="{00000000-0005-0000-0000-0000C03E0000}"/>
    <cellStyle name="Normal 41 2 3 2 3 2 2 2" xfId="44395" xr:uid="{00000000-0005-0000-0000-0000C13E0000}"/>
    <cellStyle name="Normal 41 2 3 2 3 2 2 3" xfId="29162" xr:uid="{00000000-0005-0000-0000-0000C23E0000}"/>
    <cellStyle name="Normal 41 2 3 2 3 2 3" xfId="9044" xr:uid="{00000000-0005-0000-0000-0000C33E0000}"/>
    <cellStyle name="Normal 41 2 3 2 3 2 3 2" xfId="39378" xr:uid="{00000000-0005-0000-0000-0000C43E0000}"/>
    <cellStyle name="Normal 41 2 3 2 3 2 3 3" xfId="24145" xr:uid="{00000000-0005-0000-0000-0000C53E0000}"/>
    <cellStyle name="Normal 41 2 3 2 3 2 4" xfId="34365" xr:uid="{00000000-0005-0000-0000-0000C63E0000}"/>
    <cellStyle name="Normal 41 2 3 2 3 2 5" xfId="19132" xr:uid="{00000000-0005-0000-0000-0000C73E0000}"/>
    <cellStyle name="Normal 41 2 3 2 3 3" xfId="5683" xr:uid="{00000000-0005-0000-0000-0000C83E0000}"/>
    <cellStyle name="Normal 41 2 3 2 3 3 2" xfId="15735" xr:uid="{00000000-0005-0000-0000-0000C93E0000}"/>
    <cellStyle name="Normal 41 2 3 2 3 3 2 2" xfId="46066" xr:uid="{00000000-0005-0000-0000-0000CA3E0000}"/>
    <cellStyle name="Normal 41 2 3 2 3 3 2 3" xfId="30833" xr:uid="{00000000-0005-0000-0000-0000CB3E0000}"/>
    <cellStyle name="Normal 41 2 3 2 3 3 3" xfId="10715" xr:uid="{00000000-0005-0000-0000-0000CC3E0000}"/>
    <cellStyle name="Normal 41 2 3 2 3 3 3 2" xfId="41049" xr:uid="{00000000-0005-0000-0000-0000CD3E0000}"/>
    <cellStyle name="Normal 41 2 3 2 3 3 3 3" xfId="25816" xr:uid="{00000000-0005-0000-0000-0000CE3E0000}"/>
    <cellStyle name="Normal 41 2 3 2 3 3 4" xfId="36036" xr:uid="{00000000-0005-0000-0000-0000CF3E0000}"/>
    <cellStyle name="Normal 41 2 3 2 3 3 5" xfId="20803" xr:uid="{00000000-0005-0000-0000-0000D03E0000}"/>
    <cellStyle name="Normal 41 2 3 2 3 4" xfId="12393" xr:uid="{00000000-0005-0000-0000-0000D13E0000}"/>
    <cellStyle name="Normal 41 2 3 2 3 4 2" xfId="42724" xr:uid="{00000000-0005-0000-0000-0000D23E0000}"/>
    <cellStyle name="Normal 41 2 3 2 3 4 3" xfId="27491" xr:uid="{00000000-0005-0000-0000-0000D33E0000}"/>
    <cellStyle name="Normal 41 2 3 2 3 5" xfId="7372" xr:uid="{00000000-0005-0000-0000-0000D43E0000}"/>
    <cellStyle name="Normal 41 2 3 2 3 5 2" xfId="37707" xr:uid="{00000000-0005-0000-0000-0000D53E0000}"/>
    <cellStyle name="Normal 41 2 3 2 3 5 3" xfId="22474" xr:uid="{00000000-0005-0000-0000-0000D63E0000}"/>
    <cellStyle name="Normal 41 2 3 2 3 6" xfId="32695" xr:uid="{00000000-0005-0000-0000-0000D73E0000}"/>
    <cellStyle name="Normal 41 2 3 2 3 7" xfId="17461" xr:uid="{00000000-0005-0000-0000-0000D83E0000}"/>
    <cellStyle name="Normal 41 2 3 2 4" xfId="3154" xr:uid="{00000000-0005-0000-0000-0000D93E0000}"/>
    <cellStyle name="Normal 41 2 3 2 4 2" xfId="13228" xr:uid="{00000000-0005-0000-0000-0000DA3E0000}"/>
    <cellStyle name="Normal 41 2 3 2 4 2 2" xfId="43559" xr:uid="{00000000-0005-0000-0000-0000DB3E0000}"/>
    <cellStyle name="Normal 41 2 3 2 4 2 3" xfId="28326" xr:uid="{00000000-0005-0000-0000-0000DC3E0000}"/>
    <cellStyle name="Normal 41 2 3 2 4 3" xfId="8208" xr:uid="{00000000-0005-0000-0000-0000DD3E0000}"/>
    <cellStyle name="Normal 41 2 3 2 4 3 2" xfId="38542" xr:uid="{00000000-0005-0000-0000-0000DE3E0000}"/>
    <cellStyle name="Normal 41 2 3 2 4 3 3" xfId="23309" xr:uid="{00000000-0005-0000-0000-0000DF3E0000}"/>
    <cellStyle name="Normal 41 2 3 2 4 4" xfId="33529" xr:uid="{00000000-0005-0000-0000-0000E03E0000}"/>
    <cellStyle name="Normal 41 2 3 2 4 5" xfId="18296" xr:uid="{00000000-0005-0000-0000-0000E13E0000}"/>
    <cellStyle name="Normal 41 2 3 2 5" xfId="4847" xr:uid="{00000000-0005-0000-0000-0000E23E0000}"/>
    <cellStyle name="Normal 41 2 3 2 5 2" xfId="14899" xr:uid="{00000000-0005-0000-0000-0000E33E0000}"/>
    <cellStyle name="Normal 41 2 3 2 5 2 2" xfId="45230" xr:uid="{00000000-0005-0000-0000-0000E43E0000}"/>
    <cellStyle name="Normal 41 2 3 2 5 2 3" xfId="29997" xr:uid="{00000000-0005-0000-0000-0000E53E0000}"/>
    <cellStyle name="Normal 41 2 3 2 5 3" xfId="9879" xr:uid="{00000000-0005-0000-0000-0000E63E0000}"/>
    <cellStyle name="Normal 41 2 3 2 5 3 2" xfId="40213" xr:uid="{00000000-0005-0000-0000-0000E73E0000}"/>
    <cellStyle name="Normal 41 2 3 2 5 3 3" xfId="24980" xr:uid="{00000000-0005-0000-0000-0000E83E0000}"/>
    <cellStyle name="Normal 41 2 3 2 5 4" xfId="35200" xr:uid="{00000000-0005-0000-0000-0000E93E0000}"/>
    <cellStyle name="Normal 41 2 3 2 5 5" xfId="19967" xr:uid="{00000000-0005-0000-0000-0000EA3E0000}"/>
    <cellStyle name="Normal 41 2 3 2 6" xfId="11557" xr:uid="{00000000-0005-0000-0000-0000EB3E0000}"/>
    <cellStyle name="Normal 41 2 3 2 6 2" xfId="41888" xr:uid="{00000000-0005-0000-0000-0000EC3E0000}"/>
    <cellStyle name="Normal 41 2 3 2 6 3" xfId="26655" xr:uid="{00000000-0005-0000-0000-0000ED3E0000}"/>
    <cellStyle name="Normal 41 2 3 2 7" xfId="6536" xr:uid="{00000000-0005-0000-0000-0000EE3E0000}"/>
    <cellStyle name="Normal 41 2 3 2 7 2" xfId="36871" xr:uid="{00000000-0005-0000-0000-0000EF3E0000}"/>
    <cellStyle name="Normal 41 2 3 2 7 3" xfId="21638" xr:uid="{00000000-0005-0000-0000-0000F03E0000}"/>
    <cellStyle name="Normal 41 2 3 2 8" xfId="31859" xr:uid="{00000000-0005-0000-0000-0000F13E0000}"/>
    <cellStyle name="Normal 41 2 3 2 9" xfId="16625" xr:uid="{00000000-0005-0000-0000-0000F23E0000}"/>
    <cellStyle name="Normal 41 2 3 3" xfId="1672" xr:uid="{00000000-0005-0000-0000-0000F33E0000}"/>
    <cellStyle name="Normal 41 2 3 3 2" xfId="2511" xr:uid="{00000000-0005-0000-0000-0000F43E0000}"/>
    <cellStyle name="Normal 41 2 3 3 2 2" xfId="4201" xr:uid="{00000000-0005-0000-0000-0000F53E0000}"/>
    <cellStyle name="Normal 41 2 3 3 2 2 2" xfId="14274" xr:uid="{00000000-0005-0000-0000-0000F63E0000}"/>
    <cellStyle name="Normal 41 2 3 3 2 2 2 2" xfId="44605" xr:uid="{00000000-0005-0000-0000-0000F73E0000}"/>
    <cellStyle name="Normal 41 2 3 3 2 2 2 3" xfId="29372" xr:uid="{00000000-0005-0000-0000-0000F83E0000}"/>
    <cellStyle name="Normal 41 2 3 3 2 2 3" xfId="9254" xr:uid="{00000000-0005-0000-0000-0000F93E0000}"/>
    <cellStyle name="Normal 41 2 3 3 2 2 3 2" xfId="39588" xr:uid="{00000000-0005-0000-0000-0000FA3E0000}"/>
    <cellStyle name="Normal 41 2 3 3 2 2 3 3" xfId="24355" xr:uid="{00000000-0005-0000-0000-0000FB3E0000}"/>
    <cellStyle name="Normal 41 2 3 3 2 2 4" xfId="34575" xr:uid="{00000000-0005-0000-0000-0000FC3E0000}"/>
    <cellStyle name="Normal 41 2 3 3 2 2 5" xfId="19342" xr:uid="{00000000-0005-0000-0000-0000FD3E0000}"/>
    <cellStyle name="Normal 41 2 3 3 2 3" xfId="5893" xr:uid="{00000000-0005-0000-0000-0000FE3E0000}"/>
    <cellStyle name="Normal 41 2 3 3 2 3 2" xfId="15945" xr:uid="{00000000-0005-0000-0000-0000FF3E0000}"/>
    <cellStyle name="Normal 41 2 3 3 2 3 2 2" xfId="46276" xr:uid="{00000000-0005-0000-0000-0000003F0000}"/>
    <cellStyle name="Normal 41 2 3 3 2 3 2 3" xfId="31043" xr:uid="{00000000-0005-0000-0000-0000013F0000}"/>
    <cellStyle name="Normal 41 2 3 3 2 3 3" xfId="10925" xr:uid="{00000000-0005-0000-0000-0000023F0000}"/>
    <cellStyle name="Normal 41 2 3 3 2 3 3 2" xfId="41259" xr:uid="{00000000-0005-0000-0000-0000033F0000}"/>
    <cellStyle name="Normal 41 2 3 3 2 3 3 3" xfId="26026" xr:uid="{00000000-0005-0000-0000-0000043F0000}"/>
    <cellStyle name="Normal 41 2 3 3 2 3 4" xfId="36246" xr:uid="{00000000-0005-0000-0000-0000053F0000}"/>
    <cellStyle name="Normal 41 2 3 3 2 3 5" xfId="21013" xr:uid="{00000000-0005-0000-0000-0000063F0000}"/>
    <cellStyle name="Normal 41 2 3 3 2 4" xfId="12603" xr:uid="{00000000-0005-0000-0000-0000073F0000}"/>
    <cellStyle name="Normal 41 2 3 3 2 4 2" xfId="42934" xr:uid="{00000000-0005-0000-0000-0000083F0000}"/>
    <cellStyle name="Normal 41 2 3 3 2 4 3" xfId="27701" xr:uid="{00000000-0005-0000-0000-0000093F0000}"/>
    <cellStyle name="Normal 41 2 3 3 2 5" xfId="7582" xr:uid="{00000000-0005-0000-0000-00000A3F0000}"/>
    <cellStyle name="Normal 41 2 3 3 2 5 2" xfId="37917" xr:uid="{00000000-0005-0000-0000-00000B3F0000}"/>
    <cellStyle name="Normal 41 2 3 3 2 5 3" xfId="22684" xr:uid="{00000000-0005-0000-0000-00000C3F0000}"/>
    <cellStyle name="Normal 41 2 3 3 2 6" xfId="32905" xr:uid="{00000000-0005-0000-0000-00000D3F0000}"/>
    <cellStyle name="Normal 41 2 3 3 2 7" xfId="17671" xr:uid="{00000000-0005-0000-0000-00000E3F0000}"/>
    <cellStyle name="Normal 41 2 3 3 3" xfId="3364" xr:uid="{00000000-0005-0000-0000-00000F3F0000}"/>
    <cellStyle name="Normal 41 2 3 3 3 2" xfId="13438" xr:uid="{00000000-0005-0000-0000-0000103F0000}"/>
    <cellStyle name="Normal 41 2 3 3 3 2 2" xfId="43769" xr:uid="{00000000-0005-0000-0000-0000113F0000}"/>
    <cellStyle name="Normal 41 2 3 3 3 2 3" xfId="28536" xr:uid="{00000000-0005-0000-0000-0000123F0000}"/>
    <cellStyle name="Normal 41 2 3 3 3 3" xfId="8418" xr:uid="{00000000-0005-0000-0000-0000133F0000}"/>
    <cellStyle name="Normal 41 2 3 3 3 3 2" xfId="38752" xr:uid="{00000000-0005-0000-0000-0000143F0000}"/>
    <cellStyle name="Normal 41 2 3 3 3 3 3" xfId="23519" xr:uid="{00000000-0005-0000-0000-0000153F0000}"/>
    <cellStyle name="Normal 41 2 3 3 3 4" xfId="33739" xr:uid="{00000000-0005-0000-0000-0000163F0000}"/>
    <cellStyle name="Normal 41 2 3 3 3 5" xfId="18506" xr:uid="{00000000-0005-0000-0000-0000173F0000}"/>
    <cellStyle name="Normal 41 2 3 3 4" xfId="5057" xr:uid="{00000000-0005-0000-0000-0000183F0000}"/>
    <cellStyle name="Normal 41 2 3 3 4 2" xfId="15109" xr:uid="{00000000-0005-0000-0000-0000193F0000}"/>
    <cellStyle name="Normal 41 2 3 3 4 2 2" xfId="45440" xr:uid="{00000000-0005-0000-0000-00001A3F0000}"/>
    <cellStyle name="Normal 41 2 3 3 4 2 3" xfId="30207" xr:uid="{00000000-0005-0000-0000-00001B3F0000}"/>
    <cellStyle name="Normal 41 2 3 3 4 3" xfId="10089" xr:uid="{00000000-0005-0000-0000-00001C3F0000}"/>
    <cellStyle name="Normal 41 2 3 3 4 3 2" xfId="40423" xr:uid="{00000000-0005-0000-0000-00001D3F0000}"/>
    <cellStyle name="Normal 41 2 3 3 4 3 3" xfId="25190" xr:uid="{00000000-0005-0000-0000-00001E3F0000}"/>
    <cellStyle name="Normal 41 2 3 3 4 4" xfId="35410" xr:uid="{00000000-0005-0000-0000-00001F3F0000}"/>
    <cellStyle name="Normal 41 2 3 3 4 5" xfId="20177" xr:uid="{00000000-0005-0000-0000-0000203F0000}"/>
    <cellStyle name="Normal 41 2 3 3 5" xfId="11767" xr:uid="{00000000-0005-0000-0000-0000213F0000}"/>
    <cellStyle name="Normal 41 2 3 3 5 2" xfId="42098" xr:uid="{00000000-0005-0000-0000-0000223F0000}"/>
    <cellStyle name="Normal 41 2 3 3 5 3" xfId="26865" xr:uid="{00000000-0005-0000-0000-0000233F0000}"/>
    <cellStyle name="Normal 41 2 3 3 6" xfId="6746" xr:uid="{00000000-0005-0000-0000-0000243F0000}"/>
    <cellStyle name="Normal 41 2 3 3 6 2" xfId="37081" xr:uid="{00000000-0005-0000-0000-0000253F0000}"/>
    <cellStyle name="Normal 41 2 3 3 6 3" xfId="21848" xr:uid="{00000000-0005-0000-0000-0000263F0000}"/>
    <cellStyle name="Normal 41 2 3 3 7" xfId="32069" xr:uid="{00000000-0005-0000-0000-0000273F0000}"/>
    <cellStyle name="Normal 41 2 3 3 8" xfId="16835" xr:uid="{00000000-0005-0000-0000-0000283F0000}"/>
    <cellStyle name="Normal 41 2 3 4" xfId="2093" xr:uid="{00000000-0005-0000-0000-0000293F0000}"/>
    <cellStyle name="Normal 41 2 3 4 2" xfId="3783" xr:uid="{00000000-0005-0000-0000-00002A3F0000}"/>
    <cellStyle name="Normal 41 2 3 4 2 2" xfId="13856" xr:uid="{00000000-0005-0000-0000-00002B3F0000}"/>
    <cellStyle name="Normal 41 2 3 4 2 2 2" xfId="44187" xr:uid="{00000000-0005-0000-0000-00002C3F0000}"/>
    <cellStyle name="Normal 41 2 3 4 2 2 3" xfId="28954" xr:uid="{00000000-0005-0000-0000-00002D3F0000}"/>
    <cellStyle name="Normal 41 2 3 4 2 3" xfId="8836" xr:uid="{00000000-0005-0000-0000-00002E3F0000}"/>
    <cellStyle name="Normal 41 2 3 4 2 3 2" xfId="39170" xr:uid="{00000000-0005-0000-0000-00002F3F0000}"/>
    <cellStyle name="Normal 41 2 3 4 2 3 3" xfId="23937" xr:uid="{00000000-0005-0000-0000-0000303F0000}"/>
    <cellStyle name="Normal 41 2 3 4 2 4" xfId="34157" xr:uid="{00000000-0005-0000-0000-0000313F0000}"/>
    <cellStyle name="Normal 41 2 3 4 2 5" xfId="18924" xr:uid="{00000000-0005-0000-0000-0000323F0000}"/>
    <cellStyle name="Normal 41 2 3 4 3" xfId="5475" xr:uid="{00000000-0005-0000-0000-0000333F0000}"/>
    <cellStyle name="Normal 41 2 3 4 3 2" xfId="15527" xr:uid="{00000000-0005-0000-0000-0000343F0000}"/>
    <cellStyle name="Normal 41 2 3 4 3 2 2" xfId="45858" xr:uid="{00000000-0005-0000-0000-0000353F0000}"/>
    <cellStyle name="Normal 41 2 3 4 3 2 3" xfId="30625" xr:uid="{00000000-0005-0000-0000-0000363F0000}"/>
    <cellStyle name="Normal 41 2 3 4 3 3" xfId="10507" xr:uid="{00000000-0005-0000-0000-0000373F0000}"/>
    <cellStyle name="Normal 41 2 3 4 3 3 2" xfId="40841" xr:uid="{00000000-0005-0000-0000-0000383F0000}"/>
    <cellStyle name="Normal 41 2 3 4 3 3 3" xfId="25608" xr:uid="{00000000-0005-0000-0000-0000393F0000}"/>
    <cellStyle name="Normal 41 2 3 4 3 4" xfId="35828" xr:uid="{00000000-0005-0000-0000-00003A3F0000}"/>
    <cellStyle name="Normal 41 2 3 4 3 5" xfId="20595" xr:uid="{00000000-0005-0000-0000-00003B3F0000}"/>
    <cellStyle name="Normal 41 2 3 4 4" xfId="12185" xr:uid="{00000000-0005-0000-0000-00003C3F0000}"/>
    <cellStyle name="Normal 41 2 3 4 4 2" xfId="42516" xr:uid="{00000000-0005-0000-0000-00003D3F0000}"/>
    <cellStyle name="Normal 41 2 3 4 4 3" xfId="27283" xr:uid="{00000000-0005-0000-0000-00003E3F0000}"/>
    <cellStyle name="Normal 41 2 3 4 5" xfId="7164" xr:uid="{00000000-0005-0000-0000-00003F3F0000}"/>
    <cellStyle name="Normal 41 2 3 4 5 2" xfId="37499" xr:uid="{00000000-0005-0000-0000-0000403F0000}"/>
    <cellStyle name="Normal 41 2 3 4 5 3" xfId="22266" xr:uid="{00000000-0005-0000-0000-0000413F0000}"/>
    <cellStyle name="Normal 41 2 3 4 6" xfId="32487" xr:uid="{00000000-0005-0000-0000-0000423F0000}"/>
    <cellStyle name="Normal 41 2 3 4 7" xfId="17253" xr:uid="{00000000-0005-0000-0000-0000433F0000}"/>
    <cellStyle name="Normal 41 2 3 5" xfId="2946" xr:uid="{00000000-0005-0000-0000-0000443F0000}"/>
    <cellStyle name="Normal 41 2 3 5 2" xfId="13020" xr:uid="{00000000-0005-0000-0000-0000453F0000}"/>
    <cellStyle name="Normal 41 2 3 5 2 2" xfId="43351" xr:uid="{00000000-0005-0000-0000-0000463F0000}"/>
    <cellStyle name="Normal 41 2 3 5 2 3" xfId="28118" xr:uid="{00000000-0005-0000-0000-0000473F0000}"/>
    <cellStyle name="Normal 41 2 3 5 3" xfId="8000" xr:uid="{00000000-0005-0000-0000-0000483F0000}"/>
    <cellStyle name="Normal 41 2 3 5 3 2" xfId="38334" xr:uid="{00000000-0005-0000-0000-0000493F0000}"/>
    <cellStyle name="Normal 41 2 3 5 3 3" xfId="23101" xr:uid="{00000000-0005-0000-0000-00004A3F0000}"/>
    <cellStyle name="Normal 41 2 3 5 4" xfId="33321" xr:uid="{00000000-0005-0000-0000-00004B3F0000}"/>
    <cellStyle name="Normal 41 2 3 5 5" xfId="18088" xr:uid="{00000000-0005-0000-0000-00004C3F0000}"/>
    <cellStyle name="Normal 41 2 3 6" xfId="4639" xr:uid="{00000000-0005-0000-0000-00004D3F0000}"/>
    <cellStyle name="Normal 41 2 3 6 2" xfId="14691" xr:uid="{00000000-0005-0000-0000-00004E3F0000}"/>
    <cellStyle name="Normal 41 2 3 6 2 2" xfId="45022" xr:uid="{00000000-0005-0000-0000-00004F3F0000}"/>
    <cellStyle name="Normal 41 2 3 6 2 3" xfId="29789" xr:uid="{00000000-0005-0000-0000-0000503F0000}"/>
    <cellStyle name="Normal 41 2 3 6 3" xfId="9671" xr:uid="{00000000-0005-0000-0000-0000513F0000}"/>
    <cellStyle name="Normal 41 2 3 6 3 2" xfId="40005" xr:uid="{00000000-0005-0000-0000-0000523F0000}"/>
    <cellStyle name="Normal 41 2 3 6 3 3" xfId="24772" xr:uid="{00000000-0005-0000-0000-0000533F0000}"/>
    <cellStyle name="Normal 41 2 3 6 4" xfId="34992" xr:uid="{00000000-0005-0000-0000-0000543F0000}"/>
    <cellStyle name="Normal 41 2 3 6 5" xfId="19759" xr:uid="{00000000-0005-0000-0000-0000553F0000}"/>
    <cellStyle name="Normal 41 2 3 7" xfId="11349" xr:uid="{00000000-0005-0000-0000-0000563F0000}"/>
    <cellStyle name="Normal 41 2 3 7 2" xfId="41680" xr:uid="{00000000-0005-0000-0000-0000573F0000}"/>
    <cellStyle name="Normal 41 2 3 7 3" xfId="26447" xr:uid="{00000000-0005-0000-0000-0000583F0000}"/>
    <cellStyle name="Normal 41 2 3 8" xfId="6328" xr:uid="{00000000-0005-0000-0000-0000593F0000}"/>
    <cellStyle name="Normal 41 2 3 8 2" xfId="36663" xr:uid="{00000000-0005-0000-0000-00005A3F0000}"/>
    <cellStyle name="Normal 41 2 3 8 3" xfId="21430" xr:uid="{00000000-0005-0000-0000-00005B3F0000}"/>
    <cellStyle name="Normal 41 2 3 9" xfId="31652" xr:uid="{00000000-0005-0000-0000-00005C3F0000}"/>
    <cellStyle name="Normal 41 2 4" xfId="1353" xr:uid="{00000000-0005-0000-0000-00005D3F0000}"/>
    <cellStyle name="Normal 41 2 4 2" xfId="1776" xr:uid="{00000000-0005-0000-0000-00005E3F0000}"/>
    <cellStyle name="Normal 41 2 4 2 2" xfId="2615" xr:uid="{00000000-0005-0000-0000-00005F3F0000}"/>
    <cellStyle name="Normal 41 2 4 2 2 2" xfId="4305" xr:uid="{00000000-0005-0000-0000-0000603F0000}"/>
    <cellStyle name="Normal 41 2 4 2 2 2 2" xfId="14378" xr:uid="{00000000-0005-0000-0000-0000613F0000}"/>
    <cellStyle name="Normal 41 2 4 2 2 2 2 2" xfId="44709" xr:uid="{00000000-0005-0000-0000-0000623F0000}"/>
    <cellStyle name="Normal 41 2 4 2 2 2 2 3" xfId="29476" xr:uid="{00000000-0005-0000-0000-0000633F0000}"/>
    <cellStyle name="Normal 41 2 4 2 2 2 3" xfId="9358" xr:uid="{00000000-0005-0000-0000-0000643F0000}"/>
    <cellStyle name="Normal 41 2 4 2 2 2 3 2" xfId="39692" xr:uid="{00000000-0005-0000-0000-0000653F0000}"/>
    <cellStyle name="Normal 41 2 4 2 2 2 3 3" xfId="24459" xr:uid="{00000000-0005-0000-0000-0000663F0000}"/>
    <cellStyle name="Normal 41 2 4 2 2 2 4" xfId="34679" xr:uid="{00000000-0005-0000-0000-0000673F0000}"/>
    <cellStyle name="Normal 41 2 4 2 2 2 5" xfId="19446" xr:uid="{00000000-0005-0000-0000-0000683F0000}"/>
    <cellStyle name="Normal 41 2 4 2 2 3" xfId="5997" xr:uid="{00000000-0005-0000-0000-0000693F0000}"/>
    <cellStyle name="Normal 41 2 4 2 2 3 2" xfId="16049" xr:uid="{00000000-0005-0000-0000-00006A3F0000}"/>
    <cellStyle name="Normal 41 2 4 2 2 3 2 2" xfId="46380" xr:uid="{00000000-0005-0000-0000-00006B3F0000}"/>
    <cellStyle name="Normal 41 2 4 2 2 3 2 3" xfId="31147" xr:uid="{00000000-0005-0000-0000-00006C3F0000}"/>
    <cellStyle name="Normal 41 2 4 2 2 3 3" xfId="11029" xr:uid="{00000000-0005-0000-0000-00006D3F0000}"/>
    <cellStyle name="Normal 41 2 4 2 2 3 3 2" xfId="41363" xr:uid="{00000000-0005-0000-0000-00006E3F0000}"/>
    <cellStyle name="Normal 41 2 4 2 2 3 3 3" xfId="26130" xr:uid="{00000000-0005-0000-0000-00006F3F0000}"/>
    <cellStyle name="Normal 41 2 4 2 2 3 4" xfId="36350" xr:uid="{00000000-0005-0000-0000-0000703F0000}"/>
    <cellStyle name="Normal 41 2 4 2 2 3 5" xfId="21117" xr:uid="{00000000-0005-0000-0000-0000713F0000}"/>
    <cellStyle name="Normal 41 2 4 2 2 4" xfId="12707" xr:uid="{00000000-0005-0000-0000-0000723F0000}"/>
    <cellStyle name="Normal 41 2 4 2 2 4 2" xfId="43038" xr:uid="{00000000-0005-0000-0000-0000733F0000}"/>
    <cellStyle name="Normal 41 2 4 2 2 4 3" xfId="27805" xr:uid="{00000000-0005-0000-0000-0000743F0000}"/>
    <cellStyle name="Normal 41 2 4 2 2 5" xfId="7686" xr:uid="{00000000-0005-0000-0000-0000753F0000}"/>
    <cellStyle name="Normal 41 2 4 2 2 5 2" xfId="38021" xr:uid="{00000000-0005-0000-0000-0000763F0000}"/>
    <cellStyle name="Normal 41 2 4 2 2 5 3" xfId="22788" xr:uid="{00000000-0005-0000-0000-0000773F0000}"/>
    <cellStyle name="Normal 41 2 4 2 2 6" xfId="33009" xr:uid="{00000000-0005-0000-0000-0000783F0000}"/>
    <cellStyle name="Normal 41 2 4 2 2 7" xfId="17775" xr:uid="{00000000-0005-0000-0000-0000793F0000}"/>
    <cellStyle name="Normal 41 2 4 2 3" xfId="3468" xr:uid="{00000000-0005-0000-0000-00007A3F0000}"/>
    <cellStyle name="Normal 41 2 4 2 3 2" xfId="13542" xr:uid="{00000000-0005-0000-0000-00007B3F0000}"/>
    <cellStyle name="Normal 41 2 4 2 3 2 2" xfId="43873" xr:uid="{00000000-0005-0000-0000-00007C3F0000}"/>
    <cellStyle name="Normal 41 2 4 2 3 2 3" xfId="28640" xr:uid="{00000000-0005-0000-0000-00007D3F0000}"/>
    <cellStyle name="Normal 41 2 4 2 3 3" xfId="8522" xr:uid="{00000000-0005-0000-0000-00007E3F0000}"/>
    <cellStyle name="Normal 41 2 4 2 3 3 2" xfId="38856" xr:uid="{00000000-0005-0000-0000-00007F3F0000}"/>
    <cellStyle name="Normal 41 2 4 2 3 3 3" xfId="23623" xr:uid="{00000000-0005-0000-0000-0000803F0000}"/>
    <cellStyle name="Normal 41 2 4 2 3 4" xfId="33843" xr:uid="{00000000-0005-0000-0000-0000813F0000}"/>
    <cellStyle name="Normal 41 2 4 2 3 5" xfId="18610" xr:uid="{00000000-0005-0000-0000-0000823F0000}"/>
    <cellStyle name="Normal 41 2 4 2 4" xfId="5161" xr:uid="{00000000-0005-0000-0000-0000833F0000}"/>
    <cellStyle name="Normal 41 2 4 2 4 2" xfId="15213" xr:uid="{00000000-0005-0000-0000-0000843F0000}"/>
    <cellStyle name="Normal 41 2 4 2 4 2 2" xfId="45544" xr:uid="{00000000-0005-0000-0000-0000853F0000}"/>
    <cellStyle name="Normal 41 2 4 2 4 2 3" xfId="30311" xr:uid="{00000000-0005-0000-0000-0000863F0000}"/>
    <cellStyle name="Normal 41 2 4 2 4 3" xfId="10193" xr:uid="{00000000-0005-0000-0000-0000873F0000}"/>
    <cellStyle name="Normal 41 2 4 2 4 3 2" xfId="40527" xr:uid="{00000000-0005-0000-0000-0000883F0000}"/>
    <cellStyle name="Normal 41 2 4 2 4 3 3" xfId="25294" xr:uid="{00000000-0005-0000-0000-0000893F0000}"/>
    <cellStyle name="Normal 41 2 4 2 4 4" xfId="35514" xr:uid="{00000000-0005-0000-0000-00008A3F0000}"/>
    <cellStyle name="Normal 41 2 4 2 4 5" xfId="20281" xr:uid="{00000000-0005-0000-0000-00008B3F0000}"/>
    <cellStyle name="Normal 41 2 4 2 5" xfId="11871" xr:uid="{00000000-0005-0000-0000-00008C3F0000}"/>
    <cellStyle name="Normal 41 2 4 2 5 2" xfId="42202" xr:uid="{00000000-0005-0000-0000-00008D3F0000}"/>
    <cellStyle name="Normal 41 2 4 2 5 3" xfId="26969" xr:uid="{00000000-0005-0000-0000-00008E3F0000}"/>
    <cellStyle name="Normal 41 2 4 2 6" xfId="6850" xr:uid="{00000000-0005-0000-0000-00008F3F0000}"/>
    <cellStyle name="Normal 41 2 4 2 6 2" xfId="37185" xr:uid="{00000000-0005-0000-0000-0000903F0000}"/>
    <cellStyle name="Normal 41 2 4 2 6 3" xfId="21952" xr:uid="{00000000-0005-0000-0000-0000913F0000}"/>
    <cellStyle name="Normal 41 2 4 2 7" xfId="32173" xr:uid="{00000000-0005-0000-0000-0000923F0000}"/>
    <cellStyle name="Normal 41 2 4 2 8" xfId="16939" xr:uid="{00000000-0005-0000-0000-0000933F0000}"/>
    <cellStyle name="Normal 41 2 4 3" xfId="2197" xr:uid="{00000000-0005-0000-0000-0000943F0000}"/>
    <cellStyle name="Normal 41 2 4 3 2" xfId="3887" xr:uid="{00000000-0005-0000-0000-0000953F0000}"/>
    <cellStyle name="Normal 41 2 4 3 2 2" xfId="13960" xr:uid="{00000000-0005-0000-0000-0000963F0000}"/>
    <cellStyle name="Normal 41 2 4 3 2 2 2" xfId="44291" xr:uid="{00000000-0005-0000-0000-0000973F0000}"/>
    <cellStyle name="Normal 41 2 4 3 2 2 3" xfId="29058" xr:uid="{00000000-0005-0000-0000-0000983F0000}"/>
    <cellStyle name="Normal 41 2 4 3 2 3" xfId="8940" xr:uid="{00000000-0005-0000-0000-0000993F0000}"/>
    <cellStyle name="Normal 41 2 4 3 2 3 2" xfId="39274" xr:uid="{00000000-0005-0000-0000-00009A3F0000}"/>
    <cellStyle name="Normal 41 2 4 3 2 3 3" xfId="24041" xr:uid="{00000000-0005-0000-0000-00009B3F0000}"/>
    <cellStyle name="Normal 41 2 4 3 2 4" xfId="34261" xr:uid="{00000000-0005-0000-0000-00009C3F0000}"/>
    <cellStyle name="Normal 41 2 4 3 2 5" xfId="19028" xr:uid="{00000000-0005-0000-0000-00009D3F0000}"/>
    <cellStyle name="Normal 41 2 4 3 3" xfId="5579" xr:uid="{00000000-0005-0000-0000-00009E3F0000}"/>
    <cellStyle name="Normal 41 2 4 3 3 2" xfId="15631" xr:uid="{00000000-0005-0000-0000-00009F3F0000}"/>
    <cellStyle name="Normal 41 2 4 3 3 2 2" xfId="45962" xr:uid="{00000000-0005-0000-0000-0000A03F0000}"/>
    <cellStyle name="Normal 41 2 4 3 3 2 3" xfId="30729" xr:uid="{00000000-0005-0000-0000-0000A13F0000}"/>
    <cellStyle name="Normal 41 2 4 3 3 3" xfId="10611" xr:uid="{00000000-0005-0000-0000-0000A23F0000}"/>
    <cellStyle name="Normal 41 2 4 3 3 3 2" xfId="40945" xr:uid="{00000000-0005-0000-0000-0000A33F0000}"/>
    <cellStyle name="Normal 41 2 4 3 3 3 3" xfId="25712" xr:uid="{00000000-0005-0000-0000-0000A43F0000}"/>
    <cellStyle name="Normal 41 2 4 3 3 4" xfId="35932" xr:uid="{00000000-0005-0000-0000-0000A53F0000}"/>
    <cellStyle name="Normal 41 2 4 3 3 5" xfId="20699" xr:uid="{00000000-0005-0000-0000-0000A63F0000}"/>
    <cellStyle name="Normal 41 2 4 3 4" xfId="12289" xr:uid="{00000000-0005-0000-0000-0000A73F0000}"/>
    <cellStyle name="Normal 41 2 4 3 4 2" xfId="42620" xr:uid="{00000000-0005-0000-0000-0000A83F0000}"/>
    <cellStyle name="Normal 41 2 4 3 4 3" xfId="27387" xr:uid="{00000000-0005-0000-0000-0000A93F0000}"/>
    <cellStyle name="Normal 41 2 4 3 5" xfId="7268" xr:uid="{00000000-0005-0000-0000-0000AA3F0000}"/>
    <cellStyle name="Normal 41 2 4 3 5 2" xfId="37603" xr:uid="{00000000-0005-0000-0000-0000AB3F0000}"/>
    <cellStyle name="Normal 41 2 4 3 5 3" xfId="22370" xr:uid="{00000000-0005-0000-0000-0000AC3F0000}"/>
    <cellStyle name="Normal 41 2 4 3 6" xfId="32591" xr:uid="{00000000-0005-0000-0000-0000AD3F0000}"/>
    <cellStyle name="Normal 41 2 4 3 7" xfId="17357" xr:uid="{00000000-0005-0000-0000-0000AE3F0000}"/>
    <cellStyle name="Normal 41 2 4 4" xfId="3050" xr:uid="{00000000-0005-0000-0000-0000AF3F0000}"/>
    <cellStyle name="Normal 41 2 4 4 2" xfId="13124" xr:uid="{00000000-0005-0000-0000-0000B03F0000}"/>
    <cellStyle name="Normal 41 2 4 4 2 2" xfId="43455" xr:uid="{00000000-0005-0000-0000-0000B13F0000}"/>
    <cellStyle name="Normal 41 2 4 4 2 3" xfId="28222" xr:uid="{00000000-0005-0000-0000-0000B23F0000}"/>
    <cellStyle name="Normal 41 2 4 4 3" xfId="8104" xr:uid="{00000000-0005-0000-0000-0000B33F0000}"/>
    <cellStyle name="Normal 41 2 4 4 3 2" xfId="38438" xr:uid="{00000000-0005-0000-0000-0000B43F0000}"/>
    <cellStyle name="Normal 41 2 4 4 3 3" xfId="23205" xr:uid="{00000000-0005-0000-0000-0000B53F0000}"/>
    <cellStyle name="Normal 41 2 4 4 4" xfId="33425" xr:uid="{00000000-0005-0000-0000-0000B63F0000}"/>
    <cellStyle name="Normal 41 2 4 4 5" xfId="18192" xr:uid="{00000000-0005-0000-0000-0000B73F0000}"/>
    <cellStyle name="Normal 41 2 4 5" xfId="4743" xr:uid="{00000000-0005-0000-0000-0000B83F0000}"/>
    <cellStyle name="Normal 41 2 4 5 2" xfId="14795" xr:uid="{00000000-0005-0000-0000-0000B93F0000}"/>
    <cellStyle name="Normal 41 2 4 5 2 2" xfId="45126" xr:uid="{00000000-0005-0000-0000-0000BA3F0000}"/>
    <cellStyle name="Normal 41 2 4 5 2 3" xfId="29893" xr:uid="{00000000-0005-0000-0000-0000BB3F0000}"/>
    <cellStyle name="Normal 41 2 4 5 3" xfId="9775" xr:uid="{00000000-0005-0000-0000-0000BC3F0000}"/>
    <cellStyle name="Normal 41 2 4 5 3 2" xfId="40109" xr:uid="{00000000-0005-0000-0000-0000BD3F0000}"/>
    <cellStyle name="Normal 41 2 4 5 3 3" xfId="24876" xr:uid="{00000000-0005-0000-0000-0000BE3F0000}"/>
    <cellStyle name="Normal 41 2 4 5 4" xfId="35096" xr:uid="{00000000-0005-0000-0000-0000BF3F0000}"/>
    <cellStyle name="Normal 41 2 4 5 5" xfId="19863" xr:uid="{00000000-0005-0000-0000-0000C03F0000}"/>
    <cellStyle name="Normal 41 2 4 6" xfId="11453" xr:uid="{00000000-0005-0000-0000-0000C13F0000}"/>
    <cellStyle name="Normal 41 2 4 6 2" xfId="41784" xr:uid="{00000000-0005-0000-0000-0000C23F0000}"/>
    <cellStyle name="Normal 41 2 4 6 3" xfId="26551" xr:uid="{00000000-0005-0000-0000-0000C33F0000}"/>
    <cellStyle name="Normal 41 2 4 7" xfId="6432" xr:uid="{00000000-0005-0000-0000-0000C43F0000}"/>
    <cellStyle name="Normal 41 2 4 7 2" xfId="36767" xr:uid="{00000000-0005-0000-0000-0000C53F0000}"/>
    <cellStyle name="Normal 41 2 4 7 3" xfId="21534" xr:uid="{00000000-0005-0000-0000-0000C63F0000}"/>
    <cellStyle name="Normal 41 2 4 8" xfId="31755" xr:uid="{00000000-0005-0000-0000-0000C73F0000}"/>
    <cellStyle name="Normal 41 2 4 9" xfId="16521" xr:uid="{00000000-0005-0000-0000-0000C83F0000}"/>
    <cellStyle name="Normal 41 2 5" xfId="1566" xr:uid="{00000000-0005-0000-0000-0000C93F0000}"/>
    <cellStyle name="Normal 41 2 5 2" xfId="2407" xr:uid="{00000000-0005-0000-0000-0000CA3F0000}"/>
    <cellStyle name="Normal 41 2 5 2 2" xfId="4097" xr:uid="{00000000-0005-0000-0000-0000CB3F0000}"/>
    <cellStyle name="Normal 41 2 5 2 2 2" xfId="14170" xr:uid="{00000000-0005-0000-0000-0000CC3F0000}"/>
    <cellStyle name="Normal 41 2 5 2 2 2 2" xfId="44501" xr:uid="{00000000-0005-0000-0000-0000CD3F0000}"/>
    <cellStyle name="Normal 41 2 5 2 2 2 3" xfId="29268" xr:uid="{00000000-0005-0000-0000-0000CE3F0000}"/>
    <cellStyle name="Normal 41 2 5 2 2 3" xfId="9150" xr:uid="{00000000-0005-0000-0000-0000CF3F0000}"/>
    <cellStyle name="Normal 41 2 5 2 2 3 2" xfId="39484" xr:uid="{00000000-0005-0000-0000-0000D03F0000}"/>
    <cellStyle name="Normal 41 2 5 2 2 3 3" xfId="24251" xr:uid="{00000000-0005-0000-0000-0000D13F0000}"/>
    <cellStyle name="Normal 41 2 5 2 2 4" xfId="34471" xr:uid="{00000000-0005-0000-0000-0000D23F0000}"/>
    <cellStyle name="Normal 41 2 5 2 2 5" xfId="19238" xr:uid="{00000000-0005-0000-0000-0000D33F0000}"/>
    <cellStyle name="Normal 41 2 5 2 3" xfId="5789" xr:uid="{00000000-0005-0000-0000-0000D43F0000}"/>
    <cellStyle name="Normal 41 2 5 2 3 2" xfId="15841" xr:uid="{00000000-0005-0000-0000-0000D53F0000}"/>
    <cellStyle name="Normal 41 2 5 2 3 2 2" xfId="46172" xr:uid="{00000000-0005-0000-0000-0000D63F0000}"/>
    <cellStyle name="Normal 41 2 5 2 3 2 3" xfId="30939" xr:uid="{00000000-0005-0000-0000-0000D73F0000}"/>
    <cellStyle name="Normal 41 2 5 2 3 3" xfId="10821" xr:uid="{00000000-0005-0000-0000-0000D83F0000}"/>
    <cellStyle name="Normal 41 2 5 2 3 3 2" xfId="41155" xr:uid="{00000000-0005-0000-0000-0000D93F0000}"/>
    <cellStyle name="Normal 41 2 5 2 3 3 3" xfId="25922" xr:uid="{00000000-0005-0000-0000-0000DA3F0000}"/>
    <cellStyle name="Normal 41 2 5 2 3 4" xfId="36142" xr:uid="{00000000-0005-0000-0000-0000DB3F0000}"/>
    <cellStyle name="Normal 41 2 5 2 3 5" xfId="20909" xr:uid="{00000000-0005-0000-0000-0000DC3F0000}"/>
    <cellStyle name="Normal 41 2 5 2 4" xfId="12499" xr:uid="{00000000-0005-0000-0000-0000DD3F0000}"/>
    <cellStyle name="Normal 41 2 5 2 4 2" xfId="42830" xr:uid="{00000000-0005-0000-0000-0000DE3F0000}"/>
    <cellStyle name="Normal 41 2 5 2 4 3" xfId="27597" xr:uid="{00000000-0005-0000-0000-0000DF3F0000}"/>
    <cellStyle name="Normal 41 2 5 2 5" xfId="7478" xr:uid="{00000000-0005-0000-0000-0000E03F0000}"/>
    <cellStyle name="Normal 41 2 5 2 5 2" xfId="37813" xr:uid="{00000000-0005-0000-0000-0000E13F0000}"/>
    <cellStyle name="Normal 41 2 5 2 5 3" xfId="22580" xr:uid="{00000000-0005-0000-0000-0000E23F0000}"/>
    <cellStyle name="Normal 41 2 5 2 6" xfId="32801" xr:uid="{00000000-0005-0000-0000-0000E33F0000}"/>
    <cellStyle name="Normal 41 2 5 2 7" xfId="17567" xr:uid="{00000000-0005-0000-0000-0000E43F0000}"/>
    <cellStyle name="Normal 41 2 5 3" xfId="3260" xr:uid="{00000000-0005-0000-0000-0000E53F0000}"/>
    <cellStyle name="Normal 41 2 5 3 2" xfId="13334" xr:uid="{00000000-0005-0000-0000-0000E63F0000}"/>
    <cellStyle name="Normal 41 2 5 3 2 2" xfId="43665" xr:uid="{00000000-0005-0000-0000-0000E73F0000}"/>
    <cellStyle name="Normal 41 2 5 3 2 3" xfId="28432" xr:uid="{00000000-0005-0000-0000-0000E83F0000}"/>
    <cellStyle name="Normal 41 2 5 3 3" xfId="8314" xr:uid="{00000000-0005-0000-0000-0000E93F0000}"/>
    <cellStyle name="Normal 41 2 5 3 3 2" xfId="38648" xr:uid="{00000000-0005-0000-0000-0000EA3F0000}"/>
    <cellStyle name="Normal 41 2 5 3 3 3" xfId="23415" xr:uid="{00000000-0005-0000-0000-0000EB3F0000}"/>
    <cellStyle name="Normal 41 2 5 3 4" xfId="33635" xr:uid="{00000000-0005-0000-0000-0000EC3F0000}"/>
    <cellStyle name="Normal 41 2 5 3 5" xfId="18402" xr:uid="{00000000-0005-0000-0000-0000ED3F0000}"/>
    <cellStyle name="Normal 41 2 5 4" xfId="4953" xr:uid="{00000000-0005-0000-0000-0000EE3F0000}"/>
    <cellStyle name="Normal 41 2 5 4 2" xfId="15005" xr:uid="{00000000-0005-0000-0000-0000EF3F0000}"/>
    <cellStyle name="Normal 41 2 5 4 2 2" xfId="45336" xr:uid="{00000000-0005-0000-0000-0000F03F0000}"/>
    <cellStyle name="Normal 41 2 5 4 2 3" xfId="30103" xr:uid="{00000000-0005-0000-0000-0000F13F0000}"/>
    <cellStyle name="Normal 41 2 5 4 3" xfId="9985" xr:uid="{00000000-0005-0000-0000-0000F23F0000}"/>
    <cellStyle name="Normal 41 2 5 4 3 2" xfId="40319" xr:uid="{00000000-0005-0000-0000-0000F33F0000}"/>
    <cellStyle name="Normal 41 2 5 4 3 3" xfId="25086" xr:uid="{00000000-0005-0000-0000-0000F43F0000}"/>
    <cellStyle name="Normal 41 2 5 4 4" xfId="35306" xr:uid="{00000000-0005-0000-0000-0000F53F0000}"/>
    <cellStyle name="Normal 41 2 5 4 5" xfId="20073" xr:uid="{00000000-0005-0000-0000-0000F63F0000}"/>
    <cellStyle name="Normal 41 2 5 5" xfId="11663" xr:uid="{00000000-0005-0000-0000-0000F73F0000}"/>
    <cellStyle name="Normal 41 2 5 5 2" xfId="41994" xr:uid="{00000000-0005-0000-0000-0000F83F0000}"/>
    <cellStyle name="Normal 41 2 5 5 3" xfId="26761" xr:uid="{00000000-0005-0000-0000-0000F93F0000}"/>
    <cellStyle name="Normal 41 2 5 6" xfId="6642" xr:uid="{00000000-0005-0000-0000-0000FA3F0000}"/>
    <cellStyle name="Normal 41 2 5 6 2" xfId="36977" xr:uid="{00000000-0005-0000-0000-0000FB3F0000}"/>
    <cellStyle name="Normal 41 2 5 6 3" xfId="21744" xr:uid="{00000000-0005-0000-0000-0000FC3F0000}"/>
    <cellStyle name="Normal 41 2 5 7" xfId="31965" xr:uid="{00000000-0005-0000-0000-0000FD3F0000}"/>
    <cellStyle name="Normal 41 2 5 8" xfId="16731" xr:uid="{00000000-0005-0000-0000-0000FE3F0000}"/>
    <cellStyle name="Normal 41 2 6" xfId="1987" xr:uid="{00000000-0005-0000-0000-0000FF3F0000}"/>
    <cellStyle name="Normal 41 2 6 2" xfId="3679" xr:uid="{00000000-0005-0000-0000-000000400000}"/>
    <cellStyle name="Normal 41 2 6 2 2" xfId="13752" xr:uid="{00000000-0005-0000-0000-000001400000}"/>
    <cellStyle name="Normal 41 2 6 2 2 2" xfId="44083" xr:uid="{00000000-0005-0000-0000-000002400000}"/>
    <cellStyle name="Normal 41 2 6 2 2 3" xfId="28850" xr:uid="{00000000-0005-0000-0000-000003400000}"/>
    <cellStyle name="Normal 41 2 6 2 3" xfId="8732" xr:uid="{00000000-0005-0000-0000-000004400000}"/>
    <cellStyle name="Normal 41 2 6 2 3 2" xfId="39066" xr:uid="{00000000-0005-0000-0000-000005400000}"/>
    <cellStyle name="Normal 41 2 6 2 3 3" xfId="23833" xr:uid="{00000000-0005-0000-0000-000006400000}"/>
    <cellStyle name="Normal 41 2 6 2 4" xfId="34053" xr:uid="{00000000-0005-0000-0000-000007400000}"/>
    <cellStyle name="Normal 41 2 6 2 5" xfId="18820" xr:uid="{00000000-0005-0000-0000-000008400000}"/>
    <cellStyle name="Normal 41 2 6 3" xfId="5371" xr:uid="{00000000-0005-0000-0000-000009400000}"/>
    <cellStyle name="Normal 41 2 6 3 2" xfId="15423" xr:uid="{00000000-0005-0000-0000-00000A400000}"/>
    <cellStyle name="Normal 41 2 6 3 2 2" xfId="45754" xr:uid="{00000000-0005-0000-0000-00000B400000}"/>
    <cellStyle name="Normal 41 2 6 3 2 3" xfId="30521" xr:uid="{00000000-0005-0000-0000-00000C400000}"/>
    <cellStyle name="Normal 41 2 6 3 3" xfId="10403" xr:uid="{00000000-0005-0000-0000-00000D400000}"/>
    <cellStyle name="Normal 41 2 6 3 3 2" xfId="40737" xr:uid="{00000000-0005-0000-0000-00000E400000}"/>
    <cellStyle name="Normal 41 2 6 3 3 3" xfId="25504" xr:uid="{00000000-0005-0000-0000-00000F400000}"/>
    <cellStyle name="Normal 41 2 6 3 4" xfId="35724" xr:uid="{00000000-0005-0000-0000-000010400000}"/>
    <cellStyle name="Normal 41 2 6 3 5" xfId="20491" xr:uid="{00000000-0005-0000-0000-000011400000}"/>
    <cellStyle name="Normal 41 2 6 4" xfId="12081" xr:uid="{00000000-0005-0000-0000-000012400000}"/>
    <cellStyle name="Normal 41 2 6 4 2" xfId="42412" xr:uid="{00000000-0005-0000-0000-000013400000}"/>
    <cellStyle name="Normal 41 2 6 4 3" xfId="27179" xr:uid="{00000000-0005-0000-0000-000014400000}"/>
    <cellStyle name="Normal 41 2 6 5" xfId="7060" xr:uid="{00000000-0005-0000-0000-000015400000}"/>
    <cellStyle name="Normal 41 2 6 5 2" xfId="37395" xr:uid="{00000000-0005-0000-0000-000016400000}"/>
    <cellStyle name="Normal 41 2 6 5 3" xfId="22162" xr:uid="{00000000-0005-0000-0000-000017400000}"/>
    <cellStyle name="Normal 41 2 6 6" xfId="32383" xr:uid="{00000000-0005-0000-0000-000018400000}"/>
    <cellStyle name="Normal 41 2 6 7" xfId="17149" xr:uid="{00000000-0005-0000-0000-000019400000}"/>
    <cellStyle name="Normal 41 2 7" xfId="2838" xr:uid="{00000000-0005-0000-0000-00001A400000}"/>
    <cellStyle name="Normal 41 2 7 2" xfId="12916" xr:uid="{00000000-0005-0000-0000-00001B400000}"/>
    <cellStyle name="Normal 41 2 7 2 2" xfId="43247" xr:uid="{00000000-0005-0000-0000-00001C400000}"/>
    <cellStyle name="Normal 41 2 7 2 3" xfId="28014" xr:uid="{00000000-0005-0000-0000-00001D400000}"/>
    <cellStyle name="Normal 41 2 7 3" xfId="7896" xr:uid="{00000000-0005-0000-0000-00001E400000}"/>
    <cellStyle name="Normal 41 2 7 3 2" xfId="38230" xr:uid="{00000000-0005-0000-0000-00001F400000}"/>
    <cellStyle name="Normal 41 2 7 3 3" xfId="22997" xr:uid="{00000000-0005-0000-0000-000020400000}"/>
    <cellStyle name="Normal 41 2 7 4" xfId="33217" xr:uid="{00000000-0005-0000-0000-000021400000}"/>
    <cellStyle name="Normal 41 2 7 5" xfId="17984" xr:uid="{00000000-0005-0000-0000-000022400000}"/>
    <cellStyle name="Normal 41 2 8" xfId="4532" xr:uid="{00000000-0005-0000-0000-000023400000}"/>
    <cellStyle name="Normal 41 2 8 2" xfId="14587" xr:uid="{00000000-0005-0000-0000-000024400000}"/>
    <cellStyle name="Normal 41 2 8 2 2" xfId="44918" xr:uid="{00000000-0005-0000-0000-000025400000}"/>
    <cellStyle name="Normal 41 2 8 2 3" xfId="29685" xr:uid="{00000000-0005-0000-0000-000026400000}"/>
    <cellStyle name="Normal 41 2 8 3" xfId="9567" xr:uid="{00000000-0005-0000-0000-000027400000}"/>
    <cellStyle name="Normal 41 2 8 3 2" xfId="39901" xr:uid="{00000000-0005-0000-0000-000028400000}"/>
    <cellStyle name="Normal 41 2 8 3 3" xfId="24668" xr:uid="{00000000-0005-0000-0000-000029400000}"/>
    <cellStyle name="Normal 41 2 8 4" xfId="34888" xr:uid="{00000000-0005-0000-0000-00002A400000}"/>
    <cellStyle name="Normal 41 2 8 5" xfId="19655" xr:uid="{00000000-0005-0000-0000-00002B400000}"/>
    <cellStyle name="Normal 41 2 9" xfId="11243" xr:uid="{00000000-0005-0000-0000-00002C400000}"/>
    <cellStyle name="Normal 41 2 9 2" xfId="41576" xr:uid="{00000000-0005-0000-0000-00002D400000}"/>
    <cellStyle name="Normal 41 2 9 3" xfId="26343" xr:uid="{00000000-0005-0000-0000-00002E400000}"/>
    <cellStyle name="Normal 42" xfId="167" xr:uid="{00000000-0005-0000-0000-00002F400000}"/>
    <cellStyle name="Normal 42 2" xfId="858" xr:uid="{00000000-0005-0000-0000-000030400000}"/>
    <cellStyle name="Normal 42 2 10" xfId="6223" xr:uid="{00000000-0005-0000-0000-000031400000}"/>
    <cellStyle name="Normal 42 2 10 2" xfId="36560" xr:uid="{00000000-0005-0000-0000-000032400000}"/>
    <cellStyle name="Normal 42 2 10 3" xfId="21327" xr:uid="{00000000-0005-0000-0000-000033400000}"/>
    <cellStyle name="Normal 42 2 11" xfId="31551" xr:uid="{00000000-0005-0000-0000-000034400000}"/>
    <cellStyle name="Normal 42 2 12" xfId="16312" xr:uid="{00000000-0005-0000-0000-000035400000}"/>
    <cellStyle name="Normal 42 2 2" xfId="1187" xr:uid="{00000000-0005-0000-0000-000036400000}"/>
    <cellStyle name="Normal 42 2 2 10" xfId="31603" xr:uid="{00000000-0005-0000-0000-000037400000}"/>
    <cellStyle name="Normal 42 2 2 11" xfId="16366" xr:uid="{00000000-0005-0000-0000-000038400000}"/>
    <cellStyle name="Normal 42 2 2 2" xfId="1295" xr:uid="{00000000-0005-0000-0000-000039400000}"/>
    <cellStyle name="Normal 42 2 2 2 10" xfId="16470" xr:uid="{00000000-0005-0000-0000-00003A400000}"/>
    <cellStyle name="Normal 42 2 2 2 2" xfId="1512" xr:uid="{00000000-0005-0000-0000-00003B400000}"/>
    <cellStyle name="Normal 42 2 2 2 2 2" xfId="1933" xr:uid="{00000000-0005-0000-0000-00003C400000}"/>
    <cellStyle name="Normal 42 2 2 2 2 2 2" xfId="2772" xr:uid="{00000000-0005-0000-0000-00003D400000}"/>
    <cellStyle name="Normal 42 2 2 2 2 2 2 2" xfId="4462" xr:uid="{00000000-0005-0000-0000-00003E400000}"/>
    <cellStyle name="Normal 42 2 2 2 2 2 2 2 2" xfId="14535" xr:uid="{00000000-0005-0000-0000-00003F400000}"/>
    <cellStyle name="Normal 42 2 2 2 2 2 2 2 2 2" xfId="44866" xr:uid="{00000000-0005-0000-0000-000040400000}"/>
    <cellStyle name="Normal 42 2 2 2 2 2 2 2 2 3" xfId="29633" xr:uid="{00000000-0005-0000-0000-000041400000}"/>
    <cellStyle name="Normal 42 2 2 2 2 2 2 2 3" xfId="9515" xr:uid="{00000000-0005-0000-0000-000042400000}"/>
    <cellStyle name="Normal 42 2 2 2 2 2 2 2 3 2" xfId="39849" xr:uid="{00000000-0005-0000-0000-000043400000}"/>
    <cellStyle name="Normal 42 2 2 2 2 2 2 2 3 3" xfId="24616" xr:uid="{00000000-0005-0000-0000-000044400000}"/>
    <cellStyle name="Normal 42 2 2 2 2 2 2 2 4" xfId="34836" xr:uid="{00000000-0005-0000-0000-000045400000}"/>
    <cellStyle name="Normal 42 2 2 2 2 2 2 2 5" xfId="19603" xr:uid="{00000000-0005-0000-0000-000046400000}"/>
    <cellStyle name="Normal 42 2 2 2 2 2 2 3" xfId="6154" xr:uid="{00000000-0005-0000-0000-000047400000}"/>
    <cellStyle name="Normal 42 2 2 2 2 2 2 3 2" xfId="16206" xr:uid="{00000000-0005-0000-0000-000048400000}"/>
    <cellStyle name="Normal 42 2 2 2 2 2 2 3 2 2" xfId="46537" xr:uid="{00000000-0005-0000-0000-000049400000}"/>
    <cellStyle name="Normal 42 2 2 2 2 2 2 3 2 3" xfId="31304" xr:uid="{00000000-0005-0000-0000-00004A400000}"/>
    <cellStyle name="Normal 42 2 2 2 2 2 2 3 3" xfId="11186" xr:uid="{00000000-0005-0000-0000-00004B400000}"/>
    <cellStyle name="Normal 42 2 2 2 2 2 2 3 3 2" xfId="41520" xr:uid="{00000000-0005-0000-0000-00004C400000}"/>
    <cellStyle name="Normal 42 2 2 2 2 2 2 3 3 3" xfId="26287" xr:uid="{00000000-0005-0000-0000-00004D400000}"/>
    <cellStyle name="Normal 42 2 2 2 2 2 2 3 4" xfId="36507" xr:uid="{00000000-0005-0000-0000-00004E400000}"/>
    <cellStyle name="Normal 42 2 2 2 2 2 2 3 5" xfId="21274" xr:uid="{00000000-0005-0000-0000-00004F400000}"/>
    <cellStyle name="Normal 42 2 2 2 2 2 2 4" xfId="12864" xr:uid="{00000000-0005-0000-0000-000050400000}"/>
    <cellStyle name="Normal 42 2 2 2 2 2 2 4 2" xfId="43195" xr:uid="{00000000-0005-0000-0000-000051400000}"/>
    <cellStyle name="Normal 42 2 2 2 2 2 2 4 3" xfId="27962" xr:uid="{00000000-0005-0000-0000-000052400000}"/>
    <cellStyle name="Normal 42 2 2 2 2 2 2 5" xfId="7843" xr:uid="{00000000-0005-0000-0000-000053400000}"/>
    <cellStyle name="Normal 42 2 2 2 2 2 2 5 2" xfId="38178" xr:uid="{00000000-0005-0000-0000-000054400000}"/>
    <cellStyle name="Normal 42 2 2 2 2 2 2 5 3" xfId="22945" xr:uid="{00000000-0005-0000-0000-000055400000}"/>
    <cellStyle name="Normal 42 2 2 2 2 2 2 6" xfId="33166" xr:uid="{00000000-0005-0000-0000-000056400000}"/>
    <cellStyle name="Normal 42 2 2 2 2 2 2 7" xfId="17932" xr:uid="{00000000-0005-0000-0000-000057400000}"/>
    <cellStyle name="Normal 42 2 2 2 2 2 3" xfId="3625" xr:uid="{00000000-0005-0000-0000-000058400000}"/>
    <cellStyle name="Normal 42 2 2 2 2 2 3 2" xfId="13699" xr:uid="{00000000-0005-0000-0000-000059400000}"/>
    <cellStyle name="Normal 42 2 2 2 2 2 3 2 2" xfId="44030" xr:uid="{00000000-0005-0000-0000-00005A400000}"/>
    <cellStyle name="Normal 42 2 2 2 2 2 3 2 3" xfId="28797" xr:uid="{00000000-0005-0000-0000-00005B400000}"/>
    <cellStyle name="Normal 42 2 2 2 2 2 3 3" xfId="8679" xr:uid="{00000000-0005-0000-0000-00005C400000}"/>
    <cellStyle name="Normal 42 2 2 2 2 2 3 3 2" xfId="39013" xr:uid="{00000000-0005-0000-0000-00005D400000}"/>
    <cellStyle name="Normal 42 2 2 2 2 2 3 3 3" xfId="23780" xr:uid="{00000000-0005-0000-0000-00005E400000}"/>
    <cellStyle name="Normal 42 2 2 2 2 2 3 4" xfId="34000" xr:uid="{00000000-0005-0000-0000-00005F400000}"/>
    <cellStyle name="Normal 42 2 2 2 2 2 3 5" xfId="18767" xr:uid="{00000000-0005-0000-0000-000060400000}"/>
    <cellStyle name="Normal 42 2 2 2 2 2 4" xfId="5318" xr:uid="{00000000-0005-0000-0000-000061400000}"/>
    <cellStyle name="Normal 42 2 2 2 2 2 4 2" xfId="15370" xr:uid="{00000000-0005-0000-0000-000062400000}"/>
    <cellStyle name="Normal 42 2 2 2 2 2 4 2 2" xfId="45701" xr:uid="{00000000-0005-0000-0000-000063400000}"/>
    <cellStyle name="Normal 42 2 2 2 2 2 4 2 3" xfId="30468" xr:uid="{00000000-0005-0000-0000-000064400000}"/>
    <cellStyle name="Normal 42 2 2 2 2 2 4 3" xfId="10350" xr:uid="{00000000-0005-0000-0000-000065400000}"/>
    <cellStyle name="Normal 42 2 2 2 2 2 4 3 2" xfId="40684" xr:uid="{00000000-0005-0000-0000-000066400000}"/>
    <cellStyle name="Normal 42 2 2 2 2 2 4 3 3" xfId="25451" xr:uid="{00000000-0005-0000-0000-000067400000}"/>
    <cellStyle name="Normal 42 2 2 2 2 2 4 4" xfId="35671" xr:uid="{00000000-0005-0000-0000-000068400000}"/>
    <cellStyle name="Normal 42 2 2 2 2 2 4 5" xfId="20438" xr:uid="{00000000-0005-0000-0000-000069400000}"/>
    <cellStyle name="Normal 42 2 2 2 2 2 5" xfId="12028" xr:uid="{00000000-0005-0000-0000-00006A400000}"/>
    <cellStyle name="Normal 42 2 2 2 2 2 5 2" xfId="42359" xr:uid="{00000000-0005-0000-0000-00006B400000}"/>
    <cellStyle name="Normal 42 2 2 2 2 2 5 3" xfId="27126" xr:uid="{00000000-0005-0000-0000-00006C400000}"/>
    <cellStyle name="Normal 42 2 2 2 2 2 6" xfId="7007" xr:uid="{00000000-0005-0000-0000-00006D400000}"/>
    <cellStyle name="Normal 42 2 2 2 2 2 6 2" xfId="37342" xr:uid="{00000000-0005-0000-0000-00006E400000}"/>
    <cellStyle name="Normal 42 2 2 2 2 2 6 3" xfId="22109" xr:uid="{00000000-0005-0000-0000-00006F400000}"/>
    <cellStyle name="Normal 42 2 2 2 2 2 7" xfId="32330" xr:uid="{00000000-0005-0000-0000-000070400000}"/>
    <cellStyle name="Normal 42 2 2 2 2 2 8" xfId="17096" xr:uid="{00000000-0005-0000-0000-000071400000}"/>
    <cellStyle name="Normal 42 2 2 2 2 3" xfId="2354" xr:uid="{00000000-0005-0000-0000-000072400000}"/>
    <cellStyle name="Normal 42 2 2 2 2 3 2" xfId="4044" xr:uid="{00000000-0005-0000-0000-000073400000}"/>
    <cellStyle name="Normal 42 2 2 2 2 3 2 2" xfId="14117" xr:uid="{00000000-0005-0000-0000-000074400000}"/>
    <cellStyle name="Normal 42 2 2 2 2 3 2 2 2" xfId="44448" xr:uid="{00000000-0005-0000-0000-000075400000}"/>
    <cellStyle name="Normal 42 2 2 2 2 3 2 2 3" xfId="29215" xr:uid="{00000000-0005-0000-0000-000076400000}"/>
    <cellStyle name="Normal 42 2 2 2 2 3 2 3" xfId="9097" xr:uid="{00000000-0005-0000-0000-000077400000}"/>
    <cellStyle name="Normal 42 2 2 2 2 3 2 3 2" xfId="39431" xr:uid="{00000000-0005-0000-0000-000078400000}"/>
    <cellStyle name="Normal 42 2 2 2 2 3 2 3 3" xfId="24198" xr:uid="{00000000-0005-0000-0000-000079400000}"/>
    <cellStyle name="Normal 42 2 2 2 2 3 2 4" xfId="34418" xr:uid="{00000000-0005-0000-0000-00007A400000}"/>
    <cellStyle name="Normal 42 2 2 2 2 3 2 5" xfId="19185" xr:uid="{00000000-0005-0000-0000-00007B400000}"/>
    <cellStyle name="Normal 42 2 2 2 2 3 3" xfId="5736" xr:uid="{00000000-0005-0000-0000-00007C400000}"/>
    <cellStyle name="Normal 42 2 2 2 2 3 3 2" xfId="15788" xr:uid="{00000000-0005-0000-0000-00007D400000}"/>
    <cellStyle name="Normal 42 2 2 2 2 3 3 2 2" xfId="46119" xr:uid="{00000000-0005-0000-0000-00007E400000}"/>
    <cellStyle name="Normal 42 2 2 2 2 3 3 2 3" xfId="30886" xr:uid="{00000000-0005-0000-0000-00007F400000}"/>
    <cellStyle name="Normal 42 2 2 2 2 3 3 3" xfId="10768" xr:uid="{00000000-0005-0000-0000-000080400000}"/>
    <cellStyle name="Normal 42 2 2 2 2 3 3 3 2" xfId="41102" xr:uid="{00000000-0005-0000-0000-000081400000}"/>
    <cellStyle name="Normal 42 2 2 2 2 3 3 3 3" xfId="25869" xr:uid="{00000000-0005-0000-0000-000082400000}"/>
    <cellStyle name="Normal 42 2 2 2 2 3 3 4" xfId="36089" xr:uid="{00000000-0005-0000-0000-000083400000}"/>
    <cellStyle name="Normal 42 2 2 2 2 3 3 5" xfId="20856" xr:uid="{00000000-0005-0000-0000-000084400000}"/>
    <cellStyle name="Normal 42 2 2 2 2 3 4" xfId="12446" xr:uid="{00000000-0005-0000-0000-000085400000}"/>
    <cellStyle name="Normal 42 2 2 2 2 3 4 2" xfId="42777" xr:uid="{00000000-0005-0000-0000-000086400000}"/>
    <cellStyle name="Normal 42 2 2 2 2 3 4 3" xfId="27544" xr:uid="{00000000-0005-0000-0000-000087400000}"/>
    <cellStyle name="Normal 42 2 2 2 2 3 5" xfId="7425" xr:uid="{00000000-0005-0000-0000-000088400000}"/>
    <cellStyle name="Normal 42 2 2 2 2 3 5 2" xfId="37760" xr:uid="{00000000-0005-0000-0000-000089400000}"/>
    <cellStyle name="Normal 42 2 2 2 2 3 5 3" xfId="22527" xr:uid="{00000000-0005-0000-0000-00008A400000}"/>
    <cellStyle name="Normal 42 2 2 2 2 3 6" xfId="32748" xr:uid="{00000000-0005-0000-0000-00008B400000}"/>
    <cellStyle name="Normal 42 2 2 2 2 3 7" xfId="17514" xr:uid="{00000000-0005-0000-0000-00008C400000}"/>
    <cellStyle name="Normal 42 2 2 2 2 4" xfId="3207" xr:uid="{00000000-0005-0000-0000-00008D400000}"/>
    <cellStyle name="Normal 42 2 2 2 2 4 2" xfId="13281" xr:uid="{00000000-0005-0000-0000-00008E400000}"/>
    <cellStyle name="Normal 42 2 2 2 2 4 2 2" xfId="43612" xr:uid="{00000000-0005-0000-0000-00008F400000}"/>
    <cellStyle name="Normal 42 2 2 2 2 4 2 3" xfId="28379" xr:uid="{00000000-0005-0000-0000-000090400000}"/>
    <cellStyle name="Normal 42 2 2 2 2 4 3" xfId="8261" xr:uid="{00000000-0005-0000-0000-000091400000}"/>
    <cellStyle name="Normal 42 2 2 2 2 4 3 2" xfId="38595" xr:uid="{00000000-0005-0000-0000-000092400000}"/>
    <cellStyle name="Normal 42 2 2 2 2 4 3 3" xfId="23362" xr:uid="{00000000-0005-0000-0000-000093400000}"/>
    <cellStyle name="Normal 42 2 2 2 2 4 4" xfId="33582" xr:uid="{00000000-0005-0000-0000-000094400000}"/>
    <cellStyle name="Normal 42 2 2 2 2 4 5" xfId="18349" xr:uid="{00000000-0005-0000-0000-000095400000}"/>
    <cellStyle name="Normal 42 2 2 2 2 5" xfId="4900" xr:uid="{00000000-0005-0000-0000-000096400000}"/>
    <cellStyle name="Normal 42 2 2 2 2 5 2" xfId="14952" xr:uid="{00000000-0005-0000-0000-000097400000}"/>
    <cellStyle name="Normal 42 2 2 2 2 5 2 2" xfId="45283" xr:uid="{00000000-0005-0000-0000-000098400000}"/>
    <cellStyle name="Normal 42 2 2 2 2 5 2 3" xfId="30050" xr:uid="{00000000-0005-0000-0000-000099400000}"/>
    <cellStyle name="Normal 42 2 2 2 2 5 3" xfId="9932" xr:uid="{00000000-0005-0000-0000-00009A400000}"/>
    <cellStyle name="Normal 42 2 2 2 2 5 3 2" xfId="40266" xr:uid="{00000000-0005-0000-0000-00009B400000}"/>
    <cellStyle name="Normal 42 2 2 2 2 5 3 3" xfId="25033" xr:uid="{00000000-0005-0000-0000-00009C400000}"/>
    <cellStyle name="Normal 42 2 2 2 2 5 4" xfId="35253" xr:uid="{00000000-0005-0000-0000-00009D400000}"/>
    <cellStyle name="Normal 42 2 2 2 2 5 5" xfId="20020" xr:uid="{00000000-0005-0000-0000-00009E400000}"/>
    <cellStyle name="Normal 42 2 2 2 2 6" xfId="11610" xr:uid="{00000000-0005-0000-0000-00009F400000}"/>
    <cellStyle name="Normal 42 2 2 2 2 6 2" xfId="41941" xr:uid="{00000000-0005-0000-0000-0000A0400000}"/>
    <cellStyle name="Normal 42 2 2 2 2 6 3" xfId="26708" xr:uid="{00000000-0005-0000-0000-0000A1400000}"/>
    <cellStyle name="Normal 42 2 2 2 2 7" xfId="6589" xr:uid="{00000000-0005-0000-0000-0000A2400000}"/>
    <cellStyle name="Normal 42 2 2 2 2 7 2" xfId="36924" xr:uid="{00000000-0005-0000-0000-0000A3400000}"/>
    <cellStyle name="Normal 42 2 2 2 2 7 3" xfId="21691" xr:uid="{00000000-0005-0000-0000-0000A4400000}"/>
    <cellStyle name="Normal 42 2 2 2 2 8" xfId="31912" xr:uid="{00000000-0005-0000-0000-0000A5400000}"/>
    <cellStyle name="Normal 42 2 2 2 2 9" xfId="16678" xr:uid="{00000000-0005-0000-0000-0000A6400000}"/>
    <cellStyle name="Normal 42 2 2 2 3" xfId="1725" xr:uid="{00000000-0005-0000-0000-0000A7400000}"/>
    <cellStyle name="Normal 42 2 2 2 3 2" xfId="2564" xr:uid="{00000000-0005-0000-0000-0000A8400000}"/>
    <cellStyle name="Normal 42 2 2 2 3 2 2" xfId="4254" xr:uid="{00000000-0005-0000-0000-0000A9400000}"/>
    <cellStyle name="Normal 42 2 2 2 3 2 2 2" xfId="14327" xr:uid="{00000000-0005-0000-0000-0000AA400000}"/>
    <cellStyle name="Normal 42 2 2 2 3 2 2 2 2" xfId="44658" xr:uid="{00000000-0005-0000-0000-0000AB400000}"/>
    <cellStyle name="Normal 42 2 2 2 3 2 2 2 3" xfId="29425" xr:uid="{00000000-0005-0000-0000-0000AC400000}"/>
    <cellStyle name="Normal 42 2 2 2 3 2 2 3" xfId="9307" xr:uid="{00000000-0005-0000-0000-0000AD400000}"/>
    <cellStyle name="Normal 42 2 2 2 3 2 2 3 2" xfId="39641" xr:uid="{00000000-0005-0000-0000-0000AE400000}"/>
    <cellStyle name="Normal 42 2 2 2 3 2 2 3 3" xfId="24408" xr:uid="{00000000-0005-0000-0000-0000AF400000}"/>
    <cellStyle name="Normal 42 2 2 2 3 2 2 4" xfId="34628" xr:uid="{00000000-0005-0000-0000-0000B0400000}"/>
    <cellStyle name="Normal 42 2 2 2 3 2 2 5" xfId="19395" xr:uid="{00000000-0005-0000-0000-0000B1400000}"/>
    <cellStyle name="Normal 42 2 2 2 3 2 3" xfId="5946" xr:uid="{00000000-0005-0000-0000-0000B2400000}"/>
    <cellStyle name="Normal 42 2 2 2 3 2 3 2" xfId="15998" xr:uid="{00000000-0005-0000-0000-0000B3400000}"/>
    <cellStyle name="Normal 42 2 2 2 3 2 3 2 2" xfId="46329" xr:uid="{00000000-0005-0000-0000-0000B4400000}"/>
    <cellStyle name="Normal 42 2 2 2 3 2 3 2 3" xfId="31096" xr:uid="{00000000-0005-0000-0000-0000B5400000}"/>
    <cellStyle name="Normal 42 2 2 2 3 2 3 3" xfId="10978" xr:uid="{00000000-0005-0000-0000-0000B6400000}"/>
    <cellStyle name="Normal 42 2 2 2 3 2 3 3 2" xfId="41312" xr:uid="{00000000-0005-0000-0000-0000B7400000}"/>
    <cellStyle name="Normal 42 2 2 2 3 2 3 3 3" xfId="26079" xr:uid="{00000000-0005-0000-0000-0000B8400000}"/>
    <cellStyle name="Normal 42 2 2 2 3 2 3 4" xfId="36299" xr:uid="{00000000-0005-0000-0000-0000B9400000}"/>
    <cellStyle name="Normal 42 2 2 2 3 2 3 5" xfId="21066" xr:uid="{00000000-0005-0000-0000-0000BA400000}"/>
    <cellStyle name="Normal 42 2 2 2 3 2 4" xfId="12656" xr:uid="{00000000-0005-0000-0000-0000BB400000}"/>
    <cellStyle name="Normal 42 2 2 2 3 2 4 2" xfId="42987" xr:uid="{00000000-0005-0000-0000-0000BC400000}"/>
    <cellStyle name="Normal 42 2 2 2 3 2 4 3" xfId="27754" xr:uid="{00000000-0005-0000-0000-0000BD400000}"/>
    <cellStyle name="Normal 42 2 2 2 3 2 5" xfId="7635" xr:uid="{00000000-0005-0000-0000-0000BE400000}"/>
    <cellStyle name="Normal 42 2 2 2 3 2 5 2" xfId="37970" xr:uid="{00000000-0005-0000-0000-0000BF400000}"/>
    <cellStyle name="Normal 42 2 2 2 3 2 5 3" xfId="22737" xr:uid="{00000000-0005-0000-0000-0000C0400000}"/>
    <cellStyle name="Normal 42 2 2 2 3 2 6" xfId="32958" xr:uid="{00000000-0005-0000-0000-0000C1400000}"/>
    <cellStyle name="Normal 42 2 2 2 3 2 7" xfId="17724" xr:uid="{00000000-0005-0000-0000-0000C2400000}"/>
    <cellStyle name="Normal 42 2 2 2 3 3" xfId="3417" xr:uid="{00000000-0005-0000-0000-0000C3400000}"/>
    <cellStyle name="Normal 42 2 2 2 3 3 2" xfId="13491" xr:uid="{00000000-0005-0000-0000-0000C4400000}"/>
    <cellStyle name="Normal 42 2 2 2 3 3 2 2" xfId="43822" xr:uid="{00000000-0005-0000-0000-0000C5400000}"/>
    <cellStyle name="Normal 42 2 2 2 3 3 2 3" xfId="28589" xr:uid="{00000000-0005-0000-0000-0000C6400000}"/>
    <cellStyle name="Normal 42 2 2 2 3 3 3" xfId="8471" xr:uid="{00000000-0005-0000-0000-0000C7400000}"/>
    <cellStyle name="Normal 42 2 2 2 3 3 3 2" xfId="38805" xr:uid="{00000000-0005-0000-0000-0000C8400000}"/>
    <cellStyle name="Normal 42 2 2 2 3 3 3 3" xfId="23572" xr:uid="{00000000-0005-0000-0000-0000C9400000}"/>
    <cellStyle name="Normal 42 2 2 2 3 3 4" xfId="33792" xr:uid="{00000000-0005-0000-0000-0000CA400000}"/>
    <cellStyle name="Normal 42 2 2 2 3 3 5" xfId="18559" xr:uid="{00000000-0005-0000-0000-0000CB400000}"/>
    <cellStyle name="Normal 42 2 2 2 3 4" xfId="5110" xr:uid="{00000000-0005-0000-0000-0000CC400000}"/>
    <cellStyle name="Normal 42 2 2 2 3 4 2" xfId="15162" xr:uid="{00000000-0005-0000-0000-0000CD400000}"/>
    <cellStyle name="Normal 42 2 2 2 3 4 2 2" xfId="45493" xr:uid="{00000000-0005-0000-0000-0000CE400000}"/>
    <cellStyle name="Normal 42 2 2 2 3 4 2 3" xfId="30260" xr:uid="{00000000-0005-0000-0000-0000CF400000}"/>
    <cellStyle name="Normal 42 2 2 2 3 4 3" xfId="10142" xr:uid="{00000000-0005-0000-0000-0000D0400000}"/>
    <cellStyle name="Normal 42 2 2 2 3 4 3 2" xfId="40476" xr:uid="{00000000-0005-0000-0000-0000D1400000}"/>
    <cellStyle name="Normal 42 2 2 2 3 4 3 3" xfId="25243" xr:uid="{00000000-0005-0000-0000-0000D2400000}"/>
    <cellStyle name="Normal 42 2 2 2 3 4 4" xfId="35463" xr:uid="{00000000-0005-0000-0000-0000D3400000}"/>
    <cellStyle name="Normal 42 2 2 2 3 4 5" xfId="20230" xr:uid="{00000000-0005-0000-0000-0000D4400000}"/>
    <cellStyle name="Normal 42 2 2 2 3 5" xfId="11820" xr:uid="{00000000-0005-0000-0000-0000D5400000}"/>
    <cellStyle name="Normal 42 2 2 2 3 5 2" xfId="42151" xr:uid="{00000000-0005-0000-0000-0000D6400000}"/>
    <cellStyle name="Normal 42 2 2 2 3 5 3" xfId="26918" xr:uid="{00000000-0005-0000-0000-0000D7400000}"/>
    <cellStyle name="Normal 42 2 2 2 3 6" xfId="6799" xr:uid="{00000000-0005-0000-0000-0000D8400000}"/>
    <cellStyle name="Normal 42 2 2 2 3 6 2" xfId="37134" xr:uid="{00000000-0005-0000-0000-0000D9400000}"/>
    <cellStyle name="Normal 42 2 2 2 3 6 3" xfId="21901" xr:uid="{00000000-0005-0000-0000-0000DA400000}"/>
    <cellStyle name="Normal 42 2 2 2 3 7" xfId="32122" xr:uid="{00000000-0005-0000-0000-0000DB400000}"/>
    <cellStyle name="Normal 42 2 2 2 3 8" xfId="16888" xr:uid="{00000000-0005-0000-0000-0000DC400000}"/>
    <cellStyle name="Normal 42 2 2 2 4" xfId="2146" xr:uid="{00000000-0005-0000-0000-0000DD400000}"/>
    <cellStyle name="Normal 42 2 2 2 4 2" xfId="3836" xr:uid="{00000000-0005-0000-0000-0000DE400000}"/>
    <cellStyle name="Normal 42 2 2 2 4 2 2" xfId="13909" xr:uid="{00000000-0005-0000-0000-0000DF400000}"/>
    <cellStyle name="Normal 42 2 2 2 4 2 2 2" xfId="44240" xr:uid="{00000000-0005-0000-0000-0000E0400000}"/>
    <cellStyle name="Normal 42 2 2 2 4 2 2 3" xfId="29007" xr:uid="{00000000-0005-0000-0000-0000E1400000}"/>
    <cellStyle name="Normal 42 2 2 2 4 2 3" xfId="8889" xr:uid="{00000000-0005-0000-0000-0000E2400000}"/>
    <cellStyle name="Normal 42 2 2 2 4 2 3 2" xfId="39223" xr:uid="{00000000-0005-0000-0000-0000E3400000}"/>
    <cellStyle name="Normal 42 2 2 2 4 2 3 3" xfId="23990" xr:uid="{00000000-0005-0000-0000-0000E4400000}"/>
    <cellStyle name="Normal 42 2 2 2 4 2 4" xfId="34210" xr:uid="{00000000-0005-0000-0000-0000E5400000}"/>
    <cellStyle name="Normal 42 2 2 2 4 2 5" xfId="18977" xr:uid="{00000000-0005-0000-0000-0000E6400000}"/>
    <cellStyle name="Normal 42 2 2 2 4 3" xfId="5528" xr:uid="{00000000-0005-0000-0000-0000E7400000}"/>
    <cellStyle name="Normal 42 2 2 2 4 3 2" xfId="15580" xr:uid="{00000000-0005-0000-0000-0000E8400000}"/>
    <cellStyle name="Normal 42 2 2 2 4 3 2 2" xfId="45911" xr:uid="{00000000-0005-0000-0000-0000E9400000}"/>
    <cellStyle name="Normal 42 2 2 2 4 3 2 3" xfId="30678" xr:uid="{00000000-0005-0000-0000-0000EA400000}"/>
    <cellStyle name="Normal 42 2 2 2 4 3 3" xfId="10560" xr:uid="{00000000-0005-0000-0000-0000EB400000}"/>
    <cellStyle name="Normal 42 2 2 2 4 3 3 2" xfId="40894" xr:uid="{00000000-0005-0000-0000-0000EC400000}"/>
    <cellStyle name="Normal 42 2 2 2 4 3 3 3" xfId="25661" xr:uid="{00000000-0005-0000-0000-0000ED400000}"/>
    <cellStyle name="Normal 42 2 2 2 4 3 4" xfId="35881" xr:uid="{00000000-0005-0000-0000-0000EE400000}"/>
    <cellStyle name="Normal 42 2 2 2 4 3 5" xfId="20648" xr:uid="{00000000-0005-0000-0000-0000EF400000}"/>
    <cellStyle name="Normal 42 2 2 2 4 4" xfId="12238" xr:uid="{00000000-0005-0000-0000-0000F0400000}"/>
    <cellStyle name="Normal 42 2 2 2 4 4 2" xfId="42569" xr:uid="{00000000-0005-0000-0000-0000F1400000}"/>
    <cellStyle name="Normal 42 2 2 2 4 4 3" xfId="27336" xr:uid="{00000000-0005-0000-0000-0000F2400000}"/>
    <cellStyle name="Normal 42 2 2 2 4 5" xfId="7217" xr:uid="{00000000-0005-0000-0000-0000F3400000}"/>
    <cellStyle name="Normal 42 2 2 2 4 5 2" xfId="37552" xr:uid="{00000000-0005-0000-0000-0000F4400000}"/>
    <cellStyle name="Normal 42 2 2 2 4 5 3" xfId="22319" xr:uid="{00000000-0005-0000-0000-0000F5400000}"/>
    <cellStyle name="Normal 42 2 2 2 4 6" xfId="32540" xr:uid="{00000000-0005-0000-0000-0000F6400000}"/>
    <cellStyle name="Normal 42 2 2 2 4 7" xfId="17306" xr:uid="{00000000-0005-0000-0000-0000F7400000}"/>
    <cellStyle name="Normal 42 2 2 2 5" xfId="2999" xr:uid="{00000000-0005-0000-0000-0000F8400000}"/>
    <cellStyle name="Normal 42 2 2 2 5 2" xfId="13073" xr:uid="{00000000-0005-0000-0000-0000F9400000}"/>
    <cellStyle name="Normal 42 2 2 2 5 2 2" xfId="43404" xr:uid="{00000000-0005-0000-0000-0000FA400000}"/>
    <cellStyle name="Normal 42 2 2 2 5 2 3" xfId="28171" xr:uid="{00000000-0005-0000-0000-0000FB400000}"/>
    <cellStyle name="Normal 42 2 2 2 5 3" xfId="8053" xr:uid="{00000000-0005-0000-0000-0000FC400000}"/>
    <cellStyle name="Normal 42 2 2 2 5 3 2" xfId="38387" xr:uid="{00000000-0005-0000-0000-0000FD400000}"/>
    <cellStyle name="Normal 42 2 2 2 5 3 3" xfId="23154" xr:uid="{00000000-0005-0000-0000-0000FE400000}"/>
    <cellStyle name="Normal 42 2 2 2 5 4" xfId="33374" xr:uid="{00000000-0005-0000-0000-0000FF400000}"/>
    <cellStyle name="Normal 42 2 2 2 5 5" xfId="18141" xr:uid="{00000000-0005-0000-0000-000000410000}"/>
    <cellStyle name="Normal 42 2 2 2 6" xfId="4692" xr:uid="{00000000-0005-0000-0000-000001410000}"/>
    <cellStyle name="Normal 42 2 2 2 6 2" xfId="14744" xr:uid="{00000000-0005-0000-0000-000002410000}"/>
    <cellStyle name="Normal 42 2 2 2 6 2 2" xfId="45075" xr:uid="{00000000-0005-0000-0000-000003410000}"/>
    <cellStyle name="Normal 42 2 2 2 6 2 3" xfId="29842" xr:uid="{00000000-0005-0000-0000-000004410000}"/>
    <cellStyle name="Normal 42 2 2 2 6 3" xfId="9724" xr:uid="{00000000-0005-0000-0000-000005410000}"/>
    <cellStyle name="Normal 42 2 2 2 6 3 2" xfId="40058" xr:uid="{00000000-0005-0000-0000-000006410000}"/>
    <cellStyle name="Normal 42 2 2 2 6 3 3" xfId="24825" xr:uid="{00000000-0005-0000-0000-000007410000}"/>
    <cellStyle name="Normal 42 2 2 2 6 4" xfId="35045" xr:uid="{00000000-0005-0000-0000-000008410000}"/>
    <cellStyle name="Normal 42 2 2 2 6 5" xfId="19812" xr:uid="{00000000-0005-0000-0000-000009410000}"/>
    <cellStyle name="Normal 42 2 2 2 7" xfId="11402" xr:uid="{00000000-0005-0000-0000-00000A410000}"/>
    <cellStyle name="Normal 42 2 2 2 7 2" xfId="41733" xr:uid="{00000000-0005-0000-0000-00000B410000}"/>
    <cellStyle name="Normal 42 2 2 2 7 3" xfId="26500" xr:uid="{00000000-0005-0000-0000-00000C410000}"/>
    <cellStyle name="Normal 42 2 2 2 8" xfId="6381" xr:uid="{00000000-0005-0000-0000-00000D410000}"/>
    <cellStyle name="Normal 42 2 2 2 8 2" xfId="36716" xr:uid="{00000000-0005-0000-0000-00000E410000}"/>
    <cellStyle name="Normal 42 2 2 2 8 3" xfId="21483" xr:uid="{00000000-0005-0000-0000-00000F410000}"/>
    <cellStyle name="Normal 42 2 2 2 9" xfId="31704" xr:uid="{00000000-0005-0000-0000-000010410000}"/>
    <cellStyle name="Normal 42 2 2 3" xfId="1408" xr:uid="{00000000-0005-0000-0000-000011410000}"/>
    <cellStyle name="Normal 42 2 2 3 2" xfId="1829" xr:uid="{00000000-0005-0000-0000-000012410000}"/>
    <cellStyle name="Normal 42 2 2 3 2 2" xfId="2668" xr:uid="{00000000-0005-0000-0000-000013410000}"/>
    <cellStyle name="Normal 42 2 2 3 2 2 2" xfId="4358" xr:uid="{00000000-0005-0000-0000-000014410000}"/>
    <cellStyle name="Normal 42 2 2 3 2 2 2 2" xfId="14431" xr:uid="{00000000-0005-0000-0000-000015410000}"/>
    <cellStyle name="Normal 42 2 2 3 2 2 2 2 2" xfId="44762" xr:uid="{00000000-0005-0000-0000-000016410000}"/>
    <cellStyle name="Normal 42 2 2 3 2 2 2 2 3" xfId="29529" xr:uid="{00000000-0005-0000-0000-000017410000}"/>
    <cellStyle name="Normal 42 2 2 3 2 2 2 3" xfId="9411" xr:uid="{00000000-0005-0000-0000-000018410000}"/>
    <cellStyle name="Normal 42 2 2 3 2 2 2 3 2" xfId="39745" xr:uid="{00000000-0005-0000-0000-000019410000}"/>
    <cellStyle name="Normal 42 2 2 3 2 2 2 3 3" xfId="24512" xr:uid="{00000000-0005-0000-0000-00001A410000}"/>
    <cellStyle name="Normal 42 2 2 3 2 2 2 4" xfId="34732" xr:uid="{00000000-0005-0000-0000-00001B410000}"/>
    <cellStyle name="Normal 42 2 2 3 2 2 2 5" xfId="19499" xr:uid="{00000000-0005-0000-0000-00001C410000}"/>
    <cellStyle name="Normal 42 2 2 3 2 2 3" xfId="6050" xr:uid="{00000000-0005-0000-0000-00001D410000}"/>
    <cellStyle name="Normal 42 2 2 3 2 2 3 2" xfId="16102" xr:uid="{00000000-0005-0000-0000-00001E410000}"/>
    <cellStyle name="Normal 42 2 2 3 2 2 3 2 2" xfId="46433" xr:uid="{00000000-0005-0000-0000-00001F410000}"/>
    <cellStyle name="Normal 42 2 2 3 2 2 3 2 3" xfId="31200" xr:uid="{00000000-0005-0000-0000-000020410000}"/>
    <cellStyle name="Normal 42 2 2 3 2 2 3 3" xfId="11082" xr:uid="{00000000-0005-0000-0000-000021410000}"/>
    <cellStyle name="Normal 42 2 2 3 2 2 3 3 2" xfId="41416" xr:uid="{00000000-0005-0000-0000-000022410000}"/>
    <cellStyle name="Normal 42 2 2 3 2 2 3 3 3" xfId="26183" xr:uid="{00000000-0005-0000-0000-000023410000}"/>
    <cellStyle name="Normal 42 2 2 3 2 2 3 4" xfId="36403" xr:uid="{00000000-0005-0000-0000-000024410000}"/>
    <cellStyle name="Normal 42 2 2 3 2 2 3 5" xfId="21170" xr:uid="{00000000-0005-0000-0000-000025410000}"/>
    <cellStyle name="Normal 42 2 2 3 2 2 4" xfId="12760" xr:uid="{00000000-0005-0000-0000-000026410000}"/>
    <cellStyle name="Normal 42 2 2 3 2 2 4 2" xfId="43091" xr:uid="{00000000-0005-0000-0000-000027410000}"/>
    <cellStyle name="Normal 42 2 2 3 2 2 4 3" xfId="27858" xr:uid="{00000000-0005-0000-0000-000028410000}"/>
    <cellStyle name="Normal 42 2 2 3 2 2 5" xfId="7739" xr:uid="{00000000-0005-0000-0000-000029410000}"/>
    <cellStyle name="Normal 42 2 2 3 2 2 5 2" xfId="38074" xr:uid="{00000000-0005-0000-0000-00002A410000}"/>
    <cellStyle name="Normal 42 2 2 3 2 2 5 3" xfId="22841" xr:uid="{00000000-0005-0000-0000-00002B410000}"/>
    <cellStyle name="Normal 42 2 2 3 2 2 6" xfId="33062" xr:uid="{00000000-0005-0000-0000-00002C410000}"/>
    <cellStyle name="Normal 42 2 2 3 2 2 7" xfId="17828" xr:uid="{00000000-0005-0000-0000-00002D410000}"/>
    <cellStyle name="Normal 42 2 2 3 2 3" xfId="3521" xr:uid="{00000000-0005-0000-0000-00002E410000}"/>
    <cellStyle name="Normal 42 2 2 3 2 3 2" xfId="13595" xr:uid="{00000000-0005-0000-0000-00002F410000}"/>
    <cellStyle name="Normal 42 2 2 3 2 3 2 2" xfId="43926" xr:uid="{00000000-0005-0000-0000-000030410000}"/>
    <cellStyle name="Normal 42 2 2 3 2 3 2 3" xfId="28693" xr:uid="{00000000-0005-0000-0000-000031410000}"/>
    <cellStyle name="Normal 42 2 2 3 2 3 3" xfId="8575" xr:uid="{00000000-0005-0000-0000-000032410000}"/>
    <cellStyle name="Normal 42 2 2 3 2 3 3 2" xfId="38909" xr:uid="{00000000-0005-0000-0000-000033410000}"/>
    <cellStyle name="Normal 42 2 2 3 2 3 3 3" xfId="23676" xr:uid="{00000000-0005-0000-0000-000034410000}"/>
    <cellStyle name="Normal 42 2 2 3 2 3 4" xfId="33896" xr:uid="{00000000-0005-0000-0000-000035410000}"/>
    <cellStyle name="Normal 42 2 2 3 2 3 5" xfId="18663" xr:uid="{00000000-0005-0000-0000-000036410000}"/>
    <cellStyle name="Normal 42 2 2 3 2 4" xfId="5214" xr:uid="{00000000-0005-0000-0000-000037410000}"/>
    <cellStyle name="Normal 42 2 2 3 2 4 2" xfId="15266" xr:uid="{00000000-0005-0000-0000-000038410000}"/>
    <cellStyle name="Normal 42 2 2 3 2 4 2 2" xfId="45597" xr:uid="{00000000-0005-0000-0000-000039410000}"/>
    <cellStyle name="Normal 42 2 2 3 2 4 2 3" xfId="30364" xr:uid="{00000000-0005-0000-0000-00003A410000}"/>
    <cellStyle name="Normal 42 2 2 3 2 4 3" xfId="10246" xr:uid="{00000000-0005-0000-0000-00003B410000}"/>
    <cellStyle name="Normal 42 2 2 3 2 4 3 2" xfId="40580" xr:uid="{00000000-0005-0000-0000-00003C410000}"/>
    <cellStyle name="Normal 42 2 2 3 2 4 3 3" xfId="25347" xr:uid="{00000000-0005-0000-0000-00003D410000}"/>
    <cellStyle name="Normal 42 2 2 3 2 4 4" xfId="35567" xr:uid="{00000000-0005-0000-0000-00003E410000}"/>
    <cellStyle name="Normal 42 2 2 3 2 4 5" xfId="20334" xr:uid="{00000000-0005-0000-0000-00003F410000}"/>
    <cellStyle name="Normal 42 2 2 3 2 5" xfId="11924" xr:uid="{00000000-0005-0000-0000-000040410000}"/>
    <cellStyle name="Normal 42 2 2 3 2 5 2" xfId="42255" xr:uid="{00000000-0005-0000-0000-000041410000}"/>
    <cellStyle name="Normal 42 2 2 3 2 5 3" xfId="27022" xr:uid="{00000000-0005-0000-0000-000042410000}"/>
    <cellStyle name="Normal 42 2 2 3 2 6" xfId="6903" xr:uid="{00000000-0005-0000-0000-000043410000}"/>
    <cellStyle name="Normal 42 2 2 3 2 6 2" xfId="37238" xr:uid="{00000000-0005-0000-0000-000044410000}"/>
    <cellStyle name="Normal 42 2 2 3 2 6 3" xfId="22005" xr:uid="{00000000-0005-0000-0000-000045410000}"/>
    <cellStyle name="Normal 42 2 2 3 2 7" xfId="32226" xr:uid="{00000000-0005-0000-0000-000046410000}"/>
    <cellStyle name="Normal 42 2 2 3 2 8" xfId="16992" xr:uid="{00000000-0005-0000-0000-000047410000}"/>
    <cellStyle name="Normal 42 2 2 3 3" xfId="2250" xr:uid="{00000000-0005-0000-0000-000048410000}"/>
    <cellStyle name="Normal 42 2 2 3 3 2" xfId="3940" xr:uid="{00000000-0005-0000-0000-000049410000}"/>
    <cellStyle name="Normal 42 2 2 3 3 2 2" xfId="14013" xr:uid="{00000000-0005-0000-0000-00004A410000}"/>
    <cellStyle name="Normal 42 2 2 3 3 2 2 2" xfId="44344" xr:uid="{00000000-0005-0000-0000-00004B410000}"/>
    <cellStyle name="Normal 42 2 2 3 3 2 2 3" xfId="29111" xr:uid="{00000000-0005-0000-0000-00004C410000}"/>
    <cellStyle name="Normal 42 2 2 3 3 2 3" xfId="8993" xr:uid="{00000000-0005-0000-0000-00004D410000}"/>
    <cellStyle name="Normal 42 2 2 3 3 2 3 2" xfId="39327" xr:uid="{00000000-0005-0000-0000-00004E410000}"/>
    <cellStyle name="Normal 42 2 2 3 3 2 3 3" xfId="24094" xr:uid="{00000000-0005-0000-0000-00004F410000}"/>
    <cellStyle name="Normal 42 2 2 3 3 2 4" xfId="34314" xr:uid="{00000000-0005-0000-0000-000050410000}"/>
    <cellStyle name="Normal 42 2 2 3 3 2 5" xfId="19081" xr:uid="{00000000-0005-0000-0000-000051410000}"/>
    <cellStyle name="Normal 42 2 2 3 3 3" xfId="5632" xr:uid="{00000000-0005-0000-0000-000052410000}"/>
    <cellStyle name="Normal 42 2 2 3 3 3 2" xfId="15684" xr:uid="{00000000-0005-0000-0000-000053410000}"/>
    <cellStyle name="Normal 42 2 2 3 3 3 2 2" xfId="46015" xr:uid="{00000000-0005-0000-0000-000054410000}"/>
    <cellStyle name="Normal 42 2 2 3 3 3 2 3" xfId="30782" xr:uid="{00000000-0005-0000-0000-000055410000}"/>
    <cellStyle name="Normal 42 2 2 3 3 3 3" xfId="10664" xr:uid="{00000000-0005-0000-0000-000056410000}"/>
    <cellStyle name="Normal 42 2 2 3 3 3 3 2" xfId="40998" xr:uid="{00000000-0005-0000-0000-000057410000}"/>
    <cellStyle name="Normal 42 2 2 3 3 3 3 3" xfId="25765" xr:uid="{00000000-0005-0000-0000-000058410000}"/>
    <cellStyle name="Normal 42 2 2 3 3 3 4" xfId="35985" xr:uid="{00000000-0005-0000-0000-000059410000}"/>
    <cellStyle name="Normal 42 2 2 3 3 3 5" xfId="20752" xr:uid="{00000000-0005-0000-0000-00005A410000}"/>
    <cellStyle name="Normal 42 2 2 3 3 4" xfId="12342" xr:uid="{00000000-0005-0000-0000-00005B410000}"/>
    <cellStyle name="Normal 42 2 2 3 3 4 2" xfId="42673" xr:uid="{00000000-0005-0000-0000-00005C410000}"/>
    <cellStyle name="Normal 42 2 2 3 3 4 3" xfId="27440" xr:uid="{00000000-0005-0000-0000-00005D410000}"/>
    <cellStyle name="Normal 42 2 2 3 3 5" xfId="7321" xr:uid="{00000000-0005-0000-0000-00005E410000}"/>
    <cellStyle name="Normal 42 2 2 3 3 5 2" xfId="37656" xr:uid="{00000000-0005-0000-0000-00005F410000}"/>
    <cellStyle name="Normal 42 2 2 3 3 5 3" xfId="22423" xr:uid="{00000000-0005-0000-0000-000060410000}"/>
    <cellStyle name="Normal 42 2 2 3 3 6" xfId="32644" xr:uid="{00000000-0005-0000-0000-000061410000}"/>
    <cellStyle name="Normal 42 2 2 3 3 7" xfId="17410" xr:uid="{00000000-0005-0000-0000-000062410000}"/>
    <cellStyle name="Normal 42 2 2 3 4" xfId="3103" xr:uid="{00000000-0005-0000-0000-000063410000}"/>
    <cellStyle name="Normal 42 2 2 3 4 2" xfId="13177" xr:uid="{00000000-0005-0000-0000-000064410000}"/>
    <cellStyle name="Normal 42 2 2 3 4 2 2" xfId="43508" xr:uid="{00000000-0005-0000-0000-000065410000}"/>
    <cellStyle name="Normal 42 2 2 3 4 2 3" xfId="28275" xr:uid="{00000000-0005-0000-0000-000066410000}"/>
    <cellStyle name="Normal 42 2 2 3 4 3" xfId="8157" xr:uid="{00000000-0005-0000-0000-000067410000}"/>
    <cellStyle name="Normal 42 2 2 3 4 3 2" xfId="38491" xr:uid="{00000000-0005-0000-0000-000068410000}"/>
    <cellStyle name="Normal 42 2 2 3 4 3 3" xfId="23258" xr:uid="{00000000-0005-0000-0000-000069410000}"/>
    <cellStyle name="Normal 42 2 2 3 4 4" xfId="33478" xr:uid="{00000000-0005-0000-0000-00006A410000}"/>
    <cellStyle name="Normal 42 2 2 3 4 5" xfId="18245" xr:uid="{00000000-0005-0000-0000-00006B410000}"/>
    <cellStyle name="Normal 42 2 2 3 5" xfId="4796" xr:uid="{00000000-0005-0000-0000-00006C410000}"/>
    <cellStyle name="Normal 42 2 2 3 5 2" xfId="14848" xr:uid="{00000000-0005-0000-0000-00006D410000}"/>
    <cellStyle name="Normal 42 2 2 3 5 2 2" xfId="45179" xr:uid="{00000000-0005-0000-0000-00006E410000}"/>
    <cellStyle name="Normal 42 2 2 3 5 2 3" xfId="29946" xr:uid="{00000000-0005-0000-0000-00006F410000}"/>
    <cellStyle name="Normal 42 2 2 3 5 3" xfId="9828" xr:uid="{00000000-0005-0000-0000-000070410000}"/>
    <cellStyle name="Normal 42 2 2 3 5 3 2" xfId="40162" xr:uid="{00000000-0005-0000-0000-000071410000}"/>
    <cellStyle name="Normal 42 2 2 3 5 3 3" xfId="24929" xr:uid="{00000000-0005-0000-0000-000072410000}"/>
    <cellStyle name="Normal 42 2 2 3 5 4" xfId="35149" xr:uid="{00000000-0005-0000-0000-000073410000}"/>
    <cellStyle name="Normal 42 2 2 3 5 5" xfId="19916" xr:uid="{00000000-0005-0000-0000-000074410000}"/>
    <cellStyle name="Normal 42 2 2 3 6" xfId="11506" xr:uid="{00000000-0005-0000-0000-000075410000}"/>
    <cellStyle name="Normal 42 2 2 3 6 2" xfId="41837" xr:uid="{00000000-0005-0000-0000-000076410000}"/>
    <cellStyle name="Normal 42 2 2 3 6 3" xfId="26604" xr:uid="{00000000-0005-0000-0000-000077410000}"/>
    <cellStyle name="Normal 42 2 2 3 7" xfId="6485" xr:uid="{00000000-0005-0000-0000-000078410000}"/>
    <cellStyle name="Normal 42 2 2 3 7 2" xfId="36820" xr:uid="{00000000-0005-0000-0000-000079410000}"/>
    <cellStyle name="Normal 42 2 2 3 7 3" xfId="21587" xr:uid="{00000000-0005-0000-0000-00007A410000}"/>
    <cellStyle name="Normal 42 2 2 3 8" xfId="31808" xr:uid="{00000000-0005-0000-0000-00007B410000}"/>
    <cellStyle name="Normal 42 2 2 3 9" xfId="16574" xr:uid="{00000000-0005-0000-0000-00007C410000}"/>
    <cellStyle name="Normal 42 2 2 4" xfId="1621" xr:uid="{00000000-0005-0000-0000-00007D410000}"/>
    <cellStyle name="Normal 42 2 2 4 2" xfId="2460" xr:uid="{00000000-0005-0000-0000-00007E410000}"/>
    <cellStyle name="Normal 42 2 2 4 2 2" xfId="4150" xr:uid="{00000000-0005-0000-0000-00007F410000}"/>
    <cellStyle name="Normal 42 2 2 4 2 2 2" xfId="14223" xr:uid="{00000000-0005-0000-0000-000080410000}"/>
    <cellStyle name="Normal 42 2 2 4 2 2 2 2" xfId="44554" xr:uid="{00000000-0005-0000-0000-000081410000}"/>
    <cellStyle name="Normal 42 2 2 4 2 2 2 3" xfId="29321" xr:uid="{00000000-0005-0000-0000-000082410000}"/>
    <cellStyle name="Normal 42 2 2 4 2 2 3" xfId="9203" xr:uid="{00000000-0005-0000-0000-000083410000}"/>
    <cellStyle name="Normal 42 2 2 4 2 2 3 2" xfId="39537" xr:uid="{00000000-0005-0000-0000-000084410000}"/>
    <cellStyle name="Normal 42 2 2 4 2 2 3 3" xfId="24304" xr:uid="{00000000-0005-0000-0000-000085410000}"/>
    <cellStyle name="Normal 42 2 2 4 2 2 4" xfId="34524" xr:uid="{00000000-0005-0000-0000-000086410000}"/>
    <cellStyle name="Normal 42 2 2 4 2 2 5" xfId="19291" xr:uid="{00000000-0005-0000-0000-000087410000}"/>
    <cellStyle name="Normal 42 2 2 4 2 3" xfId="5842" xr:uid="{00000000-0005-0000-0000-000088410000}"/>
    <cellStyle name="Normal 42 2 2 4 2 3 2" xfId="15894" xr:uid="{00000000-0005-0000-0000-000089410000}"/>
    <cellStyle name="Normal 42 2 2 4 2 3 2 2" xfId="46225" xr:uid="{00000000-0005-0000-0000-00008A410000}"/>
    <cellStyle name="Normal 42 2 2 4 2 3 2 3" xfId="30992" xr:uid="{00000000-0005-0000-0000-00008B410000}"/>
    <cellStyle name="Normal 42 2 2 4 2 3 3" xfId="10874" xr:uid="{00000000-0005-0000-0000-00008C410000}"/>
    <cellStyle name="Normal 42 2 2 4 2 3 3 2" xfId="41208" xr:uid="{00000000-0005-0000-0000-00008D410000}"/>
    <cellStyle name="Normal 42 2 2 4 2 3 3 3" xfId="25975" xr:uid="{00000000-0005-0000-0000-00008E410000}"/>
    <cellStyle name="Normal 42 2 2 4 2 3 4" xfId="36195" xr:uid="{00000000-0005-0000-0000-00008F410000}"/>
    <cellStyle name="Normal 42 2 2 4 2 3 5" xfId="20962" xr:uid="{00000000-0005-0000-0000-000090410000}"/>
    <cellStyle name="Normal 42 2 2 4 2 4" xfId="12552" xr:uid="{00000000-0005-0000-0000-000091410000}"/>
    <cellStyle name="Normal 42 2 2 4 2 4 2" xfId="42883" xr:uid="{00000000-0005-0000-0000-000092410000}"/>
    <cellStyle name="Normal 42 2 2 4 2 4 3" xfId="27650" xr:uid="{00000000-0005-0000-0000-000093410000}"/>
    <cellStyle name="Normal 42 2 2 4 2 5" xfId="7531" xr:uid="{00000000-0005-0000-0000-000094410000}"/>
    <cellStyle name="Normal 42 2 2 4 2 5 2" xfId="37866" xr:uid="{00000000-0005-0000-0000-000095410000}"/>
    <cellStyle name="Normal 42 2 2 4 2 5 3" xfId="22633" xr:uid="{00000000-0005-0000-0000-000096410000}"/>
    <cellStyle name="Normal 42 2 2 4 2 6" xfId="32854" xr:uid="{00000000-0005-0000-0000-000097410000}"/>
    <cellStyle name="Normal 42 2 2 4 2 7" xfId="17620" xr:uid="{00000000-0005-0000-0000-000098410000}"/>
    <cellStyle name="Normal 42 2 2 4 3" xfId="3313" xr:uid="{00000000-0005-0000-0000-000099410000}"/>
    <cellStyle name="Normal 42 2 2 4 3 2" xfId="13387" xr:uid="{00000000-0005-0000-0000-00009A410000}"/>
    <cellStyle name="Normal 42 2 2 4 3 2 2" xfId="43718" xr:uid="{00000000-0005-0000-0000-00009B410000}"/>
    <cellStyle name="Normal 42 2 2 4 3 2 3" xfId="28485" xr:uid="{00000000-0005-0000-0000-00009C410000}"/>
    <cellStyle name="Normal 42 2 2 4 3 3" xfId="8367" xr:uid="{00000000-0005-0000-0000-00009D410000}"/>
    <cellStyle name="Normal 42 2 2 4 3 3 2" xfId="38701" xr:uid="{00000000-0005-0000-0000-00009E410000}"/>
    <cellStyle name="Normal 42 2 2 4 3 3 3" xfId="23468" xr:uid="{00000000-0005-0000-0000-00009F410000}"/>
    <cellStyle name="Normal 42 2 2 4 3 4" xfId="33688" xr:uid="{00000000-0005-0000-0000-0000A0410000}"/>
    <cellStyle name="Normal 42 2 2 4 3 5" xfId="18455" xr:uid="{00000000-0005-0000-0000-0000A1410000}"/>
    <cellStyle name="Normal 42 2 2 4 4" xfId="5006" xr:uid="{00000000-0005-0000-0000-0000A2410000}"/>
    <cellStyle name="Normal 42 2 2 4 4 2" xfId="15058" xr:uid="{00000000-0005-0000-0000-0000A3410000}"/>
    <cellStyle name="Normal 42 2 2 4 4 2 2" xfId="45389" xr:uid="{00000000-0005-0000-0000-0000A4410000}"/>
    <cellStyle name="Normal 42 2 2 4 4 2 3" xfId="30156" xr:uid="{00000000-0005-0000-0000-0000A5410000}"/>
    <cellStyle name="Normal 42 2 2 4 4 3" xfId="10038" xr:uid="{00000000-0005-0000-0000-0000A6410000}"/>
    <cellStyle name="Normal 42 2 2 4 4 3 2" xfId="40372" xr:uid="{00000000-0005-0000-0000-0000A7410000}"/>
    <cellStyle name="Normal 42 2 2 4 4 3 3" xfId="25139" xr:uid="{00000000-0005-0000-0000-0000A8410000}"/>
    <cellStyle name="Normal 42 2 2 4 4 4" xfId="35359" xr:uid="{00000000-0005-0000-0000-0000A9410000}"/>
    <cellStyle name="Normal 42 2 2 4 4 5" xfId="20126" xr:uid="{00000000-0005-0000-0000-0000AA410000}"/>
    <cellStyle name="Normal 42 2 2 4 5" xfId="11716" xr:uid="{00000000-0005-0000-0000-0000AB410000}"/>
    <cellStyle name="Normal 42 2 2 4 5 2" xfId="42047" xr:uid="{00000000-0005-0000-0000-0000AC410000}"/>
    <cellStyle name="Normal 42 2 2 4 5 3" xfId="26814" xr:uid="{00000000-0005-0000-0000-0000AD410000}"/>
    <cellStyle name="Normal 42 2 2 4 6" xfId="6695" xr:uid="{00000000-0005-0000-0000-0000AE410000}"/>
    <cellStyle name="Normal 42 2 2 4 6 2" xfId="37030" xr:uid="{00000000-0005-0000-0000-0000AF410000}"/>
    <cellStyle name="Normal 42 2 2 4 6 3" xfId="21797" xr:uid="{00000000-0005-0000-0000-0000B0410000}"/>
    <cellStyle name="Normal 42 2 2 4 7" xfId="32018" xr:uid="{00000000-0005-0000-0000-0000B1410000}"/>
    <cellStyle name="Normal 42 2 2 4 8" xfId="16784" xr:uid="{00000000-0005-0000-0000-0000B2410000}"/>
    <cellStyle name="Normal 42 2 2 5" xfId="2042" xr:uid="{00000000-0005-0000-0000-0000B3410000}"/>
    <cellStyle name="Normal 42 2 2 5 2" xfId="3732" xr:uid="{00000000-0005-0000-0000-0000B4410000}"/>
    <cellStyle name="Normal 42 2 2 5 2 2" xfId="13805" xr:uid="{00000000-0005-0000-0000-0000B5410000}"/>
    <cellStyle name="Normal 42 2 2 5 2 2 2" xfId="44136" xr:uid="{00000000-0005-0000-0000-0000B6410000}"/>
    <cellStyle name="Normal 42 2 2 5 2 2 3" xfId="28903" xr:uid="{00000000-0005-0000-0000-0000B7410000}"/>
    <cellStyle name="Normal 42 2 2 5 2 3" xfId="8785" xr:uid="{00000000-0005-0000-0000-0000B8410000}"/>
    <cellStyle name="Normal 42 2 2 5 2 3 2" xfId="39119" xr:uid="{00000000-0005-0000-0000-0000B9410000}"/>
    <cellStyle name="Normal 42 2 2 5 2 3 3" xfId="23886" xr:uid="{00000000-0005-0000-0000-0000BA410000}"/>
    <cellStyle name="Normal 42 2 2 5 2 4" xfId="34106" xr:uid="{00000000-0005-0000-0000-0000BB410000}"/>
    <cellStyle name="Normal 42 2 2 5 2 5" xfId="18873" xr:uid="{00000000-0005-0000-0000-0000BC410000}"/>
    <cellStyle name="Normal 42 2 2 5 3" xfId="5424" xr:uid="{00000000-0005-0000-0000-0000BD410000}"/>
    <cellStyle name="Normal 42 2 2 5 3 2" xfId="15476" xr:uid="{00000000-0005-0000-0000-0000BE410000}"/>
    <cellStyle name="Normal 42 2 2 5 3 2 2" xfId="45807" xr:uid="{00000000-0005-0000-0000-0000BF410000}"/>
    <cellStyle name="Normal 42 2 2 5 3 2 3" xfId="30574" xr:uid="{00000000-0005-0000-0000-0000C0410000}"/>
    <cellStyle name="Normal 42 2 2 5 3 3" xfId="10456" xr:uid="{00000000-0005-0000-0000-0000C1410000}"/>
    <cellStyle name="Normal 42 2 2 5 3 3 2" xfId="40790" xr:uid="{00000000-0005-0000-0000-0000C2410000}"/>
    <cellStyle name="Normal 42 2 2 5 3 3 3" xfId="25557" xr:uid="{00000000-0005-0000-0000-0000C3410000}"/>
    <cellStyle name="Normal 42 2 2 5 3 4" xfId="35777" xr:uid="{00000000-0005-0000-0000-0000C4410000}"/>
    <cellStyle name="Normal 42 2 2 5 3 5" xfId="20544" xr:uid="{00000000-0005-0000-0000-0000C5410000}"/>
    <cellStyle name="Normal 42 2 2 5 4" xfId="12134" xr:uid="{00000000-0005-0000-0000-0000C6410000}"/>
    <cellStyle name="Normal 42 2 2 5 4 2" xfId="42465" xr:uid="{00000000-0005-0000-0000-0000C7410000}"/>
    <cellStyle name="Normal 42 2 2 5 4 3" xfId="27232" xr:uid="{00000000-0005-0000-0000-0000C8410000}"/>
    <cellStyle name="Normal 42 2 2 5 5" xfId="7113" xr:uid="{00000000-0005-0000-0000-0000C9410000}"/>
    <cellStyle name="Normal 42 2 2 5 5 2" xfId="37448" xr:uid="{00000000-0005-0000-0000-0000CA410000}"/>
    <cellStyle name="Normal 42 2 2 5 5 3" xfId="22215" xr:uid="{00000000-0005-0000-0000-0000CB410000}"/>
    <cellStyle name="Normal 42 2 2 5 6" xfId="32436" xr:uid="{00000000-0005-0000-0000-0000CC410000}"/>
    <cellStyle name="Normal 42 2 2 5 7" xfId="17202" xr:uid="{00000000-0005-0000-0000-0000CD410000}"/>
    <cellStyle name="Normal 42 2 2 6" xfId="2895" xr:uid="{00000000-0005-0000-0000-0000CE410000}"/>
    <cellStyle name="Normal 42 2 2 6 2" xfId="12969" xr:uid="{00000000-0005-0000-0000-0000CF410000}"/>
    <cellStyle name="Normal 42 2 2 6 2 2" xfId="43300" xr:uid="{00000000-0005-0000-0000-0000D0410000}"/>
    <cellStyle name="Normal 42 2 2 6 2 3" xfId="28067" xr:uid="{00000000-0005-0000-0000-0000D1410000}"/>
    <cellStyle name="Normal 42 2 2 6 3" xfId="7949" xr:uid="{00000000-0005-0000-0000-0000D2410000}"/>
    <cellStyle name="Normal 42 2 2 6 3 2" xfId="38283" xr:uid="{00000000-0005-0000-0000-0000D3410000}"/>
    <cellStyle name="Normal 42 2 2 6 3 3" xfId="23050" xr:uid="{00000000-0005-0000-0000-0000D4410000}"/>
    <cellStyle name="Normal 42 2 2 6 4" xfId="33270" xr:uid="{00000000-0005-0000-0000-0000D5410000}"/>
    <cellStyle name="Normal 42 2 2 6 5" xfId="18037" xr:uid="{00000000-0005-0000-0000-0000D6410000}"/>
    <cellStyle name="Normal 42 2 2 7" xfId="4588" xr:uid="{00000000-0005-0000-0000-0000D7410000}"/>
    <cellStyle name="Normal 42 2 2 7 2" xfId="14640" xr:uid="{00000000-0005-0000-0000-0000D8410000}"/>
    <cellStyle name="Normal 42 2 2 7 2 2" xfId="44971" xr:uid="{00000000-0005-0000-0000-0000D9410000}"/>
    <cellStyle name="Normal 42 2 2 7 2 3" xfId="29738" xr:uid="{00000000-0005-0000-0000-0000DA410000}"/>
    <cellStyle name="Normal 42 2 2 7 3" xfId="9620" xr:uid="{00000000-0005-0000-0000-0000DB410000}"/>
    <cellStyle name="Normal 42 2 2 7 3 2" xfId="39954" xr:uid="{00000000-0005-0000-0000-0000DC410000}"/>
    <cellStyle name="Normal 42 2 2 7 3 3" xfId="24721" xr:uid="{00000000-0005-0000-0000-0000DD410000}"/>
    <cellStyle name="Normal 42 2 2 7 4" xfId="34941" xr:uid="{00000000-0005-0000-0000-0000DE410000}"/>
    <cellStyle name="Normal 42 2 2 7 5" xfId="19708" xr:uid="{00000000-0005-0000-0000-0000DF410000}"/>
    <cellStyle name="Normal 42 2 2 8" xfId="11298" xr:uid="{00000000-0005-0000-0000-0000E0410000}"/>
    <cellStyle name="Normal 42 2 2 8 2" xfId="41629" xr:uid="{00000000-0005-0000-0000-0000E1410000}"/>
    <cellStyle name="Normal 42 2 2 8 3" xfId="26396" xr:uid="{00000000-0005-0000-0000-0000E2410000}"/>
    <cellStyle name="Normal 42 2 2 9" xfId="6277" xr:uid="{00000000-0005-0000-0000-0000E3410000}"/>
    <cellStyle name="Normal 42 2 2 9 2" xfId="36612" xr:uid="{00000000-0005-0000-0000-0000E4410000}"/>
    <cellStyle name="Normal 42 2 2 9 3" xfId="21379" xr:uid="{00000000-0005-0000-0000-0000E5410000}"/>
    <cellStyle name="Normal 42 2 3" xfId="1241" xr:uid="{00000000-0005-0000-0000-0000E6410000}"/>
    <cellStyle name="Normal 42 2 3 10" xfId="16418" xr:uid="{00000000-0005-0000-0000-0000E7410000}"/>
    <cellStyle name="Normal 42 2 3 2" xfId="1460" xr:uid="{00000000-0005-0000-0000-0000E8410000}"/>
    <cellStyle name="Normal 42 2 3 2 2" xfId="1881" xr:uid="{00000000-0005-0000-0000-0000E9410000}"/>
    <cellStyle name="Normal 42 2 3 2 2 2" xfId="2720" xr:uid="{00000000-0005-0000-0000-0000EA410000}"/>
    <cellStyle name="Normal 42 2 3 2 2 2 2" xfId="4410" xr:uid="{00000000-0005-0000-0000-0000EB410000}"/>
    <cellStyle name="Normal 42 2 3 2 2 2 2 2" xfId="14483" xr:uid="{00000000-0005-0000-0000-0000EC410000}"/>
    <cellStyle name="Normal 42 2 3 2 2 2 2 2 2" xfId="44814" xr:uid="{00000000-0005-0000-0000-0000ED410000}"/>
    <cellStyle name="Normal 42 2 3 2 2 2 2 2 3" xfId="29581" xr:uid="{00000000-0005-0000-0000-0000EE410000}"/>
    <cellStyle name="Normal 42 2 3 2 2 2 2 3" xfId="9463" xr:uid="{00000000-0005-0000-0000-0000EF410000}"/>
    <cellStyle name="Normal 42 2 3 2 2 2 2 3 2" xfId="39797" xr:uid="{00000000-0005-0000-0000-0000F0410000}"/>
    <cellStyle name="Normal 42 2 3 2 2 2 2 3 3" xfId="24564" xr:uid="{00000000-0005-0000-0000-0000F1410000}"/>
    <cellStyle name="Normal 42 2 3 2 2 2 2 4" xfId="34784" xr:uid="{00000000-0005-0000-0000-0000F2410000}"/>
    <cellStyle name="Normal 42 2 3 2 2 2 2 5" xfId="19551" xr:uid="{00000000-0005-0000-0000-0000F3410000}"/>
    <cellStyle name="Normal 42 2 3 2 2 2 3" xfId="6102" xr:uid="{00000000-0005-0000-0000-0000F4410000}"/>
    <cellStyle name="Normal 42 2 3 2 2 2 3 2" xfId="16154" xr:uid="{00000000-0005-0000-0000-0000F5410000}"/>
    <cellStyle name="Normal 42 2 3 2 2 2 3 2 2" xfId="46485" xr:uid="{00000000-0005-0000-0000-0000F6410000}"/>
    <cellStyle name="Normal 42 2 3 2 2 2 3 2 3" xfId="31252" xr:uid="{00000000-0005-0000-0000-0000F7410000}"/>
    <cellStyle name="Normal 42 2 3 2 2 2 3 3" xfId="11134" xr:uid="{00000000-0005-0000-0000-0000F8410000}"/>
    <cellStyle name="Normal 42 2 3 2 2 2 3 3 2" xfId="41468" xr:uid="{00000000-0005-0000-0000-0000F9410000}"/>
    <cellStyle name="Normal 42 2 3 2 2 2 3 3 3" xfId="26235" xr:uid="{00000000-0005-0000-0000-0000FA410000}"/>
    <cellStyle name="Normal 42 2 3 2 2 2 3 4" xfId="36455" xr:uid="{00000000-0005-0000-0000-0000FB410000}"/>
    <cellStyle name="Normal 42 2 3 2 2 2 3 5" xfId="21222" xr:uid="{00000000-0005-0000-0000-0000FC410000}"/>
    <cellStyle name="Normal 42 2 3 2 2 2 4" xfId="12812" xr:uid="{00000000-0005-0000-0000-0000FD410000}"/>
    <cellStyle name="Normal 42 2 3 2 2 2 4 2" xfId="43143" xr:uid="{00000000-0005-0000-0000-0000FE410000}"/>
    <cellStyle name="Normal 42 2 3 2 2 2 4 3" xfId="27910" xr:uid="{00000000-0005-0000-0000-0000FF410000}"/>
    <cellStyle name="Normal 42 2 3 2 2 2 5" xfId="7791" xr:uid="{00000000-0005-0000-0000-000000420000}"/>
    <cellStyle name="Normal 42 2 3 2 2 2 5 2" xfId="38126" xr:uid="{00000000-0005-0000-0000-000001420000}"/>
    <cellStyle name="Normal 42 2 3 2 2 2 5 3" xfId="22893" xr:uid="{00000000-0005-0000-0000-000002420000}"/>
    <cellStyle name="Normal 42 2 3 2 2 2 6" xfId="33114" xr:uid="{00000000-0005-0000-0000-000003420000}"/>
    <cellStyle name="Normal 42 2 3 2 2 2 7" xfId="17880" xr:uid="{00000000-0005-0000-0000-000004420000}"/>
    <cellStyle name="Normal 42 2 3 2 2 3" xfId="3573" xr:uid="{00000000-0005-0000-0000-000005420000}"/>
    <cellStyle name="Normal 42 2 3 2 2 3 2" xfId="13647" xr:uid="{00000000-0005-0000-0000-000006420000}"/>
    <cellStyle name="Normal 42 2 3 2 2 3 2 2" xfId="43978" xr:uid="{00000000-0005-0000-0000-000007420000}"/>
    <cellStyle name="Normal 42 2 3 2 2 3 2 3" xfId="28745" xr:uid="{00000000-0005-0000-0000-000008420000}"/>
    <cellStyle name="Normal 42 2 3 2 2 3 3" xfId="8627" xr:uid="{00000000-0005-0000-0000-000009420000}"/>
    <cellStyle name="Normal 42 2 3 2 2 3 3 2" xfId="38961" xr:uid="{00000000-0005-0000-0000-00000A420000}"/>
    <cellStyle name="Normal 42 2 3 2 2 3 3 3" xfId="23728" xr:uid="{00000000-0005-0000-0000-00000B420000}"/>
    <cellStyle name="Normal 42 2 3 2 2 3 4" xfId="33948" xr:uid="{00000000-0005-0000-0000-00000C420000}"/>
    <cellStyle name="Normal 42 2 3 2 2 3 5" xfId="18715" xr:uid="{00000000-0005-0000-0000-00000D420000}"/>
    <cellStyle name="Normal 42 2 3 2 2 4" xfId="5266" xr:uid="{00000000-0005-0000-0000-00000E420000}"/>
    <cellStyle name="Normal 42 2 3 2 2 4 2" xfId="15318" xr:uid="{00000000-0005-0000-0000-00000F420000}"/>
    <cellStyle name="Normal 42 2 3 2 2 4 2 2" xfId="45649" xr:uid="{00000000-0005-0000-0000-000010420000}"/>
    <cellStyle name="Normal 42 2 3 2 2 4 2 3" xfId="30416" xr:uid="{00000000-0005-0000-0000-000011420000}"/>
    <cellStyle name="Normal 42 2 3 2 2 4 3" xfId="10298" xr:uid="{00000000-0005-0000-0000-000012420000}"/>
    <cellStyle name="Normal 42 2 3 2 2 4 3 2" xfId="40632" xr:uid="{00000000-0005-0000-0000-000013420000}"/>
    <cellStyle name="Normal 42 2 3 2 2 4 3 3" xfId="25399" xr:uid="{00000000-0005-0000-0000-000014420000}"/>
    <cellStyle name="Normal 42 2 3 2 2 4 4" xfId="35619" xr:uid="{00000000-0005-0000-0000-000015420000}"/>
    <cellStyle name="Normal 42 2 3 2 2 4 5" xfId="20386" xr:uid="{00000000-0005-0000-0000-000016420000}"/>
    <cellStyle name="Normal 42 2 3 2 2 5" xfId="11976" xr:uid="{00000000-0005-0000-0000-000017420000}"/>
    <cellStyle name="Normal 42 2 3 2 2 5 2" xfId="42307" xr:uid="{00000000-0005-0000-0000-000018420000}"/>
    <cellStyle name="Normal 42 2 3 2 2 5 3" xfId="27074" xr:uid="{00000000-0005-0000-0000-000019420000}"/>
    <cellStyle name="Normal 42 2 3 2 2 6" xfId="6955" xr:uid="{00000000-0005-0000-0000-00001A420000}"/>
    <cellStyle name="Normal 42 2 3 2 2 6 2" xfId="37290" xr:uid="{00000000-0005-0000-0000-00001B420000}"/>
    <cellStyle name="Normal 42 2 3 2 2 6 3" xfId="22057" xr:uid="{00000000-0005-0000-0000-00001C420000}"/>
    <cellStyle name="Normal 42 2 3 2 2 7" xfId="32278" xr:uid="{00000000-0005-0000-0000-00001D420000}"/>
    <cellStyle name="Normal 42 2 3 2 2 8" xfId="17044" xr:uid="{00000000-0005-0000-0000-00001E420000}"/>
    <cellStyle name="Normal 42 2 3 2 3" xfId="2302" xr:uid="{00000000-0005-0000-0000-00001F420000}"/>
    <cellStyle name="Normal 42 2 3 2 3 2" xfId="3992" xr:uid="{00000000-0005-0000-0000-000020420000}"/>
    <cellStyle name="Normal 42 2 3 2 3 2 2" xfId="14065" xr:uid="{00000000-0005-0000-0000-000021420000}"/>
    <cellStyle name="Normal 42 2 3 2 3 2 2 2" xfId="44396" xr:uid="{00000000-0005-0000-0000-000022420000}"/>
    <cellStyle name="Normal 42 2 3 2 3 2 2 3" xfId="29163" xr:uid="{00000000-0005-0000-0000-000023420000}"/>
    <cellStyle name="Normal 42 2 3 2 3 2 3" xfId="9045" xr:uid="{00000000-0005-0000-0000-000024420000}"/>
    <cellStyle name="Normal 42 2 3 2 3 2 3 2" xfId="39379" xr:uid="{00000000-0005-0000-0000-000025420000}"/>
    <cellStyle name="Normal 42 2 3 2 3 2 3 3" xfId="24146" xr:uid="{00000000-0005-0000-0000-000026420000}"/>
    <cellStyle name="Normal 42 2 3 2 3 2 4" xfId="34366" xr:uid="{00000000-0005-0000-0000-000027420000}"/>
    <cellStyle name="Normal 42 2 3 2 3 2 5" xfId="19133" xr:uid="{00000000-0005-0000-0000-000028420000}"/>
    <cellStyle name="Normal 42 2 3 2 3 3" xfId="5684" xr:uid="{00000000-0005-0000-0000-000029420000}"/>
    <cellStyle name="Normal 42 2 3 2 3 3 2" xfId="15736" xr:uid="{00000000-0005-0000-0000-00002A420000}"/>
    <cellStyle name="Normal 42 2 3 2 3 3 2 2" xfId="46067" xr:uid="{00000000-0005-0000-0000-00002B420000}"/>
    <cellStyle name="Normal 42 2 3 2 3 3 2 3" xfId="30834" xr:uid="{00000000-0005-0000-0000-00002C420000}"/>
    <cellStyle name="Normal 42 2 3 2 3 3 3" xfId="10716" xr:uid="{00000000-0005-0000-0000-00002D420000}"/>
    <cellStyle name="Normal 42 2 3 2 3 3 3 2" xfId="41050" xr:uid="{00000000-0005-0000-0000-00002E420000}"/>
    <cellStyle name="Normal 42 2 3 2 3 3 3 3" xfId="25817" xr:uid="{00000000-0005-0000-0000-00002F420000}"/>
    <cellStyle name="Normal 42 2 3 2 3 3 4" xfId="36037" xr:uid="{00000000-0005-0000-0000-000030420000}"/>
    <cellStyle name="Normal 42 2 3 2 3 3 5" xfId="20804" xr:uid="{00000000-0005-0000-0000-000031420000}"/>
    <cellStyle name="Normal 42 2 3 2 3 4" xfId="12394" xr:uid="{00000000-0005-0000-0000-000032420000}"/>
    <cellStyle name="Normal 42 2 3 2 3 4 2" xfId="42725" xr:uid="{00000000-0005-0000-0000-000033420000}"/>
    <cellStyle name="Normal 42 2 3 2 3 4 3" xfId="27492" xr:uid="{00000000-0005-0000-0000-000034420000}"/>
    <cellStyle name="Normal 42 2 3 2 3 5" xfId="7373" xr:uid="{00000000-0005-0000-0000-000035420000}"/>
    <cellStyle name="Normal 42 2 3 2 3 5 2" xfId="37708" xr:uid="{00000000-0005-0000-0000-000036420000}"/>
    <cellStyle name="Normal 42 2 3 2 3 5 3" xfId="22475" xr:uid="{00000000-0005-0000-0000-000037420000}"/>
    <cellStyle name="Normal 42 2 3 2 3 6" xfId="32696" xr:uid="{00000000-0005-0000-0000-000038420000}"/>
    <cellStyle name="Normal 42 2 3 2 3 7" xfId="17462" xr:uid="{00000000-0005-0000-0000-000039420000}"/>
    <cellStyle name="Normal 42 2 3 2 4" xfId="3155" xr:uid="{00000000-0005-0000-0000-00003A420000}"/>
    <cellStyle name="Normal 42 2 3 2 4 2" xfId="13229" xr:uid="{00000000-0005-0000-0000-00003B420000}"/>
    <cellStyle name="Normal 42 2 3 2 4 2 2" xfId="43560" xr:uid="{00000000-0005-0000-0000-00003C420000}"/>
    <cellStyle name="Normal 42 2 3 2 4 2 3" xfId="28327" xr:uid="{00000000-0005-0000-0000-00003D420000}"/>
    <cellStyle name="Normal 42 2 3 2 4 3" xfId="8209" xr:uid="{00000000-0005-0000-0000-00003E420000}"/>
    <cellStyle name="Normal 42 2 3 2 4 3 2" xfId="38543" xr:uid="{00000000-0005-0000-0000-00003F420000}"/>
    <cellStyle name="Normal 42 2 3 2 4 3 3" xfId="23310" xr:uid="{00000000-0005-0000-0000-000040420000}"/>
    <cellStyle name="Normal 42 2 3 2 4 4" xfId="33530" xr:uid="{00000000-0005-0000-0000-000041420000}"/>
    <cellStyle name="Normal 42 2 3 2 4 5" xfId="18297" xr:uid="{00000000-0005-0000-0000-000042420000}"/>
    <cellStyle name="Normal 42 2 3 2 5" xfId="4848" xr:uid="{00000000-0005-0000-0000-000043420000}"/>
    <cellStyle name="Normal 42 2 3 2 5 2" xfId="14900" xr:uid="{00000000-0005-0000-0000-000044420000}"/>
    <cellStyle name="Normal 42 2 3 2 5 2 2" xfId="45231" xr:uid="{00000000-0005-0000-0000-000045420000}"/>
    <cellStyle name="Normal 42 2 3 2 5 2 3" xfId="29998" xr:uid="{00000000-0005-0000-0000-000046420000}"/>
    <cellStyle name="Normal 42 2 3 2 5 3" xfId="9880" xr:uid="{00000000-0005-0000-0000-000047420000}"/>
    <cellStyle name="Normal 42 2 3 2 5 3 2" xfId="40214" xr:uid="{00000000-0005-0000-0000-000048420000}"/>
    <cellStyle name="Normal 42 2 3 2 5 3 3" xfId="24981" xr:uid="{00000000-0005-0000-0000-000049420000}"/>
    <cellStyle name="Normal 42 2 3 2 5 4" xfId="35201" xr:uid="{00000000-0005-0000-0000-00004A420000}"/>
    <cellStyle name="Normal 42 2 3 2 5 5" xfId="19968" xr:uid="{00000000-0005-0000-0000-00004B420000}"/>
    <cellStyle name="Normal 42 2 3 2 6" xfId="11558" xr:uid="{00000000-0005-0000-0000-00004C420000}"/>
    <cellStyle name="Normal 42 2 3 2 6 2" xfId="41889" xr:uid="{00000000-0005-0000-0000-00004D420000}"/>
    <cellStyle name="Normal 42 2 3 2 6 3" xfId="26656" xr:uid="{00000000-0005-0000-0000-00004E420000}"/>
    <cellStyle name="Normal 42 2 3 2 7" xfId="6537" xr:uid="{00000000-0005-0000-0000-00004F420000}"/>
    <cellStyle name="Normal 42 2 3 2 7 2" xfId="36872" xr:uid="{00000000-0005-0000-0000-000050420000}"/>
    <cellStyle name="Normal 42 2 3 2 7 3" xfId="21639" xr:uid="{00000000-0005-0000-0000-000051420000}"/>
    <cellStyle name="Normal 42 2 3 2 8" xfId="31860" xr:uid="{00000000-0005-0000-0000-000052420000}"/>
    <cellStyle name="Normal 42 2 3 2 9" xfId="16626" xr:uid="{00000000-0005-0000-0000-000053420000}"/>
    <cellStyle name="Normal 42 2 3 3" xfId="1673" xr:uid="{00000000-0005-0000-0000-000054420000}"/>
    <cellStyle name="Normal 42 2 3 3 2" xfId="2512" xr:uid="{00000000-0005-0000-0000-000055420000}"/>
    <cellStyle name="Normal 42 2 3 3 2 2" xfId="4202" xr:uid="{00000000-0005-0000-0000-000056420000}"/>
    <cellStyle name="Normal 42 2 3 3 2 2 2" xfId="14275" xr:uid="{00000000-0005-0000-0000-000057420000}"/>
    <cellStyle name="Normal 42 2 3 3 2 2 2 2" xfId="44606" xr:uid="{00000000-0005-0000-0000-000058420000}"/>
    <cellStyle name="Normal 42 2 3 3 2 2 2 3" xfId="29373" xr:uid="{00000000-0005-0000-0000-000059420000}"/>
    <cellStyle name="Normal 42 2 3 3 2 2 3" xfId="9255" xr:uid="{00000000-0005-0000-0000-00005A420000}"/>
    <cellStyle name="Normal 42 2 3 3 2 2 3 2" xfId="39589" xr:uid="{00000000-0005-0000-0000-00005B420000}"/>
    <cellStyle name="Normal 42 2 3 3 2 2 3 3" xfId="24356" xr:uid="{00000000-0005-0000-0000-00005C420000}"/>
    <cellStyle name="Normal 42 2 3 3 2 2 4" xfId="34576" xr:uid="{00000000-0005-0000-0000-00005D420000}"/>
    <cellStyle name="Normal 42 2 3 3 2 2 5" xfId="19343" xr:uid="{00000000-0005-0000-0000-00005E420000}"/>
    <cellStyle name="Normal 42 2 3 3 2 3" xfId="5894" xr:uid="{00000000-0005-0000-0000-00005F420000}"/>
    <cellStyle name="Normal 42 2 3 3 2 3 2" xfId="15946" xr:uid="{00000000-0005-0000-0000-000060420000}"/>
    <cellStyle name="Normal 42 2 3 3 2 3 2 2" xfId="46277" xr:uid="{00000000-0005-0000-0000-000061420000}"/>
    <cellStyle name="Normal 42 2 3 3 2 3 2 3" xfId="31044" xr:uid="{00000000-0005-0000-0000-000062420000}"/>
    <cellStyle name="Normal 42 2 3 3 2 3 3" xfId="10926" xr:uid="{00000000-0005-0000-0000-000063420000}"/>
    <cellStyle name="Normal 42 2 3 3 2 3 3 2" xfId="41260" xr:uid="{00000000-0005-0000-0000-000064420000}"/>
    <cellStyle name="Normal 42 2 3 3 2 3 3 3" xfId="26027" xr:uid="{00000000-0005-0000-0000-000065420000}"/>
    <cellStyle name="Normal 42 2 3 3 2 3 4" xfId="36247" xr:uid="{00000000-0005-0000-0000-000066420000}"/>
    <cellStyle name="Normal 42 2 3 3 2 3 5" xfId="21014" xr:uid="{00000000-0005-0000-0000-000067420000}"/>
    <cellStyle name="Normal 42 2 3 3 2 4" xfId="12604" xr:uid="{00000000-0005-0000-0000-000068420000}"/>
    <cellStyle name="Normal 42 2 3 3 2 4 2" xfId="42935" xr:uid="{00000000-0005-0000-0000-000069420000}"/>
    <cellStyle name="Normal 42 2 3 3 2 4 3" xfId="27702" xr:uid="{00000000-0005-0000-0000-00006A420000}"/>
    <cellStyle name="Normal 42 2 3 3 2 5" xfId="7583" xr:uid="{00000000-0005-0000-0000-00006B420000}"/>
    <cellStyle name="Normal 42 2 3 3 2 5 2" xfId="37918" xr:uid="{00000000-0005-0000-0000-00006C420000}"/>
    <cellStyle name="Normal 42 2 3 3 2 5 3" xfId="22685" xr:uid="{00000000-0005-0000-0000-00006D420000}"/>
    <cellStyle name="Normal 42 2 3 3 2 6" xfId="32906" xr:uid="{00000000-0005-0000-0000-00006E420000}"/>
    <cellStyle name="Normal 42 2 3 3 2 7" xfId="17672" xr:uid="{00000000-0005-0000-0000-00006F420000}"/>
    <cellStyle name="Normal 42 2 3 3 3" xfId="3365" xr:uid="{00000000-0005-0000-0000-000070420000}"/>
    <cellStyle name="Normal 42 2 3 3 3 2" xfId="13439" xr:uid="{00000000-0005-0000-0000-000071420000}"/>
    <cellStyle name="Normal 42 2 3 3 3 2 2" xfId="43770" xr:uid="{00000000-0005-0000-0000-000072420000}"/>
    <cellStyle name="Normal 42 2 3 3 3 2 3" xfId="28537" xr:uid="{00000000-0005-0000-0000-000073420000}"/>
    <cellStyle name="Normal 42 2 3 3 3 3" xfId="8419" xr:uid="{00000000-0005-0000-0000-000074420000}"/>
    <cellStyle name="Normal 42 2 3 3 3 3 2" xfId="38753" xr:uid="{00000000-0005-0000-0000-000075420000}"/>
    <cellStyle name="Normal 42 2 3 3 3 3 3" xfId="23520" xr:uid="{00000000-0005-0000-0000-000076420000}"/>
    <cellStyle name="Normal 42 2 3 3 3 4" xfId="33740" xr:uid="{00000000-0005-0000-0000-000077420000}"/>
    <cellStyle name="Normal 42 2 3 3 3 5" xfId="18507" xr:uid="{00000000-0005-0000-0000-000078420000}"/>
    <cellStyle name="Normal 42 2 3 3 4" xfId="5058" xr:uid="{00000000-0005-0000-0000-000079420000}"/>
    <cellStyle name="Normal 42 2 3 3 4 2" xfId="15110" xr:uid="{00000000-0005-0000-0000-00007A420000}"/>
    <cellStyle name="Normal 42 2 3 3 4 2 2" xfId="45441" xr:uid="{00000000-0005-0000-0000-00007B420000}"/>
    <cellStyle name="Normal 42 2 3 3 4 2 3" xfId="30208" xr:uid="{00000000-0005-0000-0000-00007C420000}"/>
    <cellStyle name="Normal 42 2 3 3 4 3" xfId="10090" xr:uid="{00000000-0005-0000-0000-00007D420000}"/>
    <cellStyle name="Normal 42 2 3 3 4 3 2" xfId="40424" xr:uid="{00000000-0005-0000-0000-00007E420000}"/>
    <cellStyle name="Normal 42 2 3 3 4 3 3" xfId="25191" xr:uid="{00000000-0005-0000-0000-00007F420000}"/>
    <cellStyle name="Normal 42 2 3 3 4 4" xfId="35411" xr:uid="{00000000-0005-0000-0000-000080420000}"/>
    <cellStyle name="Normal 42 2 3 3 4 5" xfId="20178" xr:uid="{00000000-0005-0000-0000-000081420000}"/>
    <cellStyle name="Normal 42 2 3 3 5" xfId="11768" xr:uid="{00000000-0005-0000-0000-000082420000}"/>
    <cellStyle name="Normal 42 2 3 3 5 2" xfId="42099" xr:uid="{00000000-0005-0000-0000-000083420000}"/>
    <cellStyle name="Normal 42 2 3 3 5 3" xfId="26866" xr:uid="{00000000-0005-0000-0000-000084420000}"/>
    <cellStyle name="Normal 42 2 3 3 6" xfId="6747" xr:uid="{00000000-0005-0000-0000-000085420000}"/>
    <cellStyle name="Normal 42 2 3 3 6 2" xfId="37082" xr:uid="{00000000-0005-0000-0000-000086420000}"/>
    <cellStyle name="Normal 42 2 3 3 6 3" xfId="21849" xr:uid="{00000000-0005-0000-0000-000087420000}"/>
    <cellStyle name="Normal 42 2 3 3 7" xfId="32070" xr:uid="{00000000-0005-0000-0000-000088420000}"/>
    <cellStyle name="Normal 42 2 3 3 8" xfId="16836" xr:uid="{00000000-0005-0000-0000-000089420000}"/>
    <cellStyle name="Normal 42 2 3 4" xfId="2094" xr:uid="{00000000-0005-0000-0000-00008A420000}"/>
    <cellStyle name="Normal 42 2 3 4 2" xfId="3784" xr:uid="{00000000-0005-0000-0000-00008B420000}"/>
    <cellStyle name="Normal 42 2 3 4 2 2" xfId="13857" xr:uid="{00000000-0005-0000-0000-00008C420000}"/>
    <cellStyle name="Normal 42 2 3 4 2 2 2" xfId="44188" xr:uid="{00000000-0005-0000-0000-00008D420000}"/>
    <cellStyle name="Normal 42 2 3 4 2 2 3" xfId="28955" xr:uid="{00000000-0005-0000-0000-00008E420000}"/>
    <cellStyle name="Normal 42 2 3 4 2 3" xfId="8837" xr:uid="{00000000-0005-0000-0000-00008F420000}"/>
    <cellStyle name="Normal 42 2 3 4 2 3 2" xfId="39171" xr:uid="{00000000-0005-0000-0000-000090420000}"/>
    <cellStyle name="Normal 42 2 3 4 2 3 3" xfId="23938" xr:uid="{00000000-0005-0000-0000-000091420000}"/>
    <cellStyle name="Normal 42 2 3 4 2 4" xfId="34158" xr:uid="{00000000-0005-0000-0000-000092420000}"/>
    <cellStyle name="Normal 42 2 3 4 2 5" xfId="18925" xr:uid="{00000000-0005-0000-0000-000093420000}"/>
    <cellStyle name="Normal 42 2 3 4 3" xfId="5476" xr:uid="{00000000-0005-0000-0000-000094420000}"/>
    <cellStyle name="Normal 42 2 3 4 3 2" xfId="15528" xr:uid="{00000000-0005-0000-0000-000095420000}"/>
    <cellStyle name="Normal 42 2 3 4 3 2 2" xfId="45859" xr:uid="{00000000-0005-0000-0000-000096420000}"/>
    <cellStyle name="Normal 42 2 3 4 3 2 3" xfId="30626" xr:uid="{00000000-0005-0000-0000-000097420000}"/>
    <cellStyle name="Normal 42 2 3 4 3 3" xfId="10508" xr:uid="{00000000-0005-0000-0000-000098420000}"/>
    <cellStyle name="Normal 42 2 3 4 3 3 2" xfId="40842" xr:uid="{00000000-0005-0000-0000-000099420000}"/>
    <cellStyle name="Normal 42 2 3 4 3 3 3" xfId="25609" xr:uid="{00000000-0005-0000-0000-00009A420000}"/>
    <cellStyle name="Normal 42 2 3 4 3 4" xfId="35829" xr:uid="{00000000-0005-0000-0000-00009B420000}"/>
    <cellStyle name="Normal 42 2 3 4 3 5" xfId="20596" xr:uid="{00000000-0005-0000-0000-00009C420000}"/>
    <cellStyle name="Normal 42 2 3 4 4" xfId="12186" xr:uid="{00000000-0005-0000-0000-00009D420000}"/>
    <cellStyle name="Normal 42 2 3 4 4 2" xfId="42517" xr:uid="{00000000-0005-0000-0000-00009E420000}"/>
    <cellStyle name="Normal 42 2 3 4 4 3" xfId="27284" xr:uid="{00000000-0005-0000-0000-00009F420000}"/>
    <cellStyle name="Normal 42 2 3 4 5" xfId="7165" xr:uid="{00000000-0005-0000-0000-0000A0420000}"/>
    <cellStyle name="Normal 42 2 3 4 5 2" xfId="37500" xr:uid="{00000000-0005-0000-0000-0000A1420000}"/>
    <cellStyle name="Normal 42 2 3 4 5 3" xfId="22267" xr:uid="{00000000-0005-0000-0000-0000A2420000}"/>
    <cellStyle name="Normal 42 2 3 4 6" xfId="32488" xr:uid="{00000000-0005-0000-0000-0000A3420000}"/>
    <cellStyle name="Normal 42 2 3 4 7" xfId="17254" xr:uid="{00000000-0005-0000-0000-0000A4420000}"/>
    <cellStyle name="Normal 42 2 3 5" xfId="2947" xr:uid="{00000000-0005-0000-0000-0000A5420000}"/>
    <cellStyle name="Normal 42 2 3 5 2" xfId="13021" xr:uid="{00000000-0005-0000-0000-0000A6420000}"/>
    <cellStyle name="Normal 42 2 3 5 2 2" xfId="43352" xr:uid="{00000000-0005-0000-0000-0000A7420000}"/>
    <cellStyle name="Normal 42 2 3 5 2 3" xfId="28119" xr:uid="{00000000-0005-0000-0000-0000A8420000}"/>
    <cellStyle name="Normal 42 2 3 5 3" xfId="8001" xr:uid="{00000000-0005-0000-0000-0000A9420000}"/>
    <cellStyle name="Normal 42 2 3 5 3 2" xfId="38335" xr:uid="{00000000-0005-0000-0000-0000AA420000}"/>
    <cellStyle name="Normal 42 2 3 5 3 3" xfId="23102" xr:uid="{00000000-0005-0000-0000-0000AB420000}"/>
    <cellStyle name="Normal 42 2 3 5 4" xfId="33322" xr:uid="{00000000-0005-0000-0000-0000AC420000}"/>
    <cellStyle name="Normal 42 2 3 5 5" xfId="18089" xr:uid="{00000000-0005-0000-0000-0000AD420000}"/>
    <cellStyle name="Normal 42 2 3 6" xfId="4640" xr:uid="{00000000-0005-0000-0000-0000AE420000}"/>
    <cellStyle name="Normal 42 2 3 6 2" xfId="14692" xr:uid="{00000000-0005-0000-0000-0000AF420000}"/>
    <cellStyle name="Normal 42 2 3 6 2 2" xfId="45023" xr:uid="{00000000-0005-0000-0000-0000B0420000}"/>
    <cellStyle name="Normal 42 2 3 6 2 3" xfId="29790" xr:uid="{00000000-0005-0000-0000-0000B1420000}"/>
    <cellStyle name="Normal 42 2 3 6 3" xfId="9672" xr:uid="{00000000-0005-0000-0000-0000B2420000}"/>
    <cellStyle name="Normal 42 2 3 6 3 2" xfId="40006" xr:uid="{00000000-0005-0000-0000-0000B3420000}"/>
    <cellStyle name="Normal 42 2 3 6 3 3" xfId="24773" xr:uid="{00000000-0005-0000-0000-0000B4420000}"/>
    <cellStyle name="Normal 42 2 3 6 4" xfId="34993" xr:uid="{00000000-0005-0000-0000-0000B5420000}"/>
    <cellStyle name="Normal 42 2 3 6 5" xfId="19760" xr:uid="{00000000-0005-0000-0000-0000B6420000}"/>
    <cellStyle name="Normal 42 2 3 7" xfId="11350" xr:uid="{00000000-0005-0000-0000-0000B7420000}"/>
    <cellStyle name="Normal 42 2 3 7 2" xfId="41681" xr:uid="{00000000-0005-0000-0000-0000B8420000}"/>
    <cellStyle name="Normal 42 2 3 7 3" xfId="26448" xr:uid="{00000000-0005-0000-0000-0000B9420000}"/>
    <cellStyle name="Normal 42 2 3 8" xfId="6329" xr:uid="{00000000-0005-0000-0000-0000BA420000}"/>
    <cellStyle name="Normal 42 2 3 8 2" xfId="36664" xr:uid="{00000000-0005-0000-0000-0000BB420000}"/>
    <cellStyle name="Normal 42 2 3 8 3" xfId="21431" xr:uid="{00000000-0005-0000-0000-0000BC420000}"/>
    <cellStyle name="Normal 42 2 3 9" xfId="31653" xr:uid="{00000000-0005-0000-0000-0000BD420000}"/>
    <cellStyle name="Normal 42 2 4" xfId="1354" xr:uid="{00000000-0005-0000-0000-0000BE420000}"/>
    <cellStyle name="Normal 42 2 4 2" xfId="1777" xr:uid="{00000000-0005-0000-0000-0000BF420000}"/>
    <cellStyle name="Normal 42 2 4 2 2" xfId="2616" xr:uid="{00000000-0005-0000-0000-0000C0420000}"/>
    <cellStyle name="Normal 42 2 4 2 2 2" xfId="4306" xr:uid="{00000000-0005-0000-0000-0000C1420000}"/>
    <cellStyle name="Normal 42 2 4 2 2 2 2" xfId="14379" xr:uid="{00000000-0005-0000-0000-0000C2420000}"/>
    <cellStyle name="Normal 42 2 4 2 2 2 2 2" xfId="44710" xr:uid="{00000000-0005-0000-0000-0000C3420000}"/>
    <cellStyle name="Normal 42 2 4 2 2 2 2 3" xfId="29477" xr:uid="{00000000-0005-0000-0000-0000C4420000}"/>
    <cellStyle name="Normal 42 2 4 2 2 2 3" xfId="9359" xr:uid="{00000000-0005-0000-0000-0000C5420000}"/>
    <cellStyle name="Normal 42 2 4 2 2 2 3 2" xfId="39693" xr:uid="{00000000-0005-0000-0000-0000C6420000}"/>
    <cellStyle name="Normal 42 2 4 2 2 2 3 3" xfId="24460" xr:uid="{00000000-0005-0000-0000-0000C7420000}"/>
    <cellStyle name="Normal 42 2 4 2 2 2 4" xfId="34680" xr:uid="{00000000-0005-0000-0000-0000C8420000}"/>
    <cellStyle name="Normal 42 2 4 2 2 2 5" xfId="19447" xr:uid="{00000000-0005-0000-0000-0000C9420000}"/>
    <cellStyle name="Normal 42 2 4 2 2 3" xfId="5998" xr:uid="{00000000-0005-0000-0000-0000CA420000}"/>
    <cellStyle name="Normal 42 2 4 2 2 3 2" xfId="16050" xr:uid="{00000000-0005-0000-0000-0000CB420000}"/>
    <cellStyle name="Normal 42 2 4 2 2 3 2 2" xfId="46381" xr:uid="{00000000-0005-0000-0000-0000CC420000}"/>
    <cellStyle name="Normal 42 2 4 2 2 3 2 3" xfId="31148" xr:uid="{00000000-0005-0000-0000-0000CD420000}"/>
    <cellStyle name="Normal 42 2 4 2 2 3 3" xfId="11030" xr:uid="{00000000-0005-0000-0000-0000CE420000}"/>
    <cellStyle name="Normal 42 2 4 2 2 3 3 2" xfId="41364" xr:uid="{00000000-0005-0000-0000-0000CF420000}"/>
    <cellStyle name="Normal 42 2 4 2 2 3 3 3" xfId="26131" xr:uid="{00000000-0005-0000-0000-0000D0420000}"/>
    <cellStyle name="Normal 42 2 4 2 2 3 4" xfId="36351" xr:uid="{00000000-0005-0000-0000-0000D1420000}"/>
    <cellStyle name="Normal 42 2 4 2 2 3 5" xfId="21118" xr:uid="{00000000-0005-0000-0000-0000D2420000}"/>
    <cellStyle name="Normal 42 2 4 2 2 4" xfId="12708" xr:uid="{00000000-0005-0000-0000-0000D3420000}"/>
    <cellStyle name="Normal 42 2 4 2 2 4 2" xfId="43039" xr:uid="{00000000-0005-0000-0000-0000D4420000}"/>
    <cellStyle name="Normal 42 2 4 2 2 4 3" xfId="27806" xr:uid="{00000000-0005-0000-0000-0000D5420000}"/>
    <cellStyle name="Normal 42 2 4 2 2 5" xfId="7687" xr:uid="{00000000-0005-0000-0000-0000D6420000}"/>
    <cellStyle name="Normal 42 2 4 2 2 5 2" xfId="38022" xr:uid="{00000000-0005-0000-0000-0000D7420000}"/>
    <cellStyle name="Normal 42 2 4 2 2 5 3" xfId="22789" xr:uid="{00000000-0005-0000-0000-0000D8420000}"/>
    <cellStyle name="Normal 42 2 4 2 2 6" xfId="33010" xr:uid="{00000000-0005-0000-0000-0000D9420000}"/>
    <cellStyle name="Normal 42 2 4 2 2 7" xfId="17776" xr:uid="{00000000-0005-0000-0000-0000DA420000}"/>
    <cellStyle name="Normal 42 2 4 2 3" xfId="3469" xr:uid="{00000000-0005-0000-0000-0000DB420000}"/>
    <cellStyle name="Normal 42 2 4 2 3 2" xfId="13543" xr:uid="{00000000-0005-0000-0000-0000DC420000}"/>
    <cellStyle name="Normal 42 2 4 2 3 2 2" xfId="43874" xr:uid="{00000000-0005-0000-0000-0000DD420000}"/>
    <cellStyle name="Normal 42 2 4 2 3 2 3" xfId="28641" xr:uid="{00000000-0005-0000-0000-0000DE420000}"/>
    <cellStyle name="Normal 42 2 4 2 3 3" xfId="8523" xr:uid="{00000000-0005-0000-0000-0000DF420000}"/>
    <cellStyle name="Normal 42 2 4 2 3 3 2" xfId="38857" xr:uid="{00000000-0005-0000-0000-0000E0420000}"/>
    <cellStyle name="Normal 42 2 4 2 3 3 3" xfId="23624" xr:uid="{00000000-0005-0000-0000-0000E1420000}"/>
    <cellStyle name="Normal 42 2 4 2 3 4" xfId="33844" xr:uid="{00000000-0005-0000-0000-0000E2420000}"/>
    <cellStyle name="Normal 42 2 4 2 3 5" xfId="18611" xr:uid="{00000000-0005-0000-0000-0000E3420000}"/>
    <cellStyle name="Normal 42 2 4 2 4" xfId="5162" xr:uid="{00000000-0005-0000-0000-0000E4420000}"/>
    <cellStyle name="Normal 42 2 4 2 4 2" xfId="15214" xr:uid="{00000000-0005-0000-0000-0000E5420000}"/>
    <cellStyle name="Normal 42 2 4 2 4 2 2" xfId="45545" xr:uid="{00000000-0005-0000-0000-0000E6420000}"/>
    <cellStyle name="Normal 42 2 4 2 4 2 3" xfId="30312" xr:uid="{00000000-0005-0000-0000-0000E7420000}"/>
    <cellStyle name="Normal 42 2 4 2 4 3" xfId="10194" xr:uid="{00000000-0005-0000-0000-0000E8420000}"/>
    <cellStyle name="Normal 42 2 4 2 4 3 2" xfId="40528" xr:uid="{00000000-0005-0000-0000-0000E9420000}"/>
    <cellStyle name="Normal 42 2 4 2 4 3 3" xfId="25295" xr:uid="{00000000-0005-0000-0000-0000EA420000}"/>
    <cellStyle name="Normal 42 2 4 2 4 4" xfId="35515" xr:uid="{00000000-0005-0000-0000-0000EB420000}"/>
    <cellStyle name="Normal 42 2 4 2 4 5" xfId="20282" xr:uid="{00000000-0005-0000-0000-0000EC420000}"/>
    <cellStyle name="Normal 42 2 4 2 5" xfId="11872" xr:uid="{00000000-0005-0000-0000-0000ED420000}"/>
    <cellStyle name="Normal 42 2 4 2 5 2" xfId="42203" xr:uid="{00000000-0005-0000-0000-0000EE420000}"/>
    <cellStyle name="Normal 42 2 4 2 5 3" xfId="26970" xr:uid="{00000000-0005-0000-0000-0000EF420000}"/>
    <cellStyle name="Normal 42 2 4 2 6" xfId="6851" xr:uid="{00000000-0005-0000-0000-0000F0420000}"/>
    <cellStyle name="Normal 42 2 4 2 6 2" xfId="37186" xr:uid="{00000000-0005-0000-0000-0000F1420000}"/>
    <cellStyle name="Normal 42 2 4 2 6 3" xfId="21953" xr:uid="{00000000-0005-0000-0000-0000F2420000}"/>
    <cellStyle name="Normal 42 2 4 2 7" xfId="32174" xr:uid="{00000000-0005-0000-0000-0000F3420000}"/>
    <cellStyle name="Normal 42 2 4 2 8" xfId="16940" xr:uid="{00000000-0005-0000-0000-0000F4420000}"/>
    <cellStyle name="Normal 42 2 4 3" xfId="2198" xr:uid="{00000000-0005-0000-0000-0000F5420000}"/>
    <cellStyle name="Normal 42 2 4 3 2" xfId="3888" xr:uid="{00000000-0005-0000-0000-0000F6420000}"/>
    <cellStyle name="Normal 42 2 4 3 2 2" xfId="13961" xr:uid="{00000000-0005-0000-0000-0000F7420000}"/>
    <cellStyle name="Normal 42 2 4 3 2 2 2" xfId="44292" xr:uid="{00000000-0005-0000-0000-0000F8420000}"/>
    <cellStyle name="Normal 42 2 4 3 2 2 3" xfId="29059" xr:uid="{00000000-0005-0000-0000-0000F9420000}"/>
    <cellStyle name="Normal 42 2 4 3 2 3" xfId="8941" xr:uid="{00000000-0005-0000-0000-0000FA420000}"/>
    <cellStyle name="Normal 42 2 4 3 2 3 2" xfId="39275" xr:uid="{00000000-0005-0000-0000-0000FB420000}"/>
    <cellStyle name="Normal 42 2 4 3 2 3 3" xfId="24042" xr:uid="{00000000-0005-0000-0000-0000FC420000}"/>
    <cellStyle name="Normal 42 2 4 3 2 4" xfId="34262" xr:uid="{00000000-0005-0000-0000-0000FD420000}"/>
    <cellStyle name="Normal 42 2 4 3 2 5" xfId="19029" xr:uid="{00000000-0005-0000-0000-0000FE420000}"/>
    <cellStyle name="Normal 42 2 4 3 3" xfId="5580" xr:uid="{00000000-0005-0000-0000-0000FF420000}"/>
    <cellStyle name="Normal 42 2 4 3 3 2" xfId="15632" xr:uid="{00000000-0005-0000-0000-000000430000}"/>
    <cellStyle name="Normal 42 2 4 3 3 2 2" xfId="45963" xr:uid="{00000000-0005-0000-0000-000001430000}"/>
    <cellStyle name="Normal 42 2 4 3 3 2 3" xfId="30730" xr:uid="{00000000-0005-0000-0000-000002430000}"/>
    <cellStyle name="Normal 42 2 4 3 3 3" xfId="10612" xr:uid="{00000000-0005-0000-0000-000003430000}"/>
    <cellStyle name="Normal 42 2 4 3 3 3 2" xfId="40946" xr:uid="{00000000-0005-0000-0000-000004430000}"/>
    <cellStyle name="Normal 42 2 4 3 3 3 3" xfId="25713" xr:uid="{00000000-0005-0000-0000-000005430000}"/>
    <cellStyle name="Normal 42 2 4 3 3 4" xfId="35933" xr:uid="{00000000-0005-0000-0000-000006430000}"/>
    <cellStyle name="Normal 42 2 4 3 3 5" xfId="20700" xr:uid="{00000000-0005-0000-0000-000007430000}"/>
    <cellStyle name="Normal 42 2 4 3 4" xfId="12290" xr:uid="{00000000-0005-0000-0000-000008430000}"/>
    <cellStyle name="Normal 42 2 4 3 4 2" xfId="42621" xr:uid="{00000000-0005-0000-0000-000009430000}"/>
    <cellStyle name="Normal 42 2 4 3 4 3" xfId="27388" xr:uid="{00000000-0005-0000-0000-00000A430000}"/>
    <cellStyle name="Normal 42 2 4 3 5" xfId="7269" xr:uid="{00000000-0005-0000-0000-00000B430000}"/>
    <cellStyle name="Normal 42 2 4 3 5 2" xfId="37604" xr:uid="{00000000-0005-0000-0000-00000C430000}"/>
    <cellStyle name="Normal 42 2 4 3 5 3" xfId="22371" xr:uid="{00000000-0005-0000-0000-00000D430000}"/>
    <cellStyle name="Normal 42 2 4 3 6" xfId="32592" xr:uid="{00000000-0005-0000-0000-00000E430000}"/>
    <cellStyle name="Normal 42 2 4 3 7" xfId="17358" xr:uid="{00000000-0005-0000-0000-00000F430000}"/>
    <cellStyle name="Normal 42 2 4 4" xfId="3051" xr:uid="{00000000-0005-0000-0000-000010430000}"/>
    <cellStyle name="Normal 42 2 4 4 2" xfId="13125" xr:uid="{00000000-0005-0000-0000-000011430000}"/>
    <cellStyle name="Normal 42 2 4 4 2 2" xfId="43456" xr:uid="{00000000-0005-0000-0000-000012430000}"/>
    <cellStyle name="Normal 42 2 4 4 2 3" xfId="28223" xr:uid="{00000000-0005-0000-0000-000013430000}"/>
    <cellStyle name="Normal 42 2 4 4 3" xfId="8105" xr:uid="{00000000-0005-0000-0000-000014430000}"/>
    <cellStyle name="Normal 42 2 4 4 3 2" xfId="38439" xr:uid="{00000000-0005-0000-0000-000015430000}"/>
    <cellStyle name="Normal 42 2 4 4 3 3" xfId="23206" xr:uid="{00000000-0005-0000-0000-000016430000}"/>
    <cellStyle name="Normal 42 2 4 4 4" xfId="33426" xr:uid="{00000000-0005-0000-0000-000017430000}"/>
    <cellStyle name="Normal 42 2 4 4 5" xfId="18193" xr:uid="{00000000-0005-0000-0000-000018430000}"/>
    <cellStyle name="Normal 42 2 4 5" xfId="4744" xr:uid="{00000000-0005-0000-0000-000019430000}"/>
    <cellStyle name="Normal 42 2 4 5 2" xfId="14796" xr:uid="{00000000-0005-0000-0000-00001A430000}"/>
    <cellStyle name="Normal 42 2 4 5 2 2" xfId="45127" xr:uid="{00000000-0005-0000-0000-00001B430000}"/>
    <cellStyle name="Normal 42 2 4 5 2 3" xfId="29894" xr:uid="{00000000-0005-0000-0000-00001C430000}"/>
    <cellStyle name="Normal 42 2 4 5 3" xfId="9776" xr:uid="{00000000-0005-0000-0000-00001D430000}"/>
    <cellStyle name="Normal 42 2 4 5 3 2" xfId="40110" xr:uid="{00000000-0005-0000-0000-00001E430000}"/>
    <cellStyle name="Normal 42 2 4 5 3 3" xfId="24877" xr:uid="{00000000-0005-0000-0000-00001F430000}"/>
    <cellStyle name="Normal 42 2 4 5 4" xfId="35097" xr:uid="{00000000-0005-0000-0000-000020430000}"/>
    <cellStyle name="Normal 42 2 4 5 5" xfId="19864" xr:uid="{00000000-0005-0000-0000-000021430000}"/>
    <cellStyle name="Normal 42 2 4 6" xfId="11454" xr:uid="{00000000-0005-0000-0000-000022430000}"/>
    <cellStyle name="Normal 42 2 4 6 2" xfId="41785" xr:uid="{00000000-0005-0000-0000-000023430000}"/>
    <cellStyle name="Normal 42 2 4 6 3" xfId="26552" xr:uid="{00000000-0005-0000-0000-000024430000}"/>
    <cellStyle name="Normal 42 2 4 7" xfId="6433" xr:uid="{00000000-0005-0000-0000-000025430000}"/>
    <cellStyle name="Normal 42 2 4 7 2" xfId="36768" xr:uid="{00000000-0005-0000-0000-000026430000}"/>
    <cellStyle name="Normal 42 2 4 7 3" xfId="21535" xr:uid="{00000000-0005-0000-0000-000027430000}"/>
    <cellStyle name="Normal 42 2 4 8" xfId="31756" xr:uid="{00000000-0005-0000-0000-000028430000}"/>
    <cellStyle name="Normal 42 2 4 9" xfId="16522" xr:uid="{00000000-0005-0000-0000-000029430000}"/>
    <cellStyle name="Normal 42 2 5" xfId="1567" xr:uid="{00000000-0005-0000-0000-00002A430000}"/>
    <cellStyle name="Normal 42 2 5 2" xfId="2408" xr:uid="{00000000-0005-0000-0000-00002B430000}"/>
    <cellStyle name="Normal 42 2 5 2 2" xfId="4098" xr:uid="{00000000-0005-0000-0000-00002C430000}"/>
    <cellStyle name="Normal 42 2 5 2 2 2" xfId="14171" xr:uid="{00000000-0005-0000-0000-00002D430000}"/>
    <cellStyle name="Normal 42 2 5 2 2 2 2" xfId="44502" xr:uid="{00000000-0005-0000-0000-00002E430000}"/>
    <cellStyle name="Normal 42 2 5 2 2 2 3" xfId="29269" xr:uid="{00000000-0005-0000-0000-00002F430000}"/>
    <cellStyle name="Normal 42 2 5 2 2 3" xfId="9151" xr:uid="{00000000-0005-0000-0000-000030430000}"/>
    <cellStyle name="Normal 42 2 5 2 2 3 2" xfId="39485" xr:uid="{00000000-0005-0000-0000-000031430000}"/>
    <cellStyle name="Normal 42 2 5 2 2 3 3" xfId="24252" xr:uid="{00000000-0005-0000-0000-000032430000}"/>
    <cellStyle name="Normal 42 2 5 2 2 4" xfId="34472" xr:uid="{00000000-0005-0000-0000-000033430000}"/>
    <cellStyle name="Normal 42 2 5 2 2 5" xfId="19239" xr:uid="{00000000-0005-0000-0000-000034430000}"/>
    <cellStyle name="Normal 42 2 5 2 3" xfId="5790" xr:uid="{00000000-0005-0000-0000-000035430000}"/>
    <cellStyle name="Normal 42 2 5 2 3 2" xfId="15842" xr:uid="{00000000-0005-0000-0000-000036430000}"/>
    <cellStyle name="Normal 42 2 5 2 3 2 2" xfId="46173" xr:uid="{00000000-0005-0000-0000-000037430000}"/>
    <cellStyle name="Normal 42 2 5 2 3 2 3" xfId="30940" xr:uid="{00000000-0005-0000-0000-000038430000}"/>
    <cellStyle name="Normal 42 2 5 2 3 3" xfId="10822" xr:uid="{00000000-0005-0000-0000-000039430000}"/>
    <cellStyle name="Normal 42 2 5 2 3 3 2" xfId="41156" xr:uid="{00000000-0005-0000-0000-00003A430000}"/>
    <cellStyle name="Normal 42 2 5 2 3 3 3" xfId="25923" xr:uid="{00000000-0005-0000-0000-00003B430000}"/>
    <cellStyle name="Normal 42 2 5 2 3 4" xfId="36143" xr:uid="{00000000-0005-0000-0000-00003C430000}"/>
    <cellStyle name="Normal 42 2 5 2 3 5" xfId="20910" xr:uid="{00000000-0005-0000-0000-00003D430000}"/>
    <cellStyle name="Normal 42 2 5 2 4" xfId="12500" xr:uid="{00000000-0005-0000-0000-00003E430000}"/>
    <cellStyle name="Normal 42 2 5 2 4 2" xfId="42831" xr:uid="{00000000-0005-0000-0000-00003F430000}"/>
    <cellStyle name="Normal 42 2 5 2 4 3" xfId="27598" xr:uid="{00000000-0005-0000-0000-000040430000}"/>
    <cellStyle name="Normal 42 2 5 2 5" xfId="7479" xr:uid="{00000000-0005-0000-0000-000041430000}"/>
    <cellStyle name="Normal 42 2 5 2 5 2" xfId="37814" xr:uid="{00000000-0005-0000-0000-000042430000}"/>
    <cellStyle name="Normal 42 2 5 2 5 3" xfId="22581" xr:uid="{00000000-0005-0000-0000-000043430000}"/>
    <cellStyle name="Normal 42 2 5 2 6" xfId="32802" xr:uid="{00000000-0005-0000-0000-000044430000}"/>
    <cellStyle name="Normal 42 2 5 2 7" xfId="17568" xr:uid="{00000000-0005-0000-0000-000045430000}"/>
    <cellStyle name="Normal 42 2 5 3" xfId="3261" xr:uid="{00000000-0005-0000-0000-000046430000}"/>
    <cellStyle name="Normal 42 2 5 3 2" xfId="13335" xr:uid="{00000000-0005-0000-0000-000047430000}"/>
    <cellStyle name="Normal 42 2 5 3 2 2" xfId="43666" xr:uid="{00000000-0005-0000-0000-000048430000}"/>
    <cellStyle name="Normal 42 2 5 3 2 3" xfId="28433" xr:uid="{00000000-0005-0000-0000-000049430000}"/>
    <cellStyle name="Normal 42 2 5 3 3" xfId="8315" xr:uid="{00000000-0005-0000-0000-00004A430000}"/>
    <cellStyle name="Normal 42 2 5 3 3 2" xfId="38649" xr:uid="{00000000-0005-0000-0000-00004B430000}"/>
    <cellStyle name="Normal 42 2 5 3 3 3" xfId="23416" xr:uid="{00000000-0005-0000-0000-00004C430000}"/>
    <cellStyle name="Normal 42 2 5 3 4" xfId="33636" xr:uid="{00000000-0005-0000-0000-00004D430000}"/>
    <cellStyle name="Normal 42 2 5 3 5" xfId="18403" xr:uid="{00000000-0005-0000-0000-00004E430000}"/>
    <cellStyle name="Normal 42 2 5 4" xfId="4954" xr:uid="{00000000-0005-0000-0000-00004F430000}"/>
    <cellStyle name="Normal 42 2 5 4 2" xfId="15006" xr:uid="{00000000-0005-0000-0000-000050430000}"/>
    <cellStyle name="Normal 42 2 5 4 2 2" xfId="45337" xr:uid="{00000000-0005-0000-0000-000051430000}"/>
    <cellStyle name="Normal 42 2 5 4 2 3" xfId="30104" xr:uid="{00000000-0005-0000-0000-000052430000}"/>
    <cellStyle name="Normal 42 2 5 4 3" xfId="9986" xr:uid="{00000000-0005-0000-0000-000053430000}"/>
    <cellStyle name="Normal 42 2 5 4 3 2" xfId="40320" xr:uid="{00000000-0005-0000-0000-000054430000}"/>
    <cellStyle name="Normal 42 2 5 4 3 3" xfId="25087" xr:uid="{00000000-0005-0000-0000-000055430000}"/>
    <cellStyle name="Normal 42 2 5 4 4" xfId="35307" xr:uid="{00000000-0005-0000-0000-000056430000}"/>
    <cellStyle name="Normal 42 2 5 4 5" xfId="20074" xr:uid="{00000000-0005-0000-0000-000057430000}"/>
    <cellStyle name="Normal 42 2 5 5" xfId="11664" xr:uid="{00000000-0005-0000-0000-000058430000}"/>
    <cellStyle name="Normal 42 2 5 5 2" xfId="41995" xr:uid="{00000000-0005-0000-0000-000059430000}"/>
    <cellStyle name="Normal 42 2 5 5 3" xfId="26762" xr:uid="{00000000-0005-0000-0000-00005A430000}"/>
    <cellStyle name="Normal 42 2 5 6" xfId="6643" xr:uid="{00000000-0005-0000-0000-00005B430000}"/>
    <cellStyle name="Normal 42 2 5 6 2" xfId="36978" xr:uid="{00000000-0005-0000-0000-00005C430000}"/>
    <cellStyle name="Normal 42 2 5 6 3" xfId="21745" xr:uid="{00000000-0005-0000-0000-00005D430000}"/>
    <cellStyle name="Normal 42 2 5 7" xfId="31966" xr:uid="{00000000-0005-0000-0000-00005E430000}"/>
    <cellStyle name="Normal 42 2 5 8" xfId="16732" xr:uid="{00000000-0005-0000-0000-00005F430000}"/>
    <cellStyle name="Normal 42 2 6" xfId="1988" xr:uid="{00000000-0005-0000-0000-000060430000}"/>
    <cellStyle name="Normal 42 2 6 2" xfId="3680" xr:uid="{00000000-0005-0000-0000-000061430000}"/>
    <cellStyle name="Normal 42 2 6 2 2" xfId="13753" xr:uid="{00000000-0005-0000-0000-000062430000}"/>
    <cellStyle name="Normal 42 2 6 2 2 2" xfId="44084" xr:uid="{00000000-0005-0000-0000-000063430000}"/>
    <cellStyle name="Normal 42 2 6 2 2 3" xfId="28851" xr:uid="{00000000-0005-0000-0000-000064430000}"/>
    <cellStyle name="Normal 42 2 6 2 3" xfId="8733" xr:uid="{00000000-0005-0000-0000-000065430000}"/>
    <cellStyle name="Normal 42 2 6 2 3 2" xfId="39067" xr:uid="{00000000-0005-0000-0000-000066430000}"/>
    <cellStyle name="Normal 42 2 6 2 3 3" xfId="23834" xr:uid="{00000000-0005-0000-0000-000067430000}"/>
    <cellStyle name="Normal 42 2 6 2 4" xfId="34054" xr:uid="{00000000-0005-0000-0000-000068430000}"/>
    <cellStyle name="Normal 42 2 6 2 5" xfId="18821" xr:uid="{00000000-0005-0000-0000-000069430000}"/>
    <cellStyle name="Normal 42 2 6 3" xfId="5372" xr:uid="{00000000-0005-0000-0000-00006A430000}"/>
    <cellStyle name="Normal 42 2 6 3 2" xfId="15424" xr:uid="{00000000-0005-0000-0000-00006B430000}"/>
    <cellStyle name="Normal 42 2 6 3 2 2" xfId="45755" xr:uid="{00000000-0005-0000-0000-00006C430000}"/>
    <cellStyle name="Normal 42 2 6 3 2 3" xfId="30522" xr:uid="{00000000-0005-0000-0000-00006D430000}"/>
    <cellStyle name="Normal 42 2 6 3 3" xfId="10404" xr:uid="{00000000-0005-0000-0000-00006E430000}"/>
    <cellStyle name="Normal 42 2 6 3 3 2" xfId="40738" xr:uid="{00000000-0005-0000-0000-00006F430000}"/>
    <cellStyle name="Normal 42 2 6 3 3 3" xfId="25505" xr:uid="{00000000-0005-0000-0000-000070430000}"/>
    <cellStyle name="Normal 42 2 6 3 4" xfId="35725" xr:uid="{00000000-0005-0000-0000-000071430000}"/>
    <cellStyle name="Normal 42 2 6 3 5" xfId="20492" xr:uid="{00000000-0005-0000-0000-000072430000}"/>
    <cellStyle name="Normal 42 2 6 4" xfId="12082" xr:uid="{00000000-0005-0000-0000-000073430000}"/>
    <cellStyle name="Normal 42 2 6 4 2" xfId="42413" xr:uid="{00000000-0005-0000-0000-000074430000}"/>
    <cellStyle name="Normal 42 2 6 4 3" xfId="27180" xr:uid="{00000000-0005-0000-0000-000075430000}"/>
    <cellStyle name="Normal 42 2 6 5" xfId="7061" xr:uid="{00000000-0005-0000-0000-000076430000}"/>
    <cellStyle name="Normal 42 2 6 5 2" xfId="37396" xr:uid="{00000000-0005-0000-0000-000077430000}"/>
    <cellStyle name="Normal 42 2 6 5 3" xfId="22163" xr:uid="{00000000-0005-0000-0000-000078430000}"/>
    <cellStyle name="Normal 42 2 6 6" xfId="32384" xr:uid="{00000000-0005-0000-0000-000079430000}"/>
    <cellStyle name="Normal 42 2 6 7" xfId="17150" xr:uid="{00000000-0005-0000-0000-00007A430000}"/>
    <cellStyle name="Normal 42 2 7" xfId="2839" xr:uid="{00000000-0005-0000-0000-00007B430000}"/>
    <cellStyle name="Normal 42 2 7 2" xfId="12917" xr:uid="{00000000-0005-0000-0000-00007C430000}"/>
    <cellStyle name="Normal 42 2 7 2 2" xfId="43248" xr:uid="{00000000-0005-0000-0000-00007D430000}"/>
    <cellStyle name="Normal 42 2 7 2 3" xfId="28015" xr:uid="{00000000-0005-0000-0000-00007E430000}"/>
    <cellStyle name="Normal 42 2 7 3" xfId="7897" xr:uid="{00000000-0005-0000-0000-00007F430000}"/>
    <cellStyle name="Normal 42 2 7 3 2" xfId="38231" xr:uid="{00000000-0005-0000-0000-000080430000}"/>
    <cellStyle name="Normal 42 2 7 3 3" xfId="22998" xr:uid="{00000000-0005-0000-0000-000081430000}"/>
    <cellStyle name="Normal 42 2 7 4" xfId="33218" xr:uid="{00000000-0005-0000-0000-000082430000}"/>
    <cellStyle name="Normal 42 2 7 5" xfId="17985" xr:uid="{00000000-0005-0000-0000-000083430000}"/>
    <cellStyle name="Normal 42 2 8" xfId="4533" xr:uid="{00000000-0005-0000-0000-000084430000}"/>
    <cellStyle name="Normal 42 2 8 2" xfId="14588" xr:uid="{00000000-0005-0000-0000-000085430000}"/>
    <cellStyle name="Normal 42 2 8 2 2" xfId="44919" xr:uid="{00000000-0005-0000-0000-000086430000}"/>
    <cellStyle name="Normal 42 2 8 2 3" xfId="29686" xr:uid="{00000000-0005-0000-0000-000087430000}"/>
    <cellStyle name="Normal 42 2 8 3" xfId="9568" xr:uid="{00000000-0005-0000-0000-000088430000}"/>
    <cellStyle name="Normal 42 2 8 3 2" xfId="39902" xr:uid="{00000000-0005-0000-0000-000089430000}"/>
    <cellStyle name="Normal 42 2 8 3 3" xfId="24669" xr:uid="{00000000-0005-0000-0000-00008A430000}"/>
    <cellStyle name="Normal 42 2 8 4" xfId="34889" xr:uid="{00000000-0005-0000-0000-00008B430000}"/>
    <cellStyle name="Normal 42 2 8 5" xfId="19656" xr:uid="{00000000-0005-0000-0000-00008C430000}"/>
    <cellStyle name="Normal 42 2 9" xfId="11244" xr:uid="{00000000-0005-0000-0000-00008D430000}"/>
    <cellStyle name="Normal 42 2 9 2" xfId="41577" xr:uid="{00000000-0005-0000-0000-00008E430000}"/>
    <cellStyle name="Normal 42 2 9 3" xfId="26344" xr:uid="{00000000-0005-0000-0000-00008F430000}"/>
    <cellStyle name="Normal 43" xfId="168" xr:uid="{00000000-0005-0000-0000-000090430000}"/>
    <cellStyle name="Normal 43 2" xfId="859" xr:uid="{00000000-0005-0000-0000-000091430000}"/>
    <cellStyle name="Normal 43 2 10" xfId="6224" xr:uid="{00000000-0005-0000-0000-000092430000}"/>
    <cellStyle name="Normal 43 2 10 2" xfId="36561" xr:uid="{00000000-0005-0000-0000-000093430000}"/>
    <cellStyle name="Normal 43 2 10 3" xfId="21328" xr:uid="{00000000-0005-0000-0000-000094430000}"/>
    <cellStyle name="Normal 43 2 11" xfId="31552" xr:uid="{00000000-0005-0000-0000-000095430000}"/>
    <cellStyle name="Normal 43 2 12" xfId="16313" xr:uid="{00000000-0005-0000-0000-000096430000}"/>
    <cellStyle name="Normal 43 2 2" xfId="1188" xr:uid="{00000000-0005-0000-0000-000097430000}"/>
    <cellStyle name="Normal 43 2 2 10" xfId="31604" xr:uid="{00000000-0005-0000-0000-000098430000}"/>
    <cellStyle name="Normal 43 2 2 11" xfId="16367" xr:uid="{00000000-0005-0000-0000-000099430000}"/>
    <cellStyle name="Normal 43 2 2 2" xfId="1296" xr:uid="{00000000-0005-0000-0000-00009A430000}"/>
    <cellStyle name="Normal 43 2 2 2 10" xfId="16471" xr:uid="{00000000-0005-0000-0000-00009B430000}"/>
    <cellStyle name="Normal 43 2 2 2 2" xfId="1513" xr:uid="{00000000-0005-0000-0000-00009C430000}"/>
    <cellStyle name="Normal 43 2 2 2 2 2" xfId="1934" xr:uid="{00000000-0005-0000-0000-00009D430000}"/>
    <cellStyle name="Normal 43 2 2 2 2 2 2" xfId="2773" xr:uid="{00000000-0005-0000-0000-00009E430000}"/>
    <cellStyle name="Normal 43 2 2 2 2 2 2 2" xfId="4463" xr:uid="{00000000-0005-0000-0000-00009F430000}"/>
    <cellStyle name="Normal 43 2 2 2 2 2 2 2 2" xfId="14536" xr:uid="{00000000-0005-0000-0000-0000A0430000}"/>
    <cellStyle name="Normal 43 2 2 2 2 2 2 2 2 2" xfId="44867" xr:uid="{00000000-0005-0000-0000-0000A1430000}"/>
    <cellStyle name="Normal 43 2 2 2 2 2 2 2 2 3" xfId="29634" xr:uid="{00000000-0005-0000-0000-0000A2430000}"/>
    <cellStyle name="Normal 43 2 2 2 2 2 2 2 3" xfId="9516" xr:uid="{00000000-0005-0000-0000-0000A3430000}"/>
    <cellStyle name="Normal 43 2 2 2 2 2 2 2 3 2" xfId="39850" xr:uid="{00000000-0005-0000-0000-0000A4430000}"/>
    <cellStyle name="Normal 43 2 2 2 2 2 2 2 3 3" xfId="24617" xr:uid="{00000000-0005-0000-0000-0000A5430000}"/>
    <cellStyle name="Normal 43 2 2 2 2 2 2 2 4" xfId="34837" xr:uid="{00000000-0005-0000-0000-0000A6430000}"/>
    <cellStyle name="Normal 43 2 2 2 2 2 2 2 5" xfId="19604" xr:uid="{00000000-0005-0000-0000-0000A7430000}"/>
    <cellStyle name="Normal 43 2 2 2 2 2 2 3" xfId="6155" xr:uid="{00000000-0005-0000-0000-0000A8430000}"/>
    <cellStyle name="Normal 43 2 2 2 2 2 2 3 2" xfId="16207" xr:uid="{00000000-0005-0000-0000-0000A9430000}"/>
    <cellStyle name="Normal 43 2 2 2 2 2 2 3 2 2" xfId="46538" xr:uid="{00000000-0005-0000-0000-0000AA430000}"/>
    <cellStyle name="Normal 43 2 2 2 2 2 2 3 2 3" xfId="31305" xr:uid="{00000000-0005-0000-0000-0000AB430000}"/>
    <cellStyle name="Normal 43 2 2 2 2 2 2 3 3" xfId="11187" xr:uid="{00000000-0005-0000-0000-0000AC430000}"/>
    <cellStyle name="Normal 43 2 2 2 2 2 2 3 3 2" xfId="41521" xr:uid="{00000000-0005-0000-0000-0000AD430000}"/>
    <cellStyle name="Normal 43 2 2 2 2 2 2 3 3 3" xfId="26288" xr:uid="{00000000-0005-0000-0000-0000AE430000}"/>
    <cellStyle name="Normal 43 2 2 2 2 2 2 3 4" xfId="36508" xr:uid="{00000000-0005-0000-0000-0000AF430000}"/>
    <cellStyle name="Normal 43 2 2 2 2 2 2 3 5" xfId="21275" xr:uid="{00000000-0005-0000-0000-0000B0430000}"/>
    <cellStyle name="Normal 43 2 2 2 2 2 2 4" xfId="12865" xr:uid="{00000000-0005-0000-0000-0000B1430000}"/>
    <cellStyle name="Normal 43 2 2 2 2 2 2 4 2" xfId="43196" xr:uid="{00000000-0005-0000-0000-0000B2430000}"/>
    <cellStyle name="Normal 43 2 2 2 2 2 2 4 3" xfId="27963" xr:uid="{00000000-0005-0000-0000-0000B3430000}"/>
    <cellStyle name="Normal 43 2 2 2 2 2 2 5" xfId="7844" xr:uid="{00000000-0005-0000-0000-0000B4430000}"/>
    <cellStyle name="Normal 43 2 2 2 2 2 2 5 2" xfId="38179" xr:uid="{00000000-0005-0000-0000-0000B5430000}"/>
    <cellStyle name="Normal 43 2 2 2 2 2 2 5 3" xfId="22946" xr:uid="{00000000-0005-0000-0000-0000B6430000}"/>
    <cellStyle name="Normal 43 2 2 2 2 2 2 6" xfId="33167" xr:uid="{00000000-0005-0000-0000-0000B7430000}"/>
    <cellStyle name="Normal 43 2 2 2 2 2 2 7" xfId="17933" xr:uid="{00000000-0005-0000-0000-0000B8430000}"/>
    <cellStyle name="Normal 43 2 2 2 2 2 3" xfId="3626" xr:uid="{00000000-0005-0000-0000-0000B9430000}"/>
    <cellStyle name="Normal 43 2 2 2 2 2 3 2" xfId="13700" xr:uid="{00000000-0005-0000-0000-0000BA430000}"/>
    <cellStyle name="Normal 43 2 2 2 2 2 3 2 2" xfId="44031" xr:uid="{00000000-0005-0000-0000-0000BB430000}"/>
    <cellStyle name="Normal 43 2 2 2 2 2 3 2 3" xfId="28798" xr:uid="{00000000-0005-0000-0000-0000BC430000}"/>
    <cellStyle name="Normal 43 2 2 2 2 2 3 3" xfId="8680" xr:uid="{00000000-0005-0000-0000-0000BD430000}"/>
    <cellStyle name="Normal 43 2 2 2 2 2 3 3 2" xfId="39014" xr:uid="{00000000-0005-0000-0000-0000BE430000}"/>
    <cellStyle name="Normal 43 2 2 2 2 2 3 3 3" xfId="23781" xr:uid="{00000000-0005-0000-0000-0000BF430000}"/>
    <cellStyle name="Normal 43 2 2 2 2 2 3 4" xfId="34001" xr:uid="{00000000-0005-0000-0000-0000C0430000}"/>
    <cellStyle name="Normal 43 2 2 2 2 2 3 5" xfId="18768" xr:uid="{00000000-0005-0000-0000-0000C1430000}"/>
    <cellStyle name="Normal 43 2 2 2 2 2 4" xfId="5319" xr:uid="{00000000-0005-0000-0000-0000C2430000}"/>
    <cellStyle name="Normal 43 2 2 2 2 2 4 2" xfId="15371" xr:uid="{00000000-0005-0000-0000-0000C3430000}"/>
    <cellStyle name="Normal 43 2 2 2 2 2 4 2 2" xfId="45702" xr:uid="{00000000-0005-0000-0000-0000C4430000}"/>
    <cellStyle name="Normal 43 2 2 2 2 2 4 2 3" xfId="30469" xr:uid="{00000000-0005-0000-0000-0000C5430000}"/>
    <cellStyle name="Normal 43 2 2 2 2 2 4 3" xfId="10351" xr:uid="{00000000-0005-0000-0000-0000C6430000}"/>
    <cellStyle name="Normal 43 2 2 2 2 2 4 3 2" xfId="40685" xr:uid="{00000000-0005-0000-0000-0000C7430000}"/>
    <cellStyle name="Normal 43 2 2 2 2 2 4 3 3" xfId="25452" xr:uid="{00000000-0005-0000-0000-0000C8430000}"/>
    <cellStyle name="Normal 43 2 2 2 2 2 4 4" xfId="35672" xr:uid="{00000000-0005-0000-0000-0000C9430000}"/>
    <cellStyle name="Normal 43 2 2 2 2 2 4 5" xfId="20439" xr:uid="{00000000-0005-0000-0000-0000CA430000}"/>
    <cellStyle name="Normal 43 2 2 2 2 2 5" xfId="12029" xr:uid="{00000000-0005-0000-0000-0000CB430000}"/>
    <cellStyle name="Normal 43 2 2 2 2 2 5 2" xfId="42360" xr:uid="{00000000-0005-0000-0000-0000CC430000}"/>
    <cellStyle name="Normal 43 2 2 2 2 2 5 3" xfId="27127" xr:uid="{00000000-0005-0000-0000-0000CD430000}"/>
    <cellStyle name="Normal 43 2 2 2 2 2 6" xfId="7008" xr:uid="{00000000-0005-0000-0000-0000CE430000}"/>
    <cellStyle name="Normal 43 2 2 2 2 2 6 2" xfId="37343" xr:uid="{00000000-0005-0000-0000-0000CF430000}"/>
    <cellStyle name="Normal 43 2 2 2 2 2 6 3" xfId="22110" xr:uid="{00000000-0005-0000-0000-0000D0430000}"/>
    <cellStyle name="Normal 43 2 2 2 2 2 7" xfId="32331" xr:uid="{00000000-0005-0000-0000-0000D1430000}"/>
    <cellStyle name="Normal 43 2 2 2 2 2 8" xfId="17097" xr:uid="{00000000-0005-0000-0000-0000D2430000}"/>
    <cellStyle name="Normal 43 2 2 2 2 3" xfId="2355" xr:uid="{00000000-0005-0000-0000-0000D3430000}"/>
    <cellStyle name="Normal 43 2 2 2 2 3 2" xfId="4045" xr:uid="{00000000-0005-0000-0000-0000D4430000}"/>
    <cellStyle name="Normal 43 2 2 2 2 3 2 2" xfId="14118" xr:uid="{00000000-0005-0000-0000-0000D5430000}"/>
    <cellStyle name="Normal 43 2 2 2 2 3 2 2 2" xfId="44449" xr:uid="{00000000-0005-0000-0000-0000D6430000}"/>
    <cellStyle name="Normal 43 2 2 2 2 3 2 2 3" xfId="29216" xr:uid="{00000000-0005-0000-0000-0000D7430000}"/>
    <cellStyle name="Normal 43 2 2 2 2 3 2 3" xfId="9098" xr:uid="{00000000-0005-0000-0000-0000D8430000}"/>
    <cellStyle name="Normal 43 2 2 2 2 3 2 3 2" xfId="39432" xr:uid="{00000000-0005-0000-0000-0000D9430000}"/>
    <cellStyle name="Normal 43 2 2 2 2 3 2 3 3" xfId="24199" xr:uid="{00000000-0005-0000-0000-0000DA430000}"/>
    <cellStyle name="Normal 43 2 2 2 2 3 2 4" xfId="34419" xr:uid="{00000000-0005-0000-0000-0000DB430000}"/>
    <cellStyle name="Normal 43 2 2 2 2 3 2 5" xfId="19186" xr:uid="{00000000-0005-0000-0000-0000DC430000}"/>
    <cellStyle name="Normal 43 2 2 2 2 3 3" xfId="5737" xr:uid="{00000000-0005-0000-0000-0000DD430000}"/>
    <cellStyle name="Normal 43 2 2 2 2 3 3 2" xfId="15789" xr:uid="{00000000-0005-0000-0000-0000DE430000}"/>
    <cellStyle name="Normal 43 2 2 2 2 3 3 2 2" xfId="46120" xr:uid="{00000000-0005-0000-0000-0000DF430000}"/>
    <cellStyle name="Normal 43 2 2 2 2 3 3 2 3" xfId="30887" xr:uid="{00000000-0005-0000-0000-0000E0430000}"/>
    <cellStyle name="Normal 43 2 2 2 2 3 3 3" xfId="10769" xr:uid="{00000000-0005-0000-0000-0000E1430000}"/>
    <cellStyle name="Normal 43 2 2 2 2 3 3 3 2" xfId="41103" xr:uid="{00000000-0005-0000-0000-0000E2430000}"/>
    <cellStyle name="Normal 43 2 2 2 2 3 3 3 3" xfId="25870" xr:uid="{00000000-0005-0000-0000-0000E3430000}"/>
    <cellStyle name="Normal 43 2 2 2 2 3 3 4" xfId="36090" xr:uid="{00000000-0005-0000-0000-0000E4430000}"/>
    <cellStyle name="Normal 43 2 2 2 2 3 3 5" xfId="20857" xr:uid="{00000000-0005-0000-0000-0000E5430000}"/>
    <cellStyle name="Normal 43 2 2 2 2 3 4" xfId="12447" xr:uid="{00000000-0005-0000-0000-0000E6430000}"/>
    <cellStyle name="Normal 43 2 2 2 2 3 4 2" xfId="42778" xr:uid="{00000000-0005-0000-0000-0000E7430000}"/>
    <cellStyle name="Normal 43 2 2 2 2 3 4 3" xfId="27545" xr:uid="{00000000-0005-0000-0000-0000E8430000}"/>
    <cellStyle name="Normal 43 2 2 2 2 3 5" xfId="7426" xr:uid="{00000000-0005-0000-0000-0000E9430000}"/>
    <cellStyle name="Normal 43 2 2 2 2 3 5 2" xfId="37761" xr:uid="{00000000-0005-0000-0000-0000EA430000}"/>
    <cellStyle name="Normal 43 2 2 2 2 3 5 3" xfId="22528" xr:uid="{00000000-0005-0000-0000-0000EB430000}"/>
    <cellStyle name="Normal 43 2 2 2 2 3 6" xfId="32749" xr:uid="{00000000-0005-0000-0000-0000EC430000}"/>
    <cellStyle name="Normal 43 2 2 2 2 3 7" xfId="17515" xr:uid="{00000000-0005-0000-0000-0000ED430000}"/>
    <cellStyle name="Normal 43 2 2 2 2 4" xfId="3208" xr:uid="{00000000-0005-0000-0000-0000EE430000}"/>
    <cellStyle name="Normal 43 2 2 2 2 4 2" xfId="13282" xr:uid="{00000000-0005-0000-0000-0000EF430000}"/>
    <cellStyle name="Normal 43 2 2 2 2 4 2 2" xfId="43613" xr:uid="{00000000-0005-0000-0000-0000F0430000}"/>
    <cellStyle name="Normal 43 2 2 2 2 4 2 3" xfId="28380" xr:uid="{00000000-0005-0000-0000-0000F1430000}"/>
    <cellStyle name="Normal 43 2 2 2 2 4 3" xfId="8262" xr:uid="{00000000-0005-0000-0000-0000F2430000}"/>
    <cellStyle name="Normal 43 2 2 2 2 4 3 2" xfId="38596" xr:uid="{00000000-0005-0000-0000-0000F3430000}"/>
    <cellStyle name="Normal 43 2 2 2 2 4 3 3" xfId="23363" xr:uid="{00000000-0005-0000-0000-0000F4430000}"/>
    <cellStyle name="Normal 43 2 2 2 2 4 4" xfId="33583" xr:uid="{00000000-0005-0000-0000-0000F5430000}"/>
    <cellStyle name="Normal 43 2 2 2 2 4 5" xfId="18350" xr:uid="{00000000-0005-0000-0000-0000F6430000}"/>
    <cellStyle name="Normal 43 2 2 2 2 5" xfId="4901" xr:uid="{00000000-0005-0000-0000-0000F7430000}"/>
    <cellStyle name="Normal 43 2 2 2 2 5 2" xfId="14953" xr:uid="{00000000-0005-0000-0000-0000F8430000}"/>
    <cellStyle name="Normal 43 2 2 2 2 5 2 2" xfId="45284" xr:uid="{00000000-0005-0000-0000-0000F9430000}"/>
    <cellStyle name="Normal 43 2 2 2 2 5 2 3" xfId="30051" xr:uid="{00000000-0005-0000-0000-0000FA430000}"/>
    <cellStyle name="Normal 43 2 2 2 2 5 3" xfId="9933" xr:uid="{00000000-0005-0000-0000-0000FB430000}"/>
    <cellStyle name="Normal 43 2 2 2 2 5 3 2" xfId="40267" xr:uid="{00000000-0005-0000-0000-0000FC430000}"/>
    <cellStyle name="Normal 43 2 2 2 2 5 3 3" xfId="25034" xr:uid="{00000000-0005-0000-0000-0000FD430000}"/>
    <cellStyle name="Normal 43 2 2 2 2 5 4" xfId="35254" xr:uid="{00000000-0005-0000-0000-0000FE430000}"/>
    <cellStyle name="Normal 43 2 2 2 2 5 5" xfId="20021" xr:uid="{00000000-0005-0000-0000-0000FF430000}"/>
    <cellStyle name="Normal 43 2 2 2 2 6" xfId="11611" xr:uid="{00000000-0005-0000-0000-000000440000}"/>
    <cellStyle name="Normal 43 2 2 2 2 6 2" xfId="41942" xr:uid="{00000000-0005-0000-0000-000001440000}"/>
    <cellStyle name="Normal 43 2 2 2 2 6 3" xfId="26709" xr:uid="{00000000-0005-0000-0000-000002440000}"/>
    <cellStyle name="Normal 43 2 2 2 2 7" xfId="6590" xr:uid="{00000000-0005-0000-0000-000003440000}"/>
    <cellStyle name="Normal 43 2 2 2 2 7 2" xfId="36925" xr:uid="{00000000-0005-0000-0000-000004440000}"/>
    <cellStyle name="Normal 43 2 2 2 2 7 3" xfId="21692" xr:uid="{00000000-0005-0000-0000-000005440000}"/>
    <cellStyle name="Normal 43 2 2 2 2 8" xfId="31913" xr:uid="{00000000-0005-0000-0000-000006440000}"/>
    <cellStyle name="Normal 43 2 2 2 2 9" xfId="16679" xr:uid="{00000000-0005-0000-0000-000007440000}"/>
    <cellStyle name="Normal 43 2 2 2 3" xfId="1726" xr:uid="{00000000-0005-0000-0000-000008440000}"/>
    <cellStyle name="Normal 43 2 2 2 3 2" xfId="2565" xr:uid="{00000000-0005-0000-0000-000009440000}"/>
    <cellStyle name="Normal 43 2 2 2 3 2 2" xfId="4255" xr:uid="{00000000-0005-0000-0000-00000A440000}"/>
    <cellStyle name="Normal 43 2 2 2 3 2 2 2" xfId="14328" xr:uid="{00000000-0005-0000-0000-00000B440000}"/>
    <cellStyle name="Normal 43 2 2 2 3 2 2 2 2" xfId="44659" xr:uid="{00000000-0005-0000-0000-00000C440000}"/>
    <cellStyle name="Normal 43 2 2 2 3 2 2 2 3" xfId="29426" xr:uid="{00000000-0005-0000-0000-00000D440000}"/>
    <cellStyle name="Normal 43 2 2 2 3 2 2 3" xfId="9308" xr:uid="{00000000-0005-0000-0000-00000E440000}"/>
    <cellStyle name="Normal 43 2 2 2 3 2 2 3 2" xfId="39642" xr:uid="{00000000-0005-0000-0000-00000F440000}"/>
    <cellStyle name="Normal 43 2 2 2 3 2 2 3 3" xfId="24409" xr:uid="{00000000-0005-0000-0000-000010440000}"/>
    <cellStyle name="Normal 43 2 2 2 3 2 2 4" xfId="34629" xr:uid="{00000000-0005-0000-0000-000011440000}"/>
    <cellStyle name="Normal 43 2 2 2 3 2 2 5" xfId="19396" xr:uid="{00000000-0005-0000-0000-000012440000}"/>
    <cellStyle name="Normal 43 2 2 2 3 2 3" xfId="5947" xr:uid="{00000000-0005-0000-0000-000013440000}"/>
    <cellStyle name="Normal 43 2 2 2 3 2 3 2" xfId="15999" xr:uid="{00000000-0005-0000-0000-000014440000}"/>
    <cellStyle name="Normal 43 2 2 2 3 2 3 2 2" xfId="46330" xr:uid="{00000000-0005-0000-0000-000015440000}"/>
    <cellStyle name="Normal 43 2 2 2 3 2 3 2 3" xfId="31097" xr:uid="{00000000-0005-0000-0000-000016440000}"/>
    <cellStyle name="Normal 43 2 2 2 3 2 3 3" xfId="10979" xr:uid="{00000000-0005-0000-0000-000017440000}"/>
    <cellStyle name="Normal 43 2 2 2 3 2 3 3 2" xfId="41313" xr:uid="{00000000-0005-0000-0000-000018440000}"/>
    <cellStyle name="Normal 43 2 2 2 3 2 3 3 3" xfId="26080" xr:uid="{00000000-0005-0000-0000-000019440000}"/>
    <cellStyle name="Normal 43 2 2 2 3 2 3 4" xfId="36300" xr:uid="{00000000-0005-0000-0000-00001A440000}"/>
    <cellStyle name="Normal 43 2 2 2 3 2 3 5" xfId="21067" xr:uid="{00000000-0005-0000-0000-00001B440000}"/>
    <cellStyle name="Normal 43 2 2 2 3 2 4" xfId="12657" xr:uid="{00000000-0005-0000-0000-00001C440000}"/>
    <cellStyle name="Normal 43 2 2 2 3 2 4 2" xfId="42988" xr:uid="{00000000-0005-0000-0000-00001D440000}"/>
    <cellStyle name="Normal 43 2 2 2 3 2 4 3" xfId="27755" xr:uid="{00000000-0005-0000-0000-00001E440000}"/>
    <cellStyle name="Normal 43 2 2 2 3 2 5" xfId="7636" xr:uid="{00000000-0005-0000-0000-00001F440000}"/>
    <cellStyle name="Normal 43 2 2 2 3 2 5 2" xfId="37971" xr:uid="{00000000-0005-0000-0000-000020440000}"/>
    <cellStyle name="Normal 43 2 2 2 3 2 5 3" xfId="22738" xr:uid="{00000000-0005-0000-0000-000021440000}"/>
    <cellStyle name="Normal 43 2 2 2 3 2 6" xfId="32959" xr:uid="{00000000-0005-0000-0000-000022440000}"/>
    <cellStyle name="Normal 43 2 2 2 3 2 7" xfId="17725" xr:uid="{00000000-0005-0000-0000-000023440000}"/>
    <cellStyle name="Normal 43 2 2 2 3 3" xfId="3418" xr:uid="{00000000-0005-0000-0000-000024440000}"/>
    <cellStyle name="Normal 43 2 2 2 3 3 2" xfId="13492" xr:uid="{00000000-0005-0000-0000-000025440000}"/>
    <cellStyle name="Normal 43 2 2 2 3 3 2 2" xfId="43823" xr:uid="{00000000-0005-0000-0000-000026440000}"/>
    <cellStyle name="Normal 43 2 2 2 3 3 2 3" xfId="28590" xr:uid="{00000000-0005-0000-0000-000027440000}"/>
    <cellStyle name="Normal 43 2 2 2 3 3 3" xfId="8472" xr:uid="{00000000-0005-0000-0000-000028440000}"/>
    <cellStyle name="Normal 43 2 2 2 3 3 3 2" xfId="38806" xr:uid="{00000000-0005-0000-0000-000029440000}"/>
    <cellStyle name="Normal 43 2 2 2 3 3 3 3" xfId="23573" xr:uid="{00000000-0005-0000-0000-00002A440000}"/>
    <cellStyle name="Normal 43 2 2 2 3 3 4" xfId="33793" xr:uid="{00000000-0005-0000-0000-00002B440000}"/>
    <cellStyle name="Normal 43 2 2 2 3 3 5" xfId="18560" xr:uid="{00000000-0005-0000-0000-00002C440000}"/>
    <cellStyle name="Normal 43 2 2 2 3 4" xfId="5111" xr:uid="{00000000-0005-0000-0000-00002D440000}"/>
    <cellStyle name="Normal 43 2 2 2 3 4 2" xfId="15163" xr:uid="{00000000-0005-0000-0000-00002E440000}"/>
    <cellStyle name="Normal 43 2 2 2 3 4 2 2" xfId="45494" xr:uid="{00000000-0005-0000-0000-00002F440000}"/>
    <cellStyle name="Normal 43 2 2 2 3 4 2 3" xfId="30261" xr:uid="{00000000-0005-0000-0000-000030440000}"/>
    <cellStyle name="Normal 43 2 2 2 3 4 3" xfId="10143" xr:uid="{00000000-0005-0000-0000-000031440000}"/>
    <cellStyle name="Normal 43 2 2 2 3 4 3 2" xfId="40477" xr:uid="{00000000-0005-0000-0000-000032440000}"/>
    <cellStyle name="Normal 43 2 2 2 3 4 3 3" xfId="25244" xr:uid="{00000000-0005-0000-0000-000033440000}"/>
    <cellStyle name="Normal 43 2 2 2 3 4 4" xfId="35464" xr:uid="{00000000-0005-0000-0000-000034440000}"/>
    <cellStyle name="Normal 43 2 2 2 3 4 5" xfId="20231" xr:uid="{00000000-0005-0000-0000-000035440000}"/>
    <cellStyle name="Normal 43 2 2 2 3 5" xfId="11821" xr:uid="{00000000-0005-0000-0000-000036440000}"/>
    <cellStyle name="Normal 43 2 2 2 3 5 2" xfId="42152" xr:uid="{00000000-0005-0000-0000-000037440000}"/>
    <cellStyle name="Normal 43 2 2 2 3 5 3" xfId="26919" xr:uid="{00000000-0005-0000-0000-000038440000}"/>
    <cellStyle name="Normal 43 2 2 2 3 6" xfId="6800" xr:uid="{00000000-0005-0000-0000-000039440000}"/>
    <cellStyle name="Normal 43 2 2 2 3 6 2" xfId="37135" xr:uid="{00000000-0005-0000-0000-00003A440000}"/>
    <cellStyle name="Normal 43 2 2 2 3 6 3" xfId="21902" xr:uid="{00000000-0005-0000-0000-00003B440000}"/>
    <cellStyle name="Normal 43 2 2 2 3 7" xfId="32123" xr:uid="{00000000-0005-0000-0000-00003C440000}"/>
    <cellStyle name="Normal 43 2 2 2 3 8" xfId="16889" xr:uid="{00000000-0005-0000-0000-00003D440000}"/>
    <cellStyle name="Normal 43 2 2 2 4" xfId="2147" xr:uid="{00000000-0005-0000-0000-00003E440000}"/>
    <cellStyle name="Normal 43 2 2 2 4 2" xfId="3837" xr:uid="{00000000-0005-0000-0000-00003F440000}"/>
    <cellStyle name="Normal 43 2 2 2 4 2 2" xfId="13910" xr:uid="{00000000-0005-0000-0000-000040440000}"/>
    <cellStyle name="Normal 43 2 2 2 4 2 2 2" xfId="44241" xr:uid="{00000000-0005-0000-0000-000041440000}"/>
    <cellStyle name="Normal 43 2 2 2 4 2 2 3" xfId="29008" xr:uid="{00000000-0005-0000-0000-000042440000}"/>
    <cellStyle name="Normal 43 2 2 2 4 2 3" xfId="8890" xr:uid="{00000000-0005-0000-0000-000043440000}"/>
    <cellStyle name="Normal 43 2 2 2 4 2 3 2" xfId="39224" xr:uid="{00000000-0005-0000-0000-000044440000}"/>
    <cellStyle name="Normal 43 2 2 2 4 2 3 3" xfId="23991" xr:uid="{00000000-0005-0000-0000-000045440000}"/>
    <cellStyle name="Normal 43 2 2 2 4 2 4" xfId="34211" xr:uid="{00000000-0005-0000-0000-000046440000}"/>
    <cellStyle name="Normal 43 2 2 2 4 2 5" xfId="18978" xr:uid="{00000000-0005-0000-0000-000047440000}"/>
    <cellStyle name="Normal 43 2 2 2 4 3" xfId="5529" xr:uid="{00000000-0005-0000-0000-000048440000}"/>
    <cellStyle name="Normal 43 2 2 2 4 3 2" xfId="15581" xr:uid="{00000000-0005-0000-0000-000049440000}"/>
    <cellStyle name="Normal 43 2 2 2 4 3 2 2" xfId="45912" xr:uid="{00000000-0005-0000-0000-00004A440000}"/>
    <cellStyle name="Normal 43 2 2 2 4 3 2 3" xfId="30679" xr:uid="{00000000-0005-0000-0000-00004B440000}"/>
    <cellStyle name="Normal 43 2 2 2 4 3 3" xfId="10561" xr:uid="{00000000-0005-0000-0000-00004C440000}"/>
    <cellStyle name="Normal 43 2 2 2 4 3 3 2" xfId="40895" xr:uid="{00000000-0005-0000-0000-00004D440000}"/>
    <cellStyle name="Normal 43 2 2 2 4 3 3 3" xfId="25662" xr:uid="{00000000-0005-0000-0000-00004E440000}"/>
    <cellStyle name="Normal 43 2 2 2 4 3 4" xfId="35882" xr:uid="{00000000-0005-0000-0000-00004F440000}"/>
    <cellStyle name="Normal 43 2 2 2 4 3 5" xfId="20649" xr:uid="{00000000-0005-0000-0000-000050440000}"/>
    <cellStyle name="Normal 43 2 2 2 4 4" xfId="12239" xr:uid="{00000000-0005-0000-0000-000051440000}"/>
    <cellStyle name="Normal 43 2 2 2 4 4 2" xfId="42570" xr:uid="{00000000-0005-0000-0000-000052440000}"/>
    <cellStyle name="Normal 43 2 2 2 4 4 3" xfId="27337" xr:uid="{00000000-0005-0000-0000-000053440000}"/>
    <cellStyle name="Normal 43 2 2 2 4 5" xfId="7218" xr:uid="{00000000-0005-0000-0000-000054440000}"/>
    <cellStyle name="Normal 43 2 2 2 4 5 2" xfId="37553" xr:uid="{00000000-0005-0000-0000-000055440000}"/>
    <cellStyle name="Normal 43 2 2 2 4 5 3" xfId="22320" xr:uid="{00000000-0005-0000-0000-000056440000}"/>
    <cellStyle name="Normal 43 2 2 2 4 6" xfId="32541" xr:uid="{00000000-0005-0000-0000-000057440000}"/>
    <cellStyle name="Normal 43 2 2 2 4 7" xfId="17307" xr:uid="{00000000-0005-0000-0000-000058440000}"/>
    <cellStyle name="Normal 43 2 2 2 5" xfId="3000" xr:uid="{00000000-0005-0000-0000-000059440000}"/>
    <cellStyle name="Normal 43 2 2 2 5 2" xfId="13074" xr:uid="{00000000-0005-0000-0000-00005A440000}"/>
    <cellStyle name="Normal 43 2 2 2 5 2 2" xfId="43405" xr:uid="{00000000-0005-0000-0000-00005B440000}"/>
    <cellStyle name="Normal 43 2 2 2 5 2 3" xfId="28172" xr:uid="{00000000-0005-0000-0000-00005C440000}"/>
    <cellStyle name="Normal 43 2 2 2 5 3" xfId="8054" xr:uid="{00000000-0005-0000-0000-00005D440000}"/>
    <cellStyle name="Normal 43 2 2 2 5 3 2" xfId="38388" xr:uid="{00000000-0005-0000-0000-00005E440000}"/>
    <cellStyle name="Normal 43 2 2 2 5 3 3" xfId="23155" xr:uid="{00000000-0005-0000-0000-00005F440000}"/>
    <cellStyle name="Normal 43 2 2 2 5 4" xfId="33375" xr:uid="{00000000-0005-0000-0000-000060440000}"/>
    <cellStyle name="Normal 43 2 2 2 5 5" xfId="18142" xr:uid="{00000000-0005-0000-0000-000061440000}"/>
    <cellStyle name="Normal 43 2 2 2 6" xfId="4693" xr:uid="{00000000-0005-0000-0000-000062440000}"/>
    <cellStyle name="Normal 43 2 2 2 6 2" xfId="14745" xr:uid="{00000000-0005-0000-0000-000063440000}"/>
    <cellStyle name="Normal 43 2 2 2 6 2 2" xfId="45076" xr:uid="{00000000-0005-0000-0000-000064440000}"/>
    <cellStyle name="Normal 43 2 2 2 6 2 3" xfId="29843" xr:uid="{00000000-0005-0000-0000-000065440000}"/>
    <cellStyle name="Normal 43 2 2 2 6 3" xfId="9725" xr:uid="{00000000-0005-0000-0000-000066440000}"/>
    <cellStyle name="Normal 43 2 2 2 6 3 2" xfId="40059" xr:uid="{00000000-0005-0000-0000-000067440000}"/>
    <cellStyle name="Normal 43 2 2 2 6 3 3" xfId="24826" xr:uid="{00000000-0005-0000-0000-000068440000}"/>
    <cellStyle name="Normal 43 2 2 2 6 4" xfId="35046" xr:uid="{00000000-0005-0000-0000-000069440000}"/>
    <cellStyle name="Normal 43 2 2 2 6 5" xfId="19813" xr:uid="{00000000-0005-0000-0000-00006A440000}"/>
    <cellStyle name="Normal 43 2 2 2 7" xfId="11403" xr:uid="{00000000-0005-0000-0000-00006B440000}"/>
    <cellStyle name="Normal 43 2 2 2 7 2" xfId="41734" xr:uid="{00000000-0005-0000-0000-00006C440000}"/>
    <cellStyle name="Normal 43 2 2 2 7 3" xfId="26501" xr:uid="{00000000-0005-0000-0000-00006D440000}"/>
    <cellStyle name="Normal 43 2 2 2 8" xfId="6382" xr:uid="{00000000-0005-0000-0000-00006E440000}"/>
    <cellStyle name="Normal 43 2 2 2 8 2" xfId="36717" xr:uid="{00000000-0005-0000-0000-00006F440000}"/>
    <cellStyle name="Normal 43 2 2 2 8 3" xfId="21484" xr:uid="{00000000-0005-0000-0000-000070440000}"/>
    <cellStyle name="Normal 43 2 2 2 9" xfId="31705" xr:uid="{00000000-0005-0000-0000-000071440000}"/>
    <cellStyle name="Normal 43 2 2 3" xfId="1409" xr:uid="{00000000-0005-0000-0000-000072440000}"/>
    <cellStyle name="Normal 43 2 2 3 2" xfId="1830" xr:uid="{00000000-0005-0000-0000-000073440000}"/>
    <cellStyle name="Normal 43 2 2 3 2 2" xfId="2669" xr:uid="{00000000-0005-0000-0000-000074440000}"/>
    <cellStyle name="Normal 43 2 2 3 2 2 2" xfId="4359" xr:uid="{00000000-0005-0000-0000-000075440000}"/>
    <cellStyle name="Normal 43 2 2 3 2 2 2 2" xfId="14432" xr:uid="{00000000-0005-0000-0000-000076440000}"/>
    <cellStyle name="Normal 43 2 2 3 2 2 2 2 2" xfId="44763" xr:uid="{00000000-0005-0000-0000-000077440000}"/>
    <cellStyle name="Normal 43 2 2 3 2 2 2 2 3" xfId="29530" xr:uid="{00000000-0005-0000-0000-000078440000}"/>
    <cellStyle name="Normal 43 2 2 3 2 2 2 3" xfId="9412" xr:uid="{00000000-0005-0000-0000-000079440000}"/>
    <cellStyle name="Normal 43 2 2 3 2 2 2 3 2" xfId="39746" xr:uid="{00000000-0005-0000-0000-00007A440000}"/>
    <cellStyle name="Normal 43 2 2 3 2 2 2 3 3" xfId="24513" xr:uid="{00000000-0005-0000-0000-00007B440000}"/>
    <cellStyle name="Normal 43 2 2 3 2 2 2 4" xfId="34733" xr:uid="{00000000-0005-0000-0000-00007C440000}"/>
    <cellStyle name="Normal 43 2 2 3 2 2 2 5" xfId="19500" xr:uid="{00000000-0005-0000-0000-00007D440000}"/>
    <cellStyle name="Normal 43 2 2 3 2 2 3" xfId="6051" xr:uid="{00000000-0005-0000-0000-00007E440000}"/>
    <cellStyle name="Normal 43 2 2 3 2 2 3 2" xfId="16103" xr:uid="{00000000-0005-0000-0000-00007F440000}"/>
    <cellStyle name="Normal 43 2 2 3 2 2 3 2 2" xfId="46434" xr:uid="{00000000-0005-0000-0000-000080440000}"/>
    <cellStyle name="Normal 43 2 2 3 2 2 3 2 3" xfId="31201" xr:uid="{00000000-0005-0000-0000-000081440000}"/>
    <cellStyle name="Normal 43 2 2 3 2 2 3 3" xfId="11083" xr:uid="{00000000-0005-0000-0000-000082440000}"/>
    <cellStyle name="Normal 43 2 2 3 2 2 3 3 2" xfId="41417" xr:uid="{00000000-0005-0000-0000-000083440000}"/>
    <cellStyle name="Normal 43 2 2 3 2 2 3 3 3" xfId="26184" xr:uid="{00000000-0005-0000-0000-000084440000}"/>
    <cellStyle name="Normal 43 2 2 3 2 2 3 4" xfId="36404" xr:uid="{00000000-0005-0000-0000-000085440000}"/>
    <cellStyle name="Normal 43 2 2 3 2 2 3 5" xfId="21171" xr:uid="{00000000-0005-0000-0000-000086440000}"/>
    <cellStyle name="Normal 43 2 2 3 2 2 4" xfId="12761" xr:uid="{00000000-0005-0000-0000-000087440000}"/>
    <cellStyle name="Normal 43 2 2 3 2 2 4 2" xfId="43092" xr:uid="{00000000-0005-0000-0000-000088440000}"/>
    <cellStyle name="Normal 43 2 2 3 2 2 4 3" xfId="27859" xr:uid="{00000000-0005-0000-0000-000089440000}"/>
    <cellStyle name="Normal 43 2 2 3 2 2 5" xfId="7740" xr:uid="{00000000-0005-0000-0000-00008A440000}"/>
    <cellStyle name="Normal 43 2 2 3 2 2 5 2" xfId="38075" xr:uid="{00000000-0005-0000-0000-00008B440000}"/>
    <cellStyle name="Normal 43 2 2 3 2 2 5 3" xfId="22842" xr:uid="{00000000-0005-0000-0000-00008C440000}"/>
    <cellStyle name="Normal 43 2 2 3 2 2 6" xfId="33063" xr:uid="{00000000-0005-0000-0000-00008D440000}"/>
    <cellStyle name="Normal 43 2 2 3 2 2 7" xfId="17829" xr:uid="{00000000-0005-0000-0000-00008E440000}"/>
    <cellStyle name="Normal 43 2 2 3 2 3" xfId="3522" xr:uid="{00000000-0005-0000-0000-00008F440000}"/>
    <cellStyle name="Normal 43 2 2 3 2 3 2" xfId="13596" xr:uid="{00000000-0005-0000-0000-000090440000}"/>
    <cellStyle name="Normal 43 2 2 3 2 3 2 2" xfId="43927" xr:uid="{00000000-0005-0000-0000-000091440000}"/>
    <cellStyle name="Normal 43 2 2 3 2 3 2 3" xfId="28694" xr:uid="{00000000-0005-0000-0000-000092440000}"/>
    <cellStyle name="Normal 43 2 2 3 2 3 3" xfId="8576" xr:uid="{00000000-0005-0000-0000-000093440000}"/>
    <cellStyle name="Normal 43 2 2 3 2 3 3 2" xfId="38910" xr:uid="{00000000-0005-0000-0000-000094440000}"/>
    <cellStyle name="Normal 43 2 2 3 2 3 3 3" xfId="23677" xr:uid="{00000000-0005-0000-0000-000095440000}"/>
    <cellStyle name="Normal 43 2 2 3 2 3 4" xfId="33897" xr:uid="{00000000-0005-0000-0000-000096440000}"/>
    <cellStyle name="Normal 43 2 2 3 2 3 5" xfId="18664" xr:uid="{00000000-0005-0000-0000-000097440000}"/>
    <cellStyle name="Normal 43 2 2 3 2 4" xfId="5215" xr:uid="{00000000-0005-0000-0000-000098440000}"/>
    <cellStyle name="Normal 43 2 2 3 2 4 2" xfId="15267" xr:uid="{00000000-0005-0000-0000-000099440000}"/>
    <cellStyle name="Normal 43 2 2 3 2 4 2 2" xfId="45598" xr:uid="{00000000-0005-0000-0000-00009A440000}"/>
    <cellStyle name="Normal 43 2 2 3 2 4 2 3" xfId="30365" xr:uid="{00000000-0005-0000-0000-00009B440000}"/>
    <cellStyle name="Normal 43 2 2 3 2 4 3" xfId="10247" xr:uid="{00000000-0005-0000-0000-00009C440000}"/>
    <cellStyle name="Normal 43 2 2 3 2 4 3 2" xfId="40581" xr:uid="{00000000-0005-0000-0000-00009D440000}"/>
    <cellStyle name="Normal 43 2 2 3 2 4 3 3" xfId="25348" xr:uid="{00000000-0005-0000-0000-00009E440000}"/>
    <cellStyle name="Normal 43 2 2 3 2 4 4" xfId="35568" xr:uid="{00000000-0005-0000-0000-00009F440000}"/>
    <cellStyle name="Normal 43 2 2 3 2 4 5" xfId="20335" xr:uid="{00000000-0005-0000-0000-0000A0440000}"/>
    <cellStyle name="Normal 43 2 2 3 2 5" xfId="11925" xr:uid="{00000000-0005-0000-0000-0000A1440000}"/>
    <cellStyle name="Normal 43 2 2 3 2 5 2" xfId="42256" xr:uid="{00000000-0005-0000-0000-0000A2440000}"/>
    <cellStyle name="Normal 43 2 2 3 2 5 3" xfId="27023" xr:uid="{00000000-0005-0000-0000-0000A3440000}"/>
    <cellStyle name="Normal 43 2 2 3 2 6" xfId="6904" xr:uid="{00000000-0005-0000-0000-0000A4440000}"/>
    <cellStyle name="Normal 43 2 2 3 2 6 2" xfId="37239" xr:uid="{00000000-0005-0000-0000-0000A5440000}"/>
    <cellStyle name="Normal 43 2 2 3 2 6 3" xfId="22006" xr:uid="{00000000-0005-0000-0000-0000A6440000}"/>
    <cellStyle name="Normal 43 2 2 3 2 7" xfId="32227" xr:uid="{00000000-0005-0000-0000-0000A7440000}"/>
    <cellStyle name="Normal 43 2 2 3 2 8" xfId="16993" xr:uid="{00000000-0005-0000-0000-0000A8440000}"/>
    <cellStyle name="Normal 43 2 2 3 3" xfId="2251" xr:uid="{00000000-0005-0000-0000-0000A9440000}"/>
    <cellStyle name="Normal 43 2 2 3 3 2" xfId="3941" xr:uid="{00000000-0005-0000-0000-0000AA440000}"/>
    <cellStyle name="Normal 43 2 2 3 3 2 2" xfId="14014" xr:uid="{00000000-0005-0000-0000-0000AB440000}"/>
    <cellStyle name="Normal 43 2 2 3 3 2 2 2" xfId="44345" xr:uid="{00000000-0005-0000-0000-0000AC440000}"/>
    <cellStyle name="Normal 43 2 2 3 3 2 2 3" xfId="29112" xr:uid="{00000000-0005-0000-0000-0000AD440000}"/>
    <cellStyle name="Normal 43 2 2 3 3 2 3" xfId="8994" xr:uid="{00000000-0005-0000-0000-0000AE440000}"/>
    <cellStyle name="Normal 43 2 2 3 3 2 3 2" xfId="39328" xr:uid="{00000000-0005-0000-0000-0000AF440000}"/>
    <cellStyle name="Normal 43 2 2 3 3 2 3 3" xfId="24095" xr:uid="{00000000-0005-0000-0000-0000B0440000}"/>
    <cellStyle name="Normal 43 2 2 3 3 2 4" xfId="34315" xr:uid="{00000000-0005-0000-0000-0000B1440000}"/>
    <cellStyle name="Normal 43 2 2 3 3 2 5" xfId="19082" xr:uid="{00000000-0005-0000-0000-0000B2440000}"/>
    <cellStyle name="Normal 43 2 2 3 3 3" xfId="5633" xr:uid="{00000000-0005-0000-0000-0000B3440000}"/>
    <cellStyle name="Normal 43 2 2 3 3 3 2" xfId="15685" xr:uid="{00000000-0005-0000-0000-0000B4440000}"/>
    <cellStyle name="Normal 43 2 2 3 3 3 2 2" xfId="46016" xr:uid="{00000000-0005-0000-0000-0000B5440000}"/>
    <cellStyle name="Normal 43 2 2 3 3 3 2 3" xfId="30783" xr:uid="{00000000-0005-0000-0000-0000B6440000}"/>
    <cellStyle name="Normal 43 2 2 3 3 3 3" xfId="10665" xr:uid="{00000000-0005-0000-0000-0000B7440000}"/>
    <cellStyle name="Normal 43 2 2 3 3 3 3 2" xfId="40999" xr:uid="{00000000-0005-0000-0000-0000B8440000}"/>
    <cellStyle name="Normal 43 2 2 3 3 3 3 3" xfId="25766" xr:uid="{00000000-0005-0000-0000-0000B9440000}"/>
    <cellStyle name="Normal 43 2 2 3 3 3 4" xfId="35986" xr:uid="{00000000-0005-0000-0000-0000BA440000}"/>
    <cellStyle name="Normal 43 2 2 3 3 3 5" xfId="20753" xr:uid="{00000000-0005-0000-0000-0000BB440000}"/>
    <cellStyle name="Normal 43 2 2 3 3 4" xfId="12343" xr:uid="{00000000-0005-0000-0000-0000BC440000}"/>
    <cellStyle name="Normal 43 2 2 3 3 4 2" xfId="42674" xr:uid="{00000000-0005-0000-0000-0000BD440000}"/>
    <cellStyle name="Normal 43 2 2 3 3 4 3" xfId="27441" xr:uid="{00000000-0005-0000-0000-0000BE440000}"/>
    <cellStyle name="Normal 43 2 2 3 3 5" xfId="7322" xr:uid="{00000000-0005-0000-0000-0000BF440000}"/>
    <cellStyle name="Normal 43 2 2 3 3 5 2" xfId="37657" xr:uid="{00000000-0005-0000-0000-0000C0440000}"/>
    <cellStyle name="Normal 43 2 2 3 3 5 3" xfId="22424" xr:uid="{00000000-0005-0000-0000-0000C1440000}"/>
    <cellStyle name="Normal 43 2 2 3 3 6" xfId="32645" xr:uid="{00000000-0005-0000-0000-0000C2440000}"/>
    <cellStyle name="Normal 43 2 2 3 3 7" xfId="17411" xr:uid="{00000000-0005-0000-0000-0000C3440000}"/>
    <cellStyle name="Normal 43 2 2 3 4" xfId="3104" xr:uid="{00000000-0005-0000-0000-0000C4440000}"/>
    <cellStyle name="Normal 43 2 2 3 4 2" xfId="13178" xr:uid="{00000000-0005-0000-0000-0000C5440000}"/>
    <cellStyle name="Normal 43 2 2 3 4 2 2" xfId="43509" xr:uid="{00000000-0005-0000-0000-0000C6440000}"/>
    <cellStyle name="Normal 43 2 2 3 4 2 3" xfId="28276" xr:uid="{00000000-0005-0000-0000-0000C7440000}"/>
    <cellStyle name="Normal 43 2 2 3 4 3" xfId="8158" xr:uid="{00000000-0005-0000-0000-0000C8440000}"/>
    <cellStyle name="Normal 43 2 2 3 4 3 2" xfId="38492" xr:uid="{00000000-0005-0000-0000-0000C9440000}"/>
    <cellStyle name="Normal 43 2 2 3 4 3 3" xfId="23259" xr:uid="{00000000-0005-0000-0000-0000CA440000}"/>
    <cellStyle name="Normal 43 2 2 3 4 4" xfId="33479" xr:uid="{00000000-0005-0000-0000-0000CB440000}"/>
    <cellStyle name="Normal 43 2 2 3 4 5" xfId="18246" xr:uid="{00000000-0005-0000-0000-0000CC440000}"/>
    <cellStyle name="Normal 43 2 2 3 5" xfId="4797" xr:uid="{00000000-0005-0000-0000-0000CD440000}"/>
    <cellStyle name="Normal 43 2 2 3 5 2" xfId="14849" xr:uid="{00000000-0005-0000-0000-0000CE440000}"/>
    <cellStyle name="Normal 43 2 2 3 5 2 2" xfId="45180" xr:uid="{00000000-0005-0000-0000-0000CF440000}"/>
    <cellStyle name="Normal 43 2 2 3 5 2 3" xfId="29947" xr:uid="{00000000-0005-0000-0000-0000D0440000}"/>
    <cellStyle name="Normal 43 2 2 3 5 3" xfId="9829" xr:uid="{00000000-0005-0000-0000-0000D1440000}"/>
    <cellStyle name="Normal 43 2 2 3 5 3 2" xfId="40163" xr:uid="{00000000-0005-0000-0000-0000D2440000}"/>
    <cellStyle name="Normal 43 2 2 3 5 3 3" xfId="24930" xr:uid="{00000000-0005-0000-0000-0000D3440000}"/>
    <cellStyle name="Normal 43 2 2 3 5 4" xfId="35150" xr:uid="{00000000-0005-0000-0000-0000D4440000}"/>
    <cellStyle name="Normal 43 2 2 3 5 5" xfId="19917" xr:uid="{00000000-0005-0000-0000-0000D5440000}"/>
    <cellStyle name="Normal 43 2 2 3 6" xfId="11507" xr:uid="{00000000-0005-0000-0000-0000D6440000}"/>
    <cellStyle name="Normal 43 2 2 3 6 2" xfId="41838" xr:uid="{00000000-0005-0000-0000-0000D7440000}"/>
    <cellStyle name="Normal 43 2 2 3 6 3" xfId="26605" xr:uid="{00000000-0005-0000-0000-0000D8440000}"/>
    <cellStyle name="Normal 43 2 2 3 7" xfId="6486" xr:uid="{00000000-0005-0000-0000-0000D9440000}"/>
    <cellStyle name="Normal 43 2 2 3 7 2" xfId="36821" xr:uid="{00000000-0005-0000-0000-0000DA440000}"/>
    <cellStyle name="Normal 43 2 2 3 7 3" xfId="21588" xr:uid="{00000000-0005-0000-0000-0000DB440000}"/>
    <cellStyle name="Normal 43 2 2 3 8" xfId="31809" xr:uid="{00000000-0005-0000-0000-0000DC440000}"/>
    <cellStyle name="Normal 43 2 2 3 9" xfId="16575" xr:uid="{00000000-0005-0000-0000-0000DD440000}"/>
    <cellStyle name="Normal 43 2 2 4" xfId="1622" xr:uid="{00000000-0005-0000-0000-0000DE440000}"/>
    <cellStyle name="Normal 43 2 2 4 2" xfId="2461" xr:uid="{00000000-0005-0000-0000-0000DF440000}"/>
    <cellStyle name="Normal 43 2 2 4 2 2" xfId="4151" xr:uid="{00000000-0005-0000-0000-0000E0440000}"/>
    <cellStyle name="Normal 43 2 2 4 2 2 2" xfId="14224" xr:uid="{00000000-0005-0000-0000-0000E1440000}"/>
    <cellStyle name="Normal 43 2 2 4 2 2 2 2" xfId="44555" xr:uid="{00000000-0005-0000-0000-0000E2440000}"/>
    <cellStyle name="Normal 43 2 2 4 2 2 2 3" xfId="29322" xr:uid="{00000000-0005-0000-0000-0000E3440000}"/>
    <cellStyle name="Normal 43 2 2 4 2 2 3" xfId="9204" xr:uid="{00000000-0005-0000-0000-0000E4440000}"/>
    <cellStyle name="Normal 43 2 2 4 2 2 3 2" xfId="39538" xr:uid="{00000000-0005-0000-0000-0000E5440000}"/>
    <cellStyle name="Normal 43 2 2 4 2 2 3 3" xfId="24305" xr:uid="{00000000-0005-0000-0000-0000E6440000}"/>
    <cellStyle name="Normal 43 2 2 4 2 2 4" xfId="34525" xr:uid="{00000000-0005-0000-0000-0000E7440000}"/>
    <cellStyle name="Normal 43 2 2 4 2 2 5" xfId="19292" xr:uid="{00000000-0005-0000-0000-0000E8440000}"/>
    <cellStyle name="Normal 43 2 2 4 2 3" xfId="5843" xr:uid="{00000000-0005-0000-0000-0000E9440000}"/>
    <cellStyle name="Normal 43 2 2 4 2 3 2" xfId="15895" xr:uid="{00000000-0005-0000-0000-0000EA440000}"/>
    <cellStyle name="Normal 43 2 2 4 2 3 2 2" xfId="46226" xr:uid="{00000000-0005-0000-0000-0000EB440000}"/>
    <cellStyle name="Normal 43 2 2 4 2 3 2 3" xfId="30993" xr:uid="{00000000-0005-0000-0000-0000EC440000}"/>
    <cellStyle name="Normal 43 2 2 4 2 3 3" xfId="10875" xr:uid="{00000000-0005-0000-0000-0000ED440000}"/>
    <cellStyle name="Normal 43 2 2 4 2 3 3 2" xfId="41209" xr:uid="{00000000-0005-0000-0000-0000EE440000}"/>
    <cellStyle name="Normal 43 2 2 4 2 3 3 3" xfId="25976" xr:uid="{00000000-0005-0000-0000-0000EF440000}"/>
    <cellStyle name="Normal 43 2 2 4 2 3 4" xfId="36196" xr:uid="{00000000-0005-0000-0000-0000F0440000}"/>
    <cellStyle name="Normal 43 2 2 4 2 3 5" xfId="20963" xr:uid="{00000000-0005-0000-0000-0000F1440000}"/>
    <cellStyle name="Normal 43 2 2 4 2 4" xfId="12553" xr:uid="{00000000-0005-0000-0000-0000F2440000}"/>
    <cellStyle name="Normal 43 2 2 4 2 4 2" xfId="42884" xr:uid="{00000000-0005-0000-0000-0000F3440000}"/>
    <cellStyle name="Normal 43 2 2 4 2 4 3" xfId="27651" xr:uid="{00000000-0005-0000-0000-0000F4440000}"/>
    <cellStyle name="Normal 43 2 2 4 2 5" xfId="7532" xr:uid="{00000000-0005-0000-0000-0000F5440000}"/>
    <cellStyle name="Normal 43 2 2 4 2 5 2" xfId="37867" xr:uid="{00000000-0005-0000-0000-0000F6440000}"/>
    <cellStyle name="Normal 43 2 2 4 2 5 3" xfId="22634" xr:uid="{00000000-0005-0000-0000-0000F7440000}"/>
    <cellStyle name="Normal 43 2 2 4 2 6" xfId="32855" xr:uid="{00000000-0005-0000-0000-0000F8440000}"/>
    <cellStyle name="Normal 43 2 2 4 2 7" xfId="17621" xr:uid="{00000000-0005-0000-0000-0000F9440000}"/>
    <cellStyle name="Normal 43 2 2 4 3" xfId="3314" xr:uid="{00000000-0005-0000-0000-0000FA440000}"/>
    <cellStyle name="Normal 43 2 2 4 3 2" xfId="13388" xr:uid="{00000000-0005-0000-0000-0000FB440000}"/>
    <cellStyle name="Normal 43 2 2 4 3 2 2" xfId="43719" xr:uid="{00000000-0005-0000-0000-0000FC440000}"/>
    <cellStyle name="Normal 43 2 2 4 3 2 3" xfId="28486" xr:uid="{00000000-0005-0000-0000-0000FD440000}"/>
    <cellStyle name="Normal 43 2 2 4 3 3" xfId="8368" xr:uid="{00000000-0005-0000-0000-0000FE440000}"/>
    <cellStyle name="Normal 43 2 2 4 3 3 2" xfId="38702" xr:uid="{00000000-0005-0000-0000-0000FF440000}"/>
    <cellStyle name="Normal 43 2 2 4 3 3 3" xfId="23469" xr:uid="{00000000-0005-0000-0000-000000450000}"/>
    <cellStyle name="Normal 43 2 2 4 3 4" xfId="33689" xr:uid="{00000000-0005-0000-0000-000001450000}"/>
    <cellStyle name="Normal 43 2 2 4 3 5" xfId="18456" xr:uid="{00000000-0005-0000-0000-000002450000}"/>
    <cellStyle name="Normal 43 2 2 4 4" xfId="5007" xr:uid="{00000000-0005-0000-0000-000003450000}"/>
    <cellStyle name="Normal 43 2 2 4 4 2" xfId="15059" xr:uid="{00000000-0005-0000-0000-000004450000}"/>
    <cellStyle name="Normal 43 2 2 4 4 2 2" xfId="45390" xr:uid="{00000000-0005-0000-0000-000005450000}"/>
    <cellStyle name="Normal 43 2 2 4 4 2 3" xfId="30157" xr:uid="{00000000-0005-0000-0000-000006450000}"/>
    <cellStyle name="Normal 43 2 2 4 4 3" xfId="10039" xr:uid="{00000000-0005-0000-0000-000007450000}"/>
    <cellStyle name="Normal 43 2 2 4 4 3 2" xfId="40373" xr:uid="{00000000-0005-0000-0000-000008450000}"/>
    <cellStyle name="Normal 43 2 2 4 4 3 3" xfId="25140" xr:uid="{00000000-0005-0000-0000-000009450000}"/>
    <cellStyle name="Normal 43 2 2 4 4 4" xfId="35360" xr:uid="{00000000-0005-0000-0000-00000A450000}"/>
    <cellStyle name="Normal 43 2 2 4 4 5" xfId="20127" xr:uid="{00000000-0005-0000-0000-00000B450000}"/>
    <cellStyle name="Normal 43 2 2 4 5" xfId="11717" xr:uid="{00000000-0005-0000-0000-00000C450000}"/>
    <cellStyle name="Normal 43 2 2 4 5 2" xfId="42048" xr:uid="{00000000-0005-0000-0000-00000D450000}"/>
    <cellStyle name="Normal 43 2 2 4 5 3" xfId="26815" xr:uid="{00000000-0005-0000-0000-00000E450000}"/>
    <cellStyle name="Normal 43 2 2 4 6" xfId="6696" xr:uid="{00000000-0005-0000-0000-00000F450000}"/>
    <cellStyle name="Normal 43 2 2 4 6 2" xfId="37031" xr:uid="{00000000-0005-0000-0000-000010450000}"/>
    <cellStyle name="Normal 43 2 2 4 6 3" xfId="21798" xr:uid="{00000000-0005-0000-0000-000011450000}"/>
    <cellStyle name="Normal 43 2 2 4 7" xfId="32019" xr:uid="{00000000-0005-0000-0000-000012450000}"/>
    <cellStyle name="Normal 43 2 2 4 8" xfId="16785" xr:uid="{00000000-0005-0000-0000-000013450000}"/>
    <cellStyle name="Normal 43 2 2 5" xfId="2043" xr:uid="{00000000-0005-0000-0000-000014450000}"/>
    <cellStyle name="Normal 43 2 2 5 2" xfId="3733" xr:uid="{00000000-0005-0000-0000-000015450000}"/>
    <cellStyle name="Normal 43 2 2 5 2 2" xfId="13806" xr:uid="{00000000-0005-0000-0000-000016450000}"/>
    <cellStyle name="Normal 43 2 2 5 2 2 2" xfId="44137" xr:uid="{00000000-0005-0000-0000-000017450000}"/>
    <cellStyle name="Normal 43 2 2 5 2 2 3" xfId="28904" xr:uid="{00000000-0005-0000-0000-000018450000}"/>
    <cellStyle name="Normal 43 2 2 5 2 3" xfId="8786" xr:uid="{00000000-0005-0000-0000-000019450000}"/>
    <cellStyle name="Normal 43 2 2 5 2 3 2" xfId="39120" xr:uid="{00000000-0005-0000-0000-00001A450000}"/>
    <cellStyle name="Normal 43 2 2 5 2 3 3" xfId="23887" xr:uid="{00000000-0005-0000-0000-00001B450000}"/>
    <cellStyle name="Normal 43 2 2 5 2 4" xfId="34107" xr:uid="{00000000-0005-0000-0000-00001C450000}"/>
    <cellStyle name="Normal 43 2 2 5 2 5" xfId="18874" xr:uid="{00000000-0005-0000-0000-00001D450000}"/>
    <cellStyle name="Normal 43 2 2 5 3" xfId="5425" xr:uid="{00000000-0005-0000-0000-00001E450000}"/>
    <cellStyle name="Normal 43 2 2 5 3 2" xfId="15477" xr:uid="{00000000-0005-0000-0000-00001F450000}"/>
    <cellStyle name="Normal 43 2 2 5 3 2 2" xfId="45808" xr:uid="{00000000-0005-0000-0000-000020450000}"/>
    <cellStyle name="Normal 43 2 2 5 3 2 3" xfId="30575" xr:uid="{00000000-0005-0000-0000-000021450000}"/>
    <cellStyle name="Normal 43 2 2 5 3 3" xfId="10457" xr:uid="{00000000-0005-0000-0000-000022450000}"/>
    <cellStyle name="Normal 43 2 2 5 3 3 2" xfId="40791" xr:uid="{00000000-0005-0000-0000-000023450000}"/>
    <cellStyle name="Normal 43 2 2 5 3 3 3" xfId="25558" xr:uid="{00000000-0005-0000-0000-000024450000}"/>
    <cellStyle name="Normal 43 2 2 5 3 4" xfId="35778" xr:uid="{00000000-0005-0000-0000-000025450000}"/>
    <cellStyle name="Normal 43 2 2 5 3 5" xfId="20545" xr:uid="{00000000-0005-0000-0000-000026450000}"/>
    <cellStyle name="Normal 43 2 2 5 4" xfId="12135" xr:uid="{00000000-0005-0000-0000-000027450000}"/>
    <cellStyle name="Normal 43 2 2 5 4 2" xfId="42466" xr:uid="{00000000-0005-0000-0000-000028450000}"/>
    <cellStyle name="Normal 43 2 2 5 4 3" xfId="27233" xr:uid="{00000000-0005-0000-0000-000029450000}"/>
    <cellStyle name="Normal 43 2 2 5 5" xfId="7114" xr:uid="{00000000-0005-0000-0000-00002A450000}"/>
    <cellStyle name="Normal 43 2 2 5 5 2" xfId="37449" xr:uid="{00000000-0005-0000-0000-00002B450000}"/>
    <cellStyle name="Normal 43 2 2 5 5 3" xfId="22216" xr:uid="{00000000-0005-0000-0000-00002C450000}"/>
    <cellStyle name="Normal 43 2 2 5 6" xfId="32437" xr:uid="{00000000-0005-0000-0000-00002D450000}"/>
    <cellStyle name="Normal 43 2 2 5 7" xfId="17203" xr:uid="{00000000-0005-0000-0000-00002E450000}"/>
    <cellStyle name="Normal 43 2 2 6" xfId="2896" xr:uid="{00000000-0005-0000-0000-00002F450000}"/>
    <cellStyle name="Normal 43 2 2 6 2" xfId="12970" xr:uid="{00000000-0005-0000-0000-000030450000}"/>
    <cellStyle name="Normal 43 2 2 6 2 2" xfId="43301" xr:uid="{00000000-0005-0000-0000-000031450000}"/>
    <cellStyle name="Normal 43 2 2 6 2 3" xfId="28068" xr:uid="{00000000-0005-0000-0000-000032450000}"/>
    <cellStyle name="Normal 43 2 2 6 3" xfId="7950" xr:uid="{00000000-0005-0000-0000-000033450000}"/>
    <cellStyle name="Normal 43 2 2 6 3 2" xfId="38284" xr:uid="{00000000-0005-0000-0000-000034450000}"/>
    <cellStyle name="Normal 43 2 2 6 3 3" xfId="23051" xr:uid="{00000000-0005-0000-0000-000035450000}"/>
    <cellStyle name="Normal 43 2 2 6 4" xfId="33271" xr:uid="{00000000-0005-0000-0000-000036450000}"/>
    <cellStyle name="Normal 43 2 2 6 5" xfId="18038" xr:uid="{00000000-0005-0000-0000-000037450000}"/>
    <cellStyle name="Normal 43 2 2 7" xfId="4589" xr:uid="{00000000-0005-0000-0000-000038450000}"/>
    <cellStyle name="Normal 43 2 2 7 2" xfId="14641" xr:uid="{00000000-0005-0000-0000-000039450000}"/>
    <cellStyle name="Normal 43 2 2 7 2 2" xfId="44972" xr:uid="{00000000-0005-0000-0000-00003A450000}"/>
    <cellStyle name="Normal 43 2 2 7 2 3" xfId="29739" xr:uid="{00000000-0005-0000-0000-00003B450000}"/>
    <cellStyle name="Normal 43 2 2 7 3" xfId="9621" xr:uid="{00000000-0005-0000-0000-00003C450000}"/>
    <cellStyle name="Normal 43 2 2 7 3 2" xfId="39955" xr:uid="{00000000-0005-0000-0000-00003D450000}"/>
    <cellStyle name="Normal 43 2 2 7 3 3" xfId="24722" xr:uid="{00000000-0005-0000-0000-00003E450000}"/>
    <cellStyle name="Normal 43 2 2 7 4" xfId="34942" xr:uid="{00000000-0005-0000-0000-00003F450000}"/>
    <cellStyle name="Normal 43 2 2 7 5" xfId="19709" xr:uid="{00000000-0005-0000-0000-000040450000}"/>
    <cellStyle name="Normal 43 2 2 8" xfId="11299" xr:uid="{00000000-0005-0000-0000-000041450000}"/>
    <cellStyle name="Normal 43 2 2 8 2" xfId="41630" xr:uid="{00000000-0005-0000-0000-000042450000}"/>
    <cellStyle name="Normal 43 2 2 8 3" xfId="26397" xr:uid="{00000000-0005-0000-0000-000043450000}"/>
    <cellStyle name="Normal 43 2 2 9" xfId="6278" xr:uid="{00000000-0005-0000-0000-000044450000}"/>
    <cellStyle name="Normal 43 2 2 9 2" xfId="36613" xr:uid="{00000000-0005-0000-0000-000045450000}"/>
    <cellStyle name="Normal 43 2 2 9 3" xfId="21380" xr:uid="{00000000-0005-0000-0000-000046450000}"/>
    <cellStyle name="Normal 43 2 3" xfId="1242" xr:uid="{00000000-0005-0000-0000-000047450000}"/>
    <cellStyle name="Normal 43 2 3 10" xfId="16419" xr:uid="{00000000-0005-0000-0000-000048450000}"/>
    <cellStyle name="Normal 43 2 3 2" xfId="1461" xr:uid="{00000000-0005-0000-0000-000049450000}"/>
    <cellStyle name="Normal 43 2 3 2 2" xfId="1882" xr:uid="{00000000-0005-0000-0000-00004A450000}"/>
    <cellStyle name="Normal 43 2 3 2 2 2" xfId="2721" xr:uid="{00000000-0005-0000-0000-00004B450000}"/>
    <cellStyle name="Normal 43 2 3 2 2 2 2" xfId="4411" xr:uid="{00000000-0005-0000-0000-00004C450000}"/>
    <cellStyle name="Normal 43 2 3 2 2 2 2 2" xfId="14484" xr:uid="{00000000-0005-0000-0000-00004D450000}"/>
    <cellStyle name="Normal 43 2 3 2 2 2 2 2 2" xfId="44815" xr:uid="{00000000-0005-0000-0000-00004E450000}"/>
    <cellStyle name="Normal 43 2 3 2 2 2 2 2 3" xfId="29582" xr:uid="{00000000-0005-0000-0000-00004F450000}"/>
    <cellStyle name="Normal 43 2 3 2 2 2 2 3" xfId="9464" xr:uid="{00000000-0005-0000-0000-000050450000}"/>
    <cellStyle name="Normal 43 2 3 2 2 2 2 3 2" xfId="39798" xr:uid="{00000000-0005-0000-0000-000051450000}"/>
    <cellStyle name="Normal 43 2 3 2 2 2 2 3 3" xfId="24565" xr:uid="{00000000-0005-0000-0000-000052450000}"/>
    <cellStyle name="Normal 43 2 3 2 2 2 2 4" xfId="34785" xr:uid="{00000000-0005-0000-0000-000053450000}"/>
    <cellStyle name="Normal 43 2 3 2 2 2 2 5" xfId="19552" xr:uid="{00000000-0005-0000-0000-000054450000}"/>
    <cellStyle name="Normal 43 2 3 2 2 2 3" xfId="6103" xr:uid="{00000000-0005-0000-0000-000055450000}"/>
    <cellStyle name="Normal 43 2 3 2 2 2 3 2" xfId="16155" xr:uid="{00000000-0005-0000-0000-000056450000}"/>
    <cellStyle name="Normal 43 2 3 2 2 2 3 2 2" xfId="46486" xr:uid="{00000000-0005-0000-0000-000057450000}"/>
    <cellStyle name="Normal 43 2 3 2 2 2 3 2 3" xfId="31253" xr:uid="{00000000-0005-0000-0000-000058450000}"/>
    <cellStyle name="Normal 43 2 3 2 2 2 3 3" xfId="11135" xr:uid="{00000000-0005-0000-0000-000059450000}"/>
    <cellStyle name="Normal 43 2 3 2 2 2 3 3 2" xfId="41469" xr:uid="{00000000-0005-0000-0000-00005A450000}"/>
    <cellStyle name="Normal 43 2 3 2 2 2 3 3 3" xfId="26236" xr:uid="{00000000-0005-0000-0000-00005B450000}"/>
    <cellStyle name="Normal 43 2 3 2 2 2 3 4" xfId="36456" xr:uid="{00000000-0005-0000-0000-00005C450000}"/>
    <cellStyle name="Normal 43 2 3 2 2 2 3 5" xfId="21223" xr:uid="{00000000-0005-0000-0000-00005D450000}"/>
    <cellStyle name="Normal 43 2 3 2 2 2 4" xfId="12813" xr:uid="{00000000-0005-0000-0000-00005E450000}"/>
    <cellStyle name="Normal 43 2 3 2 2 2 4 2" xfId="43144" xr:uid="{00000000-0005-0000-0000-00005F450000}"/>
    <cellStyle name="Normal 43 2 3 2 2 2 4 3" xfId="27911" xr:uid="{00000000-0005-0000-0000-000060450000}"/>
    <cellStyle name="Normal 43 2 3 2 2 2 5" xfId="7792" xr:uid="{00000000-0005-0000-0000-000061450000}"/>
    <cellStyle name="Normal 43 2 3 2 2 2 5 2" xfId="38127" xr:uid="{00000000-0005-0000-0000-000062450000}"/>
    <cellStyle name="Normal 43 2 3 2 2 2 5 3" xfId="22894" xr:uid="{00000000-0005-0000-0000-000063450000}"/>
    <cellStyle name="Normal 43 2 3 2 2 2 6" xfId="33115" xr:uid="{00000000-0005-0000-0000-000064450000}"/>
    <cellStyle name="Normal 43 2 3 2 2 2 7" xfId="17881" xr:uid="{00000000-0005-0000-0000-000065450000}"/>
    <cellStyle name="Normal 43 2 3 2 2 3" xfId="3574" xr:uid="{00000000-0005-0000-0000-000066450000}"/>
    <cellStyle name="Normal 43 2 3 2 2 3 2" xfId="13648" xr:uid="{00000000-0005-0000-0000-000067450000}"/>
    <cellStyle name="Normal 43 2 3 2 2 3 2 2" xfId="43979" xr:uid="{00000000-0005-0000-0000-000068450000}"/>
    <cellStyle name="Normal 43 2 3 2 2 3 2 3" xfId="28746" xr:uid="{00000000-0005-0000-0000-000069450000}"/>
    <cellStyle name="Normal 43 2 3 2 2 3 3" xfId="8628" xr:uid="{00000000-0005-0000-0000-00006A450000}"/>
    <cellStyle name="Normal 43 2 3 2 2 3 3 2" xfId="38962" xr:uid="{00000000-0005-0000-0000-00006B450000}"/>
    <cellStyle name="Normal 43 2 3 2 2 3 3 3" xfId="23729" xr:uid="{00000000-0005-0000-0000-00006C450000}"/>
    <cellStyle name="Normal 43 2 3 2 2 3 4" xfId="33949" xr:uid="{00000000-0005-0000-0000-00006D450000}"/>
    <cellStyle name="Normal 43 2 3 2 2 3 5" xfId="18716" xr:uid="{00000000-0005-0000-0000-00006E450000}"/>
    <cellStyle name="Normal 43 2 3 2 2 4" xfId="5267" xr:uid="{00000000-0005-0000-0000-00006F450000}"/>
    <cellStyle name="Normal 43 2 3 2 2 4 2" xfId="15319" xr:uid="{00000000-0005-0000-0000-000070450000}"/>
    <cellStyle name="Normal 43 2 3 2 2 4 2 2" xfId="45650" xr:uid="{00000000-0005-0000-0000-000071450000}"/>
    <cellStyle name="Normal 43 2 3 2 2 4 2 3" xfId="30417" xr:uid="{00000000-0005-0000-0000-000072450000}"/>
    <cellStyle name="Normal 43 2 3 2 2 4 3" xfId="10299" xr:uid="{00000000-0005-0000-0000-000073450000}"/>
    <cellStyle name="Normal 43 2 3 2 2 4 3 2" xfId="40633" xr:uid="{00000000-0005-0000-0000-000074450000}"/>
    <cellStyle name="Normal 43 2 3 2 2 4 3 3" xfId="25400" xr:uid="{00000000-0005-0000-0000-000075450000}"/>
    <cellStyle name="Normal 43 2 3 2 2 4 4" xfId="35620" xr:uid="{00000000-0005-0000-0000-000076450000}"/>
    <cellStyle name="Normal 43 2 3 2 2 4 5" xfId="20387" xr:uid="{00000000-0005-0000-0000-000077450000}"/>
    <cellStyle name="Normal 43 2 3 2 2 5" xfId="11977" xr:uid="{00000000-0005-0000-0000-000078450000}"/>
    <cellStyle name="Normal 43 2 3 2 2 5 2" xfId="42308" xr:uid="{00000000-0005-0000-0000-000079450000}"/>
    <cellStyle name="Normal 43 2 3 2 2 5 3" xfId="27075" xr:uid="{00000000-0005-0000-0000-00007A450000}"/>
    <cellStyle name="Normal 43 2 3 2 2 6" xfId="6956" xr:uid="{00000000-0005-0000-0000-00007B450000}"/>
    <cellStyle name="Normal 43 2 3 2 2 6 2" xfId="37291" xr:uid="{00000000-0005-0000-0000-00007C450000}"/>
    <cellStyle name="Normal 43 2 3 2 2 6 3" xfId="22058" xr:uid="{00000000-0005-0000-0000-00007D450000}"/>
    <cellStyle name="Normal 43 2 3 2 2 7" xfId="32279" xr:uid="{00000000-0005-0000-0000-00007E450000}"/>
    <cellStyle name="Normal 43 2 3 2 2 8" xfId="17045" xr:uid="{00000000-0005-0000-0000-00007F450000}"/>
    <cellStyle name="Normal 43 2 3 2 3" xfId="2303" xr:uid="{00000000-0005-0000-0000-000080450000}"/>
    <cellStyle name="Normal 43 2 3 2 3 2" xfId="3993" xr:uid="{00000000-0005-0000-0000-000081450000}"/>
    <cellStyle name="Normal 43 2 3 2 3 2 2" xfId="14066" xr:uid="{00000000-0005-0000-0000-000082450000}"/>
    <cellStyle name="Normal 43 2 3 2 3 2 2 2" xfId="44397" xr:uid="{00000000-0005-0000-0000-000083450000}"/>
    <cellStyle name="Normal 43 2 3 2 3 2 2 3" xfId="29164" xr:uid="{00000000-0005-0000-0000-000084450000}"/>
    <cellStyle name="Normal 43 2 3 2 3 2 3" xfId="9046" xr:uid="{00000000-0005-0000-0000-000085450000}"/>
    <cellStyle name="Normal 43 2 3 2 3 2 3 2" xfId="39380" xr:uid="{00000000-0005-0000-0000-000086450000}"/>
    <cellStyle name="Normal 43 2 3 2 3 2 3 3" xfId="24147" xr:uid="{00000000-0005-0000-0000-000087450000}"/>
    <cellStyle name="Normal 43 2 3 2 3 2 4" xfId="34367" xr:uid="{00000000-0005-0000-0000-000088450000}"/>
    <cellStyle name="Normal 43 2 3 2 3 2 5" xfId="19134" xr:uid="{00000000-0005-0000-0000-000089450000}"/>
    <cellStyle name="Normal 43 2 3 2 3 3" xfId="5685" xr:uid="{00000000-0005-0000-0000-00008A450000}"/>
    <cellStyle name="Normal 43 2 3 2 3 3 2" xfId="15737" xr:uid="{00000000-0005-0000-0000-00008B450000}"/>
    <cellStyle name="Normal 43 2 3 2 3 3 2 2" xfId="46068" xr:uid="{00000000-0005-0000-0000-00008C450000}"/>
    <cellStyle name="Normal 43 2 3 2 3 3 2 3" xfId="30835" xr:uid="{00000000-0005-0000-0000-00008D450000}"/>
    <cellStyle name="Normal 43 2 3 2 3 3 3" xfId="10717" xr:uid="{00000000-0005-0000-0000-00008E450000}"/>
    <cellStyle name="Normal 43 2 3 2 3 3 3 2" xfId="41051" xr:uid="{00000000-0005-0000-0000-00008F450000}"/>
    <cellStyle name="Normal 43 2 3 2 3 3 3 3" xfId="25818" xr:uid="{00000000-0005-0000-0000-000090450000}"/>
    <cellStyle name="Normal 43 2 3 2 3 3 4" xfId="36038" xr:uid="{00000000-0005-0000-0000-000091450000}"/>
    <cellStyle name="Normal 43 2 3 2 3 3 5" xfId="20805" xr:uid="{00000000-0005-0000-0000-000092450000}"/>
    <cellStyle name="Normal 43 2 3 2 3 4" xfId="12395" xr:uid="{00000000-0005-0000-0000-000093450000}"/>
    <cellStyle name="Normal 43 2 3 2 3 4 2" xfId="42726" xr:uid="{00000000-0005-0000-0000-000094450000}"/>
    <cellStyle name="Normal 43 2 3 2 3 4 3" xfId="27493" xr:uid="{00000000-0005-0000-0000-000095450000}"/>
    <cellStyle name="Normal 43 2 3 2 3 5" xfId="7374" xr:uid="{00000000-0005-0000-0000-000096450000}"/>
    <cellStyle name="Normal 43 2 3 2 3 5 2" xfId="37709" xr:uid="{00000000-0005-0000-0000-000097450000}"/>
    <cellStyle name="Normal 43 2 3 2 3 5 3" xfId="22476" xr:uid="{00000000-0005-0000-0000-000098450000}"/>
    <cellStyle name="Normal 43 2 3 2 3 6" xfId="32697" xr:uid="{00000000-0005-0000-0000-000099450000}"/>
    <cellStyle name="Normal 43 2 3 2 3 7" xfId="17463" xr:uid="{00000000-0005-0000-0000-00009A450000}"/>
    <cellStyle name="Normal 43 2 3 2 4" xfId="3156" xr:uid="{00000000-0005-0000-0000-00009B450000}"/>
    <cellStyle name="Normal 43 2 3 2 4 2" xfId="13230" xr:uid="{00000000-0005-0000-0000-00009C450000}"/>
    <cellStyle name="Normal 43 2 3 2 4 2 2" xfId="43561" xr:uid="{00000000-0005-0000-0000-00009D450000}"/>
    <cellStyle name="Normal 43 2 3 2 4 2 3" xfId="28328" xr:uid="{00000000-0005-0000-0000-00009E450000}"/>
    <cellStyle name="Normal 43 2 3 2 4 3" xfId="8210" xr:uid="{00000000-0005-0000-0000-00009F450000}"/>
    <cellStyle name="Normal 43 2 3 2 4 3 2" xfId="38544" xr:uid="{00000000-0005-0000-0000-0000A0450000}"/>
    <cellStyle name="Normal 43 2 3 2 4 3 3" xfId="23311" xr:uid="{00000000-0005-0000-0000-0000A1450000}"/>
    <cellStyle name="Normal 43 2 3 2 4 4" xfId="33531" xr:uid="{00000000-0005-0000-0000-0000A2450000}"/>
    <cellStyle name="Normal 43 2 3 2 4 5" xfId="18298" xr:uid="{00000000-0005-0000-0000-0000A3450000}"/>
    <cellStyle name="Normal 43 2 3 2 5" xfId="4849" xr:uid="{00000000-0005-0000-0000-0000A4450000}"/>
    <cellStyle name="Normal 43 2 3 2 5 2" xfId="14901" xr:uid="{00000000-0005-0000-0000-0000A5450000}"/>
    <cellStyle name="Normal 43 2 3 2 5 2 2" xfId="45232" xr:uid="{00000000-0005-0000-0000-0000A6450000}"/>
    <cellStyle name="Normal 43 2 3 2 5 2 3" xfId="29999" xr:uid="{00000000-0005-0000-0000-0000A7450000}"/>
    <cellStyle name="Normal 43 2 3 2 5 3" xfId="9881" xr:uid="{00000000-0005-0000-0000-0000A8450000}"/>
    <cellStyle name="Normal 43 2 3 2 5 3 2" xfId="40215" xr:uid="{00000000-0005-0000-0000-0000A9450000}"/>
    <cellStyle name="Normal 43 2 3 2 5 3 3" xfId="24982" xr:uid="{00000000-0005-0000-0000-0000AA450000}"/>
    <cellStyle name="Normal 43 2 3 2 5 4" xfId="35202" xr:uid="{00000000-0005-0000-0000-0000AB450000}"/>
    <cellStyle name="Normal 43 2 3 2 5 5" xfId="19969" xr:uid="{00000000-0005-0000-0000-0000AC450000}"/>
    <cellStyle name="Normal 43 2 3 2 6" xfId="11559" xr:uid="{00000000-0005-0000-0000-0000AD450000}"/>
    <cellStyle name="Normal 43 2 3 2 6 2" xfId="41890" xr:uid="{00000000-0005-0000-0000-0000AE450000}"/>
    <cellStyle name="Normal 43 2 3 2 6 3" xfId="26657" xr:uid="{00000000-0005-0000-0000-0000AF450000}"/>
    <cellStyle name="Normal 43 2 3 2 7" xfId="6538" xr:uid="{00000000-0005-0000-0000-0000B0450000}"/>
    <cellStyle name="Normal 43 2 3 2 7 2" xfId="36873" xr:uid="{00000000-0005-0000-0000-0000B1450000}"/>
    <cellStyle name="Normal 43 2 3 2 7 3" xfId="21640" xr:uid="{00000000-0005-0000-0000-0000B2450000}"/>
    <cellStyle name="Normal 43 2 3 2 8" xfId="31861" xr:uid="{00000000-0005-0000-0000-0000B3450000}"/>
    <cellStyle name="Normal 43 2 3 2 9" xfId="16627" xr:uid="{00000000-0005-0000-0000-0000B4450000}"/>
    <cellStyle name="Normal 43 2 3 3" xfId="1674" xr:uid="{00000000-0005-0000-0000-0000B5450000}"/>
    <cellStyle name="Normal 43 2 3 3 2" xfId="2513" xr:uid="{00000000-0005-0000-0000-0000B6450000}"/>
    <cellStyle name="Normal 43 2 3 3 2 2" xfId="4203" xr:uid="{00000000-0005-0000-0000-0000B7450000}"/>
    <cellStyle name="Normal 43 2 3 3 2 2 2" xfId="14276" xr:uid="{00000000-0005-0000-0000-0000B8450000}"/>
    <cellStyle name="Normal 43 2 3 3 2 2 2 2" xfId="44607" xr:uid="{00000000-0005-0000-0000-0000B9450000}"/>
    <cellStyle name="Normal 43 2 3 3 2 2 2 3" xfId="29374" xr:uid="{00000000-0005-0000-0000-0000BA450000}"/>
    <cellStyle name="Normal 43 2 3 3 2 2 3" xfId="9256" xr:uid="{00000000-0005-0000-0000-0000BB450000}"/>
    <cellStyle name="Normal 43 2 3 3 2 2 3 2" xfId="39590" xr:uid="{00000000-0005-0000-0000-0000BC450000}"/>
    <cellStyle name="Normal 43 2 3 3 2 2 3 3" xfId="24357" xr:uid="{00000000-0005-0000-0000-0000BD450000}"/>
    <cellStyle name="Normal 43 2 3 3 2 2 4" xfId="34577" xr:uid="{00000000-0005-0000-0000-0000BE450000}"/>
    <cellStyle name="Normal 43 2 3 3 2 2 5" xfId="19344" xr:uid="{00000000-0005-0000-0000-0000BF450000}"/>
    <cellStyle name="Normal 43 2 3 3 2 3" xfId="5895" xr:uid="{00000000-0005-0000-0000-0000C0450000}"/>
    <cellStyle name="Normal 43 2 3 3 2 3 2" xfId="15947" xr:uid="{00000000-0005-0000-0000-0000C1450000}"/>
    <cellStyle name="Normal 43 2 3 3 2 3 2 2" xfId="46278" xr:uid="{00000000-0005-0000-0000-0000C2450000}"/>
    <cellStyle name="Normal 43 2 3 3 2 3 2 3" xfId="31045" xr:uid="{00000000-0005-0000-0000-0000C3450000}"/>
    <cellStyle name="Normal 43 2 3 3 2 3 3" xfId="10927" xr:uid="{00000000-0005-0000-0000-0000C4450000}"/>
    <cellStyle name="Normal 43 2 3 3 2 3 3 2" xfId="41261" xr:uid="{00000000-0005-0000-0000-0000C5450000}"/>
    <cellStyle name="Normal 43 2 3 3 2 3 3 3" xfId="26028" xr:uid="{00000000-0005-0000-0000-0000C6450000}"/>
    <cellStyle name="Normal 43 2 3 3 2 3 4" xfId="36248" xr:uid="{00000000-0005-0000-0000-0000C7450000}"/>
    <cellStyle name="Normal 43 2 3 3 2 3 5" xfId="21015" xr:uid="{00000000-0005-0000-0000-0000C8450000}"/>
    <cellStyle name="Normal 43 2 3 3 2 4" xfId="12605" xr:uid="{00000000-0005-0000-0000-0000C9450000}"/>
    <cellStyle name="Normal 43 2 3 3 2 4 2" xfId="42936" xr:uid="{00000000-0005-0000-0000-0000CA450000}"/>
    <cellStyle name="Normal 43 2 3 3 2 4 3" xfId="27703" xr:uid="{00000000-0005-0000-0000-0000CB450000}"/>
    <cellStyle name="Normal 43 2 3 3 2 5" xfId="7584" xr:uid="{00000000-0005-0000-0000-0000CC450000}"/>
    <cellStyle name="Normal 43 2 3 3 2 5 2" xfId="37919" xr:uid="{00000000-0005-0000-0000-0000CD450000}"/>
    <cellStyle name="Normal 43 2 3 3 2 5 3" xfId="22686" xr:uid="{00000000-0005-0000-0000-0000CE450000}"/>
    <cellStyle name="Normal 43 2 3 3 2 6" xfId="32907" xr:uid="{00000000-0005-0000-0000-0000CF450000}"/>
    <cellStyle name="Normal 43 2 3 3 2 7" xfId="17673" xr:uid="{00000000-0005-0000-0000-0000D0450000}"/>
    <cellStyle name="Normal 43 2 3 3 3" xfId="3366" xr:uid="{00000000-0005-0000-0000-0000D1450000}"/>
    <cellStyle name="Normal 43 2 3 3 3 2" xfId="13440" xr:uid="{00000000-0005-0000-0000-0000D2450000}"/>
    <cellStyle name="Normal 43 2 3 3 3 2 2" xfId="43771" xr:uid="{00000000-0005-0000-0000-0000D3450000}"/>
    <cellStyle name="Normal 43 2 3 3 3 2 3" xfId="28538" xr:uid="{00000000-0005-0000-0000-0000D4450000}"/>
    <cellStyle name="Normal 43 2 3 3 3 3" xfId="8420" xr:uid="{00000000-0005-0000-0000-0000D5450000}"/>
    <cellStyle name="Normal 43 2 3 3 3 3 2" xfId="38754" xr:uid="{00000000-0005-0000-0000-0000D6450000}"/>
    <cellStyle name="Normal 43 2 3 3 3 3 3" xfId="23521" xr:uid="{00000000-0005-0000-0000-0000D7450000}"/>
    <cellStyle name="Normal 43 2 3 3 3 4" xfId="33741" xr:uid="{00000000-0005-0000-0000-0000D8450000}"/>
    <cellStyle name="Normal 43 2 3 3 3 5" xfId="18508" xr:uid="{00000000-0005-0000-0000-0000D9450000}"/>
    <cellStyle name="Normal 43 2 3 3 4" xfId="5059" xr:uid="{00000000-0005-0000-0000-0000DA450000}"/>
    <cellStyle name="Normal 43 2 3 3 4 2" xfId="15111" xr:uid="{00000000-0005-0000-0000-0000DB450000}"/>
    <cellStyle name="Normal 43 2 3 3 4 2 2" xfId="45442" xr:uid="{00000000-0005-0000-0000-0000DC450000}"/>
    <cellStyle name="Normal 43 2 3 3 4 2 3" xfId="30209" xr:uid="{00000000-0005-0000-0000-0000DD450000}"/>
    <cellStyle name="Normal 43 2 3 3 4 3" xfId="10091" xr:uid="{00000000-0005-0000-0000-0000DE450000}"/>
    <cellStyle name="Normal 43 2 3 3 4 3 2" xfId="40425" xr:uid="{00000000-0005-0000-0000-0000DF450000}"/>
    <cellStyle name="Normal 43 2 3 3 4 3 3" xfId="25192" xr:uid="{00000000-0005-0000-0000-0000E0450000}"/>
    <cellStyle name="Normal 43 2 3 3 4 4" xfId="35412" xr:uid="{00000000-0005-0000-0000-0000E1450000}"/>
    <cellStyle name="Normal 43 2 3 3 4 5" xfId="20179" xr:uid="{00000000-0005-0000-0000-0000E2450000}"/>
    <cellStyle name="Normal 43 2 3 3 5" xfId="11769" xr:uid="{00000000-0005-0000-0000-0000E3450000}"/>
    <cellStyle name="Normal 43 2 3 3 5 2" xfId="42100" xr:uid="{00000000-0005-0000-0000-0000E4450000}"/>
    <cellStyle name="Normal 43 2 3 3 5 3" xfId="26867" xr:uid="{00000000-0005-0000-0000-0000E5450000}"/>
    <cellStyle name="Normal 43 2 3 3 6" xfId="6748" xr:uid="{00000000-0005-0000-0000-0000E6450000}"/>
    <cellStyle name="Normal 43 2 3 3 6 2" xfId="37083" xr:uid="{00000000-0005-0000-0000-0000E7450000}"/>
    <cellStyle name="Normal 43 2 3 3 6 3" xfId="21850" xr:uid="{00000000-0005-0000-0000-0000E8450000}"/>
    <cellStyle name="Normal 43 2 3 3 7" xfId="32071" xr:uid="{00000000-0005-0000-0000-0000E9450000}"/>
    <cellStyle name="Normal 43 2 3 3 8" xfId="16837" xr:uid="{00000000-0005-0000-0000-0000EA450000}"/>
    <cellStyle name="Normal 43 2 3 4" xfId="2095" xr:uid="{00000000-0005-0000-0000-0000EB450000}"/>
    <cellStyle name="Normal 43 2 3 4 2" xfId="3785" xr:uid="{00000000-0005-0000-0000-0000EC450000}"/>
    <cellStyle name="Normal 43 2 3 4 2 2" xfId="13858" xr:uid="{00000000-0005-0000-0000-0000ED450000}"/>
    <cellStyle name="Normal 43 2 3 4 2 2 2" xfId="44189" xr:uid="{00000000-0005-0000-0000-0000EE450000}"/>
    <cellStyle name="Normal 43 2 3 4 2 2 3" xfId="28956" xr:uid="{00000000-0005-0000-0000-0000EF450000}"/>
    <cellStyle name="Normal 43 2 3 4 2 3" xfId="8838" xr:uid="{00000000-0005-0000-0000-0000F0450000}"/>
    <cellStyle name="Normal 43 2 3 4 2 3 2" xfId="39172" xr:uid="{00000000-0005-0000-0000-0000F1450000}"/>
    <cellStyle name="Normal 43 2 3 4 2 3 3" xfId="23939" xr:uid="{00000000-0005-0000-0000-0000F2450000}"/>
    <cellStyle name="Normal 43 2 3 4 2 4" xfId="34159" xr:uid="{00000000-0005-0000-0000-0000F3450000}"/>
    <cellStyle name="Normal 43 2 3 4 2 5" xfId="18926" xr:uid="{00000000-0005-0000-0000-0000F4450000}"/>
    <cellStyle name="Normal 43 2 3 4 3" xfId="5477" xr:uid="{00000000-0005-0000-0000-0000F5450000}"/>
    <cellStyle name="Normal 43 2 3 4 3 2" xfId="15529" xr:uid="{00000000-0005-0000-0000-0000F6450000}"/>
    <cellStyle name="Normal 43 2 3 4 3 2 2" xfId="45860" xr:uid="{00000000-0005-0000-0000-0000F7450000}"/>
    <cellStyle name="Normal 43 2 3 4 3 2 3" xfId="30627" xr:uid="{00000000-0005-0000-0000-0000F8450000}"/>
    <cellStyle name="Normal 43 2 3 4 3 3" xfId="10509" xr:uid="{00000000-0005-0000-0000-0000F9450000}"/>
    <cellStyle name="Normal 43 2 3 4 3 3 2" xfId="40843" xr:uid="{00000000-0005-0000-0000-0000FA450000}"/>
    <cellStyle name="Normal 43 2 3 4 3 3 3" xfId="25610" xr:uid="{00000000-0005-0000-0000-0000FB450000}"/>
    <cellStyle name="Normal 43 2 3 4 3 4" xfId="35830" xr:uid="{00000000-0005-0000-0000-0000FC450000}"/>
    <cellStyle name="Normal 43 2 3 4 3 5" xfId="20597" xr:uid="{00000000-0005-0000-0000-0000FD450000}"/>
    <cellStyle name="Normal 43 2 3 4 4" xfId="12187" xr:uid="{00000000-0005-0000-0000-0000FE450000}"/>
    <cellStyle name="Normal 43 2 3 4 4 2" xfId="42518" xr:uid="{00000000-0005-0000-0000-0000FF450000}"/>
    <cellStyle name="Normal 43 2 3 4 4 3" xfId="27285" xr:uid="{00000000-0005-0000-0000-000000460000}"/>
    <cellStyle name="Normal 43 2 3 4 5" xfId="7166" xr:uid="{00000000-0005-0000-0000-000001460000}"/>
    <cellStyle name="Normal 43 2 3 4 5 2" xfId="37501" xr:uid="{00000000-0005-0000-0000-000002460000}"/>
    <cellStyle name="Normal 43 2 3 4 5 3" xfId="22268" xr:uid="{00000000-0005-0000-0000-000003460000}"/>
    <cellStyle name="Normal 43 2 3 4 6" xfId="32489" xr:uid="{00000000-0005-0000-0000-000004460000}"/>
    <cellStyle name="Normal 43 2 3 4 7" xfId="17255" xr:uid="{00000000-0005-0000-0000-000005460000}"/>
    <cellStyle name="Normal 43 2 3 5" xfId="2948" xr:uid="{00000000-0005-0000-0000-000006460000}"/>
    <cellStyle name="Normal 43 2 3 5 2" xfId="13022" xr:uid="{00000000-0005-0000-0000-000007460000}"/>
    <cellStyle name="Normal 43 2 3 5 2 2" xfId="43353" xr:uid="{00000000-0005-0000-0000-000008460000}"/>
    <cellStyle name="Normal 43 2 3 5 2 3" xfId="28120" xr:uid="{00000000-0005-0000-0000-000009460000}"/>
    <cellStyle name="Normal 43 2 3 5 3" xfId="8002" xr:uid="{00000000-0005-0000-0000-00000A460000}"/>
    <cellStyle name="Normal 43 2 3 5 3 2" xfId="38336" xr:uid="{00000000-0005-0000-0000-00000B460000}"/>
    <cellStyle name="Normal 43 2 3 5 3 3" xfId="23103" xr:uid="{00000000-0005-0000-0000-00000C460000}"/>
    <cellStyle name="Normal 43 2 3 5 4" xfId="33323" xr:uid="{00000000-0005-0000-0000-00000D460000}"/>
    <cellStyle name="Normal 43 2 3 5 5" xfId="18090" xr:uid="{00000000-0005-0000-0000-00000E460000}"/>
    <cellStyle name="Normal 43 2 3 6" xfId="4641" xr:uid="{00000000-0005-0000-0000-00000F460000}"/>
    <cellStyle name="Normal 43 2 3 6 2" xfId="14693" xr:uid="{00000000-0005-0000-0000-000010460000}"/>
    <cellStyle name="Normal 43 2 3 6 2 2" xfId="45024" xr:uid="{00000000-0005-0000-0000-000011460000}"/>
    <cellStyle name="Normal 43 2 3 6 2 3" xfId="29791" xr:uid="{00000000-0005-0000-0000-000012460000}"/>
    <cellStyle name="Normal 43 2 3 6 3" xfId="9673" xr:uid="{00000000-0005-0000-0000-000013460000}"/>
    <cellStyle name="Normal 43 2 3 6 3 2" xfId="40007" xr:uid="{00000000-0005-0000-0000-000014460000}"/>
    <cellStyle name="Normal 43 2 3 6 3 3" xfId="24774" xr:uid="{00000000-0005-0000-0000-000015460000}"/>
    <cellStyle name="Normal 43 2 3 6 4" xfId="34994" xr:uid="{00000000-0005-0000-0000-000016460000}"/>
    <cellStyle name="Normal 43 2 3 6 5" xfId="19761" xr:uid="{00000000-0005-0000-0000-000017460000}"/>
    <cellStyle name="Normal 43 2 3 7" xfId="11351" xr:uid="{00000000-0005-0000-0000-000018460000}"/>
    <cellStyle name="Normal 43 2 3 7 2" xfId="41682" xr:uid="{00000000-0005-0000-0000-000019460000}"/>
    <cellStyle name="Normal 43 2 3 7 3" xfId="26449" xr:uid="{00000000-0005-0000-0000-00001A460000}"/>
    <cellStyle name="Normal 43 2 3 8" xfId="6330" xr:uid="{00000000-0005-0000-0000-00001B460000}"/>
    <cellStyle name="Normal 43 2 3 8 2" xfId="36665" xr:uid="{00000000-0005-0000-0000-00001C460000}"/>
    <cellStyle name="Normal 43 2 3 8 3" xfId="21432" xr:uid="{00000000-0005-0000-0000-00001D460000}"/>
    <cellStyle name="Normal 43 2 3 9" xfId="31654" xr:uid="{00000000-0005-0000-0000-00001E460000}"/>
    <cellStyle name="Normal 43 2 4" xfId="1355" xr:uid="{00000000-0005-0000-0000-00001F460000}"/>
    <cellStyle name="Normal 43 2 4 2" xfId="1778" xr:uid="{00000000-0005-0000-0000-000020460000}"/>
    <cellStyle name="Normal 43 2 4 2 2" xfId="2617" xr:uid="{00000000-0005-0000-0000-000021460000}"/>
    <cellStyle name="Normal 43 2 4 2 2 2" xfId="4307" xr:uid="{00000000-0005-0000-0000-000022460000}"/>
    <cellStyle name="Normal 43 2 4 2 2 2 2" xfId="14380" xr:uid="{00000000-0005-0000-0000-000023460000}"/>
    <cellStyle name="Normal 43 2 4 2 2 2 2 2" xfId="44711" xr:uid="{00000000-0005-0000-0000-000024460000}"/>
    <cellStyle name="Normal 43 2 4 2 2 2 2 3" xfId="29478" xr:uid="{00000000-0005-0000-0000-000025460000}"/>
    <cellStyle name="Normal 43 2 4 2 2 2 3" xfId="9360" xr:uid="{00000000-0005-0000-0000-000026460000}"/>
    <cellStyle name="Normal 43 2 4 2 2 2 3 2" xfId="39694" xr:uid="{00000000-0005-0000-0000-000027460000}"/>
    <cellStyle name="Normal 43 2 4 2 2 2 3 3" xfId="24461" xr:uid="{00000000-0005-0000-0000-000028460000}"/>
    <cellStyle name="Normal 43 2 4 2 2 2 4" xfId="34681" xr:uid="{00000000-0005-0000-0000-000029460000}"/>
    <cellStyle name="Normal 43 2 4 2 2 2 5" xfId="19448" xr:uid="{00000000-0005-0000-0000-00002A460000}"/>
    <cellStyle name="Normal 43 2 4 2 2 3" xfId="5999" xr:uid="{00000000-0005-0000-0000-00002B460000}"/>
    <cellStyle name="Normal 43 2 4 2 2 3 2" xfId="16051" xr:uid="{00000000-0005-0000-0000-00002C460000}"/>
    <cellStyle name="Normal 43 2 4 2 2 3 2 2" xfId="46382" xr:uid="{00000000-0005-0000-0000-00002D460000}"/>
    <cellStyle name="Normal 43 2 4 2 2 3 2 3" xfId="31149" xr:uid="{00000000-0005-0000-0000-00002E460000}"/>
    <cellStyle name="Normal 43 2 4 2 2 3 3" xfId="11031" xr:uid="{00000000-0005-0000-0000-00002F460000}"/>
    <cellStyle name="Normal 43 2 4 2 2 3 3 2" xfId="41365" xr:uid="{00000000-0005-0000-0000-000030460000}"/>
    <cellStyle name="Normal 43 2 4 2 2 3 3 3" xfId="26132" xr:uid="{00000000-0005-0000-0000-000031460000}"/>
    <cellStyle name="Normal 43 2 4 2 2 3 4" xfId="36352" xr:uid="{00000000-0005-0000-0000-000032460000}"/>
    <cellStyle name="Normal 43 2 4 2 2 3 5" xfId="21119" xr:uid="{00000000-0005-0000-0000-000033460000}"/>
    <cellStyle name="Normal 43 2 4 2 2 4" xfId="12709" xr:uid="{00000000-0005-0000-0000-000034460000}"/>
    <cellStyle name="Normal 43 2 4 2 2 4 2" xfId="43040" xr:uid="{00000000-0005-0000-0000-000035460000}"/>
    <cellStyle name="Normal 43 2 4 2 2 4 3" xfId="27807" xr:uid="{00000000-0005-0000-0000-000036460000}"/>
    <cellStyle name="Normal 43 2 4 2 2 5" xfId="7688" xr:uid="{00000000-0005-0000-0000-000037460000}"/>
    <cellStyle name="Normal 43 2 4 2 2 5 2" xfId="38023" xr:uid="{00000000-0005-0000-0000-000038460000}"/>
    <cellStyle name="Normal 43 2 4 2 2 5 3" xfId="22790" xr:uid="{00000000-0005-0000-0000-000039460000}"/>
    <cellStyle name="Normal 43 2 4 2 2 6" xfId="33011" xr:uid="{00000000-0005-0000-0000-00003A460000}"/>
    <cellStyle name="Normal 43 2 4 2 2 7" xfId="17777" xr:uid="{00000000-0005-0000-0000-00003B460000}"/>
    <cellStyle name="Normal 43 2 4 2 3" xfId="3470" xr:uid="{00000000-0005-0000-0000-00003C460000}"/>
    <cellStyle name="Normal 43 2 4 2 3 2" xfId="13544" xr:uid="{00000000-0005-0000-0000-00003D460000}"/>
    <cellStyle name="Normal 43 2 4 2 3 2 2" xfId="43875" xr:uid="{00000000-0005-0000-0000-00003E460000}"/>
    <cellStyle name="Normal 43 2 4 2 3 2 3" xfId="28642" xr:uid="{00000000-0005-0000-0000-00003F460000}"/>
    <cellStyle name="Normal 43 2 4 2 3 3" xfId="8524" xr:uid="{00000000-0005-0000-0000-000040460000}"/>
    <cellStyle name="Normal 43 2 4 2 3 3 2" xfId="38858" xr:uid="{00000000-0005-0000-0000-000041460000}"/>
    <cellStyle name="Normal 43 2 4 2 3 3 3" xfId="23625" xr:uid="{00000000-0005-0000-0000-000042460000}"/>
    <cellStyle name="Normal 43 2 4 2 3 4" xfId="33845" xr:uid="{00000000-0005-0000-0000-000043460000}"/>
    <cellStyle name="Normal 43 2 4 2 3 5" xfId="18612" xr:uid="{00000000-0005-0000-0000-000044460000}"/>
    <cellStyle name="Normal 43 2 4 2 4" xfId="5163" xr:uid="{00000000-0005-0000-0000-000045460000}"/>
    <cellStyle name="Normal 43 2 4 2 4 2" xfId="15215" xr:uid="{00000000-0005-0000-0000-000046460000}"/>
    <cellStyle name="Normal 43 2 4 2 4 2 2" xfId="45546" xr:uid="{00000000-0005-0000-0000-000047460000}"/>
    <cellStyle name="Normal 43 2 4 2 4 2 3" xfId="30313" xr:uid="{00000000-0005-0000-0000-000048460000}"/>
    <cellStyle name="Normal 43 2 4 2 4 3" xfId="10195" xr:uid="{00000000-0005-0000-0000-000049460000}"/>
    <cellStyle name="Normal 43 2 4 2 4 3 2" xfId="40529" xr:uid="{00000000-0005-0000-0000-00004A460000}"/>
    <cellStyle name="Normal 43 2 4 2 4 3 3" xfId="25296" xr:uid="{00000000-0005-0000-0000-00004B460000}"/>
    <cellStyle name="Normal 43 2 4 2 4 4" xfId="35516" xr:uid="{00000000-0005-0000-0000-00004C460000}"/>
    <cellStyle name="Normal 43 2 4 2 4 5" xfId="20283" xr:uid="{00000000-0005-0000-0000-00004D460000}"/>
    <cellStyle name="Normal 43 2 4 2 5" xfId="11873" xr:uid="{00000000-0005-0000-0000-00004E460000}"/>
    <cellStyle name="Normal 43 2 4 2 5 2" xfId="42204" xr:uid="{00000000-0005-0000-0000-00004F460000}"/>
    <cellStyle name="Normal 43 2 4 2 5 3" xfId="26971" xr:uid="{00000000-0005-0000-0000-000050460000}"/>
    <cellStyle name="Normal 43 2 4 2 6" xfId="6852" xr:uid="{00000000-0005-0000-0000-000051460000}"/>
    <cellStyle name="Normal 43 2 4 2 6 2" xfId="37187" xr:uid="{00000000-0005-0000-0000-000052460000}"/>
    <cellStyle name="Normal 43 2 4 2 6 3" xfId="21954" xr:uid="{00000000-0005-0000-0000-000053460000}"/>
    <cellStyle name="Normal 43 2 4 2 7" xfId="32175" xr:uid="{00000000-0005-0000-0000-000054460000}"/>
    <cellStyle name="Normal 43 2 4 2 8" xfId="16941" xr:uid="{00000000-0005-0000-0000-000055460000}"/>
    <cellStyle name="Normal 43 2 4 3" xfId="2199" xr:uid="{00000000-0005-0000-0000-000056460000}"/>
    <cellStyle name="Normal 43 2 4 3 2" xfId="3889" xr:uid="{00000000-0005-0000-0000-000057460000}"/>
    <cellStyle name="Normal 43 2 4 3 2 2" xfId="13962" xr:uid="{00000000-0005-0000-0000-000058460000}"/>
    <cellStyle name="Normal 43 2 4 3 2 2 2" xfId="44293" xr:uid="{00000000-0005-0000-0000-000059460000}"/>
    <cellStyle name="Normal 43 2 4 3 2 2 3" xfId="29060" xr:uid="{00000000-0005-0000-0000-00005A460000}"/>
    <cellStyle name="Normal 43 2 4 3 2 3" xfId="8942" xr:uid="{00000000-0005-0000-0000-00005B460000}"/>
    <cellStyle name="Normal 43 2 4 3 2 3 2" xfId="39276" xr:uid="{00000000-0005-0000-0000-00005C460000}"/>
    <cellStyle name="Normal 43 2 4 3 2 3 3" xfId="24043" xr:uid="{00000000-0005-0000-0000-00005D460000}"/>
    <cellStyle name="Normal 43 2 4 3 2 4" xfId="34263" xr:uid="{00000000-0005-0000-0000-00005E460000}"/>
    <cellStyle name="Normal 43 2 4 3 2 5" xfId="19030" xr:uid="{00000000-0005-0000-0000-00005F460000}"/>
    <cellStyle name="Normal 43 2 4 3 3" xfId="5581" xr:uid="{00000000-0005-0000-0000-000060460000}"/>
    <cellStyle name="Normal 43 2 4 3 3 2" xfId="15633" xr:uid="{00000000-0005-0000-0000-000061460000}"/>
    <cellStyle name="Normal 43 2 4 3 3 2 2" xfId="45964" xr:uid="{00000000-0005-0000-0000-000062460000}"/>
    <cellStyle name="Normal 43 2 4 3 3 2 3" xfId="30731" xr:uid="{00000000-0005-0000-0000-000063460000}"/>
    <cellStyle name="Normal 43 2 4 3 3 3" xfId="10613" xr:uid="{00000000-0005-0000-0000-000064460000}"/>
    <cellStyle name="Normal 43 2 4 3 3 3 2" xfId="40947" xr:uid="{00000000-0005-0000-0000-000065460000}"/>
    <cellStyle name="Normal 43 2 4 3 3 3 3" xfId="25714" xr:uid="{00000000-0005-0000-0000-000066460000}"/>
    <cellStyle name="Normal 43 2 4 3 3 4" xfId="35934" xr:uid="{00000000-0005-0000-0000-000067460000}"/>
    <cellStyle name="Normal 43 2 4 3 3 5" xfId="20701" xr:uid="{00000000-0005-0000-0000-000068460000}"/>
    <cellStyle name="Normal 43 2 4 3 4" xfId="12291" xr:uid="{00000000-0005-0000-0000-000069460000}"/>
    <cellStyle name="Normal 43 2 4 3 4 2" xfId="42622" xr:uid="{00000000-0005-0000-0000-00006A460000}"/>
    <cellStyle name="Normal 43 2 4 3 4 3" xfId="27389" xr:uid="{00000000-0005-0000-0000-00006B460000}"/>
    <cellStyle name="Normal 43 2 4 3 5" xfId="7270" xr:uid="{00000000-0005-0000-0000-00006C460000}"/>
    <cellStyle name="Normal 43 2 4 3 5 2" xfId="37605" xr:uid="{00000000-0005-0000-0000-00006D460000}"/>
    <cellStyle name="Normal 43 2 4 3 5 3" xfId="22372" xr:uid="{00000000-0005-0000-0000-00006E460000}"/>
    <cellStyle name="Normal 43 2 4 3 6" xfId="32593" xr:uid="{00000000-0005-0000-0000-00006F460000}"/>
    <cellStyle name="Normal 43 2 4 3 7" xfId="17359" xr:uid="{00000000-0005-0000-0000-000070460000}"/>
    <cellStyle name="Normal 43 2 4 4" xfId="3052" xr:uid="{00000000-0005-0000-0000-000071460000}"/>
    <cellStyle name="Normal 43 2 4 4 2" xfId="13126" xr:uid="{00000000-0005-0000-0000-000072460000}"/>
    <cellStyle name="Normal 43 2 4 4 2 2" xfId="43457" xr:uid="{00000000-0005-0000-0000-000073460000}"/>
    <cellStyle name="Normal 43 2 4 4 2 3" xfId="28224" xr:uid="{00000000-0005-0000-0000-000074460000}"/>
    <cellStyle name="Normal 43 2 4 4 3" xfId="8106" xr:uid="{00000000-0005-0000-0000-000075460000}"/>
    <cellStyle name="Normal 43 2 4 4 3 2" xfId="38440" xr:uid="{00000000-0005-0000-0000-000076460000}"/>
    <cellStyle name="Normal 43 2 4 4 3 3" xfId="23207" xr:uid="{00000000-0005-0000-0000-000077460000}"/>
    <cellStyle name="Normal 43 2 4 4 4" xfId="33427" xr:uid="{00000000-0005-0000-0000-000078460000}"/>
    <cellStyle name="Normal 43 2 4 4 5" xfId="18194" xr:uid="{00000000-0005-0000-0000-000079460000}"/>
    <cellStyle name="Normal 43 2 4 5" xfId="4745" xr:uid="{00000000-0005-0000-0000-00007A460000}"/>
    <cellStyle name="Normal 43 2 4 5 2" xfId="14797" xr:uid="{00000000-0005-0000-0000-00007B460000}"/>
    <cellStyle name="Normal 43 2 4 5 2 2" xfId="45128" xr:uid="{00000000-0005-0000-0000-00007C460000}"/>
    <cellStyle name="Normal 43 2 4 5 2 3" xfId="29895" xr:uid="{00000000-0005-0000-0000-00007D460000}"/>
    <cellStyle name="Normal 43 2 4 5 3" xfId="9777" xr:uid="{00000000-0005-0000-0000-00007E460000}"/>
    <cellStyle name="Normal 43 2 4 5 3 2" xfId="40111" xr:uid="{00000000-0005-0000-0000-00007F460000}"/>
    <cellStyle name="Normal 43 2 4 5 3 3" xfId="24878" xr:uid="{00000000-0005-0000-0000-000080460000}"/>
    <cellStyle name="Normal 43 2 4 5 4" xfId="35098" xr:uid="{00000000-0005-0000-0000-000081460000}"/>
    <cellStyle name="Normal 43 2 4 5 5" xfId="19865" xr:uid="{00000000-0005-0000-0000-000082460000}"/>
    <cellStyle name="Normal 43 2 4 6" xfId="11455" xr:uid="{00000000-0005-0000-0000-000083460000}"/>
    <cellStyle name="Normal 43 2 4 6 2" xfId="41786" xr:uid="{00000000-0005-0000-0000-000084460000}"/>
    <cellStyle name="Normal 43 2 4 6 3" xfId="26553" xr:uid="{00000000-0005-0000-0000-000085460000}"/>
    <cellStyle name="Normal 43 2 4 7" xfId="6434" xr:uid="{00000000-0005-0000-0000-000086460000}"/>
    <cellStyle name="Normal 43 2 4 7 2" xfId="36769" xr:uid="{00000000-0005-0000-0000-000087460000}"/>
    <cellStyle name="Normal 43 2 4 7 3" xfId="21536" xr:uid="{00000000-0005-0000-0000-000088460000}"/>
    <cellStyle name="Normal 43 2 4 8" xfId="31757" xr:uid="{00000000-0005-0000-0000-000089460000}"/>
    <cellStyle name="Normal 43 2 4 9" xfId="16523" xr:uid="{00000000-0005-0000-0000-00008A460000}"/>
    <cellStyle name="Normal 43 2 5" xfId="1568" xr:uid="{00000000-0005-0000-0000-00008B460000}"/>
    <cellStyle name="Normal 43 2 5 2" xfId="2409" xr:uid="{00000000-0005-0000-0000-00008C460000}"/>
    <cellStyle name="Normal 43 2 5 2 2" xfId="4099" xr:uid="{00000000-0005-0000-0000-00008D460000}"/>
    <cellStyle name="Normal 43 2 5 2 2 2" xfId="14172" xr:uid="{00000000-0005-0000-0000-00008E460000}"/>
    <cellStyle name="Normal 43 2 5 2 2 2 2" xfId="44503" xr:uid="{00000000-0005-0000-0000-00008F460000}"/>
    <cellStyle name="Normal 43 2 5 2 2 2 3" xfId="29270" xr:uid="{00000000-0005-0000-0000-000090460000}"/>
    <cellStyle name="Normal 43 2 5 2 2 3" xfId="9152" xr:uid="{00000000-0005-0000-0000-000091460000}"/>
    <cellStyle name="Normal 43 2 5 2 2 3 2" xfId="39486" xr:uid="{00000000-0005-0000-0000-000092460000}"/>
    <cellStyle name="Normal 43 2 5 2 2 3 3" xfId="24253" xr:uid="{00000000-0005-0000-0000-000093460000}"/>
    <cellStyle name="Normal 43 2 5 2 2 4" xfId="34473" xr:uid="{00000000-0005-0000-0000-000094460000}"/>
    <cellStyle name="Normal 43 2 5 2 2 5" xfId="19240" xr:uid="{00000000-0005-0000-0000-000095460000}"/>
    <cellStyle name="Normal 43 2 5 2 3" xfId="5791" xr:uid="{00000000-0005-0000-0000-000096460000}"/>
    <cellStyle name="Normal 43 2 5 2 3 2" xfId="15843" xr:uid="{00000000-0005-0000-0000-000097460000}"/>
    <cellStyle name="Normal 43 2 5 2 3 2 2" xfId="46174" xr:uid="{00000000-0005-0000-0000-000098460000}"/>
    <cellStyle name="Normal 43 2 5 2 3 2 3" xfId="30941" xr:uid="{00000000-0005-0000-0000-000099460000}"/>
    <cellStyle name="Normal 43 2 5 2 3 3" xfId="10823" xr:uid="{00000000-0005-0000-0000-00009A460000}"/>
    <cellStyle name="Normal 43 2 5 2 3 3 2" xfId="41157" xr:uid="{00000000-0005-0000-0000-00009B460000}"/>
    <cellStyle name="Normal 43 2 5 2 3 3 3" xfId="25924" xr:uid="{00000000-0005-0000-0000-00009C460000}"/>
    <cellStyle name="Normal 43 2 5 2 3 4" xfId="36144" xr:uid="{00000000-0005-0000-0000-00009D460000}"/>
    <cellStyle name="Normal 43 2 5 2 3 5" xfId="20911" xr:uid="{00000000-0005-0000-0000-00009E460000}"/>
    <cellStyle name="Normal 43 2 5 2 4" xfId="12501" xr:uid="{00000000-0005-0000-0000-00009F460000}"/>
    <cellStyle name="Normal 43 2 5 2 4 2" xfId="42832" xr:uid="{00000000-0005-0000-0000-0000A0460000}"/>
    <cellStyle name="Normal 43 2 5 2 4 3" xfId="27599" xr:uid="{00000000-0005-0000-0000-0000A1460000}"/>
    <cellStyle name="Normal 43 2 5 2 5" xfId="7480" xr:uid="{00000000-0005-0000-0000-0000A2460000}"/>
    <cellStyle name="Normal 43 2 5 2 5 2" xfId="37815" xr:uid="{00000000-0005-0000-0000-0000A3460000}"/>
    <cellStyle name="Normal 43 2 5 2 5 3" xfId="22582" xr:uid="{00000000-0005-0000-0000-0000A4460000}"/>
    <cellStyle name="Normal 43 2 5 2 6" xfId="32803" xr:uid="{00000000-0005-0000-0000-0000A5460000}"/>
    <cellStyle name="Normal 43 2 5 2 7" xfId="17569" xr:uid="{00000000-0005-0000-0000-0000A6460000}"/>
    <cellStyle name="Normal 43 2 5 3" xfId="3262" xr:uid="{00000000-0005-0000-0000-0000A7460000}"/>
    <cellStyle name="Normal 43 2 5 3 2" xfId="13336" xr:uid="{00000000-0005-0000-0000-0000A8460000}"/>
    <cellStyle name="Normal 43 2 5 3 2 2" xfId="43667" xr:uid="{00000000-0005-0000-0000-0000A9460000}"/>
    <cellStyle name="Normal 43 2 5 3 2 3" xfId="28434" xr:uid="{00000000-0005-0000-0000-0000AA460000}"/>
    <cellStyle name="Normal 43 2 5 3 3" xfId="8316" xr:uid="{00000000-0005-0000-0000-0000AB460000}"/>
    <cellStyle name="Normal 43 2 5 3 3 2" xfId="38650" xr:uid="{00000000-0005-0000-0000-0000AC460000}"/>
    <cellStyle name="Normal 43 2 5 3 3 3" xfId="23417" xr:uid="{00000000-0005-0000-0000-0000AD460000}"/>
    <cellStyle name="Normal 43 2 5 3 4" xfId="33637" xr:uid="{00000000-0005-0000-0000-0000AE460000}"/>
    <cellStyle name="Normal 43 2 5 3 5" xfId="18404" xr:uid="{00000000-0005-0000-0000-0000AF460000}"/>
    <cellStyle name="Normal 43 2 5 4" xfId="4955" xr:uid="{00000000-0005-0000-0000-0000B0460000}"/>
    <cellStyle name="Normal 43 2 5 4 2" xfId="15007" xr:uid="{00000000-0005-0000-0000-0000B1460000}"/>
    <cellStyle name="Normal 43 2 5 4 2 2" xfId="45338" xr:uid="{00000000-0005-0000-0000-0000B2460000}"/>
    <cellStyle name="Normal 43 2 5 4 2 3" xfId="30105" xr:uid="{00000000-0005-0000-0000-0000B3460000}"/>
    <cellStyle name="Normal 43 2 5 4 3" xfId="9987" xr:uid="{00000000-0005-0000-0000-0000B4460000}"/>
    <cellStyle name="Normal 43 2 5 4 3 2" xfId="40321" xr:uid="{00000000-0005-0000-0000-0000B5460000}"/>
    <cellStyle name="Normal 43 2 5 4 3 3" xfId="25088" xr:uid="{00000000-0005-0000-0000-0000B6460000}"/>
    <cellStyle name="Normal 43 2 5 4 4" xfId="35308" xr:uid="{00000000-0005-0000-0000-0000B7460000}"/>
    <cellStyle name="Normal 43 2 5 4 5" xfId="20075" xr:uid="{00000000-0005-0000-0000-0000B8460000}"/>
    <cellStyle name="Normal 43 2 5 5" xfId="11665" xr:uid="{00000000-0005-0000-0000-0000B9460000}"/>
    <cellStyle name="Normal 43 2 5 5 2" xfId="41996" xr:uid="{00000000-0005-0000-0000-0000BA460000}"/>
    <cellStyle name="Normal 43 2 5 5 3" xfId="26763" xr:uid="{00000000-0005-0000-0000-0000BB460000}"/>
    <cellStyle name="Normal 43 2 5 6" xfId="6644" xr:uid="{00000000-0005-0000-0000-0000BC460000}"/>
    <cellStyle name="Normal 43 2 5 6 2" xfId="36979" xr:uid="{00000000-0005-0000-0000-0000BD460000}"/>
    <cellStyle name="Normal 43 2 5 6 3" xfId="21746" xr:uid="{00000000-0005-0000-0000-0000BE460000}"/>
    <cellStyle name="Normal 43 2 5 7" xfId="31967" xr:uid="{00000000-0005-0000-0000-0000BF460000}"/>
    <cellStyle name="Normal 43 2 5 8" xfId="16733" xr:uid="{00000000-0005-0000-0000-0000C0460000}"/>
    <cellStyle name="Normal 43 2 6" xfId="1989" xr:uid="{00000000-0005-0000-0000-0000C1460000}"/>
    <cellStyle name="Normal 43 2 6 2" xfId="3681" xr:uid="{00000000-0005-0000-0000-0000C2460000}"/>
    <cellStyle name="Normal 43 2 6 2 2" xfId="13754" xr:uid="{00000000-0005-0000-0000-0000C3460000}"/>
    <cellStyle name="Normal 43 2 6 2 2 2" xfId="44085" xr:uid="{00000000-0005-0000-0000-0000C4460000}"/>
    <cellStyle name="Normal 43 2 6 2 2 3" xfId="28852" xr:uid="{00000000-0005-0000-0000-0000C5460000}"/>
    <cellStyle name="Normal 43 2 6 2 3" xfId="8734" xr:uid="{00000000-0005-0000-0000-0000C6460000}"/>
    <cellStyle name="Normal 43 2 6 2 3 2" xfId="39068" xr:uid="{00000000-0005-0000-0000-0000C7460000}"/>
    <cellStyle name="Normal 43 2 6 2 3 3" xfId="23835" xr:uid="{00000000-0005-0000-0000-0000C8460000}"/>
    <cellStyle name="Normal 43 2 6 2 4" xfId="34055" xr:uid="{00000000-0005-0000-0000-0000C9460000}"/>
    <cellStyle name="Normal 43 2 6 2 5" xfId="18822" xr:uid="{00000000-0005-0000-0000-0000CA460000}"/>
    <cellStyle name="Normal 43 2 6 3" xfId="5373" xr:uid="{00000000-0005-0000-0000-0000CB460000}"/>
    <cellStyle name="Normal 43 2 6 3 2" xfId="15425" xr:uid="{00000000-0005-0000-0000-0000CC460000}"/>
    <cellStyle name="Normal 43 2 6 3 2 2" xfId="45756" xr:uid="{00000000-0005-0000-0000-0000CD460000}"/>
    <cellStyle name="Normal 43 2 6 3 2 3" xfId="30523" xr:uid="{00000000-0005-0000-0000-0000CE460000}"/>
    <cellStyle name="Normal 43 2 6 3 3" xfId="10405" xr:uid="{00000000-0005-0000-0000-0000CF460000}"/>
    <cellStyle name="Normal 43 2 6 3 3 2" xfId="40739" xr:uid="{00000000-0005-0000-0000-0000D0460000}"/>
    <cellStyle name="Normal 43 2 6 3 3 3" xfId="25506" xr:uid="{00000000-0005-0000-0000-0000D1460000}"/>
    <cellStyle name="Normal 43 2 6 3 4" xfId="35726" xr:uid="{00000000-0005-0000-0000-0000D2460000}"/>
    <cellStyle name="Normal 43 2 6 3 5" xfId="20493" xr:uid="{00000000-0005-0000-0000-0000D3460000}"/>
    <cellStyle name="Normal 43 2 6 4" xfId="12083" xr:uid="{00000000-0005-0000-0000-0000D4460000}"/>
    <cellStyle name="Normal 43 2 6 4 2" xfId="42414" xr:uid="{00000000-0005-0000-0000-0000D5460000}"/>
    <cellStyle name="Normal 43 2 6 4 3" xfId="27181" xr:uid="{00000000-0005-0000-0000-0000D6460000}"/>
    <cellStyle name="Normal 43 2 6 5" xfId="7062" xr:uid="{00000000-0005-0000-0000-0000D7460000}"/>
    <cellStyle name="Normal 43 2 6 5 2" xfId="37397" xr:uid="{00000000-0005-0000-0000-0000D8460000}"/>
    <cellStyle name="Normal 43 2 6 5 3" xfId="22164" xr:uid="{00000000-0005-0000-0000-0000D9460000}"/>
    <cellStyle name="Normal 43 2 6 6" xfId="32385" xr:uid="{00000000-0005-0000-0000-0000DA460000}"/>
    <cellStyle name="Normal 43 2 6 7" xfId="17151" xr:uid="{00000000-0005-0000-0000-0000DB460000}"/>
    <cellStyle name="Normal 43 2 7" xfId="2840" xr:uid="{00000000-0005-0000-0000-0000DC460000}"/>
    <cellStyle name="Normal 43 2 7 2" xfId="12918" xr:uid="{00000000-0005-0000-0000-0000DD460000}"/>
    <cellStyle name="Normal 43 2 7 2 2" xfId="43249" xr:uid="{00000000-0005-0000-0000-0000DE460000}"/>
    <cellStyle name="Normal 43 2 7 2 3" xfId="28016" xr:uid="{00000000-0005-0000-0000-0000DF460000}"/>
    <cellStyle name="Normal 43 2 7 3" xfId="7898" xr:uid="{00000000-0005-0000-0000-0000E0460000}"/>
    <cellStyle name="Normal 43 2 7 3 2" xfId="38232" xr:uid="{00000000-0005-0000-0000-0000E1460000}"/>
    <cellStyle name="Normal 43 2 7 3 3" xfId="22999" xr:uid="{00000000-0005-0000-0000-0000E2460000}"/>
    <cellStyle name="Normal 43 2 7 4" xfId="33219" xr:uid="{00000000-0005-0000-0000-0000E3460000}"/>
    <cellStyle name="Normal 43 2 7 5" xfId="17986" xr:uid="{00000000-0005-0000-0000-0000E4460000}"/>
    <cellStyle name="Normal 43 2 8" xfId="4534" xr:uid="{00000000-0005-0000-0000-0000E5460000}"/>
    <cellStyle name="Normal 43 2 8 2" xfId="14589" xr:uid="{00000000-0005-0000-0000-0000E6460000}"/>
    <cellStyle name="Normal 43 2 8 2 2" xfId="44920" xr:uid="{00000000-0005-0000-0000-0000E7460000}"/>
    <cellStyle name="Normal 43 2 8 2 3" xfId="29687" xr:uid="{00000000-0005-0000-0000-0000E8460000}"/>
    <cellStyle name="Normal 43 2 8 3" xfId="9569" xr:uid="{00000000-0005-0000-0000-0000E9460000}"/>
    <cellStyle name="Normal 43 2 8 3 2" xfId="39903" xr:uid="{00000000-0005-0000-0000-0000EA460000}"/>
    <cellStyle name="Normal 43 2 8 3 3" xfId="24670" xr:uid="{00000000-0005-0000-0000-0000EB460000}"/>
    <cellStyle name="Normal 43 2 8 4" xfId="34890" xr:uid="{00000000-0005-0000-0000-0000EC460000}"/>
    <cellStyle name="Normal 43 2 8 5" xfId="19657" xr:uid="{00000000-0005-0000-0000-0000ED460000}"/>
    <cellStyle name="Normal 43 2 9" xfId="11245" xr:uid="{00000000-0005-0000-0000-0000EE460000}"/>
    <cellStyle name="Normal 43 2 9 2" xfId="41578" xr:uid="{00000000-0005-0000-0000-0000EF460000}"/>
    <cellStyle name="Normal 43 2 9 3" xfId="26345" xr:uid="{00000000-0005-0000-0000-0000F0460000}"/>
    <cellStyle name="Normal 44" xfId="169" xr:uid="{00000000-0005-0000-0000-0000F1460000}"/>
    <cellStyle name="Normal 44 2" xfId="860" xr:uid="{00000000-0005-0000-0000-0000F2460000}"/>
    <cellStyle name="Normal 44 2 10" xfId="6225" xr:uid="{00000000-0005-0000-0000-0000F3460000}"/>
    <cellStyle name="Normal 44 2 10 2" xfId="36562" xr:uid="{00000000-0005-0000-0000-0000F4460000}"/>
    <cellStyle name="Normal 44 2 10 3" xfId="21329" xr:uid="{00000000-0005-0000-0000-0000F5460000}"/>
    <cellStyle name="Normal 44 2 11" xfId="31553" xr:uid="{00000000-0005-0000-0000-0000F6460000}"/>
    <cellStyle name="Normal 44 2 12" xfId="16314" xr:uid="{00000000-0005-0000-0000-0000F7460000}"/>
    <cellStyle name="Normal 44 2 2" xfId="1189" xr:uid="{00000000-0005-0000-0000-0000F8460000}"/>
    <cellStyle name="Normal 44 2 2 10" xfId="31605" xr:uid="{00000000-0005-0000-0000-0000F9460000}"/>
    <cellStyle name="Normal 44 2 2 11" xfId="16368" xr:uid="{00000000-0005-0000-0000-0000FA460000}"/>
    <cellStyle name="Normal 44 2 2 2" xfId="1297" xr:uid="{00000000-0005-0000-0000-0000FB460000}"/>
    <cellStyle name="Normal 44 2 2 2 10" xfId="16472" xr:uid="{00000000-0005-0000-0000-0000FC460000}"/>
    <cellStyle name="Normal 44 2 2 2 2" xfId="1514" xr:uid="{00000000-0005-0000-0000-0000FD460000}"/>
    <cellStyle name="Normal 44 2 2 2 2 2" xfId="1935" xr:uid="{00000000-0005-0000-0000-0000FE460000}"/>
    <cellStyle name="Normal 44 2 2 2 2 2 2" xfId="2774" xr:uid="{00000000-0005-0000-0000-0000FF460000}"/>
    <cellStyle name="Normal 44 2 2 2 2 2 2 2" xfId="4464" xr:uid="{00000000-0005-0000-0000-000000470000}"/>
    <cellStyle name="Normal 44 2 2 2 2 2 2 2 2" xfId="14537" xr:uid="{00000000-0005-0000-0000-000001470000}"/>
    <cellStyle name="Normal 44 2 2 2 2 2 2 2 2 2" xfId="44868" xr:uid="{00000000-0005-0000-0000-000002470000}"/>
    <cellStyle name="Normal 44 2 2 2 2 2 2 2 2 3" xfId="29635" xr:uid="{00000000-0005-0000-0000-000003470000}"/>
    <cellStyle name="Normal 44 2 2 2 2 2 2 2 3" xfId="9517" xr:uid="{00000000-0005-0000-0000-000004470000}"/>
    <cellStyle name="Normal 44 2 2 2 2 2 2 2 3 2" xfId="39851" xr:uid="{00000000-0005-0000-0000-000005470000}"/>
    <cellStyle name="Normal 44 2 2 2 2 2 2 2 3 3" xfId="24618" xr:uid="{00000000-0005-0000-0000-000006470000}"/>
    <cellStyle name="Normal 44 2 2 2 2 2 2 2 4" xfId="34838" xr:uid="{00000000-0005-0000-0000-000007470000}"/>
    <cellStyle name="Normal 44 2 2 2 2 2 2 2 5" xfId="19605" xr:uid="{00000000-0005-0000-0000-000008470000}"/>
    <cellStyle name="Normal 44 2 2 2 2 2 2 3" xfId="6156" xr:uid="{00000000-0005-0000-0000-000009470000}"/>
    <cellStyle name="Normal 44 2 2 2 2 2 2 3 2" xfId="16208" xr:uid="{00000000-0005-0000-0000-00000A470000}"/>
    <cellStyle name="Normal 44 2 2 2 2 2 2 3 2 2" xfId="46539" xr:uid="{00000000-0005-0000-0000-00000B470000}"/>
    <cellStyle name="Normal 44 2 2 2 2 2 2 3 2 3" xfId="31306" xr:uid="{00000000-0005-0000-0000-00000C470000}"/>
    <cellStyle name="Normal 44 2 2 2 2 2 2 3 3" xfId="11188" xr:uid="{00000000-0005-0000-0000-00000D470000}"/>
    <cellStyle name="Normal 44 2 2 2 2 2 2 3 3 2" xfId="41522" xr:uid="{00000000-0005-0000-0000-00000E470000}"/>
    <cellStyle name="Normal 44 2 2 2 2 2 2 3 3 3" xfId="26289" xr:uid="{00000000-0005-0000-0000-00000F470000}"/>
    <cellStyle name="Normal 44 2 2 2 2 2 2 3 4" xfId="36509" xr:uid="{00000000-0005-0000-0000-000010470000}"/>
    <cellStyle name="Normal 44 2 2 2 2 2 2 3 5" xfId="21276" xr:uid="{00000000-0005-0000-0000-000011470000}"/>
    <cellStyle name="Normal 44 2 2 2 2 2 2 4" xfId="12866" xr:uid="{00000000-0005-0000-0000-000012470000}"/>
    <cellStyle name="Normal 44 2 2 2 2 2 2 4 2" xfId="43197" xr:uid="{00000000-0005-0000-0000-000013470000}"/>
    <cellStyle name="Normal 44 2 2 2 2 2 2 4 3" xfId="27964" xr:uid="{00000000-0005-0000-0000-000014470000}"/>
    <cellStyle name="Normal 44 2 2 2 2 2 2 5" xfId="7845" xr:uid="{00000000-0005-0000-0000-000015470000}"/>
    <cellStyle name="Normal 44 2 2 2 2 2 2 5 2" xfId="38180" xr:uid="{00000000-0005-0000-0000-000016470000}"/>
    <cellStyle name="Normal 44 2 2 2 2 2 2 5 3" xfId="22947" xr:uid="{00000000-0005-0000-0000-000017470000}"/>
    <cellStyle name="Normal 44 2 2 2 2 2 2 6" xfId="33168" xr:uid="{00000000-0005-0000-0000-000018470000}"/>
    <cellStyle name="Normal 44 2 2 2 2 2 2 7" xfId="17934" xr:uid="{00000000-0005-0000-0000-000019470000}"/>
    <cellStyle name="Normal 44 2 2 2 2 2 3" xfId="3627" xr:uid="{00000000-0005-0000-0000-00001A470000}"/>
    <cellStyle name="Normal 44 2 2 2 2 2 3 2" xfId="13701" xr:uid="{00000000-0005-0000-0000-00001B470000}"/>
    <cellStyle name="Normal 44 2 2 2 2 2 3 2 2" xfId="44032" xr:uid="{00000000-0005-0000-0000-00001C470000}"/>
    <cellStyle name="Normal 44 2 2 2 2 2 3 2 3" xfId="28799" xr:uid="{00000000-0005-0000-0000-00001D470000}"/>
    <cellStyle name="Normal 44 2 2 2 2 2 3 3" xfId="8681" xr:uid="{00000000-0005-0000-0000-00001E470000}"/>
    <cellStyle name="Normal 44 2 2 2 2 2 3 3 2" xfId="39015" xr:uid="{00000000-0005-0000-0000-00001F470000}"/>
    <cellStyle name="Normal 44 2 2 2 2 2 3 3 3" xfId="23782" xr:uid="{00000000-0005-0000-0000-000020470000}"/>
    <cellStyle name="Normal 44 2 2 2 2 2 3 4" xfId="34002" xr:uid="{00000000-0005-0000-0000-000021470000}"/>
    <cellStyle name="Normal 44 2 2 2 2 2 3 5" xfId="18769" xr:uid="{00000000-0005-0000-0000-000022470000}"/>
    <cellStyle name="Normal 44 2 2 2 2 2 4" xfId="5320" xr:uid="{00000000-0005-0000-0000-000023470000}"/>
    <cellStyle name="Normal 44 2 2 2 2 2 4 2" xfId="15372" xr:uid="{00000000-0005-0000-0000-000024470000}"/>
    <cellStyle name="Normal 44 2 2 2 2 2 4 2 2" xfId="45703" xr:uid="{00000000-0005-0000-0000-000025470000}"/>
    <cellStyle name="Normal 44 2 2 2 2 2 4 2 3" xfId="30470" xr:uid="{00000000-0005-0000-0000-000026470000}"/>
    <cellStyle name="Normal 44 2 2 2 2 2 4 3" xfId="10352" xr:uid="{00000000-0005-0000-0000-000027470000}"/>
    <cellStyle name="Normal 44 2 2 2 2 2 4 3 2" xfId="40686" xr:uid="{00000000-0005-0000-0000-000028470000}"/>
    <cellStyle name="Normal 44 2 2 2 2 2 4 3 3" xfId="25453" xr:uid="{00000000-0005-0000-0000-000029470000}"/>
    <cellStyle name="Normal 44 2 2 2 2 2 4 4" xfId="35673" xr:uid="{00000000-0005-0000-0000-00002A470000}"/>
    <cellStyle name="Normal 44 2 2 2 2 2 4 5" xfId="20440" xr:uid="{00000000-0005-0000-0000-00002B470000}"/>
    <cellStyle name="Normal 44 2 2 2 2 2 5" xfId="12030" xr:uid="{00000000-0005-0000-0000-00002C470000}"/>
    <cellStyle name="Normal 44 2 2 2 2 2 5 2" xfId="42361" xr:uid="{00000000-0005-0000-0000-00002D470000}"/>
    <cellStyle name="Normal 44 2 2 2 2 2 5 3" xfId="27128" xr:uid="{00000000-0005-0000-0000-00002E470000}"/>
    <cellStyle name="Normal 44 2 2 2 2 2 6" xfId="7009" xr:uid="{00000000-0005-0000-0000-00002F470000}"/>
    <cellStyle name="Normal 44 2 2 2 2 2 6 2" xfId="37344" xr:uid="{00000000-0005-0000-0000-000030470000}"/>
    <cellStyle name="Normal 44 2 2 2 2 2 6 3" xfId="22111" xr:uid="{00000000-0005-0000-0000-000031470000}"/>
    <cellStyle name="Normal 44 2 2 2 2 2 7" xfId="32332" xr:uid="{00000000-0005-0000-0000-000032470000}"/>
    <cellStyle name="Normal 44 2 2 2 2 2 8" xfId="17098" xr:uid="{00000000-0005-0000-0000-000033470000}"/>
    <cellStyle name="Normal 44 2 2 2 2 3" xfId="2356" xr:uid="{00000000-0005-0000-0000-000034470000}"/>
    <cellStyle name="Normal 44 2 2 2 2 3 2" xfId="4046" xr:uid="{00000000-0005-0000-0000-000035470000}"/>
    <cellStyle name="Normal 44 2 2 2 2 3 2 2" xfId="14119" xr:uid="{00000000-0005-0000-0000-000036470000}"/>
    <cellStyle name="Normal 44 2 2 2 2 3 2 2 2" xfId="44450" xr:uid="{00000000-0005-0000-0000-000037470000}"/>
    <cellStyle name="Normal 44 2 2 2 2 3 2 2 3" xfId="29217" xr:uid="{00000000-0005-0000-0000-000038470000}"/>
    <cellStyle name="Normal 44 2 2 2 2 3 2 3" xfId="9099" xr:uid="{00000000-0005-0000-0000-000039470000}"/>
    <cellStyle name="Normal 44 2 2 2 2 3 2 3 2" xfId="39433" xr:uid="{00000000-0005-0000-0000-00003A470000}"/>
    <cellStyle name="Normal 44 2 2 2 2 3 2 3 3" xfId="24200" xr:uid="{00000000-0005-0000-0000-00003B470000}"/>
    <cellStyle name="Normal 44 2 2 2 2 3 2 4" xfId="34420" xr:uid="{00000000-0005-0000-0000-00003C470000}"/>
    <cellStyle name="Normal 44 2 2 2 2 3 2 5" xfId="19187" xr:uid="{00000000-0005-0000-0000-00003D470000}"/>
    <cellStyle name="Normal 44 2 2 2 2 3 3" xfId="5738" xr:uid="{00000000-0005-0000-0000-00003E470000}"/>
    <cellStyle name="Normal 44 2 2 2 2 3 3 2" xfId="15790" xr:uid="{00000000-0005-0000-0000-00003F470000}"/>
    <cellStyle name="Normal 44 2 2 2 2 3 3 2 2" xfId="46121" xr:uid="{00000000-0005-0000-0000-000040470000}"/>
    <cellStyle name="Normal 44 2 2 2 2 3 3 2 3" xfId="30888" xr:uid="{00000000-0005-0000-0000-000041470000}"/>
    <cellStyle name="Normal 44 2 2 2 2 3 3 3" xfId="10770" xr:uid="{00000000-0005-0000-0000-000042470000}"/>
    <cellStyle name="Normal 44 2 2 2 2 3 3 3 2" xfId="41104" xr:uid="{00000000-0005-0000-0000-000043470000}"/>
    <cellStyle name="Normal 44 2 2 2 2 3 3 3 3" xfId="25871" xr:uid="{00000000-0005-0000-0000-000044470000}"/>
    <cellStyle name="Normal 44 2 2 2 2 3 3 4" xfId="36091" xr:uid="{00000000-0005-0000-0000-000045470000}"/>
    <cellStyle name="Normal 44 2 2 2 2 3 3 5" xfId="20858" xr:uid="{00000000-0005-0000-0000-000046470000}"/>
    <cellStyle name="Normal 44 2 2 2 2 3 4" xfId="12448" xr:uid="{00000000-0005-0000-0000-000047470000}"/>
    <cellStyle name="Normal 44 2 2 2 2 3 4 2" xfId="42779" xr:uid="{00000000-0005-0000-0000-000048470000}"/>
    <cellStyle name="Normal 44 2 2 2 2 3 4 3" xfId="27546" xr:uid="{00000000-0005-0000-0000-000049470000}"/>
    <cellStyle name="Normal 44 2 2 2 2 3 5" xfId="7427" xr:uid="{00000000-0005-0000-0000-00004A470000}"/>
    <cellStyle name="Normal 44 2 2 2 2 3 5 2" xfId="37762" xr:uid="{00000000-0005-0000-0000-00004B470000}"/>
    <cellStyle name="Normal 44 2 2 2 2 3 5 3" xfId="22529" xr:uid="{00000000-0005-0000-0000-00004C470000}"/>
    <cellStyle name="Normal 44 2 2 2 2 3 6" xfId="32750" xr:uid="{00000000-0005-0000-0000-00004D470000}"/>
    <cellStyle name="Normal 44 2 2 2 2 3 7" xfId="17516" xr:uid="{00000000-0005-0000-0000-00004E470000}"/>
    <cellStyle name="Normal 44 2 2 2 2 4" xfId="3209" xr:uid="{00000000-0005-0000-0000-00004F470000}"/>
    <cellStyle name="Normal 44 2 2 2 2 4 2" xfId="13283" xr:uid="{00000000-0005-0000-0000-000050470000}"/>
    <cellStyle name="Normal 44 2 2 2 2 4 2 2" xfId="43614" xr:uid="{00000000-0005-0000-0000-000051470000}"/>
    <cellStyle name="Normal 44 2 2 2 2 4 2 3" xfId="28381" xr:uid="{00000000-0005-0000-0000-000052470000}"/>
    <cellStyle name="Normal 44 2 2 2 2 4 3" xfId="8263" xr:uid="{00000000-0005-0000-0000-000053470000}"/>
    <cellStyle name="Normal 44 2 2 2 2 4 3 2" xfId="38597" xr:uid="{00000000-0005-0000-0000-000054470000}"/>
    <cellStyle name="Normal 44 2 2 2 2 4 3 3" xfId="23364" xr:uid="{00000000-0005-0000-0000-000055470000}"/>
    <cellStyle name="Normal 44 2 2 2 2 4 4" xfId="33584" xr:uid="{00000000-0005-0000-0000-000056470000}"/>
    <cellStyle name="Normal 44 2 2 2 2 4 5" xfId="18351" xr:uid="{00000000-0005-0000-0000-000057470000}"/>
    <cellStyle name="Normal 44 2 2 2 2 5" xfId="4902" xr:uid="{00000000-0005-0000-0000-000058470000}"/>
    <cellStyle name="Normal 44 2 2 2 2 5 2" xfId="14954" xr:uid="{00000000-0005-0000-0000-000059470000}"/>
    <cellStyle name="Normal 44 2 2 2 2 5 2 2" xfId="45285" xr:uid="{00000000-0005-0000-0000-00005A470000}"/>
    <cellStyle name="Normal 44 2 2 2 2 5 2 3" xfId="30052" xr:uid="{00000000-0005-0000-0000-00005B470000}"/>
    <cellStyle name="Normal 44 2 2 2 2 5 3" xfId="9934" xr:uid="{00000000-0005-0000-0000-00005C470000}"/>
    <cellStyle name="Normal 44 2 2 2 2 5 3 2" xfId="40268" xr:uid="{00000000-0005-0000-0000-00005D470000}"/>
    <cellStyle name="Normal 44 2 2 2 2 5 3 3" xfId="25035" xr:uid="{00000000-0005-0000-0000-00005E470000}"/>
    <cellStyle name="Normal 44 2 2 2 2 5 4" xfId="35255" xr:uid="{00000000-0005-0000-0000-00005F470000}"/>
    <cellStyle name="Normal 44 2 2 2 2 5 5" xfId="20022" xr:uid="{00000000-0005-0000-0000-000060470000}"/>
    <cellStyle name="Normal 44 2 2 2 2 6" xfId="11612" xr:uid="{00000000-0005-0000-0000-000061470000}"/>
    <cellStyle name="Normal 44 2 2 2 2 6 2" xfId="41943" xr:uid="{00000000-0005-0000-0000-000062470000}"/>
    <cellStyle name="Normal 44 2 2 2 2 6 3" xfId="26710" xr:uid="{00000000-0005-0000-0000-000063470000}"/>
    <cellStyle name="Normal 44 2 2 2 2 7" xfId="6591" xr:uid="{00000000-0005-0000-0000-000064470000}"/>
    <cellStyle name="Normal 44 2 2 2 2 7 2" xfId="36926" xr:uid="{00000000-0005-0000-0000-000065470000}"/>
    <cellStyle name="Normal 44 2 2 2 2 7 3" xfId="21693" xr:uid="{00000000-0005-0000-0000-000066470000}"/>
    <cellStyle name="Normal 44 2 2 2 2 8" xfId="31914" xr:uid="{00000000-0005-0000-0000-000067470000}"/>
    <cellStyle name="Normal 44 2 2 2 2 9" xfId="16680" xr:uid="{00000000-0005-0000-0000-000068470000}"/>
    <cellStyle name="Normal 44 2 2 2 3" xfId="1727" xr:uid="{00000000-0005-0000-0000-000069470000}"/>
    <cellStyle name="Normal 44 2 2 2 3 2" xfId="2566" xr:uid="{00000000-0005-0000-0000-00006A470000}"/>
    <cellStyle name="Normal 44 2 2 2 3 2 2" xfId="4256" xr:uid="{00000000-0005-0000-0000-00006B470000}"/>
    <cellStyle name="Normal 44 2 2 2 3 2 2 2" xfId="14329" xr:uid="{00000000-0005-0000-0000-00006C470000}"/>
    <cellStyle name="Normal 44 2 2 2 3 2 2 2 2" xfId="44660" xr:uid="{00000000-0005-0000-0000-00006D470000}"/>
    <cellStyle name="Normal 44 2 2 2 3 2 2 2 3" xfId="29427" xr:uid="{00000000-0005-0000-0000-00006E470000}"/>
    <cellStyle name="Normal 44 2 2 2 3 2 2 3" xfId="9309" xr:uid="{00000000-0005-0000-0000-00006F470000}"/>
    <cellStyle name="Normal 44 2 2 2 3 2 2 3 2" xfId="39643" xr:uid="{00000000-0005-0000-0000-000070470000}"/>
    <cellStyle name="Normal 44 2 2 2 3 2 2 3 3" xfId="24410" xr:uid="{00000000-0005-0000-0000-000071470000}"/>
    <cellStyle name="Normal 44 2 2 2 3 2 2 4" xfId="34630" xr:uid="{00000000-0005-0000-0000-000072470000}"/>
    <cellStyle name="Normal 44 2 2 2 3 2 2 5" xfId="19397" xr:uid="{00000000-0005-0000-0000-000073470000}"/>
    <cellStyle name="Normal 44 2 2 2 3 2 3" xfId="5948" xr:uid="{00000000-0005-0000-0000-000074470000}"/>
    <cellStyle name="Normal 44 2 2 2 3 2 3 2" xfId="16000" xr:uid="{00000000-0005-0000-0000-000075470000}"/>
    <cellStyle name="Normal 44 2 2 2 3 2 3 2 2" xfId="46331" xr:uid="{00000000-0005-0000-0000-000076470000}"/>
    <cellStyle name="Normal 44 2 2 2 3 2 3 2 3" xfId="31098" xr:uid="{00000000-0005-0000-0000-000077470000}"/>
    <cellStyle name="Normal 44 2 2 2 3 2 3 3" xfId="10980" xr:uid="{00000000-0005-0000-0000-000078470000}"/>
    <cellStyle name="Normal 44 2 2 2 3 2 3 3 2" xfId="41314" xr:uid="{00000000-0005-0000-0000-000079470000}"/>
    <cellStyle name="Normal 44 2 2 2 3 2 3 3 3" xfId="26081" xr:uid="{00000000-0005-0000-0000-00007A470000}"/>
    <cellStyle name="Normal 44 2 2 2 3 2 3 4" xfId="36301" xr:uid="{00000000-0005-0000-0000-00007B470000}"/>
    <cellStyle name="Normal 44 2 2 2 3 2 3 5" xfId="21068" xr:uid="{00000000-0005-0000-0000-00007C470000}"/>
    <cellStyle name="Normal 44 2 2 2 3 2 4" xfId="12658" xr:uid="{00000000-0005-0000-0000-00007D470000}"/>
    <cellStyle name="Normal 44 2 2 2 3 2 4 2" xfId="42989" xr:uid="{00000000-0005-0000-0000-00007E470000}"/>
    <cellStyle name="Normal 44 2 2 2 3 2 4 3" xfId="27756" xr:uid="{00000000-0005-0000-0000-00007F470000}"/>
    <cellStyle name="Normal 44 2 2 2 3 2 5" xfId="7637" xr:uid="{00000000-0005-0000-0000-000080470000}"/>
    <cellStyle name="Normal 44 2 2 2 3 2 5 2" xfId="37972" xr:uid="{00000000-0005-0000-0000-000081470000}"/>
    <cellStyle name="Normal 44 2 2 2 3 2 5 3" xfId="22739" xr:uid="{00000000-0005-0000-0000-000082470000}"/>
    <cellStyle name="Normal 44 2 2 2 3 2 6" xfId="32960" xr:uid="{00000000-0005-0000-0000-000083470000}"/>
    <cellStyle name="Normal 44 2 2 2 3 2 7" xfId="17726" xr:uid="{00000000-0005-0000-0000-000084470000}"/>
    <cellStyle name="Normal 44 2 2 2 3 3" xfId="3419" xr:uid="{00000000-0005-0000-0000-000085470000}"/>
    <cellStyle name="Normal 44 2 2 2 3 3 2" xfId="13493" xr:uid="{00000000-0005-0000-0000-000086470000}"/>
    <cellStyle name="Normal 44 2 2 2 3 3 2 2" xfId="43824" xr:uid="{00000000-0005-0000-0000-000087470000}"/>
    <cellStyle name="Normal 44 2 2 2 3 3 2 3" xfId="28591" xr:uid="{00000000-0005-0000-0000-000088470000}"/>
    <cellStyle name="Normal 44 2 2 2 3 3 3" xfId="8473" xr:uid="{00000000-0005-0000-0000-000089470000}"/>
    <cellStyle name="Normal 44 2 2 2 3 3 3 2" xfId="38807" xr:uid="{00000000-0005-0000-0000-00008A470000}"/>
    <cellStyle name="Normal 44 2 2 2 3 3 3 3" xfId="23574" xr:uid="{00000000-0005-0000-0000-00008B470000}"/>
    <cellStyle name="Normal 44 2 2 2 3 3 4" xfId="33794" xr:uid="{00000000-0005-0000-0000-00008C470000}"/>
    <cellStyle name="Normal 44 2 2 2 3 3 5" xfId="18561" xr:uid="{00000000-0005-0000-0000-00008D470000}"/>
    <cellStyle name="Normal 44 2 2 2 3 4" xfId="5112" xr:uid="{00000000-0005-0000-0000-00008E470000}"/>
    <cellStyle name="Normal 44 2 2 2 3 4 2" xfId="15164" xr:uid="{00000000-0005-0000-0000-00008F470000}"/>
    <cellStyle name="Normal 44 2 2 2 3 4 2 2" xfId="45495" xr:uid="{00000000-0005-0000-0000-000090470000}"/>
    <cellStyle name="Normal 44 2 2 2 3 4 2 3" xfId="30262" xr:uid="{00000000-0005-0000-0000-000091470000}"/>
    <cellStyle name="Normal 44 2 2 2 3 4 3" xfId="10144" xr:uid="{00000000-0005-0000-0000-000092470000}"/>
    <cellStyle name="Normal 44 2 2 2 3 4 3 2" xfId="40478" xr:uid="{00000000-0005-0000-0000-000093470000}"/>
    <cellStyle name="Normal 44 2 2 2 3 4 3 3" xfId="25245" xr:uid="{00000000-0005-0000-0000-000094470000}"/>
    <cellStyle name="Normal 44 2 2 2 3 4 4" xfId="35465" xr:uid="{00000000-0005-0000-0000-000095470000}"/>
    <cellStyle name="Normal 44 2 2 2 3 4 5" xfId="20232" xr:uid="{00000000-0005-0000-0000-000096470000}"/>
    <cellStyle name="Normal 44 2 2 2 3 5" xfId="11822" xr:uid="{00000000-0005-0000-0000-000097470000}"/>
    <cellStyle name="Normal 44 2 2 2 3 5 2" xfId="42153" xr:uid="{00000000-0005-0000-0000-000098470000}"/>
    <cellStyle name="Normal 44 2 2 2 3 5 3" xfId="26920" xr:uid="{00000000-0005-0000-0000-000099470000}"/>
    <cellStyle name="Normal 44 2 2 2 3 6" xfId="6801" xr:uid="{00000000-0005-0000-0000-00009A470000}"/>
    <cellStyle name="Normal 44 2 2 2 3 6 2" xfId="37136" xr:uid="{00000000-0005-0000-0000-00009B470000}"/>
    <cellStyle name="Normal 44 2 2 2 3 6 3" xfId="21903" xr:uid="{00000000-0005-0000-0000-00009C470000}"/>
    <cellStyle name="Normal 44 2 2 2 3 7" xfId="32124" xr:uid="{00000000-0005-0000-0000-00009D470000}"/>
    <cellStyle name="Normal 44 2 2 2 3 8" xfId="16890" xr:uid="{00000000-0005-0000-0000-00009E470000}"/>
    <cellStyle name="Normal 44 2 2 2 4" xfId="2148" xr:uid="{00000000-0005-0000-0000-00009F470000}"/>
    <cellStyle name="Normal 44 2 2 2 4 2" xfId="3838" xr:uid="{00000000-0005-0000-0000-0000A0470000}"/>
    <cellStyle name="Normal 44 2 2 2 4 2 2" xfId="13911" xr:uid="{00000000-0005-0000-0000-0000A1470000}"/>
    <cellStyle name="Normal 44 2 2 2 4 2 2 2" xfId="44242" xr:uid="{00000000-0005-0000-0000-0000A2470000}"/>
    <cellStyle name="Normal 44 2 2 2 4 2 2 3" xfId="29009" xr:uid="{00000000-0005-0000-0000-0000A3470000}"/>
    <cellStyle name="Normal 44 2 2 2 4 2 3" xfId="8891" xr:uid="{00000000-0005-0000-0000-0000A4470000}"/>
    <cellStyle name="Normal 44 2 2 2 4 2 3 2" xfId="39225" xr:uid="{00000000-0005-0000-0000-0000A5470000}"/>
    <cellStyle name="Normal 44 2 2 2 4 2 3 3" xfId="23992" xr:uid="{00000000-0005-0000-0000-0000A6470000}"/>
    <cellStyle name="Normal 44 2 2 2 4 2 4" xfId="34212" xr:uid="{00000000-0005-0000-0000-0000A7470000}"/>
    <cellStyle name="Normal 44 2 2 2 4 2 5" xfId="18979" xr:uid="{00000000-0005-0000-0000-0000A8470000}"/>
    <cellStyle name="Normal 44 2 2 2 4 3" xfId="5530" xr:uid="{00000000-0005-0000-0000-0000A9470000}"/>
    <cellStyle name="Normal 44 2 2 2 4 3 2" xfId="15582" xr:uid="{00000000-0005-0000-0000-0000AA470000}"/>
    <cellStyle name="Normal 44 2 2 2 4 3 2 2" xfId="45913" xr:uid="{00000000-0005-0000-0000-0000AB470000}"/>
    <cellStyle name="Normal 44 2 2 2 4 3 2 3" xfId="30680" xr:uid="{00000000-0005-0000-0000-0000AC470000}"/>
    <cellStyle name="Normal 44 2 2 2 4 3 3" xfId="10562" xr:uid="{00000000-0005-0000-0000-0000AD470000}"/>
    <cellStyle name="Normal 44 2 2 2 4 3 3 2" xfId="40896" xr:uid="{00000000-0005-0000-0000-0000AE470000}"/>
    <cellStyle name="Normal 44 2 2 2 4 3 3 3" xfId="25663" xr:uid="{00000000-0005-0000-0000-0000AF470000}"/>
    <cellStyle name="Normal 44 2 2 2 4 3 4" xfId="35883" xr:uid="{00000000-0005-0000-0000-0000B0470000}"/>
    <cellStyle name="Normal 44 2 2 2 4 3 5" xfId="20650" xr:uid="{00000000-0005-0000-0000-0000B1470000}"/>
    <cellStyle name="Normal 44 2 2 2 4 4" xfId="12240" xr:uid="{00000000-0005-0000-0000-0000B2470000}"/>
    <cellStyle name="Normal 44 2 2 2 4 4 2" xfId="42571" xr:uid="{00000000-0005-0000-0000-0000B3470000}"/>
    <cellStyle name="Normal 44 2 2 2 4 4 3" xfId="27338" xr:uid="{00000000-0005-0000-0000-0000B4470000}"/>
    <cellStyle name="Normal 44 2 2 2 4 5" xfId="7219" xr:uid="{00000000-0005-0000-0000-0000B5470000}"/>
    <cellStyle name="Normal 44 2 2 2 4 5 2" xfId="37554" xr:uid="{00000000-0005-0000-0000-0000B6470000}"/>
    <cellStyle name="Normal 44 2 2 2 4 5 3" xfId="22321" xr:uid="{00000000-0005-0000-0000-0000B7470000}"/>
    <cellStyle name="Normal 44 2 2 2 4 6" xfId="32542" xr:uid="{00000000-0005-0000-0000-0000B8470000}"/>
    <cellStyle name="Normal 44 2 2 2 4 7" xfId="17308" xr:uid="{00000000-0005-0000-0000-0000B9470000}"/>
    <cellStyle name="Normal 44 2 2 2 5" xfId="3001" xr:uid="{00000000-0005-0000-0000-0000BA470000}"/>
    <cellStyle name="Normal 44 2 2 2 5 2" xfId="13075" xr:uid="{00000000-0005-0000-0000-0000BB470000}"/>
    <cellStyle name="Normal 44 2 2 2 5 2 2" xfId="43406" xr:uid="{00000000-0005-0000-0000-0000BC470000}"/>
    <cellStyle name="Normal 44 2 2 2 5 2 3" xfId="28173" xr:uid="{00000000-0005-0000-0000-0000BD470000}"/>
    <cellStyle name="Normal 44 2 2 2 5 3" xfId="8055" xr:uid="{00000000-0005-0000-0000-0000BE470000}"/>
    <cellStyle name="Normal 44 2 2 2 5 3 2" xfId="38389" xr:uid="{00000000-0005-0000-0000-0000BF470000}"/>
    <cellStyle name="Normal 44 2 2 2 5 3 3" xfId="23156" xr:uid="{00000000-0005-0000-0000-0000C0470000}"/>
    <cellStyle name="Normal 44 2 2 2 5 4" xfId="33376" xr:uid="{00000000-0005-0000-0000-0000C1470000}"/>
    <cellStyle name="Normal 44 2 2 2 5 5" xfId="18143" xr:uid="{00000000-0005-0000-0000-0000C2470000}"/>
    <cellStyle name="Normal 44 2 2 2 6" xfId="4694" xr:uid="{00000000-0005-0000-0000-0000C3470000}"/>
    <cellStyle name="Normal 44 2 2 2 6 2" xfId="14746" xr:uid="{00000000-0005-0000-0000-0000C4470000}"/>
    <cellStyle name="Normal 44 2 2 2 6 2 2" xfId="45077" xr:uid="{00000000-0005-0000-0000-0000C5470000}"/>
    <cellStyle name="Normal 44 2 2 2 6 2 3" xfId="29844" xr:uid="{00000000-0005-0000-0000-0000C6470000}"/>
    <cellStyle name="Normal 44 2 2 2 6 3" xfId="9726" xr:uid="{00000000-0005-0000-0000-0000C7470000}"/>
    <cellStyle name="Normal 44 2 2 2 6 3 2" xfId="40060" xr:uid="{00000000-0005-0000-0000-0000C8470000}"/>
    <cellStyle name="Normal 44 2 2 2 6 3 3" xfId="24827" xr:uid="{00000000-0005-0000-0000-0000C9470000}"/>
    <cellStyle name="Normal 44 2 2 2 6 4" xfId="35047" xr:uid="{00000000-0005-0000-0000-0000CA470000}"/>
    <cellStyle name="Normal 44 2 2 2 6 5" xfId="19814" xr:uid="{00000000-0005-0000-0000-0000CB470000}"/>
    <cellStyle name="Normal 44 2 2 2 7" xfId="11404" xr:uid="{00000000-0005-0000-0000-0000CC470000}"/>
    <cellStyle name="Normal 44 2 2 2 7 2" xfId="41735" xr:uid="{00000000-0005-0000-0000-0000CD470000}"/>
    <cellStyle name="Normal 44 2 2 2 7 3" xfId="26502" xr:uid="{00000000-0005-0000-0000-0000CE470000}"/>
    <cellStyle name="Normal 44 2 2 2 8" xfId="6383" xr:uid="{00000000-0005-0000-0000-0000CF470000}"/>
    <cellStyle name="Normal 44 2 2 2 8 2" xfId="36718" xr:uid="{00000000-0005-0000-0000-0000D0470000}"/>
    <cellStyle name="Normal 44 2 2 2 8 3" xfId="21485" xr:uid="{00000000-0005-0000-0000-0000D1470000}"/>
    <cellStyle name="Normal 44 2 2 2 9" xfId="31706" xr:uid="{00000000-0005-0000-0000-0000D2470000}"/>
    <cellStyle name="Normal 44 2 2 3" xfId="1410" xr:uid="{00000000-0005-0000-0000-0000D3470000}"/>
    <cellStyle name="Normal 44 2 2 3 2" xfId="1831" xr:uid="{00000000-0005-0000-0000-0000D4470000}"/>
    <cellStyle name="Normal 44 2 2 3 2 2" xfId="2670" xr:uid="{00000000-0005-0000-0000-0000D5470000}"/>
    <cellStyle name="Normal 44 2 2 3 2 2 2" xfId="4360" xr:uid="{00000000-0005-0000-0000-0000D6470000}"/>
    <cellStyle name="Normal 44 2 2 3 2 2 2 2" xfId="14433" xr:uid="{00000000-0005-0000-0000-0000D7470000}"/>
    <cellStyle name="Normal 44 2 2 3 2 2 2 2 2" xfId="44764" xr:uid="{00000000-0005-0000-0000-0000D8470000}"/>
    <cellStyle name="Normal 44 2 2 3 2 2 2 2 3" xfId="29531" xr:uid="{00000000-0005-0000-0000-0000D9470000}"/>
    <cellStyle name="Normal 44 2 2 3 2 2 2 3" xfId="9413" xr:uid="{00000000-0005-0000-0000-0000DA470000}"/>
    <cellStyle name="Normal 44 2 2 3 2 2 2 3 2" xfId="39747" xr:uid="{00000000-0005-0000-0000-0000DB470000}"/>
    <cellStyle name="Normal 44 2 2 3 2 2 2 3 3" xfId="24514" xr:uid="{00000000-0005-0000-0000-0000DC470000}"/>
    <cellStyle name="Normal 44 2 2 3 2 2 2 4" xfId="34734" xr:uid="{00000000-0005-0000-0000-0000DD470000}"/>
    <cellStyle name="Normal 44 2 2 3 2 2 2 5" xfId="19501" xr:uid="{00000000-0005-0000-0000-0000DE470000}"/>
    <cellStyle name="Normal 44 2 2 3 2 2 3" xfId="6052" xr:uid="{00000000-0005-0000-0000-0000DF470000}"/>
    <cellStyle name="Normal 44 2 2 3 2 2 3 2" xfId="16104" xr:uid="{00000000-0005-0000-0000-0000E0470000}"/>
    <cellStyle name="Normal 44 2 2 3 2 2 3 2 2" xfId="46435" xr:uid="{00000000-0005-0000-0000-0000E1470000}"/>
    <cellStyle name="Normal 44 2 2 3 2 2 3 2 3" xfId="31202" xr:uid="{00000000-0005-0000-0000-0000E2470000}"/>
    <cellStyle name="Normal 44 2 2 3 2 2 3 3" xfId="11084" xr:uid="{00000000-0005-0000-0000-0000E3470000}"/>
    <cellStyle name="Normal 44 2 2 3 2 2 3 3 2" xfId="41418" xr:uid="{00000000-0005-0000-0000-0000E4470000}"/>
    <cellStyle name="Normal 44 2 2 3 2 2 3 3 3" xfId="26185" xr:uid="{00000000-0005-0000-0000-0000E5470000}"/>
    <cellStyle name="Normal 44 2 2 3 2 2 3 4" xfId="36405" xr:uid="{00000000-0005-0000-0000-0000E6470000}"/>
    <cellStyle name="Normal 44 2 2 3 2 2 3 5" xfId="21172" xr:uid="{00000000-0005-0000-0000-0000E7470000}"/>
    <cellStyle name="Normal 44 2 2 3 2 2 4" xfId="12762" xr:uid="{00000000-0005-0000-0000-0000E8470000}"/>
    <cellStyle name="Normal 44 2 2 3 2 2 4 2" xfId="43093" xr:uid="{00000000-0005-0000-0000-0000E9470000}"/>
    <cellStyle name="Normal 44 2 2 3 2 2 4 3" xfId="27860" xr:uid="{00000000-0005-0000-0000-0000EA470000}"/>
    <cellStyle name="Normal 44 2 2 3 2 2 5" xfId="7741" xr:uid="{00000000-0005-0000-0000-0000EB470000}"/>
    <cellStyle name="Normal 44 2 2 3 2 2 5 2" xfId="38076" xr:uid="{00000000-0005-0000-0000-0000EC470000}"/>
    <cellStyle name="Normal 44 2 2 3 2 2 5 3" xfId="22843" xr:uid="{00000000-0005-0000-0000-0000ED470000}"/>
    <cellStyle name="Normal 44 2 2 3 2 2 6" xfId="33064" xr:uid="{00000000-0005-0000-0000-0000EE470000}"/>
    <cellStyle name="Normal 44 2 2 3 2 2 7" xfId="17830" xr:uid="{00000000-0005-0000-0000-0000EF470000}"/>
    <cellStyle name="Normal 44 2 2 3 2 3" xfId="3523" xr:uid="{00000000-0005-0000-0000-0000F0470000}"/>
    <cellStyle name="Normal 44 2 2 3 2 3 2" xfId="13597" xr:uid="{00000000-0005-0000-0000-0000F1470000}"/>
    <cellStyle name="Normal 44 2 2 3 2 3 2 2" xfId="43928" xr:uid="{00000000-0005-0000-0000-0000F2470000}"/>
    <cellStyle name="Normal 44 2 2 3 2 3 2 3" xfId="28695" xr:uid="{00000000-0005-0000-0000-0000F3470000}"/>
    <cellStyle name="Normal 44 2 2 3 2 3 3" xfId="8577" xr:uid="{00000000-0005-0000-0000-0000F4470000}"/>
    <cellStyle name="Normal 44 2 2 3 2 3 3 2" xfId="38911" xr:uid="{00000000-0005-0000-0000-0000F5470000}"/>
    <cellStyle name="Normal 44 2 2 3 2 3 3 3" xfId="23678" xr:uid="{00000000-0005-0000-0000-0000F6470000}"/>
    <cellStyle name="Normal 44 2 2 3 2 3 4" xfId="33898" xr:uid="{00000000-0005-0000-0000-0000F7470000}"/>
    <cellStyle name="Normal 44 2 2 3 2 3 5" xfId="18665" xr:uid="{00000000-0005-0000-0000-0000F8470000}"/>
    <cellStyle name="Normal 44 2 2 3 2 4" xfId="5216" xr:uid="{00000000-0005-0000-0000-0000F9470000}"/>
    <cellStyle name="Normal 44 2 2 3 2 4 2" xfId="15268" xr:uid="{00000000-0005-0000-0000-0000FA470000}"/>
    <cellStyle name="Normal 44 2 2 3 2 4 2 2" xfId="45599" xr:uid="{00000000-0005-0000-0000-0000FB470000}"/>
    <cellStyle name="Normal 44 2 2 3 2 4 2 3" xfId="30366" xr:uid="{00000000-0005-0000-0000-0000FC470000}"/>
    <cellStyle name="Normal 44 2 2 3 2 4 3" xfId="10248" xr:uid="{00000000-0005-0000-0000-0000FD470000}"/>
    <cellStyle name="Normal 44 2 2 3 2 4 3 2" xfId="40582" xr:uid="{00000000-0005-0000-0000-0000FE470000}"/>
    <cellStyle name="Normal 44 2 2 3 2 4 3 3" xfId="25349" xr:uid="{00000000-0005-0000-0000-0000FF470000}"/>
    <cellStyle name="Normal 44 2 2 3 2 4 4" xfId="35569" xr:uid="{00000000-0005-0000-0000-000000480000}"/>
    <cellStyle name="Normal 44 2 2 3 2 4 5" xfId="20336" xr:uid="{00000000-0005-0000-0000-000001480000}"/>
    <cellStyle name="Normal 44 2 2 3 2 5" xfId="11926" xr:uid="{00000000-0005-0000-0000-000002480000}"/>
    <cellStyle name="Normal 44 2 2 3 2 5 2" xfId="42257" xr:uid="{00000000-0005-0000-0000-000003480000}"/>
    <cellStyle name="Normal 44 2 2 3 2 5 3" xfId="27024" xr:uid="{00000000-0005-0000-0000-000004480000}"/>
    <cellStyle name="Normal 44 2 2 3 2 6" xfId="6905" xr:uid="{00000000-0005-0000-0000-000005480000}"/>
    <cellStyle name="Normal 44 2 2 3 2 6 2" xfId="37240" xr:uid="{00000000-0005-0000-0000-000006480000}"/>
    <cellStyle name="Normal 44 2 2 3 2 6 3" xfId="22007" xr:uid="{00000000-0005-0000-0000-000007480000}"/>
    <cellStyle name="Normal 44 2 2 3 2 7" xfId="32228" xr:uid="{00000000-0005-0000-0000-000008480000}"/>
    <cellStyle name="Normal 44 2 2 3 2 8" xfId="16994" xr:uid="{00000000-0005-0000-0000-000009480000}"/>
    <cellStyle name="Normal 44 2 2 3 3" xfId="2252" xr:uid="{00000000-0005-0000-0000-00000A480000}"/>
    <cellStyle name="Normal 44 2 2 3 3 2" xfId="3942" xr:uid="{00000000-0005-0000-0000-00000B480000}"/>
    <cellStyle name="Normal 44 2 2 3 3 2 2" xfId="14015" xr:uid="{00000000-0005-0000-0000-00000C480000}"/>
    <cellStyle name="Normal 44 2 2 3 3 2 2 2" xfId="44346" xr:uid="{00000000-0005-0000-0000-00000D480000}"/>
    <cellStyle name="Normal 44 2 2 3 3 2 2 3" xfId="29113" xr:uid="{00000000-0005-0000-0000-00000E480000}"/>
    <cellStyle name="Normal 44 2 2 3 3 2 3" xfId="8995" xr:uid="{00000000-0005-0000-0000-00000F480000}"/>
    <cellStyle name="Normal 44 2 2 3 3 2 3 2" xfId="39329" xr:uid="{00000000-0005-0000-0000-000010480000}"/>
    <cellStyle name="Normal 44 2 2 3 3 2 3 3" xfId="24096" xr:uid="{00000000-0005-0000-0000-000011480000}"/>
    <cellStyle name="Normal 44 2 2 3 3 2 4" xfId="34316" xr:uid="{00000000-0005-0000-0000-000012480000}"/>
    <cellStyle name="Normal 44 2 2 3 3 2 5" xfId="19083" xr:uid="{00000000-0005-0000-0000-000013480000}"/>
    <cellStyle name="Normal 44 2 2 3 3 3" xfId="5634" xr:uid="{00000000-0005-0000-0000-000014480000}"/>
    <cellStyle name="Normal 44 2 2 3 3 3 2" xfId="15686" xr:uid="{00000000-0005-0000-0000-000015480000}"/>
    <cellStyle name="Normal 44 2 2 3 3 3 2 2" xfId="46017" xr:uid="{00000000-0005-0000-0000-000016480000}"/>
    <cellStyle name="Normal 44 2 2 3 3 3 2 3" xfId="30784" xr:uid="{00000000-0005-0000-0000-000017480000}"/>
    <cellStyle name="Normal 44 2 2 3 3 3 3" xfId="10666" xr:uid="{00000000-0005-0000-0000-000018480000}"/>
    <cellStyle name="Normal 44 2 2 3 3 3 3 2" xfId="41000" xr:uid="{00000000-0005-0000-0000-000019480000}"/>
    <cellStyle name="Normal 44 2 2 3 3 3 3 3" xfId="25767" xr:uid="{00000000-0005-0000-0000-00001A480000}"/>
    <cellStyle name="Normal 44 2 2 3 3 3 4" xfId="35987" xr:uid="{00000000-0005-0000-0000-00001B480000}"/>
    <cellStyle name="Normal 44 2 2 3 3 3 5" xfId="20754" xr:uid="{00000000-0005-0000-0000-00001C480000}"/>
    <cellStyle name="Normal 44 2 2 3 3 4" xfId="12344" xr:uid="{00000000-0005-0000-0000-00001D480000}"/>
    <cellStyle name="Normal 44 2 2 3 3 4 2" xfId="42675" xr:uid="{00000000-0005-0000-0000-00001E480000}"/>
    <cellStyle name="Normal 44 2 2 3 3 4 3" xfId="27442" xr:uid="{00000000-0005-0000-0000-00001F480000}"/>
    <cellStyle name="Normal 44 2 2 3 3 5" xfId="7323" xr:uid="{00000000-0005-0000-0000-000020480000}"/>
    <cellStyle name="Normal 44 2 2 3 3 5 2" xfId="37658" xr:uid="{00000000-0005-0000-0000-000021480000}"/>
    <cellStyle name="Normal 44 2 2 3 3 5 3" xfId="22425" xr:uid="{00000000-0005-0000-0000-000022480000}"/>
    <cellStyle name="Normal 44 2 2 3 3 6" xfId="32646" xr:uid="{00000000-0005-0000-0000-000023480000}"/>
    <cellStyle name="Normal 44 2 2 3 3 7" xfId="17412" xr:uid="{00000000-0005-0000-0000-000024480000}"/>
    <cellStyle name="Normal 44 2 2 3 4" xfId="3105" xr:uid="{00000000-0005-0000-0000-000025480000}"/>
    <cellStyle name="Normal 44 2 2 3 4 2" xfId="13179" xr:uid="{00000000-0005-0000-0000-000026480000}"/>
    <cellStyle name="Normal 44 2 2 3 4 2 2" xfId="43510" xr:uid="{00000000-0005-0000-0000-000027480000}"/>
    <cellStyle name="Normal 44 2 2 3 4 2 3" xfId="28277" xr:uid="{00000000-0005-0000-0000-000028480000}"/>
    <cellStyle name="Normal 44 2 2 3 4 3" xfId="8159" xr:uid="{00000000-0005-0000-0000-000029480000}"/>
    <cellStyle name="Normal 44 2 2 3 4 3 2" xfId="38493" xr:uid="{00000000-0005-0000-0000-00002A480000}"/>
    <cellStyle name="Normal 44 2 2 3 4 3 3" xfId="23260" xr:uid="{00000000-0005-0000-0000-00002B480000}"/>
    <cellStyle name="Normal 44 2 2 3 4 4" xfId="33480" xr:uid="{00000000-0005-0000-0000-00002C480000}"/>
    <cellStyle name="Normal 44 2 2 3 4 5" xfId="18247" xr:uid="{00000000-0005-0000-0000-00002D480000}"/>
    <cellStyle name="Normal 44 2 2 3 5" xfId="4798" xr:uid="{00000000-0005-0000-0000-00002E480000}"/>
    <cellStyle name="Normal 44 2 2 3 5 2" xfId="14850" xr:uid="{00000000-0005-0000-0000-00002F480000}"/>
    <cellStyle name="Normal 44 2 2 3 5 2 2" xfId="45181" xr:uid="{00000000-0005-0000-0000-000030480000}"/>
    <cellStyle name="Normal 44 2 2 3 5 2 3" xfId="29948" xr:uid="{00000000-0005-0000-0000-000031480000}"/>
    <cellStyle name="Normal 44 2 2 3 5 3" xfId="9830" xr:uid="{00000000-0005-0000-0000-000032480000}"/>
    <cellStyle name="Normal 44 2 2 3 5 3 2" xfId="40164" xr:uid="{00000000-0005-0000-0000-000033480000}"/>
    <cellStyle name="Normal 44 2 2 3 5 3 3" xfId="24931" xr:uid="{00000000-0005-0000-0000-000034480000}"/>
    <cellStyle name="Normal 44 2 2 3 5 4" xfId="35151" xr:uid="{00000000-0005-0000-0000-000035480000}"/>
    <cellStyle name="Normal 44 2 2 3 5 5" xfId="19918" xr:uid="{00000000-0005-0000-0000-000036480000}"/>
    <cellStyle name="Normal 44 2 2 3 6" xfId="11508" xr:uid="{00000000-0005-0000-0000-000037480000}"/>
    <cellStyle name="Normal 44 2 2 3 6 2" xfId="41839" xr:uid="{00000000-0005-0000-0000-000038480000}"/>
    <cellStyle name="Normal 44 2 2 3 6 3" xfId="26606" xr:uid="{00000000-0005-0000-0000-000039480000}"/>
    <cellStyle name="Normal 44 2 2 3 7" xfId="6487" xr:uid="{00000000-0005-0000-0000-00003A480000}"/>
    <cellStyle name="Normal 44 2 2 3 7 2" xfId="36822" xr:uid="{00000000-0005-0000-0000-00003B480000}"/>
    <cellStyle name="Normal 44 2 2 3 7 3" xfId="21589" xr:uid="{00000000-0005-0000-0000-00003C480000}"/>
    <cellStyle name="Normal 44 2 2 3 8" xfId="31810" xr:uid="{00000000-0005-0000-0000-00003D480000}"/>
    <cellStyle name="Normal 44 2 2 3 9" xfId="16576" xr:uid="{00000000-0005-0000-0000-00003E480000}"/>
    <cellStyle name="Normal 44 2 2 4" xfId="1623" xr:uid="{00000000-0005-0000-0000-00003F480000}"/>
    <cellStyle name="Normal 44 2 2 4 2" xfId="2462" xr:uid="{00000000-0005-0000-0000-000040480000}"/>
    <cellStyle name="Normal 44 2 2 4 2 2" xfId="4152" xr:uid="{00000000-0005-0000-0000-000041480000}"/>
    <cellStyle name="Normal 44 2 2 4 2 2 2" xfId="14225" xr:uid="{00000000-0005-0000-0000-000042480000}"/>
    <cellStyle name="Normal 44 2 2 4 2 2 2 2" xfId="44556" xr:uid="{00000000-0005-0000-0000-000043480000}"/>
    <cellStyle name="Normal 44 2 2 4 2 2 2 3" xfId="29323" xr:uid="{00000000-0005-0000-0000-000044480000}"/>
    <cellStyle name="Normal 44 2 2 4 2 2 3" xfId="9205" xr:uid="{00000000-0005-0000-0000-000045480000}"/>
    <cellStyle name="Normal 44 2 2 4 2 2 3 2" xfId="39539" xr:uid="{00000000-0005-0000-0000-000046480000}"/>
    <cellStyle name="Normal 44 2 2 4 2 2 3 3" xfId="24306" xr:uid="{00000000-0005-0000-0000-000047480000}"/>
    <cellStyle name="Normal 44 2 2 4 2 2 4" xfId="34526" xr:uid="{00000000-0005-0000-0000-000048480000}"/>
    <cellStyle name="Normal 44 2 2 4 2 2 5" xfId="19293" xr:uid="{00000000-0005-0000-0000-000049480000}"/>
    <cellStyle name="Normal 44 2 2 4 2 3" xfId="5844" xr:uid="{00000000-0005-0000-0000-00004A480000}"/>
    <cellStyle name="Normal 44 2 2 4 2 3 2" xfId="15896" xr:uid="{00000000-0005-0000-0000-00004B480000}"/>
    <cellStyle name="Normal 44 2 2 4 2 3 2 2" xfId="46227" xr:uid="{00000000-0005-0000-0000-00004C480000}"/>
    <cellStyle name="Normal 44 2 2 4 2 3 2 3" xfId="30994" xr:uid="{00000000-0005-0000-0000-00004D480000}"/>
    <cellStyle name="Normal 44 2 2 4 2 3 3" xfId="10876" xr:uid="{00000000-0005-0000-0000-00004E480000}"/>
    <cellStyle name="Normal 44 2 2 4 2 3 3 2" xfId="41210" xr:uid="{00000000-0005-0000-0000-00004F480000}"/>
    <cellStyle name="Normal 44 2 2 4 2 3 3 3" xfId="25977" xr:uid="{00000000-0005-0000-0000-000050480000}"/>
    <cellStyle name="Normal 44 2 2 4 2 3 4" xfId="36197" xr:uid="{00000000-0005-0000-0000-000051480000}"/>
    <cellStyle name="Normal 44 2 2 4 2 3 5" xfId="20964" xr:uid="{00000000-0005-0000-0000-000052480000}"/>
    <cellStyle name="Normal 44 2 2 4 2 4" xfId="12554" xr:uid="{00000000-0005-0000-0000-000053480000}"/>
    <cellStyle name="Normal 44 2 2 4 2 4 2" xfId="42885" xr:uid="{00000000-0005-0000-0000-000054480000}"/>
    <cellStyle name="Normal 44 2 2 4 2 4 3" xfId="27652" xr:uid="{00000000-0005-0000-0000-000055480000}"/>
    <cellStyle name="Normal 44 2 2 4 2 5" xfId="7533" xr:uid="{00000000-0005-0000-0000-000056480000}"/>
    <cellStyle name="Normal 44 2 2 4 2 5 2" xfId="37868" xr:uid="{00000000-0005-0000-0000-000057480000}"/>
    <cellStyle name="Normal 44 2 2 4 2 5 3" xfId="22635" xr:uid="{00000000-0005-0000-0000-000058480000}"/>
    <cellStyle name="Normal 44 2 2 4 2 6" xfId="32856" xr:uid="{00000000-0005-0000-0000-000059480000}"/>
    <cellStyle name="Normal 44 2 2 4 2 7" xfId="17622" xr:uid="{00000000-0005-0000-0000-00005A480000}"/>
    <cellStyle name="Normal 44 2 2 4 3" xfId="3315" xr:uid="{00000000-0005-0000-0000-00005B480000}"/>
    <cellStyle name="Normal 44 2 2 4 3 2" xfId="13389" xr:uid="{00000000-0005-0000-0000-00005C480000}"/>
    <cellStyle name="Normal 44 2 2 4 3 2 2" xfId="43720" xr:uid="{00000000-0005-0000-0000-00005D480000}"/>
    <cellStyle name="Normal 44 2 2 4 3 2 3" xfId="28487" xr:uid="{00000000-0005-0000-0000-00005E480000}"/>
    <cellStyle name="Normal 44 2 2 4 3 3" xfId="8369" xr:uid="{00000000-0005-0000-0000-00005F480000}"/>
    <cellStyle name="Normal 44 2 2 4 3 3 2" xfId="38703" xr:uid="{00000000-0005-0000-0000-000060480000}"/>
    <cellStyle name="Normal 44 2 2 4 3 3 3" xfId="23470" xr:uid="{00000000-0005-0000-0000-000061480000}"/>
    <cellStyle name="Normal 44 2 2 4 3 4" xfId="33690" xr:uid="{00000000-0005-0000-0000-000062480000}"/>
    <cellStyle name="Normal 44 2 2 4 3 5" xfId="18457" xr:uid="{00000000-0005-0000-0000-000063480000}"/>
    <cellStyle name="Normal 44 2 2 4 4" xfId="5008" xr:uid="{00000000-0005-0000-0000-000064480000}"/>
    <cellStyle name="Normal 44 2 2 4 4 2" xfId="15060" xr:uid="{00000000-0005-0000-0000-000065480000}"/>
    <cellStyle name="Normal 44 2 2 4 4 2 2" xfId="45391" xr:uid="{00000000-0005-0000-0000-000066480000}"/>
    <cellStyle name="Normal 44 2 2 4 4 2 3" xfId="30158" xr:uid="{00000000-0005-0000-0000-000067480000}"/>
    <cellStyle name="Normal 44 2 2 4 4 3" xfId="10040" xr:uid="{00000000-0005-0000-0000-000068480000}"/>
    <cellStyle name="Normal 44 2 2 4 4 3 2" xfId="40374" xr:uid="{00000000-0005-0000-0000-000069480000}"/>
    <cellStyle name="Normal 44 2 2 4 4 3 3" xfId="25141" xr:uid="{00000000-0005-0000-0000-00006A480000}"/>
    <cellStyle name="Normal 44 2 2 4 4 4" xfId="35361" xr:uid="{00000000-0005-0000-0000-00006B480000}"/>
    <cellStyle name="Normal 44 2 2 4 4 5" xfId="20128" xr:uid="{00000000-0005-0000-0000-00006C480000}"/>
    <cellStyle name="Normal 44 2 2 4 5" xfId="11718" xr:uid="{00000000-0005-0000-0000-00006D480000}"/>
    <cellStyle name="Normal 44 2 2 4 5 2" xfId="42049" xr:uid="{00000000-0005-0000-0000-00006E480000}"/>
    <cellStyle name="Normal 44 2 2 4 5 3" xfId="26816" xr:uid="{00000000-0005-0000-0000-00006F480000}"/>
    <cellStyle name="Normal 44 2 2 4 6" xfId="6697" xr:uid="{00000000-0005-0000-0000-000070480000}"/>
    <cellStyle name="Normal 44 2 2 4 6 2" xfId="37032" xr:uid="{00000000-0005-0000-0000-000071480000}"/>
    <cellStyle name="Normal 44 2 2 4 6 3" xfId="21799" xr:uid="{00000000-0005-0000-0000-000072480000}"/>
    <cellStyle name="Normal 44 2 2 4 7" xfId="32020" xr:uid="{00000000-0005-0000-0000-000073480000}"/>
    <cellStyle name="Normal 44 2 2 4 8" xfId="16786" xr:uid="{00000000-0005-0000-0000-000074480000}"/>
    <cellStyle name="Normal 44 2 2 5" xfId="2044" xr:uid="{00000000-0005-0000-0000-000075480000}"/>
    <cellStyle name="Normal 44 2 2 5 2" xfId="3734" xr:uid="{00000000-0005-0000-0000-000076480000}"/>
    <cellStyle name="Normal 44 2 2 5 2 2" xfId="13807" xr:uid="{00000000-0005-0000-0000-000077480000}"/>
    <cellStyle name="Normal 44 2 2 5 2 2 2" xfId="44138" xr:uid="{00000000-0005-0000-0000-000078480000}"/>
    <cellStyle name="Normal 44 2 2 5 2 2 3" xfId="28905" xr:uid="{00000000-0005-0000-0000-000079480000}"/>
    <cellStyle name="Normal 44 2 2 5 2 3" xfId="8787" xr:uid="{00000000-0005-0000-0000-00007A480000}"/>
    <cellStyle name="Normal 44 2 2 5 2 3 2" xfId="39121" xr:uid="{00000000-0005-0000-0000-00007B480000}"/>
    <cellStyle name="Normal 44 2 2 5 2 3 3" xfId="23888" xr:uid="{00000000-0005-0000-0000-00007C480000}"/>
    <cellStyle name="Normal 44 2 2 5 2 4" xfId="34108" xr:uid="{00000000-0005-0000-0000-00007D480000}"/>
    <cellStyle name="Normal 44 2 2 5 2 5" xfId="18875" xr:uid="{00000000-0005-0000-0000-00007E480000}"/>
    <cellStyle name="Normal 44 2 2 5 3" xfId="5426" xr:uid="{00000000-0005-0000-0000-00007F480000}"/>
    <cellStyle name="Normal 44 2 2 5 3 2" xfId="15478" xr:uid="{00000000-0005-0000-0000-000080480000}"/>
    <cellStyle name="Normal 44 2 2 5 3 2 2" xfId="45809" xr:uid="{00000000-0005-0000-0000-000081480000}"/>
    <cellStyle name="Normal 44 2 2 5 3 2 3" xfId="30576" xr:uid="{00000000-0005-0000-0000-000082480000}"/>
    <cellStyle name="Normal 44 2 2 5 3 3" xfId="10458" xr:uid="{00000000-0005-0000-0000-000083480000}"/>
    <cellStyle name="Normal 44 2 2 5 3 3 2" xfId="40792" xr:uid="{00000000-0005-0000-0000-000084480000}"/>
    <cellStyle name="Normal 44 2 2 5 3 3 3" xfId="25559" xr:uid="{00000000-0005-0000-0000-000085480000}"/>
    <cellStyle name="Normal 44 2 2 5 3 4" xfId="35779" xr:uid="{00000000-0005-0000-0000-000086480000}"/>
    <cellStyle name="Normal 44 2 2 5 3 5" xfId="20546" xr:uid="{00000000-0005-0000-0000-000087480000}"/>
    <cellStyle name="Normal 44 2 2 5 4" xfId="12136" xr:uid="{00000000-0005-0000-0000-000088480000}"/>
    <cellStyle name="Normal 44 2 2 5 4 2" xfId="42467" xr:uid="{00000000-0005-0000-0000-000089480000}"/>
    <cellStyle name="Normal 44 2 2 5 4 3" xfId="27234" xr:uid="{00000000-0005-0000-0000-00008A480000}"/>
    <cellStyle name="Normal 44 2 2 5 5" xfId="7115" xr:uid="{00000000-0005-0000-0000-00008B480000}"/>
    <cellStyle name="Normal 44 2 2 5 5 2" xfId="37450" xr:uid="{00000000-0005-0000-0000-00008C480000}"/>
    <cellStyle name="Normal 44 2 2 5 5 3" xfId="22217" xr:uid="{00000000-0005-0000-0000-00008D480000}"/>
    <cellStyle name="Normal 44 2 2 5 6" xfId="32438" xr:uid="{00000000-0005-0000-0000-00008E480000}"/>
    <cellStyle name="Normal 44 2 2 5 7" xfId="17204" xr:uid="{00000000-0005-0000-0000-00008F480000}"/>
    <cellStyle name="Normal 44 2 2 6" xfId="2897" xr:uid="{00000000-0005-0000-0000-000090480000}"/>
    <cellStyle name="Normal 44 2 2 6 2" xfId="12971" xr:uid="{00000000-0005-0000-0000-000091480000}"/>
    <cellStyle name="Normal 44 2 2 6 2 2" xfId="43302" xr:uid="{00000000-0005-0000-0000-000092480000}"/>
    <cellStyle name="Normal 44 2 2 6 2 3" xfId="28069" xr:uid="{00000000-0005-0000-0000-000093480000}"/>
    <cellStyle name="Normal 44 2 2 6 3" xfId="7951" xr:uid="{00000000-0005-0000-0000-000094480000}"/>
    <cellStyle name="Normal 44 2 2 6 3 2" xfId="38285" xr:uid="{00000000-0005-0000-0000-000095480000}"/>
    <cellStyle name="Normal 44 2 2 6 3 3" xfId="23052" xr:uid="{00000000-0005-0000-0000-000096480000}"/>
    <cellStyle name="Normal 44 2 2 6 4" xfId="33272" xr:uid="{00000000-0005-0000-0000-000097480000}"/>
    <cellStyle name="Normal 44 2 2 6 5" xfId="18039" xr:uid="{00000000-0005-0000-0000-000098480000}"/>
    <cellStyle name="Normal 44 2 2 7" xfId="4590" xr:uid="{00000000-0005-0000-0000-000099480000}"/>
    <cellStyle name="Normal 44 2 2 7 2" xfId="14642" xr:uid="{00000000-0005-0000-0000-00009A480000}"/>
    <cellStyle name="Normal 44 2 2 7 2 2" xfId="44973" xr:uid="{00000000-0005-0000-0000-00009B480000}"/>
    <cellStyle name="Normal 44 2 2 7 2 3" xfId="29740" xr:uid="{00000000-0005-0000-0000-00009C480000}"/>
    <cellStyle name="Normal 44 2 2 7 3" xfId="9622" xr:uid="{00000000-0005-0000-0000-00009D480000}"/>
    <cellStyle name="Normal 44 2 2 7 3 2" xfId="39956" xr:uid="{00000000-0005-0000-0000-00009E480000}"/>
    <cellStyle name="Normal 44 2 2 7 3 3" xfId="24723" xr:uid="{00000000-0005-0000-0000-00009F480000}"/>
    <cellStyle name="Normal 44 2 2 7 4" xfId="34943" xr:uid="{00000000-0005-0000-0000-0000A0480000}"/>
    <cellStyle name="Normal 44 2 2 7 5" xfId="19710" xr:uid="{00000000-0005-0000-0000-0000A1480000}"/>
    <cellStyle name="Normal 44 2 2 8" xfId="11300" xr:uid="{00000000-0005-0000-0000-0000A2480000}"/>
    <cellStyle name="Normal 44 2 2 8 2" xfId="41631" xr:uid="{00000000-0005-0000-0000-0000A3480000}"/>
    <cellStyle name="Normal 44 2 2 8 3" xfId="26398" xr:uid="{00000000-0005-0000-0000-0000A4480000}"/>
    <cellStyle name="Normal 44 2 2 9" xfId="6279" xr:uid="{00000000-0005-0000-0000-0000A5480000}"/>
    <cellStyle name="Normal 44 2 2 9 2" xfId="36614" xr:uid="{00000000-0005-0000-0000-0000A6480000}"/>
    <cellStyle name="Normal 44 2 2 9 3" xfId="21381" xr:uid="{00000000-0005-0000-0000-0000A7480000}"/>
    <cellStyle name="Normal 44 2 3" xfId="1243" xr:uid="{00000000-0005-0000-0000-0000A8480000}"/>
    <cellStyle name="Normal 44 2 3 10" xfId="16420" xr:uid="{00000000-0005-0000-0000-0000A9480000}"/>
    <cellStyle name="Normal 44 2 3 2" xfId="1462" xr:uid="{00000000-0005-0000-0000-0000AA480000}"/>
    <cellStyle name="Normal 44 2 3 2 2" xfId="1883" xr:uid="{00000000-0005-0000-0000-0000AB480000}"/>
    <cellStyle name="Normal 44 2 3 2 2 2" xfId="2722" xr:uid="{00000000-0005-0000-0000-0000AC480000}"/>
    <cellStyle name="Normal 44 2 3 2 2 2 2" xfId="4412" xr:uid="{00000000-0005-0000-0000-0000AD480000}"/>
    <cellStyle name="Normal 44 2 3 2 2 2 2 2" xfId="14485" xr:uid="{00000000-0005-0000-0000-0000AE480000}"/>
    <cellStyle name="Normal 44 2 3 2 2 2 2 2 2" xfId="44816" xr:uid="{00000000-0005-0000-0000-0000AF480000}"/>
    <cellStyle name="Normal 44 2 3 2 2 2 2 2 3" xfId="29583" xr:uid="{00000000-0005-0000-0000-0000B0480000}"/>
    <cellStyle name="Normal 44 2 3 2 2 2 2 3" xfId="9465" xr:uid="{00000000-0005-0000-0000-0000B1480000}"/>
    <cellStyle name="Normal 44 2 3 2 2 2 2 3 2" xfId="39799" xr:uid="{00000000-0005-0000-0000-0000B2480000}"/>
    <cellStyle name="Normal 44 2 3 2 2 2 2 3 3" xfId="24566" xr:uid="{00000000-0005-0000-0000-0000B3480000}"/>
    <cellStyle name="Normal 44 2 3 2 2 2 2 4" xfId="34786" xr:uid="{00000000-0005-0000-0000-0000B4480000}"/>
    <cellStyle name="Normal 44 2 3 2 2 2 2 5" xfId="19553" xr:uid="{00000000-0005-0000-0000-0000B5480000}"/>
    <cellStyle name="Normal 44 2 3 2 2 2 3" xfId="6104" xr:uid="{00000000-0005-0000-0000-0000B6480000}"/>
    <cellStyle name="Normal 44 2 3 2 2 2 3 2" xfId="16156" xr:uid="{00000000-0005-0000-0000-0000B7480000}"/>
    <cellStyle name="Normal 44 2 3 2 2 2 3 2 2" xfId="46487" xr:uid="{00000000-0005-0000-0000-0000B8480000}"/>
    <cellStyle name="Normal 44 2 3 2 2 2 3 2 3" xfId="31254" xr:uid="{00000000-0005-0000-0000-0000B9480000}"/>
    <cellStyle name="Normal 44 2 3 2 2 2 3 3" xfId="11136" xr:uid="{00000000-0005-0000-0000-0000BA480000}"/>
    <cellStyle name="Normal 44 2 3 2 2 2 3 3 2" xfId="41470" xr:uid="{00000000-0005-0000-0000-0000BB480000}"/>
    <cellStyle name="Normal 44 2 3 2 2 2 3 3 3" xfId="26237" xr:uid="{00000000-0005-0000-0000-0000BC480000}"/>
    <cellStyle name="Normal 44 2 3 2 2 2 3 4" xfId="36457" xr:uid="{00000000-0005-0000-0000-0000BD480000}"/>
    <cellStyle name="Normal 44 2 3 2 2 2 3 5" xfId="21224" xr:uid="{00000000-0005-0000-0000-0000BE480000}"/>
    <cellStyle name="Normal 44 2 3 2 2 2 4" xfId="12814" xr:uid="{00000000-0005-0000-0000-0000BF480000}"/>
    <cellStyle name="Normal 44 2 3 2 2 2 4 2" xfId="43145" xr:uid="{00000000-0005-0000-0000-0000C0480000}"/>
    <cellStyle name="Normal 44 2 3 2 2 2 4 3" xfId="27912" xr:uid="{00000000-0005-0000-0000-0000C1480000}"/>
    <cellStyle name="Normal 44 2 3 2 2 2 5" xfId="7793" xr:uid="{00000000-0005-0000-0000-0000C2480000}"/>
    <cellStyle name="Normal 44 2 3 2 2 2 5 2" xfId="38128" xr:uid="{00000000-0005-0000-0000-0000C3480000}"/>
    <cellStyle name="Normal 44 2 3 2 2 2 5 3" xfId="22895" xr:uid="{00000000-0005-0000-0000-0000C4480000}"/>
    <cellStyle name="Normal 44 2 3 2 2 2 6" xfId="33116" xr:uid="{00000000-0005-0000-0000-0000C5480000}"/>
    <cellStyle name="Normal 44 2 3 2 2 2 7" xfId="17882" xr:uid="{00000000-0005-0000-0000-0000C6480000}"/>
    <cellStyle name="Normal 44 2 3 2 2 3" xfId="3575" xr:uid="{00000000-0005-0000-0000-0000C7480000}"/>
    <cellStyle name="Normal 44 2 3 2 2 3 2" xfId="13649" xr:uid="{00000000-0005-0000-0000-0000C8480000}"/>
    <cellStyle name="Normal 44 2 3 2 2 3 2 2" xfId="43980" xr:uid="{00000000-0005-0000-0000-0000C9480000}"/>
    <cellStyle name="Normal 44 2 3 2 2 3 2 3" xfId="28747" xr:uid="{00000000-0005-0000-0000-0000CA480000}"/>
    <cellStyle name="Normal 44 2 3 2 2 3 3" xfId="8629" xr:uid="{00000000-0005-0000-0000-0000CB480000}"/>
    <cellStyle name="Normal 44 2 3 2 2 3 3 2" xfId="38963" xr:uid="{00000000-0005-0000-0000-0000CC480000}"/>
    <cellStyle name="Normal 44 2 3 2 2 3 3 3" xfId="23730" xr:uid="{00000000-0005-0000-0000-0000CD480000}"/>
    <cellStyle name="Normal 44 2 3 2 2 3 4" xfId="33950" xr:uid="{00000000-0005-0000-0000-0000CE480000}"/>
    <cellStyle name="Normal 44 2 3 2 2 3 5" xfId="18717" xr:uid="{00000000-0005-0000-0000-0000CF480000}"/>
    <cellStyle name="Normal 44 2 3 2 2 4" xfId="5268" xr:uid="{00000000-0005-0000-0000-0000D0480000}"/>
    <cellStyle name="Normal 44 2 3 2 2 4 2" xfId="15320" xr:uid="{00000000-0005-0000-0000-0000D1480000}"/>
    <cellStyle name="Normal 44 2 3 2 2 4 2 2" xfId="45651" xr:uid="{00000000-0005-0000-0000-0000D2480000}"/>
    <cellStyle name="Normal 44 2 3 2 2 4 2 3" xfId="30418" xr:uid="{00000000-0005-0000-0000-0000D3480000}"/>
    <cellStyle name="Normal 44 2 3 2 2 4 3" xfId="10300" xr:uid="{00000000-0005-0000-0000-0000D4480000}"/>
    <cellStyle name="Normal 44 2 3 2 2 4 3 2" xfId="40634" xr:uid="{00000000-0005-0000-0000-0000D5480000}"/>
    <cellStyle name="Normal 44 2 3 2 2 4 3 3" xfId="25401" xr:uid="{00000000-0005-0000-0000-0000D6480000}"/>
    <cellStyle name="Normal 44 2 3 2 2 4 4" xfId="35621" xr:uid="{00000000-0005-0000-0000-0000D7480000}"/>
    <cellStyle name="Normal 44 2 3 2 2 4 5" xfId="20388" xr:uid="{00000000-0005-0000-0000-0000D8480000}"/>
    <cellStyle name="Normal 44 2 3 2 2 5" xfId="11978" xr:uid="{00000000-0005-0000-0000-0000D9480000}"/>
    <cellStyle name="Normal 44 2 3 2 2 5 2" xfId="42309" xr:uid="{00000000-0005-0000-0000-0000DA480000}"/>
    <cellStyle name="Normal 44 2 3 2 2 5 3" xfId="27076" xr:uid="{00000000-0005-0000-0000-0000DB480000}"/>
    <cellStyle name="Normal 44 2 3 2 2 6" xfId="6957" xr:uid="{00000000-0005-0000-0000-0000DC480000}"/>
    <cellStyle name="Normal 44 2 3 2 2 6 2" xfId="37292" xr:uid="{00000000-0005-0000-0000-0000DD480000}"/>
    <cellStyle name="Normal 44 2 3 2 2 6 3" xfId="22059" xr:uid="{00000000-0005-0000-0000-0000DE480000}"/>
    <cellStyle name="Normal 44 2 3 2 2 7" xfId="32280" xr:uid="{00000000-0005-0000-0000-0000DF480000}"/>
    <cellStyle name="Normal 44 2 3 2 2 8" xfId="17046" xr:uid="{00000000-0005-0000-0000-0000E0480000}"/>
    <cellStyle name="Normal 44 2 3 2 3" xfId="2304" xr:uid="{00000000-0005-0000-0000-0000E1480000}"/>
    <cellStyle name="Normal 44 2 3 2 3 2" xfId="3994" xr:uid="{00000000-0005-0000-0000-0000E2480000}"/>
    <cellStyle name="Normal 44 2 3 2 3 2 2" xfId="14067" xr:uid="{00000000-0005-0000-0000-0000E3480000}"/>
    <cellStyle name="Normal 44 2 3 2 3 2 2 2" xfId="44398" xr:uid="{00000000-0005-0000-0000-0000E4480000}"/>
    <cellStyle name="Normal 44 2 3 2 3 2 2 3" xfId="29165" xr:uid="{00000000-0005-0000-0000-0000E5480000}"/>
    <cellStyle name="Normal 44 2 3 2 3 2 3" xfId="9047" xr:uid="{00000000-0005-0000-0000-0000E6480000}"/>
    <cellStyle name="Normal 44 2 3 2 3 2 3 2" xfId="39381" xr:uid="{00000000-0005-0000-0000-0000E7480000}"/>
    <cellStyle name="Normal 44 2 3 2 3 2 3 3" xfId="24148" xr:uid="{00000000-0005-0000-0000-0000E8480000}"/>
    <cellStyle name="Normal 44 2 3 2 3 2 4" xfId="34368" xr:uid="{00000000-0005-0000-0000-0000E9480000}"/>
    <cellStyle name="Normal 44 2 3 2 3 2 5" xfId="19135" xr:uid="{00000000-0005-0000-0000-0000EA480000}"/>
    <cellStyle name="Normal 44 2 3 2 3 3" xfId="5686" xr:uid="{00000000-0005-0000-0000-0000EB480000}"/>
    <cellStyle name="Normal 44 2 3 2 3 3 2" xfId="15738" xr:uid="{00000000-0005-0000-0000-0000EC480000}"/>
    <cellStyle name="Normal 44 2 3 2 3 3 2 2" xfId="46069" xr:uid="{00000000-0005-0000-0000-0000ED480000}"/>
    <cellStyle name="Normal 44 2 3 2 3 3 2 3" xfId="30836" xr:uid="{00000000-0005-0000-0000-0000EE480000}"/>
    <cellStyle name="Normal 44 2 3 2 3 3 3" xfId="10718" xr:uid="{00000000-0005-0000-0000-0000EF480000}"/>
    <cellStyle name="Normal 44 2 3 2 3 3 3 2" xfId="41052" xr:uid="{00000000-0005-0000-0000-0000F0480000}"/>
    <cellStyle name="Normal 44 2 3 2 3 3 3 3" xfId="25819" xr:uid="{00000000-0005-0000-0000-0000F1480000}"/>
    <cellStyle name="Normal 44 2 3 2 3 3 4" xfId="36039" xr:uid="{00000000-0005-0000-0000-0000F2480000}"/>
    <cellStyle name="Normal 44 2 3 2 3 3 5" xfId="20806" xr:uid="{00000000-0005-0000-0000-0000F3480000}"/>
    <cellStyle name="Normal 44 2 3 2 3 4" xfId="12396" xr:uid="{00000000-0005-0000-0000-0000F4480000}"/>
    <cellStyle name="Normal 44 2 3 2 3 4 2" xfId="42727" xr:uid="{00000000-0005-0000-0000-0000F5480000}"/>
    <cellStyle name="Normal 44 2 3 2 3 4 3" xfId="27494" xr:uid="{00000000-0005-0000-0000-0000F6480000}"/>
    <cellStyle name="Normal 44 2 3 2 3 5" xfId="7375" xr:uid="{00000000-0005-0000-0000-0000F7480000}"/>
    <cellStyle name="Normal 44 2 3 2 3 5 2" xfId="37710" xr:uid="{00000000-0005-0000-0000-0000F8480000}"/>
    <cellStyle name="Normal 44 2 3 2 3 5 3" xfId="22477" xr:uid="{00000000-0005-0000-0000-0000F9480000}"/>
    <cellStyle name="Normal 44 2 3 2 3 6" xfId="32698" xr:uid="{00000000-0005-0000-0000-0000FA480000}"/>
    <cellStyle name="Normal 44 2 3 2 3 7" xfId="17464" xr:uid="{00000000-0005-0000-0000-0000FB480000}"/>
    <cellStyle name="Normal 44 2 3 2 4" xfId="3157" xr:uid="{00000000-0005-0000-0000-0000FC480000}"/>
    <cellStyle name="Normal 44 2 3 2 4 2" xfId="13231" xr:uid="{00000000-0005-0000-0000-0000FD480000}"/>
    <cellStyle name="Normal 44 2 3 2 4 2 2" xfId="43562" xr:uid="{00000000-0005-0000-0000-0000FE480000}"/>
    <cellStyle name="Normal 44 2 3 2 4 2 3" xfId="28329" xr:uid="{00000000-0005-0000-0000-0000FF480000}"/>
    <cellStyle name="Normal 44 2 3 2 4 3" xfId="8211" xr:uid="{00000000-0005-0000-0000-000000490000}"/>
    <cellStyle name="Normal 44 2 3 2 4 3 2" xfId="38545" xr:uid="{00000000-0005-0000-0000-000001490000}"/>
    <cellStyle name="Normal 44 2 3 2 4 3 3" xfId="23312" xr:uid="{00000000-0005-0000-0000-000002490000}"/>
    <cellStyle name="Normal 44 2 3 2 4 4" xfId="33532" xr:uid="{00000000-0005-0000-0000-000003490000}"/>
    <cellStyle name="Normal 44 2 3 2 4 5" xfId="18299" xr:uid="{00000000-0005-0000-0000-000004490000}"/>
    <cellStyle name="Normal 44 2 3 2 5" xfId="4850" xr:uid="{00000000-0005-0000-0000-000005490000}"/>
    <cellStyle name="Normal 44 2 3 2 5 2" xfId="14902" xr:uid="{00000000-0005-0000-0000-000006490000}"/>
    <cellStyle name="Normal 44 2 3 2 5 2 2" xfId="45233" xr:uid="{00000000-0005-0000-0000-000007490000}"/>
    <cellStyle name="Normal 44 2 3 2 5 2 3" xfId="30000" xr:uid="{00000000-0005-0000-0000-000008490000}"/>
    <cellStyle name="Normal 44 2 3 2 5 3" xfId="9882" xr:uid="{00000000-0005-0000-0000-000009490000}"/>
    <cellStyle name="Normal 44 2 3 2 5 3 2" xfId="40216" xr:uid="{00000000-0005-0000-0000-00000A490000}"/>
    <cellStyle name="Normal 44 2 3 2 5 3 3" xfId="24983" xr:uid="{00000000-0005-0000-0000-00000B490000}"/>
    <cellStyle name="Normal 44 2 3 2 5 4" xfId="35203" xr:uid="{00000000-0005-0000-0000-00000C490000}"/>
    <cellStyle name="Normal 44 2 3 2 5 5" xfId="19970" xr:uid="{00000000-0005-0000-0000-00000D490000}"/>
    <cellStyle name="Normal 44 2 3 2 6" xfId="11560" xr:uid="{00000000-0005-0000-0000-00000E490000}"/>
    <cellStyle name="Normal 44 2 3 2 6 2" xfId="41891" xr:uid="{00000000-0005-0000-0000-00000F490000}"/>
    <cellStyle name="Normal 44 2 3 2 6 3" xfId="26658" xr:uid="{00000000-0005-0000-0000-000010490000}"/>
    <cellStyle name="Normal 44 2 3 2 7" xfId="6539" xr:uid="{00000000-0005-0000-0000-000011490000}"/>
    <cellStyle name="Normal 44 2 3 2 7 2" xfId="36874" xr:uid="{00000000-0005-0000-0000-000012490000}"/>
    <cellStyle name="Normal 44 2 3 2 7 3" xfId="21641" xr:uid="{00000000-0005-0000-0000-000013490000}"/>
    <cellStyle name="Normal 44 2 3 2 8" xfId="31862" xr:uid="{00000000-0005-0000-0000-000014490000}"/>
    <cellStyle name="Normal 44 2 3 2 9" xfId="16628" xr:uid="{00000000-0005-0000-0000-000015490000}"/>
    <cellStyle name="Normal 44 2 3 3" xfId="1675" xr:uid="{00000000-0005-0000-0000-000016490000}"/>
    <cellStyle name="Normal 44 2 3 3 2" xfId="2514" xr:uid="{00000000-0005-0000-0000-000017490000}"/>
    <cellStyle name="Normal 44 2 3 3 2 2" xfId="4204" xr:uid="{00000000-0005-0000-0000-000018490000}"/>
    <cellStyle name="Normal 44 2 3 3 2 2 2" xfId="14277" xr:uid="{00000000-0005-0000-0000-000019490000}"/>
    <cellStyle name="Normal 44 2 3 3 2 2 2 2" xfId="44608" xr:uid="{00000000-0005-0000-0000-00001A490000}"/>
    <cellStyle name="Normal 44 2 3 3 2 2 2 3" xfId="29375" xr:uid="{00000000-0005-0000-0000-00001B490000}"/>
    <cellStyle name="Normal 44 2 3 3 2 2 3" xfId="9257" xr:uid="{00000000-0005-0000-0000-00001C490000}"/>
    <cellStyle name="Normal 44 2 3 3 2 2 3 2" xfId="39591" xr:uid="{00000000-0005-0000-0000-00001D490000}"/>
    <cellStyle name="Normal 44 2 3 3 2 2 3 3" xfId="24358" xr:uid="{00000000-0005-0000-0000-00001E490000}"/>
    <cellStyle name="Normal 44 2 3 3 2 2 4" xfId="34578" xr:uid="{00000000-0005-0000-0000-00001F490000}"/>
    <cellStyle name="Normal 44 2 3 3 2 2 5" xfId="19345" xr:uid="{00000000-0005-0000-0000-000020490000}"/>
    <cellStyle name="Normal 44 2 3 3 2 3" xfId="5896" xr:uid="{00000000-0005-0000-0000-000021490000}"/>
    <cellStyle name="Normal 44 2 3 3 2 3 2" xfId="15948" xr:uid="{00000000-0005-0000-0000-000022490000}"/>
    <cellStyle name="Normal 44 2 3 3 2 3 2 2" xfId="46279" xr:uid="{00000000-0005-0000-0000-000023490000}"/>
    <cellStyle name="Normal 44 2 3 3 2 3 2 3" xfId="31046" xr:uid="{00000000-0005-0000-0000-000024490000}"/>
    <cellStyle name="Normal 44 2 3 3 2 3 3" xfId="10928" xr:uid="{00000000-0005-0000-0000-000025490000}"/>
    <cellStyle name="Normal 44 2 3 3 2 3 3 2" xfId="41262" xr:uid="{00000000-0005-0000-0000-000026490000}"/>
    <cellStyle name="Normal 44 2 3 3 2 3 3 3" xfId="26029" xr:uid="{00000000-0005-0000-0000-000027490000}"/>
    <cellStyle name="Normal 44 2 3 3 2 3 4" xfId="36249" xr:uid="{00000000-0005-0000-0000-000028490000}"/>
    <cellStyle name="Normal 44 2 3 3 2 3 5" xfId="21016" xr:uid="{00000000-0005-0000-0000-000029490000}"/>
    <cellStyle name="Normal 44 2 3 3 2 4" xfId="12606" xr:uid="{00000000-0005-0000-0000-00002A490000}"/>
    <cellStyle name="Normal 44 2 3 3 2 4 2" xfId="42937" xr:uid="{00000000-0005-0000-0000-00002B490000}"/>
    <cellStyle name="Normal 44 2 3 3 2 4 3" xfId="27704" xr:uid="{00000000-0005-0000-0000-00002C490000}"/>
    <cellStyle name="Normal 44 2 3 3 2 5" xfId="7585" xr:uid="{00000000-0005-0000-0000-00002D490000}"/>
    <cellStyle name="Normal 44 2 3 3 2 5 2" xfId="37920" xr:uid="{00000000-0005-0000-0000-00002E490000}"/>
    <cellStyle name="Normal 44 2 3 3 2 5 3" xfId="22687" xr:uid="{00000000-0005-0000-0000-00002F490000}"/>
    <cellStyle name="Normal 44 2 3 3 2 6" xfId="32908" xr:uid="{00000000-0005-0000-0000-000030490000}"/>
    <cellStyle name="Normal 44 2 3 3 2 7" xfId="17674" xr:uid="{00000000-0005-0000-0000-000031490000}"/>
    <cellStyle name="Normal 44 2 3 3 3" xfId="3367" xr:uid="{00000000-0005-0000-0000-000032490000}"/>
    <cellStyle name="Normal 44 2 3 3 3 2" xfId="13441" xr:uid="{00000000-0005-0000-0000-000033490000}"/>
    <cellStyle name="Normal 44 2 3 3 3 2 2" xfId="43772" xr:uid="{00000000-0005-0000-0000-000034490000}"/>
    <cellStyle name="Normal 44 2 3 3 3 2 3" xfId="28539" xr:uid="{00000000-0005-0000-0000-000035490000}"/>
    <cellStyle name="Normal 44 2 3 3 3 3" xfId="8421" xr:uid="{00000000-0005-0000-0000-000036490000}"/>
    <cellStyle name="Normal 44 2 3 3 3 3 2" xfId="38755" xr:uid="{00000000-0005-0000-0000-000037490000}"/>
    <cellStyle name="Normal 44 2 3 3 3 3 3" xfId="23522" xr:uid="{00000000-0005-0000-0000-000038490000}"/>
    <cellStyle name="Normal 44 2 3 3 3 4" xfId="33742" xr:uid="{00000000-0005-0000-0000-000039490000}"/>
    <cellStyle name="Normal 44 2 3 3 3 5" xfId="18509" xr:uid="{00000000-0005-0000-0000-00003A490000}"/>
    <cellStyle name="Normal 44 2 3 3 4" xfId="5060" xr:uid="{00000000-0005-0000-0000-00003B490000}"/>
    <cellStyle name="Normal 44 2 3 3 4 2" xfId="15112" xr:uid="{00000000-0005-0000-0000-00003C490000}"/>
    <cellStyle name="Normal 44 2 3 3 4 2 2" xfId="45443" xr:uid="{00000000-0005-0000-0000-00003D490000}"/>
    <cellStyle name="Normal 44 2 3 3 4 2 3" xfId="30210" xr:uid="{00000000-0005-0000-0000-00003E490000}"/>
    <cellStyle name="Normal 44 2 3 3 4 3" xfId="10092" xr:uid="{00000000-0005-0000-0000-00003F490000}"/>
    <cellStyle name="Normal 44 2 3 3 4 3 2" xfId="40426" xr:uid="{00000000-0005-0000-0000-000040490000}"/>
    <cellStyle name="Normal 44 2 3 3 4 3 3" xfId="25193" xr:uid="{00000000-0005-0000-0000-000041490000}"/>
    <cellStyle name="Normal 44 2 3 3 4 4" xfId="35413" xr:uid="{00000000-0005-0000-0000-000042490000}"/>
    <cellStyle name="Normal 44 2 3 3 4 5" xfId="20180" xr:uid="{00000000-0005-0000-0000-000043490000}"/>
    <cellStyle name="Normal 44 2 3 3 5" xfId="11770" xr:uid="{00000000-0005-0000-0000-000044490000}"/>
    <cellStyle name="Normal 44 2 3 3 5 2" xfId="42101" xr:uid="{00000000-0005-0000-0000-000045490000}"/>
    <cellStyle name="Normal 44 2 3 3 5 3" xfId="26868" xr:uid="{00000000-0005-0000-0000-000046490000}"/>
    <cellStyle name="Normal 44 2 3 3 6" xfId="6749" xr:uid="{00000000-0005-0000-0000-000047490000}"/>
    <cellStyle name="Normal 44 2 3 3 6 2" xfId="37084" xr:uid="{00000000-0005-0000-0000-000048490000}"/>
    <cellStyle name="Normal 44 2 3 3 6 3" xfId="21851" xr:uid="{00000000-0005-0000-0000-000049490000}"/>
    <cellStyle name="Normal 44 2 3 3 7" xfId="32072" xr:uid="{00000000-0005-0000-0000-00004A490000}"/>
    <cellStyle name="Normal 44 2 3 3 8" xfId="16838" xr:uid="{00000000-0005-0000-0000-00004B490000}"/>
    <cellStyle name="Normal 44 2 3 4" xfId="2096" xr:uid="{00000000-0005-0000-0000-00004C490000}"/>
    <cellStyle name="Normal 44 2 3 4 2" xfId="3786" xr:uid="{00000000-0005-0000-0000-00004D490000}"/>
    <cellStyle name="Normal 44 2 3 4 2 2" xfId="13859" xr:uid="{00000000-0005-0000-0000-00004E490000}"/>
    <cellStyle name="Normal 44 2 3 4 2 2 2" xfId="44190" xr:uid="{00000000-0005-0000-0000-00004F490000}"/>
    <cellStyle name="Normal 44 2 3 4 2 2 3" xfId="28957" xr:uid="{00000000-0005-0000-0000-000050490000}"/>
    <cellStyle name="Normal 44 2 3 4 2 3" xfId="8839" xr:uid="{00000000-0005-0000-0000-000051490000}"/>
    <cellStyle name="Normal 44 2 3 4 2 3 2" xfId="39173" xr:uid="{00000000-0005-0000-0000-000052490000}"/>
    <cellStyle name="Normal 44 2 3 4 2 3 3" xfId="23940" xr:uid="{00000000-0005-0000-0000-000053490000}"/>
    <cellStyle name="Normal 44 2 3 4 2 4" xfId="34160" xr:uid="{00000000-0005-0000-0000-000054490000}"/>
    <cellStyle name="Normal 44 2 3 4 2 5" xfId="18927" xr:uid="{00000000-0005-0000-0000-000055490000}"/>
    <cellStyle name="Normal 44 2 3 4 3" xfId="5478" xr:uid="{00000000-0005-0000-0000-000056490000}"/>
    <cellStyle name="Normal 44 2 3 4 3 2" xfId="15530" xr:uid="{00000000-0005-0000-0000-000057490000}"/>
    <cellStyle name="Normal 44 2 3 4 3 2 2" xfId="45861" xr:uid="{00000000-0005-0000-0000-000058490000}"/>
    <cellStyle name="Normal 44 2 3 4 3 2 3" xfId="30628" xr:uid="{00000000-0005-0000-0000-000059490000}"/>
    <cellStyle name="Normal 44 2 3 4 3 3" xfId="10510" xr:uid="{00000000-0005-0000-0000-00005A490000}"/>
    <cellStyle name="Normal 44 2 3 4 3 3 2" xfId="40844" xr:uid="{00000000-0005-0000-0000-00005B490000}"/>
    <cellStyle name="Normal 44 2 3 4 3 3 3" xfId="25611" xr:uid="{00000000-0005-0000-0000-00005C490000}"/>
    <cellStyle name="Normal 44 2 3 4 3 4" xfId="35831" xr:uid="{00000000-0005-0000-0000-00005D490000}"/>
    <cellStyle name="Normal 44 2 3 4 3 5" xfId="20598" xr:uid="{00000000-0005-0000-0000-00005E490000}"/>
    <cellStyle name="Normal 44 2 3 4 4" xfId="12188" xr:uid="{00000000-0005-0000-0000-00005F490000}"/>
    <cellStyle name="Normal 44 2 3 4 4 2" xfId="42519" xr:uid="{00000000-0005-0000-0000-000060490000}"/>
    <cellStyle name="Normal 44 2 3 4 4 3" xfId="27286" xr:uid="{00000000-0005-0000-0000-000061490000}"/>
    <cellStyle name="Normal 44 2 3 4 5" xfId="7167" xr:uid="{00000000-0005-0000-0000-000062490000}"/>
    <cellStyle name="Normal 44 2 3 4 5 2" xfId="37502" xr:uid="{00000000-0005-0000-0000-000063490000}"/>
    <cellStyle name="Normal 44 2 3 4 5 3" xfId="22269" xr:uid="{00000000-0005-0000-0000-000064490000}"/>
    <cellStyle name="Normal 44 2 3 4 6" xfId="32490" xr:uid="{00000000-0005-0000-0000-000065490000}"/>
    <cellStyle name="Normal 44 2 3 4 7" xfId="17256" xr:uid="{00000000-0005-0000-0000-000066490000}"/>
    <cellStyle name="Normal 44 2 3 5" xfId="2949" xr:uid="{00000000-0005-0000-0000-000067490000}"/>
    <cellStyle name="Normal 44 2 3 5 2" xfId="13023" xr:uid="{00000000-0005-0000-0000-000068490000}"/>
    <cellStyle name="Normal 44 2 3 5 2 2" xfId="43354" xr:uid="{00000000-0005-0000-0000-000069490000}"/>
    <cellStyle name="Normal 44 2 3 5 2 3" xfId="28121" xr:uid="{00000000-0005-0000-0000-00006A490000}"/>
    <cellStyle name="Normal 44 2 3 5 3" xfId="8003" xr:uid="{00000000-0005-0000-0000-00006B490000}"/>
    <cellStyle name="Normal 44 2 3 5 3 2" xfId="38337" xr:uid="{00000000-0005-0000-0000-00006C490000}"/>
    <cellStyle name="Normal 44 2 3 5 3 3" xfId="23104" xr:uid="{00000000-0005-0000-0000-00006D490000}"/>
    <cellStyle name="Normal 44 2 3 5 4" xfId="33324" xr:uid="{00000000-0005-0000-0000-00006E490000}"/>
    <cellStyle name="Normal 44 2 3 5 5" xfId="18091" xr:uid="{00000000-0005-0000-0000-00006F490000}"/>
    <cellStyle name="Normal 44 2 3 6" xfId="4642" xr:uid="{00000000-0005-0000-0000-000070490000}"/>
    <cellStyle name="Normal 44 2 3 6 2" xfId="14694" xr:uid="{00000000-0005-0000-0000-000071490000}"/>
    <cellStyle name="Normal 44 2 3 6 2 2" xfId="45025" xr:uid="{00000000-0005-0000-0000-000072490000}"/>
    <cellStyle name="Normal 44 2 3 6 2 3" xfId="29792" xr:uid="{00000000-0005-0000-0000-000073490000}"/>
    <cellStyle name="Normal 44 2 3 6 3" xfId="9674" xr:uid="{00000000-0005-0000-0000-000074490000}"/>
    <cellStyle name="Normal 44 2 3 6 3 2" xfId="40008" xr:uid="{00000000-0005-0000-0000-000075490000}"/>
    <cellStyle name="Normal 44 2 3 6 3 3" xfId="24775" xr:uid="{00000000-0005-0000-0000-000076490000}"/>
    <cellStyle name="Normal 44 2 3 6 4" xfId="34995" xr:uid="{00000000-0005-0000-0000-000077490000}"/>
    <cellStyle name="Normal 44 2 3 6 5" xfId="19762" xr:uid="{00000000-0005-0000-0000-000078490000}"/>
    <cellStyle name="Normal 44 2 3 7" xfId="11352" xr:uid="{00000000-0005-0000-0000-000079490000}"/>
    <cellStyle name="Normal 44 2 3 7 2" xfId="41683" xr:uid="{00000000-0005-0000-0000-00007A490000}"/>
    <cellStyle name="Normal 44 2 3 7 3" xfId="26450" xr:uid="{00000000-0005-0000-0000-00007B490000}"/>
    <cellStyle name="Normal 44 2 3 8" xfId="6331" xr:uid="{00000000-0005-0000-0000-00007C490000}"/>
    <cellStyle name="Normal 44 2 3 8 2" xfId="36666" xr:uid="{00000000-0005-0000-0000-00007D490000}"/>
    <cellStyle name="Normal 44 2 3 8 3" xfId="21433" xr:uid="{00000000-0005-0000-0000-00007E490000}"/>
    <cellStyle name="Normal 44 2 3 9" xfId="31655" xr:uid="{00000000-0005-0000-0000-00007F490000}"/>
    <cellStyle name="Normal 44 2 4" xfId="1356" xr:uid="{00000000-0005-0000-0000-000080490000}"/>
    <cellStyle name="Normal 44 2 4 2" xfId="1779" xr:uid="{00000000-0005-0000-0000-000081490000}"/>
    <cellStyle name="Normal 44 2 4 2 2" xfId="2618" xr:uid="{00000000-0005-0000-0000-000082490000}"/>
    <cellStyle name="Normal 44 2 4 2 2 2" xfId="4308" xr:uid="{00000000-0005-0000-0000-000083490000}"/>
    <cellStyle name="Normal 44 2 4 2 2 2 2" xfId="14381" xr:uid="{00000000-0005-0000-0000-000084490000}"/>
    <cellStyle name="Normal 44 2 4 2 2 2 2 2" xfId="44712" xr:uid="{00000000-0005-0000-0000-000085490000}"/>
    <cellStyle name="Normal 44 2 4 2 2 2 2 3" xfId="29479" xr:uid="{00000000-0005-0000-0000-000086490000}"/>
    <cellStyle name="Normal 44 2 4 2 2 2 3" xfId="9361" xr:uid="{00000000-0005-0000-0000-000087490000}"/>
    <cellStyle name="Normal 44 2 4 2 2 2 3 2" xfId="39695" xr:uid="{00000000-0005-0000-0000-000088490000}"/>
    <cellStyle name="Normal 44 2 4 2 2 2 3 3" xfId="24462" xr:uid="{00000000-0005-0000-0000-000089490000}"/>
    <cellStyle name="Normal 44 2 4 2 2 2 4" xfId="34682" xr:uid="{00000000-0005-0000-0000-00008A490000}"/>
    <cellStyle name="Normal 44 2 4 2 2 2 5" xfId="19449" xr:uid="{00000000-0005-0000-0000-00008B490000}"/>
    <cellStyle name="Normal 44 2 4 2 2 3" xfId="6000" xr:uid="{00000000-0005-0000-0000-00008C490000}"/>
    <cellStyle name="Normal 44 2 4 2 2 3 2" xfId="16052" xr:uid="{00000000-0005-0000-0000-00008D490000}"/>
    <cellStyle name="Normal 44 2 4 2 2 3 2 2" xfId="46383" xr:uid="{00000000-0005-0000-0000-00008E490000}"/>
    <cellStyle name="Normal 44 2 4 2 2 3 2 3" xfId="31150" xr:uid="{00000000-0005-0000-0000-00008F490000}"/>
    <cellStyle name="Normal 44 2 4 2 2 3 3" xfId="11032" xr:uid="{00000000-0005-0000-0000-000090490000}"/>
    <cellStyle name="Normal 44 2 4 2 2 3 3 2" xfId="41366" xr:uid="{00000000-0005-0000-0000-000091490000}"/>
    <cellStyle name="Normal 44 2 4 2 2 3 3 3" xfId="26133" xr:uid="{00000000-0005-0000-0000-000092490000}"/>
    <cellStyle name="Normal 44 2 4 2 2 3 4" xfId="36353" xr:uid="{00000000-0005-0000-0000-000093490000}"/>
    <cellStyle name="Normal 44 2 4 2 2 3 5" xfId="21120" xr:uid="{00000000-0005-0000-0000-000094490000}"/>
    <cellStyle name="Normal 44 2 4 2 2 4" xfId="12710" xr:uid="{00000000-0005-0000-0000-000095490000}"/>
    <cellStyle name="Normal 44 2 4 2 2 4 2" xfId="43041" xr:uid="{00000000-0005-0000-0000-000096490000}"/>
    <cellStyle name="Normal 44 2 4 2 2 4 3" xfId="27808" xr:uid="{00000000-0005-0000-0000-000097490000}"/>
    <cellStyle name="Normal 44 2 4 2 2 5" xfId="7689" xr:uid="{00000000-0005-0000-0000-000098490000}"/>
    <cellStyle name="Normal 44 2 4 2 2 5 2" xfId="38024" xr:uid="{00000000-0005-0000-0000-000099490000}"/>
    <cellStyle name="Normal 44 2 4 2 2 5 3" xfId="22791" xr:uid="{00000000-0005-0000-0000-00009A490000}"/>
    <cellStyle name="Normal 44 2 4 2 2 6" xfId="33012" xr:uid="{00000000-0005-0000-0000-00009B490000}"/>
    <cellStyle name="Normal 44 2 4 2 2 7" xfId="17778" xr:uid="{00000000-0005-0000-0000-00009C490000}"/>
    <cellStyle name="Normal 44 2 4 2 3" xfId="3471" xr:uid="{00000000-0005-0000-0000-00009D490000}"/>
    <cellStyle name="Normal 44 2 4 2 3 2" xfId="13545" xr:uid="{00000000-0005-0000-0000-00009E490000}"/>
    <cellStyle name="Normal 44 2 4 2 3 2 2" xfId="43876" xr:uid="{00000000-0005-0000-0000-00009F490000}"/>
    <cellStyle name="Normal 44 2 4 2 3 2 3" xfId="28643" xr:uid="{00000000-0005-0000-0000-0000A0490000}"/>
    <cellStyle name="Normal 44 2 4 2 3 3" xfId="8525" xr:uid="{00000000-0005-0000-0000-0000A1490000}"/>
    <cellStyle name="Normal 44 2 4 2 3 3 2" xfId="38859" xr:uid="{00000000-0005-0000-0000-0000A2490000}"/>
    <cellStyle name="Normal 44 2 4 2 3 3 3" xfId="23626" xr:uid="{00000000-0005-0000-0000-0000A3490000}"/>
    <cellStyle name="Normal 44 2 4 2 3 4" xfId="33846" xr:uid="{00000000-0005-0000-0000-0000A4490000}"/>
    <cellStyle name="Normal 44 2 4 2 3 5" xfId="18613" xr:uid="{00000000-0005-0000-0000-0000A5490000}"/>
    <cellStyle name="Normal 44 2 4 2 4" xfId="5164" xr:uid="{00000000-0005-0000-0000-0000A6490000}"/>
    <cellStyle name="Normal 44 2 4 2 4 2" xfId="15216" xr:uid="{00000000-0005-0000-0000-0000A7490000}"/>
    <cellStyle name="Normal 44 2 4 2 4 2 2" xfId="45547" xr:uid="{00000000-0005-0000-0000-0000A8490000}"/>
    <cellStyle name="Normal 44 2 4 2 4 2 3" xfId="30314" xr:uid="{00000000-0005-0000-0000-0000A9490000}"/>
    <cellStyle name="Normal 44 2 4 2 4 3" xfId="10196" xr:uid="{00000000-0005-0000-0000-0000AA490000}"/>
    <cellStyle name="Normal 44 2 4 2 4 3 2" xfId="40530" xr:uid="{00000000-0005-0000-0000-0000AB490000}"/>
    <cellStyle name="Normal 44 2 4 2 4 3 3" xfId="25297" xr:uid="{00000000-0005-0000-0000-0000AC490000}"/>
    <cellStyle name="Normal 44 2 4 2 4 4" xfId="35517" xr:uid="{00000000-0005-0000-0000-0000AD490000}"/>
    <cellStyle name="Normal 44 2 4 2 4 5" xfId="20284" xr:uid="{00000000-0005-0000-0000-0000AE490000}"/>
    <cellStyle name="Normal 44 2 4 2 5" xfId="11874" xr:uid="{00000000-0005-0000-0000-0000AF490000}"/>
    <cellStyle name="Normal 44 2 4 2 5 2" xfId="42205" xr:uid="{00000000-0005-0000-0000-0000B0490000}"/>
    <cellStyle name="Normal 44 2 4 2 5 3" xfId="26972" xr:uid="{00000000-0005-0000-0000-0000B1490000}"/>
    <cellStyle name="Normal 44 2 4 2 6" xfId="6853" xr:uid="{00000000-0005-0000-0000-0000B2490000}"/>
    <cellStyle name="Normal 44 2 4 2 6 2" xfId="37188" xr:uid="{00000000-0005-0000-0000-0000B3490000}"/>
    <cellStyle name="Normal 44 2 4 2 6 3" xfId="21955" xr:uid="{00000000-0005-0000-0000-0000B4490000}"/>
    <cellStyle name="Normal 44 2 4 2 7" xfId="32176" xr:uid="{00000000-0005-0000-0000-0000B5490000}"/>
    <cellStyle name="Normal 44 2 4 2 8" xfId="16942" xr:uid="{00000000-0005-0000-0000-0000B6490000}"/>
    <cellStyle name="Normal 44 2 4 3" xfId="2200" xr:uid="{00000000-0005-0000-0000-0000B7490000}"/>
    <cellStyle name="Normal 44 2 4 3 2" xfId="3890" xr:uid="{00000000-0005-0000-0000-0000B8490000}"/>
    <cellStyle name="Normal 44 2 4 3 2 2" xfId="13963" xr:uid="{00000000-0005-0000-0000-0000B9490000}"/>
    <cellStyle name="Normal 44 2 4 3 2 2 2" xfId="44294" xr:uid="{00000000-0005-0000-0000-0000BA490000}"/>
    <cellStyle name="Normal 44 2 4 3 2 2 3" xfId="29061" xr:uid="{00000000-0005-0000-0000-0000BB490000}"/>
    <cellStyle name="Normal 44 2 4 3 2 3" xfId="8943" xr:uid="{00000000-0005-0000-0000-0000BC490000}"/>
    <cellStyle name="Normal 44 2 4 3 2 3 2" xfId="39277" xr:uid="{00000000-0005-0000-0000-0000BD490000}"/>
    <cellStyle name="Normal 44 2 4 3 2 3 3" xfId="24044" xr:uid="{00000000-0005-0000-0000-0000BE490000}"/>
    <cellStyle name="Normal 44 2 4 3 2 4" xfId="34264" xr:uid="{00000000-0005-0000-0000-0000BF490000}"/>
    <cellStyle name="Normal 44 2 4 3 2 5" xfId="19031" xr:uid="{00000000-0005-0000-0000-0000C0490000}"/>
    <cellStyle name="Normal 44 2 4 3 3" xfId="5582" xr:uid="{00000000-0005-0000-0000-0000C1490000}"/>
    <cellStyle name="Normal 44 2 4 3 3 2" xfId="15634" xr:uid="{00000000-0005-0000-0000-0000C2490000}"/>
    <cellStyle name="Normal 44 2 4 3 3 2 2" xfId="45965" xr:uid="{00000000-0005-0000-0000-0000C3490000}"/>
    <cellStyle name="Normal 44 2 4 3 3 2 3" xfId="30732" xr:uid="{00000000-0005-0000-0000-0000C4490000}"/>
    <cellStyle name="Normal 44 2 4 3 3 3" xfId="10614" xr:uid="{00000000-0005-0000-0000-0000C5490000}"/>
    <cellStyle name="Normal 44 2 4 3 3 3 2" xfId="40948" xr:uid="{00000000-0005-0000-0000-0000C6490000}"/>
    <cellStyle name="Normal 44 2 4 3 3 3 3" xfId="25715" xr:uid="{00000000-0005-0000-0000-0000C7490000}"/>
    <cellStyle name="Normal 44 2 4 3 3 4" xfId="35935" xr:uid="{00000000-0005-0000-0000-0000C8490000}"/>
    <cellStyle name="Normal 44 2 4 3 3 5" xfId="20702" xr:uid="{00000000-0005-0000-0000-0000C9490000}"/>
    <cellStyle name="Normal 44 2 4 3 4" xfId="12292" xr:uid="{00000000-0005-0000-0000-0000CA490000}"/>
    <cellStyle name="Normal 44 2 4 3 4 2" xfId="42623" xr:uid="{00000000-0005-0000-0000-0000CB490000}"/>
    <cellStyle name="Normal 44 2 4 3 4 3" xfId="27390" xr:uid="{00000000-0005-0000-0000-0000CC490000}"/>
    <cellStyle name="Normal 44 2 4 3 5" xfId="7271" xr:uid="{00000000-0005-0000-0000-0000CD490000}"/>
    <cellStyle name="Normal 44 2 4 3 5 2" xfId="37606" xr:uid="{00000000-0005-0000-0000-0000CE490000}"/>
    <cellStyle name="Normal 44 2 4 3 5 3" xfId="22373" xr:uid="{00000000-0005-0000-0000-0000CF490000}"/>
    <cellStyle name="Normal 44 2 4 3 6" xfId="32594" xr:uid="{00000000-0005-0000-0000-0000D0490000}"/>
    <cellStyle name="Normal 44 2 4 3 7" xfId="17360" xr:uid="{00000000-0005-0000-0000-0000D1490000}"/>
    <cellStyle name="Normal 44 2 4 4" xfId="3053" xr:uid="{00000000-0005-0000-0000-0000D2490000}"/>
    <cellStyle name="Normal 44 2 4 4 2" xfId="13127" xr:uid="{00000000-0005-0000-0000-0000D3490000}"/>
    <cellStyle name="Normal 44 2 4 4 2 2" xfId="43458" xr:uid="{00000000-0005-0000-0000-0000D4490000}"/>
    <cellStyle name="Normal 44 2 4 4 2 3" xfId="28225" xr:uid="{00000000-0005-0000-0000-0000D5490000}"/>
    <cellStyle name="Normal 44 2 4 4 3" xfId="8107" xr:uid="{00000000-0005-0000-0000-0000D6490000}"/>
    <cellStyle name="Normal 44 2 4 4 3 2" xfId="38441" xr:uid="{00000000-0005-0000-0000-0000D7490000}"/>
    <cellStyle name="Normal 44 2 4 4 3 3" xfId="23208" xr:uid="{00000000-0005-0000-0000-0000D8490000}"/>
    <cellStyle name="Normal 44 2 4 4 4" xfId="33428" xr:uid="{00000000-0005-0000-0000-0000D9490000}"/>
    <cellStyle name="Normal 44 2 4 4 5" xfId="18195" xr:uid="{00000000-0005-0000-0000-0000DA490000}"/>
    <cellStyle name="Normal 44 2 4 5" xfId="4746" xr:uid="{00000000-0005-0000-0000-0000DB490000}"/>
    <cellStyle name="Normal 44 2 4 5 2" xfId="14798" xr:uid="{00000000-0005-0000-0000-0000DC490000}"/>
    <cellStyle name="Normal 44 2 4 5 2 2" xfId="45129" xr:uid="{00000000-0005-0000-0000-0000DD490000}"/>
    <cellStyle name="Normal 44 2 4 5 2 3" xfId="29896" xr:uid="{00000000-0005-0000-0000-0000DE490000}"/>
    <cellStyle name="Normal 44 2 4 5 3" xfId="9778" xr:uid="{00000000-0005-0000-0000-0000DF490000}"/>
    <cellStyle name="Normal 44 2 4 5 3 2" xfId="40112" xr:uid="{00000000-0005-0000-0000-0000E0490000}"/>
    <cellStyle name="Normal 44 2 4 5 3 3" xfId="24879" xr:uid="{00000000-0005-0000-0000-0000E1490000}"/>
    <cellStyle name="Normal 44 2 4 5 4" xfId="35099" xr:uid="{00000000-0005-0000-0000-0000E2490000}"/>
    <cellStyle name="Normal 44 2 4 5 5" xfId="19866" xr:uid="{00000000-0005-0000-0000-0000E3490000}"/>
    <cellStyle name="Normal 44 2 4 6" xfId="11456" xr:uid="{00000000-0005-0000-0000-0000E4490000}"/>
    <cellStyle name="Normal 44 2 4 6 2" xfId="41787" xr:uid="{00000000-0005-0000-0000-0000E5490000}"/>
    <cellStyle name="Normal 44 2 4 6 3" xfId="26554" xr:uid="{00000000-0005-0000-0000-0000E6490000}"/>
    <cellStyle name="Normal 44 2 4 7" xfId="6435" xr:uid="{00000000-0005-0000-0000-0000E7490000}"/>
    <cellStyle name="Normal 44 2 4 7 2" xfId="36770" xr:uid="{00000000-0005-0000-0000-0000E8490000}"/>
    <cellStyle name="Normal 44 2 4 7 3" xfId="21537" xr:uid="{00000000-0005-0000-0000-0000E9490000}"/>
    <cellStyle name="Normal 44 2 4 8" xfId="31758" xr:uid="{00000000-0005-0000-0000-0000EA490000}"/>
    <cellStyle name="Normal 44 2 4 9" xfId="16524" xr:uid="{00000000-0005-0000-0000-0000EB490000}"/>
    <cellStyle name="Normal 44 2 5" xfId="1569" xr:uid="{00000000-0005-0000-0000-0000EC490000}"/>
    <cellStyle name="Normal 44 2 5 2" xfId="2410" xr:uid="{00000000-0005-0000-0000-0000ED490000}"/>
    <cellStyle name="Normal 44 2 5 2 2" xfId="4100" xr:uid="{00000000-0005-0000-0000-0000EE490000}"/>
    <cellStyle name="Normal 44 2 5 2 2 2" xfId="14173" xr:uid="{00000000-0005-0000-0000-0000EF490000}"/>
    <cellStyle name="Normal 44 2 5 2 2 2 2" xfId="44504" xr:uid="{00000000-0005-0000-0000-0000F0490000}"/>
    <cellStyle name="Normal 44 2 5 2 2 2 3" xfId="29271" xr:uid="{00000000-0005-0000-0000-0000F1490000}"/>
    <cellStyle name="Normal 44 2 5 2 2 3" xfId="9153" xr:uid="{00000000-0005-0000-0000-0000F2490000}"/>
    <cellStyle name="Normal 44 2 5 2 2 3 2" xfId="39487" xr:uid="{00000000-0005-0000-0000-0000F3490000}"/>
    <cellStyle name="Normal 44 2 5 2 2 3 3" xfId="24254" xr:uid="{00000000-0005-0000-0000-0000F4490000}"/>
    <cellStyle name="Normal 44 2 5 2 2 4" xfId="34474" xr:uid="{00000000-0005-0000-0000-0000F5490000}"/>
    <cellStyle name="Normal 44 2 5 2 2 5" xfId="19241" xr:uid="{00000000-0005-0000-0000-0000F6490000}"/>
    <cellStyle name="Normal 44 2 5 2 3" xfId="5792" xr:uid="{00000000-0005-0000-0000-0000F7490000}"/>
    <cellStyle name="Normal 44 2 5 2 3 2" xfId="15844" xr:uid="{00000000-0005-0000-0000-0000F8490000}"/>
    <cellStyle name="Normal 44 2 5 2 3 2 2" xfId="46175" xr:uid="{00000000-0005-0000-0000-0000F9490000}"/>
    <cellStyle name="Normal 44 2 5 2 3 2 3" xfId="30942" xr:uid="{00000000-0005-0000-0000-0000FA490000}"/>
    <cellStyle name="Normal 44 2 5 2 3 3" xfId="10824" xr:uid="{00000000-0005-0000-0000-0000FB490000}"/>
    <cellStyle name="Normal 44 2 5 2 3 3 2" xfId="41158" xr:uid="{00000000-0005-0000-0000-0000FC490000}"/>
    <cellStyle name="Normal 44 2 5 2 3 3 3" xfId="25925" xr:uid="{00000000-0005-0000-0000-0000FD490000}"/>
    <cellStyle name="Normal 44 2 5 2 3 4" xfId="36145" xr:uid="{00000000-0005-0000-0000-0000FE490000}"/>
    <cellStyle name="Normal 44 2 5 2 3 5" xfId="20912" xr:uid="{00000000-0005-0000-0000-0000FF490000}"/>
    <cellStyle name="Normal 44 2 5 2 4" xfId="12502" xr:uid="{00000000-0005-0000-0000-0000004A0000}"/>
    <cellStyle name="Normal 44 2 5 2 4 2" xfId="42833" xr:uid="{00000000-0005-0000-0000-0000014A0000}"/>
    <cellStyle name="Normal 44 2 5 2 4 3" xfId="27600" xr:uid="{00000000-0005-0000-0000-0000024A0000}"/>
    <cellStyle name="Normal 44 2 5 2 5" xfId="7481" xr:uid="{00000000-0005-0000-0000-0000034A0000}"/>
    <cellStyle name="Normal 44 2 5 2 5 2" xfId="37816" xr:uid="{00000000-0005-0000-0000-0000044A0000}"/>
    <cellStyle name="Normal 44 2 5 2 5 3" xfId="22583" xr:uid="{00000000-0005-0000-0000-0000054A0000}"/>
    <cellStyle name="Normal 44 2 5 2 6" xfId="32804" xr:uid="{00000000-0005-0000-0000-0000064A0000}"/>
    <cellStyle name="Normal 44 2 5 2 7" xfId="17570" xr:uid="{00000000-0005-0000-0000-0000074A0000}"/>
    <cellStyle name="Normal 44 2 5 3" xfId="3263" xr:uid="{00000000-0005-0000-0000-0000084A0000}"/>
    <cellStyle name="Normal 44 2 5 3 2" xfId="13337" xr:uid="{00000000-0005-0000-0000-0000094A0000}"/>
    <cellStyle name="Normal 44 2 5 3 2 2" xfId="43668" xr:uid="{00000000-0005-0000-0000-00000A4A0000}"/>
    <cellStyle name="Normal 44 2 5 3 2 3" xfId="28435" xr:uid="{00000000-0005-0000-0000-00000B4A0000}"/>
    <cellStyle name="Normal 44 2 5 3 3" xfId="8317" xr:uid="{00000000-0005-0000-0000-00000C4A0000}"/>
    <cellStyle name="Normal 44 2 5 3 3 2" xfId="38651" xr:uid="{00000000-0005-0000-0000-00000D4A0000}"/>
    <cellStyle name="Normal 44 2 5 3 3 3" xfId="23418" xr:uid="{00000000-0005-0000-0000-00000E4A0000}"/>
    <cellStyle name="Normal 44 2 5 3 4" xfId="33638" xr:uid="{00000000-0005-0000-0000-00000F4A0000}"/>
    <cellStyle name="Normal 44 2 5 3 5" xfId="18405" xr:uid="{00000000-0005-0000-0000-0000104A0000}"/>
    <cellStyle name="Normal 44 2 5 4" xfId="4956" xr:uid="{00000000-0005-0000-0000-0000114A0000}"/>
    <cellStyle name="Normal 44 2 5 4 2" xfId="15008" xr:uid="{00000000-0005-0000-0000-0000124A0000}"/>
    <cellStyle name="Normal 44 2 5 4 2 2" xfId="45339" xr:uid="{00000000-0005-0000-0000-0000134A0000}"/>
    <cellStyle name="Normal 44 2 5 4 2 3" xfId="30106" xr:uid="{00000000-0005-0000-0000-0000144A0000}"/>
    <cellStyle name="Normal 44 2 5 4 3" xfId="9988" xr:uid="{00000000-0005-0000-0000-0000154A0000}"/>
    <cellStyle name="Normal 44 2 5 4 3 2" xfId="40322" xr:uid="{00000000-0005-0000-0000-0000164A0000}"/>
    <cellStyle name="Normal 44 2 5 4 3 3" xfId="25089" xr:uid="{00000000-0005-0000-0000-0000174A0000}"/>
    <cellStyle name="Normal 44 2 5 4 4" xfId="35309" xr:uid="{00000000-0005-0000-0000-0000184A0000}"/>
    <cellStyle name="Normal 44 2 5 4 5" xfId="20076" xr:uid="{00000000-0005-0000-0000-0000194A0000}"/>
    <cellStyle name="Normal 44 2 5 5" xfId="11666" xr:uid="{00000000-0005-0000-0000-00001A4A0000}"/>
    <cellStyle name="Normal 44 2 5 5 2" xfId="41997" xr:uid="{00000000-0005-0000-0000-00001B4A0000}"/>
    <cellStyle name="Normal 44 2 5 5 3" xfId="26764" xr:uid="{00000000-0005-0000-0000-00001C4A0000}"/>
    <cellStyle name="Normal 44 2 5 6" xfId="6645" xr:uid="{00000000-0005-0000-0000-00001D4A0000}"/>
    <cellStyle name="Normal 44 2 5 6 2" xfId="36980" xr:uid="{00000000-0005-0000-0000-00001E4A0000}"/>
    <cellStyle name="Normal 44 2 5 6 3" xfId="21747" xr:uid="{00000000-0005-0000-0000-00001F4A0000}"/>
    <cellStyle name="Normal 44 2 5 7" xfId="31968" xr:uid="{00000000-0005-0000-0000-0000204A0000}"/>
    <cellStyle name="Normal 44 2 5 8" xfId="16734" xr:uid="{00000000-0005-0000-0000-0000214A0000}"/>
    <cellStyle name="Normal 44 2 6" xfId="1990" xr:uid="{00000000-0005-0000-0000-0000224A0000}"/>
    <cellStyle name="Normal 44 2 6 2" xfId="3682" xr:uid="{00000000-0005-0000-0000-0000234A0000}"/>
    <cellStyle name="Normal 44 2 6 2 2" xfId="13755" xr:uid="{00000000-0005-0000-0000-0000244A0000}"/>
    <cellStyle name="Normal 44 2 6 2 2 2" xfId="44086" xr:uid="{00000000-0005-0000-0000-0000254A0000}"/>
    <cellStyle name="Normal 44 2 6 2 2 3" xfId="28853" xr:uid="{00000000-0005-0000-0000-0000264A0000}"/>
    <cellStyle name="Normal 44 2 6 2 3" xfId="8735" xr:uid="{00000000-0005-0000-0000-0000274A0000}"/>
    <cellStyle name="Normal 44 2 6 2 3 2" xfId="39069" xr:uid="{00000000-0005-0000-0000-0000284A0000}"/>
    <cellStyle name="Normal 44 2 6 2 3 3" xfId="23836" xr:uid="{00000000-0005-0000-0000-0000294A0000}"/>
    <cellStyle name="Normal 44 2 6 2 4" xfId="34056" xr:uid="{00000000-0005-0000-0000-00002A4A0000}"/>
    <cellStyle name="Normal 44 2 6 2 5" xfId="18823" xr:uid="{00000000-0005-0000-0000-00002B4A0000}"/>
    <cellStyle name="Normal 44 2 6 3" xfId="5374" xr:uid="{00000000-0005-0000-0000-00002C4A0000}"/>
    <cellStyle name="Normal 44 2 6 3 2" xfId="15426" xr:uid="{00000000-0005-0000-0000-00002D4A0000}"/>
    <cellStyle name="Normal 44 2 6 3 2 2" xfId="45757" xr:uid="{00000000-0005-0000-0000-00002E4A0000}"/>
    <cellStyle name="Normal 44 2 6 3 2 3" xfId="30524" xr:uid="{00000000-0005-0000-0000-00002F4A0000}"/>
    <cellStyle name="Normal 44 2 6 3 3" xfId="10406" xr:uid="{00000000-0005-0000-0000-0000304A0000}"/>
    <cellStyle name="Normal 44 2 6 3 3 2" xfId="40740" xr:uid="{00000000-0005-0000-0000-0000314A0000}"/>
    <cellStyle name="Normal 44 2 6 3 3 3" xfId="25507" xr:uid="{00000000-0005-0000-0000-0000324A0000}"/>
    <cellStyle name="Normal 44 2 6 3 4" xfId="35727" xr:uid="{00000000-0005-0000-0000-0000334A0000}"/>
    <cellStyle name="Normal 44 2 6 3 5" xfId="20494" xr:uid="{00000000-0005-0000-0000-0000344A0000}"/>
    <cellStyle name="Normal 44 2 6 4" xfId="12084" xr:uid="{00000000-0005-0000-0000-0000354A0000}"/>
    <cellStyle name="Normal 44 2 6 4 2" xfId="42415" xr:uid="{00000000-0005-0000-0000-0000364A0000}"/>
    <cellStyle name="Normal 44 2 6 4 3" xfId="27182" xr:uid="{00000000-0005-0000-0000-0000374A0000}"/>
    <cellStyle name="Normal 44 2 6 5" xfId="7063" xr:uid="{00000000-0005-0000-0000-0000384A0000}"/>
    <cellStyle name="Normal 44 2 6 5 2" xfId="37398" xr:uid="{00000000-0005-0000-0000-0000394A0000}"/>
    <cellStyle name="Normal 44 2 6 5 3" xfId="22165" xr:uid="{00000000-0005-0000-0000-00003A4A0000}"/>
    <cellStyle name="Normal 44 2 6 6" xfId="32386" xr:uid="{00000000-0005-0000-0000-00003B4A0000}"/>
    <cellStyle name="Normal 44 2 6 7" xfId="17152" xr:uid="{00000000-0005-0000-0000-00003C4A0000}"/>
    <cellStyle name="Normal 44 2 7" xfId="2841" xr:uid="{00000000-0005-0000-0000-00003D4A0000}"/>
    <cellStyle name="Normal 44 2 7 2" xfId="12919" xr:uid="{00000000-0005-0000-0000-00003E4A0000}"/>
    <cellStyle name="Normal 44 2 7 2 2" xfId="43250" xr:uid="{00000000-0005-0000-0000-00003F4A0000}"/>
    <cellStyle name="Normal 44 2 7 2 3" xfId="28017" xr:uid="{00000000-0005-0000-0000-0000404A0000}"/>
    <cellStyle name="Normal 44 2 7 3" xfId="7899" xr:uid="{00000000-0005-0000-0000-0000414A0000}"/>
    <cellStyle name="Normal 44 2 7 3 2" xfId="38233" xr:uid="{00000000-0005-0000-0000-0000424A0000}"/>
    <cellStyle name="Normal 44 2 7 3 3" xfId="23000" xr:uid="{00000000-0005-0000-0000-0000434A0000}"/>
    <cellStyle name="Normal 44 2 7 4" xfId="33220" xr:uid="{00000000-0005-0000-0000-0000444A0000}"/>
    <cellStyle name="Normal 44 2 7 5" xfId="17987" xr:uid="{00000000-0005-0000-0000-0000454A0000}"/>
    <cellStyle name="Normal 44 2 8" xfId="4535" xr:uid="{00000000-0005-0000-0000-0000464A0000}"/>
    <cellStyle name="Normal 44 2 8 2" xfId="14590" xr:uid="{00000000-0005-0000-0000-0000474A0000}"/>
    <cellStyle name="Normal 44 2 8 2 2" xfId="44921" xr:uid="{00000000-0005-0000-0000-0000484A0000}"/>
    <cellStyle name="Normal 44 2 8 2 3" xfId="29688" xr:uid="{00000000-0005-0000-0000-0000494A0000}"/>
    <cellStyle name="Normal 44 2 8 3" xfId="9570" xr:uid="{00000000-0005-0000-0000-00004A4A0000}"/>
    <cellStyle name="Normal 44 2 8 3 2" xfId="39904" xr:uid="{00000000-0005-0000-0000-00004B4A0000}"/>
    <cellStyle name="Normal 44 2 8 3 3" xfId="24671" xr:uid="{00000000-0005-0000-0000-00004C4A0000}"/>
    <cellStyle name="Normal 44 2 8 4" xfId="34891" xr:uid="{00000000-0005-0000-0000-00004D4A0000}"/>
    <cellStyle name="Normal 44 2 8 5" xfId="19658" xr:uid="{00000000-0005-0000-0000-00004E4A0000}"/>
    <cellStyle name="Normal 44 2 9" xfId="11246" xr:uid="{00000000-0005-0000-0000-00004F4A0000}"/>
    <cellStyle name="Normal 44 2 9 2" xfId="41579" xr:uid="{00000000-0005-0000-0000-0000504A0000}"/>
    <cellStyle name="Normal 44 2 9 3" xfId="26346" xr:uid="{00000000-0005-0000-0000-0000514A0000}"/>
    <cellStyle name="Normal 45" xfId="170" xr:uid="{00000000-0005-0000-0000-0000524A0000}"/>
    <cellStyle name="Normal 45 2" xfId="861" xr:uid="{00000000-0005-0000-0000-0000534A0000}"/>
    <cellStyle name="Normal 45 2 10" xfId="6226" xr:uid="{00000000-0005-0000-0000-0000544A0000}"/>
    <cellStyle name="Normal 45 2 10 2" xfId="36563" xr:uid="{00000000-0005-0000-0000-0000554A0000}"/>
    <cellStyle name="Normal 45 2 10 3" xfId="21330" xr:uid="{00000000-0005-0000-0000-0000564A0000}"/>
    <cellStyle name="Normal 45 2 11" xfId="31554" xr:uid="{00000000-0005-0000-0000-0000574A0000}"/>
    <cellStyle name="Normal 45 2 12" xfId="16315" xr:uid="{00000000-0005-0000-0000-0000584A0000}"/>
    <cellStyle name="Normal 45 2 2" xfId="1190" xr:uid="{00000000-0005-0000-0000-0000594A0000}"/>
    <cellStyle name="Normal 45 2 2 10" xfId="31606" xr:uid="{00000000-0005-0000-0000-00005A4A0000}"/>
    <cellStyle name="Normal 45 2 2 11" xfId="16369" xr:uid="{00000000-0005-0000-0000-00005B4A0000}"/>
    <cellStyle name="Normal 45 2 2 2" xfId="1298" xr:uid="{00000000-0005-0000-0000-00005C4A0000}"/>
    <cellStyle name="Normal 45 2 2 2 10" xfId="16473" xr:uid="{00000000-0005-0000-0000-00005D4A0000}"/>
    <cellStyle name="Normal 45 2 2 2 2" xfId="1515" xr:uid="{00000000-0005-0000-0000-00005E4A0000}"/>
    <cellStyle name="Normal 45 2 2 2 2 2" xfId="1936" xr:uid="{00000000-0005-0000-0000-00005F4A0000}"/>
    <cellStyle name="Normal 45 2 2 2 2 2 2" xfId="2775" xr:uid="{00000000-0005-0000-0000-0000604A0000}"/>
    <cellStyle name="Normal 45 2 2 2 2 2 2 2" xfId="4465" xr:uid="{00000000-0005-0000-0000-0000614A0000}"/>
    <cellStyle name="Normal 45 2 2 2 2 2 2 2 2" xfId="14538" xr:uid="{00000000-0005-0000-0000-0000624A0000}"/>
    <cellStyle name="Normal 45 2 2 2 2 2 2 2 2 2" xfId="44869" xr:uid="{00000000-0005-0000-0000-0000634A0000}"/>
    <cellStyle name="Normal 45 2 2 2 2 2 2 2 2 3" xfId="29636" xr:uid="{00000000-0005-0000-0000-0000644A0000}"/>
    <cellStyle name="Normal 45 2 2 2 2 2 2 2 3" xfId="9518" xr:uid="{00000000-0005-0000-0000-0000654A0000}"/>
    <cellStyle name="Normal 45 2 2 2 2 2 2 2 3 2" xfId="39852" xr:uid="{00000000-0005-0000-0000-0000664A0000}"/>
    <cellStyle name="Normal 45 2 2 2 2 2 2 2 3 3" xfId="24619" xr:uid="{00000000-0005-0000-0000-0000674A0000}"/>
    <cellStyle name="Normal 45 2 2 2 2 2 2 2 4" xfId="34839" xr:uid="{00000000-0005-0000-0000-0000684A0000}"/>
    <cellStyle name="Normal 45 2 2 2 2 2 2 2 5" xfId="19606" xr:uid="{00000000-0005-0000-0000-0000694A0000}"/>
    <cellStyle name="Normal 45 2 2 2 2 2 2 3" xfId="6157" xr:uid="{00000000-0005-0000-0000-00006A4A0000}"/>
    <cellStyle name="Normal 45 2 2 2 2 2 2 3 2" xfId="16209" xr:uid="{00000000-0005-0000-0000-00006B4A0000}"/>
    <cellStyle name="Normal 45 2 2 2 2 2 2 3 2 2" xfId="46540" xr:uid="{00000000-0005-0000-0000-00006C4A0000}"/>
    <cellStyle name="Normal 45 2 2 2 2 2 2 3 2 3" xfId="31307" xr:uid="{00000000-0005-0000-0000-00006D4A0000}"/>
    <cellStyle name="Normal 45 2 2 2 2 2 2 3 3" xfId="11189" xr:uid="{00000000-0005-0000-0000-00006E4A0000}"/>
    <cellStyle name="Normal 45 2 2 2 2 2 2 3 3 2" xfId="41523" xr:uid="{00000000-0005-0000-0000-00006F4A0000}"/>
    <cellStyle name="Normal 45 2 2 2 2 2 2 3 3 3" xfId="26290" xr:uid="{00000000-0005-0000-0000-0000704A0000}"/>
    <cellStyle name="Normal 45 2 2 2 2 2 2 3 4" xfId="36510" xr:uid="{00000000-0005-0000-0000-0000714A0000}"/>
    <cellStyle name="Normal 45 2 2 2 2 2 2 3 5" xfId="21277" xr:uid="{00000000-0005-0000-0000-0000724A0000}"/>
    <cellStyle name="Normal 45 2 2 2 2 2 2 4" xfId="12867" xr:uid="{00000000-0005-0000-0000-0000734A0000}"/>
    <cellStyle name="Normal 45 2 2 2 2 2 2 4 2" xfId="43198" xr:uid="{00000000-0005-0000-0000-0000744A0000}"/>
    <cellStyle name="Normal 45 2 2 2 2 2 2 4 3" xfId="27965" xr:uid="{00000000-0005-0000-0000-0000754A0000}"/>
    <cellStyle name="Normal 45 2 2 2 2 2 2 5" xfId="7846" xr:uid="{00000000-0005-0000-0000-0000764A0000}"/>
    <cellStyle name="Normal 45 2 2 2 2 2 2 5 2" xfId="38181" xr:uid="{00000000-0005-0000-0000-0000774A0000}"/>
    <cellStyle name="Normal 45 2 2 2 2 2 2 5 3" xfId="22948" xr:uid="{00000000-0005-0000-0000-0000784A0000}"/>
    <cellStyle name="Normal 45 2 2 2 2 2 2 6" xfId="33169" xr:uid="{00000000-0005-0000-0000-0000794A0000}"/>
    <cellStyle name="Normal 45 2 2 2 2 2 2 7" xfId="17935" xr:uid="{00000000-0005-0000-0000-00007A4A0000}"/>
    <cellStyle name="Normal 45 2 2 2 2 2 3" xfId="3628" xr:uid="{00000000-0005-0000-0000-00007B4A0000}"/>
    <cellStyle name="Normal 45 2 2 2 2 2 3 2" xfId="13702" xr:uid="{00000000-0005-0000-0000-00007C4A0000}"/>
    <cellStyle name="Normal 45 2 2 2 2 2 3 2 2" xfId="44033" xr:uid="{00000000-0005-0000-0000-00007D4A0000}"/>
    <cellStyle name="Normal 45 2 2 2 2 2 3 2 3" xfId="28800" xr:uid="{00000000-0005-0000-0000-00007E4A0000}"/>
    <cellStyle name="Normal 45 2 2 2 2 2 3 3" xfId="8682" xr:uid="{00000000-0005-0000-0000-00007F4A0000}"/>
    <cellStyle name="Normal 45 2 2 2 2 2 3 3 2" xfId="39016" xr:uid="{00000000-0005-0000-0000-0000804A0000}"/>
    <cellStyle name="Normal 45 2 2 2 2 2 3 3 3" xfId="23783" xr:uid="{00000000-0005-0000-0000-0000814A0000}"/>
    <cellStyle name="Normal 45 2 2 2 2 2 3 4" xfId="34003" xr:uid="{00000000-0005-0000-0000-0000824A0000}"/>
    <cellStyle name="Normal 45 2 2 2 2 2 3 5" xfId="18770" xr:uid="{00000000-0005-0000-0000-0000834A0000}"/>
    <cellStyle name="Normal 45 2 2 2 2 2 4" xfId="5321" xr:uid="{00000000-0005-0000-0000-0000844A0000}"/>
    <cellStyle name="Normal 45 2 2 2 2 2 4 2" xfId="15373" xr:uid="{00000000-0005-0000-0000-0000854A0000}"/>
    <cellStyle name="Normal 45 2 2 2 2 2 4 2 2" xfId="45704" xr:uid="{00000000-0005-0000-0000-0000864A0000}"/>
    <cellStyle name="Normal 45 2 2 2 2 2 4 2 3" xfId="30471" xr:uid="{00000000-0005-0000-0000-0000874A0000}"/>
    <cellStyle name="Normal 45 2 2 2 2 2 4 3" xfId="10353" xr:uid="{00000000-0005-0000-0000-0000884A0000}"/>
    <cellStyle name="Normal 45 2 2 2 2 2 4 3 2" xfId="40687" xr:uid="{00000000-0005-0000-0000-0000894A0000}"/>
    <cellStyle name="Normal 45 2 2 2 2 2 4 3 3" xfId="25454" xr:uid="{00000000-0005-0000-0000-00008A4A0000}"/>
    <cellStyle name="Normal 45 2 2 2 2 2 4 4" xfId="35674" xr:uid="{00000000-0005-0000-0000-00008B4A0000}"/>
    <cellStyle name="Normal 45 2 2 2 2 2 4 5" xfId="20441" xr:uid="{00000000-0005-0000-0000-00008C4A0000}"/>
    <cellStyle name="Normal 45 2 2 2 2 2 5" xfId="12031" xr:uid="{00000000-0005-0000-0000-00008D4A0000}"/>
    <cellStyle name="Normal 45 2 2 2 2 2 5 2" xfId="42362" xr:uid="{00000000-0005-0000-0000-00008E4A0000}"/>
    <cellStyle name="Normal 45 2 2 2 2 2 5 3" xfId="27129" xr:uid="{00000000-0005-0000-0000-00008F4A0000}"/>
    <cellStyle name="Normal 45 2 2 2 2 2 6" xfId="7010" xr:uid="{00000000-0005-0000-0000-0000904A0000}"/>
    <cellStyle name="Normal 45 2 2 2 2 2 6 2" xfId="37345" xr:uid="{00000000-0005-0000-0000-0000914A0000}"/>
    <cellStyle name="Normal 45 2 2 2 2 2 6 3" xfId="22112" xr:uid="{00000000-0005-0000-0000-0000924A0000}"/>
    <cellStyle name="Normal 45 2 2 2 2 2 7" xfId="32333" xr:uid="{00000000-0005-0000-0000-0000934A0000}"/>
    <cellStyle name="Normal 45 2 2 2 2 2 8" xfId="17099" xr:uid="{00000000-0005-0000-0000-0000944A0000}"/>
    <cellStyle name="Normal 45 2 2 2 2 3" xfId="2357" xr:uid="{00000000-0005-0000-0000-0000954A0000}"/>
    <cellStyle name="Normal 45 2 2 2 2 3 2" xfId="4047" xr:uid="{00000000-0005-0000-0000-0000964A0000}"/>
    <cellStyle name="Normal 45 2 2 2 2 3 2 2" xfId="14120" xr:uid="{00000000-0005-0000-0000-0000974A0000}"/>
    <cellStyle name="Normal 45 2 2 2 2 3 2 2 2" xfId="44451" xr:uid="{00000000-0005-0000-0000-0000984A0000}"/>
    <cellStyle name="Normal 45 2 2 2 2 3 2 2 3" xfId="29218" xr:uid="{00000000-0005-0000-0000-0000994A0000}"/>
    <cellStyle name="Normal 45 2 2 2 2 3 2 3" xfId="9100" xr:uid="{00000000-0005-0000-0000-00009A4A0000}"/>
    <cellStyle name="Normal 45 2 2 2 2 3 2 3 2" xfId="39434" xr:uid="{00000000-0005-0000-0000-00009B4A0000}"/>
    <cellStyle name="Normal 45 2 2 2 2 3 2 3 3" xfId="24201" xr:uid="{00000000-0005-0000-0000-00009C4A0000}"/>
    <cellStyle name="Normal 45 2 2 2 2 3 2 4" xfId="34421" xr:uid="{00000000-0005-0000-0000-00009D4A0000}"/>
    <cellStyle name="Normal 45 2 2 2 2 3 2 5" xfId="19188" xr:uid="{00000000-0005-0000-0000-00009E4A0000}"/>
    <cellStyle name="Normal 45 2 2 2 2 3 3" xfId="5739" xr:uid="{00000000-0005-0000-0000-00009F4A0000}"/>
    <cellStyle name="Normal 45 2 2 2 2 3 3 2" xfId="15791" xr:uid="{00000000-0005-0000-0000-0000A04A0000}"/>
    <cellStyle name="Normal 45 2 2 2 2 3 3 2 2" xfId="46122" xr:uid="{00000000-0005-0000-0000-0000A14A0000}"/>
    <cellStyle name="Normal 45 2 2 2 2 3 3 2 3" xfId="30889" xr:uid="{00000000-0005-0000-0000-0000A24A0000}"/>
    <cellStyle name="Normal 45 2 2 2 2 3 3 3" xfId="10771" xr:uid="{00000000-0005-0000-0000-0000A34A0000}"/>
    <cellStyle name="Normal 45 2 2 2 2 3 3 3 2" xfId="41105" xr:uid="{00000000-0005-0000-0000-0000A44A0000}"/>
    <cellStyle name="Normal 45 2 2 2 2 3 3 3 3" xfId="25872" xr:uid="{00000000-0005-0000-0000-0000A54A0000}"/>
    <cellStyle name="Normal 45 2 2 2 2 3 3 4" xfId="36092" xr:uid="{00000000-0005-0000-0000-0000A64A0000}"/>
    <cellStyle name="Normal 45 2 2 2 2 3 3 5" xfId="20859" xr:uid="{00000000-0005-0000-0000-0000A74A0000}"/>
    <cellStyle name="Normal 45 2 2 2 2 3 4" xfId="12449" xr:uid="{00000000-0005-0000-0000-0000A84A0000}"/>
    <cellStyle name="Normal 45 2 2 2 2 3 4 2" xfId="42780" xr:uid="{00000000-0005-0000-0000-0000A94A0000}"/>
    <cellStyle name="Normal 45 2 2 2 2 3 4 3" xfId="27547" xr:uid="{00000000-0005-0000-0000-0000AA4A0000}"/>
    <cellStyle name="Normal 45 2 2 2 2 3 5" xfId="7428" xr:uid="{00000000-0005-0000-0000-0000AB4A0000}"/>
    <cellStyle name="Normal 45 2 2 2 2 3 5 2" xfId="37763" xr:uid="{00000000-0005-0000-0000-0000AC4A0000}"/>
    <cellStyle name="Normal 45 2 2 2 2 3 5 3" xfId="22530" xr:uid="{00000000-0005-0000-0000-0000AD4A0000}"/>
    <cellStyle name="Normal 45 2 2 2 2 3 6" xfId="32751" xr:uid="{00000000-0005-0000-0000-0000AE4A0000}"/>
    <cellStyle name="Normal 45 2 2 2 2 3 7" xfId="17517" xr:uid="{00000000-0005-0000-0000-0000AF4A0000}"/>
    <cellStyle name="Normal 45 2 2 2 2 4" xfId="3210" xr:uid="{00000000-0005-0000-0000-0000B04A0000}"/>
    <cellStyle name="Normal 45 2 2 2 2 4 2" xfId="13284" xr:uid="{00000000-0005-0000-0000-0000B14A0000}"/>
    <cellStyle name="Normal 45 2 2 2 2 4 2 2" xfId="43615" xr:uid="{00000000-0005-0000-0000-0000B24A0000}"/>
    <cellStyle name="Normal 45 2 2 2 2 4 2 3" xfId="28382" xr:uid="{00000000-0005-0000-0000-0000B34A0000}"/>
    <cellStyle name="Normal 45 2 2 2 2 4 3" xfId="8264" xr:uid="{00000000-0005-0000-0000-0000B44A0000}"/>
    <cellStyle name="Normal 45 2 2 2 2 4 3 2" xfId="38598" xr:uid="{00000000-0005-0000-0000-0000B54A0000}"/>
    <cellStyle name="Normal 45 2 2 2 2 4 3 3" xfId="23365" xr:uid="{00000000-0005-0000-0000-0000B64A0000}"/>
    <cellStyle name="Normal 45 2 2 2 2 4 4" xfId="33585" xr:uid="{00000000-0005-0000-0000-0000B74A0000}"/>
    <cellStyle name="Normal 45 2 2 2 2 4 5" xfId="18352" xr:uid="{00000000-0005-0000-0000-0000B84A0000}"/>
    <cellStyle name="Normal 45 2 2 2 2 5" xfId="4903" xr:uid="{00000000-0005-0000-0000-0000B94A0000}"/>
    <cellStyle name="Normal 45 2 2 2 2 5 2" xfId="14955" xr:uid="{00000000-0005-0000-0000-0000BA4A0000}"/>
    <cellStyle name="Normal 45 2 2 2 2 5 2 2" xfId="45286" xr:uid="{00000000-0005-0000-0000-0000BB4A0000}"/>
    <cellStyle name="Normal 45 2 2 2 2 5 2 3" xfId="30053" xr:uid="{00000000-0005-0000-0000-0000BC4A0000}"/>
    <cellStyle name="Normal 45 2 2 2 2 5 3" xfId="9935" xr:uid="{00000000-0005-0000-0000-0000BD4A0000}"/>
    <cellStyle name="Normal 45 2 2 2 2 5 3 2" xfId="40269" xr:uid="{00000000-0005-0000-0000-0000BE4A0000}"/>
    <cellStyle name="Normal 45 2 2 2 2 5 3 3" xfId="25036" xr:uid="{00000000-0005-0000-0000-0000BF4A0000}"/>
    <cellStyle name="Normal 45 2 2 2 2 5 4" xfId="35256" xr:uid="{00000000-0005-0000-0000-0000C04A0000}"/>
    <cellStyle name="Normal 45 2 2 2 2 5 5" xfId="20023" xr:uid="{00000000-0005-0000-0000-0000C14A0000}"/>
    <cellStyle name="Normal 45 2 2 2 2 6" xfId="11613" xr:uid="{00000000-0005-0000-0000-0000C24A0000}"/>
    <cellStyle name="Normal 45 2 2 2 2 6 2" xfId="41944" xr:uid="{00000000-0005-0000-0000-0000C34A0000}"/>
    <cellStyle name="Normal 45 2 2 2 2 6 3" xfId="26711" xr:uid="{00000000-0005-0000-0000-0000C44A0000}"/>
    <cellStyle name="Normal 45 2 2 2 2 7" xfId="6592" xr:uid="{00000000-0005-0000-0000-0000C54A0000}"/>
    <cellStyle name="Normal 45 2 2 2 2 7 2" xfId="36927" xr:uid="{00000000-0005-0000-0000-0000C64A0000}"/>
    <cellStyle name="Normal 45 2 2 2 2 7 3" xfId="21694" xr:uid="{00000000-0005-0000-0000-0000C74A0000}"/>
    <cellStyle name="Normal 45 2 2 2 2 8" xfId="31915" xr:uid="{00000000-0005-0000-0000-0000C84A0000}"/>
    <cellStyle name="Normal 45 2 2 2 2 9" xfId="16681" xr:uid="{00000000-0005-0000-0000-0000C94A0000}"/>
    <cellStyle name="Normal 45 2 2 2 3" xfId="1728" xr:uid="{00000000-0005-0000-0000-0000CA4A0000}"/>
    <cellStyle name="Normal 45 2 2 2 3 2" xfId="2567" xr:uid="{00000000-0005-0000-0000-0000CB4A0000}"/>
    <cellStyle name="Normal 45 2 2 2 3 2 2" xfId="4257" xr:uid="{00000000-0005-0000-0000-0000CC4A0000}"/>
    <cellStyle name="Normal 45 2 2 2 3 2 2 2" xfId="14330" xr:uid="{00000000-0005-0000-0000-0000CD4A0000}"/>
    <cellStyle name="Normal 45 2 2 2 3 2 2 2 2" xfId="44661" xr:uid="{00000000-0005-0000-0000-0000CE4A0000}"/>
    <cellStyle name="Normal 45 2 2 2 3 2 2 2 3" xfId="29428" xr:uid="{00000000-0005-0000-0000-0000CF4A0000}"/>
    <cellStyle name="Normal 45 2 2 2 3 2 2 3" xfId="9310" xr:uid="{00000000-0005-0000-0000-0000D04A0000}"/>
    <cellStyle name="Normal 45 2 2 2 3 2 2 3 2" xfId="39644" xr:uid="{00000000-0005-0000-0000-0000D14A0000}"/>
    <cellStyle name="Normal 45 2 2 2 3 2 2 3 3" xfId="24411" xr:uid="{00000000-0005-0000-0000-0000D24A0000}"/>
    <cellStyle name="Normal 45 2 2 2 3 2 2 4" xfId="34631" xr:uid="{00000000-0005-0000-0000-0000D34A0000}"/>
    <cellStyle name="Normal 45 2 2 2 3 2 2 5" xfId="19398" xr:uid="{00000000-0005-0000-0000-0000D44A0000}"/>
    <cellStyle name="Normal 45 2 2 2 3 2 3" xfId="5949" xr:uid="{00000000-0005-0000-0000-0000D54A0000}"/>
    <cellStyle name="Normal 45 2 2 2 3 2 3 2" xfId="16001" xr:uid="{00000000-0005-0000-0000-0000D64A0000}"/>
    <cellStyle name="Normal 45 2 2 2 3 2 3 2 2" xfId="46332" xr:uid="{00000000-0005-0000-0000-0000D74A0000}"/>
    <cellStyle name="Normal 45 2 2 2 3 2 3 2 3" xfId="31099" xr:uid="{00000000-0005-0000-0000-0000D84A0000}"/>
    <cellStyle name="Normal 45 2 2 2 3 2 3 3" xfId="10981" xr:uid="{00000000-0005-0000-0000-0000D94A0000}"/>
    <cellStyle name="Normal 45 2 2 2 3 2 3 3 2" xfId="41315" xr:uid="{00000000-0005-0000-0000-0000DA4A0000}"/>
    <cellStyle name="Normal 45 2 2 2 3 2 3 3 3" xfId="26082" xr:uid="{00000000-0005-0000-0000-0000DB4A0000}"/>
    <cellStyle name="Normal 45 2 2 2 3 2 3 4" xfId="36302" xr:uid="{00000000-0005-0000-0000-0000DC4A0000}"/>
    <cellStyle name="Normal 45 2 2 2 3 2 3 5" xfId="21069" xr:uid="{00000000-0005-0000-0000-0000DD4A0000}"/>
    <cellStyle name="Normal 45 2 2 2 3 2 4" xfId="12659" xr:uid="{00000000-0005-0000-0000-0000DE4A0000}"/>
    <cellStyle name="Normal 45 2 2 2 3 2 4 2" xfId="42990" xr:uid="{00000000-0005-0000-0000-0000DF4A0000}"/>
    <cellStyle name="Normal 45 2 2 2 3 2 4 3" xfId="27757" xr:uid="{00000000-0005-0000-0000-0000E04A0000}"/>
    <cellStyle name="Normal 45 2 2 2 3 2 5" xfId="7638" xr:uid="{00000000-0005-0000-0000-0000E14A0000}"/>
    <cellStyle name="Normal 45 2 2 2 3 2 5 2" xfId="37973" xr:uid="{00000000-0005-0000-0000-0000E24A0000}"/>
    <cellStyle name="Normal 45 2 2 2 3 2 5 3" xfId="22740" xr:uid="{00000000-0005-0000-0000-0000E34A0000}"/>
    <cellStyle name="Normal 45 2 2 2 3 2 6" xfId="32961" xr:uid="{00000000-0005-0000-0000-0000E44A0000}"/>
    <cellStyle name="Normal 45 2 2 2 3 2 7" xfId="17727" xr:uid="{00000000-0005-0000-0000-0000E54A0000}"/>
    <cellStyle name="Normal 45 2 2 2 3 3" xfId="3420" xr:uid="{00000000-0005-0000-0000-0000E64A0000}"/>
    <cellStyle name="Normal 45 2 2 2 3 3 2" xfId="13494" xr:uid="{00000000-0005-0000-0000-0000E74A0000}"/>
    <cellStyle name="Normal 45 2 2 2 3 3 2 2" xfId="43825" xr:uid="{00000000-0005-0000-0000-0000E84A0000}"/>
    <cellStyle name="Normal 45 2 2 2 3 3 2 3" xfId="28592" xr:uid="{00000000-0005-0000-0000-0000E94A0000}"/>
    <cellStyle name="Normal 45 2 2 2 3 3 3" xfId="8474" xr:uid="{00000000-0005-0000-0000-0000EA4A0000}"/>
    <cellStyle name="Normal 45 2 2 2 3 3 3 2" xfId="38808" xr:uid="{00000000-0005-0000-0000-0000EB4A0000}"/>
    <cellStyle name="Normal 45 2 2 2 3 3 3 3" xfId="23575" xr:uid="{00000000-0005-0000-0000-0000EC4A0000}"/>
    <cellStyle name="Normal 45 2 2 2 3 3 4" xfId="33795" xr:uid="{00000000-0005-0000-0000-0000ED4A0000}"/>
    <cellStyle name="Normal 45 2 2 2 3 3 5" xfId="18562" xr:uid="{00000000-0005-0000-0000-0000EE4A0000}"/>
    <cellStyle name="Normal 45 2 2 2 3 4" xfId="5113" xr:uid="{00000000-0005-0000-0000-0000EF4A0000}"/>
    <cellStyle name="Normal 45 2 2 2 3 4 2" xfId="15165" xr:uid="{00000000-0005-0000-0000-0000F04A0000}"/>
    <cellStyle name="Normal 45 2 2 2 3 4 2 2" xfId="45496" xr:uid="{00000000-0005-0000-0000-0000F14A0000}"/>
    <cellStyle name="Normal 45 2 2 2 3 4 2 3" xfId="30263" xr:uid="{00000000-0005-0000-0000-0000F24A0000}"/>
    <cellStyle name="Normal 45 2 2 2 3 4 3" xfId="10145" xr:uid="{00000000-0005-0000-0000-0000F34A0000}"/>
    <cellStyle name="Normal 45 2 2 2 3 4 3 2" xfId="40479" xr:uid="{00000000-0005-0000-0000-0000F44A0000}"/>
    <cellStyle name="Normal 45 2 2 2 3 4 3 3" xfId="25246" xr:uid="{00000000-0005-0000-0000-0000F54A0000}"/>
    <cellStyle name="Normal 45 2 2 2 3 4 4" xfId="35466" xr:uid="{00000000-0005-0000-0000-0000F64A0000}"/>
    <cellStyle name="Normal 45 2 2 2 3 4 5" xfId="20233" xr:uid="{00000000-0005-0000-0000-0000F74A0000}"/>
    <cellStyle name="Normal 45 2 2 2 3 5" xfId="11823" xr:uid="{00000000-0005-0000-0000-0000F84A0000}"/>
    <cellStyle name="Normal 45 2 2 2 3 5 2" xfId="42154" xr:uid="{00000000-0005-0000-0000-0000F94A0000}"/>
    <cellStyle name="Normal 45 2 2 2 3 5 3" xfId="26921" xr:uid="{00000000-0005-0000-0000-0000FA4A0000}"/>
    <cellStyle name="Normal 45 2 2 2 3 6" xfId="6802" xr:uid="{00000000-0005-0000-0000-0000FB4A0000}"/>
    <cellStyle name="Normal 45 2 2 2 3 6 2" xfId="37137" xr:uid="{00000000-0005-0000-0000-0000FC4A0000}"/>
    <cellStyle name="Normal 45 2 2 2 3 6 3" xfId="21904" xr:uid="{00000000-0005-0000-0000-0000FD4A0000}"/>
    <cellStyle name="Normal 45 2 2 2 3 7" xfId="32125" xr:uid="{00000000-0005-0000-0000-0000FE4A0000}"/>
    <cellStyle name="Normal 45 2 2 2 3 8" xfId="16891" xr:uid="{00000000-0005-0000-0000-0000FF4A0000}"/>
    <cellStyle name="Normal 45 2 2 2 4" xfId="2149" xr:uid="{00000000-0005-0000-0000-0000004B0000}"/>
    <cellStyle name="Normal 45 2 2 2 4 2" xfId="3839" xr:uid="{00000000-0005-0000-0000-0000014B0000}"/>
    <cellStyle name="Normal 45 2 2 2 4 2 2" xfId="13912" xr:uid="{00000000-0005-0000-0000-0000024B0000}"/>
    <cellStyle name="Normal 45 2 2 2 4 2 2 2" xfId="44243" xr:uid="{00000000-0005-0000-0000-0000034B0000}"/>
    <cellStyle name="Normal 45 2 2 2 4 2 2 3" xfId="29010" xr:uid="{00000000-0005-0000-0000-0000044B0000}"/>
    <cellStyle name="Normal 45 2 2 2 4 2 3" xfId="8892" xr:uid="{00000000-0005-0000-0000-0000054B0000}"/>
    <cellStyle name="Normal 45 2 2 2 4 2 3 2" xfId="39226" xr:uid="{00000000-0005-0000-0000-0000064B0000}"/>
    <cellStyle name="Normal 45 2 2 2 4 2 3 3" xfId="23993" xr:uid="{00000000-0005-0000-0000-0000074B0000}"/>
    <cellStyle name="Normal 45 2 2 2 4 2 4" xfId="34213" xr:uid="{00000000-0005-0000-0000-0000084B0000}"/>
    <cellStyle name="Normal 45 2 2 2 4 2 5" xfId="18980" xr:uid="{00000000-0005-0000-0000-0000094B0000}"/>
    <cellStyle name="Normal 45 2 2 2 4 3" xfId="5531" xr:uid="{00000000-0005-0000-0000-00000A4B0000}"/>
    <cellStyle name="Normal 45 2 2 2 4 3 2" xfId="15583" xr:uid="{00000000-0005-0000-0000-00000B4B0000}"/>
    <cellStyle name="Normal 45 2 2 2 4 3 2 2" xfId="45914" xr:uid="{00000000-0005-0000-0000-00000C4B0000}"/>
    <cellStyle name="Normal 45 2 2 2 4 3 2 3" xfId="30681" xr:uid="{00000000-0005-0000-0000-00000D4B0000}"/>
    <cellStyle name="Normal 45 2 2 2 4 3 3" xfId="10563" xr:uid="{00000000-0005-0000-0000-00000E4B0000}"/>
    <cellStyle name="Normal 45 2 2 2 4 3 3 2" xfId="40897" xr:uid="{00000000-0005-0000-0000-00000F4B0000}"/>
    <cellStyle name="Normal 45 2 2 2 4 3 3 3" xfId="25664" xr:uid="{00000000-0005-0000-0000-0000104B0000}"/>
    <cellStyle name="Normal 45 2 2 2 4 3 4" xfId="35884" xr:uid="{00000000-0005-0000-0000-0000114B0000}"/>
    <cellStyle name="Normal 45 2 2 2 4 3 5" xfId="20651" xr:uid="{00000000-0005-0000-0000-0000124B0000}"/>
    <cellStyle name="Normal 45 2 2 2 4 4" xfId="12241" xr:uid="{00000000-0005-0000-0000-0000134B0000}"/>
    <cellStyle name="Normal 45 2 2 2 4 4 2" xfId="42572" xr:uid="{00000000-0005-0000-0000-0000144B0000}"/>
    <cellStyle name="Normal 45 2 2 2 4 4 3" xfId="27339" xr:uid="{00000000-0005-0000-0000-0000154B0000}"/>
    <cellStyle name="Normal 45 2 2 2 4 5" xfId="7220" xr:uid="{00000000-0005-0000-0000-0000164B0000}"/>
    <cellStyle name="Normal 45 2 2 2 4 5 2" xfId="37555" xr:uid="{00000000-0005-0000-0000-0000174B0000}"/>
    <cellStyle name="Normal 45 2 2 2 4 5 3" xfId="22322" xr:uid="{00000000-0005-0000-0000-0000184B0000}"/>
    <cellStyle name="Normal 45 2 2 2 4 6" xfId="32543" xr:uid="{00000000-0005-0000-0000-0000194B0000}"/>
    <cellStyle name="Normal 45 2 2 2 4 7" xfId="17309" xr:uid="{00000000-0005-0000-0000-00001A4B0000}"/>
    <cellStyle name="Normal 45 2 2 2 5" xfId="3002" xr:uid="{00000000-0005-0000-0000-00001B4B0000}"/>
    <cellStyle name="Normal 45 2 2 2 5 2" xfId="13076" xr:uid="{00000000-0005-0000-0000-00001C4B0000}"/>
    <cellStyle name="Normal 45 2 2 2 5 2 2" xfId="43407" xr:uid="{00000000-0005-0000-0000-00001D4B0000}"/>
    <cellStyle name="Normal 45 2 2 2 5 2 3" xfId="28174" xr:uid="{00000000-0005-0000-0000-00001E4B0000}"/>
    <cellStyle name="Normal 45 2 2 2 5 3" xfId="8056" xr:uid="{00000000-0005-0000-0000-00001F4B0000}"/>
    <cellStyle name="Normal 45 2 2 2 5 3 2" xfId="38390" xr:uid="{00000000-0005-0000-0000-0000204B0000}"/>
    <cellStyle name="Normal 45 2 2 2 5 3 3" xfId="23157" xr:uid="{00000000-0005-0000-0000-0000214B0000}"/>
    <cellStyle name="Normal 45 2 2 2 5 4" xfId="33377" xr:uid="{00000000-0005-0000-0000-0000224B0000}"/>
    <cellStyle name="Normal 45 2 2 2 5 5" xfId="18144" xr:uid="{00000000-0005-0000-0000-0000234B0000}"/>
    <cellStyle name="Normal 45 2 2 2 6" xfId="4695" xr:uid="{00000000-0005-0000-0000-0000244B0000}"/>
    <cellStyle name="Normal 45 2 2 2 6 2" xfId="14747" xr:uid="{00000000-0005-0000-0000-0000254B0000}"/>
    <cellStyle name="Normal 45 2 2 2 6 2 2" xfId="45078" xr:uid="{00000000-0005-0000-0000-0000264B0000}"/>
    <cellStyle name="Normal 45 2 2 2 6 2 3" xfId="29845" xr:uid="{00000000-0005-0000-0000-0000274B0000}"/>
    <cellStyle name="Normal 45 2 2 2 6 3" xfId="9727" xr:uid="{00000000-0005-0000-0000-0000284B0000}"/>
    <cellStyle name="Normal 45 2 2 2 6 3 2" xfId="40061" xr:uid="{00000000-0005-0000-0000-0000294B0000}"/>
    <cellStyle name="Normal 45 2 2 2 6 3 3" xfId="24828" xr:uid="{00000000-0005-0000-0000-00002A4B0000}"/>
    <cellStyle name="Normal 45 2 2 2 6 4" xfId="35048" xr:uid="{00000000-0005-0000-0000-00002B4B0000}"/>
    <cellStyle name="Normal 45 2 2 2 6 5" xfId="19815" xr:uid="{00000000-0005-0000-0000-00002C4B0000}"/>
    <cellStyle name="Normal 45 2 2 2 7" xfId="11405" xr:uid="{00000000-0005-0000-0000-00002D4B0000}"/>
    <cellStyle name="Normal 45 2 2 2 7 2" xfId="41736" xr:uid="{00000000-0005-0000-0000-00002E4B0000}"/>
    <cellStyle name="Normal 45 2 2 2 7 3" xfId="26503" xr:uid="{00000000-0005-0000-0000-00002F4B0000}"/>
    <cellStyle name="Normal 45 2 2 2 8" xfId="6384" xr:uid="{00000000-0005-0000-0000-0000304B0000}"/>
    <cellStyle name="Normal 45 2 2 2 8 2" xfId="36719" xr:uid="{00000000-0005-0000-0000-0000314B0000}"/>
    <cellStyle name="Normal 45 2 2 2 8 3" xfId="21486" xr:uid="{00000000-0005-0000-0000-0000324B0000}"/>
    <cellStyle name="Normal 45 2 2 2 9" xfId="31707" xr:uid="{00000000-0005-0000-0000-0000334B0000}"/>
    <cellStyle name="Normal 45 2 2 3" xfId="1411" xr:uid="{00000000-0005-0000-0000-0000344B0000}"/>
    <cellStyle name="Normal 45 2 2 3 2" xfId="1832" xr:uid="{00000000-0005-0000-0000-0000354B0000}"/>
    <cellStyle name="Normal 45 2 2 3 2 2" xfId="2671" xr:uid="{00000000-0005-0000-0000-0000364B0000}"/>
    <cellStyle name="Normal 45 2 2 3 2 2 2" xfId="4361" xr:uid="{00000000-0005-0000-0000-0000374B0000}"/>
    <cellStyle name="Normal 45 2 2 3 2 2 2 2" xfId="14434" xr:uid="{00000000-0005-0000-0000-0000384B0000}"/>
    <cellStyle name="Normal 45 2 2 3 2 2 2 2 2" xfId="44765" xr:uid="{00000000-0005-0000-0000-0000394B0000}"/>
    <cellStyle name="Normal 45 2 2 3 2 2 2 2 3" xfId="29532" xr:uid="{00000000-0005-0000-0000-00003A4B0000}"/>
    <cellStyle name="Normal 45 2 2 3 2 2 2 3" xfId="9414" xr:uid="{00000000-0005-0000-0000-00003B4B0000}"/>
    <cellStyle name="Normal 45 2 2 3 2 2 2 3 2" xfId="39748" xr:uid="{00000000-0005-0000-0000-00003C4B0000}"/>
    <cellStyle name="Normal 45 2 2 3 2 2 2 3 3" xfId="24515" xr:uid="{00000000-0005-0000-0000-00003D4B0000}"/>
    <cellStyle name="Normal 45 2 2 3 2 2 2 4" xfId="34735" xr:uid="{00000000-0005-0000-0000-00003E4B0000}"/>
    <cellStyle name="Normal 45 2 2 3 2 2 2 5" xfId="19502" xr:uid="{00000000-0005-0000-0000-00003F4B0000}"/>
    <cellStyle name="Normal 45 2 2 3 2 2 3" xfId="6053" xr:uid="{00000000-0005-0000-0000-0000404B0000}"/>
    <cellStyle name="Normal 45 2 2 3 2 2 3 2" xfId="16105" xr:uid="{00000000-0005-0000-0000-0000414B0000}"/>
    <cellStyle name="Normal 45 2 2 3 2 2 3 2 2" xfId="46436" xr:uid="{00000000-0005-0000-0000-0000424B0000}"/>
    <cellStyle name="Normal 45 2 2 3 2 2 3 2 3" xfId="31203" xr:uid="{00000000-0005-0000-0000-0000434B0000}"/>
    <cellStyle name="Normal 45 2 2 3 2 2 3 3" xfId="11085" xr:uid="{00000000-0005-0000-0000-0000444B0000}"/>
    <cellStyle name="Normal 45 2 2 3 2 2 3 3 2" xfId="41419" xr:uid="{00000000-0005-0000-0000-0000454B0000}"/>
    <cellStyle name="Normal 45 2 2 3 2 2 3 3 3" xfId="26186" xr:uid="{00000000-0005-0000-0000-0000464B0000}"/>
    <cellStyle name="Normal 45 2 2 3 2 2 3 4" xfId="36406" xr:uid="{00000000-0005-0000-0000-0000474B0000}"/>
    <cellStyle name="Normal 45 2 2 3 2 2 3 5" xfId="21173" xr:uid="{00000000-0005-0000-0000-0000484B0000}"/>
    <cellStyle name="Normal 45 2 2 3 2 2 4" xfId="12763" xr:uid="{00000000-0005-0000-0000-0000494B0000}"/>
    <cellStyle name="Normal 45 2 2 3 2 2 4 2" xfId="43094" xr:uid="{00000000-0005-0000-0000-00004A4B0000}"/>
    <cellStyle name="Normal 45 2 2 3 2 2 4 3" xfId="27861" xr:uid="{00000000-0005-0000-0000-00004B4B0000}"/>
    <cellStyle name="Normal 45 2 2 3 2 2 5" xfId="7742" xr:uid="{00000000-0005-0000-0000-00004C4B0000}"/>
    <cellStyle name="Normal 45 2 2 3 2 2 5 2" xfId="38077" xr:uid="{00000000-0005-0000-0000-00004D4B0000}"/>
    <cellStyle name="Normal 45 2 2 3 2 2 5 3" xfId="22844" xr:uid="{00000000-0005-0000-0000-00004E4B0000}"/>
    <cellStyle name="Normal 45 2 2 3 2 2 6" xfId="33065" xr:uid="{00000000-0005-0000-0000-00004F4B0000}"/>
    <cellStyle name="Normal 45 2 2 3 2 2 7" xfId="17831" xr:uid="{00000000-0005-0000-0000-0000504B0000}"/>
    <cellStyle name="Normal 45 2 2 3 2 3" xfId="3524" xr:uid="{00000000-0005-0000-0000-0000514B0000}"/>
    <cellStyle name="Normal 45 2 2 3 2 3 2" xfId="13598" xr:uid="{00000000-0005-0000-0000-0000524B0000}"/>
    <cellStyle name="Normal 45 2 2 3 2 3 2 2" xfId="43929" xr:uid="{00000000-0005-0000-0000-0000534B0000}"/>
    <cellStyle name="Normal 45 2 2 3 2 3 2 3" xfId="28696" xr:uid="{00000000-0005-0000-0000-0000544B0000}"/>
    <cellStyle name="Normal 45 2 2 3 2 3 3" xfId="8578" xr:uid="{00000000-0005-0000-0000-0000554B0000}"/>
    <cellStyle name="Normal 45 2 2 3 2 3 3 2" xfId="38912" xr:uid="{00000000-0005-0000-0000-0000564B0000}"/>
    <cellStyle name="Normal 45 2 2 3 2 3 3 3" xfId="23679" xr:uid="{00000000-0005-0000-0000-0000574B0000}"/>
    <cellStyle name="Normal 45 2 2 3 2 3 4" xfId="33899" xr:uid="{00000000-0005-0000-0000-0000584B0000}"/>
    <cellStyle name="Normal 45 2 2 3 2 3 5" xfId="18666" xr:uid="{00000000-0005-0000-0000-0000594B0000}"/>
    <cellStyle name="Normal 45 2 2 3 2 4" xfId="5217" xr:uid="{00000000-0005-0000-0000-00005A4B0000}"/>
    <cellStyle name="Normal 45 2 2 3 2 4 2" xfId="15269" xr:uid="{00000000-0005-0000-0000-00005B4B0000}"/>
    <cellStyle name="Normal 45 2 2 3 2 4 2 2" xfId="45600" xr:uid="{00000000-0005-0000-0000-00005C4B0000}"/>
    <cellStyle name="Normal 45 2 2 3 2 4 2 3" xfId="30367" xr:uid="{00000000-0005-0000-0000-00005D4B0000}"/>
    <cellStyle name="Normal 45 2 2 3 2 4 3" xfId="10249" xr:uid="{00000000-0005-0000-0000-00005E4B0000}"/>
    <cellStyle name="Normal 45 2 2 3 2 4 3 2" xfId="40583" xr:uid="{00000000-0005-0000-0000-00005F4B0000}"/>
    <cellStyle name="Normal 45 2 2 3 2 4 3 3" xfId="25350" xr:uid="{00000000-0005-0000-0000-0000604B0000}"/>
    <cellStyle name="Normal 45 2 2 3 2 4 4" xfId="35570" xr:uid="{00000000-0005-0000-0000-0000614B0000}"/>
    <cellStyle name="Normal 45 2 2 3 2 4 5" xfId="20337" xr:uid="{00000000-0005-0000-0000-0000624B0000}"/>
    <cellStyle name="Normal 45 2 2 3 2 5" xfId="11927" xr:uid="{00000000-0005-0000-0000-0000634B0000}"/>
    <cellStyle name="Normal 45 2 2 3 2 5 2" xfId="42258" xr:uid="{00000000-0005-0000-0000-0000644B0000}"/>
    <cellStyle name="Normal 45 2 2 3 2 5 3" xfId="27025" xr:uid="{00000000-0005-0000-0000-0000654B0000}"/>
    <cellStyle name="Normal 45 2 2 3 2 6" xfId="6906" xr:uid="{00000000-0005-0000-0000-0000664B0000}"/>
    <cellStyle name="Normal 45 2 2 3 2 6 2" xfId="37241" xr:uid="{00000000-0005-0000-0000-0000674B0000}"/>
    <cellStyle name="Normal 45 2 2 3 2 6 3" xfId="22008" xr:uid="{00000000-0005-0000-0000-0000684B0000}"/>
    <cellStyle name="Normal 45 2 2 3 2 7" xfId="32229" xr:uid="{00000000-0005-0000-0000-0000694B0000}"/>
    <cellStyle name="Normal 45 2 2 3 2 8" xfId="16995" xr:uid="{00000000-0005-0000-0000-00006A4B0000}"/>
    <cellStyle name="Normal 45 2 2 3 3" xfId="2253" xr:uid="{00000000-0005-0000-0000-00006B4B0000}"/>
    <cellStyle name="Normal 45 2 2 3 3 2" xfId="3943" xr:uid="{00000000-0005-0000-0000-00006C4B0000}"/>
    <cellStyle name="Normal 45 2 2 3 3 2 2" xfId="14016" xr:uid="{00000000-0005-0000-0000-00006D4B0000}"/>
    <cellStyle name="Normal 45 2 2 3 3 2 2 2" xfId="44347" xr:uid="{00000000-0005-0000-0000-00006E4B0000}"/>
    <cellStyle name="Normal 45 2 2 3 3 2 2 3" xfId="29114" xr:uid="{00000000-0005-0000-0000-00006F4B0000}"/>
    <cellStyle name="Normal 45 2 2 3 3 2 3" xfId="8996" xr:uid="{00000000-0005-0000-0000-0000704B0000}"/>
    <cellStyle name="Normal 45 2 2 3 3 2 3 2" xfId="39330" xr:uid="{00000000-0005-0000-0000-0000714B0000}"/>
    <cellStyle name="Normal 45 2 2 3 3 2 3 3" xfId="24097" xr:uid="{00000000-0005-0000-0000-0000724B0000}"/>
    <cellStyle name="Normal 45 2 2 3 3 2 4" xfId="34317" xr:uid="{00000000-0005-0000-0000-0000734B0000}"/>
    <cellStyle name="Normal 45 2 2 3 3 2 5" xfId="19084" xr:uid="{00000000-0005-0000-0000-0000744B0000}"/>
    <cellStyle name="Normal 45 2 2 3 3 3" xfId="5635" xr:uid="{00000000-0005-0000-0000-0000754B0000}"/>
    <cellStyle name="Normal 45 2 2 3 3 3 2" xfId="15687" xr:uid="{00000000-0005-0000-0000-0000764B0000}"/>
    <cellStyle name="Normal 45 2 2 3 3 3 2 2" xfId="46018" xr:uid="{00000000-0005-0000-0000-0000774B0000}"/>
    <cellStyle name="Normal 45 2 2 3 3 3 2 3" xfId="30785" xr:uid="{00000000-0005-0000-0000-0000784B0000}"/>
    <cellStyle name="Normal 45 2 2 3 3 3 3" xfId="10667" xr:uid="{00000000-0005-0000-0000-0000794B0000}"/>
    <cellStyle name="Normal 45 2 2 3 3 3 3 2" xfId="41001" xr:uid="{00000000-0005-0000-0000-00007A4B0000}"/>
    <cellStyle name="Normal 45 2 2 3 3 3 3 3" xfId="25768" xr:uid="{00000000-0005-0000-0000-00007B4B0000}"/>
    <cellStyle name="Normal 45 2 2 3 3 3 4" xfId="35988" xr:uid="{00000000-0005-0000-0000-00007C4B0000}"/>
    <cellStyle name="Normal 45 2 2 3 3 3 5" xfId="20755" xr:uid="{00000000-0005-0000-0000-00007D4B0000}"/>
    <cellStyle name="Normal 45 2 2 3 3 4" xfId="12345" xr:uid="{00000000-0005-0000-0000-00007E4B0000}"/>
    <cellStyle name="Normal 45 2 2 3 3 4 2" xfId="42676" xr:uid="{00000000-0005-0000-0000-00007F4B0000}"/>
    <cellStyle name="Normal 45 2 2 3 3 4 3" xfId="27443" xr:uid="{00000000-0005-0000-0000-0000804B0000}"/>
    <cellStyle name="Normal 45 2 2 3 3 5" xfId="7324" xr:uid="{00000000-0005-0000-0000-0000814B0000}"/>
    <cellStyle name="Normal 45 2 2 3 3 5 2" xfId="37659" xr:uid="{00000000-0005-0000-0000-0000824B0000}"/>
    <cellStyle name="Normal 45 2 2 3 3 5 3" xfId="22426" xr:uid="{00000000-0005-0000-0000-0000834B0000}"/>
    <cellStyle name="Normal 45 2 2 3 3 6" xfId="32647" xr:uid="{00000000-0005-0000-0000-0000844B0000}"/>
    <cellStyle name="Normal 45 2 2 3 3 7" xfId="17413" xr:uid="{00000000-0005-0000-0000-0000854B0000}"/>
    <cellStyle name="Normal 45 2 2 3 4" xfId="3106" xr:uid="{00000000-0005-0000-0000-0000864B0000}"/>
    <cellStyle name="Normal 45 2 2 3 4 2" xfId="13180" xr:uid="{00000000-0005-0000-0000-0000874B0000}"/>
    <cellStyle name="Normal 45 2 2 3 4 2 2" xfId="43511" xr:uid="{00000000-0005-0000-0000-0000884B0000}"/>
    <cellStyle name="Normal 45 2 2 3 4 2 3" xfId="28278" xr:uid="{00000000-0005-0000-0000-0000894B0000}"/>
    <cellStyle name="Normal 45 2 2 3 4 3" xfId="8160" xr:uid="{00000000-0005-0000-0000-00008A4B0000}"/>
    <cellStyle name="Normal 45 2 2 3 4 3 2" xfId="38494" xr:uid="{00000000-0005-0000-0000-00008B4B0000}"/>
    <cellStyle name="Normal 45 2 2 3 4 3 3" xfId="23261" xr:uid="{00000000-0005-0000-0000-00008C4B0000}"/>
    <cellStyle name="Normal 45 2 2 3 4 4" xfId="33481" xr:uid="{00000000-0005-0000-0000-00008D4B0000}"/>
    <cellStyle name="Normal 45 2 2 3 4 5" xfId="18248" xr:uid="{00000000-0005-0000-0000-00008E4B0000}"/>
    <cellStyle name="Normal 45 2 2 3 5" xfId="4799" xr:uid="{00000000-0005-0000-0000-00008F4B0000}"/>
    <cellStyle name="Normal 45 2 2 3 5 2" xfId="14851" xr:uid="{00000000-0005-0000-0000-0000904B0000}"/>
    <cellStyle name="Normal 45 2 2 3 5 2 2" xfId="45182" xr:uid="{00000000-0005-0000-0000-0000914B0000}"/>
    <cellStyle name="Normal 45 2 2 3 5 2 3" xfId="29949" xr:uid="{00000000-0005-0000-0000-0000924B0000}"/>
    <cellStyle name="Normal 45 2 2 3 5 3" xfId="9831" xr:uid="{00000000-0005-0000-0000-0000934B0000}"/>
    <cellStyle name="Normal 45 2 2 3 5 3 2" xfId="40165" xr:uid="{00000000-0005-0000-0000-0000944B0000}"/>
    <cellStyle name="Normal 45 2 2 3 5 3 3" xfId="24932" xr:uid="{00000000-0005-0000-0000-0000954B0000}"/>
    <cellStyle name="Normal 45 2 2 3 5 4" xfId="35152" xr:uid="{00000000-0005-0000-0000-0000964B0000}"/>
    <cellStyle name="Normal 45 2 2 3 5 5" xfId="19919" xr:uid="{00000000-0005-0000-0000-0000974B0000}"/>
    <cellStyle name="Normal 45 2 2 3 6" xfId="11509" xr:uid="{00000000-0005-0000-0000-0000984B0000}"/>
    <cellStyle name="Normal 45 2 2 3 6 2" xfId="41840" xr:uid="{00000000-0005-0000-0000-0000994B0000}"/>
    <cellStyle name="Normal 45 2 2 3 6 3" xfId="26607" xr:uid="{00000000-0005-0000-0000-00009A4B0000}"/>
    <cellStyle name="Normal 45 2 2 3 7" xfId="6488" xr:uid="{00000000-0005-0000-0000-00009B4B0000}"/>
    <cellStyle name="Normal 45 2 2 3 7 2" xfId="36823" xr:uid="{00000000-0005-0000-0000-00009C4B0000}"/>
    <cellStyle name="Normal 45 2 2 3 7 3" xfId="21590" xr:uid="{00000000-0005-0000-0000-00009D4B0000}"/>
    <cellStyle name="Normal 45 2 2 3 8" xfId="31811" xr:uid="{00000000-0005-0000-0000-00009E4B0000}"/>
    <cellStyle name="Normal 45 2 2 3 9" xfId="16577" xr:uid="{00000000-0005-0000-0000-00009F4B0000}"/>
    <cellStyle name="Normal 45 2 2 4" xfId="1624" xr:uid="{00000000-0005-0000-0000-0000A04B0000}"/>
    <cellStyle name="Normal 45 2 2 4 2" xfId="2463" xr:uid="{00000000-0005-0000-0000-0000A14B0000}"/>
    <cellStyle name="Normal 45 2 2 4 2 2" xfId="4153" xr:uid="{00000000-0005-0000-0000-0000A24B0000}"/>
    <cellStyle name="Normal 45 2 2 4 2 2 2" xfId="14226" xr:uid="{00000000-0005-0000-0000-0000A34B0000}"/>
    <cellStyle name="Normal 45 2 2 4 2 2 2 2" xfId="44557" xr:uid="{00000000-0005-0000-0000-0000A44B0000}"/>
    <cellStyle name="Normal 45 2 2 4 2 2 2 3" xfId="29324" xr:uid="{00000000-0005-0000-0000-0000A54B0000}"/>
    <cellStyle name="Normal 45 2 2 4 2 2 3" xfId="9206" xr:uid="{00000000-0005-0000-0000-0000A64B0000}"/>
    <cellStyle name="Normal 45 2 2 4 2 2 3 2" xfId="39540" xr:uid="{00000000-0005-0000-0000-0000A74B0000}"/>
    <cellStyle name="Normal 45 2 2 4 2 2 3 3" xfId="24307" xr:uid="{00000000-0005-0000-0000-0000A84B0000}"/>
    <cellStyle name="Normal 45 2 2 4 2 2 4" xfId="34527" xr:uid="{00000000-0005-0000-0000-0000A94B0000}"/>
    <cellStyle name="Normal 45 2 2 4 2 2 5" xfId="19294" xr:uid="{00000000-0005-0000-0000-0000AA4B0000}"/>
    <cellStyle name="Normal 45 2 2 4 2 3" xfId="5845" xr:uid="{00000000-0005-0000-0000-0000AB4B0000}"/>
    <cellStyle name="Normal 45 2 2 4 2 3 2" xfId="15897" xr:uid="{00000000-0005-0000-0000-0000AC4B0000}"/>
    <cellStyle name="Normal 45 2 2 4 2 3 2 2" xfId="46228" xr:uid="{00000000-0005-0000-0000-0000AD4B0000}"/>
    <cellStyle name="Normal 45 2 2 4 2 3 2 3" xfId="30995" xr:uid="{00000000-0005-0000-0000-0000AE4B0000}"/>
    <cellStyle name="Normal 45 2 2 4 2 3 3" xfId="10877" xr:uid="{00000000-0005-0000-0000-0000AF4B0000}"/>
    <cellStyle name="Normal 45 2 2 4 2 3 3 2" xfId="41211" xr:uid="{00000000-0005-0000-0000-0000B04B0000}"/>
    <cellStyle name="Normal 45 2 2 4 2 3 3 3" xfId="25978" xr:uid="{00000000-0005-0000-0000-0000B14B0000}"/>
    <cellStyle name="Normal 45 2 2 4 2 3 4" xfId="36198" xr:uid="{00000000-0005-0000-0000-0000B24B0000}"/>
    <cellStyle name="Normal 45 2 2 4 2 3 5" xfId="20965" xr:uid="{00000000-0005-0000-0000-0000B34B0000}"/>
    <cellStyle name="Normal 45 2 2 4 2 4" xfId="12555" xr:uid="{00000000-0005-0000-0000-0000B44B0000}"/>
    <cellStyle name="Normal 45 2 2 4 2 4 2" xfId="42886" xr:uid="{00000000-0005-0000-0000-0000B54B0000}"/>
    <cellStyle name="Normal 45 2 2 4 2 4 3" xfId="27653" xr:uid="{00000000-0005-0000-0000-0000B64B0000}"/>
    <cellStyle name="Normal 45 2 2 4 2 5" xfId="7534" xr:uid="{00000000-0005-0000-0000-0000B74B0000}"/>
    <cellStyle name="Normal 45 2 2 4 2 5 2" xfId="37869" xr:uid="{00000000-0005-0000-0000-0000B84B0000}"/>
    <cellStyle name="Normal 45 2 2 4 2 5 3" xfId="22636" xr:uid="{00000000-0005-0000-0000-0000B94B0000}"/>
    <cellStyle name="Normal 45 2 2 4 2 6" xfId="32857" xr:uid="{00000000-0005-0000-0000-0000BA4B0000}"/>
    <cellStyle name="Normal 45 2 2 4 2 7" xfId="17623" xr:uid="{00000000-0005-0000-0000-0000BB4B0000}"/>
    <cellStyle name="Normal 45 2 2 4 3" xfId="3316" xr:uid="{00000000-0005-0000-0000-0000BC4B0000}"/>
    <cellStyle name="Normal 45 2 2 4 3 2" xfId="13390" xr:uid="{00000000-0005-0000-0000-0000BD4B0000}"/>
    <cellStyle name="Normal 45 2 2 4 3 2 2" xfId="43721" xr:uid="{00000000-0005-0000-0000-0000BE4B0000}"/>
    <cellStyle name="Normal 45 2 2 4 3 2 3" xfId="28488" xr:uid="{00000000-0005-0000-0000-0000BF4B0000}"/>
    <cellStyle name="Normal 45 2 2 4 3 3" xfId="8370" xr:uid="{00000000-0005-0000-0000-0000C04B0000}"/>
    <cellStyle name="Normal 45 2 2 4 3 3 2" xfId="38704" xr:uid="{00000000-0005-0000-0000-0000C14B0000}"/>
    <cellStyle name="Normal 45 2 2 4 3 3 3" xfId="23471" xr:uid="{00000000-0005-0000-0000-0000C24B0000}"/>
    <cellStyle name="Normal 45 2 2 4 3 4" xfId="33691" xr:uid="{00000000-0005-0000-0000-0000C34B0000}"/>
    <cellStyle name="Normal 45 2 2 4 3 5" xfId="18458" xr:uid="{00000000-0005-0000-0000-0000C44B0000}"/>
    <cellStyle name="Normal 45 2 2 4 4" xfId="5009" xr:uid="{00000000-0005-0000-0000-0000C54B0000}"/>
    <cellStyle name="Normal 45 2 2 4 4 2" xfId="15061" xr:uid="{00000000-0005-0000-0000-0000C64B0000}"/>
    <cellStyle name="Normal 45 2 2 4 4 2 2" xfId="45392" xr:uid="{00000000-0005-0000-0000-0000C74B0000}"/>
    <cellStyle name="Normal 45 2 2 4 4 2 3" xfId="30159" xr:uid="{00000000-0005-0000-0000-0000C84B0000}"/>
    <cellStyle name="Normal 45 2 2 4 4 3" xfId="10041" xr:uid="{00000000-0005-0000-0000-0000C94B0000}"/>
    <cellStyle name="Normal 45 2 2 4 4 3 2" xfId="40375" xr:uid="{00000000-0005-0000-0000-0000CA4B0000}"/>
    <cellStyle name="Normal 45 2 2 4 4 3 3" xfId="25142" xr:uid="{00000000-0005-0000-0000-0000CB4B0000}"/>
    <cellStyle name="Normal 45 2 2 4 4 4" xfId="35362" xr:uid="{00000000-0005-0000-0000-0000CC4B0000}"/>
    <cellStyle name="Normal 45 2 2 4 4 5" xfId="20129" xr:uid="{00000000-0005-0000-0000-0000CD4B0000}"/>
    <cellStyle name="Normal 45 2 2 4 5" xfId="11719" xr:uid="{00000000-0005-0000-0000-0000CE4B0000}"/>
    <cellStyle name="Normal 45 2 2 4 5 2" xfId="42050" xr:uid="{00000000-0005-0000-0000-0000CF4B0000}"/>
    <cellStyle name="Normal 45 2 2 4 5 3" xfId="26817" xr:uid="{00000000-0005-0000-0000-0000D04B0000}"/>
    <cellStyle name="Normal 45 2 2 4 6" xfId="6698" xr:uid="{00000000-0005-0000-0000-0000D14B0000}"/>
    <cellStyle name="Normal 45 2 2 4 6 2" xfId="37033" xr:uid="{00000000-0005-0000-0000-0000D24B0000}"/>
    <cellStyle name="Normal 45 2 2 4 6 3" xfId="21800" xr:uid="{00000000-0005-0000-0000-0000D34B0000}"/>
    <cellStyle name="Normal 45 2 2 4 7" xfId="32021" xr:uid="{00000000-0005-0000-0000-0000D44B0000}"/>
    <cellStyle name="Normal 45 2 2 4 8" xfId="16787" xr:uid="{00000000-0005-0000-0000-0000D54B0000}"/>
    <cellStyle name="Normal 45 2 2 5" xfId="2045" xr:uid="{00000000-0005-0000-0000-0000D64B0000}"/>
    <cellStyle name="Normal 45 2 2 5 2" xfId="3735" xr:uid="{00000000-0005-0000-0000-0000D74B0000}"/>
    <cellStyle name="Normal 45 2 2 5 2 2" xfId="13808" xr:uid="{00000000-0005-0000-0000-0000D84B0000}"/>
    <cellStyle name="Normal 45 2 2 5 2 2 2" xfId="44139" xr:uid="{00000000-0005-0000-0000-0000D94B0000}"/>
    <cellStyle name="Normal 45 2 2 5 2 2 3" xfId="28906" xr:uid="{00000000-0005-0000-0000-0000DA4B0000}"/>
    <cellStyle name="Normal 45 2 2 5 2 3" xfId="8788" xr:uid="{00000000-0005-0000-0000-0000DB4B0000}"/>
    <cellStyle name="Normal 45 2 2 5 2 3 2" xfId="39122" xr:uid="{00000000-0005-0000-0000-0000DC4B0000}"/>
    <cellStyle name="Normal 45 2 2 5 2 3 3" xfId="23889" xr:uid="{00000000-0005-0000-0000-0000DD4B0000}"/>
    <cellStyle name="Normal 45 2 2 5 2 4" xfId="34109" xr:uid="{00000000-0005-0000-0000-0000DE4B0000}"/>
    <cellStyle name="Normal 45 2 2 5 2 5" xfId="18876" xr:uid="{00000000-0005-0000-0000-0000DF4B0000}"/>
    <cellStyle name="Normal 45 2 2 5 3" xfId="5427" xr:uid="{00000000-0005-0000-0000-0000E04B0000}"/>
    <cellStyle name="Normal 45 2 2 5 3 2" xfId="15479" xr:uid="{00000000-0005-0000-0000-0000E14B0000}"/>
    <cellStyle name="Normal 45 2 2 5 3 2 2" xfId="45810" xr:uid="{00000000-0005-0000-0000-0000E24B0000}"/>
    <cellStyle name="Normal 45 2 2 5 3 2 3" xfId="30577" xr:uid="{00000000-0005-0000-0000-0000E34B0000}"/>
    <cellStyle name="Normal 45 2 2 5 3 3" xfId="10459" xr:uid="{00000000-0005-0000-0000-0000E44B0000}"/>
    <cellStyle name="Normal 45 2 2 5 3 3 2" xfId="40793" xr:uid="{00000000-0005-0000-0000-0000E54B0000}"/>
    <cellStyle name="Normal 45 2 2 5 3 3 3" xfId="25560" xr:uid="{00000000-0005-0000-0000-0000E64B0000}"/>
    <cellStyle name="Normal 45 2 2 5 3 4" xfId="35780" xr:uid="{00000000-0005-0000-0000-0000E74B0000}"/>
    <cellStyle name="Normal 45 2 2 5 3 5" xfId="20547" xr:uid="{00000000-0005-0000-0000-0000E84B0000}"/>
    <cellStyle name="Normal 45 2 2 5 4" xfId="12137" xr:uid="{00000000-0005-0000-0000-0000E94B0000}"/>
    <cellStyle name="Normal 45 2 2 5 4 2" xfId="42468" xr:uid="{00000000-0005-0000-0000-0000EA4B0000}"/>
    <cellStyle name="Normal 45 2 2 5 4 3" xfId="27235" xr:uid="{00000000-0005-0000-0000-0000EB4B0000}"/>
    <cellStyle name="Normal 45 2 2 5 5" xfId="7116" xr:uid="{00000000-0005-0000-0000-0000EC4B0000}"/>
    <cellStyle name="Normal 45 2 2 5 5 2" xfId="37451" xr:uid="{00000000-0005-0000-0000-0000ED4B0000}"/>
    <cellStyle name="Normal 45 2 2 5 5 3" xfId="22218" xr:uid="{00000000-0005-0000-0000-0000EE4B0000}"/>
    <cellStyle name="Normal 45 2 2 5 6" xfId="32439" xr:uid="{00000000-0005-0000-0000-0000EF4B0000}"/>
    <cellStyle name="Normal 45 2 2 5 7" xfId="17205" xr:uid="{00000000-0005-0000-0000-0000F04B0000}"/>
    <cellStyle name="Normal 45 2 2 6" xfId="2898" xr:uid="{00000000-0005-0000-0000-0000F14B0000}"/>
    <cellStyle name="Normal 45 2 2 6 2" xfId="12972" xr:uid="{00000000-0005-0000-0000-0000F24B0000}"/>
    <cellStyle name="Normal 45 2 2 6 2 2" xfId="43303" xr:uid="{00000000-0005-0000-0000-0000F34B0000}"/>
    <cellStyle name="Normal 45 2 2 6 2 3" xfId="28070" xr:uid="{00000000-0005-0000-0000-0000F44B0000}"/>
    <cellStyle name="Normal 45 2 2 6 3" xfId="7952" xr:uid="{00000000-0005-0000-0000-0000F54B0000}"/>
    <cellStyle name="Normal 45 2 2 6 3 2" xfId="38286" xr:uid="{00000000-0005-0000-0000-0000F64B0000}"/>
    <cellStyle name="Normal 45 2 2 6 3 3" xfId="23053" xr:uid="{00000000-0005-0000-0000-0000F74B0000}"/>
    <cellStyle name="Normal 45 2 2 6 4" xfId="33273" xr:uid="{00000000-0005-0000-0000-0000F84B0000}"/>
    <cellStyle name="Normal 45 2 2 6 5" xfId="18040" xr:uid="{00000000-0005-0000-0000-0000F94B0000}"/>
    <cellStyle name="Normal 45 2 2 7" xfId="4591" xr:uid="{00000000-0005-0000-0000-0000FA4B0000}"/>
    <cellStyle name="Normal 45 2 2 7 2" xfId="14643" xr:uid="{00000000-0005-0000-0000-0000FB4B0000}"/>
    <cellStyle name="Normal 45 2 2 7 2 2" xfId="44974" xr:uid="{00000000-0005-0000-0000-0000FC4B0000}"/>
    <cellStyle name="Normal 45 2 2 7 2 3" xfId="29741" xr:uid="{00000000-0005-0000-0000-0000FD4B0000}"/>
    <cellStyle name="Normal 45 2 2 7 3" xfId="9623" xr:uid="{00000000-0005-0000-0000-0000FE4B0000}"/>
    <cellStyle name="Normal 45 2 2 7 3 2" xfId="39957" xr:uid="{00000000-0005-0000-0000-0000FF4B0000}"/>
    <cellStyle name="Normal 45 2 2 7 3 3" xfId="24724" xr:uid="{00000000-0005-0000-0000-0000004C0000}"/>
    <cellStyle name="Normal 45 2 2 7 4" xfId="34944" xr:uid="{00000000-0005-0000-0000-0000014C0000}"/>
    <cellStyle name="Normal 45 2 2 7 5" xfId="19711" xr:uid="{00000000-0005-0000-0000-0000024C0000}"/>
    <cellStyle name="Normal 45 2 2 8" xfId="11301" xr:uid="{00000000-0005-0000-0000-0000034C0000}"/>
    <cellStyle name="Normal 45 2 2 8 2" xfId="41632" xr:uid="{00000000-0005-0000-0000-0000044C0000}"/>
    <cellStyle name="Normal 45 2 2 8 3" xfId="26399" xr:uid="{00000000-0005-0000-0000-0000054C0000}"/>
    <cellStyle name="Normal 45 2 2 9" xfId="6280" xr:uid="{00000000-0005-0000-0000-0000064C0000}"/>
    <cellStyle name="Normal 45 2 2 9 2" xfId="36615" xr:uid="{00000000-0005-0000-0000-0000074C0000}"/>
    <cellStyle name="Normal 45 2 2 9 3" xfId="21382" xr:uid="{00000000-0005-0000-0000-0000084C0000}"/>
    <cellStyle name="Normal 45 2 3" xfId="1244" xr:uid="{00000000-0005-0000-0000-0000094C0000}"/>
    <cellStyle name="Normal 45 2 3 10" xfId="16421" xr:uid="{00000000-0005-0000-0000-00000A4C0000}"/>
    <cellStyle name="Normal 45 2 3 2" xfId="1463" xr:uid="{00000000-0005-0000-0000-00000B4C0000}"/>
    <cellStyle name="Normal 45 2 3 2 2" xfId="1884" xr:uid="{00000000-0005-0000-0000-00000C4C0000}"/>
    <cellStyle name="Normal 45 2 3 2 2 2" xfId="2723" xr:uid="{00000000-0005-0000-0000-00000D4C0000}"/>
    <cellStyle name="Normal 45 2 3 2 2 2 2" xfId="4413" xr:uid="{00000000-0005-0000-0000-00000E4C0000}"/>
    <cellStyle name="Normal 45 2 3 2 2 2 2 2" xfId="14486" xr:uid="{00000000-0005-0000-0000-00000F4C0000}"/>
    <cellStyle name="Normal 45 2 3 2 2 2 2 2 2" xfId="44817" xr:uid="{00000000-0005-0000-0000-0000104C0000}"/>
    <cellStyle name="Normal 45 2 3 2 2 2 2 2 3" xfId="29584" xr:uid="{00000000-0005-0000-0000-0000114C0000}"/>
    <cellStyle name="Normal 45 2 3 2 2 2 2 3" xfId="9466" xr:uid="{00000000-0005-0000-0000-0000124C0000}"/>
    <cellStyle name="Normal 45 2 3 2 2 2 2 3 2" xfId="39800" xr:uid="{00000000-0005-0000-0000-0000134C0000}"/>
    <cellStyle name="Normal 45 2 3 2 2 2 2 3 3" xfId="24567" xr:uid="{00000000-0005-0000-0000-0000144C0000}"/>
    <cellStyle name="Normal 45 2 3 2 2 2 2 4" xfId="34787" xr:uid="{00000000-0005-0000-0000-0000154C0000}"/>
    <cellStyle name="Normal 45 2 3 2 2 2 2 5" xfId="19554" xr:uid="{00000000-0005-0000-0000-0000164C0000}"/>
    <cellStyle name="Normal 45 2 3 2 2 2 3" xfId="6105" xr:uid="{00000000-0005-0000-0000-0000174C0000}"/>
    <cellStyle name="Normal 45 2 3 2 2 2 3 2" xfId="16157" xr:uid="{00000000-0005-0000-0000-0000184C0000}"/>
    <cellStyle name="Normal 45 2 3 2 2 2 3 2 2" xfId="46488" xr:uid="{00000000-0005-0000-0000-0000194C0000}"/>
    <cellStyle name="Normal 45 2 3 2 2 2 3 2 3" xfId="31255" xr:uid="{00000000-0005-0000-0000-00001A4C0000}"/>
    <cellStyle name="Normal 45 2 3 2 2 2 3 3" xfId="11137" xr:uid="{00000000-0005-0000-0000-00001B4C0000}"/>
    <cellStyle name="Normal 45 2 3 2 2 2 3 3 2" xfId="41471" xr:uid="{00000000-0005-0000-0000-00001C4C0000}"/>
    <cellStyle name="Normal 45 2 3 2 2 2 3 3 3" xfId="26238" xr:uid="{00000000-0005-0000-0000-00001D4C0000}"/>
    <cellStyle name="Normal 45 2 3 2 2 2 3 4" xfId="36458" xr:uid="{00000000-0005-0000-0000-00001E4C0000}"/>
    <cellStyle name="Normal 45 2 3 2 2 2 3 5" xfId="21225" xr:uid="{00000000-0005-0000-0000-00001F4C0000}"/>
    <cellStyle name="Normal 45 2 3 2 2 2 4" xfId="12815" xr:uid="{00000000-0005-0000-0000-0000204C0000}"/>
    <cellStyle name="Normal 45 2 3 2 2 2 4 2" xfId="43146" xr:uid="{00000000-0005-0000-0000-0000214C0000}"/>
    <cellStyle name="Normal 45 2 3 2 2 2 4 3" xfId="27913" xr:uid="{00000000-0005-0000-0000-0000224C0000}"/>
    <cellStyle name="Normal 45 2 3 2 2 2 5" xfId="7794" xr:uid="{00000000-0005-0000-0000-0000234C0000}"/>
    <cellStyle name="Normal 45 2 3 2 2 2 5 2" xfId="38129" xr:uid="{00000000-0005-0000-0000-0000244C0000}"/>
    <cellStyle name="Normal 45 2 3 2 2 2 5 3" xfId="22896" xr:uid="{00000000-0005-0000-0000-0000254C0000}"/>
    <cellStyle name="Normal 45 2 3 2 2 2 6" xfId="33117" xr:uid="{00000000-0005-0000-0000-0000264C0000}"/>
    <cellStyle name="Normal 45 2 3 2 2 2 7" xfId="17883" xr:uid="{00000000-0005-0000-0000-0000274C0000}"/>
    <cellStyle name="Normal 45 2 3 2 2 3" xfId="3576" xr:uid="{00000000-0005-0000-0000-0000284C0000}"/>
    <cellStyle name="Normal 45 2 3 2 2 3 2" xfId="13650" xr:uid="{00000000-0005-0000-0000-0000294C0000}"/>
    <cellStyle name="Normal 45 2 3 2 2 3 2 2" xfId="43981" xr:uid="{00000000-0005-0000-0000-00002A4C0000}"/>
    <cellStyle name="Normal 45 2 3 2 2 3 2 3" xfId="28748" xr:uid="{00000000-0005-0000-0000-00002B4C0000}"/>
    <cellStyle name="Normal 45 2 3 2 2 3 3" xfId="8630" xr:uid="{00000000-0005-0000-0000-00002C4C0000}"/>
    <cellStyle name="Normal 45 2 3 2 2 3 3 2" xfId="38964" xr:uid="{00000000-0005-0000-0000-00002D4C0000}"/>
    <cellStyle name="Normal 45 2 3 2 2 3 3 3" xfId="23731" xr:uid="{00000000-0005-0000-0000-00002E4C0000}"/>
    <cellStyle name="Normal 45 2 3 2 2 3 4" xfId="33951" xr:uid="{00000000-0005-0000-0000-00002F4C0000}"/>
    <cellStyle name="Normal 45 2 3 2 2 3 5" xfId="18718" xr:uid="{00000000-0005-0000-0000-0000304C0000}"/>
    <cellStyle name="Normal 45 2 3 2 2 4" xfId="5269" xr:uid="{00000000-0005-0000-0000-0000314C0000}"/>
    <cellStyle name="Normal 45 2 3 2 2 4 2" xfId="15321" xr:uid="{00000000-0005-0000-0000-0000324C0000}"/>
    <cellStyle name="Normal 45 2 3 2 2 4 2 2" xfId="45652" xr:uid="{00000000-0005-0000-0000-0000334C0000}"/>
    <cellStyle name="Normal 45 2 3 2 2 4 2 3" xfId="30419" xr:uid="{00000000-0005-0000-0000-0000344C0000}"/>
    <cellStyle name="Normal 45 2 3 2 2 4 3" xfId="10301" xr:uid="{00000000-0005-0000-0000-0000354C0000}"/>
    <cellStyle name="Normal 45 2 3 2 2 4 3 2" xfId="40635" xr:uid="{00000000-0005-0000-0000-0000364C0000}"/>
    <cellStyle name="Normal 45 2 3 2 2 4 3 3" xfId="25402" xr:uid="{00000000-0005-0000-0000-0000374C0000}"/>
    <cellStyle name="Normal 45 2 3 2 2 4 4" xfId="35622" xr:uid="{00000000-0005-0000-0000-0000384C0000}"/>
    <cellStyle name="Normal 45 2 3 2 2 4 5" xfId="20389" xr:uid="{00000000-0005-0000-0000-0000394C0000}"/>
    <cellStyle name="Normal 45 2 3 2 2 5" xfId="11979" xr:uid="{00000000-0005-0000-0000-00003A4C0000}"/>
    <cellStyle name="Normal 45 2 3 2 2 5 2" xfId="42310" xr:uid="{00000000-0005-0000-0000-00003B4C0000}"/>
    <cellStyle name="Normal 45 2 3 2 2 5 3" xfId="27077" xr:uid="{00000000-0005-0000-0000-00003C4C0000}"/>
    <cellStyle name="Normal 45 2 3 2 2 6" xfId="6958" xr:uid="{00000000-0005-0000-0000-00003D4C0000}"/>
    <cellStyle name="Normal 45 2 3 2 2 6 2" xfId="37293" xr:uid="{00000000-0005-0000-0000-00003E4C0000}"/>
    <cellStyle name="Normal 45 2 3 2 2 6 3" xfId="22060" xr:uid="{00000000-0005-0000-0000-00003F4C0000}"/>
    <cellStyle name="Normal 45 2 3 2 2 7" xfId="32281" xr:uid="{00000000-0005-0000-0000-0000404C0000}"/>
    <cellStyle name="Normal 45 2 3 2 2 8" xfId="17047" xr:uid="{00000000-0005-0000-0000-0000414C0000}"/>
    <cellStyle name="Normal 45 2 3 2 3" xfId="2305" xr:uid="{00000000-0005-0000-0000-0000424C0000}"/>
    <cellStyle name="Normal 45 2 3 2 3 2" xfId="3995" xr:uid="{00000000-0005-0000-0000-0000434C0000}"/>
    <cellStyle name="Normal 45 2 3 2 3 2 2" xfId="14068" xr:uid="{00000000-0005-0000-0000-0000444C0000}"/>
    <cellStyle name="Normal 45 2 3 2 3 2 2 2" xfId="44399" xr:uid="{00000000-0005-0000-0000-0000454C0000}"/>
    <cellStyle name="Normal 45 2 3 2 3 2 2 3" xfId="29166" xr:uid="{00000000-0005-0000-0000-0000464C0000}"/>
    <cellStyle name="Normal 45 2 3 2 3 2 3" xfId="9048" xr:uid="{00000000-0005-0000-0000-0000474C0000}"/>
    <cellStyle name="Normal 45 2 3 2 3 2 3 2" xfId="39382" xr:uid="{00000000-0005-0000-0000-0000484C0000}"/>
    <cellStyle name="Normal 45 2 3 2 3 2 3 3" xfId="24149" xr:uid="{00000000-0005-0000-0000-0000494C0000}"/>
    <cellStyle name="Normal 45 2 3 2 3 2 4" xfId="34369" xr:uid="{00000000-0005-0000-0000-00004A4C0000}"/>
    <cellStyle name="Normal 45 2 3 2 3 2 5" xfId="19136" xr:uid="{00000000-0005-0000-0000-00004B4C0000}"/>
    <cellStyle name="Normal 45 2 3 2 3 3" xfId="5687" xr:uid="{00000000-0005-0000-0000-00004C4C0000}"/>
    <cellStyle name="Normal 45 2 3 2 3 3 2" xfId="15739" xr:uid="{00000000-0005-0000-0000-00004D4C0000}"/>
    <cellStyle name="Normal 45 2 3 2 3 3 2 2" xfId="46070" xr:uid="{00000000-0005-0000-0000-00004E4C0000}"/>
    <cellStyle name="Normal 45 2 3 2 3 3 2 3" xfId="30837" xr:uid="{00000000-0005-0000-0000-00004F4C0000}"/>
    <cellStyle name="Normal 45 2 3 2 3 3 3" xfId="10719" xr:uid="{00000000-0005-0000-0000-0000504C0000}"/>
    <cellStyle name="Normal 45 2 3 2 3 3 3 2" xfId="41053" xr:uid="{00000000-0005-0000-0000-0000514C0000}"/>
    <cellStyle name="Normal 45 2 3 2 3 3 3 3" xfId="25820" xr:uid="{00000000-0005-0000-0000-0000524C0000}"/>
    <cellStyle name="Normal 45 2 3 2 3 3 4" xfId="36040" xr:uid="{00000000-0005-0000-0000-0000534C0000}"/>
    <cellStyle name="Normal 45 2 3 2 3 3 5" xfId="20807" xr:uid="{00000000-0005-0000-0000-0000544C0000}"/>
    <cellStyle name="Normal 45 2 3 2 3 4" xfId="12397" xr:uid="{00000000-0005-0000-0000-0000554C0000}"/>
    <cellStyle name="Normal 45 2 3 2 3 4 2" xfId="42728" xr:uid="{00000000-0005-0000-0000-0000564C0000}"/>
    <cellStyle name="Normal 45 2 3 2 3 4 3" xfId="27495" xr:uid="{00000000-0005-0000-0000-0000574C0000}"/>
    <cellStyle name="Normal 45 2 3 2 3 5" xfId="7376" xr:uid="{00000000-0005-0000-0000-0000584C0000}"/>
    <cellStyle name="Normal 45 2 3 2 3 5 2" xfId="37711" xr:uid="{00000000-0005-0000-0000-0000594C0000}"/>
    <cellStyle name="Normal 45 2 3 2 3 5 3" xfId="22478" xr:uid="{00000000-0005-0000-0000-00005A4C0000}"/>
    <cellStyle name="Normal 45 2 3 2 3 6" xfId="32699" xr:uid="{00000000-0005-0000-0000-00005B4C0000}"/>
    <cellStyle name="Normal 45 2 3 2 3 7" xfId="17465" xr:uid="{00000000-0005-0000-0000-00005C4C0000}"/>
    <cellStyle name="Normal 45 2 3 2 4" xfId="3158" xr:uid="{00000000-0005-0000-0000-00005D4C0000}"/>
    <cellStyle name="Normal 45 2 3 2 4 2" xfId="13232" xr:uid="{00000000-0005-0000-0000-00005E4C0000}"/>
    <cellStyle name="Normal 45 2 3 2 4 2 2" xfId="43563" xr:uid="{00000000-0005-0000-0000-00005F4C0000}"/>
    <cellStyle name="Normal 45 2 3 2 4 2 3" xfId="28330" xr:uid="{00000000-0005-0000-0000-0000604C0000}"/>
    <cellStyle name="Normal 45 2 3 2 4 3" xfId="8212" xr:uid="{00000000-0005-0000-0000-0000614C0000}"/>
    <cellStyle name="Normal 45 2 3 2 4 3 2" xfId="38546" xr:uid="{00000000-0005-0000-0000-0000624C0000}"/>
    <cellStyle name="Normal 45 2 3 2 4 3 3" xfId="23313" xr:uid="{00000000-0005-0000-0000-0000634C0000}"/>
    <cellStyle name="Normal 45 2 3 2 4 4" xfId="33533" xr:uid="{00000000-0005-0000-0000-0000644C0000}"/>
    <cellStyle name="Normal 45 2 3 2 4 5" xfId="18300" xr:uid="{00000000-0005-0000-0000-0000654C0000}"/>
    <cellStyle name="Normal 45 2 3 2 5" xfId="4851" xr:uid="{00000000-0005-0000-0000-0000664C0000}"/>
    <cellStyle name="Normal 45 2 3 2 5 2" xfId="14903" xr:uid="{00000000-0005-0000-0000-0000674C0000}"/>
    <cellStyle name="Normal 45 2 3 2 5 2 2" xfId="45234" xr:uid="{00000000-0005-0000-0000-0000684C0000}"/>
    <cellStyle name="Normal 45 2 3 2 5 2 3" xfId="30001" xr:uid="{00000000-0005-0000-0000-0000694C0000}"/>
    <cellStyle name="Normal 45 2 3 2 5 3" xfId="9883" xr:uid="{00000000-0005-0000-0000-00006A4C0000}"/>
    <cellStyle name="Normal 45 2 3 2 5 3 2" xfId="40217" xr:uid="{00000000-0005-0000-0000-00006B4C0000}"/>
    <cellStyle name="Normal 45 2 3 2 5 3 3" xfId="24984" xr:uid="{00000000-0005-0000-0000-00006C4C0000}"/>
    <cellStyle name="Normal 45 2 3 2 5 4" xfId="35204" xr:uid="{00000000-0005-0000-0000-00006D4C0000}"/>
    <cellStyle name="Normal 45 2 3 2 5 5" xfId="19971" xr:uid="{00000000-0005-0000-0000-00006E4C0000}"/>
    <cellStyle name="Normal 45 2 3 2 6" xfId="11561" xr:uid="{00000000-0005-0000-0000-00006F4C0000}"/>
    <cellStyle name="Normal 45 2 3 2 6 2" xfId="41892" xr:uid="{00000000-0005-0000-0000-0000704C0000}"/>
    <cellStyle name="Normal 45 2 3 2 6 3" xfId="26659" xr:uid="{00000000-0005-0000-0000-0000714C0000}"/>
    <cellStyle name="Normal 45 2 3 2 7" xfId="6540" xr:uid="{00000000-0005-0000-0000-0000724C0000}"/>
    <cellStyle name="Normal 45 2 3 2 7 2" xfId="36875" xr:uid="{00000000-0005-0000-0000-0000734C0000}"/>
    <cellStyle name="Normal 45 2 3 2 7 3" xfId="21642" xr:uid="{00000000-0005-0000-0000-0000744C0000}"/>
    <cellStyle name="Normal 45 2 3 2 8" xfId="31863" xr:uid="{00000000-0005-0000-0000-0000754C0000}"/>
    <cellStyle name="Normal 45 2 3 2 9" xfId="16629" xr:uid="{00000000-0005-0000-0000-0000764C0000}"/>
    <cellStyle name="Normal 45 2 3 3" xfId="1676" xr:uid="{00000000-0005-0000-0000-0000774C0000}"/>
    <cellStyle name="Normal 45 2 3 3 2" xfId="2515" xr:uid="{00000000-0005-0000-0000-0000784C0000}"/>
    <cellStyle name="Normal 45 2 3 3 2 2" xfId="4205" xr:uid="{00000000-0005-0000-0000-0000794C0000}"/>
    <cellStyle name="Normal 45 2 3 3 2 2 2" xfId="14278" xr:uid="{00000000-0005-0000-0000-00007A4C0000}"/>
    <cellStyle name="Normal 45 2 3 3 2 2 2 2" xfId="44609" xr:uid="{00000000-0005-0000-0000-00007B4C0000}"/>
    <cellStyle name="Normal 45 2 3 3 2 2 2 3" xfId="29376" xr:uid="{00000000-0005-0000-0000-00007C4C0000}"/>
    <cellStyle name="Normal 45 2 3 3 2 2 3" xfId="9258" xr:uid="{00000000-0005-0000-0000-00007D4C0000}"/>
    <cellStyle name="Normal 45 2 3 3 2 2 3 2" xfId="39592" xr:uid="{00000000-0005-0000-0000-00007E4C0000}"/>
    <cellStyle name="Normal 45 2 3 3 2 2 3 3" xfId="24359" xr:uid="{00000000-0005-0000-0000-00007F4C0000}"/>
    <cellStyle name="Normal 45 2 3 3 2 2 4" xfId="34579" xr:uid="{00000000-0005-0000-0000-0000804C0000}"/>
    <cellStyle name="Normal 45 2 3 3 2 2 5" xfId="19346" xr:uid="{00000000-0005-0000-0000-0000814C0000}"/>
    <cellStyle name="Normal 45 2 3 3 2 3" xfId="5897" xr:uid="{00000000-0005-0000-0000-0000824C0000}"/>
    <cellStyle name="Normal 45 2 3 3 2 3 2" xfId="15949" xr:uid="{00000000-0005-0000-0000-0000834C0000}"/>
    <cellStyle name="Normal 45 2 3 3 2 3 2 2" xfId="46280" xr:uid="{00000000-0005-0000-0000-0000844C0000}"/>
    <cellStyle name="Normal 45 2 3 3 2 3 2 3" xfId="31047" xr:uid="{00000000-0005-0000-0000-0000854C0000}"/>
    <cellStyle name="Normal 45 2 3 3 2 3 3" xfId="10929" xr:uid="{00000000-0005-0000-0000-0000864C0000}"/>
    <cellStyle name="Normal 45 2 3 3 2 3 3 2" xfId="41263" xr:uid="{00000000-0005-0000-0000-0000874C0000}"/>
    <cellStyle name="Normal 45 2 3 3 2 3 3 3" xfId="26030" xr:uid="{00000000-0005-0000-0000-0000884C0000}"/>
    <cellStyle name="Normal 45 2 3 3 2 3 4" xfId="36250" xr:uid="{00000000-0005-0000-0000-0000894C0000}"/>
    <cellStyle name="Normal 45 2 3 3 2 3 5" xfId="21017" xr:uid="{00000000-0005-0000-0000-00008A4C0000}"/>
    <cellStyle name="Normal 45 2 3 3 2 4" xfId="12607" xr:uid="{00000000-0005-0000-0000-00008B4C0000}"/>
    <cellStyle name="Normal 45 2 3 3 2 4 2" xfId="42938" xr:uid="{00000000-0005-0000-0000-00008C4C0000}"/>
    <cellStyle name="Normal 45 2 3 3 2 4 3" xfId="27705" xr:uid="{00000000-0005-0000-0000-00008D4C0000}"/>
    <cellStyle name="Normal 45 2 3 3 2 5" xfId="7586" xr:uid="{00000000-0005-0000-0000-00008E4C0000}"/>
    <cellStyle name="Normal 45 2 3 3 2 5 2" xfId="37921" xr:uid="{00000000-0005-0000-0000-00008F4C0000}"/>
    <cellStyle name="Normal 45 2 3 3 2 5 3" xfId="22688" xr:uid="{00000000-0005-0000-0000-0000904C0000}"/>
    <cellStyle name="Normal 45 2 3 3 2 6" xfId="32909" xr:uid="{00000000-0005-0000-0000-0000914C0000}"/>
    <cellStyle name="Normal 45 2 3 3 2 7" xfId="17675" xr:uid="{00000000-0005-0000-0000-0000924C0000}"/>
    <cellStyle name="Normal 45 2 3 3 3" xfId="3368" xr:uid="{00000000-0005-0000-0000-0000934C0000}"/>
    <cellStyle name="Normal 45 2 3 3 3 2" xfId="13442" xr:uid="{00000000-0005-0000-0000-0000944C0000}"/>
    <cellStyle name="Normal 45 2 3 3 3 2 2" xfId="43773" xr:uid="{00000000-0005-0000-0000-0000954C0000}"/>
    <cellStyle name="Normal 45 2 3 3 3 2 3" xfId="28540" xr:uid="{00000000-0005-0000-0000-0000964C0000}"/>
    <cellStyle name="Normal 45 2 3 3 3 3" xfId="8422" xr:uid="{00000000-0005-0000-0000-0000974C0000}"/>
    <cellStyle name="Normal 45 2 3 3 3 3 2" xfId="38756" xr:uid="{00000000-0005-0000-0000-0000984C0000}"/>
    <cellStyle name="Normal 45 2 3 3 3 3 3" xfId="23523" xr:uid="{00000000-0005-0000-0000-0000994C0000}"/>
    <cellStyle name="Normal 45 2 3 3 3 4" xfId="33743" xr:uid="{00000000-0005-0000-0000-00009A4C0000}"/>
    <cellStyle name="Normal 45 2 3 3 3 5" xfId="18510" xr:uid="{00000000-0005-0000-0000-00009B4C0000}"/>
    <cellStyle name="Normal 45 2 3 3 4" xfId="5061" xr:uid="{00000000-0005-0000-0000-00009C4C0000}"/>
    <cellStyle name="Normal 45 2 3 3 4 2" xfId="15113" xr:uid="{00000000-0005-0000-0000-00009D4C0000}"/>
    <cellStyle name="Normal 45 2 3 3 4 2 2" xfId="45444" xr:uid="{00000000-0005-0000-0000-00009E4C0000}"/>
    <cellStyle name="Normal 45 2 3 3 4 2 3" xfId="30211" xr:uid="{00000000-0005-0000-0000-00009F4C0000}"/>
    <cellStyle name="Normal 45 2 3 3 4 3" xfId="10093" xr:uid="{00000000-0005-0000-0000-0000A04C0000}"/>
    <cellStyle name="Normal 45 2 3 3 4 3 2" xfId="40427" xr:uid="{00000000-0005-0000-0000-0000A14C0000}"/>
    <cellStyle name="Normal 45 2 3 3 4 3 3" xfId="25194" xr:uid="{00000000-0005-0000-0000-0000A24C0000}"/>
    <cellStyle name="Normal 45 2 3 3 4 4" xfId="35414" xr:uid="{00000000-0005-0000-0000-0000A34C0000}"/>
    <cellStyle name="Normal 45 2 3 3 4 5" xfId="20181" xr:uid="{00000000-0005-0000-0000-0000A44C0000}"/>
    <cellStyle name="Normal 45 2 3 3 5" xfId="11771" xr:uid="{00000000-0005-0000-0000-0000A54C0000}"/>
    <cellStyle name="Normal 45 2 3 3 5 2" xfId="42102" xr:uid="{00000000-0005-0000-0000-0000A64C0000}"/>
    <cellStyle name="Normal 45 2 3 3 5 3" xfId="26869" xr:uid="{00000000-0005-0000-0000-0000A74C0000}"/>
    <cellStyle name="Normal 45 2 3 3 6" xfId="6750" xr:uid="{00000000-0005-0000-0000-0000A84C0000}"/>
    <cellStyle name="Normal 45 2 3 3 6 2" xfId="37085" xr:uid="{00000000-0005-0000-0000-0000A94C0000}"/>
    <cellStyle name="Normal 45 2 3 3 6 3" xfId="21852" xr:uid="{00000000-0005-0000-0000-0000AA4C0000}"/>
    <cellStyle name="Normal 45 2 3 3 7" xfId="32073" xr:uid="{00000000-0005-0000-0000-0000AB4C0000}"/>
    <cellStyle name="Normal 45 2 3 3 8" xfId="16839" xr:uid="{00000000-0005-0000-0000-0000AC4C0000}"/>
    <cellStyle name="Normal 45 2 3 4" xfId="2097" xr:uid="{00000000-0005-0000-0000-0000AD4C0000}"/>
    <cellStyle name="Normal 45 2 3 4 2" xfId="3787" xr:uid="{00000000-0005-0000-0000-0000AE4C0000}"/>
    <cellStyle name="Normal 45 2 3 4 2 2" xfId="13860" xr:uid="{00000000-0005-0000-0000-0000AF4C0000}"/>
    <cellStyle name="Normal 45 2 3 4 2 2 2" xfId="44191" xr:uid="{00000000-0005-0000-0000-0000B04C0000}"/>
    <cellStyle name="Normal 45 2 3 4 2 2 3" xfId="28958" xr:uid="{00000000-0005-0000-0000-0000B14C0000}"/>
    <cellStyle name="Normal 45 2 3 4 2 3" xfId="8840" xr:uid="{00000000-0005-0000-0000-0000B24C0000}"/>
    <cellStyle name="Normal 45 2 3 4 2 3 2" xfId="39174" xr:uid="{00000000-0005-0000-0000-0000B34C0000}"/>
    <cellStyle name="Normal 45 2 3 4 2 3 3" xfId="23941" xr:uid="{00000000-0005-0000-0000-0000B44C0000}"/>
    <cellStyle name="Normal 45 2 3 4 2 4" xfId="34161" xr:uid="{00000000-0005-0000-0000-0000B54C0000}"/>
    <cellStyle name="Normal 45 2 3 4 2 5" xfId="18928" xr:uid="{00000000-0005-0000-0000-0000B64C0000}"/>
    <cellStyle name="Normal 45 2 3 4 3" xfId="5479" xr:uid="{00000000-0005-0000-0000-0000B74C0000}"/>
    <cellStyle name="Normal 45 2 3 4 3 2" xfId="15531" xr:uid="{00000000-0005-0000-0000-0000B84C0000}"/>
    <cellStyle name="Normal 45 2 3 4 3 2 2" xfId="45862" xr:uid="{00000000-0005-0000-0000-0000B94C0000}"/>
    <cellStyle name="Normal 45 2 3 4 3 2 3" xfId="30629" xr:uid="{00000000-0005-0000-0000-0000BA4C0000}"/>
    <cellStyle name="Normal 45 2 3 4 3 3" xfId="10511" xr:uid="{00000000-0005-0000-0000-0000BB4C0000}"/>
    <cellStyle name="Normal 45 2 3 4 3 3 2" xfId="40845" xr:uid="{00000000-0005-0000-0000-0000BC4C0000}"/>
    <cellStyle name="Normal 45 2 3 4 3 3 3" xfId="25612" xr:uid="{00000000-0005-0000-0000-0000BD4C0000}"/>
    <cellStyle name="Normal 45 2 3 4 3 4" xfId="35832" xr:uid="{00000000-0005-0000-0000-0000BE4C0000}"/>
    <cellStyle name="Normal 45 2 3 4 3 5" xfId="20599" xr:uid="{00000000-0005-0000-0000-0000BF4C0000}"/>
    <cellStyle name="Normal 45 2 3 4 4" xfId="12189" xr:uid="{00000000-0005-0000-0000-0000C04C0000}"/>
    <cellStyle name="Normal 45 2 3 4 4 2" xfId="42520" xr:uid="{00000000-0005-0000-0000-0000C14C0000}"/>
    <cellStyle name="Normal 45 2 3 4 4 3" xfId="27287" xr:uid="{00000000-0005-0000-0000-0000C24C0000}"/>
    <cellStyle name="Normal 45 2 3 4 5" xfId="7168" xr:uid="{00000000-0005-0000-0000-0000C34C0000}"/>
    <cellStyle name="Normal 45 2 3 4 5 2" xfId="37503" xr:uid="{00000000-0005-0000-0000-0000C44C0000}"/>
    <cellStyle name="Normal 45 2 3 4 5 3" xfId="22270" xr:uid="{00000000-0005-0000-0000-0000C54C0000}"/>
    <cellStyle name="Normal 45 2 3 4 6" xfId="32491" xr:uid="{00000000-0005-0000-0000-0000C64C0000}"/>
    <cellStyle name="Normal 45 2 3 4 7" xfId="17257" xr:uid="{00000000-0005-0000-0000-0000C74C0000}"/>
    <cellStyle name="Normal 45 2 3 5" xfId="2950" xr:uid="{00000000-0005-0000-0000-0000C84C0000}"/>
    <cellStyle name="Normal 45 2 3 5 2" xfId="13024" xr:uid="{00000000-0005-0000-0000-0000C94C0000}"/>
    <cellStyle name="Normal 45 2 3 5 2 2" xfId="43355" xr:uid="{00000000-0005-0000-0000-0000CA4C0000}"/>
    <cellStyle name="Normal 45 2 3 5 2 3" xfId="28122" xr:uid="{00000000-0005-0000-0000-0000CB4C0000}"/>
    <cellStyle name="Normal 45 2 3 5 3" xfId="8004" xr:uid="{00000000-0005-0000-0000-0000CC4C0000}"/>
    <cellStyle name="Normal 45 2 3 5 3 2" xfId="38338" xr:uid="{00000000-0005-0000-0000-0000CD4C0000}"/>
    <cellStyle name="Normal 45 2 3 5 3 3" xfId="23105" xr:uid="{00000000-0005-0000-0000-0000CE4C0000}"/>
    <cellStyle name="Normal 45 2 3 5 4" xfId="33325" xr:uid="{00000000-0005-0000-0000-0000CF4C0000}"/>
    <cellStyle name="Normal 45 2 3 5 5" xfId="18092" xr:uid="{00000000-0005-0000-0000-0000D04C0000}"/>
    <cellStyle name="Normal 45 2 3 6" xfId="4643" xr:uid="{00000000-0005-0000-0000-0000D14C0000}"/>
    <cellStyle name="Normal 45 2 3 6 2" xfId="14695" xr:uid="{00000000-0005-0000-0000-0000D24C0000}"/>
    <cellStyle name="Normal 45 2 3 6 2 2" xfId="45026" xr:uid="{00000000-0005-0000-0000-0000D34C0000}"/>
    <cellStyle name="Normal 45 2 3 6 2 3" xfId="29793" xr:uid="{00000000-0005-0000-0000-0000D44C0000}"/>
    <cellStyle name="Normal 45 2 3 6 3" xfId="9675" xr:uid="{00000000-0005-0000-0000-0000D54C0000}"/>
    <cellStyle name="Normal 45 2 3 6 3 2" xfId="40009" xr:uid="{00000000-0005-0000-0000-0000D64C0000}"/>
    <cellStyle name="Normal 45 2 3 6 3 3" xfId="24776" xr:uid="{00000000-0005-0000-0000-0000D74C0000}"/>
    <cellStyle name="Normal 45 2 3 6 4" xfId="34996" xr:uid="{00000000-0005-0000-0000-0000D84C0000}"/>
    <cellStyle name="Normal 45 2 3 6 5" xfId="19763" xr:uid="{00000000-0005-0000-0000-0000D94C0000}"/>
    <cellStyle name="Normal 45 2 3 7" xfId="11353" xr:uid="{00000000-0005-0000-0000-0000DA4C0000}"/>
    <cellStyle name="Normal 45 2 3 7 2" xfId="41684" xr:uid="{00000000-0005-0000-0000-0000DB4C0000}"/>
    <cellStyle name="Normal 45 2 3 7 3" xfId="26451" xr:uid="{00000000-0005-0000-0000-0000DC4C0000}"/>
    <cellStyle name="Normal 45 2 3 8" xfId="6332" xr:uid="{00000000-0005-0000-0000-0000DD4C0000}"/>
    <cellStyle name="Normal 45 2 3 8 2" xfId="36667" xr:uid="{00000000-0005-0000-0000-0000DE4C0000}"/>
    <cellStyle name="Normal 45 2 3 8 3" xfId="21434" xr:uid="{00000000-0005-0000-0000-0000DF4C0000}"/>
    <cellStyle name="Normal 45 2 3 9" xfId="31656" xr:uid="{00000000-0005-0000-0000-0000E04C0000}"/>
    <cellStyle name="Normal 45 2 4" xfId="1357" xr:uid="{00000000-0005-0000-0000-0000E14C0000}"/>
    <cellStyle name="Normal 45 2 4 2" xfId="1780" xr:uid="{00000000-0005-0000-0000-0000E24C0000}"/>
    <cellStyle name="Normal 45 2 4 2 2" xfId="2619" xr:uid="{00000000-0005-0000-0000-0000E34C0000}"/>
    <cellStyle name="Normal 45 2 4 2 2 2" xfId="4309" xr:uid="{00000000-0005-0000-0000-0000E44C0000}"/>
    <cellStyle name="Normal 45 2 4 2 2 2 2" xfId="14382" xr:uid="{00000000-0005-0000-0000-0000E54C0000}"/>
    <cellStyle name="Normal 45 2 4 2 2 2 2 2" xfId="44713" xr:uid="{00000000-0005-0000-0000-0000E64C0000}"/>
    <cellStyle name="Normal 45 2 4 2 2 2 2 3" xfId="29480" xr:uid="{00000000-0005-0000-0000-0000E74C0000}"/>
    <cellStyle name="Normal 45 2 4 2 2 2 3" xfId="9362" xr:uid="{00000000-0005-0000-0000-0000E84C0000}"/>
    <cellStyle name="Normal 45 2 4 2 2 2 3 2" xfId="39696" xr:uid="{00000000-0005-0000-0000-0000E94C0000}"/>
    <cellStyle name="Normal 45 2 4 2 2 2 3 3" xfId="24463" xr:uid="{00000000-0005-0000-0000-0000EA4C0000}"/>
    <cellStyle name="Normal 45 2 4 2 2 2 4" xfId="34683" xr:uid="{00000000-0005-0000-0000-0000EB4C0000}"/>
    <cellStyle name="Normal 45 2 4 2 2 2 5" xfId="19450" xr:uid="{00000000-0005-0000-0000-0000EC4C0000}"/>
    <cellStyle name="Normal 45 2 4 2 2 3" xfId="6001" xr:uid="{00000000-0005-0000-0000-0000ED4C0000}"/>
    <cellStyle name="Normal 45 2 4 2 2 3 2" xfId="16053" xr:uid="{00000000-0005-0000-0000-0000EE4C0000}"/>
    <cellStyle name="Normal 45 2 4 2 2 3 2 2" xfId="46384" xr:uid="{00000000-0005-0000-0000-0000EF4C0000}"/>
    <cellStyle name="Normal 45 2 4 2 2 3 2 3" xfId="31151" xr:uid="{00000000-0005-0000-0000-0000F04C0000}"/>
    <cellStyle name="Normal 45 2 4 2 2 3 3" xfId="11033" xr:uid="{00000000-0005-0000-0000-0000F14C0000}"/>
    <cellStyle name="Normal 45 2 4 2 2 3 3 2" xfId="41367" xr:uid="{00000000-0005-0000-0000-0000F24C0000}"/>
    <cellStyle name="Normal 45 2 4 2 2 3 3 3" xfId="26134" xr:uid="{00000000-0005-0000-0000-0000F34C0000}"/>
    <cellStyle name="Normal 45 2 4 2 2 3 4" xfId="36354" xr:uid="{00000000-0005-0000-0000-0000F44C0000}"/>
    <cellStyle name="Normal 45 2 4 2 2 3 5" xfId="21121" xr:uid="{00000000-0005-0000-0000-0000F54C0000}"/>
    <cellStyle name="Normal 45 2 4 2 2 4" xfId="12711" xr:uid="{00000000-0005-0000-0000-0000F64C0000}"/>
    <cellStyle name="Normal 45 2 4 2 2 4 2" xfId="43042" xr:uid="{00000000-0005-0000-0000-0000F74C0000}"/>
    <cellStyle name="Normal 45 2 4 2 2 4 3" xfId="27809" xr:uid="{00000000-0005-0000-0000-0000F84C0000}"/>
    <cellStyle name="Normal 45 2 4 2 2 5" xfId="7690" xr:uid="{00000000-0005-0000-0000-0000F94C0000}"/>
    <cellStyle name="Normal 45 2 4 2 2 5 2" xfId="38025" xr:uid="{00000000-0005-0000-0000-0000FA4C0000}"/>
    <cellStyle name="Normal 45 2 4 2 2 5 3" xfId="22792" xr:uid="{00000000-0005-0000-0000-0000FB4C0000}"/>
    <cellStyle name="Normal 45 2 4 2 2 6" xfId="33013" xr:uid="{00000000-0005-0000-0000-0000FC4C0000}"/>
    <cellStyle name="Normal 45 2 4 2 2 7" xfId="17779" xr:uid="{00000000-0005-0000-0000-0000FD4C0000}"/>
    <cellStyle name="Normal 45 2 4 2 3" xfId="3472" xr:uid="{00000000-0005-0000-0000-0000FE4C0000}"/>
    <cellStyle name="Normal 45 2 4 2 3 2" xfId="13546" xr:uid="{00000000-0005-0000-0000-0000FF4C0000}"/>
    <cellStyle name="Normal 45 2 4 2 3 2 2" xfId="43877" xr:uid="{00000000-0005-0000-0000-0000004D0000}"/>
    <cellStyle name="Normal 45 2 4 2 3 2 3" xfId="28644" xr:uid="{00000000-0005-0000-0000-0000014D0000}"/>
    <cellStyle name="Normal 45 2 4 2 3 3" xfId="8526" xr:uid="{00000000-0005-0000-0000-0000024D0000}"/>
    <cellStyle name="Normal 45 2 4 2 3 3 2" xfId="38860" xr:uid="{00000000-0005-0000-0000-0000034D0000}"/>
    <cellStyle name="Normal 45 2 4 2 3 3 3" xfId="23627" xr:uid="{00000000-0005-0000-0000-0000044D0000}"/>
    <cellStyle name="Normal 45 2 4 2 3 4" xfId="33847" xr:uid="{00000000-0005-0000-0000-0000054D0000}"/>
    <cellStyle name="Normal 45 2 4 2 3 5" xfId="18614" xr:uid="{00000000-0005-0000-0000-0000064D0000}"/>
    <cellStyle name="Normal 45 2 4 2 4" xfId="5165" xr:uid="{00000000-0005-0000-0000-0000074D0000}"/>
    <cellStyle name="Normal 45 2 4 2 4 2" xfId="15217" xr:uid="{00000000-0005-0000-0000-0000084D0000}"/>
    <cellStyle name="Normal 45 2 4 2 4 2 2" xfId="45548" xr:uid="{00000000-0005-0000-0000-0000094D0000}"/>
    <cellStyle name="Normal 45 2 4 2 4 2 3" xfId="30315" xr:uid="{00000000-0005-0000-0000-00000A4D0000}"/>
    <cellStyle name="Normal 45 2 4 2 4 3" xfId="10197" xr:uid="{00000000-0005-0000-0000-00000B4D0000}"/>
    <cellStyle name="Normal 45 2 4 2 4 3 2" xfId="40531" xr:uid="{00000000-0005-0000-0000-00000C4D0000}"/>
    <cellStyle name="Normal 45 2 4 2 4 3 3" xfId="25298" xr:uid="{00000000-0005-0000-0000-00000D4D0000}"/>
    <cellStyle name="Normal 45 2 4 2 4 4" xfId="35518" xr:uid="{00000000-0005-0000-0000-00000E4D0000}"/>
    <cellStyle name="Normal 45 2 4 2 4 5" xfId="20285" xr:uid="{00000000-0005-0000-0000-00000F4D0000}"/>
    <cellStyle name="Normal 45 2 4 2 5" xfId="11875" xr:uid="{00000000-0005-0000-0000-0000104D0000}"/>
    <cellStyle name="Normal 45 2 4 2 5 2" xfId="42206" xr:uid="{00000000-0005-0000-0000-0000114D0000}"/>
    <cellStyle name="Normal 45 2 4 2 5 3" xfId="26973" xr:uid="{00000000-0005-0000-0000-0000124D0000}"/>
    <cellStyle name="Normal 45 2 4 2 6" xfId="6854" xr:uid="{00000000-0005-0000-0000-0000134D0000}"/>
    <cellStyle name="Normal 45 2 4 2 6 2" xfId="37189" xr:uid="{00000000-0005-0000-0000-0000144D0000}"/>
    <cellStyle name="Normal 45 2 4 2 6 3" xfId="21956" xr:uid="{00000000-0005-0000-0000-0000154D0000}"/>
    <cellStyle name="Normal 45 2 4 2 7" xfId="32177" xr:uid="{00000000-0005-0000-0000-0000164D0000}"/>
    <cellStyle name="Normal 45 2 4 2 8" xfId="16943" xr:uid="{00000000-0005-0000-0000-0000174D0000}"/>
    <cellStyle name="Normal 45 2 4 3" xfId="2201" xr:uid="{00000000-0005-0000-0000-0000184D0000}"/>
    <cellStyle name="Normal 45 2 4 3 2" xfId="3891" xr:uid="{00000000-0005-0000-0000-0000194D0000}"/>
    <cellStyle name="Normal 45 2 4 3 2 2" xfId="13964" xr:uid="{00000000-0005-0000-0000-00001A4D0000}"/>
    <cellStyle name="Normal 45 2 4 3 2 2 2" xfId="44295" xr:uid="{00000000-0005-0000-0000-00001B4D0000}"/>
    <cellStyle name="Normal 45 2 4 3 2 2 3" xfId="29062" xr:uid="{00000000-0005-0000-0000-00001C4D0000}"/>
    <cellStyle name="Normal 45 2 4 3 2 3" xfId="8944" xr:uid="{00000000-0005-0000-0000-00001D4D0000}"/>
    <cellStyle name="Normal 45 2 4 3 2 3 2" xfId="39278" xr:uid="{00000000-0005-0000-0000-00001E4D0000}"/>
    <cellStyle name="Normal 45 2 4 3 2 3 3" xfId="24045" xr:uid="{00000000-0005-0000-0000-00001F4D0000}"/>
    <cellStyle name="Normal 45 2 4 3 2 4" xfId="34265" xr:uid="{00000000-0005-0000-0000-0000204D0000}"/>
    <cellStyle name="Normal 45 2 4 3 2 5" xfId="19032" xr:uid="{00000000-0005-0000-0000-0000214D0000}"/>
    <cellStyle name="Normal 45 2 4 3 3" xfId="5583" xr:uid="{00000000-0005-0000-0000-0000224D0000}"/>
    <cellStyle name="Normal 45 2 4 3 3 2" xfId="15635" xr:uid="{00000000-0005-0000-0000-0000234D0000}"/>
    <cellStyle name="Normal 45 2 4 3 3 2 2" xfId="45966" xr:uid="{00000000-0005-0000-0000-0000244D0000}"/>
    <cellStyle name="Normal 45 2 4 3 3 2 3" xfId="30733" xr:uid="{00000000-0005-0000-0000-0000254D0000}"/>
    <cellStyle name="Normal 45 2 4 3 3 3" xfId="10615" xr:uid="{00000000-0005-0000-0000-0000264D0000}"/>
    <cellStyle name="Normal 45 2 4 3 3 3 2" xfId="40949" xr:uid="{00000000-0005-0000-0000-0000274D0000}"/>
    <cellStyle name="Normal 45 2 4 3 3 3 3" xfId="25716" xr:uid="{00000000-0005-0000-0000-0000284D0000}"/>
    <cellStyle name="Normal 45 2 4 3 3 4" xfId="35936" xr:uid="{00000000-0005-0000-0000-0000294D0000}"/>
    <cellStyle name="Normal 45 2 4 3 3 5" xfId="20703" xr:uid="{00000000-0005-0000-0000-00002A4D0000}"/>
    <cellStyle name="Normal 45 2 4 3 4" xfId="12293" xr:uid="{00000000-0005-0000-0000-00002B4D0000}"/>
    <cellStyle name="Normal 45 2 4 3 4 2" xfId="42624" xr:uid="{00000000-0005-0000-0000-00002C4D0000}"/>
    <cellStyle name="Normal 45 2 4 3 4 3" xfId="27391" xr:uid="{00000000-0005-0000-0000-00002D4D0000}"/>
    <cellStyle name="Normal 45 2 4 3 5" xfId="7272" xr:uid="{00000000-0005-0000-0000-00002E4D0000}"/>
    <cellStyle name="Normal 45 2 4 3 5 2" xfId="37607" xr:uid="{00000000-0005-0000-0000-00002F4D0000}"/>
    <cellStyle name="Normal 45 2 4 3 5 3" xfId="22374" xr:uid="{00000000-0005-0000-0000-0000304D0000}"/>
    <cellStyle name="Normal 45 2 4 3 6" xfId="32595" xr:uid="{00000000-0005-0000-0000-0000314D0000}"/>
    <cellStyle name="Normal 45 2 4 3 7" xfId="17361" xr:uid="{00000000-0005-0000-0000-0000324D0000}"/>
    <cellStyle name="Normal 45 2 4 4" xfId="3054" xr:uid="{00000000-0005-0000-0000-0000334D0000}"/>
    <cellStyle name="Normal 45 2 4 4 2" xfId="13128" xr:uid="{00000000-0005-0000-0000-0000344D0000}"/>
    <cellStyle name="Normal 45 2 4 4 2 2" xfId="43459" xr:uid="{00000000-0005-0000-0000-0000354D0000}"/>
    <cellStyle name="Normal 45 2 4 4 2 3" xfId="28226" xr:uid="{00000000-0005-0000-0000-0000364D0000}"/>
    <cellStyle name="Normal 45 2 4 4 3" xfId="8108" xr:uid="{00000000-0005-0000-0000-0000374D0000}"/>
    <cellStyle name="Normal 45 2 4 4 3 2" xfId="38442" xr:uid="{00000000-0005-0000-0000-0000384D0000}"/>
    <cellStyle name="Normal 45 2 4 4 3 3" xfId="23209" xr:uid="{00000000-0005-0000-0000-0000394D0000}"/>
    <cellStyle name="Normal 45 2 4 4 4" xfId="33429" xr:uid="{00000000-0005-0000-0000-00003A4D0000}"/>
    <cellStyle name="Normal 45 2 4 4 5" xfId="18196" xr:uid="{00000000-0005-0000-0000-00003B4D0000}"/>
    <cellStyle name="Normal 45 2 4 5" xfId="4747" xr:uid="{00000000-0005-0000-0000-00003C4D0000}"/>
    <cellStyle name="Normal 45 2 4 5 2" xfId="14799" xr:uid="{00000000-0005-0000-0000-00003D4D0000}"/>
    <cellStyle name="Normal 45 2 4 5 2 2" xfId="45130" xr:uid="{00000000-0005-0000-0000-00003E4D0000}"/>
    <cellStyle name="Normal 45 2 4 5 2 3" xfId="29897" xr:uid="{00000000-0005-0000-0000-00003F4D0000}"/>
    <cellStyle name="Normal 45 2 4 5 3" xfId="9779" xr:uid="{00000000-0005-0000-0000-0000404D0000}"/>
    <cellStyle name="Normal 45 2 4 5 3 2" xfId="40113" xr:uid="{00000000-0005-0000-0000-0000414D0000}"/>
    <cellStyle name="Normal 45 2 4 5 3 3" xfId="24880" xr:uid="{00000000-0005-0000-0000-0000424D0000}"/>
    <cellStyle name="Normal 45 2 4 5 4" xfId="35100" xr:uid="{00000000-0005-0000-0000-0000434D0000}"/>
    <cellStyle name="Normal 45 2 4 5 5" xfId="19867" xr:uid="{00000000-0005-0000-0000-0000444D0000}"/>
    <cellStyle name="Normal 45 2 4 6" xfId="11457" xr:uid="{00000000-0005-0000-0000-0000454D0000}"/>
    <cellStyle name="Normal 45 2 4 6 2" xfId="41788" xr:uid="{00000000-0005-0000-0000-0000464D0000}"/>
    <cellStyle name="Normal 45 2 4 6 3" xfId="26555" xr:uid="{00000000-0005-0000-0000-0000474D0000}"/>
    <cellStyle name="Normal 45 2 4 7" xfId="6436" xr:uid="{00000000-0005-0000-0000-0000484D0000}"/>
    <cellStyle name="Normal 45 2 4 7 2" xfId="36771" xr:uid="{00000000-0005-0000-0000-0000494D0000}"/>
    <cellStyle name="Normal 45 2 4 7 3" xfId="21538" xr:uid="{00000000-0005-0000-0000-00004A4D0000}"/>
    <cellStyle name="Normal 45 2 4 8" xfId="31759" xr:uid="{00000000-0005-0000-0000-00004B4D0000}"/>
    <cellStyle name="Normal 45 2 4 9" xfId="16525" xr:uid="{00000000-0005-0000-0000-00004C4D0000}"/>
    <cellStyle name="Normal 45 2 5" xfId="1570" xr:uid="{00000000-0005-0000-0000-00004D4D0000}"/>
    <cellStyle name="Normal 45 2 5 2" xfId="2411" xr:uid="{00000000-0005-0000-0000-00004E4D0000}"/>
    <cellStyle name="Normal 45 2 5 2 2" xfId="4101" xr:uid="{00000000-0005-0000-0000-00004F4D0000}"/>
    <cellStyle name="Normal 45 2 5 2 2 2" xfId="14174" xr:uid="{00000000-0005-0000-0000-0000504D0000}"/>
    <cellStyle name="Normal 45 2 5 2 2 2 2" xfId="44505" xr:uid="{00000000-0005-0000-0000-0000514D0000}"/>
    <cellStyle name="Normal 45 2 5 2 2 2 3" xfId="29272" xr:uid="{00000000-0005-0000-0000-0000524D0000}"/>
    <cellStyle name="Normal 45 2 5 2 2 3" xfId="9154" xr:uid="{00000000-0005-0000-0000-0000534D0000}"/>
    <cellStyle name="Normal 45 2 5 2 2 3 2" xfId="39488" xr:uid="{00000000-0005-0000-0000-0000544D0000}"/>
    <cellStyle name="Normal 45 2 5 2 2 3 3" xfId="24255" xr:uid="{00000000-0005-0000-0000-0000554D0000}"/>
    <cellStyle name="Normal 45 2 5 2 2 4" xfId="34475" xr:uid="{00000000-0005-0000-0000-0000564D0000}"/>
    <cellStyle name="Normal 45 2 5 2 2 5" xfId="19242" xr:uid="{00000000-0005-0000-0000-0000574D0000}"/>
    <cellStyle name="Normal 45 2 5 2 3" xfId="5793" xr:uid="{00000000-0005-0000-0000-0000584D0000}"/>
    <cellStyle name="Normal 45 2 5 2 3 2" xfId="15845" xr:uid="{00000000-0005-0000-0000-0000594D0000}"/>
    <cellStyle name="Normal 45 2 5 2 3 2 2" xfId="46176" xr:uid="{00000000-0005-0000-0000-00005A4D0000}"/>
    <cellStyle name="Normal 45 2 5 2 3 2 3" xfId="30943" xr:uid="{00000000-0005-0000-0000-00005B4D0000}"/>
    <cellStyle name="Normal 45 2 5 2 3 3" xfId="10825" xr:uid="{00000000-0005-0000-0000-00005C4D0000}"/>
    <cellStyle name="Normal 45 2 5 2 3 3 2" xfId="41159" xr:uid="{00000000-0005-0000-0000-00005D4D0000}"/>
    <cellStyle name="Normal 45 2 5 2 3 3 3" xfId="25926" xr:uid="{00000000-0005-0000-0000-00005E4D0000}"/>
    <cellStyle name="Normal 45 2 5 2 3 4" xfId="36146" xr:uid="{00000000-0005-0000-0000-00005F4D0000}"/>
    <cellStyle name="Normal 45 2 5 2 3 5" xfId="20913" xr:uid="{00000000-0005-0000-0000-0000604D0000}"/>
    <cellStyle name="Normal 45 2 5 2 4" xfId="12503" xr:uid="{00000000-0005-0000-0000-0000614D0000}"/>
    <cellStyle name="Normal 45 2 5 2 4 2" xfId="42834" xr:uid="{00000000-0005-0000-0000-0000624D0000}"/>
    <cellStyle name="Normal 45 2 5 2 4 3" xfId="27601" xr:uid="{00000000-0005-0000-0000-0000634D0000}"/>
    <cellStyle name="Normal 45 2 5 2 5" xfId="7482" xr:uid="{00000000-0005-0000-0000-0000644D0000}"/>
    <cellStyle name="Normal 45 2 5 2 5 2" xfId="37817" xr:uid="{00000000-0005-0000-0000-0000654D0000}"/>
    <cellStyle name="Normal 45 2 5 2 5 3" xfId="22584" xr:uid="{00000000-0005-0000-0000-0000664D0000}"/>
    <cellStyle name="Normal 45 2 5 2 6" xfId="32805" xr:uid="{00000000-0005-0000-0000-0000674D0000}"/>
    <cellStyle name="Normal 45 2 5 2 7" xfId="17571" xr:uid="{00000000-0005-0000-0000-0000684D0000}"/>
    <cellStyle name="Normal 45 2 5 3" xfId="3264" xr:uid="{00000000-0005-0000-0000-0000694D0000}"/>
    <cellStyle name="Normal 45 2 5 3 2" xfId="13338" xr:uid="{00000000-0005-0000-0000-00006A4D0000}"/>
    <cellStyle name="Normal 45 2 5 3 2 2" xfId="43669" xr:uid="{00000000-0005-0000-0000-00006B4D0000}"/>
    <cellStyle name="Normal 45 2 5 3 2 3" xfId="28436" xr:uid="{00000000-0005-0000-0000-00006C4D0000}"/>
    <cellStyle name="Normal 45 2 5 3 3" xfId="8318" xr:uid="{00000000-0005-0000-0000-00006D4D0000}"/>
    <cellStyle name="Normal 45 2 5 3 3 2" xfId="38652" xr:uid="{00000000-0005-0000-0000-00006E4D0000}"/>
    <cellStyle name="Normal 45 2 5 3 3 3" xfId="23419" xr:uid="{00000000-0005-0000-0000-00006F4D0000}"/>
    <cellStyle name="Normal 45 2 5 3 4" xfId="33639" xr:uid="{00000000-0005-0000-0000-0000704D0000}"/>
    <cellStyle name="Normal 45 2 5 3 5" xfId="18406" xr:uid="{00000000-0005-0000-0000-0000714D0000}"/>
    <cellStyle name="Normal 45 2 5 4" xfId="4957" xr:uid="{00000000-0005-0000-0000-0000724D0000}"/>
    <cellStyle name="Normal 45 2 5 4 2" xfId="15009" xr:uid="{00000000-0005-0000-0000-0000734D0000}"/>
    <cellStyle name="Normal 45 2 5 4 2 2" xfId="45340" xr:uid="{00000000-0005-0000-0000-0000744D0000}"/>
    <cellStyle name="Normal 45 2 5 4 2 3" xfId="30107" xr:uid="{00000000-0005-0000-0000-0000754D0000}"/>
    <cellStyle name="Normal 45 2 5 4 3" xfId="9989" xr:uid="{00000000-0005-0000-0000-0000764D0000}"/>
    <cellStyle name="Normal 45 2 5 4 3 2" xfId="40323" xr:uid="{00000000-0005-0000-0000-0000774D0000}"/>
    <cellStyle name="Normal 45 2 5 4 3 3" xfId="25090" xr:uid="{00000000-0005-0000-0000-0000784D0000}"/>
    <cellStyle name="Normal 45 2 5 4 4" xfId="35310" xr:uid="{00000000-0005-0000-0000-0000794D0000}"/>
    <cellStyle name="Normal 45 2 5 4 5" xfId="20077" xr:uid="{00000000-0005-0000-0000-00007A4D0000}"/>
    <cellStyle name="Normal 45 2 5 5" xfId="11667" xr:uid="{00000000-0005-0000-0000-00007B4D0000}"/>
    <cellStyle name="Normal 45 2 5 5 2" xfId="41998" xr:uid="{00000000-0005-0000-0000-00007C4D0000}"/>
    <cellStyle name="Normal 45 2 5 5 3" xfId="26765" xr:uid="{00000000-0005-0000-0000-00007D4D0000}"/>
    <cellStyle name="Normal 45 2 5 6" xfId="6646" xr:uid="{00000000-0005-0000-0000-00007E4D0000}"/>
    <cellStyle name="Normal 45 2 5 6 2" xfId="36981" xr:uid="{00000000-0005-0000-0000-00007F4D0000}"/>
    <cellStyle name="Normal 45 2 5 6 3" xfId="21748" xr:uid="{00000000-0005-0000-0000-0000804D0000}"/>
    <cellStyle name="Normal 45 2 5 7" xfId="31969" xr:uid="{00000000-0005-0000-0000-0000814D0000}"/>
    <cellStyle name="Normal 45 2 5 8" xfId="16735" xr:uid="{00000000-0005-0000-0000-0000824D0000}"/>
    <cellStyle name="Normal 45 2 6" xfId="1991" xr:uid="{00000000-0005-0000-0000-0000834D0000}"/>
    <cellStyle name="Normal 45 2 6 2" xfId="3683" xr:uid="{00000000-0005-0000-0000-0000844D0000}"/>
    <cellStyle name="Normal 45 2 6 2 2" xfId="13756" xr:uid="{00000000-0005-0000-0000-0000854D0000}"/>
    <cellStyle name="Normal 45 2 6 2 2 2" xfId="44087" xr:uid="{00000000-0005-0000-0000-0000864D0000}"/>
    <cellStyle name="Normal 45 2 6 2 2 3" xfId="28854" xr:uid="{00000000-0005-0000-0000-0000874D0000}"/>
    <cellStyle name="Normal 45 2 6 2 3" xfId="8736" xr:uid="{00000000-0005-0000-0000-0000884D0000}"/>
    <cellStyle name="Normal 45 2 6 2 3 2" xfId="39070" xr:uid="{00000000-0005-0000-0000-0000894D0000}"/>
    <cellStyle name="Normal 45 2 6 2 3 3" xfId="23837" xr:uid="{00000000-0005-0000-0000-00008A4D0000}"/>
    <cellStyle name="Normal 45 2 6 2 4" xfId="34057" xr:uid="{00000000-0005-0000-0000-00008B4D0000}"/>
    <cellStyle name="Normal 45 2 6 2 5" xfId="18824" xr:uid="{00000000-0005-0000-0000-00008C4D0000}"/>
    <cellStyle name="Normal 45 2 6 3" xfId="5375" xr:uid="{00000000-0005-0000-0000-00008D4D0000}"/>
    <cellStyle name="Normal 45 2 6 3 2" xfId="15427" xr:uid="{00000000-0005-0000-0000-00008E4D0000}"/>
    <cellStyle name="Normal 45 2 6 3 2 2" xfId="45758" xr:uid="{00000000-0005-0000-0000-00008F4D0000}"/>
    <cellStyle name="Normal 45 2 6 3 2 3" xfId="30525" xr:uid="{00000000-0005-0000-0000-0000904D0000}"/>
    <cellStyle name="Normal 45 2 6 3 3" xfId="10407" xr:uid="{00000000-0005-0000-0000-0000914D0000}"/>
    <cellStyle name="Normal 45 2 6 3 3 2" xfId="40741" xr:uid="{00000000-0005-0000-0000-0000924D0000}"/>
    <cellStyle name="Normal 45 2 6 3 3 3" xfId="25508" xr:uid="{00000000-0005-0000-0000-0000934D0000}"/>
    <cellStyle name="Normal 45 2 6 3 4" xfId="35728" xr:uid="{00000000-0005-0000-0000-0000944D0000}"/>
    <cellStyle name="Normal 45 2 6 3 5" xfId="20495" xr:uid="{00000000-0005-0000-0000-0000954D0000}"/>
    <cellStyle name="Normal 45 2 6 4" xfId="12085" xr:uid="{00000000-0005-0000-0000-0000964D0000}"/>
    <cellStyle name="Normal 45 2 6 4 2" xfId="42416" xr:uid="{00000000-0005-0000-0000-0000974D0000}"/>
    <cellStyle name="Normal 45 2 6 4 3" xfId="27183" xr:uid="{00000000-0005-0000-0000-0000984D0000}"/>
    <cellStyle name="Normal 45 2 6 5" xfId="7064" xr:uid="{00000000-0005-0000-0000-0000994D0000}"/>
    <cellStyle name="Normal 45 2 6 5 2" xfId="37399" xr:uid="{00000000-0005-0000-0000-00009A4D0000}"/>
    <cellStyle name="Normal 45 2 6 5 3" xfId="22166" xr:uid="{00000000-0005-0000-0000-00009B4D0000}"/>
    <cellStyle name="Normal 45 2 6 6" xfId="32387" xr:uid="{00000000-0005-0000-0000-00009C4D0000}"/>
    <cellStyle name="Normal 45 2 6 7" xfId="17153" xr:uid="{00000000-0005-0000-0000-00009D4D0000}"/>
    <cellStyle name="Normal 45 2 7" xfId="2842" xr:uid="{00000000-0005-0000-0000-00009E4D0000}"/>
    <cellStyle name="Normal 45 2 7 2" xfId="12920" xr:uid="{00000000-0005-0000-0000-00009F4D0000}"/>
    <cellStyle name="Normal 45 2 7 2 2" xfId="43251" xr:uid="{00000000-0005-0000-0000-0000A04D0000}"/>
    <cellStyle name="Normal 45 2 7 2 3" xfId="28018" xr:uid="{00000000-0005-0000-0000-0000A14D0000}"/>
    <cellStyle name="Normal 45 2 7 3" xfId="7900" xr:uid="{00000000-0005-0000-0000-0000A24D0000}"/>
    <cellStyle name="Normal 45 2 7 3 2" xfId="38234" xr:uid="{00000000-0005-0000-0000-0000A34D0000}"/>
    <cellStyle name="Normal 45 2 7 3 3" xfId="23001" xr:uid="{00000000-0005-0000-0000-0000A44D0000}"/>
    <cellStyle name="Normal 45 2 7 4" xfId="33221" xr:uid="{00000000-0005-0000-0000-0000A54D0000}"/>
    <cellStyle name="Normal 45 2 7 5" xfId="17988" xr:uid="{00000000-0005-0000-0000-0000A64D0000}"/>
    <cellStyle name="Normal 45 2 8" xfId="4536" xr:uid="{00000000-0005-0000-0000-0000A74D0000}"/>
    <cellStyle name="Normal 45 2 8 2" xfId="14591" xr:uid="{00000000-0005-0000-0000-0000A84D0000}"/>
    <cellStyle name="Normal 45 2 8 2 2" xfId="44922" xr:uid="{00000000-0005-0000-0000-0000A94D0000}"/>
    <cellStyle name="Normal 45 2 8 2 3" xfId="29689" xr:uid="{00000000-0005-0000-0000-0000AA4D0000}"/>
    <cellStyle name="Normal 45 2 8 3" xfId="9571" xr:uid="{00000000-0005-0000-0000-0000AB4D0000}"/>
    <cellStyle name="Normal 45 2 8 3 2" xfId="39905" xr:uid="{00000000-0005-0000-0000-0000AC4D0000}"/>
    <cellStyle name="Normal 45 2 8 3 3" xfId="24672" xr:uid="{00000000-0005-0000-0000-0000AD4D0000}"/>
    <cellStyle name="Normal 45 2 8 4" xfId="34892" xr:uid="{00000000-0005-0000-0000-0000AE4D0000}"/>
    <cellStyle name="Normal 45 2 8 5" xfId="19659" xr:uid="{00000000-0005-0000-0000-0000AF4D0000}"/>
    <cellStyle name="Normal 45 2 9" xfId="11247" xr:uid="{00000000-0005-0000-0000-0000B04D0000}"/>
    <cellStyle name="Normal 45 2 9 2" xfId="41580" xr:uid="{00000000-0005-0000-0000-0000B14D0000}"/>
    <cellStyle name="Normal 45 2 9 3" xfId="26347" xr:uid="{00000000-0005-0000-0000-0000B24D0000}"/>
    <cellStyle name="Normal 46" xfId="353" xr:uid="{00000000-0005-0000-0000-0000B34D0000}"/>
    <cellStyle name="Normal 46 2" xfId="862" xr:uid="{00000000-0005-0000-0000-0000B44D0000}"/>
    <cellStyle name="Normal 46 2 10" xfId="6227" xr:uid="{00000000-0005-0000-0000-0000B54D0000}"/>
    <cellStyle name="Normal 46 2 10 2" xfId="36564" xr:uid="{00000000-0005-0000-0000-0000B64D0000}"/>
    <cellStyle name="Normal 46 2 10 3" xfId="21331" xr:uid="{00000000-0005-0000-0000-0000B74D0000}"/>
    <cellStyle name="Normal 46 2 11" xfId="31555" xr:uid="{00000000-0005-0000-0000-0000B84D0000}"/>
    <cellStyle name="Normal 46 2 12" xfId="16316" xr:uid="{00000000-0005-0000-0000-0000B94D0000}"/>
    <cellStyle name="Normal 46 2 2" xfId="1191" xr:uid="{00000000-0005-0000-0000-0000BA4D0000}"/>
    <cellStyle name="Normal 46 2 2 10" xfId="31607" xr:uid="{00000000-0005-0000-0000-0000BB4D0000}"/>
    <cellStyle name="Normal 46 2 2 11" xfId="16370" xr:uid="{00000000-0005-0000-0000-0000BC4D0000}"/>
    <cellStyle name="Normal 46 2 2 2" xfId="1299" xr:uid="{00000000-0005-0000-0000-0000BD4D0000}"/>
    <cellStyle name="Normal 46 2 2 2 10" xfId="16474" xr:uid="{00000000-0005-0000-0000-0000BE4D0000}"/>
    <cellStyle name="Normal 46 2 2 2 2" xfId="1516" xr:uid="{00000000-0005-0000-0000-0000BF4D0000}"/>
    <cellStyle name="Normal 46 2 2 2 2 2" xfId="1937" xr:uid="{00000000-0005-0000-0000-0000C04D0000}"/>
    <cellStyle name="Normal 46 2 2 2 2 2 2" xfId="2776" xr:uid="{00000000-0005-0000-0000-0000C14D0000}"/>
    <cellStyle name="Normal 46 2 2 2 2 2 2 2" xfId="4466" xr:uid="{00000000-0005-0000-0000-0000C24D0000}"/>
    <cellStyle name="Normal 46 2 2 2 2 2 2 2 2" xfId="14539" xr:uid="{00000000-0005-0000-0000-0000C34D0000}"/>
    <cellStyle name="Normal 46 2 2 2 2 2 2 2 2 2" xfId="44870" xr:uid="{00000000-0005-0000-0000-0000C44D0000}"/>
    <cellStyle name="Normal 46 2 2 2 2 2 2 2 2 3" xfId="29637" xr:uid="{00000000-0005-0000-0000-0000C54D0000}"/>
    <cellStyle name="Normal 46 2 2 2 2 2 2 2 3" xfId="9519" xr:uid="{00000000-0005-0000-0000-0000C64D0000}"/>
    <cellStyle name="Normal 46 2 2 2 2 2 2 2 3 2" xfId="39853" xr:uid="{00000000-0005-0000-0000-0000C74D0000}"/>
    <cellStyle name="Normal 46 2 2 2 2 2 2 2 3 3" xfId="24620" xr:uid="{00000000-0005-0000-0000-0000C84D0000}"/>
    <cellStyle name="Normal 46 2 2 2 2 2 2 2 4" xfId="34840" xr:uid="{00000000-0005-0000-0000-0000C94D0000}"/>
    <cellStyle name="Normal 46 2 2 2 2 2 2 2 5" xfId="19607" xr:uid="{00000000-0005-0000-0000-0000CA4D0000}"/>
    <cellStyle name="Normal 46 2 2 2 2 2 2 3" xfId="6158" xr:uid="{00000000-0005-0000-0000-0000CB4D0000}"/>
    <cellStyle name="Normal 46 2 2 2 2 2 2 3 2" xfId="16210" xr:uid="{00000000-0005-0000-0000-0000CC4D0000}"/>
    <cellStyle name="Normal 46 2 2 2 2 2 2 3 2 2" xfId="46541" xr:uid="{00000000-0005-0000-0000-0000CD4D0000}"/>
    <cellStyle name="Normal 46 2 2 2 2 2 2 3 2 3" xfId="31308" xr:uid="{00000000-0005-0000-0000-0000CE4D0000}"/>
    <cellStyle name="Normal 46 2 2 2 2 2 2 3 3" xfId="11190" xr:uid="{00000000-0005-0000-0000-0000CF4D0000}"/>
    <cellStyle name="Normal 46 2 2 2 2 2 2 3 3 2" xfId="41524" xr:uid="{00000000-0005-0000-0000-0000D04D0000}"/>
    <cellStyle name="Normal 46 2 2 2 2 2 2 3 3 3" xfId="26291" xr:uid="{00000000-0005-0000-0000-0000D14D0000}"/>
    <cellStyle name="Normal 46 2 2 2 2 2 2 3 4" xfId="36511" xr:uid="{00000000-0005-0000-0000-0000D24D0000}"/>
    <cellStyle name="Normal 46 2 2 2 2 2 2 3 5" xfId="21278" xr:uid="{00000000-0005-0000-0000-0000D34D0000}"/>
    <cellStyle name="Normal 46 2 2 2 2 2 2 4" xfId="12868" xr:uid="{00000000-0005-0000-0000-0000D44D0000}"/>
    <cellStyle name="Normal 46 2 2 2 2 2 2 4 2" xfId="43199" xr:uid="{00000000-0005-0000-0000-0000D54D0000}"/>
    <cellStyle name="Normal 46 2 2 2 2 2 2 4 3" xfId="27966" xr:uid="{00000000-0005-0000-0000-0000D64D0000}"/>
    <cellStyle name="Normal 46 2 2 2 2 2 2 5" xfId="7847" xr:uid="{00000000-0005-0000-0000-0000D74D0000}"/>
    <cellStyle name="Normal 46 2 2 2 2 2 2 5 2" xfId="38182" xr:uid="{00000000-0005-0000-0000-0000D84D0000}"/>
    <cellStyle name="Normal 46 2 2 2 2 2 2 5 3" xfId="22949" xr:uid="{00000000-0005-0000-0000-0000D94D0000}"/>
    <cellStyle name="Normal 46 2 2 2 2 2 2 6" xfId="33170" xr:uid="{00000000-0005-0000-0000-0000DA4D0000}"/>
    <cellStyle name="Normal 46 2 2 2 2 2 2 7" xfId="17936" xr:uid="{00000000-0005-0000-0000-0000DB4D0000}"/>
    <cellStyle name="Normal 46 2 2 2 2 2 3" xfId="3629" xr:uid="{00000000-0005-0000-0000-0000DC4D0000}"/>
    <cellStyle name="Normal 46 2 2 2 2 2 3 2" xfId="13703" xr:uid="{00000000-0005-0000-0000-0000DD4D0000}"/>
    <cellStyle name="Normal 46 2 2 2 2 2 3 2 2" xfId="44034" xr:uid="{00000000-0005-0000-0000-0000DE4D0000}"/>
    <cellStyle name="Normal 46 2 2 2 2 2 3 2 3" xfId="28801" xr:uid="{00000000-0005-0000-0000-0000DF4D0000}"/>
    <cellStyle name="Normal 46 2 2 2 2 2 3 3" xfId="8683" xr:uid="{00000000-0005-0000-0000-0000E04D0000}"/>
    <cellStyle name="Normal 46 2 2 2 2 2 3 3 2" xfId="39017" xr:uid="{00000000-0005-0000-0000-0000E14D0000}"/>
    <cellStyle name="Normal 46 2 2 2 2 2 3 3 3" xfId="23784" xr:uid="{00000000-0005-0000-0000-0000E24D0000}"/>
    <cellStyle name="Normal 46 2 2 2 2 2 3 4" xfId="34004" xr:uid="{00000000-0005-0000-0000-0000E34D0000}"/>
    <cellStyle name="Normal 46 2 2 2 2 2 3 5" xfId="18771" xr:uid="{00000000-0005-0000-0000-0000E44D0000}"/>
    <cellStyle name="Normal 46 2 2 2 2 2 4" xfId="5322" xr:uid="{00000000-0005-0000-0000-0000E54D0000}"/>
    <cellStyle name="Normal 46 2 2 2 2 2 4 2" xfId="15374" xr:uid="{00000000-0005-0000-0000-0000E64D0000}"/>
    <cellStyle name="Normal 46 2 2 2 2 2 4 2 2" xfId="45705" xr:uid="{00000000-0005-0000-0000-0000E74D0000}"/>
    <cellStyle name="Normal 46 2 2 2 2 2 4 2 3" xfId="30472" xr:uid="{00000000-0005-0000-0000-0000E84D0000}"/>
    <cellStyle name="Normal 46 2 2 2 2 2 4 3" xfId="10354" xr:uid="{00000000-0005-0000-0000-0000E94D0000}"/>
    <cellStyle name="Normal 46 2 2 2 2 2 4 3 2" xfId="40688" xr:uid="{00000000-0005-0000-0000-0000EA4D0000}"/>
    <cellStyle name="Normal 46 2 2 2 2 2 4 3 3" xfId="25455" xr:uid="{00000000-0005-0000-0000-0000EB4D0000}"/>
    <cellStyle name="Normal 46 2 2 2 2 2 4 4" xfId="35675" xr:uid="{00000000-0005-0000-0000-0000EC4D0000}"/>
    <cellStyle name="Normal 46 2 2 2 2 2 4 5" xfId="20442" xr:uid="{00000000-0005-0000-0000-0000ED4D0000}"/>
    <cellStyle name="Normal 46 2 2 2 2 2 5" xfId="12032" xr:uid="{00000000-0005-0000-0000-0000EE4D0000}"/>
    <cellStyle name="Normal 46 2 2 2 2 2 5 2" xfId="42363" xr:uid="{00000000-0005-0000-0000-0000EF4D0000}"/>
    <cellStyle name="Normal 46 2 2 2 2 2 5 3" xfId="27130" xr:uid="{00000000-0005-0000-0000-0000F04D0000}"/>
    <cellStyle name="Normal 46 2 2 2 2 2 6" xfId="7011" xr:uid="{00000000-0005-0000-0000-0000F14D0000}"/>
    <cellStyle name="Normal 46 2 2 2 2 2 6 2" xfId="37346" xr:uid="{00000000-0005-0000-0000-0000F24D0000}"/>
    <cellStyle name="Normal 46 2 2 2 2 2 6 3" xfId="22113" xr:uid="{00000000-0005-0000-0000-0000F34D0000}"/>
    <cellStyle name="Normal 46 2 2 2 2 2 7" xfId="32334" xr:uid="{00000000-0005-0000-0000-0000F44D0000}"/>
    <cellStyle name="Normal 46 2 2 2 2 2 8" xfId="17100" xr:uid="{00000000-0005-0000-0000-0000F54D0000}"/>
    <cellStyle name="Normal 46 2 2 2 2 3" xfId="2358" xr:uid="{00000000-0005-0000-0000-0000F64D0000}"/>
    <cellStyle name="Normal 46 2 2 2 2 3 2" xfId="4048" xr:uid="{00000000-0005-0000-0000-0000F74D0000}"/>
    <cellStyle name="Normal 46 2 2 2 2 3 2 2" xfId="14121" xr:uid="{00000000-0005-0000-0000-0000F84D0000}"/>
    <cellStyle name="Normal 46 2 2 2 2 3 2 2 2" xfId="44452" xr:uid="{00000000-0005-0000-0000-0000F94D0000}"/>
    <cellStyle name="Normal 46 2 2 2 2 3 2 2 3" xfId="29219" xr:uid="{00000000-0005-0000-0000-0000FA4D0000}"/>
    <cellStyle name="Normal 46 2 2 2 2 3 2 3" xfId="9101" xr:uid="{00000000-0005-0000-0000-0000FB4D0000}"/>
    <cellStyle name="Normal 46 2 2 2 2 3 2 3 2" xfId="39435" xr:uid="{00000000-0005-0000-0000-0000FC4D0000}"/>
    <cellStyle name="Normal 46 2 2 2 2 3 2 3 3" xfId="24202" xr:uid="{00000000-0005-0000-0000-0000FD4D0000}"/>
    <cellStyle name="Normal 46 2 2 2 2 3 2 4" xfId="34422" xr:uid="{00000000-0005-0000-0000-0000FE4D0000}"/>
    <cellStyle name="Normal 46 2 2 2 2 3 2 5" xfId="19189" xr:uid="{00000000-0005-0000-0000-0000FF4D0000}"/>
    <cellStyle name="Normal 46 2 2 2 2 3 3" xfId="5740" xr:uid="{00000000-0005-0000-0000-0000004E0000}"/>
    <cellStyle name="Normal 46 2 2 2 2 3 3 2" xfId="15792" xr:uid="{00000000-0005-0000-0000-0000014E0000}"/>
    <cellStyle name="Normal 46 2 2 2 2 3 3 2 2" xfId="46123" xr:uid="{00000000-0005-0000-0000-0000024E0000}"/>
    <cellStyle name="Normal 46 2 2 2 2 3 3 2 3" xfId="30890" xr:uid="{00000000-0005-0000-0000-0000034E0000}"/>
    <cellStyle name="Normal 46 2 2 2 2 3 3 3" xfId="10772" xr:uid="{00000000-0005-0000-0000-0000044E0000}"/>
    <cellStyle name="Normal 46 2 2 2 2 3 3 3 2" xfId="41106" xr:uid="{00000000-0005-0000-0000-0000054E0000}"/>
    <cellStyle name="Normal 46 2 2 2 2 3 3 3 3" xfId="25873" xr:uid="{00000000-0005-0000-0000-0000064E0000}"/>
    <cellStyle name="Normal 46 2 2 2 2 3 3 4" xfId="36093" xr:uid="{00000000-0005-0000-0000-0000074E0000}"/>
    <cellStyle name="Normal 46 2 2 2 2 3 3 5" xfId="20860" xr:uid="{00000000-0005-0000-0000-0000084E0000}"/>
    <cellStyle name="Normal 46 2 2 2 2 3 4" xfId="12450" xr:uid="{00000000-0005-0000-0000-0000094E0000}"/>
    <cellStyle name="Normal 46 2 2 2 2 3 4 2" xfId="42781" xr:uid="{00000000-0005-0000-0000-00000A4E0000}"/>
    <cellStyle name="Normal 46 2 2 2 2 3 4 3" xfId="27548" xr:uid="{00000000-0005-0000-0000-00000B4E0000}"/>
    <cellStyle name="Normal 46 2 2 2 2 3 5" xfId="7429" xr:uid="{00000000-0005-0000-0000-00000C4E0000}"/>
    <cellStyle name="Normal 46 2 2 2 2 3 5 2" xfId="37764" xr:uid="{00000000-0005-0000-0000-00000D4E0000}"/>
    <cellStyle name="Normal 46 2 2 2 2 3 5 3" xfId="22531" xr:uid="{00000000-0005-0000-0000-00000E4E0000}"/>
    <cellStyle name="Normal 46 2 2 2 2 3 6" xfId="32752" xr:uid="{00000000-0005-0000-0000-00000F4E0000}"/>
    <cellStyle name="Normal 46 2 2 2 2 3 7" xfId="17518" xr:uid="{00000000-0005-0000-0000-0000104E0000}"/>
    <cellStyle name="Normal 46 2 2 2 2 4" xfId="3211" xr:uid="{00000000-0005-0000-0000-0000114E0000}"/>
    <cellStyle name="Normal 46 2 2 2 2 4 2" xfId="13285" xr:uid="{00000000-0005-0000-0000-0000124E0000}"/>
    <cellStyle name="Normal 46 2 2 2 2 4 2 2" xfId="43616" xr:uid="{00000000-0005-0000-0000-0000134E0000}"/>
    <cellStyle name="Normal 46 2 2 2 2 4 2 3" xfId="28383" xr:uid="{00000000-0005-0000-0000-0000144E0000}"/>
    <cellStyle name="Normal 46 2 2 2 2 4 3" xfId="8265" xr:uid="{00000000-0005-0000-0000-0000154E0000}"/>
    <cellStyle name="Normal 46 2 2 2 2 4 3 2" xfId="38599" xr:uid="{00000000-0005-0000-0000-0000164E0000}"/>
    <cellStyle name="Normal 46 2 2 2 2 4 3 3" xfId="23366" xr:uid="{00000000-0005-0000-0000-0000174E0000}"/>
    <cellStyle name="Normal 46 2 2 2 2 4 4" xfId="33586" xr:uid="{00000000-0005-0000-0000-0000184E0000}"/>
    <cellStyle name="Normal 46 2 2 2 2 4 5" xfId="18353" xr:uid="{00000000-0005-0000-0000-0000194E0000}"/>
    <cellStyle name="Normal 46 2 2 2 2 5" xfId="4904" xr:uid="{00000000-0005-0000-0000-00001A4E0000}"/>
    <cellStyle name="Normal 46 2 2 2 2 5 2" xfId="14956" xr:uid="{00000000-0005-0000-0000-00001B4E0000}"/>
    <cellStyle name="Normal 46 2 2 2 2 5 2 2" xfId="45287" xr:uid="{00000000-0005-0000-0000-00001C4E0000}"/>
    <cellStyle name="Normal 46 2 2 2 2 5 2 3" xfId="30054" xr:uid="{00000000-0005-0000-0000-00001D4E0000}"/>
    <cellStyle name="Normal 46 2 2 2 2 5 3" xfId="9936" xr:uid="{00000000-0005-0000-0000-00001E4E0000}"/>
    <cellStyle name="Normal 46 2 2 2 2 5 3 2" xfId="40270" xr:uid="{00000000-0005-0000-0000-00001F4E0000}"/>
    <cellStyle name="Normal 46 2 2 2 2 5 3 3" xfId="25037" xr:uid="{00000000-0005-0000-0000-0000204E0000}"/>
    <cellStyle name="Normal 46 2 2 2 2 5 4" xfId="35257" xr:uid="{00000000-0005-0000-0000-0000214E0000}"/>
    <cellStyle name="Normal 46 2 2 2 2 5 5" xfId="20024" xr:uid="{00000000-0005-0000-0000-0000224E0000}"/>
    <cellStyle name="Normal 46 2 2 2 2 6" xfId="11614" xr:uid="{00000000-0005-0000-0000-0000234E0000}"/>
    <cellStyle name="Normal 46 2 2 2 2 6 2" xfId="41945" xr:uid="{00000000-0005-0000-0000-0000244E0000}"/>
    <cellStyle name="Normal 46 2 2 2 2 6 3" xfId="26712" xr:uid="{00000000-0005-0000-0000-0000254E0000}"/>
    <cellStyle name="Normal 46 2 2 2 2 7" xfId="6593" xr:uid="{00000000-0005-0000-0000-0000264E0000}"/>
    <cellStyle name="Normal 46 2 2 2 2 7 2" xfId="36928" xr:uid="{00000000-0005-0000-0000-0000274E0000}"/>
    <cellStyle name="Normal 46 2 2 2 2 7 3" xfId="21695" xr:uid="{00000000-0005-0000-0000-0000284E0000}"/>
    <cellStyle name="Normal 46 2 2 2 2 8" xfId="31916" xr:uid="{00000000-0005-0000-0000-0000294E0000}"/>
    <cellStyle name="Normal 46 2 2 2 2 9" xfId="16682" xr:uid="{00000000-0005-0000-0000-00002A4E0000}"/>
    <cellStyle name="Normal 46 2 2 2 3" xfId="1729" xr:uid="{00000000-0005-0000-0000-00002B4E0000}"/>
    <cellStyle name="Normal 46 2 2 2 3 2" xfId="2568" xr:uid="{00000000-0005-0000-0000-00002C4E0000}"/>
    <cellStyle name="Normal 46 2 2 2 3 2 2" xfId="4258" xr:uid="{00000000-0005-0000-0000-00002D4E0000}"/>
    <cellStyle name="Normal 46 2 2 2 3 2 2 2" xfId="14331" xr:uid="{00000000-0005-0000-0000-00002E4E0000}"/>
    <cellStyle name="Normal 46 2 2 2 3 2 2 2 2" xfId="44662" xr:uid="{00000000-0005-0000-0000-00002F4E0000}"/>
    <cellStyle name="Normal 46 2 2 2 3 2 2 2 3" xfId="29429" xr:uid="{00000000-0005-0000-0000-0000304E0000}"/>
    <cellStyle name="Normal 46 2 2 2 3 2 2 3" xfId="9311" xr:uid="{00000000-0005-0000-0000-0000314E0000}"/>
    <cellStyle name="Normal 46 2 2 2 3 2 2 3 2" xfId="39645" xr:uid="{00000000-0005-0000-0000-0000324E0000}"/>
    <cellStyle name="Normal 46 2 2 2 3 2 2 3 3" xfId="24412" xr:uid="{00000000-0005-0000-0000-0000334E0000}"/>
    <cellStyle name="Normal 46 2 2 2 3 2 2 4" xfId="34632" xr:uid="{00000000-0005-0000-0000-0000344E0000}"/>
    <cellStyle name="Normal 46 2 2 2 3 2 2 5" xfId="19399" xr:uid="{00000000-0005-0000-0000-0000354E0000}"/>
    <cellStyle name="Normal 46 2 2 2 3 2 3" xfId="5950" xr:uid="{00000000-0005-0000-0000-0000364E0000}"/>
    <cellStyle name="Normal 46 2 2 2 3 2 3 2" xfId="16002" xr:uid="{00000000-0005-0000-0000-0000374E0000}"/>
    <cellStyle name="Normal 46 2 2 2 3 2 3 2 2" xfId="46333" xr:uid="{00000000-0005-0000-0000-0000384E0000}"/>
    <cellStyle name="Normal 46 2 2 2 3 2 3 2 3" xfId="31100" xr:uid="{00000000-0005-0000-0000-0000394E0000}"/>
    <cellStyle name="Normal 46 2 2 2 3 2 3 3" xfId="10982" xr:uid="{00000000-0005-0000-0000-00003A4E0000}"/>
    <cellStyle name="Normal 46 2 2 2 3 2 3 3 2" xfId="41316" xr:uid="{00000000-0005-0000-0000-00003B4E0000}"/>
    <cellStyle name="Normal 46 2 2 2 3 2 3 3 3" xfId="26083" xr:uid="{00000000-0005-0000-0000-00003C4E0000}"/>
    <cellStyle name="Normal 46 2 2 2 3 2 3 4" xfId="36303" xr:uid="{00000000-0005-0000-0000-00003D4E0000}"/>
    <cellStyle name="Normal 46 2 2 2 3 2 3 5" xfId="21070" xr:uid="{00000000-0005-0000-0000-00003E4E0000}"/>
    <cellStyle name="Normal 46 2 2 2 3 2 4" xfId="12660" xr:uid="{00000000-0005-0000-0000-00003F4E0000}"/>
    <cellStyle name="Normal 46 2 2 2 3 2 4 2" xfId="42991" xr:uid="{00000000-0005-0000-0000-0000404E0000}"/>
    <cellStyle name="Normal 46 2 2 2 3 2 4 3" xfId="27758" xr:uid="{00000000-0005-0000-0000-0000414E0000}"/>
    <cellStyle name="Normal 46 2 2 2 3 2 5" xfId="7639" xr:uid="{00000000-0005-0000-0000-0000424E0000}"/>
    <cellStyle name="Normal 46 2 2 2 3 2 5 2" xfId="37974" xr:uid="{00000000-0005-0000-0000-0000434E0000}"/>
    <cellStyle name="Normal 46 2 2 2 3 2 5 3" xfId="22741" xr:uid="{00000000-0005-0000-0000-0000444E0000}"/>
    <cellStyle name="Normal 46 2 2 2 3 2 6" xfId="32962" xr:uid="{00000000-0005-0000-0000-0000454E0000}"/>
    <cellStyle name="Normal 46 2 2 2 3 2 7" xfId="17728" xr:uid="{00000000-0005-0000-0000-0000464E0000}"/>
    <cellStyle name="Normal 46 2 2 2 3 3" xfId="3421" xr:uid="{00000000-0005-0000-0000-0000474E0000}"/>
    <cellStyle name="Normal 46 2 2 2 3 3 2" xfId="13495" xr:uid="{00000000-0005-0000-0000-0000484E0000}"/>
    <cellStyle name="Normal 46 2 2 2 3 3 2 2" xfId="43826" xr:uid="{00000000-0005-0000-0000-0000494E0000}"/>
    <cellStyle name="Normal 46 2 2 2 3 3 2 3" xfId="28593" xr:uid="{00000000-0005-0000-0000-00004A4E0000}"/>
    <cellStyle name="Normal 46 2 2 2 3 3 3" xfId="8475" xr:uid="{00000000-0005-0000-0000-00004B4E0000}"/>
    <cellStyle name="Normal 46 2 2 2 3 3 3 2" xfId="38809" xr:uid="{00000000-0005-0000-0000-00004C4E0000}"/>
    <cellStyle name="Normal 46 2 2 2 3 3 3 3" xfId="23576" xr:uid="{00000000-0005-0000-0000-00004D4E0000}"/>
    <cellStyle name="Normal 46 2 2 2 3 3 4" xfId="33796" xr:uid="{00000000-0005-0000-0000-00004E4E0000}"/>
    <cellStyle name="Normal 46 2 2 2 3 3 5" xfId="18563" xr:uid="{00000000-0005-0000-0000-00004F4E0000}"/>
    <cellStyle name="Normal 46 2 2 2 3 4" xfId="5114" xr:uid="{00000000-0005-0000-0000-0000504E0000}"/>
    <cellStyle name="Normal 46 2 2 2 3 4 2" xfId="15166" xr:uid="{00000000-0005-0000-0000-0000514E0000}"/>
    <cellStyle name="Normal 46 2 2 2 3 4 2 2" xfId="45497" xr:uid="{00000000-0005-0000-0000-0000524E0000}"/>
    <cellStyle name="Normal 46 2 2 2 3 4 2 3" xfId="30264" xr:uid="{00000000-0005-0000-0000-0000534E0000}"/>
    <cellStyle name="Normal 46 2 2 2 3 4 3" xfId="10146" xr:uid="{00000000-0005-0000-0000-0000544E0000}"/>
    <cellStyle name="Normal 46 2 2 2 3 4 3 2" xfId="40480" xr:uid="{00000000-0005-0000-0000-0000554E0000}"/>
    <cellStyle name="Normal 46 2 2 2 3 4 3 3" xfId="25247" xr:uid="{00000000-0005-0000-0000-0000564E0000}"/>
    <cellStyle name="Normal 46 2 2 2 3 4 4" xfId="35467" xr:uid="{00000000-0005-0000-0000-0000574E0000}"/>
    <cellStyle name="Normal 46 2 2 2 3 4 5" xfId="20234" xr:uid="{00000000-0005-0000-0000-0000584E0000}"/>
    <cellStyle name="Normal 46 2 2 2 3 5" xfId="11824" xr:uid="{00000000-0005-0000-0000-0000594E0000}"/>
    <cellStyle name="Normal 46 2 2 2 3 5 2" xfId="42155" xr:uid="{00000000-0005-0000-0000-00005A4E0000}"/>
    <cellStyle name="Normal 46 2 2 2 3 5 3" xfId="26922" xr:uid="{00000000-0005-0000-0000-00005B4E0000}"/>
    <cellStyle name="Normal 46 2 2 2 3 6" xfId="6803" xr:uid="{00000000-0005-0000-0000-00005C4E0000}"/>
    <cellStyle name="Normal 46 2 2 2 3 6 2" xfId="37138" xr:uid="{00000000-0005-0000-0000-00005D4E0000}"/>
    <cellStyle name="Normal 46 2 2 2 3 6 3" xfId="21905" xr:uid="{00000000-0005-0000-0000-00005E4E0000}"/>
    <cellStyle name="Normal 46 2 2 2 3 7" xfId="32126" xr:uid="{00000000-0005-0000-0000-00005F4E0000}"/>
    <cellStyle name="Normal 46 2 2 2 3 8" xfId="16892" xr:uid="{00000000-0005-0000-0000-0000604E0000}"/>
    <cellStyle name="Normal 46 2 2 2 4" xfId="2150" xr:uid="{00000000-0005-0000-0000-0000614E0000}"/>
    <cellStyle name="Normal 46 2 2 2 4 2" xfId="3840" xr:uid="{00000000-0005-0000-0000-0000624E0000}"/>
    <cellStyle name="Normal 46 2 2 2 4 2 2" xfId="13913" xr:uid="{00000000-0005-0000-0000-0000634E0000}"/>
    <cellStyle name="Normal 46 2 2 2 4 2 2 2" xfId="44244" xr:uid="{00000000-0005-0000-0000-0000644E0000}"/>
    <cellStyle name="Normal 46 2 2 2 4 2 2 3" xfId="29011" xr:uid="{00000000-0005-0000-0000-0000654E0000}"/>
    <cellStyle name="Normal 46 2 2 2 4 2 3" xfId="8893" xr:uid="{00000000-0005-0000-0000-0000664E0000}"/>
    <cellStyle name="Normal 46 2 2 2 4 2 3 2" xfId="39227" xr:uid="{00000000-0005-0000-0000-0000674E0000}"/>
    <cellStyle name="Normal 46 2 2 2 4 2 3 3" xfId="23994" xr:uid="{00000000-0005-0000-0000-0000684E0000}"/>
    <cellStyle name="Normal 46 2 2 2 4 2 4" xfId="34214" xr:uid="{00000000-0005-0000-0000-0000694E0000}"/>
    <cellStyle name="Normal 46 2 2 2 4 2 5" xfId="18981" xr:uid="{00000000-0005-0000-0000-00006A4E0000}"/>
    <cellStyle name="Normal 46 2 2 2 4 3" xfId="5532" xr:uid="{00000000-0005-0000-0000-00006B4E0000}"/>
    <cellStyle name="Normal 46 2 2 2 4 3 2" xfId="15584" xr:uid="{00000000-0005-0000-0000-00006C4E0000}"/>
    <cellStyle name="Normal 46 2 2 2 4 3 2 2" xfId="45915" xr:uid="{00000000-0005-0000-0000-00006D4E0000}"/>
    <cellStyle name="Normal 46 2 2 2 4 3 2 3" xfId="30682" xr:uid="{00000000-0005-0000-0000-00006E4E0000}"/>
    <cellStyle name="Normal 46 2 2 2 4 3 3" xfId="10564" xr:uid="{00000000-0005-0000-0000-00006F4E0000}"/>
    <cellStyle name="Normal 46 2 2 2 4 3 3 2" xfId="40898" xr:uid="{00000000-0005-0000-0000-0000704E0000}"/>
    <cellStyle name="Normal 46 2 2 2 4 3 3 3" xfId="25665" xr:uid="{00000000-0005-0000-0000-0000714E0000}"/>
    <cellStyle name="Normal 46 2 2 2 4 3 4" xfId="35885" xr:uid="{00000000-0005-0000-0000-0000724E0000}"/>
    <cellStyle name="Normal 46 2 2 2 4 3 5" xfId="20652" xr:uid="{00000000-0005-0000-0000-0000734E0000}"/>
    <cellStyle name="Normal 46 2 2 2 4 4" xfId="12242" xr:uid="{00000000-0005-0000-0000-0000744E0000}"/>
    <cellStyle name="Normal 46 2 2 2 4 4 2" xfId="42573" xr:uid="{00000000-0005-0000-0000-0000754E0000}"/>
    <cellStyle name="Normal 46 2 2 2 4 4 3" xfId="27340" xr:uid="{00000000-0005-0000-0000-0000764E0000}"/>
    <cellStyle name="Normal 46 2 2 2 4 5" xfId="7221" xr:uid="{00000000-0005-0000-0000-0000774E0000}"/>
    <cellStyle name="Normal 46 2 2 2 4 5 2" xfId="37556" xr:uid="{00000000-0005-0000-0000-0000784E0000}"/>
    <cellStyle name="Normal 46 2 2 2 4 5 3" xfId="22323" xr:uid="{00000000-0005-0000-0000-0000794E0000}"/>
    <cellStyle name="Normal 46 2 2 2 4 6" xfId="32544" xr:uid="{00000000-0005-0000-0000-00007A4E0000}"/>
    <cellStyle name="Normal 46 2 2 2 4 7" xfId="17310" xr:uid="{00000000-0005-0000-0000-00007B4E0000}"/>
    <cellStyle name="Normal 46 2 2 2 5" xfId="3003" xr:uid="{00000000-0005-0000-0000-00007C4E0000}"/>
    <cellStyle name="Normal 46 2 2 2 5 2" xfId="13077" xr:uid="{00000000-0005-0000-0000-00007D4E0000}"/>
    <cellStyle name="Normal 46 2 2 2 5 2 2" xfId="43408" xr:uid="{00000000-0005-0000-0000-00007E4E0000}"/>
    <cellStyle name="Normal 46 2 2 2 5 2 3" xfId="28175" xr:uid="{00000000-0005-0000-0000-00007F4E0000}"/>
    <cellStyle name="Normal 46 2 2 2 5 3" xfId="8057" xr:uid="{00000000-0005-0000-0000-0000804E0000}"/>
    <cellStyle name="Normal 46 2 2 2 5 3 2" xfId="38391" xr:uid="{00000000-0005-0000-0000-0000814E0000}"/>
    <cellStyle name="Normal 46 2 2 2 5 3 3" xfId="23158" xr:uid="{00000000-0005-0000-0000-0000824E0000}"/>
    <cellStyle name="Normal 46 2 2 2 5 4" xfId="33378" xr:uid="{00000000-0005-0000-0000-0000834E0000}"/>
    <cellStyle name="Normal 46 2 2 2 5 5" xfId="18145" xr:uid="{00000000-0005-0000-0000-0000844E0000}"/>
    <cellStyle name="Normal 46 2 2 2 6" xfId="4696" xr:uid="{00000000-0005-0000-0000-0000854E0000}"/>
    <cellStyle name="Normal 46 2 2 2 6 2" xfId="14748" xr:uid="{00000000-0005-0000-0000-0000864E0000}"/>
    <cellStyle name="Normal 46 2 2 2 6 2 2" xfId="45079" xr:uid="{00000000-0005-0000-0000-0000874E0000}"/>
    <cellStyle name="Normal 46 2 2 2 6 2 3" xfId="29846" xr:uid="{00000000-0005-0000-0000-0000884E0000}"/>
    <cellStyle name="Normal 46 2 2 2 6 3" xfId="9728" xr:uid="{00000000-0005-0000-0000-0000894E0000}"/>
    <cellStyle name="Normal 46 2 2 2 6 3 2" xfId="40062" xr:uid="{00000000-0005-0000-0000-00008A4E0000}"/>
    <cellStyle name="Normal 46 2 2 2 6 3 3" xfId="24829" xr:uid="{00000000-0005-0000-0000-00008B4E0000}"/>
    <cellStyle name="Normal 46 2 2 2 6 4" xfId="35049" xr:uid="{00000000-0005-0000-0000-00008C4E0000}"/>
    <cellStyle name="Normal 46 2 2 2 6 5" xfId="19816" xr:uid="{00000000-0005-0000-0000-00008D4E0000}"/>
    <cellStyle name="Normal 46 2 2 2 7" xfId="11406" xr:uid="{00000000-0005-0000-0000-00008E4E0000}"/>
    <cellStyle name="Normal 46 2 2 2 7 2" xfId="41737" xr:uid="{00000000-0005-0000-0000-00008F4E0000}"/>
    <cellStyle name="Normal 46 2 2 2 7 3" xfId="26504" xr:uid="{00000000-0005-0000-0000-0000904E0000}"/>
    <cellStyle name="Normal 46 2 2 2 8" xfId="6385" xr:uid="{00000000-0005-0000-0000-0000914E0000}"/>
    <cellStyle name="Normal 46 2 2 2 8 2" xfId="36720" xr:uid="{00000000-0005-0000-0000-0000924E0000}"/>
    <cellStyle name="Normal 46 2 2 2 8 3" xfId="21487" xr:uid="{00000000-0005-0000-0000-0000934E0000}"/>
    <cellStyle name="Normal 46 2 2 2 9" xfId="31708" xr:uid="{00000000-0005-0000-0000-0000944E0000}"/>
    <cellStyle name="Normal 46 2 2 3" xfId="1412" xr:uid="{00000000-0005-0000-0000-0000954E0000}"/>
    <cellStyle name="Normal 46 2 2 3 2" xfId="1833" xr:uid="{00000000-0005-0000-0000-0000964E0000}"/>
    <cellStyle name="Normal 46 2 2 3 2 2" xfId="2672" xr:uid="{00000000-0005-0000-0000-0000974E0000}"/>
    <cellStyle name="Normal 46 2 2 3 2 2 2" xfId="4362" xr:uid="{00000000-0005-0000-0000-0000984E0000}"/>
    <cellStyle name="Normal 46 2 2 3 2 2 2 2" xfId="14435" xr:uid="{00000000-0005-0000-0000-0000994E0000}"/>
    <cellStyle name="Normal 46 2 2 3 2 2 2 2 2" xfId="44766" xr:uid="{00000000-0005-0000-0000-00009A4E0000}"/>
    <cellStyle name="Normal 46 2 2 3 2 2 2 2 3" xfId="29533" xr:uid="{00000000-0005-0000-0000-00009B4E0000}"/>
    <cellStyle name="Normal 46 2 2 3 2 2 2 3" xfId="9415" xr:uid="{00000000-0005-0000-0000-00009C4E0000}"/>
    <cellStyle name="Normal 46 2 2 3 2 2 2 3 2" xfId="39749" xr:uid="{00000000-0005-0000-0000-00009D4E0000}"/>
    <cellStyle name="Normal 46 2 2 3 2 2 2 3 3" xfId="24516" xr:uid="{00000000-0005-0000-0000-00009E4E0000}"/>
    <cellStyle name="Normal 46 2 2 3 2 2 2 4" xfId="34736" xr:uid="{00000000-0005-0000-0000-00009F4E0000}"/>
    <cellStyle name="Normal 46 2 2 3 2 2 2 5" xfId="19503" xr:uid="{00000000-0005-0000-0000-0000A04E0000}"/>
    <cellStyle name="Normal 46 2 2 3 2 2 3" xfId="6054" xr:uid="{00000000-0005-0000-0000-0000A14E0000}"/>
    <cellStyle name="Normal 46 2 2 3 2 2 3 2" xfId="16106" xr:uid="{00000000-0005-0000-0000-0000A24E0000}"/>
    <cellStyle name="Normal 46 2 2 3 2 2 3 2 2" xfId="46437" xr:uid="{00000000-0005-0000-0000-0000A34E0000}"/>
    <cellStyle name="Normal 46 2 2 3 2 2 3 2 3" xfId="31204" xr:uid="{00000000-0005-0000-0000-0000A44E0000}"/>
    <cellStyle name="Normal 46 2 2 3 2 2 3 3" xfId="11086" xr:uid="{00000000-0005-0000-0000-0000A54E0000}"/>
    <cellStyle name="Normal 46 2 2 3 2 2 3 3 2" xfId="41420" xr:uid="{00000000-0005-0000-0000-0000A64E0000}"/>
    <cellStyle name="Normal 46 2 2 3 2 2 3 3 3" xfId="26187" xr:uid="{00000000-0005-0000-0000-0000A74E0000}"/>
    <cellStyle name="Normal 46 2 2 3 2 2 3 4" xfId="36407" xr:uid="{00000000-0005-0000-0000-0000A84E0000}"/>
    <cellStyle name="Normal 46 2 2 3 2 2 3 5" xfId="21174" xr:uid="{00000000-0005-0000-0000-0000A94E0000}"/>
    <cellStyle name="Normal 46 2 2 3 2 2 4" xfId="12764" xr:uid="{00000000-0005-0000-0000-0000AA4E0000}"/>
    <cellStyle name="Normal 46 2 2 3 2 2 4 2" xfId="43095" xr:uid="{00000000-0005-0000-0000-0000AB4E0000}"/>
    <cellStyle name="Normal 46 2 2 3 2 2 4 3" xfId="27862" xr:uid="{00000000-0005-0000-0000-0000AC4E0000}"/>
    <cellStyle name="Normal 46 2 2 3 2 2 5" xfId="7743" xr:uid="{00000000-0005-0000-0000-0000AD4E0000}"/>
    <cellStyle name="Normal 46 2 2 3 2 2 5 2" xfId="38078" xr:uid="{00000000-0005-0000-0000-0000AE4E0000}"/>
    <cellStyle name="Normal 46 2 2 3 2 2 5 3" xfId="22845" xr:uid="{00000000-0005-0000-0000-0000AF4E0000}"/>
    <cellStyle name="Normal 46 2 2 3 2 2 6" xfId="33066" xr:uid="{00000000-0005-0000-0000-0000B04E0000}"/>
    <cellStyle name="Normal 46 2 2 3 2 2 7" xfId="17832" xr:uid="{00000000-0005-0000-0000-0000B14E0000}"/>
    <cellStyle name="Normal 46 2 2 3 2 3" xfId="3525" xr:uid="{00000000-0005-0000-0000-0000B24E0000}"/>
    <cellStyle name="Normal 46 2 2 3 2 3 2" xfId="13599" xr:uid="{00000000-0005-0000-0000-0000B34E0000}"/>
    <cellStyle name="Normal 46 2 2 3 2 3 2 2" xfId="43930" xr:uid="{00000000-0005-0000-0000-0000B44E0000}"/>
    <cellStyle name="Normal 46 2 2 3 2 3 2 3" xfId="28697" xr:uid="{00000000-0005-0000-0000-0000B54E0000}"/>
    <cellStyle name="Normal 46 2 2 3 2 3 3" xfId="8579" xr:uid="{00000000-0005-0000-0000-0000B64E0000}"/>
    <cellStyle name="Normal 46 2 2 3 2 3 3 2" xfId="38913" xr:uid="{00000000-0005-0000-0000-0000B74E0000}"/>
    <cellStyle name="Normal 46 2 2 3 2 3 3 3" xfId="23680" xr:uid="{00000000-0005-0000-0000-0000B84E0000}"/>
    <cellStyle name="Normal 46 2 2 3 2 3 4" xfId="33900" xr:uid="{00000000-0005-0000-0000-0000B94E0000}"/>
    <cellStyle name="Normal 46 2 2 3 2 3 5" xfId="18667" xr:uid="{00000000-0005-0000-0000-0000BA4E0000}"/>
    <cellStyle name="Normal 46 2 2 3 2 4" xfId="5218" xr:uid="{00000000-0005-0000-0000-0000BB4E0000}"/>
    <cellStyle name="Normal 46 2 2 3 2 4 2" xfId="15270" xr:uid="{00000000-0005-0000-0000-0000BC4E0000}"/>
    <cellStyle name="Normal 46 2 2 3 2 4 2 2" xfId="45601" xr:uid="{00000000-0005-0000-0000-0000BD4E0000}"/>
    <cellStyle name="Normal 46 2 2 3 2 4 2 3" xfId="30368" xr:uid="{00000000-0005-0000-0000-0000BE4E0000}"/>
    <cellStyle name="Normal 46 2 2 3 2 4 3" xfId="10250" xr:uid="{00000000-0005-0000-0000-0000BF4E0000}"/>
    <cellStyle name="Normal 46 2 2 3 2 4 3 2" xfId="40584" xr:uid="{00000000-0005-0000-0000-0000C04E0000}"/>
    <cellStyle name="Normal 46 2 2 3 2 4 3 3" xfId="25351" xr:uid="{00000000-0005-0000-0000-0000C14E0000}"/>
    <cellStyle name="Normal 46 2 2 3 2 4 4" xfId="35571" xr:uid="{00000000-0005-0000-0000-0000C24E0000}"/>
    <cellStyle name="Normal 46 2 2 3 2 4 5" xfId="20338" xr:uid="{00000000-0005-0000-0000-0000C34E0000}"/>
    <cellStyle name="Normal 46 2 2 3 2 5" xfId="11928" xr:uid="{00000000-0005-0000-0000-0000C44E0000}"/>
    <cellStyle name="Normal 46 2 2 3 2 5 2" xfId="42259" xr:uid="{00000000-0005-0000-0000-0000C54E0000}"/>
    <cellStyle name="Normal 46 2 2 3 2 5 3" xfId="27026" xr:uid="{00000000-0005-0000-0000-0000C64E0000}"/>
    <cellStyle name="Normal 46 2 2 3 2 6" xfId="6907" xr:uid="{00000000-0005-0000-0000-0000C74E0000}"/>
    <cellStyle name="Normal 46 2 2 3 2 6 2" xfId="37242" xr:uid="{00000000-0005-0000-0000-0000C84E0000}"/>
    <cellStyle name="Normal 46 2 2 3 2 6 3" xfId="22009" xr:uid="{00000000-0005-0000-0000-0000C94E0000}"/>
    <cellStyle name="Normal 46 2 2 3 2 7" xfId="32230" xr:uid="{00000000-0005-0000-0000-0000CA4E0000}"/>
    <cellStyle name="Normal 46 2 2 3 2 8" xfId="16996" xr:uid="{00000000-0005-0000-0000-0000CB4E0000}"/>
    <cellStyle name="Normal 46 2 2 3 3" xfId="2254" xr:uid="{00000000-0005-0000-0000-0000CC4E0000}"/>
    <cellStyle name="Normal 46 2 2 3 3 2" xfId="3944" xr:uid="{00000000-0005-0000-0000-0000CD4E0000}"/>
    <cellStyle name="Normal 46 2 2 3 3 2 2" xfId="14017" xr:uid="{00000000-0005-0000-0000-0000CE4E0000}"/>
    <cellStyle name="Normal 46 2 2 3 3 2 2 2" xfId="44348" xr:uid="{00000000-0005-0000-0000-0000CF4E0000}"/>
    <cellStyle name="Normal 46 2 2 3 3 2 2 3" xfId="29115" xr:uid="{00000000-0005-0000-0000-0000D04E0000}"/>
    <cellStyle name="Normal 46 2 2 3 3 2 3" xfId="8997" xr:uid="{00000000-0005-0000-0000-0000D14E0000}"/>
    <cellStyle name="Normal 46 2 2 3 3 2 3 2" xfId="39331" xr:uid="{00000000-0005-0000-0000-0000D24E0000}"/>
    <cellStyle name="Normal 46 2 2 3 3 2 3 3" xfId="24098" xr:uid="{00000000-0005-0000-0000-0000D34E0000}"/>
    <cellStyle name="Normal 46 2 2 3 3 2 4" xfId="34318" xr:uid="{00000000-0005-0000-0000-0000D44E0000}"/>
    <cellStyle name="Normal 46 2 2 3 3 2 5" xfId="19085" xr:uid="{00000000-0005-0000-0000-0000D54E0000}"/>
    <cellStyle name="Normal 46 2 2 3 3 3" xfId="5636" xr:uid="{00000000-0005-0000-0000-0000D64E0000}"/>
    <cellStyle name="Normal 46 2 2 3 3 3 2" xfId="15688" xr:uid="{00000000-0005-0000-0000-0000D74E0000}"/>
    <cellStyle name="Normal 46 2 2 3 3 3 2 2" xfId="46019" xr:uid="{00000000-0005-0000-0000-0000D84E0000}"/>
    <cellStyle name="Normal 46 2 2 3 3 3 2 3" xfId="30786" xr:uid="{00000000-0005-0000-0000-0000D94E0000}"/>
    <cellStyle name="Normal 46 2 2 3 3 3 3" xfId="10668" xr:uid="{00000000-0005-0000-0000-0000DA4E0000}"/>
    <cellStyle name="Normal 46 2 2 3 3 3 3 2" xfId="41002" xr:uid="{00000000-0005-0000-0000-0000DB4E0000}"/>
    <cellStyle name="Normal 46 2 2 3 3 3 3 3" xfId="25769" xr:uid="{00000000-0005-0000-0000-0000DC4E0000}"/>
    <cellStyle name="Normal 46 2 2 3 3 3 4" xfId="35989" xr:uid="{00000000-0005-0000-0000-0000DD4E0000}"/>
    <cellStyle name="Normal 46 2 2 3 3 3 5" xfId="20756" xr:uid="{00000000-0005-0000-0000-0000DE4E0000}"/>
    <cellStyle name="Normal 46 2 2 3 3 4" xfId="12346" xr:uid="{00000000-0005-0000-0000-0000DF4E0000}"/>
    <cellStyle name="Normal 46 2 2 3 3 4 2" xfId="42677" xr:uid="{00000000-0005-0000-0000-0000E04E0000}"/>
    <cellStyle name="Normal 46 2 2 3 3 4 3" xfId="27444" xr:uid="{00000000-0005-0000-0000-0000E14E0000}"/>
    <cellStyle name="Normal 46 2 2 3 3 5" xfId="7325" xr:uid="{00000000-0005-0000-0000-0000E24E0000}"/>
    <cellStyle name="Normal 46 2 2 3 3 5 2" xfId="37660" xr:uid="{00000000-0005-0000-0000-0000E34E0000}"/>
    <cellStyle name="Normal 46 2 2 3 3 5 3" xfId="22427" xr:uid="{00000000-0005-0000-0000-0000E44E0000}"/>
    <cellStyle name="Normal 46 2 2 3 3 6" xfId="32648" xr:uid="{00000000-0005-0000-0000-0000E54E0000}"/>
    <cellStyle name="Normal 46 2 2 3 3 7" xfId="17414" xr:uid="{00000000-0005-0000-0000-0000E64E0000}"/>
    <cellStyle name="Normal 46 2 2 3 4" xfId="3107" xr:uid="{00000000-0005-0000-0000-0000E74E0000}"/>
    <cellStyle name="Normal 46 2 2 3 4 2" xfId="13181" xr:uid="{00000000-0005-0000-0000-0000E84E0000}"/>
    <cellStyle name="Normal 46 2 2 3 4 2 2" xfId="43512" xr:uid="{00000000-0005-0000-0000-0000E94E0000}"/>
    <cellStyle name="Normal 46 2 2 3 4 2 3" xfId="28279" xr:uid="{00000000-0005-0000-0000-0000EA4E0000}"/>
    <cellStyle name="Normal 46 2 2 3 4 3" xfId="8161" xr:uid="{00000000-0005-0000-0000-0000EB4E0000}"/>
    <cellStyle name="Normal 46 2 2 3 4 3 2" xfId="38495" xr:uid="{00000000-0005-0000-0000-0000EC4E0000}"/>
    <cellStyle name="Normal 46 2 2 3 4 3 3" xfId="23262" xr:uid="{00000000-0005-0000-0000-0000ED4E0000}"/>
    <cellStyle name="Normal 46 2 2 3 4 4" xfId="33482" xr:uid="{00000000-0005-0000-0000-0000EE4E0000}"/>
    <cellStyle name="Normal 46 2 2 3 4 5" xfId="18249" xr:uid="{00000000-0005-0000-0000-0000EF4E0000}"/>
    <cellStyle name="Normal 46 2 2 3 5" xfId="4800" xr:uid="{00000000-0005-0000-0000-0000F04E0000}"/>
    <cellStyle name="Normal 46 2 2 3 5 2" xfId="14852" xr:uid="{00000000-0005-0000-0000-0000F14E0000}"/>
    <cellStyle name="Normal 46 2 2 3 5 2 2" xfId="45183" xr:uid="{00000000-0005-0000-0000-0000F24E0000}"/>
    <cellStyle name="Normal 46 2 2 3 5 2 3" xfId="29950" xr:uid="{00000000-0005-0000-0000-0000F34E0000}"/>
    <cellStyle name="Normal 46 2 2 3 5 3" xfId="9832" xr:uid="{00000000-0005-0000-0000-0000F44E0000}"/>
    <cellStyle name="Normal 46 2 2 3 5 3 2" xfId="40166" xr:uid="{00000000-0005-0000-0000-0000F54E0000}"/>
    <cellStyle name="Normal 46 2 2 3 5 3 3" xfId="24933" xr:uid="{00000000-0005-0000-0000-0000F64E0000}"/>
    <cellStyle name="Normal 46 2 2 3 5 4" xfId="35153" xr:uid="{00000000-0005-0000-0000-0000F74E0000}"/>
    <cellStyle name="Normal 46 2 2 3 5 5" xfId="19920" xr:uid="{00000000-0005-0000-0000-0000F84E0000}"/>
    <cellStyle name="Normal 46 2 2 3 6" xfId="11510" xr:uid="{00000000-0005-0000-0000-0000F94E0000}"/>
    <cellStyle name="Normal 46 2 2 3 6 2" xfId="41841" xr:uid="{00000000-0005-0000-0000-0000FA4E0000}"/>
    <cellStyle name="Normal 46 2 2 3 6 3" xfId="26608" xr:uid="{00000000-0005-0000-0000-0000FB4E0000}"/>
    <cellStyle name="Normal 46 2 2 3 7" xfId="6489" xr:uid="{00000000-0005-0000-0000-0000FC4E0000}"/>
    <cellStyle name="Normal 46 2 2 3 7 2" xfId="36824" xr:uid="{00000000-0005-0000-0000-0000FD4E0000}"/>
    <cellStyle name="Normal 46 2 2 3 7 3" xfId="21591" xr:uid="{00000000-0005-0000-0000-0000FE4E0000}"/>
    <cellStyle name="Normal 46 2 2 3 8" xfId="31812" xr:uid="{00000000-0005-0000-0000-0000FF4E0000}"/>
    <cellStyle name="Normal 46 2 2 3 9" xfId="16578" xr:uid="{00000000-0005-0000-0000-0000004F0000}"/>
    <cellStyle name="Normal 46 2 2 4" xfId="1625" xr:uid="{00000000-0005-0000-0000-0000014F0000}"/>
    <cellStyle name="Normal 46 2 2 4 2" xfId="2464" xr:uid="{00000000-0005-0000-0000-0000024F0000}"/>
    <cellStyle name="Normal 46 2 2 4 2 2" xfId="4154" xr:uid="{00000000-0005-0000-0000-0000034F0000}"/>
    <cellStyle name="Normal 46 2 2 4 2 2 2" xfId="14227" xr:uid="{00000000-0005-0000-0000-0000044F0000}"/>
    <cellStyle name="Normal 46 2 2 4 2 2 2 2" xfId="44558" xr:uid="{00000000-0005-0000-0000-0000054F0000}"/>
    <cellStyle name="Normal 46 2 2 4 2 2 2 3" xfId="29325" xr:uid="{00000000-0005-0000-0000-0000064F0000}"/>
    <cellStyle name="Normal 46 2 2 4 2 2 3" xfId="9207" xr:uid="{00000000-0005-0000-0000-0000074F0000}"/>
    <cellStyle name="Normal 46 2 2 4 2 2 3 2" xfId="39541" xr:uid="{00000000-0005-0000-0000-0000084F0000}"/>
    <cellStyle name="Normal 46 2 2 4 2 2 3 3" xfId="24308" xr:uid="{00000000-0005-0000-0000-0000094F0000}"/>
    <cellStyle name="Normal 46 2 2 4 2 2 4" xfId="34528" xr:uid="{00000000-0005-0000-0000-00000A4F0000}"/>
    <cellStyle name="Normal 46 2 2 4 2 2 5" xfId="19295" xr:uid="{00000000-0005-0000-0000-00000B4F0000}"/>
    <cellStyle name="Normal 46 2 2 4 2 3" xfId="5846" xr:uid="{00000000-0005-0000-0000-00000C4F0000}"/>
    <cellStyle name="Normal 46 2 2 4 2 3 2" xfId="15898" xr:uid="{00000000-0005-0000-0000-00000D4F0000}"/>
    <cellStyle name="Normal 46 2 2 4 2 3 2 2" xfId="46229" xr:uid="{00000000-0005-0000-0000-00000E4F0000}"/>
    <cellStyle name="Normal 46 2 2 4 2 3 2 3" xfId="30996" xr:uid="{00000000-0005-0000-0000-00000F4F0000}"/>
    <cellStyle name="Normal 46 2 2 4 2 3 3" xfId="10878" xr:uid="{00000000-0005-0000-0000-0000104F0000}"/>
    <cellStyle name="Normal 46 2 2 4 2 3 3 2" xfId="41212" xr:uid="{00000000-0005-0000-0000-0000114F0000}"/>
    <cellStyle name="Normal 46 2 2 4 2 3 3 3" xfId="25979" xr:uid="{00000000-0005-0000-0000-0000124F0000}"/>
    <cellStyle name="Normal 46 2 2 4 2 3 4" xfId="36199" xr:uid="{00000000-0005-0000-0000-0000134F0000}"/>
    <cellStyle name="Normal 46 2 2 4 2 3 5" xfId="20966" xr:uid="{00000000-0005-0000-0000-0000144F0000}"/>
    <cellStyle name="Normal 46 2 2 4 2 4" xfId="12556" xr:uid="{00000000-0005-0000-0000-0000154F0000}"/>
    <cellStyle name="Normal 46 2 2 4 2 4 2" xfId="42887" xr:uid="{00000000-0005-0000-0000-0000164F0000}"/>
    <cellStyle name="Normal 46 2 2 4 2 4 3" xfId="27654" xr:uid="{00000000-0005-0000-0000-0000174F0000}"/>
    <cellStyle name="Normal 46 2 2 4 2 5" xfId="7535" xr:uid="{00000000-0005-0000-0000-0000184F0000}"/>
    <cellStyle name="Normal 46 2 2 4 2 5 2" xfId="37870" xr:uid="{00000000-0005-0000-0000-0000194F0000}"/>
    <cellStyle name="Normal 46 2 2 4 2 5 3" xfId="22637" xr:uid="{00000000-0005-0000-0000-00001A4F0000}"/>
    <cellStyle name="Normal 46 2 2 4 2 6" xfId="32858" xr:uid="{00000000-0005-0000-0000-00001B4F0000}"/>
    <cellStyle name="Normal 46 2 2 4 2 7" xfId="17624" xr:uid="{00000000-0005-0000-0000-00001C4F0000}"/>
    <cellStyle name="Normal 46 2 2 4 3" xfId="3317" xr:uid="{00000000-0005-0000-0000-00001D4F0000}"/>
    <cellStyle name="Normal 46 2 2 4 3 2" xfId="13391" xr:uid="{00000000-0005-0000-0000-00001E4F0000}"/>
    <cellStyle name="Normal 46 2 2 4 3 2 2" xfId="43722" xr:uid="{00000000-0005-0000-0000-00001F4F0000}"/>
    <cellStyle name="Normal 46 2 2 4 3 2 3" xfId="28489" xr:uid="{00000000-0005-0000-0000-0000204F0000}"/>
    <cellStyle name="Normal 46 2 2 4 3 3" xfId="8371" xr:uid="{00000000-0005-0000-0000-0000214F0000}"/>
    <cellStyle name="Normal 46 2 2 4 3 3 2" xfId="38705" xr:uid="{00000000-0005-0000-0000-0000224F0000}"/>
    <cellStyle name="Normal 46 2 2 4 3 3 3" xfId="23472" xr:uid="{00000000-0005-0000-0000-0000234F0000}"/>
    <cellStyle name="Normal 46 2 2 4 3 4" xfId="33692" xr:uid="{00000000-0005-0000-0000-0000244F0000}"/>
    <cellStyle name="Normal 46 2 2 4 3 5" xfId="18459" xr:uid="{00000000-0005-0000-0000-0000254F0000}"/>
    <cellStyle name="Normal 46 2 2 4 4" xfId="5010" xr:uid="{00000000-0005-0000-0000-0000264F0000}"/>
    <cellStyle name="Normal 46 2 2 4 4 2" xfId="15062" xr:uid="{00000000-0005-0000-0000-0000274F0000}"/>
    <cellStyle name="Normal 46 2 2 4 4 2 2" xfId="45393" xr:uid="{00000000-0005-0000-0000-0000284F0000}"/>
    <cellStyle name="Normal 46 2 2 4 4 2 3" xfId="30160" xr:uid="{00000000-0005-0000-0000-0000294F0000}"/>
    <cellStyle name="Normal 46 2 2 4 4 3" xfId="10042" xr:uid="{00000000-0005-0000-0000-00002A4F0000}"/>
    <cellStyle name="Normal 46 2 2 4 4 3 2" xfId="40376" xr:uid="{00000000-0005-0000-0000-00002B4F0000}"/>
    <cellStyle name="Normal 46 2 2 4 4 3 3" xfId="25143" xr:uid="{00000000-0005-0000-0000-00002C4F0000}"/>
    <cellStyle name="Normal 46 2 2 4 4 4" xfId="35363" xr:uid="{00000000-0005-0000-0000-00002D4F0000}"/>
    <cellStyle name="Normal 46 2 2 4 4 5" xfId="20130" xr:uid="{00000000-0005-0000-0000-00002E4F0000}"/>
    <cellStyle name="Normal 46 2 2 4 5" xfId="11720" xr:uid="{00000000-0005-0000-0000-00002F4F0000}"/>
    <cellStyle name="Normal 46 2 2 4 5 2" xfId="42051" xr:uid="{00000000-0005-0000-0000-0000304F0000}"/>
    <cellStyle name="Normal 46 2 2 4 5 3" xfId="26818" xr:uid="{00000000-0005-0000-0000-0000314F0000}"/>
    <cellStyle name="Normal 46 2 2 4 6" xfId="6699" xr:uid="{00000000-0005-0000-0000-0000324F0000}"/>
    <cellStyle name="Normal 46 2 2 4 6 2" xfId="37034" xr:uid="{00000000-0005-0000-0000-0000334F0000}"/>
    <cellStyle name="Normal 46 2 2 4 6 3" xfId="21801" xr:uid="{00000000-0005-0000-0000-0000344F0000}"/>
    <cellStyle name="Normal 46 2 2 4 7" xfId="32022" xr:uid="{00000000-0005-0000-0000-0000354F0000}"/>
    <cellStyle name="Normal 46 2 2 4 8" xfId="16788" xr:uid="{00000000-0005-0000-0000-0000364F0000}"/>
    <cellStyle name="Normal 46 2 2 5" xfId="2046" xr:uid="{00000000-0005-0000-0000-0000374F0000}"/>
    <cellStyle name="Normal 46 2 2 5 2" xfId="3736" xr:uid="{00000000-0005-0000-0000-0000384F0000}"/>
    <cellStyle name="Normal 46 2 2 5 2 2" xfId="13809" xr:uid="{00000000-0005-0000-0000-0000394F0000}"/>
    <cellStyle name="Normal 46 2 2 5 2 2 2" xfId="44140" xr:uid="{00000000-0005-0000-0000-00003A4F0000}"/>
    <cellStyle name="Normal 46 2 2 5 2 2 3" xfId="28907" xr:uid="{00000000-0005-0000-0000-00003B4F0000}"/>
    <cellStyle name="Normal 46 2 2 5 2 3" xfId="8789" xr:uid="{00000000-0005-0000-0000-00003C4F0000}"/>
    <cellStyle name="Normal 46 2 2 5 2 3 2" xfId="39123" xr:uid="{00000000-0005-0000-0000-00003D4F0000}"/>
    <cellStyle name="Normal 46 2 2 5 2 3 3" xfId="23890" xr:uid="{00000000-0005-0000-0000-00003E4F0000}"/>
    <cellStyle name="Normal 46 2 2 5 2 4" xfId="34110" xr:uid="{00000000-0005-0000-0000-00003F4F0000}"/>
    <cellStyle name="Normal 46 2 2 5 2 5" xfId="18877" xr:uid="{00000000-0005-0000-0000-0000404F0000}"/>
    <cellStyle name="Normal 46 2 2 5 3" xfId="5428" xr:uid="{00000000-0005-0000-0000-0000414F0000}"/>
    <cellStyle name="Normal 46 2 2 5 3 2" xfId="15480" xr:uid="{00000000-0005-0000-0000-0000424F0000}"/>
    <cellStyle name="Normal 46 2 2 5 3 2 2" xfId="45811" xr:uid="{00000000-0005-0000-0000-0000434F0000}"/>
    <cellStyle name="Normal 46 2 2 5 3 2 3" xfId="30578" xr:uid="{00000000-0005-0000-0000-0000444F0000}"/>
    <cellStyle name="Normal 46 2 2 5 3 3" xfId="10460" xr:uid="{00000000-0005-0000-0000-0000454F0000}"/>
    <cellStyle name="Normal 46 2 2 5 3 3 2" xfId="40794" xr:uid="{00000000-0005-0000-0000-0000464F0000}"/>
    <cellStyle name="Normal 46 2 2 5 3 3 3" xfId="25561" xr:uid="{00000000-0005-0000-0000-0000474F0000}"/>
    <cellStyle name="Normal 46 2 2 5 3 4" xfId="35781" xr:uid="{00000000-0005-0000-0000-0000484F0000}"/>
    <cellStyle name="Normal 46 2 2 5 3 5" xfId="20548" xr:uid="{00000000-0005-0000-0000-0000494F0000}"/>
    <cellStyle name="Normal 46 2 2 5 4" xfId="12138" xr:uid="{00000000-0005-0000-0000-00004A4F0000}"/>
    <cellStyle name="Normal 46 2 2 5 4 2" xfId="42469" xr:uid="{00000000-0005-0000-0000-00004B4F0000}"/>
    <cellStyle name="Normal 46 2 2 5 4 3" xfId="27236" xr:uid="{00000000-0005-0000-0000-00004C4F0000}"/>
    <cellStyle name="Normal 46 2 2 5 5" xfId="7117" xr:uid="{00000000-0005-0000-0000-00004D4F0000}"/>
    <cellStyle name="Normal 46 2 2 5 5 2" xfId="37452" xr:uid="{00000000-0005-0000-0000-00004E4F0000}"/>
    <cellStyle name="Normal 46 2 2 5 5 3" xfId="22219" xr:uid="{00000000-0005-0000-0000-00004F4F0000}"/>
    <cellStyle name="Normal 46 2 2 5 6" xfId="32440" xr:uid="{00000000-0005-0000-0000-0000504F0000}"/>
    <cellStyle name="Normal 46 2 2 5 7" xfId="17206" xr:uid="{00000000-0005-0000-0000-0000514F0000}"/>
    <cellStyle name="Normal 46 2 2 6" xfId="2899" xr:uid="{00000000-0005-0000-0000-0000524F0000}"/>
    <cellStyle name="Normal 46 2 2 6 2" xfId="12973" xr:uid="{00000000-0005-0000-0000-0000534F0000}"/>
    <cellStyle name="Normal 46 2 2 6 2 2" xfId="43304" xr:uid="{00000000-0005-0000-0000-0000544F0000}"/>
    <cellStyle name="Normal 46 2 2 6 2 3" xfId="28071" xr:uid="{00000000-0005-0000-0000-0000554F0000}"/>
    <cellStyle name="Normal 46 2 2 6 3" xfId="7953" xr:uid="{00000000-0005-0000-0000-0000564F0000}"/>
    <cellStyle name="Normal 46 2 2 6 3 2" xfId="38287" xr:uid="{00000000-0005-0000-0000-0000574F0000}"/>
    <cellStyle name="Normal 46 2 2 6 3 3" xfId="23054" xr:uid="{00000000-0005-0000-0000-0000584F0000}"/>
    <cellStyle name="Normal 46 2 2 6 4" xfId="33274" xr:uid="{00000000-0005-0000-0000-0000594F0000}"/>
    <cellStyle name="Normal 46 2 2 6 5" xfId="18041" xr:uid="{00000000-0005-0000-0000-00005A4F0000}"/>
    <cellStyle name="Normal 46 2 2 7" xfId="4592" xr:uid="{00000000-0005-0000-0000-00005B4F0000}"/>
    <cellStyle name="Normal 46 2 2 7 2" xfId="14644" xr:uid="{00000000-0005-0000-0000-00005C4F0000}"/>
    <cellStyle name="Normal 46 2 2 7 2 2" xfId="44975" xr:uid="{00000000-0005-0000-0000-00005D4F0000}"/>
    <cellStyle name="Normal 46 2 2 7 2 3" xfId="29742" xr:uid="{00000000-0005-0000-0000-00005E4F0000}"/>
    <cellStyle name="Normal 46 2 2 7 3" xfId="9624" xr:uid="{00000000-0005-0000-0000-00005F4F0000}"/>
    <cellStyle name="Normal 46 2 2 7 3 2" xfId="39958" xr:uid="{00000000-0005-0000-0000-0000604F0000}"/>
    <cellStyle name="Normal 46 2 2 7 3 3" xfId="24725" xr:uid="{00000000-0005-0000-0000-0000614F0000}"/>
    <cellStyle name="Normal 46 2 2 7 4" xfId="34945" xr:uid="{00000000-0005-0000-0000-0000624F0000}"/>
    <cellStyle name="Normal 46 2 2 7 5" xfId="19712" xr:uid="{00000000-0005-0000-0000-0000634F0000}"/>
    <cellStyle name="Normal 46 2 2 8" xfId="11302" xr:uid="{00000000-0005-0000-0000-0000644F0000}"/>
    <cellStyle name="Normal 46 2 2 8 2" xfId="41633" xr:uid="{00000000-0005-0000-0000-0000654F0000}"/>
    <cellStyle name="Normal 46 2 2 8 3" xfId="26400" xr:uid="{00000000-0005-0000-0000-0000664F0000}"/>
    <cellStyle name="Normal 46 2 2 9" xfId="6281" xr:uid="{00000000-0005-0000-0000-0000674F0000}"/>
    <cellStyle name="Normal 46 2 2 9 2" xfId="36616" xr:uid="{00000000-0005-0000-0000-0000684F0000}"/>
    <cellStyle name="Normal 46 2 2 9 3" xfId="21383" xr:uid="{00000000-0005-0000-0000-0000694F0000}"/>
    <cellStyle name="Normal 46 2 3" xfId="1245" xr:uid="{00000000-0005-0000-0000-00006A4F0000}"/>
    <cellStyle name="Normal 46 2 3 10" xfId="16422" xr:uid="{00000000-0005-0000-0000-00006B4F0000}"/>
    <cellStyle name="Normal 46 2 3 2" xfId="1464" xr:uid="{00000000-0005-0000-0000-00006C4F0000}"/>
    <cellStyle name="Normal 46 2 3 2 2" xfId="1885" xr:uid="{00000000-0005-0000-0000-00006D4F0000}"/>
    <cellStyle name="Normal 46 2 3 2 2 2" xfId="2724" xr:uid="{00000000-0005-0000-0000-00006E4F0000}"/>
    <cellStyle name="Normal 46 2 3 2 2 2 2" xfId="4414" xr:uid="{00000000-0005-0000-0000-00006F4F0000}"/>
    <cellStyle name="Normal 46 2 3 2 2 2 2 2" xfId="14487" xr:uid="{00000000-0005-0000-0000-0000704F0000}"/>
    <cellStyle name="Normal 46 2 3 2 2 2 2 2 2" xfId="44818" xr:uid="{00000000-0005-0000-0000-0000714F0000}"/>
    <cellStyle name="Normal 46 2 3 2 2 2 2 2 3" xfId="29585" xr:uid="{00000000-0005-0000-0000-0000724F0000}"/>
    <cellStyle name="Normal 46 2 3 2 2 2 2 3" xfId="9467" xr:uid="{00000000-0005-0000-0000-0000734F0000}"/>
    <cellStyle name="Normal 46 2 3 2 2 2 2 3 2" xfId="39801" xr:uid="{00000000-0005-0000-0000-0000744F0000}"/>
    <cellStyle name="Normal 46 2 3 2 2 2 2 3 3" xfId="24568" xr:uid="{00000000-0005-0000-0000-0000754F0000}"/>
    <cellStyle name="Normal 46 2 3 2 2 2 2 4" xfId="34788" xr:uid="{00000000-0005-0000-0000-0000764F0000}"/>
    <cellStyle name="Normal 46 2 3 2 2 2 2 5" xfId="19555" xr:uid="{00000000-0005-0000-0000-0000774F0000}"/>
    <cellStyle name="Normal 46 2 3 2 2 2 3" xfId="6106" xr:uid="{00000000-0005-0000-0000-0000784F0000}"/>
    <cellStyle name="Normal 46 2 3 2 2 2 3 2" xfId="16158" xr:uid="{00000000-0005-0000-0000-0000794F0000}"/>
    <cellStyle name="Normal 46 2 3 2 2 2 3 2 2" xfId="46489" xr:uid="{00000000-0005-0000-0000-00007A4F0000}"/>
    <cellStyle name="Normal 46 2 3 2 2 2 3 2 3" xfId="31256" xr:uid="{00000000-0005-0000-0000-00007B4F0000}"/>
    <cellStyle name="Normal 46 2 3 2 2 2 3 3" xfId="11138" xr:uid="{00000000-0005-0000-0000-00007C4F0000}"/>
    <cellStyle name="Normal 46 2 3 2 2 2 3 3 2" xfId="41472" xr:uid="{00000000-0005-0000-0000-00007D4F0000}"/>
    <cellStyle name="Normal 46 2 3 2 2 2 3 3 3" xfId="26239" xr:uid="{00000000-0005-0000-0000-00007E4F0000}"/>
    <cellStyle name="Normal 46 2 3 2 2 2 3 4" xfId="36459" xr:uid="{00000000-0005-0000-0000-00007F4F0000}"/>
    <cellStyle name="Normal 46 2 3 2 2 2 3 5" xfId="21226" xr:uid="{00000000-0005-0000-0000-0000804F0000}"/>
    <cellStyle name="Normal 46 2 3 2 2 2 4" xfId="12816" xr:uid="{00000000-0005-0000-0000-0000814F0000}"/>
    <cellStyle name="Normal 46 2 3 2 2 2 4 2" xfId="43147" xr:uid="{00000000-0005-0000-0000-0000824F0000}"/>
    <cellStyle name="Normal 46 2 3 2 2 2 4 3" xfId="27914" xr:uid="{00000000-0005-0000-0000-0000834F0000}"/>
    <cellStyle name="Normal 46 2 3 2 2 2 5" xfId="7795" xr:uid="{00000000-0005-0000-0000-0000844F0000}"/>
    <cellStyle name="Normal 46 2 3 2 2 2 5 2" xfId="38130" xr:uid="{00000000-0005-0000-0000-0000854F0000}"/>
    <cellStyle name="Normal 46 2 3 2 2 2 5 3" xfId="22897" xr:uid="{00000000-0005-0000-0000-0000864F0000}"/>
    <cellStyle name="Normal 46 2 3 2 2 2 6" xfId="33118" xr:uid="{00000000-0005-0000-0000-0000874F0000}"/>
    <cellStyle name="Normal 46 2 3 2 2 2 7" xfId="17884" xr:uid="{00000000-0005-0000-0000-0000884F0000}"/>
    <cellStyle name="Normal 46 2 3 2 2 3" xfId="3577" xr:uid="{00000000-0005-0000-0000-0000894F0000}"/>
    <cellStyle name="Normal 46 2 3 2 2 3 2" xfId="13651" xr:uid="{00000000-0005-0000-0000-00008A4F0000}"/>
    <cellStyle name="Normal 46 2 3 2 2 3 2 2" xfId="43982" xr:uid="{00000000-0005-0000-0000-00008B4F0000}"/>
    <cellStyle name="Normal 46 2 3 2 2 3 2 3" xfId="28749" xr:uid="{00000000-0005-0000-0000-00008C4F0000}"/>
    <cellStyle name="Normal 46 2 3 2 2 3 3" xfId="8631" xr:uid="{00000000-0005-0000-0000-00008D4F0000}"/>
    <cellStyle name="Normal 46 2 3 2 2 3 3 2" xfId="38965" xr:uid="{00000000-0005-0000-0000-00008E4F0000}"/>
    <cellStyle name="Normal 46 2 3 2 2 3 3 3" xfId="23732" xr:uid="{00000000-0005-0000-0000-00008F4F0000}"/>
    <cellStyle name="Normal 46 2 3 2 2 3 4" xfId="33952" xr:uid="{00000000-0005-0000-0000-0000904F0000}"/>
    <cellStyle name="Normal 46 2 3 2 2 3 5" xfId="18719" xr:uid="{00000000-0005-0000-0000-0000914F0000}"/>
    <cellStyle name="Normal 46 2 3 2 2 4" xfId="5270" xr:uid="{00000000-0005-0000-0000-0000924F0000}"/>
    <cellStyle name="Normal 46 2 3 2 2 4 2" xfId="15322" xr:uid="{00000000-0005-0000-0000-0000934F0000}"/>
    <cellStyle name="Normal 46 2 3 2 2 4 2 2" xfId="45653" xr:uid="{00000000-0005-0000-0000-0000944F0000}"/>
    <cellStyle name="Normal 46 2 3 2 2 4 2 3" xfId="30420" xr:uid="{00000000-0005-0000-0000-0000954F0000}"/>
    <cellStyle name="Normal 46 2 3 2 2 4 3" xfId="10302" xr:uid="{00000000-0005-0000-0000-0000964F0000}"/>
    <cellStyle name="Normal 46 2 3 2 2 4 3 2" xfId="40636" xr:uid="{00000000-0005-0000-0000-0000974F0000}"/>
    <cellStyle name="Normal 46 2 3 2 2 4 3 3" xfId="25403" xr:uid="{00000000-0005-0000-0000-0000984F0000}"/>
    <cellStyle name="Normal 46 2 3 2 2 4 4" xfId="35623" xr:uid="{00000000-0005-0000-0000-0000994F0000}"/>
    <cellStyle name="Normal 46 2 3 2 2 4 5" xfId="20390" xr:uid="{00000000-0005-0000-0000-00009A4F0000}"/>
    <cellStyle name="Normal 46 2 3 2 2 5" xfId="11980" xr:uid="{00000000-0005-0000-0000-00009B4F0000}"/>
    <cellStyle name="Normal 46 2 3 2 2 5 2" xfId="42311" xr:uid="{00000000-0005-0000-0000-00009C4F0000}"/>
    <cellStyle name="Normal 46 2 3 2 2 5 3" xfId="27078" xr:uid="{00000000-0005-0000-0000-00009D4F0000}"/>
    <cellStyle name="Normal 46 2 3 2 2 6" xfId="6959" xr:uid="{00000000-0005-0000-0000-00009E4F0000}"/>
    <cellStyle name="Normal 46 2 3 2 2 6 2" xfId="37294" xr:uid="{00000000-0005-0000-0000-00009F4F0000}"/>
    <cellStyle name="Normal 46 2 3 2 2 6 3" xfId="22061" xr:uid="{00000000-0005-0000-0000-0000A04F0000}"/>
    <cellStyle name="Normal 46 2 3 2 2 7" xfId="32282" xr:uid="{00000000-0005-0000-0000-0000A14F0000}"/>
    <cellStyle name="Normal 46 2 3 2 2 8" xfId="17048" xr:uid="{00000000-0005-0000-0000-0000A24F0000}"/>
    <cellStyle name="Normal 46 2 3 2 3" xfId="2306" xr:uid="{00000000-0005-0000-0000-0000A34F0000}"/>
    <cellStyle name="Normal 46 2 3 2 3 2" xfId="3996" xr:uid="{00000000-0005-0000-0000-0000A44F0000}"/>
    <cellStyle name="Normal 46 2 3 2 3 2 2" xfId="14069" xr:uid="{00000000-0005-0000-0000-0000A54F0000}"/>
    <cellStyle name="Normal 46 2 3 2 3 2 2 2" xfId="44400" xr:uid="{00000000-0005-0000-0000-0000A64F0000}"/>
    <cellStyle name="Normal 46 2 3 2 3 2 2 3" xfId="29167" xr:uid="{00000000-0005-0000-0000-0000A74F0000}"/>
    <cellStyle name="Normal 46 2 3 2 3 2 3" xfId="9049" xr:uid="{00000000-0005-0000-0000-0000A84F0000}"/>
    <cellStyle name="Normal 46 2 3 2 3 2 3 2" xfId="39383" xr:uid="{00000000-0005-0000-0000-0000A94F0000}"/>
    <cellStyle name="Normal 46 2 3 2 3 2 3 3" xfId="24150" xr:uid="{00000000-0005-0000-0000-0000AA4F0000}"/>
    <cellStyle name="Normal 46 2 3 2 3 2 4" xfId="34370" xr:uid="{00000000-0005-0000-0000-0000AB4F0000}"/>
    <cellStyle name="Normal 46 2 3 2 3 2 5" xfId="19137" xr:uid="{00000000-0005-0000-0000-0000AC4F0000}"/>
    <cellStyle name="Normal 46 2 3 2 3 3" xfId="5688" xr:uid="{00000000-0005-0000-0000-0000AD4F0000}"/>
    <cellStyle name="Normal 46 2 3 2 3 3 2" xfId="15740" xr:uid="{00000000-0005-0000-0000-0000AE4F0000}"/>
    <cellStyle name="Normal 46 2 3 2 3 3 2 2" xfId="46071" xr:uid="{00000000-0005-0000-0000-0000AF4F0000}"/>
    <cellStyle name="Normal 46 2 3 2 3 3 2 3" xfId="30838" xr:uid="{00000000-0005-0000-0000-0000B04F0000}"/>
    <cellStyle name="Normal 46 2 3 2 3 3 3" xfId="10720" xr:uid="{00000000-0005-0000-0000-0000B14F0000}"/>
    <cellStyle name="Normal 46 2 3 2 3 3 3 2" xfId="41054" xr:uid="{00000000-0005-0000-0000-0000B24F0000}"/>
    <cellStyle name="Normal 46 2 3 2 3 3 3 3" xfId="25821" xr:uid="{00000000-0005-0000-0000-0000B34F0000}"/>
    <cellStyle name="Normal 46 2 3 2 3 3 4" xfId="36041" xr:uid="{00000000-0005-0000-0000-0000B44F0000}"/>
    <cellStyle name="Normal 46 2 3 2 3 3 5" xfId="20808" xr:uid="{00000000-0005-0000-0000-0000B54F0000}"/>
    <cellStyle name="Normal 46 2 3 2 3 4" xfId="12398" xr:uid="{00000000-0005-0000-0000-0000B64F0000}"/>
    <cellStyle name="Normal 46 2 3 2 3 4 2" xfId="42729" xr:uid="{00000000-0005-0000-0000-0000B74F0000}"/>
    <cellStyle name="Normal 46 2 3 2 3 4 3" xfId="27496" xr:uid="{00000000-0005-0000-0000-0000B84F0000}"/>
    <cellStyle name="Normal 46 2 3 2 3 5" xfId="7377" xr:uid="{00000000-0005-0000-0000-0000B94F0000}"/>
    <cellStyle name="Normal 46 2 3 2 3 5 2" xfId="37712" xr:uid="{00000000-0005-0000-0000-0000BA4F0000}"/>
    <cellStyle name="Normal 46 2 3 2 3 5 3" xfId="22479" xr:uid="{00000000-0005-0000-0000-0000BB4F0000}"/>
    <cellStyle name="Normal 46 2 3 2 3 6" xfId="32700" xr:uid="{00000000-0005-0000-0000-0000BC4F0000}"/>
    <cellStyle name="Normal 46 2 3 2 3 7" xfId="17466" xr:uid="{00000000-0005-0000-0000-0000BD4F0000}"/>
    <cellStyle name="Normal 46 2 3 2 4" xfId="3159" xr:uid="{00000000-0005-0000-0000-0000BE4F0000}"/>
    <cellStyle name="Normal 46 2 3 2 4 2" xfId="13233" xr:uid="{00000000-0005-0000-0000-0000BF4F0000}"/>
    <cellStyle name="Normal 46 2 3 2 4 2 2" xfId="43564" xr:uid="{00000000-0005-0000-0000-0000C04F0000}"/>
    <cellStyle name="Normal 46 2 3 2 4 2 3" xfId="28331" xr:uid="{00000000-0005-0000-0000-0000C14F0000}"/>
    <cellStyle name="Normal 46 2 3 2 4 3" xfId="8213" xr:uid="{00000000-0005-0000-0000-0000C24F0000}"/>
    <cellStyle name="Normal 46 2 3 2 4 3 2" xfId="38547" xr:uid="{00000000-0005-0000-0000-0000C34F0000}"/>
    <cellStyle name="Normal 46 2 3 2 4 3 3" xfId="23314" xr:uid="{00000000-0005-0000-0000-0000C44F0000}"/>
    <cellStyle name="Normal 46 2 3 2 4 4" xfId="33534" xr:uid="{00000000-0005-0000-0000-0000C54F0000}"/>
    <cellStyle name="Normal 46 2 3 2 4 5" xfId="18301" xr:uid="{00000000-0005-0000-0000-0000C64F0000}"/>
    <cellStyle name="Normal 46 2 3 2 5" xfId="4852" xr:uid="{00000000-0005-0000-0000-0000C74F0000}"/>
    <cellStyle name="Normal 46 2 3 2 5 2" xfId="14904" xr:uid="{00000000-0005-0000-0000-0000C84F0000}"/>
    <cellStyle name="Normal 46 2 3 2 5 2 2" xfId="45235" xr:uid="{00000000-0005-0000-0000-0000C94F0000}"/>
    <cellStyle name="Normal 46 2 3 2 5 2 3" xfId="30002" xr:uid="{00000000-0005-0000-0000-0000CA4F0000}"/>
    <cellStyle name="Normal 46 2 3 2 5 3" xfId="9884" xr:uid="{00000000-0005-0000-0000-0000CB4F0000}"/>
    <cellStyle name="Normal 46 2 3 2 5 3 2" xfId="40218" xr:uid="{00000000-0005-0000-0000-0000CC4F0000}"/>
    <cellStyle name="Normal 46 2 3 2 5 3 3" xfId="24985" xr:uid="{00000000-0005-0000-0000-0000CD4F0000}"/>
    <cellStyle name="Normal 46 2 3 2 5 4" xfId="35205" xr:uid="{00000000-0005-0000-0000-0000CE4F0000}"/>
    <cellStyle name="Normal 46 2 3 2 5 5" xfId="19972" xr:uid="{00000000-0005-0000-0000-0000CF4F0000}"/>
    <cellStyle name="Normal 46 2 3 2 6" xfId="11562" xr:uid="{00000000-0005-0000-0000-0000D04F0000}"/>
    <cellStyle name="Normal 46 2 3 2 6 2" xfId="41893" xr:uid="{00000000-0005-0000-0000-0000D14F0000}"/>
    <cellStyle name="Normal 46 2 3 2 6 3" xfId="26660" xr:uid="{00000000-0005-0000-0000-0000D24F0000}"/>
    <cellStyle name="Normal 46 2 3 2 7" xfId="6541" xr:uid="{00000000-0005-0000-0000-0000D34F0000}"/>
    <cellStyle name="Normal 46 2 3 2 7 2" xfId="36876" xr:uid="{00000000-0005-0000-0000-0000D44F0000}"/>
    <cellStyle name="Normal 46 2 3 2 7 3" xfId="21643" xr:uid="{00000000-0005-0000-0000-0000D54F0000}"/>
    <cellStyle name="Normal 46 2 3 2 8" xfId="31864" xr:uid="{00000000-0005-0000-0000-0000D64F0000}"/>
    <cellStyle name="Normal 46 2 3 2 9" xfId="16630" xr:uid="{00000000-0005-0000-0000-0000D74F0000}"/>
    <cellStyle name="Normal 46 2 3 3" xfId="1677" xr:uid="{00000000-0005-0000-0000-0000D84F0000}"/>
    <cellStyle name="Normal 46 2 3 3 2" xfId="2516" xr:uid="{00000000-0005-0000-0000-0000D94F0000}"/>
    <cellStyle name="Normal 46 2 3 3 2 2" xfId="4206" xr:uid="{00000000-0005-0000-0000-0000DA4F0000}"/>
    <cellStyle name="Normal 46 2 3 3 2 2 2" xfId="14279" xr:uid="{00000000-0005-0000-0000-0000DB4F0000}"/>
    <cellStyle name="Normal 46 2 3 3 2 2 2 2" xfId="44610" xr:uid="{00000000-0005-0000-0000-0000DC4F0000}"/>
    <cellStyle name="Normal 46 2 3 3 2 2 2 3" xfId="29377" xr:uid="{00000000-0005-0000-0000-0000DD4F0000}"/>
    <cellStyle name="Normal 46 2 3 3 2 2 3" xfId="9259" xr:uid="{00000000-0005-0000-0000-0000DE4F0000}"/>
    <cellStyle name="Normal 46 2 3 3 2 2 3 2" xfId="39593" xr:uid="{00000000-0005-0000-0000-0000DF4F0000}"/>
    <cellStyle name="Normal 46 2 3 3 2 2 3 3" xfId="24360" xr:uid="{00000000-0005-0000-0000-0000E04F0000}"/>
    <cellStyle name="Normal 46 2 3 3 2 2 4" xfId="34580" xr:uid="{00000000-0005-0000-0000-0000E14F0000}"/>
    <cellStyle name="Normal 46 2 3 3 2 2 5" xfId="19347" xr:uid="{00000000-0005-0000-0000-0000E24F0000}"/>
    <cellStyle name="Normal 46 2 3 3 2 3" xfId="5898" xr:uid="{00000000-0005-0000-0000-0000E34F0000}"/>
    <cellStyle name="Normal 46 2 3 3 2 3 2" xfId="15950" xr:uid="{00000000-0005-0000-0000-0000E44F0000}"/>
    <cellStyle name="Normal 46 2 3 3 2 3 2 2" xfId="46281" xr:uid="{00000000-0005-0000-0000-0000E54F0000}"/>
    <cellStyle name="Normal 46 2 3 3 2 3 2 3" xfId="31048" xr:uid="{00000000-0005-0000-0000-0000E64F0000}"/>
    <cellStyle name="Normal 46 2 3 3 2 3 3" xfId="10930" xr:uid="{00000000-0005-0000-0000-0000E74F0000}"/>
    <cellStyle name="Normal 46 2 3 3 2 3 3 2" xfId="41264" xr:uid="{00000000-0005-0000-0000-0000E84F0000}"/>
    <cellStyle name="Normal 46 2 3 3 2 3 3 3" xfId="26031" xr:uid="{00000000-0005-0000-0000-0000E94F0000}"/>
    <cellStyle name="Normal 46 2 3 3 2 3 4" xfId="36251" xr:uid="{00000000-0005-0000-0000-0000EA4F0000}"/>
    <cellStyle name="Normal 46 2 3 3 2 3 5" xfId="21018" xr:uid="{00000000-0005-0000-0000-0000EB4F0000}"/>
    <cellStyle name="Normal 46 2 3 3 2 4" xfId="12608" xr:uid="{00000000-0005-0000-0000-0000EC4F0000}"/>
    <cellStyle name="Normal 46 2 3 3 2 4 2" xfId="42939" xr:uid="{00000000-0005-0000-0000-0000ED4F0000}"/>
    <cellStyle name="Normal 46 2 3 3 2 4 3" xfId="27706" xr:uid="{00000000-0005-0000-0000-0000EE4F0000}"/>
    <cellStyle name="Normal 46 2 3 3 2 5" xfId="7587" xr:uid="{00000000-0005-0000-0000-0000EF4F0000}"/>
    <cellStyle name="Normal 46 2 3 3 2 5 2" xfId="37922" xr:uid="{00000000-0005-0000-0000-0000F04F0000}"/>
    <cellStyle name="Normal 46 2 3 3 2 5 3" xfId="22689" xr:uid="{00000000-0005-0000-0000-0000F14F0000}"/>
    <cellStyle name="Normal 46 2 3 3 2 6" xfId="32910" xr:uid="{00000000-0005-0000-0000-0000F24F0000}"/>
    <cellStyle name="Normal 46 2 3 3 2 7" xfId="17676" xr:uid="{00000000-0005-0000-0000-0000F34F0000}"/>
    <cellStyle name="Normal 46 2 3 3 3" xfId="3369" xr:uid="{00000000-0005-0000-0000-0000F44F0000}"/>
    <cellStyle name="Normal 46 2 3 3 3 2" xfId="13443" xr:uid="{00000000-0005-0000-0000-0000F54F0000}"/>
    <cellStyle name="Normal 46 2 3 3 3 2 2" xfId="43774" xr:uid="{00000000-0005-0000-0000-0000F64F0000}"/>
    <cellStyle name="Normal 46 2 3 3 3 2 3" xfId="28541" xr:uid="{00000000-0005-0000-0000-0000F74F0000}"/>
    <cellStyle name="Normal 46 2 3 3 3 3" xfId="8423" xr:uid="{00000000-0005-0000-0000-0000F84F0000}"/>
    <cellStyle name="Normal 46 2 3 3 3 3 2" xfId="38757" xr:uid="{00000000-0005-0000-0000-0000F94F0000}"/>
    <cellStyle name="Normal 46 2 3 3 3 3 3" xfId="23524" xr:uid="{00000000-0005-0000-0000-0000FA4F0000}"/>
    <cellStyle name="Normal 46 2 3 3 3 4" xfId="33744" xr:uid="{00000000-0005-0000-0000-0000FB4F0000}"/>
    <cellStyle name="Normal 46 2 3 3 3 5" xfId="18511" xr:uid="{00000000-0005-0000-0000-0000FC4F0000}"/>
    <cellStyle name="Normal 46 2 3 3 4" xfId="5062" xr:uid="{00000000-0005-0000-0000-0000FD4F0000}"/>
    <cellStyle name="Normal 46 2 3 3 4 2" xfId="15114" xr:uid="{00000000-0005-0000-0000-0000FE4F0000}"/>
    <cellStyle name="Normal 46 2 3 3 4 2 2" xfId="45445" xr:uid="{00000000-0005-0000-0000-0000FF4F0000}"/>
    <cellStyle name="Normal 46 2 3 3 4 2 3" xfId="30212" xr:uid="{00000000-0005-0000-0000-000000500000}"/>
    <cellStyle name="Normal 46 2 3 3 4 3" xfId="10094" xr:uid="{00000000-0005-0000-0000-000001500000}"/>
    <cellStyle name="Normal 46 2 3 3 4 3 2" xfId="40428" xr:uid="{00000000-0005-0000-0000-000002500000}"/>
    <cellStyle name="Normal 46 2 3 3 4 3 3" xfId="25195" xr:uid="{00000000-0005-0000-0000-000003500000}"/>
    <cellStyle name="Normal 46 2 3 3 4 4" xfId="35415" xr:uid="{00000000-0005-0000-0000-000004500000}"/>
    <cellStyle name="Normal 46 2 3 3 4 5" xfId="20182" xr:uid="{00000000-0005-0000-0000-000005500000}"/>
    <cellStyle name="Normal 46 2 3 3 5" xfId="11772" xr:uid="{00000000-0005-0000-0000-000006500000}"/>
    <cellStyle name="Normal 46 2 3 3 5 2" xfId="42103" xr:uid="{00000000-0005-0000-0000-000007500000}"/>
    <cellStyle name="Normal 46 2 3 3 5 3" xfId="26870" xr:uid="{00000000-0005-0000-0000-000008500000}"/>
    <cellStyle name="Normal 46 2 3 3 6" xfId="6751" xr:uid="{00000000-0005-0000-0000-000009500000}"/>
    <cellStyle name="Normal 46 2 3 3 6 2" xfId="37086" xr:uid="{00000000-0005-0000-0000-00000A500000}"/>
    <cellStyle name="Normal 46 2 3 3 6 3" xfId="21853" xr:uid="{00000000-0005-0000-0000-00000B500000}"/>
    <cellStyle name="Normal 46 2 3 3 7" xfId="32074" xr:uid="{00000000-0005-0000-0000-00000C500000}"/>
    <cellStyle name="Normal 46 2 3 3 8" xfId="16840" xr:uid="{00000000-0005-0000-0000-00000D500000}"/>
    <cellStyle name="Normal 46 2 3 4" xfId="2098" xr:uid="{00000000-0005-0000-0000-00000E500000}"/>
    <cellStyle name="Normal 46 2 3 4 2" xfId="3788" xr:uid="{00000000-0005-0000-0000-00000F500000}"/>
    <cellStyle name="Normal 46 2 3 4 2 2" xfId="13861" xr:uid="{00000000-0005-0000-0000-000010500000}"/>
    <cellStyle name="Normal 46 2 3 4 2 2 2" xfId="44192" xr:uid="{00000000-0005-0000-0000-000011500000}"/>
    <cellStyle name="Normal 46 2 3 4 2 2 3" xfId="28959" xr:uid="{00000000-0005-0000-0000-000012500000}"/>
    <cellStyle name="Normal 46 2 3 4 2 3" xfId="8841" xr:uid="{00000000-0005-0000-0000-000013500000}"/>
    <cellStyle name="Normal 46 2 3 4 2 3 2" xfId="39175" xr:uid="{00000000-0005-0000-0000-000014500000}"/>
    <cellStyle name="Normal 46 2 3 4 2 3 3" xfId="23942" xr:uid="{00000000-0005-0000-0000-000015500000}"/>
    <cellStyle name="Normal 46 2 3 4 2 4" xfId="34162" xr:uid="{00000000-0005-0000-0000-000016500000}"/>
    <cellStyle name="Normal 46 2 3 4 2 5" xfId="18929" xr:uid="{00000000-0005-0000-0000-000017500000}"/>
    <cellStyle name="Normal 46 2 3 4 3" xfId="5480" xr:uid="{00000000-0005-0000-0000-000018500000}"/>
    <cellStyle name="Normal 46 2 3 4 3 2" xfId="15532" xr:uid="{00000000-0005-0000-0000-000019500000}"/>
    <cellStyle name="Normal 46 2 3 4 3 2 2" xfId="45863" xr:uid="{00000000-0005-0000-0000-00001A500000}"/>
    <cellStyle name="Normal 46 2 3 4 3 2 3" xfId="30630" xr:uid="{00000000-0005-0000-0000-00001B500000}"/>
    <cellStyle name="Normal 46 2 3 4 3 3" xfId="10512" xr:uid="{00000000-0005-0000-0000-00001C500000}"/>
    <cellStyle name="Normal 46 2 3 4 3 3 2" xfId="40846" xr:uid="{00000000-0005-0000-0000-00001D500000}"/>
    <cellStyle name="Normal 46 2 3 4 3 3 3" xfId="25613" xr:uid="{00000000-0005-0000-0000-00001E500000}"/>
    <cellStyle name="Normal 46 2 3 4 3 4" xfId="35833" xr:uid="{00000000-0005-0000-0000-00001F500000}"/>
    <cellStyle name="Normal 46 2 3 4 3 5" xfId="20600" xr:uid="{00000000-0005-0000-0000-000020500000}"/>
    <cellStyle name="Normal 46 2 3 4 4" xfId="12190" xr:uid="{00000000-0005-0000-0000-000021500000}"/>
    <cellStyle name="Normal 46 2 3 4 4 2" xfId="42521" xr:uid="{00000000-0005-0000-0000-000022500000}"/>
    <cellStyle name="Normal 46 2 3 4 4 3" xfId="27288" xr:uid="{00000000-0005-0000-0000-000023500000}"/>
    <cellStyle name="Normal 46 2 3 4 5" xfId="7169" xr:uid="{00000000-0005-0000-0000-000024500000}"/>
    <cellStyle name="Normal 46 2 3 4 5 2" xfId="37504" xr:uid="{00000000-0005-0000-0000-000025500000}"/>
    <cellStyle name="Normal 46 2 3 4 5 3" xfId="22271" xr:uid="{00000000-0005-0000-0000-000026500000}"/>
    <cellStyle name="Normal 46 2 3 4 6" xfId="32492" xr:uid="{00000000-0005-0000-0000-000027500000}"/>
    <cellStyle name="Normal 46 2 3 4 7" xfId="17258" xr:uid="{00000000-0005-0000-0000-000028500000}"/>
    <cellStyle name="Normal 46 2 3 5" xfId="2951" xr:uid="{00000000-0005-0000-0000-000029500000}"/>
    <cellStyle name="Normal 46 2 3 5 2" xfId="13025" xr:uid="{00000000-0005-0000-0000-00002A500000}"/>
    <cellStyle name="Normal 46 2 3 5 2 2" xfId="43356" xr:uid="{00000000-0005-0000-0000-00002B500000}"/>
    <cellStyle name="Normal 46 2 3 5 2 3" xfId="28123" xr:uid="{00000000-0005-0000-0000-00002C500000}"/>
    <cellStyle name="Normal 46 2 3 5 3" xfId="8005" xr:uid="{00000000-0005-0000-0000-00002D500000}"/>
    <cellStyle name="Normal 46 2 3 5 3 2" xfId="38339" xr:uid="{00000000-0005-0000-0000-00002E500000}"/>
    <cellStyle name="Normal 46 2 3 5 3 3" xfId="23106" xr:uid="{00000000-0005-0000-0000-00002F500000}"/>
    <cellStyle name="Normal 46 2 3 5 4" xfId="33326" xr:uid="{00000000-0005-0000-0000-000030500000}"/>
    <cellStyle name="Normal 46 2 3 5 5" xfId="18093" xr:uid="{00000000-0005-0000-0000-000031500000}"/>
    <cellStyle name="Normal 46 2 3 6" xfId="4644" xr:uid="{00000000-0005-0000-0000-000032500000}"/>
    <cellStyle name="Normal 46 2 3 6 2" xfId="14696" xr:uid="{00000000-0005-0000-0000-000033500000}"/>
    <cellStyle name="Normal 46 2 3 6 2 2" xfId="45027" xr:uid="{00000000-0005-0000-0000-000034500000}"/>
    <cellStyle name="Normal 46 2 3 6 2 3" xfId="29794" xr:uid="{00000000-0005-0000-0000-000035500000}"/>
    <cellStyle name="Normal 46 2 3 6 3" xfId="9676" xr:uid="{00000000-0005-0000-0000-000036500000}"/>
    <cellStyle name="Normal 46 2 3 6 3 2" xfId="40010" xr:uid="{00000000-0005-0000-0000-000037500000}"/>
    <cellStyle name="Normal 46 2 3 6 3 3" xfId="24777" xr:uid="{00000000-0005-0000-0000-000038500000}"/>
    <cellStyle name="Normal 46 2 3 6 4" xfId="34997" xr:uid="{00000000-0005-0000-0000-000039500000}"/>
    <cellStyle name="Normal 46 2 3 6 5" xfId="19764" xr:uid="{00000000-0005-0000-0000-00003A500000}"/>
    <cellStyle name="Normal 46 2 3 7" xfId="11354" xr:uid="{00000000-0005-0000-0000-00003B500000}"/>
    <cellStyle name="Normal 46 2 3 7 2" xfId="41685" xr:uid="{00000000-0005-0000-0000-00003C500000}"/>
    <cellStyle name="Normal 46 2 3 7 3" xfId="26452" xr:uid="{00000000-0005-0000-0000-00003D500000}"/>
    <cellStyle name="Normal 46 2 3 8" xfId="6333" xr:uid="{00000000-0005-0000-0000-00003E500000}"/>
    <cellStyle name="Normal 46 2 3 8 2" xfId="36668" xr:uid="{00000000-0005-0000-0000-00003F500000}"/>
    <cellStyle name="Normal 46 2 3 8 3" xfId="21435" xr:uid="{00000000-0005-0000-0000-000040500000}"/>
    <cellStyle name="Normal 46 2 3 9" xfId="31657" xr:uid="{00000000-0005-0000-0000-000041500000}"/>
    <cellStyle name="Normal 46 2 4" xfId="1358" xr:uid="{00000000-0005-0000-0000-000042500000}"/>
    <cellStyle name="Normal 46 2 4 2" xfId="1781" xr:uid="{00000000-0005-0000-0000-000043500000}"/>
    <cellStyle name="Normal 46 2 4 2 2" xfId="2620" xr:uid="{00000000-0005-0000-0000-000044500000}"/>
    <cellStyle name="Normal 46 2 4 2 2 2" xfId="4310" xr:uid="{00000000-0005-0000-0000-000045500000}"/>
    <cellStyle name="Normal 46 2 4 2 2 2 2" xfId="14383" xr:uid="{00000000-0005-0000-0000-000046500000}"/>
    <cellStyle name="Normal 46 2 4 2 2 2 2 2" xfId="44714" xr:uid="{00000000-0005-0000-0000-000047500000}"/>
    <cellStyle name="Normal 46 2 4 2 2 2 2 3" xfId="29481" xr:uid="{00000000-0005-0000-0000-000048500000}"/>
    <cellStyle name="Normal 46 2 4 2 2 2 3" xfId="9363" xr:uid="{00000000-0005-0000-0000-000049500000}"/>
    <cellStyle name="Normal 46 2 4 2 2 2 3 2" xfId="39697" xr:uid="{00000000-0005-0000-0000-00004A500000}"/>
    <cellStyle name="Normal 46 2 4 2 2 2 3 3" xfId="24464" xr:uid="{00000000-0005-0000-0000-00004B500000}"/>
    <cellStyle name="Normal 46 2 4 2 2 2 4" xfId="34684" xr:uid="{00000000-0005-0000-0000-00004C500000}"/>
    <cellStyle name="Normal 46 2 4 2 2 2 5" xfId="19451" xr:uid="{00000000-0005-0000-0000-00004D500000}"/>
    <cellStyle name="Normal 46 2 4 2 2 3" xfId="6002" xr:uid="{00000000-0005-0000-0000-00004E500000}"/>
    <cellStyle name="Normal 46 2 4 2 2 3 2" xfId="16054" xr:uid="{00000000-0005-0000-0000-00004F500000}"/>
    <cellStyle name="Normal 46 2 4 2 2 3 2 2" xfId="46385" xr:uid="{00000000-0005-0000-0000-000050500000}"/>
    <cellStyle name="Normal 46 2 4 2 2 3 2 3" xfId="31152" xr:uid="{00000000-0005-0000-0000-000051500000}"/>
    <cellStyle name="Normal 46 2 4 2 2 3 3" xfId="11034" xr:uid="{00000000-0005-0000-0000-000052500000}"/>
    <cellStyle name="Normal 46 2 4 2 2 3 3 2" xfId="41368" xr:uid="{00000000-0005-0000-0000-000053500000}"/>
    <cellStyle name="Normal 46 2 4 2 2 3 3 3" xfId="26135" xr:uid="{00000000-0005-0000-0000-000054500000}"/>
    <cellStyle name="Normal 46 2 4 2 2 3 4" xfId="36355" xr:uid="{00000000-0005-0000-0000-000055500000}"/>
    <cellStyle name="Normal 46 2 4 2 2 3 5" xfId="21122" xr:uid="{00000000-0005-0000-0000-000056500000}"/>
    <cellStyle name="Normal 46 2 4 2 2 4" xfId="12712" xr:uid="{00000000-0005-0000-0000-000057500000}"/>
    <cellStyle name="Normal 46 2 4 2 2 4 2" xfId="43043" xr:uid="{00000000-0005-0000-0000-000058500000}"/>
    <cellStyle name="Normal 46 2 4 2 2 4 3" xfId="27810" xr:uid="{00000000-0005-0000-0000-000059500000}"/>
    <cellStyle name="Normal 46 2 4 2 2 5" xfId="7691" xr:uid="{00000000-0005-0000-0000-00005A500000}"/>
    <cellStyle name="Normal 46 2 4 2 2 5 2" xfId="38026" xr:uid="{00000000-0005-0000-0000-00005B500000}"/>
    <cellStyle name="Normal 46 2 4 2 2 5 3" xfId="22793" xr:uid="{00000000-0005-0000-0000-00005C500000}"/>
    <cellStyle name="Normal 46 2 4 2 2 6" xfId="33014" xr:uid="{00000000-0005-0000-0000-00005D500000}"/>
    <cellStyle name="Normal 46 2 4 2 2 7" xfId="17780" xr:uid="{00000000-0005-0000-0000-00005E500000}"/>
    <cellStyle name="Normal 46 2 4 2 3" xfId="3473" xr:uid="{00000000-0005-0000-0000-00005F500000}"/>
    <cellStyle name="Normal 46 2 4 2 3 2" xfId="13547" xr:uid="{00000000-0005-0000-0000-000060500000}"/>
    <cellStyle name="Normal 46 2 4 2 3 2 2" xfId="43878" xr:uid="{00000000-0005-0000-0000-000061500000}"/>
    <cellStyle name="Normal 46 2 4 2 3 2 3" xfId="28645" xr:uid="{00000000-0005-0000-0000-000062500000}"/>
    <cellStyle name="Normal 46 2 4 2 3 3" xfId="8527" xr:uid="{00000000-0005-0000-0000-000063500000}"/>
    <cellStyle name="Normal 46 2 4 2 3 3 2" xfId="38861" xr:uid="{00000000-0005-0000-0000-000064500000}"/>
    <cellStyle name="Normal 46 2 4 2 3 3 3" xfId="23628" xr:uid="{00000000-0005-0000-0000-000065500000}"/>
    <cellStyle name="Normal 46 2 4 2 3 4" xfId="33848" xr:uid="{00000000-0005-0000-0000-000066500000}"/>
    <cellStyle name="Normal 46 2 4 2 3 5" xfId="18615" xr:uid="{00000000-0005-0000-0000-000067500000}"/>
    <cellStyle name="Normal 46 2 4 2 4" xfId="5166" xr:uid="{00000000-0005-0000-0000-000068500000}"/>
    <cellStyle name="Normal 46 2 4 2 4 2" xfId="15218" xr:uid="{00000000-0005-0000-0000-000069500000}"/>
    <cellStyle name="Normal 46 2 4 2 4 2 2" xfId="45549" xr:uid="{00000000-0005-0000-0000-00006A500000}"/>
    <cellStyle name="Normal 46 2 4 2 4 2 3" xfId="30316" xr:uid="{00000000-0005-0000-0000-00006B500000}"/>
    <cellStyle name="Normal 46 2 4 2 4 3" xfId="10198" xr:uid="{00000000-0005-0000-0000-00006C500000}"/>
    <cellStyle name="Normal 46 2 4 2 4 3 2" xfId="40532" xr:uid="{00000000-0005-0000-0000-00006D500000}"/>
    <cellStyle name="Normal 46 2 4 2 4 3 3" xfId="25299" xr:uid="{00000000-0005-0000-0000-00006E500000}"/>
    <cellStyle name="Normal 46 2 4 2 4 4" xfId="35519" xr:uid="{00000000-0005-0000-0000-00006F500000}"/>
    <cellStyle name="Normal 46 2 4 2 4 5" xfId="20286" xr:uid="{00000000-0005-0000-0000-000070500000}"/>
    <cellStyle name="Normal 46 2 4 2 5" xfId="11876" xr:uid="{00000000-0005-0000-0000-000071500000}"/>
    <cellStyle name="Normal 46 2 4 2 5 2" xfId="42207" xr:uid="{00000000-0005-0000-0000-000072500000}"/>
    <cellStyle name="Normal 46 2 4 2 5 3" xfId="26974" xr:uid="{00000000-0005-0000-0000-000073500000}"/>
    <cellStyle name="Normal 46 2 4 2 6" xfId="6855" xr:uid="{00000000-0005-0000-0000-000074500000}"/>
    <cellStyle name="Normal 46 2 4 2 6 2" xfId="37190" xr:uid="{00000000-0005-0000-0000-000075500000}"/>
    <cellStyle name="Normal 46 2 4 2 6 3" xfId="21957" xr:uid="{00000000-0005-0000-0000-000076500000}"/>
    <cellStyle name="Normal 46 2 4 2 7" xfId="32178" xr:uid="{00000000-0005-0000-0000-000077500000}"/>
    <cellStyle name="Normal 46 2 4 2 8" xfId="16944" xr:uid="{00000000-0005-0000-0000-000078500000}"/>
    <cellStyle name="Normal 46 2 4 3" xfId="2202" xr:uid="{00000000-0005-0000-0000-000079500000}"/>
    <cellStyle name="Normal 46 2 4 3 2" xfId="3892" xr:uid="{00000000-0005-0000-0000-00007A500000}"/>
    <cellStyle name="Normal 46 2 4 3 2 2" xfId="13965" xr:uid="{00000000-0005-0000-0000-00007B500000}"/>
    <cellStyle name="Normal 46 2 4 3 2 2 2" xfId="44296" xr:uid="{00000000-0005-0000-0000-00007C500000}"/>
    <cellStyle name="Normal 46 2 4 3 2 2 3" xfId="29063" xr:uid="{00000000-0005-0000-0000-00007D500000}"/>
    <cellStyle name="Normal 46 2 4 3 2 3" xfId="8945" xr:uid="{00000000-0005-0000-0000-00007E500000}"/>
    <cellStyle name="Normal 46 2 4 3 2 3 2" xfId="39279" xr:uid="{00000000-0005-0000-0000-00007F500000}"/>
    <cellStyle name="Normal 46 2 4 3 2 3 3" xfId="24046" xr:uid="{00000000-0005-0000-0000-000080500000}"/>
    <cellStyle name="Normal 46 2 4 3 2 4" xfId="34266" xr:uid="{00000000-0005-0000-0000-000081500000}"/>
    <cellStyle name="Normal 46 2 4 3 2 5" xfId="19033" xr:uid="{00000000-0005-0000-0000-000082500000}"/>
    <cellStyle name="Normal 46 2 4 3 3" xfId="5584" xr:uid="{00000000-0005-0000-0000-000083500000}"/>
    <cellStyle name="Normal 46 2 4 3 3 2" xfId="15636" xr:uid="{00000000-0005-0000-0000-000084500000}"/>
    <cellStyle name="Normal 46 2 4 3 3 2 2" xfId="45967" xr:uid="{00000000-0005-0000-0000-000085500000}"/>
    <cellStyle name="Normal 46 2 4 3 3 2 3" xfId="30734" xr:uid="{00000000-0005-0000-0000-000086500000}"/>
    <cellStyle name="Normal 46 2 4 3 3 3" xfId="10616" xr:uid="{00000000-0005-0000-0000-000087500000}"/>
    <cellStyle name="Normal 46 2 4 3 3 3 2" xfId="40950" xr:uid="{00000000-0005-0000-0000-000088500000}"/>
    <cellStyle name="Normal 46 2 4 3 3 3 3" xfId="25717" xr:uid="{00000000-0005-0000-0000-000089500000}"/>
    <cellStyle name="Normal 46 2 4 3 3 4" xfId="35937" xr:uid="{00000000-0005-0000-0000-00008A500000}"/>
    <cellStyle name="Normal 46 2 4 3 3 5" xfId="20704" xr:uid="{00000000-0005-0000-0000-00008B500000}"/>
    <cellStyle name="Normal 46 2 4 3 4" xfId="12294" xr:uid="{00000000-0005-0000-0000-00008C500000}"/>
    <cellStyle name="Normal 46 2 4 3 4 2" xfId="42625" xr:uid="{00000000-0005-0000-0000-00008D500000}"/>
    <cellStyle name="Normal 46 2 4 3 4 3" xfId="27392" xr:uid="{00000000-0005-0000-0000-00008E500000}"/>
    <cellStyle name="Normal 46 2 4 3 5" xfId="7273" xr:uid="{00000000-0005-0000-0000-00008F500000}"/>
    <cellStyle name="Normal 46 2 4 3 5 2" xfId="37608" xr:uid="{00000000-0005-0000-0000-000090500000}"/>
    <cellStyle name="Normal 46 2 4 3 5 3" xfId="22375" xr:uid="{00000000-0005-0000-0000-000091500000}"/>
    <cellStyle name="Normal 46 2 4 3 6" xfId="32596" xr:uid="{00000000-0005-0000-0000-000092500000}"/>
    <cellStyle name="Normal 46 2 4 3 7" xfId="17362" xr:uid="{00000000-0005-0000-0000-000093500000}"/>
    <cellStyle name="Normal 46 2 4 4" xfId="3055" xr:uid="{00000000-0005-0000-0000-000094500000}"/>
    <cellStyle name="Normal 46 2 4 4 2" xfId="13129" xr:uid="{00000000-0005-0000-0000-000095500000}"/>
    <cellStyle name="Normal 46 2 4 4 2 2" xfId="43460" xr:uid="{00000000-0005-0000-0000-000096500000}"/>
    <cellStyle name="Normal 46 2 4 4 2 3" xfId="28227" xr:uid="{00000000-0005-0000-0000-000097500000}"/>
    <cellStyle name="Normal 46 2 4 4 3" xfId="8109" xr:uid="{00000000-0005-0000-0000-000098500000}"/>
    <cellStyle name="Normal 46 2 4 4 3 2" xfId="38443" xr:uid="{00000000-0005-0000-0000-000099500000}"/>
    <cellStyle name="Normal 46 2 4 4 3 3" xfId="23210" xr:uid="{00000000-0005-0000-0000-00009A500000}"/>
    <cellStyle name="Normal 46 2 4 4 4" xfId="33430" xr:uid="{00000000-0005-0000-0000-00009B500000}"/>
    <cellStyle name="Normal 46 2 4 4 5" xfId="18197" xr:uid="{00000000-0005-0000-0000-00009C500000}"/>
    <cellStyle name="Normal 46 2 4 5" xfId="4748" xr:uid="{00000000-0005-0000-0000-00009D500000}"/>
    <cellStyle name="Normal 46 2 4 5 2" xfId="14800" xr:uid="{00000000-0005-0000-0000-00009E500000}"/>
    <cellStyle name="Normal 46 2 4 5 2 2" xfId="45131" xr:uid="{00000000-0005-0000-0000-00009F500000}"/>
    <cellStyle name="Normal 46 2 4 5 2 3" xfId="29898" xr:uid="{00000000-0005-0000-0000-0000A0500000}"/>
    <cellStyle name="Normal 46 2 4 5 3" xfId="9780" xr:uid="{00000000-0005-0000-0000-0000A1500000}"/>
    <cellStyle name="Normal 46 2 4 5 3 2" xfId="40114" xr:uid="{00000000-0005-0000-0000-0000A2500000}"/>
    <cellStyle name="Normal 46 2 4 5 3 3" xfId="24881" xr:uid="{00000000-0005-0000-0000-0000A3500000}"/>
    <cellStyle name="Normal 46 2 4 5 4" xfId="35101" xr:uid="{00000000-0005-0000-0000-0000A4500000}"/>
    <cellStyle name="Normal 46 2 4 5 5" xfId="19868" xr:uid="{00000000-0005-0000-0000-0000A5500000}"/>
    <cellStyle name="Normal 46 2 4 6" xfId="11458" xr:uid="{00000000-0005-0000-0000-0000A6500000}"/>
    <cellStyle name="Normal 46 2 4 6 2" xfId="41789" xr:uid="{00000000-0005-0000-0000-0000A7500000}"/>
    <cellStyle name="Normal 46 2 4 6 3" xfId="26556" xr:uid="{00000000-0005-0000-0000-0000A8500000}"/>
    <cellStyle name="Normal 46 2 4 7" xfId="6437" xr:uid="{00000000-0005-0000-0000-0000A9500000}"/>
    <cellStyle name="Normal 46 2 4 7 2" xfId="36772" xr:uid="{00000000-0005-0000-0000-0000AA500000}"/>
    <cellStyle name="Normal 46 2 4 7 3" xfId="21539" xr:uid="{00000000-0005-0000-0000-0000AB500000}"/>
    <cellStyle name="Normal 46 2 4 8" xfId="31760" xr:uid="{00000000-0005-0000-0000-0000AC500000}"/>
    <cellStyle name="Normal 46 2 4 9" xfId="16526" xr:uid="{00000000-0005-0000-0000-0000AD500000}"/>
    <cellStyle name="Normal 46 2 5" xfId="1571" xr:uid="{00000000-0005-0000-0000-0000AE500000}"/>
    <cellStyle name="Normal 46 2 5 2" xfId="2412" xr:uid="{00000000-0005-0000-0000-0000AF500000}"/>
    <cellStyle name="Normal 46 2 5 2 2" xfId="4102" xr:uid="{00000000-0005-0000-0000-0000B0500000}"/>
    <cellStyle name="Normal 46 2 5 2 2 2" xfId="14175" xr:uid="{00000000-0005-0000-0000-0000B1500000}"/>
    <cellStyle name="Normal 46 2 5 2 2 2 2" xfId="44506" xr:uid="{00000000-0005-0000-0000-0000B2500000}"/>
    <cellStyle name="Normal 46 2 5 2 2 2 3" xfId="29273" xr:uid="{00000000-0005-0000-0000-0000B3500000}"/>
    <cellStyle name="Normal 46 2 5 2 2 3" xfId="9155" xr:uid="{00000000-0005-0000-0000-0000B4500000}"/>
    <cellStyle name="Normal 46 2 5 2 2 3 2" xfId="39489" xr:uid="{00000000-0005-0000-0000-0000B5500000}"/>
    <cellStyle name="Normal 46 2 5 2 2 3 3" xfId="24256" xr:uid="{00000000-0005-0000-0000-0000B6500000}"/>
    <cellStyle name="Normal 46 2 5 2 2 4" xfId="34476" xr:uid="{00000000-0005-0000-0000-0000B7500000}"/>
    <cellStyle name="Normal 46 2 5 2 2 5" xfId="19243" xr:uid="{00000000-0005-0000-0000-0000B8500000}"/>
    <cellStyle name="Normal 46 2 5 2 3" xfId="5794" xr:uid="{00000000-0005-0000-0000-0000B9500000}"/>
    <cellStyle name="Normal 46 2 5 2 3 2" xfId="15846" xr:uid="{00000000-0005-0000-0000-0000BA500000}"/>
    <cellStyle name="Normal 46 2 5 2 3 2 2" xfId="46177" xr:uid="{00000000-0005-0000-0000-0000BB500000}"/>
    <cellStyle name="Normal 46 2 5 2 3 2 3" xfId="30944" xr:uid="{00000000-0005-0000-0000-0000BC500000}"/>
    <cellStyle name="Normal 46 2 5 2 3 3" xfId="10826" xr:uid="{00000000-0005-0000-0000-0000BD500000}"/>
    <cellStyle name="Normal 46 2 5 2 3 3 2" xfId="41160" xr:uid="{00000000-0005-0000-0000-0000BE500000}"/>
    <cellStyle name="Normal 46 2 5 2 3 3 3" xfId="25927" xr:uid="{00000000-0005-0000-0000-0000BF500000}"/>
    <cellStyle name="Normal 46 2 5 2 3 4" xfId="36147" xr:uid="{00000000-0005-0000-0000-0000C0500000}"/>
    <cellStyle name="Normal 46 2 5 2 3 5" xfId="20914" xr:uid="{00000000-0005-0000-0000-0000C1500000}"/>
    <cellStyle name="Normal 46 2 5 2 4" xfId="12504" xr:uid="{00000000-0005-0000-0000-0000C2500000}"/>
    <cellStyle name="Normal 46 2 5 2 4 2" xfId="42835" xr:uid="{00000000-0005-0000-0000-0000C3500000}"/>
    <cellStyle name="Normal 46 2 5 2 4 3" xfId="27602" xr:uid="{00000000-0005-0000-0000-0000C4500000}"/>
    <cellStyle name="Normal 46 2 5 2 5" xfId="7483" xr:uid="{00000000-0005-0000-0000-0000C5500000}"/>
    <cellStyle name="Normal 46 2 5 2 5 2" xfId="37818" xr:uid="{00000000-0005-0000-0000-0000C6500000}"/>
    <cellStyle name="Normal 46 2 5 2 5 3" xfId="22585" xr:uid="{00000000-0005-0000-0000-0000C7500000}"/>
    <cellStyle name="Normal 46 2 5 2 6" xfId="32806" xr:uid="{00000000-0005-0000-0000-0000C8500000}"/>
    <cellStyle name="Normal 46 2 5 2 7" xfId="17572" xr:uid="{00000000-0005-0000-0000-0000C9500000}"/>
    <cellStyle name="Normal 46 2 5 3" xfId="3265" xr:uid="{00000000-0005-0000-0000-0000CA500000}"/>
    <cellStyle name="Normal 46 2 5 3 2" xfId="13339" xr:uid="{00000000-0005-0000-0000-0000CB500000}"/>
    <cellStyle name="Normal 46 2 5 3 2 2" xfId="43670" xr:uid="{00000000-0005-0000-0000-0000CC500000}"/>
    <cellStyle name="Normal 46 2 5 3 2 3" xfId="28437" xr:uid="{00000000-0005-0000-0000-0000CD500000}"/>
    <cellStyle name="Normal 46 2 5 3 3" xfId="8319" xr:uid="{00000000-0005-0000-0000-0000CE500000}"/>
    <cellStyle name="Normal 46 2 5 3 3 2" xfId="38653" xr:uid="{00000000-0005-0000-0000-0000CF500000}"/>
    <cellStyle name="Normal 46 2 5 3 3 3" xfId="23420" xr:uid="{00000000-0005-0000-0000-0000D0500000}"/>
    <cellStyle name="Normal 46 2 5 3 4" xfId="33640" xr:uid="{00000000-0005-0000-0000-0000D1500000}"/>
    <cellStyle name="Normal 46 2 5 3 5" xfId="18407" xr:uid="{00000000-0005-0000-0000-0000D2500000}"/>
    <cellStyle name="Normal 46 2 5 4" xfId="4958" xr:uid="{00000000-0005-0000-0000-0000D3500000}"/>
    <cellStyle name="Normal 46 2 5 4 2" xfId="15010" xr:uid="{00000000-0005-0000-0000-0000D4500000}"/>
    <cellStyle name="Normal 46 2 5 4 2 2" xfId="45341" xr:uid="{00000000-0005-0000-0000-0000D5500000}"/>
    <cellStyle name="Normal 46 2 5 4 2 3" xfId="30108" xr:uid="{00000000-0005-0000-0000-0000D6500000}"/>
    <cellStyle name="Normal 46 2 5 4 3" xfId="9990" xr:uid="{00000000-0005-0000-0000-0000D7500000}"/>
    <cellStyle name="Normal 46 2 5 4 3 2" xfId="40324" xr:uid="{00000000-0005-0000-0000-0000D8500000}"/>
    <cellStyle name="Normal 46 2 5 4 3 3" xfId="25091" xr:uid="{00000000-0005-0000-0000-0000D9500000}"/>
    <cellStyle name="Normal 46 2 5 4 4" xfId="35311" xr:uid="{00000000-0005-0000-0000-0000DA500000}"/>
    <cellStyle name="Normal 46 2 5 4 5" xfId="20078" xr:uid="{00000000-0005-0000-0000-0000DB500000}"/>
    <cellStyle name="Normal 46 2 5 5" xfId="11668" xr:uid="{00000000-0005-0000-0000-0000DC500000}"/>
    <cellStyle name="Normal 46 2 5 5 2" xfId="41999" xr:uid="{00000000-0005-0000-0000-0000DD500000}"/>
    <cellStyle name="Normal 46 2 5 5 3" xfId="26766" xr:uid="{00000000-0005-0000-0000-0000DE500000}"/>
    <cellStyle name="Normal 46 2 5 6" xfId="6647" xr:uid="{00000000-0005-0000-0000-0000DF500000}"/>
    <cellStyle name="Normal 46 2 5 6 2" xfId="36982" xr:uid="{00000000-0005-0000-0000-0000E0500000}"/>
    <cellStyle name="Normal 46 2 5 6 3" xfId="21749" xr:uid="{00000000-0005-0000-0000-0000E1500000}"/>
    <cellStyle name="Normal 46 2 5 7" xfId="31970" xr:uid="{00000000-0005-0000-0000-0000E2500000}"/>
    <cellStyle name="Normal 46 2 5 8" xfId="16736" xr:uid="{00000000-0005-0000-0000-0000E3500000}"/>
    <cellStyle name="Normal 46 2 6" xfId="1992" xr:uid="{00000000-0005-0000-0000-0000E4500000}"/>
    <cellStyle name="Normal 46 2 6 2" xfId="3684" xr:uid="{00000000-0005-0000-0000-0000E5500000}"/>
    <cellStyle name="Normal 46 2 6 2 2" xfId="13757" xr:uid="{00000000-0005-0000-0000-0000E6500000}"/>
    <cellStyle name="Normal 46 2 6 2 2 2" xfId="44088" xr:uid="{00000000-0005-0000-0000-0000E7500000}"/>
    <cellStyle name="Normal 46 2 6 2 2 3" xfId="28855" xr:uid="{00000000-0005-0000-0000-0000E8500000}"/>
    <cellStyle name="Normal 46 2 6 2 3" xfId="8737" xr:uid="{00000000-0005-0000-0000-0000E9500000}"/>
    <cellStyle name="Normal 46 2 6 2 3 2" xfId="39071" xr:uid="{00000000-0005-0000-0000-0000EA500000}"/>
    <cellStyle name="Normal 46 2 6 2 3 3" xfId="23838" xr:uid="{00000000-0005-0000-0000-0000EB500000}"/>
    <cellStyle name="Normal 46 2 6 2 4" xfId="34058" xr:uid="{00000000-0005-0000-0000-0000EC500000}"/>
    <cellStyle name="Normal 46 2 6 2 5" xfId="18825" xr:uid="{00000000-0005-0000-0000-0000ED500000}"/>
    <cellStyle name="Normal 46 2 6 3" xfId="5376" xr:uid="{00000000-0005-0000-0000-0000EE500000}"/>
    <cellStyle name="Normal 46 2 6 3 2" xfId="15428" xr:uid="{00000000-0005-0000-0000-0000EF500000}"/>
    <cellStyle name="Normal 46 2 6 3 2 2" xfId="45759" xr:uid="{00000000-0005-0000-0000-0000F0500000}"/>
    <cellStyle name="Normal 46 2 6 3 2 3" xfId="30526" xr:uid="{00000000-0005-0000-0000-0000F1500000}"/>
    <cellStyle name="Normal 46 2 6 3 3" xfId="10408" xr:uid="{00000000-0005-0000-0000-0000F2500000}"/>
    <cellStyle name="Normal 46 2 6 3 3 2" xfId="40742" xr:uid="{00000000-0005-0000-0000-0000F3500000}"/>
    <cellStyle name="Normal 46 2 6 3 3 3" xfId="25509" xr:uid="{00000000-0005-0000-0000-0000F4500000}"/>
    <cellStyle name="Normal 46 2 6 3 4" xfId="35729" xr:uid="{00000000-0005-0000-0000-0000F5500000}"/>
    <cellStyle name="Normal 46 2 6 3 5" xfId="20496" xr:uid="{00000000-0005-0000-0000-0000F6500000}"/>
    <cellStyle name="Normal 46 2 6 4" xfId="12086" xr:uid="{00000000-0005-0000-0000-0000F7500000}"/>
    <cellStyle name="Normal 46 2 6 4 2" xfId="42417" xr:uid="{00000000-0005-0000-0000-0000F8500000}"/>
    <cellStyle name="Normal 46 2 6 4 3" xfId="27184" xr:uid="{00000000-0005-0000-0000-0000F9500000}"/>
    <cellStyle name="Normal 46 2 6 5" xfId="7065" xr:uid="{00000000-0005-0000-0000-0000FA500000}"/>
    <cellStyle name="Normal 46 2 6 5 2" xfId="37400" xr:uid="{00000000-0005-0000-0000-0000FB500000}"/>
    <cellStyle name="Normal 46 2 6 5 3" xfId="22167" xr:uid="{00000000-0005-0000-0000-0000FC500000}"/>
    <cellStyle name="Normal 46 2 6 6" xfId="32388" xr:uid="{00000000-0005-0000-0000-0000FD500000}"/>
    <cellStyle name="Normal 46 2 6 7" xfId="17154" xr:uid="{00000000-0005-0000-0000-0000FE500000}"/>
    <cellStyle name="Normal 46 2 7" xfId="2843" xr:uid="{00000000-0005-0000-0000-0000FF500000}"/>
    <cellStyle name="Normal 46 2 7 2" xfId="12921" xr:uid="{00000000-0005-0000-0000-000000510000}"/>
    <cellStyle name="Normal 46 2 7 2 2" xfId="43252" xr:uid="{00000000-0005-0000-0000-000001510000}"/>
    <cellStyle name="Normal 46 2 7 2 3" xfId="28019" xr:uid="{00000000-0005-0000-0000-000002510000}"/>
    <cellStyle name="Normal 46 2 7 3" xfId="7901" xr:uid="{00000000-0005-0000-0000-000003510000}"/>
    <cellStyle name="Normal 46 2 7 3 2" xfId="38235" xr:uid="{00000000-0005-0000-0000-000004510000}"/>
    <cellStyle name="Normal 46 2 7 3 3" xfId="23002" xr:uid="{00000000-0005-0000-0000-000005510000}"/>
    <cellStyle name="Normal 46 2 7 4" xfId="33222" xr:uid="{00000000-0005-0000-0000-000006510000}"/>
    <cellStyle name="Normal 46 2 7 5" xfId="17989" xr:uid="{00000000-0005-0000-0000-000007510000}"/>
    <cellStyle name="Normal 46 2 8" xfId="4537" xr:uid="{00000000-0005-0000-0000-000008510000}"/>
    <cellStyle name="Normal 46 2 8 2" xfId="14592" xr:uid="{00000000-0005-0000-0000-000009510000}"/>
    <cellStyle name="Normal 46 2 8 2 2" xfId="44923" xr:uid="{00000000-0005-0000-0000-00000A510000}"/>
    <cellStyle name="Normal 46 2 8 2 3" xfId="29690" xr:uid="{00000000-0005-0000-0000-00000B510000}"/>
    <cellStyle name="Normal 46 2 8 3" xfId="9572" xr:uid="{00000000-0005-0000-0000-00000C510000}"/>
    <cellStyle name="Normal 46 2 8 3 2" xfId="39906" xr:uid="{00000000-0005-0000-0000-00000D510000}"/>
    <cellStyle name="Normal 46 2 8 3 3" xfId="24673" xr:uid="{00000000-0005-0000-0000-00000E510000}"/>
    <cellStyle name="Normal 46 2 8 4" xfId="34893" xr:uid="{00000000-0005-0000-0000-00000F510000}"/>
    <cellStyle name="Normal 46 2 8 5" xfId="19660" xr:uid="{00000000-0005-0000-0000-000010510000}"/>
    <cellStyle name="Normal 46 2 9" xfId="11248" xr:uid="{00000000-0005-0000-0000-000011510000}"/>
    <cellStyle name="Normal 46 2 9 2" xfId="41581" xr:uid="{00000000-0005-0000-0000-000012510000}"/>
    <cellStyle name="Normal 46 2 9 3" xfId="26348" xr:uid="{00000000-0005-0000-0000-000013510000}"/>
    <cellStyle name="Normal 47" xfId="363" xr:uid="{00000000-0005-0000-0000-000014510000}"/>
    <cellStyle name="Normal 47 2" xfId="863" xr:uid="{00000000-0005-0000-0000-000015510000}"/>
    <cellStyle name="Normal 47 2 10" xfId="6228" xr:uid="{00000000-0005-0000-0000-000016510000}"/>
    <cellStyle name="Normal 47 2 10 2" xfId="36565" xr:uid="{00000000-0005-0000-0000-000017510000}"/>
    <cellStyle name="Normal 47 2 10 3" xfId="21332" xr:uid="{00000000-0005-0000-0000-000018510000}"/>
    <cellStyle name="Normal 47 2 11" xfId="31556" xr:uid="{00000000-0005-0000-0000-000019510000}"/>
    <cellStyle name="Normal 47 2 12" xfId="16317" xr:uid="{00000000-0005-0000-0000-00001A510000}"/>
    <cellStyle name="Normal 47 2 2" xfId="1192" xr:uid="{00000000-0005-0000-0000-00001B510000}"/>
    <cellStyle name="Normal 47 2 2 10" xfId="31608" xr:uid="{00000000-0005-0000-0000-00001C510000}"/>
    <cellStyle name="Normal 47 2 2 11" xfId="16371" xr:uid="{00000000-0005-0000-0000-00001D510000}"/>
    <cellStyle name="Normal 47 2 2 2" xfId="1300" xr:uid="{00000000-0005-0000-0000-00001E510000}"/>
    <cellStyle name="Normal 47 2 2 2 10" xfId="16475" xr:uid="{00000000-0005-0000-0000-00001F510000}"/>
    <cellStyle name="Normal 47 2 2 2 2" xfId="1517" xr:uid="{00000000-0005-0000-0000-000020510000}"/>
    <cellStyle name="Normal 47 2 2 2 2 2" xfId="1938" xr:uid="{00000000-0005-0000-0000-000021510000}"/>
    <cellStyle name="Normal 47 2 2 2 2 2 2" xfId="2777" xr:uid="{00000000-0005-0000-0000-000022510000}"/>
    <cellStyle name="Normal 47 2 2 2 2 2 2 2" xfId="4467" xr:uid="{00000000-0005-0000-0000-000023510000}"/>
    <cellStyle name="Normal 47 2 2 2 2 2 2 2 2" xfId="14540" xr:uid="{00000000-0005-0000-0000-000024510000}"/>
    <cellStyle name="Normal 47 2 2 2 2 2 2 2 2 2" xfId="44871" xr:uid="{00000000-0005-0000-0000-000025510000}"/>
    <cellStyle name="Normal 47 2 2 2 2 2 2 2 2 3" xfId="29638" xr:uid="{00000000-0005-0000-0000-000026510000}"/>
    <cellStyle name="Normal 47 2 2 2 2 2 2 2 3" xfId="9520" xr:uid="{00000000-0005-0000-0000-000027510000}"/>
    <cellStyle name="Normal 47 2 2 2 2 2 2 2 3 2" xfId="39854" xr:uid="{00000000-0005-0000-0000-000028510000}"/>
    <cellStyle name="Normal 47 2 2 2 2 2 2 2 3 3" xfId="24621" xr:uid="{00000000-0005-0000-0000-000029510000}"/>
    <cellStyle name="Normal 47 2 2 2 2 2 2 2 4" xfId="34841" xr:uid="{00000000-0005-0000-0000-00002A510000}"/>
    <cellStyle name="Normal 47 2 2 2 2 2 2 2 5" xfId="19608" xr:uid="{00000000-0005-0000-0000-00002B510000}"/>
    <cellStyle name="Normal 47 2 2 2 2 2 2 3" xfId="6159" xr:uid="{00000000-0005-0000-0000-00002C510000}"/>
    <cellStyle name="Normal 47 2 2 2 2 2 2 3 2" xfId="16211" xr:uid="{00000000-0005-0000-0000-00002D510000}"/>
    <cellStyle name="Normal 47 2 2 2 2 2 2 3 2 2" xfId="46542" xr:uid="{00000000-0005-0000-0000-00002E510000}"/>
    <cellStyle name="Normal 47 2 2 2 2 2 2 3 2 3" xfId="31309" xr:uid="{00000000-0005-0000-0000-00002F510000}"/>
    <cellStyle name="Normal 47 2 2 2 2 2 2 3 3" xfId="11191" xr:uid="{00000000-0005-0000-0000-000030510000}"/>
    <cellStyle name="Normal 47 2 2 2 2 2 2 3 3 2" xfId="41525" xr:uid="{00000000-0005-0000-0000-000031510000}"/>
    <cellStyle name="Normal 47 2 2 2 2 2 2 3 3 3" xfId="26292" xr:uid="{00000000-0005-0000-0000-000032510000}"/>
    <cellStyle name="Normal 47 2 2 2 2 2 2 3 4" xfId="36512" xr:uid="{00000000-0005-0000-0000-000033510000}"/>
    <cellStyle name="Normal 47 2 2 2 2 2 2 3 5" xfId="21279" xr:uid="{00000000-0005-0000-0000-000034510000}"/>
    <cellStyle name="Normal 47 2 2 2 2 2 2 4" xfId="12869" xr:uid="{00000000-0005-0000-0000-000035510000}"/>
    <cellStyle name="Normal 47 2 2 2 2 2 2 4 2" xfId="43200" xr:uid="{00000000-0005-0000-0000-000036510000}"/>
    <cellStyle name="Normal 47 2 2 2 2 2 2 4 3" xfId="27967" xr:uid="{00000000-0005-0000-0000-000037510000}"/>
    <cellStyle name="Normal 47 2 2 2 2 2 2 5" xfId="7848" xr:uid="{00000000-0005-0000-0000-000038510000}"/>
    <cellStyle name="Normal 47 2 2 2 2 2 2 5 2" xfId="38183" xr:uid="{00000000-0005-0000-0000-000039510000}"/>
    <cellStyle name="Normal 47 2 2 2 2 2 2 5 3" xfId="22950" xr:uid="{00000000-0005-0000-0000-00003A510000}"/>
    <cellStyle name="Normal 47 2 2 2 2 2 2 6" xfId="33171" xr:uid="{00000000-0005-0000-0000-00003B510000}"/>
    <cellStyle name="Normal 47 2 2 2 2 2 2 7" xfId="17937" xr:uid="{00000000-0005-0000-0000-00003C510000}"/>
    <cellStyle name="Normal 47 2 2 2 2 2 3" xfId="3630" xr:uid="{00000000-0005-0000-0000-00003D510000}"/>
    <cellStyle name="Normal 47 2 2 2 2 2 3 2" xfId="13704" xr:uid="{00000000-0005-0000-0000-00003E510000}"/>
    <cellStyle name="Normal 47 2 2 2 2 2 3 2 2" xfId="44035" xr:uid="{00000000-0005-0000-0000-00003F510000}"/>
    <cellStyle name="Normal 47 2 2 2 2 2 3 2 3" xfId="28802" xr:uid="{00000000-0005-0000-0000-000040510000}"/>
    <cellStyle name="Normal 47 2 2 2 2 2 3 3" xfId="8684" xr:uid="{00000000-0005-0000-0000-000041510000}"/>
    <cellStyle name="Normal 47 2 2 2 2 2 3 3 2" xfId="39018" xr:uid="{00000000-0005-0000-0000-000042510000}"/>
    <cellStyle name="Normal 47 2 2 2 2 2 3 3 3" xfId="23785" xr:uid="{00000000-0005-0000-0000-000043510000}"/>
    <cellStyle name="Normal 47 2 2 2 2 2 3 4" xfId="34005" xr:uid="{00000000-0005-0000-0000-000044510000}"/>
    <cellStyle name="Normal 47 2 2 2 2 2 3 5" xfId="18772" xr:uid="{00000000-0005-0000-0000-000045510000}"/>
    <cellStyle name="Normal 47 2 2 2 2 2 4" xfId="5323" xr:uid="{00000000-0005-0000-0000-000046510000}"/>
    <cellStyle name="Normal 47 2 2 2 2 2 4 2" xfId="15375" xr:uid="{00000000-0005-0000-0000-000047510000}"/>
    <cellStyle name="Normal 47 2 2 2 2 2 4 2 2" xfId="45706" xr:uid="{00000000-0005-0000-0000-000048510000}"/>
    <cellStyle name="Normal 47 2 2 2 2 2 4 2 3" xfId="30473" xr:uid="{00000000-0005-0000-0000-000049510000}"/>
    <cellStyle name="Normal 47 2 2 2 2 2 4 3" xfId="10355" xr:uid="{00000000-0005-0000-0000-00004A510000}"/>
    <cellStyle name="Normal 47 2 2 2 2 2 4 3 2" xfId="40689" xr:uid="{00000000-0005-0000-0000-00004B510000}"/>
    <cellStyle name="Normal 47 2 2 2 2 2 4 3 3" xfId="25456" xr:uid="{00000000-0005-0000-0000-00004C510000}"/>
    <cellStyle name="Normal 47 2 2 2 2 2 4 4" xfId="35676" xr:uid="{00000000-0005-0000-0000-00004D510000}"/>
    <cellStyle name="Normal 47 2 2 2 2 2 4 5" xfId="20443" xr:uid="{00000000-0005-0000-0000-00004E510000}"/>
    <cellStyle name="Normal 47 2 2 2 2 2 5" xfId="12033" xr:uid="{00000000-0005-0000-0000-00004F510000}"/>
    <cellStyle name="Normal 47 2 2 2 2 2 5 2" xfId="42364" xr:uid="{00000000-0005-0000-0000-000050510000}"/>
    <cellStyle name="Normal 47 2 2 2 2 2 5 3" xfId="27131" xr:uid="{00000000-0005-0000-0000-000051510000}"/>
    <cellStyle name="Normal 47 2 2 2 2 2 6" xfId="7012" xr:uid="{00000000-0005-0000-0000-000052510000}"/>
    <cellStyle name="Normal 47 2 2 2 2 2 6 2" xfId="37347" xr:uid="{00000000-0005-0000-0000-000053510000}"/>
    <cellStyle name="Normal 47 2 2 2 2 2 6 3" xfId="22114" xr:uid="{00000000-0005-0000-0000-000054510000}"/>
    <cellStyle name="Normal 47 2 2 2 2 2 7" xfId="32335" xr:uid="{00000000-0005-0000-0000-000055510000}"/>
    <cellStyle name="Normal 47 2 2 2 2 2 8" xfId="17101" xr:uid="{00000000-0005-0000-0000-000056510000}"/>
    <cellStyle name="Normal 47 2 2 2 2 3" xfId="2359" xr:uid="{00000000-0005-0000-0000-000057510000}"/>
    <cellStyle name="Normal 47 2 2 2 2 3 2" xfId="4049" xr:uid="{00000000-0005-0000-0000-000058510000}"/>
    <cellStyle name="Normal 47 2 2 2 2 3 2 2" xfId="14122" xr:uid="{00000000-0005-0000-0000-000059510000}"/>
    <cellStyle name="Normal 47 2 2 2 2 3 2 2 2" xfId="44453" xr:uid="{00000000-0005-0000-0000-00005A510000}"/>
    <cellStyle name="Normal 47 2 2 2 2 3 2 2 3" xfId="29220" xr:uid="{00000000-0005-0000-0000-00005B510000}"/>
    <cellStyle name="Normal 47 2 2 2 2 3 2 3" xfId="9102" xr:uid="{00000000-0005-0000-0000-00005C510000}"/>
    <cellStyle name="Normal 47 2 2 2 2 3 2 3 2" xfId="39436" xr:uid="{00000000-0005-0000-0000-00005D510000}"/>
    <cellStyle name="Normal 47 2 2 2 2 3 2 3 3" xfId="24203" xr:uid="{00000000-0005-0000-0000-00005E510000}"/>
    <cellStyle name="Normal 47 2 2 2 2 3 2 4" xfId="34423" xr:uid="{00000000-0005-0000-0000-00005F510000}"/>
    <cellStyle name="Normal 47 2 2 2 2 3 2 5" xfId="19190" xr:uid="{00000000-0005-0000-0000-000060510000}"/>
    <cellStyle name="Normal 47 2 2 2 2 3 3" xfId="5741" xr:uid="{00000000-0005-0000-0000-000061510000}"/>
    <cellStyle name="Normal 47 2 2 2 2 3 3 2" xfId="15793" xr:uid="{00000000-0005-0000-0000-000062510000}"/>
    <cellStyle name="Normal 47 2 2 2 2 3 3 2 2" xfId="46124" xr:uid="{00000000-0005-0000-0000-000063510000}"/>
    <cellStyle name="Normal 47 2 2 2 2 3 3 2 3" xfId="30891" xr:uid="{00000000-0005-0000-0000-000064510000}"/>
    <cellStyle name="Normal 47 2 2 2 2 3 3 3" xfId="10773" xr:uid="{00000000-0005-0000-0000-000065510000}"/>
    <cellStyle name="Normal 47 2 2 2 2 3 3 3 2" xfId="41107" xr:uid="{00000000-0005-0000-0000-000066510000}"/>
    <cellStyle name="Normal 47 2 2 2 2 3 3 3 3" xfId="25874" xr:uid="{00000000-0005-0000-0000-000067510000}"/>
    <cellStyle name="Normal 47 2 2 2 2 3 3 4" xfId="36094" xr:uid="{00000000-0005-0000-0000-000068510000}"/>
    <cellStyle name="Normal 47 2 2 2 2 3 3 5" xfId="20861" xr:uid="{00000000-0005-0000-0000-000069510000}"/>
    <cellStyle name="Normal 47 2 2 2 2 3 4" xfId="12451" xr:uid="{00000000-0005-0000-0000-00006A510000}"/>
    <cellStyle name="Normal 47 2 2 2 2 3 4 2" xfId="42782" xr:uid="{00000000-0005-0000-0000-00006B510000}"/>
    <cellStyle name="Normal 47 2 2 2 2 3 4 3" xfId="27549" xr:uid="{00000000-0005-0000-0000-00006C510000}"/>
    <cellStyle name="Normal 47 2 2 2 2 3 5" xfId="7430" xr:uid="{00000000-0005-0000-0000-00006D510000}"/>
    <cellStyle name="Normal 47 2 2 2 2 3 5 2" xfId="37765" xr:uid="{00000000-0005-0000-0000-00006E510000}"/>
    <cellStyle name="Normal 47 2 2 2 2 3 5 3" xfId="22532" xr:uid="{00000000-0005-0000-0000-00006F510000}"/>
    <cellStyle name="Normal 47 2 2 2 2 3 6" xfId="32753" xr:uid="{00000000-0005-0000-0000-000070510000}"/>
    <cellStyle name="Normal 47 2 2 2 2 3 7" xfId="17519" xr:uid="{00000000-0005-0000-0000-000071510000}"/>
    <cellStyle name="Normal 47 2 2 2 2 4" xfId="3212" xr:uid="{00000000-0005-0000-0000-000072510000}"/>
    <cellStyle name="Normal 47 2 2 2 2 4 2" xfId="13286" xr:uid="{00000000-0005-0000-0000-000073510000}"/>
    <cellStyle name="Normal 47 2 2 2 2 4 2 2" xfId="43617" xr:uid="{00000000-0005-0000-0000-000074510000}"/>
    <cellStyle name="Normal 47 2 2 2 2 4 2 3" xfId="28384" xr:uid="{00000000-0005-0000-0000-000075510000}"/>
    <cellStyle name="Normal 47 2 2 2 2 4 3" xfId="8266" xr:uid="{00000000-0005-0000-0000-000076510000}"/>
    <cellStyle name="Normal 47 2 2 2 2 4 3 2" xfId="38600" xr:uid="{00000000-0005-0000-0000-000077510000}"/>
    <cellStyle name="Normal 47 2 2 2 2 4 3 3" xfId="23367" xr:uid="{00000000-0005-0000-0000-000078510000}"/>
    <cellStyle name="Normal 47 2 2 2 2 4 4" xfId="33587" xr:uid="{00000000-0005-0000-0000-000079510000}"/>
    <cellStyle name="Normal 47 2 2 2 2 4 5" xfId="18354" xr:uid="{00000000-0005-0000-0000-00007A510000}"/>
    <cellStyle name="Normal 47 2 2 2 2 5" xfId="4905" xr:uid="{00000000-0005-0000-0000-00007B510000}"/>
    <cellStyle name="Normal 47 2 2 2 2 5 2" xfId="14957" xr:uid="{00000000-0005-0000-0000-00007C510000}"/>
    <cellStyle name="Normal 47 2 2 2 2 5 2 2" xfId="45288" xr:uid="{00000000-0005-0000-0000-00007D510000}"/>
    <cellStyle name="Normal 47 2 2 2 2 5 2 3" xfId="30055" xr:uid="{00000000-0005-0000-0000-00007E510000}"/>
    <cellStyle name="Normal 47 2 2 2 2 5 3" xfId="9937" xr:uid="{00000000-0005-0000-0000-00007F510000}"/>
    <cellStyle name="Normal 47 2 2 2 2 5 3 2" xfId="40271" xr:uid="{00000000-0005-0000-0000-000080510000}"/>
    <cellStyle name="Normal 47 2 2 2 2 5 3 3" xfId="25038" xr:uid="{00000000-0005-0000-0000-000081510000}"/>
    <cellStyle name="Normal 47 2 2 2 2 5 4" xfId="35258" xr:uid="{00000000-0005-0000-0000-000082510000}"/>
    <cellStyle name="Normal 47 2 2 2 2 5 5" xfId="20025" xr:uid="{00000000-0005-0000-0000-000083510000}"/>
    <cellStyle name="Normal 47 2 2 2 2 6" xfId="11615" xr:uid="{00000000-0005-0000-0000-000084510000}"/>
    <cellStyle name="Normal 47 2 2 2 2 6 2" xfId="41946" xr:uid="{00000000-0005-0000-0000-000085510000}"/>
    <cellStyle name="Normal 47 2 2 2 2 6 3" xfId="26713" xr:uid="{00000000-0005-0000-0000-000086510000}"/>
    <cellStyle name="Normal 47 2 2 2 2 7" xfId="6594" xr:uid="{00000000-0005-0000-0000-000087510000}"/>
    <cellStyle name="Normal 47 2 2 2 2 7 2" xfId="36929" xr:uid="{00000000-0005-0000-0000-000088510000}"/>
    <cellStyle name="Normal 47 2 2 2 2 7 3" xfId="21696" xr:uid="{00000000-0005-0000-0000-000089510000}"/>
    <cellStyle name="Normal 47 2 2 2 2 8" xfId="31917" xr:uid="{00000000-0005-0000-0000-00008A510000}"/>
    <cellStyle name="Normal 47 2 2 2 2 9" xfId="16683" xr:uid="{00000000-0005-0000-0000-00008B510000}"/>
    <cellStyle name="Normal 47 2 2 2 3" xfId="1730" xr:uid="{00000000-0005-0000-0000-00008C510000}"/>
    <cellStyle name="Normal 47 2 2 2 3 2" xfId="2569" xr:uid="{00000000-0005-0000-0000-00008D510000}"/>
    <cellStyle name="Normal 47 2 2 2 3 2 2" xfId="4259" xr:uid="{00000000-0005-0000-0000-00008E510000}"/>
    <cellStyle name="Normal 47 2 2 2 3 2 2 2" xfId="14332" xr:uid="{00000000-0005-0000-0000-00008F510000}"/>
    <cellStyle name="Normal 47 2 2 2 3 2 2 2 2" xfId="44663" xr:uid="{00000000-0005-0000-0000-000090510000}"/>
    <cellStyle name="Normal 47 2 2 2 3 2 2 2 3" xfId="29430" xr:uid="{00000000-0005-0000-0000-000091510000}"/>
    <cellStyle name="Normal 47 2 2 2 3 2 2 3" xfId="9312" xr:uid="{00000000-0005-0000-0000-000092510000}"/>
    <cellStyle name="Normal 47 2 2 2 3 2 2 3 2" xfId="39646" xr:uid="{00000000-0005-0000-0000-000093510000}"/>
    <cellStyle name="Normal 47 2 2 2 3 2 2 3 3" xfId="24413" xr:uid="{00000000-0005-0000-0000-000094510000}"/>
    <cellStyle name="Normal 47 2 2 2 3 2 2 4" xfId="34633" xr:uid="{00000000-0005-0000-0000-000095510000}"/>
    <cellStyle name="Normal 47 2 2 2 3 2 2 5" xfId="19400" xr:uid="{00000000-0005-0000-0000-000096510000}"/>
    <cellStyle name="Normal 47 2 2 2 3 2 3" xfId="5951" xr:uid="{00000000-0005-0000-0000-000097510000}"/>
    <cellStyle name="Normal 47 2 2 2 3 2 3 2" xfId="16003" xr:uid="{00000000-0005-0000-0000-000098510000}"/>
    <cellStyle name="Normal 47 2 2 2 3 2 3 2 2" xfId="46334" xr:uid="{00000000-0005-0000-0000-000099510000}"/>
    <cellStyle name="Normal 47 2 2 2 3 2 3 2 3" xfId="31101" xr:uid="{00000000-0005-0000-0000-00009A510000}"/>
    <cellStyle name="Normal 47 2 2 2 3 2 3 3" xfId="10983" xr:uid="{00000000-0005-0000-0000-00009B510000}"/>
    <cellStyle name="Normal 47 2 2 2 3 2 3 3 2" xfId="41317" xr:uid="{00000000-0005-0000-0000-00009C510000}"/>
    <cellStyle name="Normal 47 2 2 2 3 2 3 3 3" xfId="26084" xr:uid="{00000000-0005-0000-0000-00009D510000}"/>
    <cellStyle name="Normal 47 2 2 2 3 2 3 4" xfId="36304" xr:uid="{00000000-0005-0000-0000-00009E510000}"/>
    <cellStyle name="Normal 47 2 2 2 3 2 3 5" xfId="21071" xr:uid="{00000000-0005-0000-0000-00009F510000}"/>
    <cellStyle name="Normal 47 2 2 2 3 2 4" xfId="12661" xr:uid="{00000000-0005-0000-0000-0000A0510000}"/>
    <cellStyle name="Normal 47 2 2 2 3 2 4 2" xfId="42992" xr:uid="{00000000-0005-0000-0000-0000A1510000}"/>
    <cellStyle name="Normal 47 2 2 2 3 2 4 3" xfId="27759" xr:uid="{00000000-0005-0000-0000-0000A2510000}"/>
    <cellStyle name="Normal 47 2 2 2 3 2 5" xfId="7640" xr:uid="{00000000-0005-0000-0000-0000A3510000}"/>
    <cellStyle name="Normal 47 2 2 2 3 2 5 2" xfId="37975" xr:uid="{00000000-0005-0000-0000-0000A4510000}"/>
    <cellStyle name="Normal 47 2 2 2 3 2 5 3" xfId="22742" xr:uid="{00000000-0005-0000-0000-0000A5510000}"/>
    <cellStyle name="Normal 47 2 2 2 3 2 6" xfId="32963" xr:uid="{00000000-0005-0000-0000-0000A6510000}"/>
    <cellStyle name="Normal 47 2 2 2 3 2 7" xfId="17729" xr:uid="{00000000-0005-0000-0000-0000A7510000}"/>
    <cellStyle name="Normal 47 2 2 2 3 3" xfId="3422" xr:uid="{00000000-0005-0000-0000-0000A8510000}"/>
    <cellStyle name="Normal 47 2 2 2 3 3 2" xfId="13496" xr:uid="{00000000-0005-0000-0000-0000A9510000}"/>
    <cellStyle name="Normal 47 2 2 2 3 3 2 2" xfId="43827" xr:uid="{00000000-0005-0000-0000-0000AA510000}"/>
    <cellStyle name="Normal 47 2 2 2 3 3 2 3" xfId="28594" xr:uid="{00000000-0005-0000-0000-0000AB510000}"/>
    <cellStyle name="Normal 47 2 2 2 3 3 3" xfId="8476" xr:uid="{00000000-0005-0000-0000-0000AC510000}"/>
    <cellStyle name="Normal 47 2 2 2 3 3 3 2" xfId="38810" xr:uid="{00000000-0005-0000-0000-0000AD510000}"/>
    <cellStyle name="Normal 47 2 2 2 3 3 3 3" xfId="23577" xr:uid="{00000000-0005-0000-0000-0000AE510000}"/>
    <cellStyle name="Normal 47 2 2 2 3 3 4" xfId="33797" xr:uid="{00000000-0005-0000-0000-0000AF510000}"/>
    <cellStyle name="Normal 47 2 2 2 3 3 5" xfId="18564" xr:uid="{00000000-0005-0000-0000-0000B0510000}"/>
    <cellStyle name="Normal 47 2 2 2 3 4" xfId="5115" xr:uid="{00000000-0005-0000-0000-0000B1510000}"/>
    <cellStyle name="Normal 47 2 2 2 3 4 2" xfId="15167" xr:uid="{00000000-0005-0000-0000-0000B2510000}"/>
    <cellStyle name="Normal 47 2 2 2 3 4 2 2" xfId="45498" xr:uid="{00000000-0005-0000-0000-0000B3510000}"/>
    <cellStyle name="Normal 47 2 2 2 3 4 2 3" xfId="30265" xr:uid="{00000000-0005-0000-0000-0000B4510000}"/>
    <cellStyle name="Normal 47 2 2 2 3 4 3" xfId="10147" xr:uid="{00000000-0005-0000-0000-0000B5510000}"/>
    <cellStyle name="Normal 47 2 2 2 3 4 3 2" xfId="40481" xr:uid="{00000000-0005-0000-0000-0000B6510000}"/>
    <cellStyle name="Normal 47 2 2 2 3 4 3 3" xfId="25248" xr:uid="{00000000-0005-0000-0000-0000B7510000}"/>
    <cellStyle name="Normal 47 2 2 2 3 4 4" xfId="35468" xr:uid="{00000000-0005-0000-0000-0000B8510000}"/>
    <cellStyle name="Normal 47 2 2 2 3 4 5" xfId="20235" xr:uid="{00000000-0005-0000-0000-0000B9510000}"/>
    <cellStyle name="Normal 47 2 2 2 3 5" xfId="11825" xr:uid="{00000000-0005-0000-0000-0000BA510000}"/>
    <cellStyle name="Normal 47 2 2 2 3 5 2" xfId="42156" xr:uid="{00000000-0005-0000-0000-0000BB510000}"/>
    <cellStyle name="Normal 47 2 2 2 3 5 3" xfId="26923" xr:uid="{00000000-0005-0000-0000-0000BC510000}"/>
    <cellStyle name="Normal 47 2 2 2 3 6" xfId="6804" xr:uid="{00000000-0005-0000-0000-0000BD510000}"/>
    <cellStyle name="Normal 47 2 2 2 3 6 2" xfId="37139" xr:uid="{00000000-0005-0000-0000-0000BE510000}"/>
    <cellStyle name="Normal 47 2 2 2 3 6 3" xfId="21906" xr:uid="{00000000-0005-0000-0000-0000BF510000}"/>
    <cellStyle name="Normal 47 2 2 2 3 7" xfId="32127" xr:uid="{00000000-0005-0000-0000-0000C0510000}"/>
    <cellStyle name="Normal 47 2 2 2 3 8" xfId="16893" xr:uid="{00000000-0005-0000-0000-0000C1510000}"/>
    <cellStyle name="Normal 47 2 2 2 4" xfId="2151" xr:uid="{00000000-0005-0000-0000-0000C2510000}"/>
    <cellStyle name="Normal 47 2 2 2 4 2" xfId="3841" xr:uid="{00000000-0005-0000-0000-0000C3510000}"/>
    <cellStyle name="Normal 47 2 2 2 4 2 2" xfId="13914" xr:uid="{00000000-0005-0000-0000-0000C4510000}"/>
    <cellStyle name="Normal 47 2 2 2 4 2 2 2" xfId="44245" xr:uid="{00000000-0005-0000-0000-0000C5510000}"/>
    <cellStyle name="Normal 47 2 2 2 4 2 2 3" xfId="29012" xr:uid="{00000000-0005-0000-0000-0000C6510000}"/>
    <cellStyle name="Normal 47 2 2 2 4 2 3" xfId="8894" xr:uid="{00000000-0005-0000-0000-0000C7510000}"/>
    <cellStyle name="Normal 47 2 2 2 4 2 3 2" xfId="39228" xr:uid="{00000000-0005-0000-0000-0000C8510000}"/>
    <cellStyle name="Normal 47 2 2 2 4 2 3 3" xfId="23995" xr:uid="{00000000-0005-0000-0000-0000C9510000}"/>
    <cellStyle name="Normal 47 2 2 2 4 2 4" xfId="34215" xr:uid="{00000000-0005-0000-0000-0000CA510000}"/>
    <cellStyle name="Normal 47 2 2 2 4 2 5" xfId="18982" xr:uid="{00000000-0005-0000-0000-0000CB510000}"/>
    <cellStyle name="Normal 47 2 2 2 4 3" xfId="5533" xr:uid="{00000000-0005-0000-0000-0000CC510000}"/>
    <cellStyle name="Normal 47 2 2 2 4 3 2" xfId="15585" xr:uid="{00000000-0005-0000-0000-0000CD510000}"/>
    <cellStyle name="Normal 47 2 2 2 4 3 2 2" xfId="45916" xr:uid="{00000000-0005-0000-0000-0000CE510000}"/>
    <cellStyle name="Normal 47 2 2 2 4 3 2 3" xfId="30683" xr:uid="{00000000-0005-0000-0000-0000CF510000}"/>
    <cellStyle name="Normal 47 2 2 2 4 3 3" xfId="10565" xr:uid="{00000000-0005-0000-0000-0000D0510000}"/>
    <cellStyle name="Normal 47 2 2 2 4 3 3 2" xfId="40899" xr:uid="{00000000-0005-0000-0000-0000D1510000}"/>
    <cellStyle name="Normal 47 2 2 2 4 3 3 3" xfId="25666" xr:uid="{00000000-0005-0000-0000-0000D2510000}"/>
    <cellStyle name="Normal 47 2 2 2 4 3 4" xfId="35886" xr:uid="{00000000-0005-0000-0000-0000D3510000}"/>
    <cellStyle name="Normal 47 2 2 2 4 3 5" xfId="20653" xr:uid="{00000000-0005-0000-0000-0000D4510000}"/>
    <cellStyle name="Normal 47 2 2 2 4 4" xfId="12243" xr:uid="{00000000-0005-0000-0000-0000D5510000}"/>
    <cellStyle name="Normal 47 2 2 2 4 4 2" xfId="42574" xr:uid="{00000000-0005-0000-0000-0000D6510000}"/>
    <cellStyle name="Normal 47 2 2 2 4 4 3" xfId="27341" xr:uid="{00000000-0005-0000-0000-0000D7510000}"/>
    <cellStyle name="Normal 47 2 2 2 4 5" xfId="7222" xr:uid="{00000000-0005-0000-0000-0000D8510000}"/>
    <cellStyle name="Normal 47 2 2 2 4 5 2" xfId="37557" xr:uid="{00000000-0005-0000-0000-0000D9510000}"/>
    <cellStyle name="Normal 47 2 2 2 4 5 3" xfId="22324" xr:uid="{00000000-0005-0000-0000-0000DA510000}"/>
    <cellStyle name="Normal 47 2 2 2 4 6" xfId="32545" xr:uid="{00000000-0005-0000-0000-0000DB510000}"/>
    <cellStyle name="Normal 47 2 2 2 4 7" xfId="17311" xr:uid="{00000000-0005-0000-0000-0000DC510000}"/>
    <cellStyle name="Normal 47 2 2 2 5" xfId="3004" xr:uid="{00000000-0005-0000-0000-0000DD510000}"/>
    <cellStyle name="Normal 47 2 2 2 5 2" xfId="13078" xr:uid="{00000000-0005-0000-0000-0000DE510000}"/>
    <cellStyle name="Normal 47 2 2 2 5 2 2" xfId="43409" xr:uid="{00000000-0005-0000-0000-0000DF510000}"/>
    <cellStyle name="Normal 47 2 2 2 5 2 3" xfId="28176" xr:uid="{00000000-0005-0000-0000-0000E0510000}"/>
    <cellStyle name="Normal 47 2 2 2 5 3" xfId="8058" xr:uid="{00000000-0005-0000-0000-0000E1510000}"/>
    <cellStyle name="Normal 47 2 2 2 5 3 2" xfId="38392" xr:uid="{00000000-0005-0000-0000-0000E2510000}"/>
    <cellStyle name="Normal 47 2 2 2 5 3 3" xfId="23159" xr:uid="{00000000-0005-0000-0000-0000E3510000}"/>
    <cellStyle name="Normal 47 2 2 2 5 4" xfId="33379" xr:uid="{00000000-0005-0000-0000-0000E4510000}"/>
    <cellStyle name="Normal 47 2 2 2 5 5" xfId="18146" xr:uid="{00000000-0005-0000-0000-0000E5510000}"/>
    <cellStyle name="Normal 47 2 2 2 6" xfId="4697" xr:uid="{00000000-0005-0000-0000-0000E6510000}"/>
    <cellStyle name="Normal 47 2 2 2 6 2" xfId="14749" xr:uid="{00000000-0005-0000-0000-0000E7510000}"/>
    <cellStyle name="Normal 47 2 2 2 6 2 2" xfId="45080" xr:uid="{00000000-0005-0000-0000-0000E8510000}"/>
    <cellStyle name="Normal 47 2 2 2 6 2 3" xfId="29847" xr:uid="{00000000-0005-0000-0000-0000E9510000}"/>
    <cellStyle name="Normal 47 2 2 2 6 3" xfId="9729" xr:uid="{00000000-0005-0000-0000-0000EA510000}"/>
    <cellStyle name="Normal 47 2 2 2 6 3 2" xfId="40063" xr:uid="{00000000-0005-0000-0000-0000EB510000}"/>
    <cellStyle name="Normal 47 2 2 2 6 3 3" xfId="24830" xr:uid="{00000000-0005-0000-0000-0000EC510000}"/>
    <cellStyle name="Normal 47 2 2 2 6 4" xfId="35050" xr:uid="{00000000-0005-0000-0000-0000ED510000}"/>
    <cellStyle name="Normal 47 2 2 2 6 5" xfId="19817" xr:uid="{00000000-0005-0000-0000-0000EE510000}"/>
    <cellStyle name="Normal 47 2 2 2 7" xfId="11407" xr:uid="{00000000-0005-0000-0000-0000EF510000}"/>
    <cellStyle name="Normal 47 2 2 2 7 2" xfId="41738" xr:uid="{00000000-0005-0000-0000-0000F0510000}"/>
    <cellStyle name="Normal 47 2 2 2 7 3" xfId="26505" xr:uid="{00000000-0005-0000-0000-0000F1510000}"/>
    <cellStyle name="Normal 47 2 2 2 8" xfId="6386" xr:uid="{00000000-0005-0000-0000-0000F2510000}"/>
    <cellStyle name="Normal 47 2 2 2 8 2" xfId="36721" xr:uid="{00000000-0005-0000-0000-0000F3510000}"/>
    <cellStyle name="Normal 47 2 2 2 8 3" xfId="21488" xr:uid="{00000000-0005-0000-0000-0000F4510000}"/>
    <cellStyle name="Normal 47 2 2 2 9" xfId="31709" xr:uid="{00000000-0005-0000-0000-0000F5510000}"/>
    <cellStyle name="Normal 47 2 2 3" xfId="1413" xr:uid="{00000000-0005-0000-0000-0000F6510000}"/>
    <cellStyle name="Normal 47 2 2 3 2" xfId="1834" xr:uid="{00000000-0005-0000-0000-0000F7510000}"/>
    <cellStyle name="Normal 47 2 2 3 2 2" xfId="2673" xr:uid="{00000000-0005-0000-0000-0000F8510000}"/>
    <cellStyle name="Normal 47 2 2 3 2 2 2" xfId="4363" xr:uid="{00000000-0005-0000-0000-0000F9510000}"/>
    <cellStyle name="Normal 47 2 2 3 2 2 2 2" xfId="14436" xr:uid="{00000000-0005-0000-0000-0000FA510000}"/>
    <cellStyle name="Normal 47 2 2 3 2 2 2 2 2" xfId="44767" xr:uid="{00000000-0005-0000-0000-0000FB510000}"/>
    <cellStyle name="Normal 47 2 2 3 2 2 2 2 3" xfId="29534" xr:uid="{00000000-0005-0000-0000-0000FC510000}"/>
    <cellStyle name="Normal 47 2 2 3 2 2 2 3" xfId="9416" xr:uid="{00000000-0005-0000-0000-0000FD510000}"/>
    <cellStyle name="Normal 47 2 2 3 2 2 2 3 2" xfId="39750" xr:uid="{00000000-0005-0000-0000-0000FE510000}"/>
    <cellStyle name="Normal 47 2 2 3 2 2 2 3 3" xfId="24517" xr:uid="{00000000-0005-0000-0000-0000FF510000}"/>
    <cellStyle name="Normal 47 2 2 3 2 2 2 4" xfId="34737" xr:uid="{00000000-0005-0000-0000-000000520000}"/>
    <cellStyle name="Normal 47 2 2 3 2 2 2 5" xfId="19504" xr:uid="{00000000-0005-0000-0000-000001520000}"/>
    <cellStyle name="Normal 47 2 2 3 2 2 3" xfId="6055" xr:uid="{00000000-0005-0000-0000-000002520000}"/>
    <cellStyle name="Normal 47 2 2 3 2 2 3 2" xfId="16107" xr:uid="{00000000-0005-0000-0000-000003520000}"/>
    <cellStyle name="Normal 47 2 2 3 2 2 3 2 2" xfId="46438" xr:uid="{00000000-0005-0000-0000-000004520000}"/>
    <cellStyle name="Normal 47 2 2 3 2 2 3 2 3" xfId="31205" xr:uid="{00000000-0005-0000-0000-000005520000}"/>
    <cellStyle name="Normal 47 2 2 3 2 2 3 3" xfId="11087" xr:uid="{00000000-0005-0000-0000-000006520000}"/>
    <cellStyle name="Normal 47 2 2 3 2 2 3 3 2" xfId="41421" xr:uid="{00000000-0005-0000-0000-000007520000}"/>
    <cellStyle name="Normal 47 2 2 3 2 2 3 3 3" xfId="26188" xr:uid="{00000000-0005-0000-0000-000008520000}"/>
    <cellStyle name="Normal 47 2 2 3 2 2 3 4" xfId="36408" xr:uid="{00000000-0005-0000-0000-000009520000}"/>
    <cellStyle name="Normal 47 2 2 3 2 2 3 5" xfId="21175" xr:uid="{00000000-0005-0000-0000-00000A520000}"/>
    <cellStyle name="Normal 47 2 2 3 2 2 4" xfId="12765" xr:uid="{00000000-0005-0000-0000-00000B520000}"/>
    <cellStyle name="Normal 47 2 2 3 2 2 4 2" xfId="43096" xr:uid="{00000000-0005-0000-0000-00000C520000}"/>
    <cellStyle name="Normal 47 2 2 3 2 2 4 3" xfId="27863" xr:uid="{00000000-0005-0000-0000-00000D520000}"/>
    <cellStyle name="Normal 47 2 2 3 2 2 5" xfId="7744" xr:uid="{00000000-0005-0000-0000-00000E520000}"/>
    <cellStyle name="Normal 47 2 2 3 2 2 5 2" xfId="38079" xr:uid="{00000000-0005-0000-0000-00000F520000}"/>
    <cellStyle name="Normal 47 2 2 3 2 2 5 3" xfId="22846" xr:uid="{00000000-0005-0000-0000-000010520000}"/>
    <cellStyle name="Normal 47 2 2 3 2 2 6" xfId="33067" xr:uid="{00000000-0005-0000-0000-000011520000}"/>
    <cellStyle name="Normal 47 2 2 3 2 2 7" xfId="17833" xr:uid="{00000000-0005-0000-0000-000012520000}"/>
    <cellStyle name="Normal 47 2 2 3 2 3" xfId="3526" xr:uid="{00000000-0005-0000-0000-000013520000}"/>
    <cellStyle name="Normal 47 2 2 3 2 3 2" xfId="13600" xr:uid="{00000000-0005-0000-0000-000014520000}"/>
    <cellStyle name="Normal 47 2 2 3 2 3 2 2" xfId="43931" xr:uid="{00000000-0005-0000-0000-000015520000}"/>
    <cellStyle name="Normal 47 2 2 3 2 3 2 3" xfId="28698" xr:uid="{00000000-0005-0000-0000-000016520000}"/>
    <cellStyle name="Normal 47 2 2 3 2 3 3" xfId="8580" xr:uid="{00000000-0005-0000-0000-000017520000}"/>
    <cellStyle name="Normal 47 2 2 3 2 3 3 2" xfId="38914" xr:uid="{00000000-0005-0000-0000-000018520000}"/>
    <cellStyle name="Normal 47 2 2 3 2 3 3 3" xfId="23681" xr:uid="{00000000-0005-0000-0000-000019520000}"/>
    <cellStyle name="Normal 47 2 2 3 2 3 4" xfId="33901" xr:uid="{00000000-0005-0000-0000-00001A520000}"/>
    <cellStyle name="Normal 47 2 2 3 2 3 5" xfId="18668" xr:uid="{00000000-0005-0000-0000-00001B520000}"/>
    <cellStyle name="Normal 47 2 2 3 2 4" xfId="5219" xr:uid="{00000000-0005-0000-0000-00001C520000}"/>
    <cellStyle name="Normal 47 2 2 3 2 4 2" xfId="15271" xr:uid="{00000000-0005-0000-0000-00001D520000}"/>
    <cellStyle name="Normal 47 2 2 3 2 4 2 2" xfId="45602" xr:uid="{00000000-0005-0000-0000-00001E520000}"/>
    <cellStyle name="Normal 47 2 2 3 2 4 2 3" xfId="30369" xr:uid="{00000000-0005-0000-0000-00001F520000}"/>
    <cellStyle name="Normal 47 2 2 3 2 4 3" xfId="10251" xr:uid="{00000000-0005-0000-0000-000020520000}"/>
    <cellStyle name="Normal 47 2 2 3 2 4 3 2" xfId="40585" xr:uid="{00000000-0005-0000-0000-000021520000}"/>
    <cellStyle name="Normal 47 2 2 3 2 4 3 3" xfId="25352" xr:uid="{00000000-0005-0000-0000-000022520000}"/>
    <cellStyle name="Normal 47 2 2 3 2 4 4" xfId="35572" xr:uid="{00000000-0005-0000-0000-000023520000}"/>
    <cellStyle name="Normal 47 2 2 3 2 4 5" xfId="20339" xr:uid="{00000000-0005-0000-0000-000024520000}"/>
    <cellStyle name="Normal 47 2 2 3 2 5" xfId="11929" xr:uid="{00000000-0005-0000-0000-000025520000}"/>
    <cellStyle name="Normal 47 2 2 3 2 5 2" xfId="42260" xr:uid="{00000000-0005-0000-0000-000026520000}"/>
    <cellStyle name="Normal 47 2 2 3 2 5 3" xfId="27027" xr:uid="{00000000-0005-0000-0000-000027520000}"/>
    <cellStyle name="Normal 47 2 2 3 2 6" xfId="6908" xr:uid="{00000000-0005-0000-0000-000028520000}"/>
    <cellStyle name="Normal 47 2 2 3 2 6 2" xfId="37243" xr:uid="{00000000-0005-0000-0000-000029520000}"/>
    <cellStyle name="Normal 47 2 2 3 2 6 3" xfId="22010" xr:uid="{00000000-0005-0000-0000-00002A520000}"/>
    <cellStyle name="Normal 47 2 2 3 2 7" xfId="32231" xr:uid="{00000000-0005-0000-0000-00002B520000}"/>
    <cellStyle name="Normal 47 2 2 3 2 8" xfId="16997" xr:uid="{00000000-0005-0000-0000-00002C520000}"/>
    <cellStyle name="Normal 47 2 2 3 3" xfId="2255" xr:uid="{00000000-0005-0000-0000-00002D520000}"/>
    <cellStyle name="Normal 47 2 2 3 3 2" xfId="3945" xr:uid="{00000000-0005-0000-0000-00002E520000}"/>
    <cellStyle name="Normal 47 2 2 3 3 2 2" xfId="14018" xr:uid="{00000000-0005-0000-0000-00002F520000}"/>
    <cellStyle name="Normal 47 2 2 3 3 2 2 2" xfId="44349" xr:uid="{00000000-0005-0000-0000-000030520000}"/>
    <cellStyle name="Normal 47 2 2 3 3 2 2 3" xfId="29116" xr:uid="{00000000-0005-0000-0000-000031520000}"/>
    <cellStyle name="Normal 47 2 2 3 3 2 3" xfId="8998" xr:uid="{00000000-0005-0000-0000-000032520000}"/>
    <cellStyle name="Normal 47 2 2 3 3 2 3 2" xfId="39332" xr:uid="{00000000-0005-0000-0000-000033520000}"/>
    <cellStyle name="Normal 47 2 2 3 3 2 3 3" xfId="24099" xr:uid="{00000000-0005-0000-0000-000034520000}"/>
    <cellStyle name="Normal 47 2 2 3 3 2 4" xfId="34319" xr:uid="{00000000-0005-0000-0000-000035520000}"/>
    <cellStyle name="Normal 47 2 2 3 3 2 5" xfId="19086" xr:uid="{00000000-0005-0000-0000-000036520000}"/>
    <cellStyle name="Normal 47 2 2 3 3 3" xfId="5637" xr:uid="{00000000-0005-0000-0000-000037520000}"/>
    <cellStyle name="Normal 47 2 2 3 3 3 2" xfId="15689" xr:uid="{00000000-0005-0000-0000-000038520000}"/>
    <cellStyle name="Normal 47 2 2 3 3 3 2 2" xfId="46020" xr:uid="{00000000-0005-0000-0000-000039520000}"/>
    <cellStyle name="Normal 47 2 2 3 3 3 2 3" xfId="30787" xr:uid="{00000000-0005-0000-0000-00003A520000}"/>
    <cellStyle name="Normal 47 2 2 3 3 3 3" xfId="10669" xr:uid="{00000000-0005-0000-0000-00003B520000}"/>
    <cellStyle name="Normal 47 2 2 3 3 3 3 2" xfId="41003" xr:uid="{00000000-0005-0000-0000-00003C520000}"/>
    <cellStyle name="Normal 47 2 2 3 3 3 3 3" xfId="25770" xr:uid="{00000000-0005-0000-0000-00003D520000}"/>
    <cellStyle name="Normal 47 2 2 3 3 3 4" xfId="35990" xr:uid="{00000000-0005-0000-0000-00003E520000}"/>
    <cellStyle name="Normal 47 2 2 3 3 3 5" xfId="20757" xr:uid="{00000000-0005-0000-0000-00003F520000}"/>
    <cellStyle name="Normal 47 2 2 3 3 4" xfId="12347" xr:uid="{00000000-0005-0000-0000-000040520000}"/>
    <cellStyle name="Normal 47 2 2 3 3 4 2" xfId="42678" xr:uid="{00000000-0005-0000-0000-000041520000}"/>
    <cellStyle name="Normal 47 2 2 3 3 4 3" xfId="27445" xr:uid="{00000000-0005-0000-0000-000042520000}"/>
    <cellStyle name="Normal 47 2 2 3 3 5" xfId="7326" xr:uid="{00000000-0005-0000-0000-000043520000}"/>
    <cellStyle name="Normal 47 2 2 3 3 5 2" xfId="37661" xr:uid="{00000000-0005-0000-0000-000044520000}"/>
    <cellStyle name="Normal 47 2 2 3 3 5 3" xfId="22428" xr:uid="{00000000-0005-0000-0000-000045520000}"/>
    <cellStyle name="Normal 47 2 2 3 3 6" xfId="32649" xr:uid="{00000000-0005-0000-0000-000046520000}"/>
    <cellStyle name="Normal 47 2 2 3 3 7" xfId="17415" xr:uid="{00000000-0005-0000-0000-000047520000}"/>
    <cellStyle name="Normal 47 2 2 3 4" xfId="3108" xr:uid="{00000000-0005-0000-0000-000048520000}"/>
    <cellStyle name="Normal 47 2 2 3 4 2" xfId="13182" xr:uid="{00000000-0005-0000-0000-000049520000}"/>
    <cellStyle name="Normal 47 2 2 3 4 2 2" xfId="43513" xr:uid="{00000000-0005-0000-0000-00004A520000}"/>
    <cellStyle name="Normal 47 2 2 3 4 2 3" xfId="28280" xr:uid="{00000000-0005-0000-0000-00004B520000}"/>
    <cellStyle name="Normal 47 2 2 3 4 3" xfId="8162" xr:uid="{00000000-0005-0000-0000-00004C520000}"/>
    <cellStyle name="Normal 47 2 2 3 4 3 2" xfId="38496" xr:uid="{00000000-0005-0000-0000-00004D520000}"/>
    <cellStyle name="Normal 47 2 2 3 4 3 3" xfId="23263" xr:uid="{00000000-0005-0000-0000-00004E520000}"/>
    <cellStyle name="Normal 47 2 2 3 4 4" xfId="33483" xr:uid="{00000000-0005-0000-0000-00004F520000}"/>
    <cellStyle name="Normal 47 2 2 3 4 5" xfId="18250" xr:uid="{00000000-0005-0000-0000-000050520000}"/>
    <cellStyle name="Normal 47 2 2 3 5" xfId="4801" xr:uid="{00000000-0005-0000-0000-000051520000}"/>
    <cellStyle name="Normal 47 2 2 3 5 2" xfId="14853" xr:uid="{00000000-0005-0000-0000-000052520000}"/>
    <cellStyle name="Normal 47 2 2 3 5 2 2" xfId="45184" xr:uid="{00000000-0005-0000-0000-000053520000}"/>
    <cellStyle name="Normal 47 2 2 3 5 2 3" xfId="29951" xr:uid="{00000000-0005-0000-0000-000054520000}"/>
    <cellStyle name="Normal 47 2 2 3 5 3" xfId="9833" xr:uid="{00000000-0005-0000-0000-000055520000}"/>
    <cellStyle name="Normal 47 2 2 3 5 3 2" xfId="40167" xr:uid="{00000000-0005-0000-0000-000056520000}"/>
    <cellStyle name="Normal 47 2 2 3 5 3 3" xfId="24934" xr:uid="{00000000-0005-0000-0000-000057520000}"/>
    <cellStyle name="Normal 47 2 2 3 5 4" xfId="35154" xr:uid="{00000000-0005-0000-0000-000058520000}"/>
    <cellStyle name="Normal 47 2 2 3 5 5" xfId="19921" xr:uid="{00000000-0005-0000-0000-000059520000}"/>
    <cellStyle name="Normal 47 2 2 3 6" xfId="11511" xr:uid="{00000000-0005-0000-0000-00005A520000}"/>
    <cellStyle name="Normal 47 2 2 3 6 2" xfId="41842" xr:uid="{00000000-0005-0000-0000-00005B520000}"/>
    <cellStyle name="Normal 47 2 2 3 6 3" xfId="26609" xr:uid="{00000000-0005-0000-0000-00005C520000}"/>
    <cellStyle name="Normal 47 2 2 3 7" xfId="6490" xr:uid="{00000000-0005-0000-0000-00005D520000}"/>
    <cellStyle name="Normal 47 2 2 3 7 2" xfId="36825" xr:uid="{00000000-0005-0000-0000-00005E520000}"/>
    <cellStyle name="Normal 47 2 2 3 7 3" xfId="21592" xr:uid="{00000000-0005-0000-0000-00005F520000}"/>
    <cellStyle name="Normal 47 2 2 3 8" xfId="31813" xr:uid="{00000000-0005-0000-0000-000060520000}"/>
    <cellStyle name="Normal 47 2 2 3 9" xfId="16579" xr:uid="{00000000-0005-0000-0000-000061520000}"/>
    <cellStyle name="Normal 47 2 2 4" xfId="1626" xr:uid="{00000000-0005-0000-0000-000062520000}"/>
    <cellStyle name="Normal 47 2 2 4 2" xfId="2465" xr:uid="{00000000-0005-0000-0000-000063520000}"/>
    <cellStyle name="Normal 47 2 2 4 2 2" xfId="4155" xr:uid="{00000000-0005-0000-0000-000064520000}"/>
    <cellStyle name="Normal 47 2 2 4 2 2 2" xfId="14228" xr:uid="{00000000-0005-0000-0000-000065520000}"/>
    <cellStyle name="Normal 47 2 2 4 2 2 2 2" xfId="44559" xr:uid="{00000000-0005-0000-0000-000066520000}"/>
    <cellStyle name="Normal 47 2 2 4 2 2 2 3" xfId="29326" xr:uid="{00000000-0005-0000-0000-000067520000}"/>
    <cellStyle name="Normal 47 2 2 4 2 2 3" xfId="9208" xr:uid="{00000000-0005-0000-0000-000068520000}"/>
    <cellStyle name="Normal 47 2 2 4 2 2 3 2" xfId="39542" xr:uid="{00000000-0005-0000-0000-000069520000}"/>
    <cellStyle name="Normal 47 2 2 4 2 2 3 3" xfId="24309" xr:uid="{00000000-0005-0000-0000-00006A520000}"/>
    <cellStyle name="Normal 47 2 2 4 2 2 4" xfId="34529" xr:uid="{00000000-0005-0000-0000-00006B520000}"/>
    <cellStyle name="Normal 47 2 2 4 2 2 5" xfId="19296" xr:uid="{00000000-0005-0000-0000-00006C520000}"/>
    <cellStyle name="Normal 47 2 2 4 2 3" xfId="5847" xr:uid="{00000000-0005-0000-0000-00006D520000}"/>
    <cellStyle name="Normal 47 2 2 4 2 3 2" xfId="15899" xr:uid="{00000000-0005-0000-0000-00006E520000}"/>
    <cellStyle name="Normal 47 2 2 4 2 3 2 2" xfId="46230" xr:uid="{00000000-0005-0000-0000-00006F520000}"/>
    <cellStyle name="Normal 47 2 2 4 2 3 2 3" xfId="30997" xr:uid="{00000000-0005-0000-0000-000070520000}"/>
    <cellStyle name="Normal 47 2 2 4 2 3 3" xfId="10879" xr:uid="{00000000-0005-0000-0000-000071520000}"/>
    <cellStyle name="Normal 47 2 2 4 2 3 3 2" xfId="41213" xr:uid="{00000000-0005-0000-0000-000072520000}"/>
    <cellStyle name="Normal 47 2 2 4 2 3 3 3" xfId="25980" xr:uid="{00000000-0005-0000-0000-000073520000}"/>
    <cellStyle name="Normal 47 2 2 4 2 3 4" xfId="36200" xr:uid="{00000000-0005-0000-0000-000074520000}"/>
    <cellStyle name="Normal 47 2 2 4 2 3 5" xfId="20967" xr:uid="{00000000-0005-0000-0000-000075520000}"/>
    <cellStyle name="Normal 47 2 2 4 2 4" xfId="12557" xr:uid="{00000000-0005-0000-0000-000076520000}"/>
    <cellStyle name="Normal 47 2 2 4 2 4 2" xfId="42888" xr:uid="{00000000-0005-0000-0000-000077520000}"/>
    <cellStyle name="Normal 47 2 2 4 2 4 3" xfId="27655" xr:uid="{00000000-0005-0000-0000-000078520000}"/>
    <cellStyle name="Normal 47 2 2 4 2 5" xfId="7536" xr:uid="{00000000-0005-0000-0000-000079520000}"/>
    <cellStyle name="Normal 47 2 2 4 2 5 2" xfId="37871" xr:uid="{00000000-0005-0000-0000-00007A520000}"/>
    <cellStyle name="Normal 47 2 2 4 2 5 3" xfId="22638" xr:uid="{00000000-0005-0000-0000-00007B520000}"/>
    <cellStyle name="Normal 47 2 2 4 2 6" xfId="32859" xr:uid="{00000000-0005-0000-0000-00007C520000}"/>
    <cellStyle name="Normal 47 2 2 4 2 7" xfId="17625" xr:uid="{00000000-0005-0000-0000-00007D520000}"/>
    <cellStyle name="Normal 47 2 2 4 3" xfId="3318" xr:uid="{00000000-0005-0000-0000-00007E520000}"/>
    <cellStyle name="Normal 47 2 2 4 3 2" xfId="13392" xr:uid="{00000000-0005-0000-0000-00007F520000}"/>
    <cellStyle name="Normal 47 2 2 4 3 2 2" xfId="43723" xr:uid="{00000000-0005-0000-0000-000080520000}"/>
    <cellStyle name="Normal 47 2 2 4 3 2 3" xfId="28490" xr:uid="{00000000-0005-0000-0000-000081520000}"/>
    <cellStyle name="Normal 47 2 2 4 3 3" xfId="8372" xr:uid="{00000000-0005-0000-0000-000082520000}"/>
    <cellStyle name="Normal 47 2 2 4 3 3 2" xfId="38706" xr:uid="{00000000-0005-0000-0000-000083520000}"/>
    <cellStyle name="Normal 47 2 2 4 3 3 3" xfId="23473" xr:uid="{00000000-0005-0000-0000-000084520000}"/>
    <cellStyle name="Normal 47 2 2 4 3 4" xfId="33693" xr:uid="{00000000-0005-0000-0000-000085520000}"/>
    <cellStyle name="Normal 47 2 2 4 3 5" xfId="18460" xr:uid="{00000000-0005-0000-0000-000086520000}"/>
    <cellStyle name="Normal 47 2 2 4 4" xfId="5011" xr:uid="{00000000-0005-0000-0000-000087520000}"/>
    <cellStyle name="Normal 47 2 2 4 4 2" xfId="15063" xr:uid="{00000000-0005-0000-0000-000088520000}"/>
    <cellStyle name="Normal 47 2 2 4 4 2 2" xfId="45394" xr:uid="{00000000-0005-0000-0000-000089520000}"/>
    <cellStyle name="Normal 47 2 2 4 4 2 3" xfId="30161" xr:uid="{00000000-0005-0000-0000-00008A520000}"/>
    <cellStyle name="Normal 47 2 2 4 4 3" xfId="10043" xr:uid="{00000000-0005-0000-0000-00008B520000}"/>
    <cellStyle name="Normal 47 2 2 4 4 3 2" xfId="40377" xr:uid="{00000000-0005-0000-0000-00008C520000}"/>
    <cellStyle name="Normal 47 2 2 4 4 3 3" xfId="25144" xr:uid="{00000000-0005-0000-0000-00008D520000}"/>
    <cellStyle name="Normal 47 2 2 4 4 4" xfId="35364" xr:uid="{00000000-0005-0000-0000-00008E520000}"/>
    <cellStyle name="Normal 47 2 2 4 4 5" xfId="20131" xr:uid="{00000000-0005-0000-0000-00008F520000}"/>
    <cellStyle name="Normal 47 2 2 4 5" xfId="11721" xr:uid="{00000000-0005-0000-0000-000090520000}"/>
    <cellStyle name="Normal 47 2 2 4 5 2" xfId="42052" xr:uid="{00000000-0005-0000-0000-000091520000}"/>
    <cellStyle name="Normal 47 2 2 4 5 3" xfId="26819" xr:uid="{00000000-0005-0000-0000-000092520000}"/>
    <cellStyle name="Normal 47 2 2 4 6" xfId="6700" xr:uid="{00000000-0005-0000-0000-000093520000}"/>
    <cellStyle name="Normal 47 2 2 4 6 2" xfId="37035" xr:uid="{00000000-0005-0000-0000-000094520000}"/>
    <cellStyle name="Normal 47 2 2 4 6 3" xfId="21802" xr:uid="{00000000-0005-0000-0000-000095520000}"/>
    <cellStyle name="Normal 47 2 2 4 7" xfId="32023" xr:uid="{00000000-0005-0000-0000-000096520000}"/>
    <cellStyle name="Normal 47 2 2 4 8" xfId="16789" xr:uid="{00000000-0005-0000-0000-000097520000}"/>
    <cellStyle name="Normal 47 2 2 5" xfId="2047" xr:uid="{00000000-0005-0000-0000-000098520000}"/>
    <cellStyle name="Normal 47 2 2 5 2" xfId="3737" xr:uid="{00000000-0005-0000-0000-000099520000}"/>
    <cellStyle name="Normal 47 2 2 5 2 2" xfId="13810" xr:uid="{00000000-0005-0000-0000-00009A520000}"/>
    <cellStyle name="Normal 47 2 2 5 2 2 2" xfId="44141" xr:uid="{00000000-0005-0000-0000-00009B520000}"/>
    <cellStyle name="Normal 47 2 2 5 2 2 3" xfId="28908" xr:uid="{00000000-0005-0000-0000-00009C520000}"/>
    <cellStyle name="Normal 47 2 2 5 2 3" xfId="8790" xr:uid="{00000000-0005-0000-0000-00009D520000}"/>
    <cellStyle name="Normal 47 2 2 5 2 3 2" xfId="39124" xr:uid="{00000000-0005-0000-0000-00009E520000}"/>
    <cellStyle name="Normal 47 2 2 5 2 3 3" xfId="23891" xr:uid="{00000000-0005-0000-0000-00009F520000}"/>
    <cellStyle name="Normal 47 2 2 5 2 4" xfId="34111" xr:uid="{00000000-0005-0000-0000-0000A0520000}"/>
    <cellStyle name="Normal 47 2 2 5 2 5" xfId="18878" xr:uid="{00000000-0005-0000-0000-0000A1520000}"/>
    <cellStyle name="Normal 47 2 2 5 3" xfId="5429" xr:uid="{00000000-0005-0000-0000-0000A2520000}"/>
    <cellStyle name="Normal 47 2 2 5 3 2" xfId="15481" xr:uid="{00000000-0005-0000-0000-0000A3520000}"/>
    <cellStyle name="Normal 47 2 2 5 3 2 2" xfId="45812" xr:uid="{00000000-0005-0000-0000-0000A4520000}"/>
    <cellStyle name="Normal 47 2 2 5 3 2 3" xfId="30579" xr:uid="{00000000-0005-0000-0000-0000A5520000}"/>
    <cellStyle name="Normal 47 2 2 5 3 3" xfId="10461" xr:uid="{00000000-0005-0000-0000-0000A6520000}"/>
    <cellStyle name="Normal 47 2 2 5 3 3 2" xfId="40795" xr:uid="{00000000-0005-0000-0000-0000A7520000}"/>
    <cellStyle name="Normal 47 2 2 5 3 3 3" xfId="25562" xr:uid="{00000000-0005-0000-0000-0000A8520000}"/>
    <cellStyle name="Normal 47 2 2 5 3 4" xfId="35782" xr:uid="{00000000-0005-0000-0000-0000A9520000}"/>
    <cellStyle name="Normal 47 2 2 5 3 5" xfId="20549" xr:uid="{00000000-0005-0000-0000-0000AA520000}"/>
    <cellStyle name="Normal 47 2 2 5 4" xfId="12139" xr:uid="{00000000-0005-0000-0000-0000AB520000}"/>
    <cellStyle name="Normal 47 2 2 5 4 2" xfId="42470" xr:uid="{00000000-0005-0000-0000-0000AC520000}"/>
    <cellStyle name="Normal 47 2 2 5 4 3" xfId="27237" xr:uid="{00000000-0005-0000-0000-0000AD520000}"/>
    <cellStyle name="Normal 47 2 2 5 5" xfId="7118" xr:uid="{00000000-0005-0000-0000-0000AE520000}"/>
    <cellStyle name="Normal 47 2 2 5 5 2" xfId="37453" xr:uid="{00000000-0005-0000-0000-0000AF520000}"/>
    <cellStyle name="Normal 47 2 2 5 5 3" xfId="22220" xr:uid="{00000000-0005-0000-0000-0000B0520000}"/>
    <cellStyle name="Normal 47 2 2 5 6" xfId="32441" xr:uid="{00000000-0005-0000-0000-0000B1520000}"/>
    <cellStyle name="Normal 47 2 2 5 7" xfId="17207" xr:uid="{00000000-0005-0000-0000-0000B2520000}"/>
    <cellStyle name="Normal 47 2 2 6" xfId="2900" xr:uid="{00000000-0005-0000-0000-0000B3520000}"/>
    <cellStyle name="Normal 47 2 2 6 2" xfId="12974" xr:uid="{00000000-0005-0000-0000-0000B4520000}"/>
    <cellStyle name="Normal 47 2 2 6 2 2" xfId="43305" xr:uid="{00000000-0005-0000-0000-0000B5520000}"/>
    <cellStyle name="Normal 47 2 2 6 2 3" xfId="28072" xr:uid="{00000000-0005-0000-0000-0000B6520000}"/>
    <cellStyle name="Normal 47 2 2 6 3" xfId="7954" xr:uid="{00000000-0005-0000-0000-0000B7520000}"/>
    <cellStyle name="Normal 47 2 2 6 3 2" xfId="38288" xr:uid="{00000000-0005-0000-0000-0000B8520000}"/>
    <cellStyle name="Normal 47 2 2 6 3 3" xfId="23055" xr:uid="{00000000-0005-0000-0000-0000B9520000}"/>
    <cellStyle name="Normal 47 2 2 6 4" xfId="33275" xr:uid="{00000000-0005-0000-0000-0000BA520000}"/>
    <cellStyle name="Normal 47 2 2 6 5" xfId="18042" xr:uid="{00000000-0005-0000-0000-0000BB520000}"/>
    <cellStyle name="Normal 47 2 2 7" xfId="4593" xr:uid="{00000000-0005-0000-0000-0000BC520000}"/>
    <cellStyle name="Normal 47 2 2 7 2" xfId="14645" xr:uid="{00000000-0005-0000-0000-0000BD520000}"/>
    <cellStyle name="Normal 47 2 2 7 2 2" xfId="44976" xr:uid="{00000000-0005-0000-0000-0000BE520000}"/>
    <cellStyle name="Normal 47 2 2 7 2 3" xfId="29743" xr:uid="{00000000-0005-0000-0000-0000BF520000}"/>
    <cellStyle name="Normal 47 2 2 7 3" xfId="9625" xr:uid="{00000000-0005-0000-0000-0000C0520000}"/>
    <cellStyle name="Normal 47 2 2 7 3 2" xfId="39959" xr:uid="{00000000-0005-0000-0000-0000C1520000}"/>
    <cellStyle name="Normal 47 2 2 7 3 3" xfId="24726" xr:uid="{00000000-0005-0000-0000-0000C2520000}"/>
    <cellStyle name="Normal 47 2 2 7 4" xfId="34946" xr:uid="{00000000-0005-0000-0000-0000C3520000}"/>
    <cellStyle name="Normal 47 2 2 7 5" xfId="19713" xr:uid="{00000000-0005-0000-0000-0000C4520000}"/>
    <cellStyle name="Normal 47 2 2 8" xfId="11303" xr:uid="{00000000-0005-0000-0000-0000C5520000}"/>
    <cellStyle name="Normal 47 2 2 8 2" xfId="41634" xr:uid="{00000000-0005-0000-0000-0000C6520000}"/>
    <cellStyle name="Normal 47 2 2 8 3" xfId="26401" xr:uid="{00000000-0005-0000-0000-0000C7520000}"/>
    <cellStyle name="Normal 47 2 2 9" xfId="6282" xr:uid="{00000000-0005-0000-0000-0000C8520000}"/>
    <cellStyle name="Normal 47 2 2 9 2" xfId="36617" xr:uid="{00000000-0005-0000-0000-0000C9520000}"/>
    <cellStyle name="Normal 47 2 2 9 3" xfId="21384" xr:uid="{00000000-0005-0000-0000-0000CA520000}"/>
    <cellStyle name="Normal 47 2 3" xfId="1246" xr:uid="{00000000-0005-0000-0000-0000CB520000}"/>
    <cellStyle name="Normal 47 2 3 10" xfId="16423" xr:uid="{00000000-0005-0000-0000-0000CC520000}"/>
    <cellStyle name="Normal 47 2 3 2" xfId="1465" xr:uid="{00000000-0005-0000-0000-0000CD520000}"/>
    <cellStyle name="Normal 47 2 3 2 2" xfId="1886" xr:uid="{00000000-0005-0000-0000-0000CE520000}"/>
    <cellStyle name="Normal 47 2 3 2 2 2" xfId="2725" xr:uid="{00000000-0005-0000-0000-0000CF520000}"/>
    <cellStyle name="Normal 47 2 3 2 2 2 2" xfId="4415" xr:uid="{00000000-0005-0000-0000-0000D0520000}"/>
    <cellStyle name="Normal 47 2 3 2 2 2 2 2" xfId="14488" xr:uid="{00000000-0005-0000-0000-0000D1520000}"/>
    <cellStyle name="Normal 47 2 3 2 2 2 2 2 2" xfId="44819" xr:uid="{00000000-0005-0000-0000-0000D2520000}"/>
    <cellStyle name="Normal 47 2 3 2 2 2 2 2 3" xfId="29586" xr:uid="{00000000-0005-0000-0000-0000D3520000}"/>
    <cellStyle name="Normal 47 2 3 2 2 2 2 3" xfId="9468" xr:uid="{00000000-0005-0000-0000-0000D4520000}"/>
    <cellStyle name="Normal 47 2 3 2 2 2 2 3 2" xfId="39802" xr:uid="{00000000-0005-0000-0000-0000D5520000}"/>
    <cellStyle name="Normal 47 2 3 2 2 2 2 3 3" xfId="24569" xr:uid="{00000000-0005-0000-0000-0000D6520000}"/>
    <cellStyle name="Normal 47 2 3 2 2 2 2 4" xfId="34789" xr:uid="{00000000-0005-0000-0000-0000D7520000}"/>
    <cellStyle name="Normal 47 2 3 2 2 2 2 5" xfId="19556" xr:uid="{00000000-0005-0000-0000-0000D8520000}"/>
    <cellStyle name="Normal 47 2 3 2 2 2 3" xfId="6107" xr:uid="{00000000-0005-0000-0000-0000D9520000}"/>
    <cellStyle name="Normal 47 2 3 2 2 2 3 2" xfId="16159" xr:uid="{00000000-0005-0000-0000-0000DA520000}"/>
    <cellStyle name="Normal 47 2 3 2 2 2 3 2 2" xfId="46490" xr:uid="{00000000-0005-0000-0000-0000DB520000}"/>
    <cellStyle name="Normal 47 2 3 2 2 2 3 2 3" xfId="31257" xr:uid="{00000000-0005-0000-0000-0000DC520000}"/>
    <cellStyle name="Normal 47 2 3 2 2 2 3 3" xfId="11139" xr:uid="{00000000-0005-0000-0000-0000DD520000}"/>
    <cellStyle name="Normal 47 2 3 2 2 2 3 3 2" xfId="41473" xr:uid="{00000000-0005-0000-0000-0000DE520000}"/>
    <cellStyle name="Normal 47 2 3 2 2 2 3 3 3" xfId="26240" xr:uid="{00000000-0005-0000-0000-0000DF520000}"/>
    <cellStyle name="Normal 47 2 3 2 2 2 3 4" xfId="36460" xr:uid="{00000000-0005-0000-0000-0000E0520000}"/>
    <cellStyle name="Normal 47 2 3 2 2 2 3 5" xfId="21227" xr:uid="{00000000-0005-0000-0000-0000E1520000}"/>
    <cellStyle name="Normal 47 2 3 2 2 2 4" xfId="12817" xr:uid="{00000000-0005-0000-0000-0000E2520000}"/>
    <cellStyle name="Normal 47 2 3 2 2 2 4 2" xfId="43148" xr:uid="{00000000-0005-0000-0000-0000E3520000}"/>
    <cellStyle name="Normal 47 2 3 2 2 2 4 3" xfId="27915" xr:uid="{00000000-0005-0000-0000-0000E4520000}"/>
    <cellStyle name="Normal 47 2 3 2 2 2 5" xfId="7796" xr:uid="{00000000-0005-0000-0000-0000E5520000}"/>
    <cellStyle name="Normal 47 2 3 2 2 2 5 2" xfId="38131" xr:uid="{00000000-0005-0000-0000-0000E6520000}"/>
    <cellStyle name="Normal 47 2 3 2 2 2 5 3" xfId="22898" xr:uid="{00000000-0005-0000-0000-0000E7520000}"/>
    <cellStyle name="Normal 47 2 3 2 2 2 6" xfId="33119" xr:uid="{00000000-0005-0000-0000-0000E8520000}"/>
    <cellStyle name="Normal 47 2 3 2 2 2 7" xfId="17885" xr:uid="{00000000-0005-0000-0000-0000E9520000}"/>
    <cellStyle name="Normal 47 2 3 2 2 3" xfId="3578" xr:uid="{00000000-0005-0000-0000-0000EA520000}"/>
    <cellStyle name="Normal 47 2 3 2 2 3 2" xfId="13652" xr:uid="{00000000-0005-0000-0000-0000EB520000}"/>
    <cellStyle name="Normal 47 2 3 2 2 3 2 2" xfId="43983" xr:uid="{00000000-0005-0000-0000-0000EC520000}"/>
    <cellStyle name="Normal 47 2 3 2 2 3 2 3" xfId="28750" xr:uid="{00000000-0005-0000-0000-0000ED520000}"/>
    <cellStyle name="Normal 47 2 3 2 2 3 3" xfId="8632" xr:uid="{00000000-0005-0000-0000-0000EE520000}"/>
    <cellStyle name="Normal 47 2 3 2 2 3 3 2" xfId="38966" xr:uid="{00000000-0005-0000-0000-0000EF520000}"/>
    <cellStyle name="Normal 47 2 3 2 2 3 3 3" xfId="23733" xr:uid="{00000000-0005-0000-0000-0000F0520000}"/>
    <cellStyle name="Normal 47 2 3 2 2 3 4" xfId="33953" xr:uid="{00000000-0005-0000-0000-0000F1520000}"/>
    <cellStyle name="Normal 47 2 3 2 2 3 5" xfId="18720" xr:uid="{00000000-0005-0000-0000-0000F2520000}"/>
    <cellStyle name="Normal 47 2 3 2 2 4" xfId="5271" xr:uid="{00000000-0005-0000-0000-0000F3520000}"/>
    <cellStyle name="Normal 47 2 3 2 2 4 2" xfId="15323" xr:uid="{00000000-0005-0000-0000-0000F4520000}"/>
    <cellStyle name="Normal 47 2 3 2 2 4 2 2" xfId="45654" xr:uid="{00000000-0005-0000-0000-0000F5520000}"/>
    <cellStyle name="Normal 47 2 3 2 2 4 2 3" xfId="30421" xr:uid="{00000000-0005-0000-0000-0000F6520000}"/>
    <cellStyle name="Normal 47 2 3 2 2 4 3" xfId="10303" xr:uid="{00000000-0005-0000-0000-0000F7520000}"/>
    <cellStyle name="Normal 47 2 3 2 2 4 3 2" xfId="40637" xr:uid="{00000000-0005-0000-0000-0000F8520000}"/>
    <cellStyle name="Normal 47 2 3 2 2 4 3 3" xfId="25404" xr:uid="{00000000-0005-0000-0000-0000F9520000}"/>
    <cellStyle name="Normal 47 2 3 2 2 4 4" xfId="35624" xr:uid="{00000000-0005-0000-0000-0000FA520000}"/>
    <cellStyle name="Normal 47 2 3 2 2 4 5" xfId="20391" xr:uid="{00000000-0005-0000-0000-0000FB520000}"/>
    <cellStyle name="Normal 47 2 3 2 2 5" xfId="11981" xr:uid="{00000000-0005-0000-0000-0000FC520000}"/>
    <cellStyle name="Normal 47 2 3 2 2 5 2" xfId="42312" xr:uid="{00000000-0005-0000-0000-0000FD520000}"/>
    <cellStyle name="Normal 47 2 3 2 2 5 3" xfId="27079" xr:uid="{00000000-0005-0000-0000-0000FE520000}"/>
    <cellStyle name="Normal 47 2 3 2 2 6" xfId="6960" xr:uid="{00000000-0005-0000-0000-0000FF520000}"/>
    <cellStyle name="Normal 47 2 3 2 2 6 2" xfId="37295" xr:uid="{00000000-0005-0000-0000-000000530000}"/>
    <cellStyle name="Normal 47 2 3 2 2 6 3" xfId="22062" xr:uid="{00000000-0005-0000-0000-000001530000}"/>
    <cellStyle name="Normal 47 2 3 2 2 7" xfId="32283" xr:uid="{00000000-0005-0000-0000-000002530000}"/>
    <cellStyle name="Normal 47 2 3 2 2 8" xfId="17049" xr:uid="{00000000-0005-0000-0000-000003530000}"/>
    <cellStyle name="Normal 47 2 3 2 3" xfId="2307" xr:uid="{00000000-0005-0000-0000-000004530000}"/>
    <cellStyle name="Normal 47 2 3 2 3 2" xfId="3997" xr:uid="{00000000-0005-0000-0000-000005530000}"/>
    <cellStyle name="Normal 47 2 3 2 3 2 2" xfId="14070" xr:uid="{00000000-0005-0000-0000-000006530000}"/>
    <cellStyle name="Normal 47 2 3 2 3 2 2 2" xfId="44401" xr:uid="{00000000-0005-0000-0000-000007530000}"/>
    <cellStyle name="Normal 47 2 3 2 3 2 2 3" xfId="29168" xr:uid="{00000000-0005-0000-0000-000008530000}"/>
    <cellStyle name="Normal 47 2 3 2 3 2 3" xfId="9050" xr:uid="{00000000-0005-0000-0000-000009530000}"/>
    <cellStyle name="Normal 47 2 3 2 3 2 3 2" xfId="39384" xr:uid="{00000000-0005-0000-0000-00000A530000}"/>
    <cellStyle name="Normal 47 2 3 2 3 2 3 3" xfId="24151" xr:uid="{00000000-0005-0000-0000-00000B530000}"/>
    <cellStyle name="Normal 47 2 3 2 3 2 4" xfId="34371" xr:uid="{00000000-0005-0000-0000-00000C530000}"/>
    <cellStyle name="Normal 47 2 3 2 3 2 5" xfId="19138" xr:uid="{00000000-0005-0000-0000-00000D530000}"/>
    <cellStyle name="Normal 47 2 3 2 3 3" xfId="5689" xr:uid="{00000000-0005-0000-0000-00000E530000}"/>
    <cellStyle name="Normal 47 2 3 2 3 3 2" xfId="15741" xr:uid="{00000000-0005-0000-0000-00000F530000}"/>
    <cellStyle name="Normal 47 2 3 2 3 3 2 2" xfId="46072" xr:uid="{00000000-0005-0000-0000-000010530000}"/>
    <cellStyle name="Normal 47 2 3 2 3 3 2 3" xfId="30839" xr:uid="{00000000-0005-0000-0000-000011530000}"/>
    <cellStyle name="Normal 47 2 3 2 3 3 3" xfId="10721" xr:uid="{00000000-0005-0000-0000-000012530000}"/>
    <cellStyle name="Normal 47 2 3 2 3 3 3 2" xfId="41055" xr:uid="{00000000-0005-0000-0000-000013530000}"/>
    <cellStyle name="Normal 47 2 3 2 3 3 3 3" xfId="25822" xr:uid="{00000000-0005-0000-0000-000014530000}"/>
    <cellStyle name="Normal 47 2 3 2 3 3 4" xfId="36042" xr:uid="{00000000-0005-0000-0000-000015530000}"/>
    <cellStyle name="Normal 47 2 3 2 3 3 5" xfId="20809" xr:uid="{00000000-0005-0000-0000-000016530000}"/>
    <cellStyle name="Normal 47 2 3 2 3 4" xfId="12399" xr:uid="{00000000-0005-0000-0000-000017530000}"/>
    <cellStyle name="Normal 47 2 3 2 3 4 2" xfId="42730" xr:uid="{00000000-0005-0000-0000-000018530000}"/>
    <cellStyle name="Normal 47 2 3 2 3 4 3" xfId="27497" xr:uid="{00000000-0005-0000-0000-000019530000}"/>
    <cellStyle name="Normal 47 2 3 2 3 5" xfId="7378" xr:uid="{00000000-0005-0000-0000-00001A530000}"/>
    <cellStyle name="Normal 47 2 3 2 3 5 2" xfId="37713" xr:uid="{00000000-0005-0000-0000-00001B530000}"/>
    <cellStyle name="Normal 47 2 3 2 3 5 3" xfId="22480" xr:uid="{00000000-0005-0000-0000-00001C530000}"/>
    <cellStyle name="Normal 47 2 3 2 3 6" xfId="32701" xr:uid="{00000000-0005-0000-0000-00001D530000}"/>
    <cellStyle name="Normal 47 2 3 2 3 7" xfId="17467" xr:uid="{00000000-0005-0000-0000-00001E530000}"/>
    <cellStyle name="Normal 47 2 3 2 4" xfId="3160" xr:uid="{00000000-0005-0000-0000-00001F530000}"/>
    <cellStyle name="Normal 47 2 3 2 4 2" xfId="13234" xr:uid="{00000000-0005-0000-0000-000020530000}"/>
    <cellStyle name="Normal 47 2 3 2 4 2 2" xfId="43565" xr:uid="{00000000-0005-0000-0000-000021530000}"/>
    <cellStyle name="Normal 47 2 3 2 4 2 3" xfId="28332" xr:uid="{00000000-0005-0000-0000-000022530000}"/>
    <cellStyle name="Normal 47 2 3 2 4 3" xfId="8214" xr:uid="{00000000-0005-0000-0000-000023530000}"/>
    <cellStyle name="Normal 47 2 3 2 4 3 2" xfId="38548" xr:uid="{00000000-0005-0000-0000-000024530000}"/>
    <cellStyle name="Normal 47 2 3 2 4 3 3" xfId="23315" xr:uid="{00000000-0005-0000-0000-000025530000}"/>
    <cellStyle name="Normal 47 2 3 2 4 4" xfId="33535" xr:uid="{00000000-0005-0000-0000-000026530000}"/>
    <cellStyle name="Normal 47 2 3 2 4 5" xfId="18302" xr:uid="{00000000-0005-0000-0000-000027530000}"/>
    <cellStyle name="Normal 47 2 3 2 5" xfId="4853" xr:uid="{00000000-0005-0000-0000-000028530000}"/>
    <cellStyle name="Normal 47 2 3 2 5 2" xfId="14905" xr:uid="{00000000-0005-0000-0000-000029530000}"/>
    <cellStyle name="Normal 47 2 3 2 5 2 2" xfId="45236" xr:uid="{00000000-0005-0000-0000-00002A530000}"/>
    <cellStyle name="Normal 47 2 3 2 5 2 3" xfId="30003" xr:uid="{00000000-0005-0000-0000-00002B530000}"/>
    <cellStyle name="Normal 47 2 3 2 5 3" xfId="9885" xr:uid="{00000000-0005-0000-0000-00002C530000}"/>
    <cellStyle name="Normal 47 2 3 2 5 3 2" xfId="40219" xr:uid="{00000000-0005-0000-0000-00002D530000}"/>
    <cellStyle name="Normal 47 2 3 2 5 3 3" xfId="24986" xr:uid="{00000000-0005-0000-0000-00002E530000}"/>
    <cellStyle name="Normal 47 2 3 2 5 4" xfId="35206" xr:uid="{00000000-0005-0000-0000-00002F530000}"/>
    <cellStyle name="Normal 47 2 3 2 5 5" xfId="19973" xr:uid="{00000000-0005-0000-0000-000030530000}"/>
    <cellStyle name="Normal 47 2 3 2 6" xfId="11563" xr:uid="{00000000-0005-0000-0000-000031530000}"/>
    <cellStyle name="Normal 47 2 3 2 6 2" xfId="41894" xr:uid="{00000000-0005-0000-0000-000032530000}"/>
    <cellStyle name="Normal 47 2 3 2 6 3" xfId="26661" xr:uid="{00000000-0005-0000-0000-000033530000}"/>
    <cellStyle name="Normal 47 2 3 2 7" xfId="6542" xr:uid="{00000000-0005-0000-0000-000034530000}"/>
    <cellStyle name="Normal 47 2 3 2 7 2" xfId="36877" xr:uid="{00000000-0005-0000-0000-000035530000}"/>
    <cellStyle name="Normal 47 2 3 2 7 3" xfId="21644" xr:uid="{00000000-0005-0000-0000-000036530000}"/>
    <cellStyle name="Normal 47 2 3 2 8" xfId="31865" xr:uid="{00000000-0005-0000-0000-000037530000}"/>
    <cellStyle name="Normal 47 2 3 2 9" xfId="16631" xr:uid="{00000000-0005-0000-0000-000038530000}"/>
    <cellStyle name="Normal 47 2 3 3" xfId="1678" xr:uid="{00000000-0005-0000-0000-000039530000}"/>
    <cellStyle name="Normal 47 2 3 3 2" xfId="2517" xr:uid="{00000000-0005-0000-0000-00003A530000}"/>
    <cellStyle name="Normal 47 2 3 3 2 2" xfId="4207" xr:uid="{00000000-0005-0000-0000-00003B530000}"/>
    <cellStyle name="Normal 47 2 3 3 2 2 2" xfId="14280" xr:uid="{00000000-0005-0000-0000-00003C530000}"/>
    <cellStyle name="Normal 47 2 3 3 2 2 2 2" xfId="44611" xr:uid="{00000000-0005-0000-0000-00003D530000}"/>
    <cellStyle name="Normal 47 2 3 3 2 2 2 3" xfId="29378" xr:uid="{00000000-0005-0000-0000-00003E530000}"/>
    <cellStyle name="Normal 47 2 3 3 2 2 3" xfId="9260" xr:uid="{00000000-0005-0000-0000-00003F530000}"/>
    <cellStyle name="Normal 47 2 3 3 2 2 3 2" xfId="39594" xr:uid="{00000000-0005-0000-0000-000040530000}"/>
    <cellStyle name="Normal 47 2 3 3 2 2 3 3" xfId="24361" xr:uid="{00000000-0005-0000-0000-000041530000}"/>
    <cellStyle name="Normal 47 2 3 3 2 2 4" xfId="34581" xr:uid="{00000000-0005-0000-0000-000042530000}"/>
    <cellStyle name="Normal 47 2 3 3 2 2 5" xfId="19348" xr:uid="{00000000-0005-0000-0000-000043530000}"/>
    <cellStyle name="Normal 47 2 3 3 2 3" xfId="5899" xr:uid="{00000000-0005-0000-0000-000044530000}"/>
    <cellStyle name="Normal 47 2 3 3 2 3 2" xfId="15951" xr:uid="{00000000-0005-0000-0000-000045530000}"/>
    <cellStyle name="Normal 47 2 3 3 2 3 2 2" xfId="46282" xr:uid="{00000000-0005-0000-0000-000046530000}"/>
    <cellStyle name="Normal 47 2 3 3 2 3 2 3" xfId="31049" xr:uid="{00000000-0005-0000-0000-000047530000}"/>
    <cellStyle name="Normal 47 2 3 3 2 3 3" xfId="10931" xr:uid="{00000000-0005-0000-0000-000048530000}"/>
    <cellStyle name="Normal 47 2 3 3 2 3 3 2" xfId="41265" xr:uid="{00000000-0005-0000-0000-000049530000}"/>
    <cellStyle name="Normal 47 2 3 3 2 3 3 3" xfId="26032" xr:uid="{00000000-0005-0000-0000-00004A530000}"/>
    <cellStyle name="Normal 47 2 3 3 2 3 4" xfId="36252" xr:uid="{00000000-0005-0000-0000-00004B530000}"/>
    <cellStyle name="Normal 47 2 3 3 2 3 5" xfId="21019" xr:uid="{00000000-0005-0000-0000-00004C530000}"/>
    <cellStyle name="Normal 47 2 3 3 2 4" xfId="12609" xr:uid="{00000000-0005-0000-0000-00004D530000}"/>
    <cellStyle name="Normal 47 2 3 3 2 4 2" xfId="42940" xr:uid="{00000000-0005-0000-0000-00004E530000}"/>
    <cellStyle name="Normal 47 2 3 3 2 4 3" xfId="27707" xr:uid="{00000000-0005-0000-0000-00004F530000}"/>
    <cellStyle name="Normal 47 2 3 3 2 5" xfId="7588" xr:uid="{00000000-0005-0000-0000-000050530000}"/>
    <cellStyle name="Normal 47 2 3 3 2 5 2" xfId="37923" xr:uid="{00000000-0005-0000-0000-000051530000}"/>
    <cellStyle name="Normal 47 2 3 3 2 5 3" xfId="22690" xr:uid="{00000000-0005-0000-0000-000052530000}"/>
    <cellStyle name="Normal 47 2 3 3 2 6" xfId="32911" xr:uid="{00000000-0005-0000-0000-000053530000}"/>
    <cellStyle name="Normal 47 2 3 3 2 7" xfId="17677" xr:uid="{00000000-0005-0000-0000-000054530000}"/>
    <cellStyle name="Normal 47 2 3 3 3" xfId="3370" xr:uid="{00000000-0005-0000-0000-000055530000}"/>
    <cellStyle name="Normal 47 2 3 3 3 2" xfId="13444" xr:uid="{00000000-0005-0000-0000-000056530000}"/>
    <cellStyle name="Normal 47 2 3 3 3 2 2" xfId="43775" xr:uid="{00000000-0005-0000-0000-000057530000}"/>
    <cellStyle name="Normal 47 2 3 3 3 2 3" xfId="28542" xr:uid="{00000000-0005-0000-0000-000058530000}"/>
    <cellStyle name="Normal 47 2 3 3 3 3" xfId="8424" xr:uid="{00000000-0005-0000-0000-000059530000}"/>
    <cellStyle name="Normal 47 2 3 3 3 3 2" xfId="38758" xr:uid="{00000000-0005-0000-0000-00005A530000}"/>
    <cellStyle name="Normal 47 2 3 3 3 3 3" xfId="23525" xr:uid="{00000000-0005-0000-0000-00005B530000}"/>
    <cellStyle name="Normal 47 2 3 3 3 4" xfId="33745" xr:uid="{00000000-0005-0000-0000-00005C530000}"/>
    <cellStyle name="Normal 47 2 3 3 3 5" xfId="18512" xr:uid="{00000000-0005-0000-0000-00005D530000}"/>
    <cellStyle name="Normal 47 2 3 3 4" xfId="5063" xr:uid="{00000000-0005-0000-0000-00005E530000}"/>
    <cellStyle name="Normal 47 2 3 3 4 2" xfId="15115" xr:uid="{00000000-0005-0000-0000-00005F530000}"/>
    <cellStyle name="Normal 47 2 3 3 4 2 2" xfId="45446" xr:uid="{00000000-0005-0000-0000-000060530000}"/>
    <cellStyle name="Normal 47 2 3 3 4 2 3" xfId="30213" xr:uid="{00000000-0005-0000-0000-000061530000}"/>
    <cellStyle name="Normal 47 2 3 3 4 3" xfId="10095" xr:uid="{00000000-0005-0000-0000-000062530000}"/>
    <cellStyle name="Normal 47 2 3 3 4 3 2" xfId="40429" xr:uid="{00000000-0005-0000-0000-000063530000}"/>
    <cellStyle name="Normal 47 2 3 3 4 3 3" xfId="25196" xr:uid="{00000000-0005-0000-0000-000064530000}"/>
    <cellStyle name="Normal 47 2 3 3 4 4" xfId="35416" xr:uid="{00000000-0005-0000-0000-000065530000}"/>
    <cellStyle name="Normal 47 2 3 3 4 5" xfId="20183" xr:uid="{00000000-0005-0000-0000-000066530000}"/>
    <cellStyle name="Normal 47 2 3 3 5" xfId="11773" xr:uid="{00000000-0005-0000-0000-000067530000}"/>
    <cellStyle name="Normal 47 2 3 3 5 2" xfId="42104" xr:uid="{00000000-0005-0000-0000-000068530000}"/>
    <cellStyle name="Normal 47 2 3 3 5 3" xfId="26871" xr:uid="{00000000-0005-0000-0000-000069530000}"/>
    <cellStyle name="Normal 47 2 3 3 6" xfId="6752" xr:uid="{00000000-0005-0000-0000-00006A530000}"/>
    <cellStyle name="Normal 47 2 3 3 6 2" xfId="37087" xr:uid="{00000000-0005-0000-0000-00006B530000}"/>
    <cellStyle name="Normal 47 2 3 3 6 3" xfId="21854" xr:uid="{00000000-0005-0000-0000-00006C530000}"/>
    <cellStyle name="Normal 47 2 3 3 7" xfId="32075" xr:uid="{00000000-0005-0000-0000-00006D530000}"/>
    <cellStyle name="Normal 47 2 3 3 8" xfId="16841" xr:uid="{00000000-0005-0000-0000-00006E530000}"/>
    <cellStyle name="Normal 47 2 3 4" xfId="2099" xr:uid="{00000000-0005-0000-0000-00006F530000}"/>
    <cellStyle name="Normal 47 2 3 4 2" xfId="3789" xr:uid="{00000000-0005-0000-0000-000070530000}"/>
    <cellStyle name="Normal 47 2 3 4 2 2" xfId="13862" xr:uid="{00000000-0005-0000-0000-000071530000}"/>
    <cellStyle name="Normal 47 2 3 4 2 2 2" xfId="44193" xr:uid="{00000000-0005-0000-0000-000072530000}"/>
    <cellStyle name="Normal 47 2 3 4 2 2 3" xfId="28960" xr:uid="{00000000-0005-0000-0000-000073530000}"/>
    <cellStyle name="Normal 47 2 3 4 2 3" xfId="8842" xr:uid="{00000000-0005-0000-0000-000074530000}"/>
    <cellStyle name="Normal 47 2 3 4 2 3 2" xfId="39176" xr:uid="{00000000-0005-0000-0000-000075530000}"/>
    <cellStyle name="Normal 47 2 3 4 2 3 3" xfId="23943" xr:uid="{00000000-0005-0000-0000-000076530000}"/>
    <cellStyle name="Normal 47 2 3 4 2 4" xfId="34163" xr:uid="{00000000-0005-0000-0000-000077530000}"/>
    <cellStyle name="Normal 47 2 3 4 2 5" xfId="18930" xr:uid="{00000000-0005-0000-0000-000078530000}"/>
    <cellStyle name="Normal 47 2 3 4 3" xfId="5481" xr:uid="{00000000-0005-0000-0000-000079530000}"/>
    <cellStyle name="Normal 47 2 3 4 3 2" xfId="15533" xr:uid="{00000000-0005-0000-0000-00007A530000}"/>
    <cellStyle name="Normal 47 2 3 4 3 2 2" xfId="45864" xr:uid="{00000000-0005-0000-0000-00007B530000}"/>
    <cellStyle name="Normal 47 2 3 4 3 2 3" xfId="30631" xr:uid="{00000000-0005-0000-0000-00007C530000}"/>
    <cellStyle name="Normal 47 2 3 4 3 3" xfId="10513" xr:uid="{00000000-0005-0000-0000-00007D530000}"/>
    <cellStyle name="Normal 47 2 3 4 3 3 2" xfId="40847" xr:uid="{00000000-0005-0000-0000-00007E530000}"/>
    <cellStyle name="Normal 47 2 3 4 3 3 3" xfId="25614" xr:uid="{00000000-0005-0000-0000-00007F530000}"/>
    <cellStyle name="Normal 47 2 3 4 3 4" xfId="35834" xr:uid="{00000000-0005-0000-0000-000080530000}"/>
    <cellStyle name="Normal 47 2 3 4 3 5" xfId="20601" xr:uid="{00000000-0005-0000-0000-000081530000}"/>
    <cellStyle name="Normal 47 2 3 4 4" xfId="12191" xr:uid="{00000000-0005-0000-0000-000082530000}"/>
    <cellStyle name="Normal 47 2 3 4 4 2" xfId="42522" xr:uid="{00000000-0005-0000-0000-000083530000}"/>
    <cellStyle name="Normal 47 2 3 4 4 3" xfId="27289" xr:uid="{00000000-0005-0000-0000-000084530000}"/>
    <cellStyle name="Normal 47 2 3 4 5" xfId="7170" xr:uid="{00000000-0005-0000-0000-000085530000}"/>
    <cellStyle name="Normal 47 2 3 4 5 2" xfId="37505" xr:uid="{00000000-0005-0000-0000-000086530000}"/>
    <cellStyle name="Normal 47 2 3 4 5 3" xfId="22272" xr:uid="{00000000-0005-0000-0000-000087530000}"/>
    <cellStyle name="Normal 47 2 3 4 6" xfId="32493" xr:uid="{00000000-0005-0000-0000-000088530000}"/>
    <cellStyle name="Normal 47 2 3 4 7" xfId="17259" xr:uid="{00000000-0005-0000-0000-000089530000}"/>
    <cellStyle name="Normal 47 2 3 5" xfId="2952" xr:uid="{00000000-0005-0000-0000-00008A530000}"/>
    <cellStyle name="Normal 47 2 3 5 2" xfId="13026" xr:uid="{00000000-0005-0000-0000-00008B530000}"/>
    <cellStyle name="Normal 47 2 3 5 2 2" xfId="43357" xr:uid="{00000000-0005-0000-0000-00008C530000}"/>
    <cellStyle name="Normal 47 2 3 5 2 3" xfId="28124" xr:uid="{00000000-0005-0000-0000-00008D530000}"/>
    <cellStyle name="Normal 47 2 3 5 3" xfId="8006" xr:uid="{00000000-0005-0000-0000-00008E530000}"/>
    <cellStyle name="Normal 47 2 3 5 3 2" xfId="38340" xr:uid="{00000000-0005-0000-0000-00008F530000}"/>
    <cellStyle name="Normal 47 2 3 5 3 3" xfId="23107" xr:uid="{00000000-0005-0000-0000-000090530000}"/>
    <cellStyle name="Normal 47 2 3 5 4" xfId="33327" xr:uid="{00000000-0005-0000-0000-000091530000}"/>
    <cellStyle name="Normal 47 2 3 5 5" xfId="18094" xr:uid="{00000000-0005-0000-0000-000092530000}"/>
    <cellStyle name="Normal 47 2 3 6" xfId="4645" xr:uid="{00000000-0005-0000-0000-000093530000}"/>
    <cellStyle name="Normal 47 2 3 6 2" xfId="14697" xr:uid="{00000000-0005-0000-0000-000094530000}"/>
    <cellStyle name="Normal 47 2 3 6 2 2" xfId="45028" xr:uid="{00000000-0005-0000-0000-000095530000}"/>
    <cellStyle name="Normal 47 2 3 6 2 3" xfId="29795" xr:uid="{00000000-0005-0000-0000-000096530000}"/>
    <cellStyle name="Normal 47 2 3 6 3" xfId="9677" xr:uid="{00000000-0005-0000-0000-000097530000}"/>
    <cellStyle name="Normal 47 2 3 6 3 2" xfId="40011" xr:uid="{00000000-0005-0000-0000-000098530000}"/>
    <cellStyle name="Normal 47 2 3 6 3 3" xfId="24778" xr:uid="{00000000-0005-0000-0000-000099530000}"/>
    <cellStyle name="Normal 47 2 3 6 4" xfId="34998" xr:uid="{00000000-0005-0000-0000-00009A530000}"/>
    <cellStyle name="Normal 47 2 3 6 5" xfId="19765" xr:uid="{00000000-0005-0000-0000-00009B530000}"/>
    <cellStyle name="Normal 47 2 3 7" xfId="11355" xr:uid="{00000000-0005-0000-0000-00009C530000}"/>
    <cellStyle name="Normal 47 2 3 7 2" xfId="41686" xr:uid="{00000000-0005-0000-0000-00009D530000}"/>
    <cellStyle name="Normal 47 2 3 7 3" xfId="26453" xr:uid="{00000000-0005-0000-0000-00009E530000}"/>
    <cellStyle name="Normal 47 2 3 8" xfId="6334" xr:uid="{00000000-0005-0000-0000-00009F530000}"/>
    <cellStyle name="Normal 47 2 3 8 2" xfId="36669" xr:uid="{00000000-0005-0000-0000-0000A0530000}"/>
    <cellStyle name="Normal 47 2 3 8 3" xfId="21436" xr:uid="{00000000-0005-0000-0000-0000A1530000}"/>
    <cellStyle name="Normal 47 2 3 9" xfId="31658" xr:uid="{00000000-0005-0000-0000-0000A2530000}"/>
    <cellStyle name="Normal 47 2 4" xfId="1359" xr:uid="{00000000-0005-0000-0000-0000A3530000}"/>
    <cellStyle name="Normal 47 2 4 2" xfId="1782" xr:uid="{00000000-0005-0000-0000-0000A4530000}"/>
    <cellStyle name="Normal 47 2 4 2 2" xfId="2621" xr:uid="{00000000-0005-0000-0000-0000A5530000}"/>
    <cellStyle name="Normal 47 2 4 2 2 2" xfId="4311" xr:uid="{00000000-0005-0000-0000-0000A6530000}"/>
    <cellStyle name="Normal 47 2 4 2 2 2 2" xfId="14384" xr:uid="{00000000-0005-0000-0000-0000A7530000}"/>
    <cellStyle name="Normal 47 2 4 2 2 2 2 2" xfId="44715" xr:uid="{00000000-0005-0000-0000-0000A8530000}"/>
    <cellStyle name="Normal 47 2 4 2 2 2 2 3" xfId="29482" xr:uid="{00000000-0005-0000-0000-0000A9530000}"/>
    <cellStyle name="Normal 47 2 4 2 2 2 3" xfId="9364" xr:uid="{00000000-0005-0000-0000-0000AA530000}"/>
    <cellStyle name="Normal 47 2 4 2 2 2 3 2" xfId="39698" xr:uid="{00000000-0005-0000-0000-0000AB530000}"/>
    <cellStyle name="Normal 47 2 4 2 2 2 3 3" xfId="24465" xr:uid="{00000000-0005-0000-0000-0000AC530000}"/>
    <cellStyle name="Normal 47 2 4 2 2 2 4" xfId="34685" xr:uid="{00000000-0005-0000-0000-0000AD530000}"/>
    <cellStyle name="Normal 47 2 4 2 2 2 5" xfId="19452" xr:uid="{00000000-0005-0000-0000-0000AE530000}"/>
    <cellStyle name="Normal 47 2 4 2 2 3" xfId="6003" xr:uid="{00000000-0005-0000-0000-0000AF530000}"/>
    <cellStyle name="Normal 47 2 4 2 2 3 2" xfId="16055" xr:uid="{00000000-0005-0000-0000-0000B0530000}"/>
    <cellStyle name="Normal 47 2 4 2 2 3 2 2" xfId="46386" xr:uid="{00000000-0005-0000-0000-0000B1530000}"/>
    <cellStyle name="Normal 47 2 4 2 2 3 2 3" xfId="31153" xr:uid="{00000000-0005-0000-0000-0000B2530000}"/>
    <cellStyle name="Normal 47 2 4 2 2 3 3" xfId="11035" xr:uid="{00000000-0005-0000-0000-0000B3530000}"/>
    <cellStyle name="Normal 47 2 4 2 2 3 3 2" xfId="41369" xr:uid="{00000000-0005-0000-0000-0000B4530000}"/>
    <cellStyle name="Normal 47 2 4 2 2 3 3 3" xfId="26136" xr:uid="{00000000-0005-0000-0000-0000B5530000}"/>
    <cellStyle name="Normal 47 2 4 2 2 3 4" xfId="36356" xr:uid="{00000000-0005-0000-0000-0000B6530000}"/>
    <cellStyle name="Normal 47 2 4 2 2 3 5" xfId="21123" xr:uid="{00000000-0005-0000-0000-0000B7530000}"/>
    <cellStyle name="Normal 47 2 4 2 2 4" xfId="12713" xr:uid="{00000000-0005-0000-0000-0000B8530000}"/>
    <cellStyle name="Normal 47 2 4 2 2 4 2" xfId="43044" xr:uid="{00000000-0005-0000-0000-0000B9530000}"/>
    <cellStyle name="Normal 47 2 4 2 2 4 3" xfId="27811" xr:uid="{00000000-0005-0000-0000-0000BA530000}"/>
    <cellStyle name="Normal 47 2 4 2 2 5" xfId="7692" xr:uid="{00000000-0005-0000-0000-0000BB530000}"/>
    <cellStyle name="Normal 47 2 4 2 2 5 2" xfId="38027" xr:uid="{00000000-0005-0000-0000-0000BC530000}"/>
    <cellStyle name="Normal 47 2 4 2 2 5 3" xfId="22794" xr:uid="{00000000-0005-0000-0000-0000BD530000}"/>
    <cellStyle name="Normal 47 2 4 2 2 6" xfId="33015" xr:uid="{00000000-0005-0000-0000-0000BE530000}"/>
    <cellStyle name="Normal 47 2 4 2 2 7" xfId="17781" xr:uid="{00000000-0005-0000-0000-0000BF530000}"/>
    <cellStyle name="Normal 47 2 4 2 3" xfId="3474" xr:uid="{00000000-0005-0000-0000-0000C0530000}"/>
    <cellStyle name="Normal 47 2 4 2 3 2" xfId="13548" xr:uid="{00000000-0005-0000-0000-0000C1530000}"/>
    <cellStyle name="Normal 47 2 4 2 3 2 2" xfId="43879" xr:uid="{00000000-0005-0000-0000-0000C2530000}"/>
    <cellStyle name="Normal 47 2 4 2 3 2 3" xfId="28646" xr:uid="{00000000-0005-0000-0000-0000C3530000}"/>
    <cellStyle name="Normal 47 2 4 2 3 3" xfId="8528" xr:uid="{00000000-0005-0000-0000-0000C4530000}"/>
    <cellStyle name="Normal 47 2 4 2 3 3 2" xfId="38862" xr:uid="{00000000-0005-0000-0000-0000C5530000}"/>
    <cellStyle name="Normal 47 2 4 2 3 3 3" xfId="23629" xr:uid="{00000000-0005-0000-0000-0000C6530000}"/>
    <cellStyle name="Normal 47 2 4 2 3 4" xfId="33849" xr:uid="{00000000-0005-0000-0000-0000C7530000}"/>
    <cellStyle name="Normal 47 2 4 2 3 5" xfId="18616" xr:uid="{00000000-0005-0000-0000-0000C8530000}"/>
    <cellStyle name="Normal 47 2 4 2 4" xfId="5167" xr:uid="{00000000-0005-0000-0000-0000C9530000}"/>
    <cellStyle name="Normal 47 2 4 2 4 2" xfId="15219" xr:uid="{00000000-0005-0000-0000-0000CA530000}"/>
    <cellStyle name="Normal 47 2 4 2 4 2 2" xfId="45550" xr:uid="{00000000-0005-0000-0000-0000CB530000}"/>
    <cellStyle name="Normal 47 2 4 2 4 2 3" xfId="30317" xr:uid="{00000000-0005-0000-0000-0000CC530000}"/>
    <cellStyle name="Normal 47 2 4 2 4 3" xfId="10199" xr:uid="{00000000-0005-0000-0000-0000CD530000}"/>
    <cellStyle name="Normal 47 2 4 2 4 3 2" xfId="40533" xr:uid="{00000000-0005-0000-0000-0000CE530000}"/>
    <cellStyle name="Normal 47 2 4 2 4 3 3" xfId="25300" xr:uid="{00000000-0005-0000-0000-0000CF530000}"/>
    <cellStyle name="Normal 47 2 4 2 4 4" xfId="35520" xr:uid="{00000000-0005-0000-0000-0000D0530000}"/>
    <cellStyle name="Normal 47 2 4 2 4 5" xfId="20287" xr:uid="{00000000-0005-0000-0000-0000D1530000}"/>
    <cellStyle name="Normal 47 2 4 2 5" xfId="11877" xr:uid="{00000000-0005-0000-0000-0000D2530000}"/>
    <cellStyle name="Normal 47 2 4 2 5 2" xfId="42208" xr:uid="{00000000-0005-0000-0000-0000D3530000}"/>
    <cellStyle name="Normal 47 2 4 2 5 3" xfId="26975" xr:uid="{00000000-0005-0000-0000-0000D4530000}"/>
    <cellStyle name="Normal 47 2 4 2 6" xfId="6856" xr:uid="{00000000-0005-0000-0000-0000D5530000}"/>
    <cellStyle name="Normal 47 2 4 2 6 2" xfId="37191" xr:uid="{00000000-0005-0000-0000-0000D6530000}"/>
    <cellStyle name="Normal 47 2 4 2 6 3" xfId="21958" xr:uid="{00000000-0005-0000-0000-0000D7530000}"/>
    <cellStyle name="Normal 47 2 4 2 7" xfId="32179" xr:uid="{00000000-0005-0000-0000-0000D8530000}"/>
    <cellStyle name="Normal 47 2 4 2 8" xfId="16945" xr:uid="{00000000-0005-0000-0000-0000D9530000}"/>
    <cellStyle name="Normal 47 2 4 3" xfId="2203" xr:uid="{00000000-0005-0000-0000-0000DA530000}"/>
    <cellStyle name="Normal 47 2 4 3 2" xfId="3893" xr:uid="{00000000-0005-0000-0000-0000DB530000}"/>
    <cellStyle name="Normal 47 2 4 3 2 2" xfId="13966" xr:uid="{00000000-0005-0000-0000-0000DC530000}"/>
    <cellStyle name="Normal 47 2 4 3 2 2 2" xfId="44297" xr:uid="{00000000-0005-0000-0000-0000DD530000}"/>
    <cellStyle name="Normal 47 2 4 3 2 2 3" xfId="29064" xr:uid="{00000000-0005-0000-0000-0000DE530000}"/>
    <cellStyle name="Normal 47 2 4 3 2 3" xfId="8946" xr:uid="{00000000-0005-0000-0000-0000DF530000}"/>
    <cellStyle name="Normal 47 2 4 3 2 3 2" xfId="39280" xr:uid="{00000000-0005-0000-0000-0000E0530000}"/>
    <cellStyle name="Normal 47 2 4 3 2 3 3" xfId="24047" xr:uid="{00000000-0005-0000-0000-0000E1530000}"/>
    <cellStyle name="Normal 47 2 4 3 2 4" xfId="34267" xr:uid="{00000000-0005-0000-0000-0000E2530000}"/>
    <cellStyle name="Normal 47 2 4 3 2 5" xfId="19034" xr:uid="{00000000-0005-0000-0000-0000E3530000}"/>
    <cellStyle name="Normal 47 2 4 3 3" xfId="5585" xr:uid="{00000000-0005-0000-0000-0000E4530000}"/>
    <cellStyle name="Normal 47 2 4 3 3 2" xfId="15637" xr:uid="{00000000-0005-0000-0000-0000E5530000}"/>
    <cellStyle name="Normal 47 2 4 3 3 2 2" xfId="45968" xr:uid="{00000000-0005-0000-0000-0000E6530000}"/>
    <cellStyle name="Normal 47 2 4 3 3 2 3" xfId="30735" xr:uid="{00000000-0005-0000-0000-0000E7530000}"/>
    <cellStyle name="Normal 47 2 4 3 3 3" xfId="10617" xr:uid="{00000000-0005-0000-0000-0000E8530000}"/>
    <cellStyle name="Normal 47 2 4 3 3 3 2" xfId="40951" xr:uid="{00000000-0005-0000-0000-0000E9530000}"/>
    <cellStyle name="Normal 47 2 4 3 3 3 3" xfId="25718" xr:uid="{00000000-0005-0000-0000-0000EA530000}"/>
    <cellStyle name="Normal 47 2 4 3 3 4" xfId="35938" xr:uid="{00000000-0005-0000-0000-0000EB530000}"/>
    <cellStyle name="Normal 47 2 4 3 3 5" xfId="20705" xr:uid="{00000000-0005-0000-0000-0000EC530000}"/>
    <cellStyle name="Normal 47 2 4 3 4" xfId="12295" xr:uid="{00000000-0005-0000-0000-0000ED530000}"/>
    <cellStyle name="Normal 47 2 4 3 4 2" xfId="42626" xr:uid="{00000000-0005-0000-0000-0000EE530000}"/>
    <cellStyle name="Normal 47 2 4 3 4 3" xfId="27393" xr:uid="{00000000-0005-0000-0000-0000EF530000}"/>
    <cellStyle name="Normal 47 2 4 3 5" xfId="7274" xr:uid="{00000000-0005-0000-0000-0000F0530000}"/>
    <cellStyle name="Normal 47 2 4 3 5 2" xfId="37609" xr:uid="{00000000-0005-0000-0000-0000F1530000}"/>
    <cellStyle name="Normal 47 2 4 3 5 3" xfId="22376" xr:uid="{00000000-0005-0000-0000-0000F2530000}"/>
    <cellStyle name="Normal 47 2 4 3 6" xfId="32597" xr:uid="{00000000-0005-0000-0000-0000F3530000}"/>
    <cellStyle name="Normal 47 2 4 3 7" xfId="17363" xr:uid="{00000000-0005-0000-0000-0000F4530000}"/>
    <cellStyle name="Normal 47 2 4 4" xfId="3056" xr:uid="{00000000-0005-0000-0000-0000F5530000}"/>
    <cellStyle name="Normal 47 2 4 4 2" xfId="13130" xr:uid="{00000000-0005-0000-0000-0000F6530000}"/>
    <cellStyle name="Normal 47 2 4 4 2 2" xfId="43461" xr:uid="{00000000-0005-0000-0000-0000F7530000}"/>
    <cellStyle name="Normal 47 2 4 4 2 3" xfId="28228" xr:uid="{00000000-0005-0000-0000-0000F8530000}"/>
    <cellStyle name="Normal 47 2 4 4 3" xfId="8110" xr:uid="{00000000-0005-0000-0000-0000F9530000}"/>
    <cellStyle name="Normal 47 2 4 4 3 2" xfId="38444" xr:uid="{00000000-0005-0000-0000-0000FA530000}"/>
    <cellStyle name="Normal 47 2 4 4 3 3" xfId="23211" xr:uid="{00000000-0005-0000-0000-0000FB530000}"/>
    <cellStyle name="Normal 47 2 4 4 4" xfId="33431" xr:uid="{00000000-0005-0000-0000-0000FC530000}"/>
    <cellStyle name="Normal 47 2 4 4 5" xfId="18198" xr:uid="{00000000-0005-0000-0000-0000FD530000}"/>
    <cellStyle name="Normal 47 2 4 5" xfId="4749" xr:uid="{00000000-0005-0000-0000-0000FE530000}"/>
    <cellStyle name="Normal 47 2 4 5 2" xfId="14801" xr:uid="{00000000-0005-0000-0000-0000FF530000}"/>
    <cellStyle name="Normal 47 2 4 5 2 2" xfId="45132" xr:uid="{00000000-0005-0000-0000-000000540000}"/>
    <cellStyle name="Normal 47 2 4 5 2 3" xfId="29899" xr:uid="{00000000-0005-0000-0000-000001540000}"/>
    <cellStyle name="Normal 47 2 4 5 3" xfId="9781" xr:uid="{00000000-0005-0000-0000-000002540000}"/>
    <cellStyle name="Normal 47 2 4 5 3 2" xfId="40115" xr:uid="{00000000-0005-0000-0000-000003540000}"/>
    <cellStyle name="Normal 47 2 4 5 3 3" xfId="24882" xr:uid="{00000000-0005-0000-0000-000004540000}"/>
    <cellStyle name="Normal 47 2 4 5 4" xfId="35102" xr:uid="{00000000-0005-0000-0000-000005540000}"/>
    <cellStyle name="Normal 47 2 4 5 5" xfId="19869" xr:uid="{00000000-0005-0000-0000-000006540000}"/>
    <cellStyle name="Normal 47 2 4 6" xfId="11459" xr:uid="{00000000-0005-0000-0000-000007540000}"/>
    <cellStyle name="Normal 47 2 4 6 2" xfId="41790" xr:uid="{00000000-0005-0000-0000-000008540000}"/>
    <cellStyle name="Normal 47 2 4 6 3" xfId="26557" xr:uid="{00000000-0005-0000-0000-000009540000}"/>
    <cellStyle name="Normal 47 2 4 7" xfId="6438" xr:uid="{00000000-0005-0000-0000-00000A540000}"/>
    <cellStyle name="Normal 47 2 4 7 2" xfId="36773" xr:uid="{00000000-0005-0000-0000-00000B540000}"/>
    <cellStyle name="Normal 47 2 4 7 3" xfId="21540" xr:uid="{00000000-0005-0000-0000-00000C540000}"/>
    <cellStyle name="Normal 47 2 4 8" xfId="31761" xr:uid="{00000000-0005-0000-0000-00000D540000}"/>
    <cellStyle name="Normal 47 2 4 9" xfId="16527" xr:uid="{00000000-0005-0000-0000-00000E540000}"/>
    <cellStyle name="Normal 47 2 5" xfId="1572" xr:uid="{00000000-0005-0000-0000-00000F540000}"/>
    <cellStyle name="Normal 47 2 5 2" xfId="2413" xr:uid="{00000000-0005-0000-0000-000010540000}"/>
    <cellStyle name="Normal 47 2 5 2 2" xfId="4103" xr:uid="{00000000-0005-0000-0000-000011540000}"/>
    <cellStyle name="Normal 47 2 5 2 2 2" xfId="14176" xr:uid="{00000000-0005-0000-0000-000012540000}"/>
    <cellStyle name="Normal 47 2 5 2 2 2 2" xfId="44507" xr:uid="{00000000-0005-0000-0000-000013540000}"/>
    <cellStyle name="Normal 47 2 5 2 2 2 3" xfId="29274" xr:uid="{00000000-0005-0000-0000-000014540000}"/>
    <cellStyle name="Normal 47 2 5 2 2 3" xfId="9156" xr:uid="{00000000-0005-0000-0000-000015540000}"/>
    <cellStyle name="Normal 47 2 5 2 2 3 2" xfId="39490" xr:uid="{00000000-0005-0000-0000-000016540000}"/>
    <cellStyle name="Normal 47 2 5 2 2 3 3" xfId="24257" xr:uid="{00000000-0005-0000-0000-000017540000}"/>
    <cellStyle name="Normal 47 2 5 2 2 4" xfId="34477" xr:uid="{00000000-0005-0000-0000-000018540000}"/>
    <cellStyle name="Normal 47 2 5 2 2 5" xfId="19244" xr:uid="{00000000-0005-0000-0000-000019540000}"/>
    <cellStyle name="Normal 47 2 5 2 3" xfId="5795" xr:uid="{00000000-0005-0000-0000-00001A540000}"/>
    <cellStyle name="Normal 47 2 5 2 3 2" xfId="15847" xr:uid="{00000000-0005-0000-0000-00001B540000}"/>
    <cellStyle name="Normal 47 2 5 2 3 2 2" xfId="46178" xr:uid="{00000000-0005-0000-0000-00001C540000}"/>
    <cellStyle name="Normal 47 2 5 2 3 2 3" xfId="30945" xr:uid="{00000000-0005-0000-0000-00001D540000}"/>
    <cellStyle name="Normal 47 2 5 2 3 3" xfId="10827" xr:uid="{00000000-0005-0000-0000-00001E540000}"/>
    <cellStyle name="Normal 47 2 5 2 3 3 2" xfId="41161" xr:uid="{00000000-0005-0000-0000-00001F540000}"/>
    <cellStyle name="Normal 47 2 5 2 3 3 3" xfId="25928" xr:uid="{00000000-0005-0000-0000-000020540000}"/>
    <cellStyle name="Normal 47 2 5 2 3 4" xfId="36148" xr:uid="{00000000-0005-0000-0000-000021540000}"/>
    <cellStyle name="Normal 47 2 5 2 3 5" xfId="20915" xr:uid="{00000000-0005-0000-0000-000022540000}"/>
    <cellStyle name="Normal 47 2 5 2 4" xfId="12505" xr:uid="{00000000-0005-0000-0000-000023540000}"/>
    <cellStyle name="Normal 47 2 5 2 4 2" xfId="42836" xr:uid="{00000000-0005-0000-0000-000024540000}"/>
    <cellStyle name="Normal 47 2 5 2 4 3" xfId="27603" xr:uid="{00000000-0005-0000-0000-000025540000}"/>
    <cellStyle name="Normal 47 2 5 2 5" xfId="7484" xr:uid="{00000000-0005-0000-0000-000026540000}"/>
    <cellStyle name="Normal 47 2 5 2 5 2" xfId="37819" xr:uid="{00000000-0005-0000-0000-000027540000}"/>
    <cellStyle name="Normal 47 2 5 2 5 3" xfId="22586" xr:uid="{00000000-0005-0000-0000-000028540000}"/>
    <cellStyle name="Normal 47 2 5 2 6" xfId="32807" xr:uid="{00000000-0005-0000-0000-000029540000}"/>
    <cellStyle name="Normal 47 2 5 2 7" xfId="17573" xr:uid="{00000000-0005-0000-0000-00002A540000}"/>
    <cellStyle name="Normal 47 2 5 3" xfId="3266" xr:uid="{00000000-0005-0000-0000-00002B540000}"/>
    <cellStyle name="Normal 47 2 5 3 2" xfId="13340" xr:uid="{00000000-0005-0000-0000-00002C540000}"/>
    <cellStyle name="Normal 47 2 5 3 2 2" xfId="43671" xr:uid="{00000000-0005-0000-0000-00002D540000}"/>
    <cellStyle name="Normal 47 2 5 3 2 3" xfId="28438" xr:uid="{00000000-0005-0000-0000-00002E540000}"/>
    <cellStyle name="Normal 47 2 5 3 3" xfId="8320" xr:uid="{00000000-0005-0000-0000-00002F540000}"/>
    <cellStyle name="Normal 47 2 5 3 3 2" xfId="38654" xr:uid="{00000000-0005-0000-0000-000030540000}"/>
    <cellStyle name="Normal 47 2 5 3 3 3" xfId="23421" xr:uid="{00000000-0005-0000-0000-000031540000}"/>
    <cellStyle name="Normal 47 2 5 3 4" xfId="33641" xr:uid="{00000000-0005-0000-0000-000032540000}"/>
    <cellStyle name="Normal 47 2 5 3 5" xfId="18408" xr:uid="{00000000-0005-0000-0000-000033540000}"/>
    <cellStyle name="Normal 47 2 5 4" xfId="4959" xr:uid="{00000000-0005-0000-0000-000034540000}"/>
    <cellStyle name="Normal 47 2 5 4 2" xfId="15011" xr:uid="{00000000-0005-0000-0000-000035540000}"/>
    <cellStyle name="Normal 47 2 5 4 2 2" xfId="45342" xr:uid="{00000000-0005-0000-0000-000036540000}"/>
    <cellStyle name="Normal 47 2 5 4 2 3" xfId="30109" xr:uid="{00000000-0005-0000-0000-000037540000}"/>
    <cellStyle name="Normal 47 2 5 4 3" xfId="9991" xr:uid="{00000000-0005-0000-0000-000038540000}"/>
    <cellStyle name="Normal 47 2 5 4 3 2" xfId="40325" xr:uid="{00000000-0005-0000-0000-000039540000}"/>
    <cellStyle name="Normal 47 2 5 4 3 3" xfId="25092" xr:uid="{00000000-0005-0000-0000-00003A540000}"/>
    <cellStyle name="Normal 47 2 5 4 4" xfId="35312" xr:uid="{00000000-0005-0000-0000-00003B540000}"/>
    <cellStyle name="Normal 47 2 5 4 5" xfId="20079" xr:uid="{00000000-0005-0000-0000-00003C540000}"/>
    <cellStyle name="Normal 47 2 5 5" xfId="11669" xr:uid="{00000000-0005-0000-0000-00003D540000}"/>
    <cellStyle name="Normal 47 2 5 5 2" xfId="42000" xr:uid="{00000000-0005-0000-0000-00003E540000}"/>
    <cellStyle name="Normal 47 2 5 5 3" xfId="26767" xr:uid="{00000000-0005-0000-0000-00003F540000}"/>
    <cellStyle name="Normal 47 2 5 6" xfId="6648" xr:uid="{00000000-0005-0000-0000-000040540000}"/>
    <cellStyle name="Normal 47 2 5 6 2" xfId="36983" xr:uid="{00000000-0005-0000-0000-000041540000}"/>
    <cellStyle name="Normal 47 2 5 6 3" xfId="21750" xr:uid="{00000000-0005-0000-0000-000042540000}"/>
    <cellStyle name="Normal 47 2 5 7" xfId="31971" xr:uid="{00000000-0005-0000-0000-000043540000}"/>
    <cellStyle name="Normal 47 2 5 8" xfId="16737" xr:uid="{00000000-0005-0000-0000-000044540000}"/>
    <cellStyle name="Normal 47 2 6" xfId="1993" xr:uid="{00000000-0005-0000-0000-000045540000}"/>
    <cellStyle name="Normal 47 2 6 2" xfId="3685" xr:uid="{00000000-0005-0000-0000-000046540000}"/>
    <cellStyle name="Normal 47 2 6 2 2" xfId="13758" xr:uid="{00000000-0005-0000-0000-000047540000}"/>
    <cellStyle name="Normal 47 2 6 2 2 2" xfId="44089" xr:uid="{00000000-0005-0000-0000-000048540000}"/>
    <cellStyle name="Normal 47 2 6 2 2 3" xfId="28856" xr:uid="{00000000-0005-0000-0000-000049540000}"/>
    <cellStyle name="Normal 47 2 6 2 3" xfId="8738" xr:uid="{00000000-0005-0000-0000-00004A540000}"/>
    <cellStyle name="Normal 47 2 6 2 3 2" xfId="39072" xr:uid="{00000000-0005-0000-0000-00004B540000}"/>
    <cellStyle name="Normal 47 2 6 2 3 3" xfId="23839" xr:uid="{00000000-0005-0000-0000-00004C540000}"/>
    <cellStyle name="Normal 47 2 6 2 4" xfId="34059" xr:uid="{00000000-0005-0000-0000-00004D540000}"/>
    <cellStyle name="Normal 47 2 6 2 5" xfId="18826" xr:uid="{00000000-0005-0000-0000-00004E540000}"/>
    <cellStyle name="Normal 47 2 6 3" xfId="5377" xr:uid="{00000000-0005-0000-0000-00004F540000}"/>
    <cellStyle name="Normal 47 2 6 3 2" xfId="15429" xr:uid="{00000000-0005-0000-0000-000050540000}"/>
    <cellStyle name="Normal 47 2 6 3 2 2" xfId="45760" xr:uid="{00000000-0005-0000-0000-000051540000}"/>
    <cellStyle name="Normal 47 2 6 3 2 3" xfId="30527" xr:uid="{00000000-0005-0000-0000-000052540000}"/>
    <cellStyle name="Normal 47 2 6 3 3" xfId="10409" xr:uid="{00000000-0005-0000-0000-000053540000}"/>
    <cellStyle name="Normal 47 2 6 3 3 2" xfId="40743" xr:uid="{00000000-0005-0000-0000-000054540000}"/>
    <cellStyle name="Normal 47 2 6 3 3 3" xfId="25510" xr:uid="{00000000-0005-0000-0000-000055540000}"/>
    <cellStyle name="Normal 47 2 6 3 4" xfId="35730" xr:uid="{00000000-0005-0000-0000-000056540000}"/>
    <cellStyle name="Normal 47 2 6 3 5" xfId="20497" xr:uid="{00000000-0005-0000-0000-000057540000}"/>
    <cellStyle name="Normal 47 2 6 4" xfId="12087" xr:uid="{00000000-0005-0000-0000-000058540000}"/>
    <cellStyle name="Normal 47 2 6 4 2" xfId="42418" xr:uid="{00000000-0005-0000-0000-000059540000}"/>
    <cellStyle name="Normal 47 2 6 4 3" xfId="27185" xr:uid="{00000000-0005-0000-0000-00005A540000}"/>
    <cellStyle name="Normal 47 2 6 5" xfId="7066" xr:uid="{00000000-0005-0000-0000-00005B540000}"/>
    <cellStyle name="Normal 47 2 6 5 2" xfId="37401" xr:uid="{00000000-0005-0000-0000-00005C540000}"/>
    <cellStyle name="Normal 47 2 6 5 3" xfId="22168" xr:uid="{00000000-0005-0000-0000-00005D540000}"/>
    <cellStyle name="Normal 47 2 6 6" xfId="32389" xr:uid="{00000000-0005-0000-0000-00005E540000}"/>
    <cellStyle name="Normal 47 2 6 7" xfId="17155" xr:uid="{00000000-0005-0000-0000-00005F540000}"/>
    <cellStyle name="Normal 47 2 7" xfId="2844" xr:uid="{00000000-0005-0000-0000-000060540000}"/>
    <cellStyle name="Normal 47 2 7 2" xfId="12922" xr:uid="{00000000-0005-0000-0000-000061540000}"/>
    <cellStyle name="Normal 47 2 7 2 2" xfId="43253" xr:uid="{00000000-0005-0000-0000-000062540000}"/>
    <cellStyle name="Normal 47 2 7 2 3" xfId="28020" xr:uid="{00000000-0005-0000-0000-000063540000}"/>
    <cellStyle name="Normal 47 2 7 3" xfId="7902" xr:uid="{00000000-0005-0000-0000-000064540000}"/>
    <cellStyle name="Normal 47 2 7 3 2" xfId="38236" xr:uid="{00000000-0005-0000-0000-000065540000}"/>
    <cellStyle name="Normal 47 2 7 3 3" xfId="23003" xr:uid="{00000000-0005-0000-0000-000066540000}"/>
    <cellStyle name="Normal 47 2 7 4" xfId="33223" xr:uid="{00000000-0005-0000-0000-000067540000}"/>
    <cellStyle name="Normal 47 2 7 5" xfId="17990" xr:uid="{00000000-0005-0000-0000-000068540000}"/>
    <cellStyle name="Normal 47 2 8" xfId="4538" xr:uid="{00000000-0005-0000-0000-000069540000}"/>
    <cellStyle name="Normal 47 2 8 2" xfId="14593" xr:uid="{00000000-0005-0000-0000-00006A540000}"/>
    <cellStyle name="Normal 47 2 8 2 2" xfId="44924" xr:uid="{00000000-0005-0000-0000-00006B540000}"/>
    <cellStyle name="Normal 47 2 8 2 3" xfId="29691" xr:uid="{00000000-0005-0000-0000-00006C540000}"/>
    <cellStyle name="Normal 47 2 8 3" xfId="9573" xr:uid="{00000000-0005-0000-0000-00006D540000}"/>
    <cellStyle name="Normal 47 2 8 3 2" xfId="39907" xr:uid="{00000000-0005-0000-0000-00006E540000}"/>
    <cellStyle name="Normal 47 2 8 3 3" xfId="24674" xr:uid="{00000000-0005-0000-0000-00006F540000}"/>
    <cellStyle name="Normal 47 2 8 4" xfId="34894" xr:uid="{00000000-0005-0000-0000-000070540000}"/>
    <cellStyle name="Normal 47 2 8 5" xfId="19661" xr:uid="{00000000-0005-0000-0000-000071540000}"/>
    <cellStyle name="Normal 47 2 9" xfId="11249" xr:uid="{00000000-0005-0000-0000-000072540000}"/>
    <cellStyle name="Normal 47 2 9 2" xfId="41582" xr:uid="{00000000-0005-0000-0000-000073540000}"/>
    <cellStyle name="Normal 47 2 9 3" xfId="26349" xr:uid="{00000000-0005-0000-0000-000074540000}"/>
    <cellStyle name="Normal 48" xfId="364" xr:uid="{00000000-0005-0000-0000-000075540000}"/>
    <cellStyle name="Normal 48 2" xfId="864" xr:uid="{00000000-0005-0000-0000-000076540000}"/>
    <cellStyle name="Normal 49" xfId="355" xr:uid="{00000000-0005-0000-0000-000077540000}"/>
    <cellStyle name="Normal 49 2" xfId="865" xr:uid="{00000000-0005-0000-0000-000078540000}"/>
    <cellStyle name="Normal 5" xfId="171" xr:uid="{00000000-0005-0000-0000-000079540000}"/>
    <cellStyle name="Normal 5 2" xfId="500" xr:uid="{00000000-0005-0000-0000-00007A540000}"/>
    <cellStyle name="Normal 5 2 10" xfId="6202" xr:uid="{00000000-0005-0000-0000-00007B540000}"/>
    <cellStyle name="Normal 5 2 10 2" xfId="36540" xr:uid="{00000000-0005-0000-0000-00007C540000}"/>
    <cellStyle name="Normal 5 2 10 3" xfId="21307" xr:uid="{00000000-0005-0000-0000-00007D540000}"/>
    <cellStyle name="Normal 5 2 11" xfId="31376" xr:uid="{00000000-0005-0000-0000-00007E540000}"/>
    <cellStyle name="Normal 5 2 12" xfId="16292" xr:uid="{00000000-0005-0000-0000-00007F540000}"/>
    <cellStyle name="Normal 5 2 2" xfId="1166" xr:uid="{00000000-0005-0000-0000-000080540000}"/>
    <cellStyle name="Normal 5 2 2 10" xfId="31380" xr:uid="{00000000-0005-0000-0000-000081540000}"/>
    <cellStyle name="Normal 5 2 2 11" xfId="16346" xr:uid="{00000000-0005-0000-0000-000082540000}"/>
    <cellStyle name="Normal 5 2 2 2" xfId="1275" xr:uid="{00000000-0005-0000-0000-000083540000}"/>
    <cellStyle name="Normal 5 2 2 2 10" xfId="16450" xr:uid="{00000000-0005-0000-0000-000084540000}"/>
    <cellStyle name="Normal 5 2 2 2 2" xfId="1492" xr:uid="{00000000-0005-0000-0000-000085540000}"/>
    <cellStyle name="Normal 5 2 2 2 2 2" xfId="1913" xr:uid="{00000000-0005-0000-0000-000086540000}"/>
    <cellStyle name="Normal 5 2 2 2 2 2 2" xfId="2752" xr:uid="{00000000-0005-0000-0000-000087540000}"/>
    <cellStyle name="Normal 5 2 2 2 2 2 2 2" xfId="4442" xr:uid="{00000000-0005-0000-0000-000088540000}"/>
    <cellStyle name="Normal 5 2 2 2 2 2 2 2 2" xfId="14515" xr:uid="{00000000-0005-0000-0000-000089540000}"/>
    <cellStyle name="Normal 5 2 2 2 2 2 2 2 2 2" xfId="44846" xr:uid="{00000000-0005-0000-0000-00008A540000}"/>
    <cellStyle name="Normal 5 2 2 2 2 2 2 2 2 3" xfId="29613" xr:uid="{00000000-0005-0000-0000-00008B540000}"/>
    <cellStyle name="Normal 5 2 2 2 2 2 2 2 3" xfId="9495" xr:uid="{00000000-0005-0000-0000-00008C540000}"/>
    <cellStyle name="Normal 5 2 2 2 2 2 2 2 3 2" xfId="39829" xr:uid="{00000000-0005-0000-0000-00008D540000}"/>
    <cellStyle name="Normal 5 2 2 2 2 2 2 2 3 3" xfId="24596" xr:uid="{00000000-0005-0000-0000-00008E540000}"/>
    <cellStyle name="Normal 5 2 2 2 2 2 2 2 4" xfId="34816" xr:uid="{00000000-0005-0000-0000-00008F540000}"/>
    <cellStyle name="Normal 5 2 2 2 2 2 2 2 5" xfId="19583" xr:uid="{00000000-0005-0000-0000-000090540000}"/>
    <cellStyle name="Normal 5 2 2 2 2 2 2 3" xfId="6134" xr:uid="{00000000-0005-0000-0000-000091540000}"/>
    <cellStyle name="Normal 5 2 2 2 2 2 2 3 2" xfId="16186" xr:uid="{00000000-0005-0000-0000-000092540000}"/>
    <cellStyle name="Normal 5 2 2 2 2 2 2 3 2 2" xfId="46517" xr:uid="{00000000-0005-0000-0000-000093540000}"/>
    <cellStyle name="Normal 5 2 2 2 2 2 2 3 2 3" xfId="31284" xr:uid="{00000000-0005-0000-0000-000094540000}"/>
    <cellStyle name="Normal 5 2 2 2 2 2 2 3 3" xfId="11166" xr:uid="{00000000-0005-0000-0000-000095540000}"/>
    <cellStyle name="Normal 5 2 2 2 2 2 2 3 3 2" xfId="41500" xr:uid="{00000000-0005-0000-0000-000096540000}"/>
    <cellStyle name="Normal 5 2 2 2 2 2 2 3 3 3" xfId="26267" xr:uid="{00000000-0005-0000-0000-000097540000}"/>
    <cellStyle name="Normal 5 2 2 2 2 2 2 3 4" xfId="36487" xr:uid="{00000000-0005-0000-0000-000098540000}"/>
    <cellStyle name="Normal 5 2 2 2 2 2 2 3 5" xfId="21254" xr:uid="{00000000-0005-0000-0000-000099540000}"/>
    <cellStyle name="Normal 5 2 2 2 2 2 2 4" xfId="12844" xr:uid="{00000000-0005-0000-0000-00009A540000}"/>
    <cellStyle name="Normal 5 2 2 2 2 2 2 4 2" xfId="43175" xr:uid="{00000000-0005-0000-0000-00009B540000}"/>
    <cellStyle name="Normal 5 2 2 2 2 2 2 4 3" xfId="27942" xr:uid="{00000000-0005-0000-0000-00009C540000}"/>
    <cellStyle name="Normal 5 2 2 2 2 2 2 5" xfId="7823" xr:uid="{00000000-0005-0000-0000-00009D540000}"/>
    <cellStyle name="Normal 5 2 2 2 2 2 2 5 2" xfId="38158" xr:uid="{00000000-0005-0000-0000-00009E540000}"/>
    <cellStyle name="Normal 5 2 2 2 2 2 2 5 3" xfId="22925" xr:uid="{00000000-0005-0000-0000-00009F540000}"/>
    <cellStyle name="Normal 5 2 2 2 2 2 2 6" xfId="33146" xr:uid="{00000000-0005-0000-0000-0000A0540000}"/>
    <cellStyle name="Normal 5 2 2 2 2 2 2 7" xfId="17912" xr:uid="{00000000-0005-0000-0000-0000A1540000}"/>
    <cellStyle name="Normal 5 2 2 2 2 2 3" xfId="3605" xr:uid="{00000000-0005-0000-0000-0000A2540000}"/>
    <cellStyle name="Normal 5 2 2 2 2 2 3 2" xfId="13679" xr:uid="{00000000-0005-0000-0000-0000A3540000}"/>
    <cellStyle name="Normal 5 2 2 2 2 2 3 2 2" xfId="44010" xr:uid="{00000000-0005-0000-0000-0000A4540000}"/>
    <cellStyle name="Normal 5 2 2 2 2 2 3 2 3" xfId="28777" xr:uid="{00000000-0005-0000-0000-0000A5540000}"/>
    <cellStyle name="Normal 5 2 2 2 2 2 3 3" xfId="8659" xr:uid="{00000000-0005-0000-0000-0000A6540000}"/>
    <cellStyle name="Normal 5 2 2 2 2 2 3 3 2" xfId="38993" xr:uid="{00000000-0005-0000-0000-0000A7540000}"/>
    <cellStyle name="Normal 5 2 2 2 2 2 3 3 3" xfId="23760" xr:uid="{00000000-0005-0000-0000-0000A8540000}"/>
    <cellStyle name="Normal 5 2 2 2 2 2 3 4" xfId="33980" xr:uid="{00000000-0005-0000-0000-0000A9540000}"/>
    <cellStyle name="Normal 5 2 2 2 2 2 3 5" xfId="18747" xr:uid="{00000000-0005-0000-0000-0000AA540000}"/>
    <cellStyle name="Normal 5 2 2 2 2 2 4" xfId="5298" xr:uid="{00000000-0005-0000-0000-0000AB540000}"/>
    <cellStyle name="Normal 5 2 2 2 2 2 4 2" xfId="15350" xr:uid="{00000000-0005-0000-0000-0000AC540000}"/>
    <cellStyle name="Normal 5 2 2 2 2 2 4 2 2" xfId="45681" xr:uid="{00000000-0005-0000-0000-0000AD540000}"/>
    <cellStyle name="Normal 5 2 2 2 2 2 4 2 3" xfId="30448" xr:uid="{00000000-0005-0000-0000-0000AE540000}"/>
    <cellStyle name="Normal 5 2 2 2 2 2 4 3" xfId="10330" xr:uid="{00000000-0005-0000-0000-0000AF540000}"/>
    <cellStyle name="Normal 5 2 2 2 2 2 4 3 2" xfId="40664" xr:uid="{00000000-0005-0000-0000-0000B0540000}"/>
    <cellStyle name="Normal 5 2 2 2 2 2 4 3 3" xfId="25431" xr:uid="{00000000-0005-0000-0000-0000B1540000}"/>
    <cellStyle name="Normal 5 2 2 2 2 2 4 4" xfId="35651" xr:uid="{00000000-0005-0000-0000-0000B2540000}"/>
    <cellStyle name="Normal 5 2 2 2 2 2 4 5" xfId="20418" xr:uid="{00000000-0005-0000-0000-0000B3540000}"/>
    <cellStyle name="Normal 5 2 2 2 2 2 5" xfId="12008" xr:uid="{00000000-0005-0000-0000-0000B4540000}"/>
    <cellStyle name="Normal 5 2 2 2 2 2 5 2" xfId="42339" xr:uid="{00000000-0005-0000-0000-0000B5540000}"/>
    <cellStyle name="Normal 5 2 2 2 2 2 5 3" xfId="27106" xr:uid="{00000000-0005-0000-0000-0000B6540000}"/>
    <cellStyle name="Normal 5 2 2 2 2 2 6" xfId="6987" xr:uid="{00000000-0005-0000-0000-0000B7540000}"/>
    <cellStyle name="Normal 5 2 2 2 2 2 6 2" xfId="37322" xr:uid="{00000000-0005-0000-0000-0000B8540000}"/>
    <cellStyle name="Normal 5 2 2 2 2 2 6 3" xfId="22089" xr:uid="{00000000-0005-0000-0000-0000B9540000}"/>
    <cellStyle name="Normal 5 2 2 2 2 2 7" xfId="32310" xr:uid="{00000000-0005-0000-0000-0000BA540000}"/>
    <cellStyle name="Normal 5 2 2 2 2 2 8" xfId="17076" xr:uid="{00000000-0005-0000-0000-0000BB540000}"/>
    <cellStyle name="Normal 5 2 2 2 2 3" xfId="2334" xr:uid="{00000000-0005-0000-0000-0000BC540000}"/>
    <cellStyle name="Normal 5 2 2 2 2 3 2" xfId="4024" xr:uid="{00000000-0005-0000-0000-0000BD540000}"/>
    <cellStyle name="Normal 5 2 2 2 2 3 2 2" xfId="14097" xr:uid="{00000000-0005-0000-0000-0000BE540000}"/>
    <cellStyle name="Normal 5 2 2 2 2 3 2 2 2" xfId="44428" xr:uid="{00000000-0005-0000-0000-0000BF540000}"/>
    <cellStyle name="Normal 5 2 2 2 2 3 2 2 3" xfId="29195" xr:uid="{00000000-0005-0000-0000-0000C0540000}"/>
    <cellStyle name="Normal 5 2 2 2 2 3 2 3" xfId="9077" xr:uid="{00000000-0005-0000-0000-0000C1540000}"/>
    <cellStyle name="Normal 5 2 2 2 2 3 2 3 2" xfId="39411" xr:uid="{00000000-0005-0000-0000-0000C2540000}"/>
    <cellStyle name="Normal 5 2 2 2 2 3 2 3 3" xfId="24178" xr:uid="{00000000-0005-0000-0000-0000C3540000}"/>
    <cellStyle name="Normal 5 2 2 2 2 3 2 4" xfId="34398" xr:uid="{00000000-0005-0000-0000-0000C4540000}"/>
    <cellStyle name="Normal 5 2 2 2 2 3 2 5" xfId="19165" xr:uid="{00000000-0005-0000-0000-0000C5540000}"/>
    <cellStyle name="Normal 5 2 2 2 2 3 3" xfId="5716" xr:uid="{00000000-0005-0000-0000-0000C6540000}"/>
    <cellStyle name="Normal 5 2 2 2 2 3 3 2" xfId="15768" xr:uid="{00000000-0005-0000-0000-0000C7540000}"/>
    <cellStyle name="Normal 5 2 2 2 2 3 3 2 2" xfId="46099" xr:uid="{00000000-0005-0000-0000-0000C8540000}"/>
    <cellStyle name="Normal 5 2 2 2 2 3 3 2 3" xfId="30866" xr:uid="{00000000-0005-0000-0000-0000C9540000}"/>
    <cellStyle name="Normal 5 2 2 2 2 3 3 3" xfId="10748" xr:uid="{00000000-0005-0000-0000-0000CA540000}"/>
    <cellStyle name="Normal 5 2 2 2 2 3 3 3 2" xfId="41082" xr:uid="{00000000-0005-0000-0000-0000CB540000}"/>
    <cellStyle name="Normal 5 2 2 2 2 3 3 3 3" xfId="25849" xr:uid="{00000000-0005-0000-0000-0000CC540000}"/>
    <cellStyle name="Normal 5 2 2 2 2 3 3 4" xfId="36069" xr:uid="{00000000-0005-0000-0000-0000CD540000}"/>
    <cellStyle name="Normal 5 2 2 2 2 3 3 5" xfId="20836" xr:uid="{00000000-0005-0000-0000-0000CE540000}"/>
    <cellStyle name="Normal 5 2 2 2 2 3 4" xfId="12426" xr:uid="{00000000-0005-0000-0000-0000CF540000}"/>
    <cellStyle name="Normal 5 2 2 2 2 3 4 2" xfId="42757" xr:uid="{00000000-0005-0000-0000-0000D0540000}"/>
    <cellStyle name="Normal 5 2 2 2 2 3 4 3" xfId="27524" xr:uid="{00000000-0005-0000-0000-0000D1540000}"/>
    <cellStyle name="Normal 5 2 2 2 2 3 5" xfId="7405" xr:uid="{00000000-0005-0000-0000-0000D2540000}"/>
    <cellStyle name="Normal 5 2 2 2 2 3 5 2" xfId="37740" xr:uid="{00000000-0005-0000-0000-0000D3540000}"/>
    <cellStyle name="Normal 5 2 2 2 2 3 5 3" xfId="22507" xr:uid="{00000000-0005-0000-0000-0000D4540000}"/>
    <cellStyle name="Normal 5 2 2 2 2 3 6" xfId="32728" xr:uid="{00000000-0005-0000-0000-0000D5540000}"/>
    <cellStyle name="Normal 5 2 2 2 2 3 7" xfId="17494" xr:uid="{00000000-0005-0000-0000-0000D6540000}"/>
    <cellStyle name="Normal 5 2 2 2 2 4" xfId="3187" xr:uid="{00000000-0005-0000-0000-0000D7540000}"/>
    <cellStyle name="Normal 5 2 2 2 2 4 2" xfId="13261" xr:uid="{00000000-0005-0000-0000-0000D8540000}"/>
    <cellStyle name="Normal 5 2 2 2 2 4 2 2" xfId="43592" xr:uid="{00000000-0005-0000-0000-0000D9540000}"/>
    <cellStyle name="Normal 5 2 2 2 2 4 2 3" xfId="28359" xr:uid="{00000000-0005-0000-0000-0000DA540000}"/>
    <cellStyle name="Normal 5 2 2 2 2 4 3" xfId="8241" xr:uid="{00000000-0005-0000-0000-0000DB540000}"/>
    <cellStyle name="Normal 5 2 2 2 2 4 3 2" xfId="38575" xr:uid="{00000000-0005-0000-0000-0000DC540000}"/>
    <cellStyle name="Normal 5 2 2 2 2 4 3 3" xfId="23342" xr:uid="{00000000-0005-0000-0000-0000DD540000}"/>
    <cellStyle name="Normal 5 2 2 2 2 4 4" xfId="33562" xr:uid="{00000000-0005-0000-0000-0000DE540000}"/>
    <cellStyle name="Normal 5 2 2 2 2 4 5" xfId="18329" xr:uid="{00000000-0005-0000-0000-0000DF540000}"/>
    <cellStyle name="Normal 5 2 2 2 2 5" xfId="4880" xr:uid="{00000000-0005-0000-0000-0000E0540000}"/>
    <cellStyle name="Normal 5 2 2 2 2 5 2" xfId="14932" xr:uid="{00000000-0005-0000-0000-0000E1540000}"/>
    <cellStyle name="Normal 5 2 2 2 2 5 2 2" xfId="45263" xr:uid="{00000000-0005-0000-0000-0000E2540000}"/>
    <cellStyle name="Normal 5 2 2 2 2 5 2 3" xfId="30030" xr:uid="{00000000-0005-0000-0000-0000E3540000}"/>
    <cellStyle name="Normal 5 2 2 2 2 5 3" xfId="9912" xr:uid="{00000000-0005-0000-0000-0000E4540000}"/>
    <cellStyle name="Normal 5 2 2 2 2 5 3 2" xfId="40246" xr:uid="{00000000-0005-0000-0000-0000E5540000}"/>
    <cellStyle name="Normal 5 2 2 2 2 5 3 3" xfId="25013" xr:uid="{00000000-0005-0000-0000-0000E6540000}"/>
    <cellStyle name="Normal 5 2 2 2 2 5 4" xfId="35233" xr:uid="{00000000-0005-0000-0000-0000E7540000}"/>
    <cellStyle name="Normal 5 2 2 2 2 5 5" xfId="20000" xr:uid="{00000000-0005-0000-0000-0000E8540000}"/>
    <cellStyle name="Normal 5 2 2 2 2 6" xfId="11590" xr:uid="{00000000-0005-0000-0000-0000E9540000}"/>
    <cellStyle name="Normal 5 2 2 2 2 6 2" xfId="41921" xr:uid="{00000000-0005-0000-0000-0000EA540000}"/>
    <cellStyle name="Normal 5 2 2 2 2 6 3" xfId="26688" xr:uid="{00000000-0005-0000-0000-0000EB540000}"/>
    <cellStyle name="Normal 5 2 2 2 2 7" xfId="6569" xr:uid="{00000000-0005-0000-0000-0000EC540000}"/>
    <cellStyle name="Normal 5 2 2 2 2 7 2" xfId="36904" xr:uid="{00000000-0005-0000-0000-0000ED540000}"/>
    <cellStyle name="Normal 5 2 2 2 2 7 3" xfId="21671" xr:uid="{00000000-0005-0000-0000-0000EE540000}"/>
    <cellStyle name="Normal 5 2 2 2 2 8" xfId="31892" xr:uid="{00000000-0005-0000-0000-0000EF540000}"/>
    <cellStyle name="Normal 5 2 2 2 2 9" xfId="16658" xr:uid="{00000000-0005-0000-0000-0000F0540000}"/>
    <cellStyle name="Normal 5 2 2 2 3" xfId="1705" xr:uid="{00000000-0005-0000-0000-0000F1540000}"/>
    <cellStyle name="Normal 5 2 2 2 3 2" xfId="2544" xr:uid="{00000000-0005-0000-0000-0000F2540000}"/>
    <cellStyle name="Normal 5 2 2 2 3 2 2" xfId="4234" xr:uid="{00000000-0005-0000-0000-0000F3540000}"/>
    <cellStyle name="Normal 5 2 2 2 3 2 2 2" xfId="14307" xr:uid="{00000000-0005-0000-0000-0000F4540000}"/>
    <cellStyle name="Normal 5 2 2 2 3 2 2 2 2" xfId="44638" xr:uid="{00000000-0005-0000-0000-0000F5540000}"/>
    <cellStyle name="Normal 5 2 2 2 3 2 2 2 3" xfId="29405" xr:uid="{00000000-0005-0000-0000-0000F6540000}"/>
    <cellStyle name="Normal 5 2 2 2 3 2 2 3" xfId="9287" xr:uid="{00000000-0005-0000-0000-0000F7540000}"/>
    <cellStyle name="Normal 5 2 2 2 3 2 2 3 2" xfId="39621" xr:uid="{00000000-0005-0000-0000-0000F8540000}"/>
    <cellStyle name="Normal 5 2 2 2 3 2 2 3 3" xfId="24388" xr:uid="{00000000-0005-0000-0000-0000F9540000}"/>
    <cellStyle name="Normal 5 2 2 2 3 2 2 4" xfId="34608" xr:uid="{00000000-0005-0000-0000-0000FA540000}"/>
    <cellStyle name="Normal 5 2 2 2 3 2 2 5" xfId="19375" xr:uid="{00000000-0005-0000-0000-0000FB540000}"/>
    <cellStyle name="Normal 5 2 2 2 3 2 3" xfId="5926" xr:uid="{00000000-0005-0000-0000-0000FC540000}"/>
    <cellStyle name="Normal 5 2 2 2 3 2 3 2" xfId="15978" xr:uid="{00000000-0005-0000-0000-0000FD540000}"/>
    <cellStyle name="Normal 5 2 2 2 3 2 3 2 2" xfId="46309" xr:uid="{00000000-0005-0000-0000-0000FE540000}"/>
    <cellStyle name="Normal 5 2 2 2 3 2 3 2 3" xfId="31076" xr:uid="{00000000-0005-0000-0000-0000FF540000}"/>
    <cellStyle name="Normal 5 2 2 2 3 2 3 3" xfId="10958" xr:uid="{00000000-0005-0000-0000-000000550000}"/>
    <cellStyle name="Normal 5 2 2 2 3 2 3 3 2" xfId="41292" xr:uid="{00000000-0005-0000-0000-000001550000}"/>
    <cellStyle name="Normal 5 2 2 2 3 2 3 3 3" xfId="26059" xr:uid="{00000000-0005-0000-0000-000002550000}"/>
    <cellStyle name="Normal 5 2 2 2 3 2 3 4" xfId="36279" xr:uid="{00000000-0005-0000-0000-000003550000}"/>
    <cellStyle name="Normal 5 2 2 2 3 2 3 5" xfId="21046" xr:uid="{00000000-0005-0000-0000-000004550000}"/>
    <cellStyle name="Normal 5 2 2 2 3 2 4" xfId="12636" xr:uid="{00000000-0005-0000-0000-000005550000}"/>
    <cellStyle name="Normal 5 2 2 2 3 2 4 2" xfId="42967" xr:uid="{00000000-0005-0000-0000-000006550000}"/>
    <cellStyle name="Normal 5 2 2 2 3 2 4 3" xfId="27734" xr:uid="{00000000-0005-0000-0000-000007550000}"/>
    <cellStyle name="Normal 5 2 2 2 3 2 5" xfId="7615" xr:uid="{00000000-0005-0000-0000-000008550000}"/>
    <cellStyle name="Normal 5 2 2 2 3 2 5 2" xfId="37950" xr:uid="{00000000-0005-0000-0000-000009550000}"/>
    <cellStyle name="Normal 5 2 2 2 3 2 5 3" xfId="22717" xr:uid="{00000000-0005-0000-0000-00000A550000}"/>
    <cellStyle name="Normal 5 2 2 2 3 2 6" xfId="32938" xr:uid="{00000000-0005-0000-0000-00000B550000}"/>
    <cellStyle name="Normal 5 2 2 2 3 2 7" xfId="17704" xr:uid="{00000000-0005-0000-0000-00000C550000}"/>
    <cellStyle name="Normal 5 2 2 2 3 3" xfId="3397" xr:uid="{00000000-0005-0000-0000-00000D550000}"/>
    <cellStyle name="Normal 5 2 2 2 3 3 2" xfId="13471" xr:uid="{00000000-0005-0000-0000-00000E550000}"/>
    <cellStyle name="Normal 5 2 2 2 3 3 2 2" xfId="43802" xr:uid="{00000000-0005-0000-0000-00000F550000}"/>
    <cellStyle name="Normal 5 2 2 2 3 3 2 3" xfId="28569" xr:uid="{00000000-0005-0000-0000-000010550000}"/>
    <cellStyle name="Normal 5 2 2 2 3 3 3" xfId="8451" xr:uid="{00000000-0005-0000-0000-000011550000}"/>
    <cellStyle name="Normal 5 2 2 2 3 3 3 2" xfId="38785" xr:uid="{00000000-0005-0000-0000-000012550000}"/>
    <cellStyle name="Normal 5 2 2 2 3 3 3 3" xfId="23552" xr:uid="{00000000-0005-0000-0000-000013550000}"/>
    <cellStyle name="Normal 5 2 2 2 3 3 4" xfId="33772" xr:uid="{00000000-0005-0000-0000-000014550000}"/>
    <cellStyle name="Normal 5 2 2 2 3 3 5" xfId="18539" xr:uid="{00000000-0005-0000-0000-000015550000}"/>
    <cellStyle name="Normal 5 2 2 2 3 4" xfId="5090" xr:uid="{00000000-0005-0000-0000-000016550000}"/>
    <cellStyle name="Normal 5 2 2 2 3 4 2" xfId="15142" xr:uid="{00000000-0005-0000-0000-000017550000}"/>
    <cellStyle name="Normal 5 2 2 2 3 4 2 2" xfId="45473" xr:uid="{00000000-0005-0000-0000-000018550000}"/>
    <cellStyle name="Normal 5 2 2 2 3 4 2 3" xfId="30240" xr:uid="{00000000-0005-0000-0000-000019550000}"/>
    <cellStyle name="Normal 5 2 2 2 3 4 3" xfId="10122" xr:uid="{00000000-0005-0000-0000-00001A550000}"/>
    <cellStyle name="Normal 5 2 2 2 3 4 3 2" xfId="40456" xr:uid="{00000000-0005-0000-0000-00001B550000}"/>
    <cellStyle name="Normal 5 2 2 2 3 4 3 3" xfId="25223" xr:uid="{00000000-0005-0000-0000-00001C550000}"/>
    <cellStyle name="Normal 5 2 2 2 3 4 4" xfId="35443" xr:uid="{00000000-0005-0000-0000-00001D550000}"/>
    <cellStyle name="Normal 5 2 2 2 3 4 5" xfId="20210" xr:uid="{00000000-0005-0000-0000-00001E550000}"/>
    <cellStyle name="Normal 5 2 2 2 3 5" xfId="11800" xr:uid="{00000000-0005-0000-0000-00001F550000}"/>
    <cellStyle name="Normal 5 2 2 2 3 5 2" xfId="42131" xr:uid="{00000000-0005-0000-0000-000020550000}"/>
    <cellStyle name="Normal 5 2 2 2 3 5 3" xfId="26898" xr:uid="{00000000-0005-0000-0000-000021550000}"/>
    <cellStyle name="Normal 5 2 2 2 3 6" xfId="6779" xr:uid="{00000000-0005-0000-0000-000022550000}"/>
    <cellStyle name="Normal 5 2 2 2 3 6 2" xfId="37114" xr:uid="{00000000-0005-0000-0000-000023550000}"/>
    <cellStyle name="Normal 5 2 2 2 3 6 3" xfId="21881" xr:uid="{00000000-0005-0000-0000-000024550000}"/>
    <cellStyle name="Normal 5 2 2 2 3 7" xfId="32102" xr:uid="{00000000-0005-0000-0000-000025550000}"/>
    <cellStyle name="Normal 5 2 2 2 3 8" xfId="16868" xr:uid="{00000000-0005-0000-0000-000026550000}"/>
    <cellStyle name="Normal 5 2 2 2 4" xfId="2126" xr:uid="{00000000-0005-0000-0000-000027550000}"/>
    <cellStyle name="Normal 5 2 2 2 4 2" xfId="3816" xr:uid="{00000000-0005-0000-0000-000028550000}"/>
    <cellStyle name="Normal 5 2 2 2 4 2 2" xfId="13889" xr:uid="{00000000-0005-0000-0000-000029550000}"/>
    <cellStyle name="Normal 5 2 2 2 4 2 2 2" xfId="44220" xr:uid="{00000000-0005-0000-0000-00002A550000}"/>
    <cellStyle name="Normal 5 2 2 2 4 2 2 3" xfId="28987" xr:uid="{00000000-0005-0000-0000-00002B550000}"/>
    <cellStyle name="Normal 5 2 2 2 4 2 3" xfId="8869" xr:uid="{00000000-0005-0000-0000-00002C550000}"/>
    <cellStyle name="Normal 5 2 2 2 4 2 3 2" xfId="39203" xr:uid="{00000000-0005-0000-0000-00002D550000}"/>
    <cellStyle name="Normal 5 2 2 2 4 2 3 3" xfId="23970" xr:uid="{00000000-0005-0000-0000-00002E550000}"/>
    <cellStyle name="Normal 5 2 2 2 4 2 4" xfId="34190" xr:uid="{00000000-0005-0000-0000-00002F550000}"/>
    <cellStyle name="Normal 5 2 2 2 4 2 5" xfId="18957" xr:uid="{00000000-0005-0000-0000-000030550000}"/>
    <cellStyle name="Normal 5 2 2 2 4 3" xfId="5508" xr:uid="{00000000-0005-0000-0000-000031550000}"/>
    <cellStyle name="Normal 5 2 2 2 4 3 2" xfId="15560" xr:uid="{00000000-0005-0000-0000-000032550000}"/>
    <cellStyle name="Normal 5 2 2 2 4 3 2 2" xfId="45891" xr:uid="{00000000-0005-0000-0000-000033550000}"/>
    <cellStyle name="Normal 5 2 2 2 4 3 2 3" xfId="30658" xr:uid="{00000000-0005-0000-0000-000034550000}"/>
    <cellStyle name="Normal 5 2 2 2 4 3 3" xfId="10540" xr:uid="{00000000-0005-0000-0000-000035550000}"/>
    <cellStyle name="Normal 5 2 2 2 4 3 3 2" xfId="40874" xr:uid="{00000000-0005-0000-0000-000036550000}"/>
    <cellStyle name="Normal 5 2 2 2 4 3 3 3" xfId="25641" xr:uid="{00000000-0005-0000-0000-000037550000}"/>
    <cellStyle name="Normal 5 2 2 2 4 3 4" xfId="35861" xr:uid="{00000000-0005-0000-0000-000038550000}"/>
    <cellStyle name="Normal 5 2 2 2 4 3 5" xfId="20628" xr:uid="{00000000-0005-0000-0000-000039550000}"/>
    <cellStyle name="Normal 5 2 2 2 4 4" xfId="12218" xr:uid="{00000000-0005-0000-0000-00003A550000}"/>
    <cellStyle name="Normal 5 2 2 2 4 4 2" xfId="42549" xr:uid="{00000000-0005-0000-0000-00003B550000}"/>
    <cellStyle name="Normal 5 2 2 2 4 4 3" xfId="27316" xr:uid="{00000000-0005-0000-0000-00003C550000}"/>
    <cellStyle name="Normal 5 2 2 2 4 5" xfId="7197" xr:uid="{00000000-0005-0000-0000-00003D550000}"/>
    <cellStyle name="Normal 5 2 2 2 4 5 2" xfId="37532" xr:uid="{00000000-0005-0000-0000-00003E550000}"/>
    <cellStyle name="Normal 5 2 2 2 4 5 3" xfId="22299" xr:uid="{00000000-0005-0000-0000-00003F550000}"/>
    <cellStyle name="Normal 5 2 2 2 4 6" xfId="32520" xr:uid="{00000000-0005-0000-0000-000040550000}"/>
    <cellStyle name="Normal 5 2 2 2 4 7" xfId="17286" xr:uid="{00000000-0005-0000-0000-000041550000}"/>
    <cellStyle name="Normal 5 2 2 2 5" xfId="2979" xr:uid="{00000000-0005-0000-0000-000042550000}"/>
    <cellStyle name="Normal 5 2 2 2 5 2" xfId="13053" xr:uid="{00000000-0005-0000-0000-000043550000}"/>
    <cellStyle name="Normal 5 2 2 2 5 2 2" xfId="43384" xr:uid="{00000000-0005-0000-0000-000044550000}"/>
    <cellStyle name="Normal 5 2 2 2 5 2 3" xfId="28151" xr:uid="{00000000-0005-0000-0000-000045550000}"/>
    <cellStyle name="Normal 5 2 2 2 5 3" xfId="8033" xr:uid="{00000000-0005-0000-0000-000046550000}"/>
    <cellStyle name="Normal 5 2 2 2 5 3 2" xfId="38367" xr:uid="{00000000-0005-0000-0000-000047550000}"/>
    <cellStyle name="Normal 5 2 2 2 5 3 3" xfId="23134" xr:uid="{00000000-0005-0000-0000-000048550000}"/>
    <cellStyle name="Normal 5 2 2 2 5 4" xfId="33354" xr:uid="{00000000-0005-0000-0000-000049550000}"/>
    <cellStyle name="Normal 5 2 2 2 5 5" xfId="18121" xr:uid="{00000000-0005-0000-0000-00004A550000}"/>
    <cellStyle name="Normal 5 2 2 2 6" xfId="4672" xr:uid="{00000000-0005-0000-0000-00004B550000}"/>
    <cellStyle name="Normal 5 2 2 2 6 2" xfId="14724" xr:uid="{00000000-0005-0000-0000-00004C550000}"/>
    <cellStyle name="Normal 5 2 2 2 6 2 2" xfId="45055" xr:uid="{00000000-0005-0000-0000-00004D550000}"/>
    <cellStyle name="Normal 5 2 2 2 6 2 3" xfId="29822" xr:uid="{00000000-0005-0000-0000-00004E550000}"/>
    <cellStyle name="Normal 5 2 2 2 6 3" xfId="9704" xr:uid="{00000000-0005-0000-0000-00004F550000}"/>
    <cellStyle name="Normal 5 2 2 2 6 3 2" xfId="40038" xr:uid="{00000000-0005-0000-0000-000050550000}"/>
    <cellStyle name="Normal 5 2 2 2 6 3 3" xfId="24805" xr:uid="{00000000-0005-0000-0000-000051550000}"/>
    <cellStyle name="Normal 5 2 2 2 6 4" xfId="35025" xr:uid="{00000000-0005-0000-0000-000052550000}"/>
    <cellStyle name="Normal 5 2 2 2 6 5" xfId="19792" xr:uid="{00000000-0005-0000-0000-000053550000}"/>
    <cellStyle name="Normal 5 2 2 2 7" xfId="11382" xr:uid="{00000000-0005-0000-0000-000054550000}"/>
    <cellStyle name="Normal 5 2 2 2 7 2" xfId="41713" xr:uid="{00000000-0005-0000-0000-000055550000}"/>
    <cellStyle name="Normal 5 2 2 2 7 3" xfId="26480" xr:uid="{00000000-0005-0000-0000-000056550000}"/>
    <cellStyle name="Normal 5 2 2 2 8" xfId="6361" xr:uid="{00000000-0005-0000-0000-000057550000}"/>
    <cellStyle name="Normal 5 2 2 2 8 2" xfId="36696" xr:uid="{00000000-0005-0000-0000-000058550000}"/>
    <cellStyle name="Normal 5 2 2 2 8 3" xfId="21463" xr:uid="{00000000-0005-0000-0000-000059550000}"/>
    <cellStyle name="Normal 5 2 2 2 9" xfId="31389" xr:uid="{00000000-0005-0000-0000-00005A550000}"/>
    <cellStyle name="Normal 5 2 2 3" xfId="1388" xr:uid="{00000000-0005-0000-0000-00005B550000}"/>
    <cellStyle name="Normal 5 2 2 3 2" xfId="1809" xr:uid="{00000000-0005-0000-0000-00005C550000}"/>
    <cellStyle name="Normal 5 2 2 3 2 2" xfId="2648" xr:uid="{00000000-0005-0000-0000-00005D550000}"/>
    <cellStyle name="Normal 5 2 2 3 2 2 2" xfId="4338" xr:uid="{00000000-0005-0000-0000-00005E550000}"/>
    <cellStyle name="Normal 5 2 2 3 2 2 2 2" xfId="14411" xr:uid="{00000000-0005-0000-0000-00005F550000}"/>
    <cellStyle name="Normal 5 2 2 3 2 2 2 2 2" xfId="44742" xr:uid="{00000000-0005-0000-0000-000060550000}"/>
    <cellStyle name="Normal 5 2 2 3 2 2 2 2 3" xfId="29509" xr:uid="{00000000-0005-0000-0000-000061550000}"/>
    <cellStyle name="Normal 5 2 2 3 2 2 2 3" xfId="9391" xr:uid="{00000000-0005-0000-0000-000062550000}"/>
    <cellStyle name="Normal 5 2 2 3 2 2 2 3 2" xfId="39725" xr:uid="{00000000-0005-0000-0000-000063550000}"/>
    <cellStyle name="Normal 5 2 2 3 2 2 2 3 3" xfId="24492" xr:uid="{00000000-0005-0000-0000-000064550000}"/>
    <cellStyle name="Normal 5 2 2 3 2 2 2 4" xfId="34712" xr:uid="{00000000-0005-0000-0000-000065550000}"/>
    <cellStyle name="Normal 5 2 2 3 2 2 2 5" xfId="19479" xr:uid="{00000000-0005-0000-0000-000066550000}"/>
    <cellStyle name="Normal 5 2 2 3 2 2 3" xfId="6030" xr:uid="{00000000-0005-0000-0000-000067550000}"/>
    <cellStyle name="Normal 5 2 2 3 2 2 3 2" xfId="16082" xr:uid="{00000000-0005-0000-0000-000068550000}"/>
    <cellStyle name="Normal 5 2 2 3 2 2 3 2 2" xfId="46413" xr:uid="{00000000-0005-0000-0000-000069550000}"/>
    <cellStyle name="Normal 5 2 2 3 2 2 3 2 3" xfId="31180" xr:uid="{00000000-0005-0000-0000-00006A550000}"/>
    <cellStyle name="Normal 5 2 2 3 2 2 3 3" xfId="11062" xr:uid="{00000000-0005-0000-0000-00006B550000}"/>
    <cellStyle name="Normal 5 2 2 3 2 2 3 3 2" xfId="41396" xr:uid="{00000000-0005-0000-0000-00006C550000}"/>
    <cellStyle name="Normal 5 2 2 3 2 2 3 3 3" xfId="26163" xr:uid="{00000000-0005-0000-0000-00006D550000}"/>
    <cellStyle name="Normal 5 2 2 3 2 2 3 4" xfId="36383" xr:uid="{00000000-0005-0000-0000-00006E550000}"/>
    <cellStyle name="Normal 5 2 2 3 2 2 3 5" xfId="21150" xr:uid="{00000000-0005-0000-0000-00006F550000}"/>
    <cellStyle name="Normal 5 2 2 3 2 2 4" xfId="12740" xr:uid="{00000000-0005-0000-0000-000070550000}"/>
    <cellStyle name="Normal 5 2 2 3 2 2 4 2" xfId="43071" xr:uid="{00000000-0005-0000-0000-000071550000}"/>
    <cellStyle name="Normal 5 2 2 3 2 2 4 3" xfId="27838" xr:uid="{00000000-0005-0000-0000-000072550000}"/>
    <cellStyle name="Normal 5 2 2 3 2 2 5" xfId="7719" xr:uid="{00000000-0005-0000-0000-000073550000}"/>
    <cellStyle name="Normal 5 2 2 3 2 2 5 2" xfId="38054" xr:uid="{00000000-0005-0000-0000-000074550000}"/>
    <cellStyle name="Normal 5 2 2 3 2 2 5 3" xfId="22821" xr:uid="{00000000-0005-0000-0000-000075550000}"/>
    <cellStyle name="Normal 5 2 2 3 2 2 6" xfId="33042" xr:uid="{00000000-0005-0000-0000-000076550000}"/>
    <cellStyle name="Normal 5 2 2 3 2 2 7" xfId="17808" xr:uid="{00000000-0005-0000-0000-000077550000}"/>
    <cellStyle name="Normal 5 2 2 3 2 3" xfId="3501" xr:uid="{00000000-0005-0000-0000-000078550000}"/>
    <cellStyle name="Normal 5 2 2 3 2 3 2" xfId="13575" xr:uid="{00000000-0005-0000-0000-000079550000}"/>
    <cellStyle name="Normal 5 2 2 3 2 3 2 2" xfId="43906" xr:uid="{00000000-0005-0000-0000-00007A550000}"/>
    <cellStyle name="Normal 5 2 2 3 2 3 2 3" xfId="28673" xr:uid="{00000000-0005-0000-0000-00007B550000}"/>
    <cellStyle name="Normal 5 2 2 3 2 3 3" xfId="8555" xr:uid="{00000000-0005-0000-0000-00007C550000}"/>
    <cellStyle name="Normal 5 2 2 3 2 3 3 2" xfId="38889" xr:uid="{00000000-0005-0000-0000-00007D550000}"/>
    <cellStyle name="Normal 5 2 2 3 2 3 3 3" xfId="23656" xr:uid="{00000000-0005-0000-0000-00007E550000}"/>
    <cellStyle name="Normal 5 2 2 3 2 3 4" xfId="33876" xr:uid="{00000000-0005-0000-0000-00007F550000}"/>
    <cellStyle name="Normal 5 2 2 3 2 3 5" xfId="18643" xr:uid="{00000000-0005-0000-0000-000080550000}"/>
    <cellStyle name="Normal 5 2 2 3 2 4" xfId="5194" xr:uid="{00000000-0005-0000-0000-000081550000}"/>
    <cellStyle name="Normal 5 2 2 3 2 4 2" xfId="15246" xr:uid="{00000000-0005-0000-0000-000082550000}"/>
    <cellStyle name="Normal 5 2 2 3 2 4 2 2" xfId="45577" xr:uid="{00000000-0005-0000-0000-000083550000}"/>
    <cellStyle name="Normal 5 2 2 3 2 4 2 3" xfId="30344" xr:uid="{00000000-0005-0000-0000-000084550000}"/>
    <cellStyle name="Normal 5 2 2 3 2 4 3" xfId="10226" xr:uid="{00000000-0005-0000-0000-000085550000}"/>
    <cellStyle name="Normal 5 2 2 3 2 4 3 2" xfId="40560" xr:uid="{00000000-0005-0000-0000-000086550000}"/>
    <cellStyle name="Normal 5 2 2 3 2 4 3 3" xfId="25327" xr:uid="{00000000-0005-0000-0000-000087550000}"/>
    <cellStyle name="Normal 5 2 2 3 2 4 4" xfId="35547" xr:uid="{00000000-0005-0000-0000-000088550000}"/>
    <cellStyle name="Normal 5 2 2 3 2 4 5" xfId="20314" xr:uid="{00000000-0005-0000-0000-000089550000}"/>
    <cellStyle name="Normal 5 2 2 3 2 5" xfId="11904" xr:uid="{00000000-0005-0000-0000-00008A550000}"/>
    <cellStyle name="Normal 5 2 2 3 2 5 2" xfId="42235" xr:uid="{00000000-0005-0000-0000-00008B550000}"/>
    <cellStyle name="Normal 5 2 2 3 2 5 3" xfId="27002" xr:uid="{00000000-0005-0000-0000-00008C550000}"/>
    <cellStyle name="Normal 5 2 2 3 2 6" xfId="6883" xr:uid="{00000000-0005-0000-0000-00008D550000}"/>
    <cellStyle name="Normal 5 2 2 3 2 6 2" xfId="37218" xr:uid="{00000000-0005-0000-0000-00008E550000}"/>
    <cellStyle name="Normal 5 2 2 3 2 6 3" xfId="21985" xr:uid="{00000000-0005-0000-0000-00008F550000}"/>
    <cellStyle name="Normal 5 2 2 3 2 7" xfId="32206" xr:uid="{00000000-0005-0000-0000-000090550000}"/>
    <cellStyle name="Normal 5 2 2 3 2 8" xfId="16972" xr:uid="{00000000-0005-0000-0000-000091550000}"/>
    <cellStyle name="Normal 5 2 2 3 3" xfId="2230" xr:uid="{00000000-0005-0000-0000-000092550000}"/>
    <cellStyle name="Normal 5 2 2 3 3 2" xfId="3920" xr:uid="{00000000-0005-0000-0000-000093550000}"/>
    <cellStyle name="Normal 5 2 2 3 3 2 2" xfId="13993" xr:uid="{00000000-0005-0000-0000-000094550000}"/>
    <cellStyle name="Normal 5 2 2 3 3 2 2 2" xfId="44324" xr:uid="{00000000-0005-0000-0000-000095550000}"/>
    <cellStyle name="Normal 5 2 2 3 3 2 2 3" xfId="29091" xr:uid="{00000000-0005-0000-0000-000096550000}"/>
    <cellStyle name="Normal 5 2 2 3 3 2 3" xfId="8973" xr:uid="{00000000-0005-0000-0000-000097550000}"/>
    <cellStyle name="Normal 5 2 2 3 3 2 3 2" xfId="39307" xr:uid="{00000000-0005-0000-0000-000098550000}"/>
    <cellStyle name="Normal 5 2 2 3 3 2 3 3" xfId="24074" xr:uid="{00000000-0005-0000-0000-000099550000}"/>
    <cellStyle name="Normal 5 2 2 3 3 2 4" xfId="34294" xr:uid="{00000000-0005-0000-0000-00009A550000}"/>
    <cellStyle name="Normal 5 2 2 3 3 2 5" xfId="19061" xr:uid="{00000000-0005-0000-0000-00009B550000}"/>
    <cellStyle name="Normal 5 2 2 3 3 3" xfId="5612" xr:uid="{00000000-0005-0000-0000-00009C550000}"/>
    <cellStyle name="Normal 5 2 2 3 3 3 2" xfId="15664" xr:uid="{00000000-0005-0000-0000-00009D550000}"/>
    <cellStyle name="Normal 5 2 2 3 3 3 2 2" xfId="45995" xr:uid="{00000000-0005-0000-0000-00009E550000}"/>
    <cellStyle name="Normal 5 2 2 3 3 3 2 3" xfId="30762" xr:uid="{00000000-0005-0000-0000-00009F550000}"/>
    <cellStyle name="Normal 5 2 2 3 3 3 3" xfId="10644" xr:uid="{00000000-0005-0000-0000-0000A0550000}"/>
    <cellStyle name="Normal 5 2 2 3 3 3 3 2" xfId="40978" xr:uid="{00000000-0005-0000-0000-0000A1550000}"/>
    <cellStyle name="Normal 5 2 2 3 3 3 3 3" xfId="25745" xr:uid="{00000000-0005-0000-0000-0000A2550000}"/>
    <cellStyle name="Normal 5 2 2 3 3 3 4" xfId="35965" xr:uid="{00000000-0005-0000-0000-0000A3550000}"/>
    <cellStyle name="Normal 5 2 2 3 3 3 5" xfId="20732" xr:uid="{00000000-0005-0000-0000-0000A4550000}"/>
    <cellStyle name="Normal 5 2 2 3 3 4" xfId="12322" xr:uid="{00000000-0005-0000-0000-0000A5550000}"/>
    <cellStyle name="Normal 5 2 2 3 3 4 2" xfId="42653" xr:uid="{00000000-0005-0000-0000-0000A6550000}"/>
    <cellStyle name="Normal 5 2 2 3 3 4 3" xfId="27420" xr:uid="{00000000-0005-0000-0000-0000A7550000}"/>
    <cellStyle name="Normal 5 2 2 3 3 5" xfId="7301" xr:uid="{00000000-0005-0000-0000-0000A8550000}"/>
    <cellStyle name="Normal 5 2 2 3 3 5 2" xfId="37636" xr:uid="{00000000-0005-0000-0000-0000A9550000}"/>
    <cellStyle name="Normal 5 2 2 3 3 5 3" xfId="22403" xr:uid="{00000000-0005-0000-0000-0000AA550000}"/>
    <cellStyle name="Normal 5 2 2 3 3 6" xfId="32624" xr:uid="{00000000-0005-0000-0000-0000AB550000}"/>
    <cellStyle name="Normal 5 2 2 3 3 7" xfId="17390" xr:uid="{00000000-0005-0000-0000-0000AC550000}"/>
    <cellStyle name="Normal 5 2 2 3 4" xfId="3083" xr:uid="{00000000-0005-0000-0000-0000AD550000}"/>
    <cellStyle name="Normal 5 2 2 3 4 2" xfId="13157" xr:uid="{00000000-0005-0000-0000-0000AE550000}"/>
    <cellStyle name="Normal 5 2 2 3 4 2 2" xfId="43488" xr:uid="{00000000-0005-0000-0000-0000AF550000}"/>
    <cellStyle name="Normal 5 2 2 3 4 2 3" xfId="28255" xr:uid="{00000000-0005-0000-0000-0000B0550000}"/>
    <cellStyle name="Normal 5 2 2 3 4 3" xfId="8137" xr:uid="{00000000-0005-0000-0000-0000B1550000}"/>
    <cellStyle name="Normal 5 2 2 3 4 3 2" xfId="38471" xr:uid="{00000000-0005-0000-0000-0000B2550000}"/>
    <cellStyle name="Normal 5 2 2 3 4 3 3" xfId="23238" xr:uid="{00000000-0005-0000-0000-0000B3550000}"/>
    <cellStyle name="Normal 5 2 2 3 4 4" xfId="33458" xr:uid="{00000000-0005-0000-0000-0000B4550000}"/>
    <cellStyle name="Normal 5 2 2 3 4 5" xfId="18225" xr:uid="{00000000-0005-0000-0000-0000B5550000}"/>
    <cellStyle name="Normal 5 2 2 3 5" xfId="4776" xr:uid="{00000000-0005-0000-0000-0000B6550000}"/>
    <cellStyle name="Normal 5 2 2 3 5 2" xfId="14828" xr:uid="{00000000-0005-0000-0000-0000B7550000}"/>
    <cellStyle name="Normal 5 2 2 3 5 2 2" xfId="45159" xr:uid="{00000000-0005-0000-0000-0000B8550000}"/>
    <cellStyle name="Normal 5 2 2 3 5 2 3" xfId="29926" xr:uid="{00000000-0005-0000-0000-0000B9550000}"/>
    <cellStyle name="Normal 5 2 2 3 5 3" xfId="9808" xr:uid="{00000000-0005-0000-0000-0000BA550000}"/>
    <cellStyle name="Normal 5 2 2 3 5 3 2" xfId="40142" xr:uid="{00000000-0005-0000-0000-0000BB550000}"/>
    <cellStyle name="Normal 5 2 2 3 5 3 3" xfId="24909" xr:uid="{00000000-0005-0000-0000-0000BC550000}"/>
    <cellStyle name="Normal 5 2 2 3 5 4" xfId="35129" xr:uid="{00000000-0005-0000-0000-0000BD550000}"/>
    <cellStyle name="Normal 5 2 2 3 5 5" xfId="19896" xr:uid="{00000000-0005-0000-0000-0000BE550000}"/>
    <cellStyle name="Normal 5 2 2 3 6" xfId="11486" xr:uid="{00000000-0005-0000-0000-0000BF550000}"/>
    <cellStyle name="Normal 5 2 2 3 6 2" xfId="41817" xr:uid="{00000000-0005-0000-0000-0000C0550000}"/>
    <cellStyle name="Normal 5 2 2 3 6 3" xfId="26584" xr:uid="{00000000-0005-0000-0000-0000C1550000}"/>
    <cellStyle name="Normal 5 2 2 3 7" xfId="6465" xr:uid="{00000000-0005-0000-0000-0000C2550000}"/>
    <cellStyle name="Normal 5 2 2 3 7 2" xfId="36800" xr:uid="{00000000-0005-0000-0000-0000C3550000}"/>
    <cellStyle name="Normal 5 2 2 3 7 3" xfId="21567" xr:uid="{00000000-0005-0000-0000-0000C4550000}"/>
    <cellStyle name="Normal 5 2 2 3 8" xfId="31788" xr:uid="{00000000-0005-0000-0000-0000C5550000}"/>
    <cellStyle name="Normal 5 2 2 3 9" xfId="16554" xr:uid="{00000000-0005-0000-0000-0000C6550000}"/>
    <cellStyle name="Normal 5 2 2 4" xfId="1601" xr:uid="{00000000-0005-0000-0000-0000C7550000}"/>
    <cellStyle name="Normal 5 2 2 4 2" xfId="2440" xr:uid="{00000000-0005-0000-0000-0000C8550000}"/>
    <cellStyle name="Normal 5 2 2 4 2 2" xfId="4130" xr:uid="{00000000-0005-0000-0000-0000C9550000}"/>
    <cellStyle name="Normal 5 2 2 4 2 2 2" xfId="14203" xr:uid="{00000000-0005-0000-0000-0000CA550000}"/>
    <cellStyle name="Normal 5 2 2 4 2 2 2 2" xfId="44534" xr:uid="{00000000-0005-0000-0000-0000CB550000}"/>
    <cellStyle name="Normal 5 2 2 4 2 2 2 3" xfId="29301" xr:uid="{00000000-0005-0000-0000-0000CC550000}"/>
    <cellStyle name="Normal 5 2 2 4 2 2 3" xfId="9183" xr:uid="{00000000-0005-0000-0000-0000CD550000}"/>
    <cellStyle name="Normal 5 2 2 4 2 2 3 2" xfId="39517" xr:uid="{00000000-0005-0000-0000-0000CE550000}"/>
    <cellStyle name="Normal 5 2 2 4 2 2 3 3" xfId="24284" xr:uid="{00000000-0005-0000-0000-0000CF550000}"/>
    <cellStyle name="Normal 5 2 2 4 2 2 4" xfId="34504" xr:uid="{00000000-0005-0000-0000-0000D0550000}"/>
    <cellStyle name="Normal 5 2 2 4 2 2 5" xfId="19271" xr:uid="{00000000-0005-0000-0000-0000D1550000}"/>
    <cellStyle name="Normal 5 2 2 4 2 3" xfId="5822" xr:uid="{00000000-0005-0000-0000-0000D2550000}"/>
    <cellStyle name="Normal 5 2 2 4 2 3 2" xfId="15874" xr:uid="{00000000-0005-0000-0000-0000D3550000}"/>
    <cellStyle name="Normal 5 2 2 4 2 3 2 2" xfId="46205" xr:uid="{00000000-0005-0000-0000-0000D4550000}"/>
    <cellStyle name="Normal 5 2 2 4 2 3 2 3" xfId="30972" xr:uid="{00000000-0005-0000-0000-0000D5550000}"/>
    <cellStyle name="Normal 5 2 2 4 2 3 3" xfId="10854" xr:uid="{00000000-0005-0000-0000-0000D6550000}"/>
    <cellStyle name="Normal 5 2 2 4 2 3 3 2" xfId="41188" xr:uid="{00000000-0005-0000-0000-0000D7550000}"/>
    <cellStyle name="Normal 5 2 2 4 2 3 3 3" xfId="25955" xr:uid="{00000000-0005-0000-0000-0000D8550000}"/>
    <cellStyle name="Normal 5 2 2 4 2 3 4" xfId="36175" xr:uid="{00000000-0005-0000-0000-0000D9550000}"/>
    <cellStyle name="Normal 5 2 2 4 2 3 5" xfId="20942" xr:uid="{00000000-0005-0000-0000-0000DA550000}"/>
    <cellStyle name="Normal 5 2 2 4 2 4" xfId="12532" xr:uid="{00000000-0005-0000-0000-0000DB550000}"/>
    <cellStyle name="Normal 5 2 2 4 2 4 2" xfId="42863" xr:uid="{00000000-0005-0000-0000-0000DC550000}"/>
    <cellStyle name="Normal 5 2 2 4 2 4 3" xfId="27630" xr:uid="{00000000-0005-0000-0000-0000DD550000}"/>
    <cellStyle name="Normal 5 2 2 4 2 5" xfId="7511" xr:uid="{00000000-0005-0000-0000-0000DE550000}"/>
    <cellStyle name="Normal 5 2 2 4 2 5 2" xfId="37846" xr:uid="{00000000-0005-0000-0000-0000DF550000}"/>
    <cellStyle name="Normal 5 2 2 4 2 5 3" xfId="22613" xr:uid="{00000000-0005-0000-0000-0000E0550000}"/>
    <cellStyle name="Normal 5 2 2 4 2 6" xfId="32834" xr:uid="{00000000-0005-0000-0000-0000E1550000}"/>
    <cellStyle name="Normal 5 2 2 4 2 7" xfId="17600" xr:uid="{00000000-0005-0000-0000-0000E2550000}"/>
    <cellStyle name="Normal 5 2 2 4 3" xfId="3293" xr:uid="{00000000-0005-0000-0000-0000E3550000}"/>
    <cellStyle name="Normal 5 2 2 4 3 2" xfId="13367" xr:uid="{00000000-0005-0000-0000-0000E4550000}"/>
    <cellStyle name="Normal 5 2 2 4 3 2 2" xfId="43698" xr:uid="{00000000-0005-0000-0000-0000E5550000}"/>
    <cellStyle name="Normal 5 2 2 4 3 2 3" xfId="28465" xr:uid="{00000000-0005-0000-0000-0000E6550000}"/>
    <cellStyle name="Normal 5 2 2 4 3 3" xfId="8347" xr:uid="{00000000-0005-0000-0000-0000E7550000}"/>
    <cellStyle name="Normal 5 2 2 4 3 3 2" xfId="38681" xr:uid="{00000000-0005-0000-0000-0000E8550000}"/>
    <cellStyle name="Normal 5 2 2 4 3 3 3" xfId="23448" xr:uid="{00000000-0005-0000-0000-0000E9550000}"/>
    <cellStyle name="Normal 5 2 2 4 3 4" xfId="33668" xr:uid="{00000000-0005-0000-0000-0000EA550000}"/>
    <cellStyle name="Normal 5 2 2 4 3 5" xfId="18435" xr:uid="{00000000-0005-0000-0000-0000EB550000}"/>
    <cellStyle name="Normal 5 2 2 4 4" xfId="4986" xr:uid="{00000000-0005-0000-0000-0000EC550000}"/>
    <cellStyle name="Normal 5 2 2 4 4 2" xfId="15038" xr:uid="{00000000-0005-0000-0000-0000ED550000}"/>
    <cellStyle name="Normal 5 2 2 4 4 2 2" xfId="45369" xr:uid="{00000000-0005-0000-0000-0000EE550000}"/>
    <cellStyle name="Normal 5 2 2 4 4 2 3" xfId="30136" xr:uid="{00000000-0005-0000-0000-0000EF550000}"/>
    <cellStyle name="Normal 5 2 2 4 4 3" xfId="10018" xr:uid="{00000000-0005-0000-0000-0000F0550000}"/>
    <cellStyle name="Normal 5 2 2 4 4 3 2" xfId="40352" xr:uid="{00000000-0005-0000-0000-0000F1550000}"/>
    <cellStyle name="Normal 5 2 2 4 4 3 3" xfId="25119" xr:uid="{00000000-0005-0000-0000-0000F2550000}"/>
    <cellStyle name="Normal 5 2 2 4 4 4" xfId="35339" xr:uid="{00000000-0005-0000-0000-0000F3550000}"/>
    <cellStyle name="Normal 5 2 2 4 4 5" xfId="20106" xr:uid="{00000000-0005-0000-0000-0000F4550000}"/>
    <cellStyle name="Normal 5 2 2 4 5" xfId="11696" xr:uid="{00000000-0005-0000-0000-0000F5550000}"/>
    <cellStyle name="Normal 5 2 2 4 5 2" xfId="42027" xr:uid="{00000000-0005-0000-0000-0000F6550000}"/>
    <cellStyle name="Normal 5 2 2 4 5 3" xfId="26794" xr:uid="{00000000-0005-0000-0000-0000F7550000}"/>
    <cellStyle name="Normal 5 2 2 4 6" xfId="6675" xr:uid="{00000000-0005-0000-0000-0000F8550000}"/>
    <cellStyle name="Normal 5 2 2 4 6 2" xfId="37010" xr:uid="{00000000-0005-0000-0000-0000F9550000}"/>
    <cellStyle name="Normal 5 2 2 4 6 3" xfId="21777" xr:uid="{00000000-0005-0000-0000-0000FA550000}"/>
    <cellStyle name="Normal 5 2 2 4 7" xfId="31998" xr:uid="{00000000-0005-0000-0000-0000FB550000}"/>
    <cellStyle name="Normal 5 2 2 4 8" xfId="16764" xr:uid="{00000000-0005-0000-0000-0000FC550000}"/>
    <cellStyle name="Normal 5 2 2 5" xfId="2022" xr:uid="{00000000-0005-0000-0000-0000FD550000}"/>
    <cellStyle name="Normal 5 2 2 5 2" xfId="3712" xr:uid="{00000000-0005-0000-0000-0000FE550000}"/>
    <cellStyle name="Normal 5 2 2 5 2 2" xfId="13785" xr:uid="{00000000-0005-0000-0000-0000FF550000}"/>
    <cellStyle name="Normal 5 2 2 5 2 2 2" xfId="44116" xr:uid="{00000000-0005-0000-0000-000000560000}"/>
    <cellStyle name="Normal 5 2 2 5 2 2 3" xfId="28883" xr:uid="{00000000-0005-0000-0000-000001560000}"/>
    <cellStyle name="Normal 5 2 2 5 2 3" xfId="8765" xr:uid="{00000000-0005-0000-0000-000002560000}"/>
    <cellStyle name="Normal 5 2 2 5 2 3 2" xfId="39099" xr:uid="{00000000-0005-0000-0000-000003560000}"/>
    <cellStyle name="Normal 5 2 2 5 2 3 3" xfId="23866" xr:uid="{00000000-0005-0000-0000-000004560000}"/>
    <cellStyle name="Normal 5 2 2 5 2 4" xfId="34086" xr:uid="{00000000-0005-0000-0000-000005560000}"/>
    <cellStyle name="Normal 5 2 2 5 2 5" xfId="18853" xr:uid="{00000000-0005-0000-0000-000006560000}"/>
    <cellStyle name="Normal 5 2 2 5 3" xfId="5404" xr:uid="{00000000-0005-0000-0000-000007560000}"/>
    <cellStyle name="Normal 5 2 2 5 3 2" xfId="15456" xr:uid="{00000000-0005-0000-0000-000008560000}"/>
    <cellStyle name="Normal 5 2 2 5 3 2 2" xfId="45787" xr:uid="{00000000-0005-0000-0000-000009560000}"/>
    <cellStyle name="Normal 5 2 2 5 3 2 3" xfId="30554" xr:uid="{00000000-0005-0000-0000-00000A560000}"/>
    <cellStyle name="Normal 5 2 2 5 3 3" xfId="10436" xr:uid="{00000000-0005-0000-0000-00000B560000}"/>
    <cellStyle name="Normal 5 2 2 5 3 3 2" xfId="40770" xr:uid="{00000000-0005-0000-0000-00000C560000}"/>
    <cellStyle name="Normal 5 2 2 5 3 3 3" xfId="25537" xr:uid="{00000000-0005-0000-0000-00000D560000}"/>
    <cellStyle name="Normal 5 2 2 5 3 4" xfId="35757" xr:uid="{00000000-0005-0000-0000-00000E560000}"/>
    <cellStyle name="Normal 5 2 2 5 3 5" xfId="20524" xr:uid="{00000000-0005-0000-0000-00000F560000}"/>
    <cellStyle name="Normal 5 2 2 5 4" xfId="12114" xr:uid="{00000000-0005-0000-0000-000010560000}"/>
    <cellStyle name="Normal 5 2 2 5 4 2" xfId="42445" xr:uid="{00000000-0005-0000-0000-000011560000}"/>
    <cellStyle name="Normal 5 2 2 5 4 3" xfId="27212" xr:uid="{00000000-0005-0000-0000-000012560000}"/>
    <cellStyle name="Normal 5 2 2 5 5" xfId="7093" xr:uid="{00000000-0005-0000-0000-000013560000}"/>
    <cellStyle name="Normal 5 2 2 5 5 2" xfId="37428" xr:uid="{00000000-0005-0000-0000-000014560000}"/>
    <cellStyle name="Normal 5 2 2 5 5 3" xfId="22195" xr:uid="{00000000-0005-0000-0000-000015560000}"/>
    <cellStyle name="Normal 5 2 2 5 6" xfId="32416" xr:uid="{00000000-0005-0000-0000-000016560000}"/>
    <cellStyle name="Normal 5 2 2 5 7" xfId="17182" xr:uid="{00000000-0005-0000-0000-000017560000}"/>
    <cellStyle name="Normal 5 2 2 6" xfId="2875" xr:uid="{00000000-0005-0000-0000-000018560000}"/>
    <cellStyle name="Normal 5 2 2 6 2" xfId="12949" xr:uid="{00000000-0005-0000-0000-000019560000}"/>
    <cellStyle name="Normal 5 2 2 6 2 2" xfId="43280" xr:uid="{00000000-0005-0000-0000-00001A560000}"/>
    <cellStyle name="Normal 5 2 2 6 2 3" xfId="28047" xr:uid="{00000000-0005-0000-0000-00001B560000}"/>
    <cellStyle name="Normal 5 2 2 6 3" xfId="7929" xr:uid="{00000000-0005-0000-0000-00001C560000}"/>
    <cellStyle name="Normal 5 2 2 6 3 2" xfId="38263" xr:uid="{00000000-0005-0000-0000-00001D560000}"/>
    <cellStyle name="Normal 5 2 2 6 3 3" xfId="23030" xr:uid="{00000000-0005-0000-0000-00001E560000}"/>
    <cellStyle name="Normal 5 2 2 6 4" xfId="33250" xr:uid="{00000000-0005-0000-0000-00001F560000}"/>
    <cellStyle name="Normal 5 2 2 6 5" xfId="18017" xr:uid="{00000000-0005-0000-0000-000020560000}"/>
    <cellStyle name="Normal 5 2 2 7" xfId="4568" xr:uid="{00000000-0005-0000-0000-000021560000}"/>
    <cellStyle name="Normal 5 2 2 7 2" xfId="14620" xr:uid="{00000000-0005-0000-0000-000022560000}"/>
    <cellStyle name="Normal 5 2 2 7 2 2" xfId="44951" xr:uid="{00000000-0005-0000-0000-000023560000}"/>
    <cellStyle name="Normal 5 2 2 7 2 3" xfId="29718" xr:uid="{00000000-0005-0000-0000-000024560000}"/>
    <cellStyle name="Normal 5 2 2 7 3" xfId="9600" xr:uid="{00000000-0005-0000-0000-000025560000}"/>
    <cellStyle name="Normal 5 2 2 7 3 2" xfId="39934" xr:uid="{00000000-0005-0000-0000-000026560000}"/>
    <cellStyle name="Normal 5 2 2 7 3 3" xfId="24701" xr:uid="{00000000-0005-0000-0000-000027560000}"/>
    <cellStyle name="Normal 5 2 2 7 4" xfId="34921" xr:uid="{00000000-0005-0000-0000-000028560000}"/>
    <cellStyle name="Normal 5 2 2 7 5" xfId="19688" xr:uid="{00000000-0005-0000-0000-000029560000}"/>
    <cellStyle name="Normal 5 2 2 8" xfId="11278" xr:uid="{00000000-0005-0000-0000-00002A560000}"/>
    <cellStyle name="Normal 5 2 2 8 2" xfId="41609" xr:uid="{00000000-0005-0000-0000-00002B560000}"/>
    <cellStyle name="Normal 5 2 2 8 3" xfId="26376" xr:uid="{00000000-0005-0000-0000-00002C560000}"/>
    <cellStyle name="Normal 5 2 2 9" xfId="6257" xr:uid="{00000000-0005-0000-0000-00002D560000}"/>
    <cellStyle name="Normal 5 2 2 9 2" xfId="36592" xr:uid="{00000000-0005-0000-0000-00002E560000}"/>
    <cellStyle name="Normal 5 2 2 9 3" xfId="21359" xr:uid="{00000000-0005-0000-0000-00002F560000}"/>
    <cellStyle name="Normal 5 2 3" xfId="1221" xr:uid="{00000000-0005-0000-0000-000030560000}"/>
    <cellStyle name="Normal 5 2 3 10" xfId="16398" xr:uid="{00000000-0005-0000-0000-000031560000}"/>
    <cellStyle name="Normal 5 2 3 2" xfId="1440" xr:uid="{00000000-0005-0000-0000-000032560000}"/>
    <cellStyle name="Normal 5 2 3 2 2" xfId="1861" xr:uid="{00000000-0005-0000-0000-000033560000}"/>
    <cellStyle name="Normal 5 2 3 2 2 2" xfId="2700" xr:uid="{00000000-0005-0000-0000-000034560000}"/>
    <cellStyle name="Normal 5 2 3 2 2 2 2" xfId="4390" xr:uid="{00000000-0005-0000-0000-000035560000}"/>
    <cellStyle name="Normal 5 2 3 2 2 2 2 2" xfId="14463" xr:uid="{00000000-0005-0000-0000-000036560000}"/>
    <cellStyle name="Normal 5 2 3 2 2 2 2 2 2" xfId="44794" xr:uid="{00000000-0005-0000-0000-000037560000}"/>
    <cellStyle name="Normal 5 2 3 2 2 2 2 2 3" xfId="29561" xr:uid="{00000000-0005-0000-0000-000038560000}"/>
    <cellStyle name="Normal 5 2 3 2 2 2 2 3" xfId="9443" xr:uid="{00000000-0005-0000-0000-000039560000}"/>
    <cellStyle name="Normal 5 2 3 2 2 2 2 3 2" xfId="39777" xr:uid="{00000000-0005-0000-0000-00003A560000}"/>
    <cellStyle name="Normal 5 2 3 2 2 2 2 3 3" xfId="24544" xr:uid="{00000000-0005-0000-0000-00003B560000}"/>
    <cellStyle name="Normal 5 2 3 2 2 2 2 4" xfId="34764" xr:uid="{00000000-0005-0000-0000-00003C560000}"/>
    <cellStyle name="Normal 5 2 3 2 2 2 2 5" xfId="19531" xr:uid="{00000000-0005-0000-0000-00003D560000}"/>
    <cellStyle name="Normal 5 2 3 2 2 2 3" xfId="6082" xr:uid="{00000000-0005-0000-0000-00003E560000}"/>
    <cellStyle name="Normal 5 2 3 2 2 2 3 2" xfId="16134" xr:uid="{00000000-0005-0000-0000-00003F560000}"/>
    <cellStyle name="Normal 5 2 3 2 2 2 3 2 2" xfId="46465" xr:uid="{00000000-0005-0000-0000-000040560000}"/>
    <cellStyle name="Normal 5 2 3 2 2 2 3 2 3" xfId="31232" xr:uid="{00000000-0005-0000-0000-000041560000}"/>
    <cellStyle name="Normal 5 2 3 2 2 2 3 3" xfId="11114" xr:uid="{00000000-0005-0000-0000-000042560000}"/>
    <cellStyle name="Normal 5 2 3 2 2 2 3 3 2" xfId="41448" xr:uid="{00000000-0005-0000-0000-000043560000}"/>
    <cellStyle name="Normal 5 2 3 2 2 2 3 3 3" xfId="26215" xr:uid="{00000000-0005-0000-0000-000044560000}"/>
    <cellStyle name="Normal 5 2 3 2 2 2 3 4" xfId="36435" xr:uid="{00000000-0005-0000-0000-000045560000}"/>
    <cellStyle name="Normal 5 2 3 2 2 2 3 5" xfId="21202" xr:uid="{00000000-0005-0000-0000-000046560000}"/>
    <cellStyle name="Normal 5 2 3 2 2 2 4" xfId="12792" xr:uid="{00000000-0005-0000-0000-000047560000}"/>
    <cellStyle name="Normal 5 2 3 2 2 2 4 2" xfId="43123" xr:uid="{00000000-0005-0000-0000-000048560000}"/>
    <cellStyle name="Normal 5 2 3 2 2 2 4 3" xfId="27890" xr:uid="{00000000-0005-0000-0000-000049560000}"/>
    <cellStyle name="Normal 5 2 3 2 2 2 5" xfId="7771" xr:uid="{00000000-0005-0000-0000-00004A560000}"/>
    <cellStyle name="Normal 5 2 3 2 2 2 5 2" xfId="38106" xr:uid="{00000000-0005-0000-0000-00004B560000}"/>
    <cellStyle name="Normal 5 2 3 2 2 2 5 3" xfId="22873" xr:uid="{00000000-0005-0000-0000-00004C560000}"/>
    <cellStyle name="Normal 5 2 3 2 2 2 6" xfId="33094" xr:uid="{00000000-0005-0000-0000-00004D560000}"/>
    <cellStyle name="Normal 5 2 3 2 2 2 7" xfId="17860" xr:uid="{00000000-0005-0000-0000-00004E560000}"/>
    <cellStyle name="Normal 5 2 3 2 2 3" xfId="3553" xr:uid="{00000000-0005-0000-0000-00004F560000}"/>
    <cellStyle name="Normal 5 2 3 2 2 3 2" xfId="13627" xr:uid="{00000000-0005-0000-0000-000050560000}"/>
    <cellStyle name="Normal 5 2 3 2 2 3 2 2" xfId="43958" xr:uid="{00000000-0005-0000-0000-000051560000}"/>
    <cellStyle name="Normal 5 2 3 2 2 3 2 3" xfId="28725" xr:uid="{00000000-0005-0000-0000-000052560000}"/>
    <cellStyle name="Normal 5 2 3 2 2 3 3" xfId="8607" xr:uid="{00000000-0005-0000-0000-000053560000}"/>
    <cellStyle name="Normal 5 2 3 2 2 3 3 2" xfId="38941" xr:uid="{00000000-0005-0000-0000-000054560000}"/>
    <cellStyle name="Normal 5 2 3 2 2 3 3 3" xfId="23708" xr:uid="{00000000-0005-0000-0000-000055560000}"/>
    <cellStyle name="Normal 5 2 3 2 2 3 4" xfId="33928" xr:uid="{00000000-0005-0000-0000-000056560000}"/>
    <cellStyle name="Normal 5 2 3 2 2 3 5" xfId="18695" xr:uid="{00000000-0005-0000-0000-000057560000}"/>
    <cellStyle name="Normal 5 2 3 2 2 4" xfId="5246" xr:uid="{00000000-0005-0000-0000-000058560000}"/>
    <cellStyle name="Normal 5 2 3 2 2 4 2" xfId="15298" xr:uid="{00000000-0005-0000-0000-000059560000}"/>
    <cellStyle name="Normal 5 2 3 2 2 4 2 2" xfId="45629" xr:uid="{00000000-0005-0000-0000-00005A560000}"/>
    <cellStyle name="Normal 5 2 3 2 2 4 2 3" xfId="30396" xr:uid="{00000000-0005-0000-0000-00005B560000}"/>
    <cellStyle name="Normal 5 2 3 2 2 4 3" xfId="10278" xr:uid="{00000000-0005-0000-0000-00005C560000}"/>
    <cellStyle name="Normal 5 2 3 2 2 4 3 2" xfId="40612" xr:uid="{00000000-0005-0000-0000-00005D560000}"/>
    <cellStyle name="Normal 5 2 3 2 2 4 3 3" xfId="25379" xr:uid="{00000000-0005-0000-0000-00005E560000}"/>
    <cellStyle name="Normal 5 2 3 2 2 4 4" xfId="35599" xr:uid="{00000000-0005-0000-0000-00005F560000}"/>
    <cellStyle name="Normal 5 2 3 2 2 4 5" xfId="20366" xr:uid="{00000000-0005-0000-0000-000060560000}"/>
    <cellStyle name="Normal 5 2 3 2 2 5" xfId="11956" xr:uid="{00000000-0005-0000-0000-000061560000}"/>
    <cellStyle name="Normal 5 2 3 2 2 5 2" xfId="42287" xr:uid="{00000000-0005-0000-0000-000062560000}"/>
    <cellStyle name="Normal 5 2 3 2 2 5 3" xfId="27054" xr:uid="{00000000-0005-0000-0000-000063560000}"/>
    <cellStyle name="Normal 5 2 3 2 2 6" xfId="6935" xr:uid="{00000000-0005-0000-0000-000064560000}"/>
    <cellStyle name="Normal 5 2 3 2 2 6 2" xfId="37270" xr:uid="{00000000-0005-0000-0000-000065560000}"/>
    <cellStyle name="Normal 5 2 3 2 2 6 3" xfId="22037" xr:uid="{00000000-0005-0000-0000-000066560000}"/>
    <cellStyle name="Normal 5 2 3 2 2 7" xfId="32258" xr:uid="{00000000-0005-0000-0000-000067560000}"/>
    <cellStyle name="Normal 5 2 3 2 2 8" xfId="17024" xr:uid="{00000000-0005-0000-0000-000068560000}"/>
    <cellStyle name="Normal 5 2 3 2 3" xfId="2282" xr:uid="{00000000-0005-0000-0000-000069560000}"/>
    <cellStyle name="Normal 5 2 3 2 3 2" xfId="3972" xr:uid="{00000000-0005-0000-0000-00006A560000}"/>
    <cellStyle name="Normal 5 2 3 2 3 2 2" xfId="14045" xr:uid="{00000000-0005-0000-0000-00006B560000}"/>
    <cellStyle name="Normal 5 2 3 2 3 2 2 2" xfId="44376" xr:uid="{00000000-0005-0000-0000-00006C560000}"/>
    <cellStyle name="Normal 5 2 3 2 3 2 2 3" xfId="29143" xr:uid="{00000000-0005-0000-0000-00006D560000}"/>
    <cellStyle name="Normal 5 2 3 2 3 2 3" xfId="9025" xr:uid="{00000000-0005-0000-0000-00006E560000}"/>
    <cellStyle name="Normal 5 2 3 2 3 2 3 2" xfId="39359" xr:uid="{00000000-0005-0000-0000-00006F560000}"/>
    <cellStyle name="Normal 5 2 3 2 3 2 3 3" xfId="24126" xr:uid="{00000000-0005-0000-0000-000070560000}"/>
    <cellStyle name="Normal 5 2 3 2 3 2 4" xfId="34346" xr:uid="{00000000-0005-0000-0000-000071560000}"/>
    <cellStyle name="Normal 5 2 3 2 3 2 5" xfId="19113" xr:uid="{00000000-0005-0000-0000-000072560000}"/>
    <cellStyle name="Normal 5 2 3 2 3 3" xfId="5664" xr:uid="{00000000-0005-0000-0000-000073560000}"/>
    <cellStyle name="Normal 5 2 3 2 3 3 2" xfId="15716" xr:uid="{00000000-0005-0000-0000-000074560000}"/>
    <cellStyle name="Normal 5 2 3 2 3 3 2 2" xfId="46047" xr:uid="{00000000-0005-0000-0000-000075560000}"/>
    <cellStyle name="Normal 5 2 3 2 3 3 2 3" xfId="30814" xr:uid="{00000000-0005-0000-0000-000076560000}"/>
    <cellStyle name="Normal 5 2 3 2 3 3 3" xfId="10696" xr:uid="{00000000-0005-0000-0000-000077560000}"/>
    <cellStyle name="Normal 5 2 3 2 3 3 3 2" xfId="41030" xr:uid="{00000000-0005-0000-0000-000078560000}"/>
    <cellStyle name="Normal 5 2 3 2 3 3 3 3" xfId="25797" xr:uid="{00000000-0005-0000-0000-000079560000}"/>
    <cellStyle name="Normal 5 2 3 2 3 3 4" xfId="36017" xr:uid="{00000000-0005-0000-0000-00007A560000}"/>
    <cellStyle name="Normal 5 2 3 2 3 3 5" xfId="20784" xr:uid="{00000000-0005-0000-0000-00007B560000}"/>
    <cellStyle name="Normal 5 2 3 2 3 4" xfId="12374" xr:uid="{00000000-0005-0000-0000-00007C560000}"/>
    <cellStyle name="Normal 5 2 3 2 3 4 2" xfId="42705" xr:uid="{00000000-0005-0000-0000-00007D560000}"/>
    <cellStyle name="Normal 5 2 3 2 3 4 3" xfId="27472" xr:uid="{00000000-0005-0000-0000-00007E560000}"/>
    <cellStyle name="Normal 5 2 3 2 3 5" xfId="7353" xr:uid="{00000000-0005-0000-0000-00007F560000}"/>
    <cellStyle name="Normal 5 2 3 2 3 5 2" xfId="37688" xr:uid="{00000000-0005-0000-0000-000080560000}"/>
    <cellStyle name="Normal 5 2 3 2 3 5 3" xfId="22455" xr:uid="{00000000-0005-0000-0000-000081560000}"/>
    <cellStyle name="Normal 5 2 3 2 3 6" xfId="32676" xr:uid="{00000000-0005-0000-0000-000082560000}"/>
    <cellStyle name="Normal 5 2 3 2 3 7" xfId="17442" xr:uid="{00000000-0005-0000-0000-000083560000}"/>
    <cellStyle name="Normal 5 2 3 2 4" xfId="3135" xr:uid="{00000000-0005-0000-0000-000084560000}"/>
    <cellStyle name="Normal 5 2 3 2 4 2" xfId="13209" xr:uid="{00000000-0005-0000-0000-000085560000}"/>
    <cellStyle name="Normal 5 2 3 2 4 2 2" xfId="43540" xr:uid="{00000000-0005-0000-0000-000086560000}"/>
    <cellStyle name="Normal 5 2 3 2 4 2 3" xfId="28307" xr:uid="{00000000-0005-0000-0000-000087560000}"/>
    <cellStyle name="Normal 5 2 3 2 4 3" xfId="8189" xr:uid="{00000000-0005-0000-0000-000088560000}"/>
    <cellStyle name="Normal 5 2 3 2 4 3 2" xfId="38523" xr:uid="{00000000-0005-0000-0000-000089560000}"/>
    <cellStyle name="Normal 5 2 3 2 4 3 3" xfId="23290" xr:uid="{00000000-0005-0000-0000-00008A560000}"/>
    <cellStyle name="Normal 5 2 3 2 4 4" xfId="33510" xr:uid="{00000000-0005-0000-0000-00008B560000}"/>
    <cellStyle name="Normal 5 2 3 2 4 5" xfId="18277" xr:uid="{00000000-0005-0000-0000-00008C560000}"/>
    <cellStyle name="Normal 5 2 3 2 5" xfId="4828" xr:uid="{00000000-0005-0000-0000-00008D560000}"/>
    <cellStyle name="Normal 5 2 3 2 5 2" xfId="14880" xr:uid="{00000000-0005-0000-0000-00008E560000}"/>
    <cellStyle name="Normal 5 2 3 2 5 2 2" xfId="45211" xr:uid="{00000000-0005-0000-0000-00008F560000}"/>
    <cellStyle name="Normal 5 2 3 2 5 2 3" xfId="29978" xr:uid="{00000000-0005-0000-0000-000090560000}"/>
    <cellStyle name="Normal 5 2 3 2 5 3" xfId="9860" xr:uid="{00000000-0005-0000-0000-000091560000}"/>
    <cellStyle name="Normal 5 2 3 2 5 3 2" xfId="40194" xr:uid="{00000000-0005-0000-0000-000092560000}"/>
    <cellStyle name="Normal 5 2 3 2 5 3 3" xfId="24961" xr:uid="{00000000-0005-0000-0000-000093560000}"/>
    <cellStyle name="Normal 5 2 3 2 5 4" xfId="35181" xr:uid="{00000000-0005-0000-0000-000094560000}"/>
    <cellStyle name="Normal 5 2 3 2 5 5" xfId="19948" xr:uid="{00000000-0005-0000-0000-000095560000}"/>
    <cellStyle name="Normal 5 2 3 2 6" xfId="11538" xr:uid="{00000000-0005-0000-0000-000096560000}"/>
    <cellStyle name="Normal 5 2 3 2 6 2" xfId="41869" xr:uid="{00000000-0005-0000-0000-000097560000}"/>
    <cellStyle name="Normal 5 2 3 2 6 3" xfId="26636" xr:uid="{00000000-0005-0000-0000-000098560000}"/>
    <cellStyle name="Normal 5 2 3 2 7" xfId="6517" xr:uid="{00000000-0005-0000-0000-000099560000}"/>
    <cellStyle name="Normal 5 2 3 2 7 2" xfId="36852" xr:uid="{00000000-0005-0000-0000-00009A560000}"/>
    <cellStyle name="Normal 5 2 3 2 7 3" xfId="21619" xr:uid="{00000000-0005-0000-0000-00009B560000}"/>
    <cellStyle name="Normal 5 2 3 2 8" xfId="31840" xr:uid="{00000000-0005-0000-0000-00009C560000}"/>
    <cellStyle name="Normal 5 2 3 2 9" xfId="16606" xr:uid="{00000000-0005-0000-0000-00009D560000}"/>
    <cellStyle name="Normal 5 2 3 3" xfId="1653" xr:uid="{00000000-0005-0000-0000-00009E560000}"/>
    <cellStyle name="Normal 5 2 3 3 2" xfId="2492" xr:uid="{00000000-0005-0000-0000-00009F560000}"/>
    <cellStyle name="Normal 5 2 3 3 2 2" xfId="4182" xr:uid="{00000000-0005-0000-0000-0000A0560000}"/>
    <cellStyle name="Normal 5 2 3 3 2 2 2" xfId="14255" xr:uid="{00000000-0005-0000-0000-0000A1560000}"/>
    <cellStyle name="Normal 5 2 3 3 2 2 2 2" xfId="44586" xr:uid="{00000000-0005-0000-0000-0000A2560000}"/>
    <cellStyle name="Normal 5 2 3 3 2 2 2 3" xfId="29353" xr:uid="{00000000-0005-0000-0000-0000A3560000}"/>
    <cellStyle name="Normal 5 2 3 3 2 2 3" xfId="9235" xr:uid="{00000000-0005-0000-0000-0000A4560000}"/>
    <cellStyle name="Normal 5 2 3 3 2 2 3 2" xfId="39569" xr:uid="{00000000-0005-0000-0000-0000A5560000}"/>
    <cellStyle name="Normal 5 2 3 3 2 2 3 3" xfId="24336" xr:uid="{00000000-0005-0000-0000-0000A6560000}"/>
    <cellStyle name="Normal 5 2 3 3 2 2 4" xfId="34556" xr:uid="{00000000-0005-0000-0000-0000A7560000}"/>
    <cellStyle name="Normal 5 2 3 3 2 2 5" xfId="19323" xr:uid="{00000000-0005-0000-0000-0000A8560000}"/>
    <cellStyle name="Normal 5 2 3 3 2 3" xfId="5874" xr:uid="{00000000-0005-0000-0000-0000A9560000}"/>
    <cellStyle name="Normal 5 2 3 3 2 3 2" xfId="15926" xr:uid="{00000000-0005-0000-0000-0000AA560000}"/>
    <cellStyle name="Normal 5 2 3 3 2 3 2 2" xfId="46257" xr:uid="{00000000-0005-0000-0000-0000AB560000}"/>
    <cellStyle name="Normal 5 2 3 3 2 3 2 3" xfId="31024" xr:uid="{00000000-0005-0000-0000-0000AC560000}"/>
    <cellStyle name="Normal 5 2 3 3 2 3 3" xfId="10906" xr:uid="{00000000-0005-0000-0000-0000AD560000}"/>
    <cellStyle name="Normal 5 2 3 3 2 3 3 2" xfId="41240" xr:uid="{00000000-0005-0000-0000-0000AE560000}"/>
    <cellStyle name="Normal 5 2 3 3 2 3 3 3" xfId="26007" xr:uid="{00000000-0005-0000-0000-0000AF560000}"/>
    <cellStyle name="Normal 5 2 3 3 2 3 4" xfId="36227" xr:uid="{00000000-0005-0000-0000-0000B0560000}"/>
    <cellStyle name="Normal 5 2 3 3 2 3 5" xfId="20994" xr:uid="{00000000-0005-0000-0000-0000B1560000}"/>
    <cellStyle name="Normal 5 2 3 3 2 4" xfId="12584" xr:uid="{00000000-0005-0000-0000-0000B2560000}"/>
    <cellStyle name="Normal 5 2 3 3 2 4 2" xfId="42915" xr:uid="{00000000-0005-0000-0000-0000B3560000}"/>
    <cellStyle name="Normal 5 2 3 3 2 4 3" xfId="27682" xr:uid="{00000000-0005-0000-0000-0000B4560000}"/>
    <cellStyle name="Normal 5 2 3 3 2 5" xfId="7563" xr:uid="{00000000-0005-0000-0000-0000B5560000}"/>
    <cellStyle name="Normal 5 2 3 3 2 5 2" xfId="37898" xr:uid="{00000000-0005-0000-0000-0000B6560000}"/>
    <cellStyle name="Normal 5 2 3 3 2 5 3" xfId="22665" xr:uid="{00000000-0005-0000-0000-0000B7560000}"/>
    <cellStyle name="Normal 5 2 3 3 2 6" xfId="32886" xr:uid="{00000000-0005-0000-0000-0000B8560000}"/>
    <cellStyle name="Normal 5 2 3 3 2 7" xfId="17652" xr:uid="{00000000-0005-0000-0000-0000B9560000}"/>
    <cellStyle name="Normal 5 2 3 3 3" xfId="3345" xr:uid="{00000000-0005-0000-0000-0000BA560000}"/>
    <cellStyle name="Normal 5 2 3 3 3 2" xfId="13419" xr:uid="{00000000-0005-0000-0000-0000BB560000}"/>
    <cellStyle name="Normal 5 2 3 3 3 2 2" xfId="43750" xr:uid="{00000000-0005-0000-0000-0000BC560000}"/>
    <cellStyle name="Normal 5 2 3 3 3 2 3" xfId="28517" xr:uid="{00000000-0005-0000-0000-0000BD560000}"/>
    <cellStyle name="Normal 5 2 3 3 3 3" xfId="8399" xr:uid="{00000000-0005-0000-0000-0000BE560000}"/>
    <cellStyle name="Normal 5 2 3 3 3 3 2" xfId="38733" xr:uid="{00000000-0005-0000-0000-0000BF560000}"/>
    <cellStyle name="Normal 5 2 3 3 3 3 3" xfId="23500" xr:uid="{00000000-0005-0000-0000-0000C0560000}"/>
    <cellStyle name="Normal 5 2 3 3 3 4" xfId="33720" xr:uid="{00000000-0005-0000-0000-0000C1560000}"/>
    <cellStyle name="Normal 5 2 3 3 3 5" xfId="18487" xr:uid="{00000000-0005-0000-0000-0000C2560000}"/>
    <cellStyle name="Normal 5 2 3 3 4" xfId="5038" xr:uid="{00000000-0005-0000-0000-0000C3560000}"/>
    <cellStyle name="Normal 5 2 3 3 4 2" xfId="15090" xr:uid="{00000000-0005-0000-0000-0000C4560000}"/>
    <cellStyle name="Normal 5 2 3 3 4 2 2" xfId="45421" xr:uid="{00000000-0005-0000-0000-0000C5560000}"/>
    <cellStyle name="Normal 5 2 3 3 4 2 3" xfId="30188" xr:uid="{00000000-0005-0000-0000-0000C6560000}"/>
    <cellStyle name="Normal 5 2 3 3 4 3" xfId="10070" xr:uid="{00000000-0005-0000-0000-0000C7560000}"/>
    <cellStyle name="Normal 5 2 3 3 4 3 2" xfId="40404" xr:uid="{00000000-0005-0000-0000-0000C8560000}"/>
    <cellStyle name="Normal 5 2 3 3 4 3 3" xfId="25171" xr:uid="{00000000-0005-0000-0000-0000C9560000}"/>
    <cellStyle name="Normal 5 2 3 3 4 4" xfId="35391" xr:uid="{00000000-0005-0000-0000-0000CA560000}"/>
    <cellStyle name="Normal 5 2 3 3 4 5" xfId="20158" xr:uid="{00000000-0005-0000-0000-0000CB560000}"/>
    <cellStyle name="Normal 5 2 3 3 5" xfId="11748" xr:uid="{00000000-0005-0000-0000-0000CC560000}"/>
    <cellStyle name="Normal 5 2 3 3 5 2" xfId="42079" xr:uid="{00000000-0005-0000-0000-0000CD560000}"/>
    <cellStyle name="Normal 5 2 3 3 5 3" xfId="26846" xr:uid="{00000000-0005-0000-0000-0000CE560000}"/>
    <cellStyle name="Normal 5 2 3 3 6" xfId="6727" xr:uid="{00000000-0005-0000-0000-0000CF560000}"/>
    <cellStyle name="Normal 5 2 3 3 6 2" xfId="37062" xr:uid="{00000000-0005-0000-0000-0000D0560000}"/>
    <cellStyle name="Normal 5 2 3 3 6 3" xfId="21829" xr:uid="{00000000-0005-0000-0000-0000D1560000}"/>
    <cellStyle name="Normal 5 2 3 3 7" xfId="32050" xr:uid="{00000000-0005-0000-0000-0000D2560000}"/>
    <cellStyle name="Normal 5 2 3 3 8" xfId="16816" xr:uid="{00000000-0005-0000-0000-0000D3560000}"/>
    <cellStyle name="Normal 5 2 3 4" xfId="2074" xr:uid="{00000000-0005-0000-0000-0000D4560000}"/>
    <cellStyle name="Normal 5 2 3 4 2" xfId="3764" xr:uid="{00000000-0005-0000-0000-0000D5560000}"/>
    <cellStyle name="Normal 5 2 3 4 2 2" xfId="13837" xr:uid="{00000000-0005-0000-0000-0000D6560000}"/>
    <cellStyle name="Normal 5 2 3 4 2 2 2" xfId="44168" xr:uid="{00000000-0005-0000-0000-0000D7560000}"/>
    <cellStyle name="Normal 5 2 3 4 2 2 3" xfId="28935" xr:uid="{00000000-0005-0000-0000-0000D8560000}"/>
    <cellStyle name="Normal 5 2 3 4 2 3" xfId="8817" xr:uid="{00000000-0005-0000-0000-0000D9560000}"/>
    <cellStyle name="Normal 5 2 3 4 2 3 2" xfId="39151" xr:uid="{00000000-0005-0000-0000-0000DA560000}"/>
    <cellStyle name="Normal 5 2 3 4 2 3 3" xfId="23918" xr:uid="{00000000-0005-0000-0000-0000DB560000}"/>
    <cellStyle name="Normal 5 2 3 4 2 4" xfId="34138" xr:uid="{00000000-0005-0000-0000-0000DC560000}"/>
    <cellStyle name="Normal 5 2 3 4 2 5" xfId="18905" xr:uid="{00000000-0005-0000-0000-0000DD560000}"/>
    <cellStyle name="Normal 5 2 3 4 3" xfId="5456" xr:uid="{00000000-0005-0000-0000-0000DE560000}"/>
    <cellStyle name="Normal 5 2 3 4 3 2" xfId="15508" xr:uid="{00000000-0005-0000-0000-0000DF560000}"/>
    <cellStyle name="Normal 5 2 3 4 3 2 2" xfId="45839" xr:uid="{00000000-0005-0000-0000-0000E0560000}"/>
    <cellStyle name="Normal 5 2 3 4 3 2 3" xfId="30606" xr:uid="{00000000-0005-0000-0000-0000E1560000}"/>
    <cellStyle name="Normal 5 2 3 4 3 3" xfId="10488" xr:uid="{00000000-0005-0000-0000-0000E2560000}"/>
    <cellStyle name="Normal 5 2 3 4 3 3 2" xfId="40822" xr:uid="{00000000-0005-0000-0000-0000E3560000}"/>
    <cellStyle name="Normal 5 2 3 4 3 3 3" xfId="25589" xr:uid="{00000000-0005-0000-0000-0000E4560000}"/>
    <cellStyle name="Normal 5 2 3 4 3 4" xfId="35809" xr:uid="{00000000-0005-0000-0000-0000E5560000}"/>
    <cellStyle name="Normal 5 2 3 4 3 5" xfId="20576" xr:uid="{00000000-0005-0000-0000-0000E6560000}"/>
    <cellStyle name="Normal 5 2 3 4 4" xfId="12166" xr:uid="{00000000-0005-0000-0000-0000E7560000}"/>
    <cellStyle name="Normal 5 2 3 4 4 2" xfId="42497" xr:uid="{00000000-0005-0000-0000-0000E8560000}"/>
    <cellStyle name="Normal 5 2 3 4 4 3" xfId="27264" xr:uid="{00000000-0005-0000-0000-0000E9560000}"/>
    <cellStyle name="Normal 5 2 3 4 5" xfId="7145" xr:uid="{00000000-0005-0000-0000-0000EA560000}"/>
    <cellStyle name="Normal 5 2 3 4 5 2" xfId="37480" xr:uid="{00000000-0005-0000-0000-0000EB560000}"/>
    <cellStyle name="Normal 5 2 3 4 5 3" xfId="22247" xr:uid="{00000000-0005-0000-0000-0000EC560000}"/>
    <cellStyle name="Normal 5 2 3 4 6" xfId="32468" xr:uid="{00000000-0005-0000-0000-0000ED560000}"/>
    <cellStyle name="Normal 5 2 3 4 7" xfId="17234" xr:uid="{00000000-0005-0000-0000-0000EE560000}"/>
    <cellStyle name="Normal 5 2 3 5" xfId="2927" xr:uid="{00000000-0005-0000-0000-0000EF560000}"/>
    <cellStyle name="Normal 5 2 3 5 2" xfId="13001" xr:uid="{00000000-0005-0000-0000-0000F0560000}"/>
    <cellStyle name="Normal 5 2 3 5 2 2" xfId="43332" xr:uid="{00000000-0005-0000-0000-0000F1560000}"/>
    <cellStyle name="Normal 5 2 3 5 2 3" xfId="28099" xr:uid="{00000000-0005-0000-0000-0000F2560000}"/>
    <cellStyle name="Normal 5 2 3 5 3" xfId="7981" xr:uid="{00000000-0005-0000-0000-0000F3560000}"/>
    <cellStyle name="Normal 5 2 3 5 3 2" xfId="38315" xr:uid="{00000000-0005-0000-0000-0000F4560000}"/>
    <cellStyle name="Normal 5 2 3 5 3 3" xfId="23082" xr:uid="{00000000-0005-0000-0000-0000F5560000}"/>
    <cellStyle name="Normal 5 2 3 5 4" xfId="33302" xr:uid="{00000000-0005-0000-0000-0000F6560000}"/>
    <cellStyle name="Normal 5 2 3 5 5" xfId="18069" xr:uid="{00000000-0005-0000-0000-0000F7560000}"/>
    <cellStyle name="Normal 5 2 3 6" xfId="4620" xr:uid="{00000000-0005-0000-0000-0000F8560000}"/>
    <cellStyle name="Normal 5 2 3 6 2" xfId="14672" xr:uid="{00000000-0005-0000-0000-0000F9560000}"/>
    <cellStyle name="Normal 5 2 3 6 2 2" xfId="45003" xr:uid="{00000000-0005-0000-0000-0000FA560000}"/>
    <cellStyle name="Normal 5 2 3 6 2 3" xfId="29770" xr:uid="{00000000-0005-0000-0000-0000FB560000}"/>
    <cellStyle name="Normal 5 2 3 6 3" xfId="9652" xr:uid="{00000000-0005-0000-0000-0000FC560000}"/>
    <cellStyle name="Normal 5 2 3 6 3 2" xfId="39986" xr:uid="{00000000-0005-0000-0000-0000FD560000}"/>
    <cellStyle name="Normal 5 2 3 6 3 3" xfId="24753" xr:uid="{00000000-0005-0000-0000-0000FE560000}"/>
    <cellStyle name="Normal 5 2 3 6 4" xfId="34973" xr:uid="{00000000-0005-0000-0000-0000FF560000}"/>
    <cellStyle name="Normal 5 2 3 6 5" xfId="19740" xr:uid="{00000000-0005-0000-0000-000000570000}"/>
    <cellStyle name="Normal 5 2 3 7" xfId="11330" xr:uid="{00000000-0005-0000-0000-000001570000}"/>
    <cellStyle name="Normal 5 2 3 7 2" xfId="41661" xr:uid="{00000000-0005-0000-0000-000002570000}"/>
    <cellStyle name="Normal 5 2 3 7 3" xfId="26428" xr:uid="{00000000-0005-0000-0000-000003570000}"/>
    <cellStyle name="Normal 5 2 3 8" xfId="6309" xr:uid="{00000000-0005-0000-0000-000004570000}"/>
    <cellStyle name="Normal 5 2 3 8 2" xfId="36644" xr:uid="{00000000-0005-0000-0000-000005570000}"/>
    <cellStyle name="Normal 5 2 3 8 3" xfId="21411" xr:uid="{00000000-0005-0000-0000-000006570000}"/>
    <cellStyle name="Normal 5 2 3 9" xfId="31385" xr:uid="{00000000-0005-0000-0000-000007570000}"/>
    <cellStyle name="Normal 5 2 4" xfId="1334" xr:uid="{00000000-0005-0000-0000-000008570000}"/>
    <cellStyle name="Normal 5 2 4 2" xfId="1757" xr:uid="{00000000-0005-0000-0000-000009570000}"/>
    <cellStyle name="Normal 5 2 4 2 2" xfId="2596" xr:uid="{00000000-0005-0000-0000-00000A570000}"/>
    <cellStyle name="Normal 5 2 4 2 2 2" xfId="4286" xr:uid="{00000000-0005-0000-0000-00000B570000}"/>
    <cellStyle name="Normal 5 2 4 2 2 2 2" xfId="14359" xr:uid="{00000000-0005-0000-0000-00000C570000}"/>
    <cellStyle name="Normal 5 2 4 2 2 2 2 2" xfId="44690" xr:uid="{00000000-0005-0000-0000-00000D570000}"/>
    <cellStyle name="Normal 5 2 4 2 2 2 2 3" xfId="29457" xr:uid="{00000000-0005-0000-0000-00000E570000}"/>
    <cellStyle name="Normal 5 2 4 2 2 2 3" xfId="9339" xr:uid="{00000000-0005-0000-0000-00000F570000}"/>
    <cellStyle name="Normal 5 2 4 2 2 2 3 2" xfId="39673" xr:uid="{00000000-0005-0000-0000-000010570000}"/>
    <cellStyle name="Normal 5 2 4 2 2 2 3 3" xfId="24440" xr:uid="{00000000-0005-0000-0000-000011570000}"/>
    <cellStyle name="Normal 5 2 4 2 2 2 4" xfId="34660" xr:uid="{00000000-0005-0000-0000-000012570000}"/>
    <cellStyle name="Normal 5 2 4 2 2 2 5" xfId="19427" xr:uid="{00000000-0005-0000-0000-000013570000}"/>
    <cellStyle name="Normal 5 2 4 2 2 3" xfId="5978" xr:uid="{00000000-0005-0000-0000-000014570000}"/>
    <cellStyle name="Normal 5 2 4 2 2 3 2" xfId="16030" xr:uid="{00000000-0005-0000-0000-000015570000}"/>
    <cellStyle name="Normal 5 2 4 2 2 3 2 2" xfId="46361" xr:uid="{00000000-0005-0000-0000-000016570000}"/>
    <cellStyle name="Normal 5 2 4 2 2 3 2 3" xfId="31128" xr:uid="{00000000-0005-0000-0000-000017570000}"/>
    <cellStyle name="Normal 5 2 4 2 2 3 3" xfId="11010" xr:uid="{00000000-0005-0000-0000-000018570000}"/>
    <cellStyle name="Normal 5 2 4 2 2 3 3 2" xfId="41344" xr:uid="{00000000-0005-0000-0000-000019570000}"/>
    <cellStyle name="Normal 5 2 4 2 2 3 3 3" xfId="26111" xr:uid="{00000000-0005-0000-0000-00001A570000}"/>
    <cellStyle name="Normal 5 2 4 2 2 3 4" xfId="36331" xr:uid="{00000000-0005-0000-0000-00001B570000}"/>
    <cellStyle name="Normal 5 2 4 2 2 3 5" xfId="21098" xr:uid="{00000000-0005-0000-0000-00001C570000}"/>
    <cellStyle name="Normal 5 2 4 2 2 4" xfId="12688" xr:uid="{00000000-0005-0000-0000-00001D570000}"/>
    <cellStyle name="Normal 5 2 4 2 2 4 2" xfId="43019" xr:uid="{00000000-0005-0000-0000-00001E570000}"/>
    <cellStyle name="Normal 5 2 4 2 2 4 3" xfId="27786" xr:uid="{00000000-0005-0000-0000-00001F570000}"/>
    <cellStyle name="Normal 5 2 4 2 2 5" xfId="7667" xr:uid="{00000000-0005-0000-0000-000020570000}"/>
    <cellStyle name="Normal 5 2 4 2 2 5 2" xfId="38002" xr:uid="{00000000-0005-0000-0000-000021570000}"/>
    <cellStyle name="Normal 5 2 4 2 2 5 3" xfId="22769" xr:uid="{00000000-0005-0000-0000-000022570000}"/>
    <cellStyle name="Normal 5 2 4 2 2 6" xfId="32990" xr:uid="{00000000-0005-0000-0000-000023570000}"/>
    <cellStyle name="Normal 5 2 4 2 2 7" xfId="17756" xr:uid="{00000000-0005-0000-0000-000024570000}"/>
    <cellStyle name="Normal 5 2 4 2 3" xfId="3449" xr:uid="{00000000-0005-0000-0000-000025570000}"/>
    <cellStyle name="Normal 5 2 4 2 3 2" xfId="13523" xr:uid="{00000000-0005-0000-0000-000026570000}"/>
    <cellStyle name="Normal 5 2 4 2 3 2 2" xfId="43854" xr:uid="{00000000-0005-0000-0000-000027570000}"/>
    <cellStyle name="Normal 5 2 4 2 3 2 3" xfId="28621" xr:uid="{00000000-0005-0000-0000-000028570000}"/>
    <cellStyle name="Normal 5 2 4 2 3 3" xfId="8503" xr:uid="{00000000-0005-0000-0000-000029570000}"/>
    <cellStyle name="Normal 5 2 4 2 3 3 2" xfId="38837" xr:uid="{00000000-0005-0000-0000-00002A570000}"/>
    <cellStyle name="Normal 5 2 4 2 3 3 3" xfId="23604" xr:uid="{00000000-0005-0000-0000-00002B570000}"/>
    <cellStyle name="Normal 5 2 4 2 3 4" xfId="33824" xr:uid="{00000000-0005-0000-0000-00002C570000}"/>
    <cellStyle name="Normal 5 2 4 2 3 5" xfId="18591" xr:uid="{00000000-0005-0000-0000-00002D570000}"/>
    <cellStyle name="Normal 5 2 4 2 4" xfId="5142" xr:uid="{00000000-0005-0000-0000-00002E570000}"/>
    <cellStyle name="Normal 5 2 4 2 4 2" xfId="15194" xr:uid="{00000000-0005-0000-0000-00002F570000}"/>
    <cellStyle name="Normal 5 2 4 2 4 2 2" xfId="45525" xr:uid="{00000000-0005-0000-0000-000030570000}"/>
    <cellStyle name="Normal 5 2 4 2 4 2 3" xfId="30292" xr:uid="{00000000-0005-0000-0000-000031570000}"/>
    <cellStyle name="Normal 5 2 4 2 4 3" xfId="10174" xr:uid="{00000000-0005-0000-0000-000032570000}"/>
    <cellStyle name="Normal 5 2 4 2 4 3 2" xfId="40508" xr:uid="{00000000-0005-0000-0000-000033570000}"/>
    <cellStyle name="Normal 5 2 4 2 4 3 3" xfId="25275" xr:uid="{00000000-0005-0000-0000-000034570000}"/>
    <cellStyle name="Normal 5 2 4 2 4 4" xfId="35495" xr:uid="{00000000-0005-0000-0000-000035570000}"/>
    <cellStyle name="Normal 5 2 4 2 4 5" xfId="20262" xr:uid="{00000000-0005-0000-0000-000036570000}"/>
    <cellStyle name="Normal 5 2 4 2 5" xfId="11852" xr:uid="{00000000-0005-0000-0000-000037570000}"/>
    <cellStyle name="Normal 5 2 4 2 5 2" xfId="42183" xr:uid="{00000000-0005-0000-0000-000038570000}"/>
    <cellStyle name="Normal 5 2 4 2 5 3" xfId="26950" xr:uid="{00000000-0005-0000-0000-000039570000}"/>
    <cellStyle name="Normal 5 2 4 2 6" xfId="6831" xr:uid="{00000000-0005-0000-0000-00003A570000}"/>
    <cellStyle name="Normal 5 2 4 2 6 2" xfId="37166" xr:uid="{00000000-0005-0000-0000-00003B570000}"/>
    <cellStyle name="Normal 5 2 4 2 6 3" xfId="21933" xr:uid="{00000000-0005-0000-0000-00003C570000}"/>
    <cellStyle name="Normal 5 2 4 2 7" xfId="32154" xr:uid="{00000000-0005-0000-0000-00003D570000}"/>
    <cellStyle name="Normal 5 2 4 2 8" xfId="16920" xr:uid="{00000000-0005-0000-0000-00003E570000}"/>
    <cellStyle name="Normal 5 2 4 3" xfId="2178" xr:uid="{00000000-0005-0000-0000-00003F570000}"/>
    <cellStyle name="Normal 5 2 4 3 2" xfId="3868" xr:uid="{00000000-0005-0000-0000-000040570000}"/>
    <cellStyle name="Normal 5 2 4 3 2 2" xfId="13941" xr:uid="{00000000-0005-0000-0000-000041570000}"/>
    <cellStyle name="Normal 5 2 4 3 2 2 2" xfId="44272" xr:uid="{00000000-0005-0000-0000-000042570000}"/>
    <cellStyle name="Normal 5 2 4 3 2 2 3" xfId="29039" xr:uid="{00000000-0005-0000-0000-000043570000}"/>
    <cellStyle name="Normal 5 2 4 3 2 3" xfId="8921" xr:uid="{00000000-0005-0000-0000-000044570000}"/>
    <cellStyle name="Normal 5 2 4 3 2 3 2" xfId="39255" xr:uid="{00000000-0005-0000-0000-000045570000}"/>
    <cellStyle name="Normal 5 2 4 3 2 3 3" xfId="24022" xr:uid="{00000000-0005-0000-0000-000046570000}"/>
    <cellStyle name="Normal 5 2 4 3 2 4" xfId="34242" xr:uid="{00000000-0005-0000-0000-000047570000}"/>
    <cellStyle name="Normal 5 2 4 3 2 5" xfId="19009" xr:uid="{00000000-0005-0000-0000-000048570000}"/>
    <cellStyle name="Normal 5 2 4 3 3" xfId="5560" xr:uid="{00000000-0005-0000-0000-000049570000}"/>
    <cellStyle name="Normal 5 2 4 3 3 2" xfId="15612" xr:uid="{00000000-0005-0000-0000-00004A570000}"/>
    <cellStyle name="Normal 5 2 4 3 3 2 2" xfId="45943" xr:uid="{00000000-0005-0000-0000-00004B570000}"/>
    <cellStyle name="Normal 5 2 4 3 3 2 3" xfId="30710" xr:uid="{00000000-0005-0000-0000-00004C570000}"/>
    <cellStyle name="Normal 5 2 4 3 3 3" xfId="10592" xr:uid="{00000000-0005-0000-0000-00004D570000}"/>
    <cellStyle name="Normal 5 2 4 3 3 3 2" xfId="40926" xr:uid="{00000000-0005-0000-0000-00004E570000}"/>
    <cellStyle name="Normal 5 2 4 3 3 3 3" xfId="25693" xr:uid="{00000000-0005-0000-0000-00004F570000}"/>
    <cellStyle name="Normal 5 2 4 3 3 4" xfId="35913" xr:uid="{00000000-0005-0000-0000-000050570000}"/>
    <cellStyle name="Normal 5 2 4 3 3 5" xfId="20680" xr:uid="{00000000-0005-0000-0000-000051570000}"/>
    <cellStyle name="Normal 5 2 4 3 4" xfId="12270" xr:uid="{00000000-0005-0000-0000-000052570000}"/>
    <cellStyle name="Normal 5 2 4 3 4 2" xfId="42601" xr:uid="{00000000-0005-0000-0000-000053570000}"/>
    <cellStyle name="Normal 5 2 4 3 4 3" xfId="27368" xr:uid="{00000000-0005-0000-0000-000054570000}"/>
    <cellStyle name="Normal 5 2 4 3 5" xfId="7249" xr:uid="{00000000-0005-0000-0000-000055570000}"/>
    <cellStyle name="Normal 5 2 4 3 5 2" xfId="37584" xr:uid="{00000000-0005-0000-0000-000056570000}"/>
    <cellStyle name="Normal 5 2 4 3 5 3" xfId="22351" xr:uid="{00000000-0005-0000-0000-000057570000}"/>
    <cellStyle name="Normal 5 2 4 3 6" xfId="32572" xr:uid="{00000000-0005-0000-0000-000058570000}"/>
    <cellStyle name="Normal 5 2 4 3 7" xfId="17338" xr:uid="{00000000-0005-0000-0000-000059570000}"/>
    <cellStyle name="Normal 5 2 4 4" xfId="3031" xr:uid="{00000000-0005-0000-0000-00005A570000}"/>
    <cellStyle name="Normal 5 2 4 4 2" xfId="13105" xr:uid="{00000000-0005-0000-0000-00005B570000}"/>
    <cellStyle name="Normal 5 2 4 4 2 2" xfId="43436" xr:uid="{00000000-0005-0000-0000-00005C570000}"/>
    <cellStyle name="Normal 5 2 4 4 2 3" xfId="28203" xr:uid="{00000000-0005-0000-0000-00005D570000}"/>
    <cellStyle name="Normal 5 2 4 4 3" xfId="8085" xr:uid="{00000000-0005-0000-0000-00005E570000}"/>
    <cellStyle name="Normal 5 2 4 4 3 2" xfId="38419" xr:uid="{00000000-0005-0000-0000-00005F570000}"/>
    <cellStyle name="Normal 5 2 4 4 3 3" xfId="23186" xr:uid="{00000000-0005-0000-0000-000060570000}"/>
    <cellStyle name="Normal 5 2 4 4 4" xfId="33406" xr:uid="{00000000-0005-0000-0000-000061570000}"/>
    <cellStyle name="Normal 5 2 4 4 5" xfId="18173" xr:uid="{00000000-0005-0000-0000-000062570000}"/>
    <cellStyle name="Normal 5 2 4 5" xfId="4724" xr:uid="{00000000-0005-0000-0000-000063570000}"/>
    <cellStyle name="Normal 5 2 4 5 2" xfId="14776" xr:uid="{00000000-0005-0000-0000-000064570000}"/>
    <cellStyle name="Normal 5 2 4 5 2 2" xfId="45107" xr:uid="{00000000-0005-0000-0000-000065570000}"/>
    <cellStyle name="Normal 5 2 4 5 2 3" xfId="29874" xr:uid="{00000000-0005-0000-0000-000066570000}"/>
    <cellStyle name="Normal 5 2 4 5 3" xfId="9756" xr:uid="{00000000-0005-0000-0000-000067570000}"/>
    <cellStyle name="Normal 5 2 4 5 3 2" xfId="40090" xr:uid="{00000000-0005-0000-0000-000068570000}"/>
    <cellStyle name="Normal 5 2 4 5 3 3" xfId="24857" xr:uid="{00000000-0005-0000-0000-000069570000}"/>
    <cellStyle name="Normal 5 2 4 5 4" xfId="35077" xr:uid="{00000000-0005-0000-0000-00006A570000}"/>
    <cellStyle name="Normal 5 2 4 5 5" xfId="19844" xr:uid="{00000000-0005-0000-0000-00006B570000}"/>
    <cellStyle name="Normal 5 2 4 6" xfId="11434" xr:uid="{00000000-0005-0000-0000-00006C570000}"/>
    <cellStyle name="Normal 5 2 4 6 2" xfId="41765" xr:uid="{00000000-0005-0000-0000-00006D570000}"/>
    <cellStyle name="Normal 5 2 4 6 3" xfId="26532" xr:uid="{00000000-0005-0000-0000-00006E570000}"/>
    <cellStyle name="Normal 5 2 4 7" xfId="6413" xr:uid="{00000000-0005-0000-0000-00006F570000}"/>
    <cellStyle name="Normal 5 2 4 7 2" xfId="36748" xr:uid="{00000000-0005-0000-0000-000070570000}"/>
    <cellStyle name="Normal 5 2 4 7 3" xfId="21515" xr:uid="{00000000-0005-0000-0000-000071570000}"/>
    <cellStyle name="Normal 5 2 4 8" xfId="31736" xr:uid="{00000000-0005-0000-0000-000072570000}"/>
    <cellStyle name="Normal 5 2 4 9" xfId="16502" xr:uid="{00000000-0005-0000-0000-000073570000}"/>
    <cellStyle name="Normal 5 2 5" xfId="1547" xr:uid="{00000000-0005-0000-0000-000074570000}"/>
    <cellStyle name="Normal 5 2 5 2" xfId="2388" xr:uid="{00000000-0005-0000-0000-000075570000}"/>
    <cellStyle name="Normal 5 2 5 2 2" xfId="4078" xr:uid="{00000000-0005-0000-0000-000076570000}"/>
    <cellStyle name="Normal 5 2 5 2 2 2" xfId="14151" xr:uid="{00000000-0005-0000-0000-000077570000}"/>
    <cellStyle name="Normal 5 2 5 2 2 2 2" xfId="44482" xr:uid="{00000000-0005-0000-0000-000078570000}"/>
    <cellStyle name="Normal 5 2 5 2 2 2 3" xfId="29249" xr:uid="{00000000-0005-0000-0000-000079570000}"/>
    <cellStyle name="Normal 5 2 5 2 2 3" xfId="9131" xr:uid="{00000000-0005-0000-0000-00007A570000}"/>
    <cellStyle name="Normal 5 2 5 2 2 3 2" xfId="39465" xr:uid="{00000000-0005-0000-0000-00007B570000}"/>
    <cellStyle name="Normal 5 2 5 2 2 3 3" xfId="24232" xr:uid="{00000000-0005-0000-0000-00007C570000}"/>
    <cellStyle name="Normal 5 2 5 2 2 4" xfId="34452" xr:uid="{00000000-0005-0000-0000-00007D570000}"/>
    <cellStyle name="Normal 5 2 5 2 2 5" xfId="19219" xr:uid="{00000000-0005-0000-0000-00007E570000}"/>
    <cellStyle name="Normal 5 2 5 2 3" xfId="5770" xr:uid="{00000000-0005-0000-0000-00007F570000}"/>
    <cellStyle name="Normal 5 2 5 2 3 2" xfId="15822" xr:uid="{00000000-0005-0000-0000-000080570000}"/>
    <cellStyle name="Normal 5 2 5 2 3 2 2" xfId="46153" xr:uid="{00000000-0005-0000-0000-000081570000}"/>
    <cellStyle name="Normal 5 2 5 2 3 2 3" xfId="30920" xr:uid="{00000000-0005-0000-0000-000082570000}"/>
    <cellStyle name="Normal 5 2 5 2 3 3" xfId="10802" xr:uid="{00000000-0005-0000-0000-000083570000}"/>
    <cellStyle name="Normal 5 2 5 2 3 3 2" xfId="41136" xr:uid="{00000000-0005-0000-0000-000084570000}"/>
    <cellStyle name="Normal 5 2 5 2 3 3 3" xfId="25903" xr:uid="{00000000-0005-0000-0000-000085570000}"/>
    <cellStyle name="Normal 5 2 5 2 3 4" xfId="36123" xr:uid="{00000000-0005-0000-0000-000086570000}"/>
    <cellStyle name="Normal 5 2 5 2 3 5" xfId="20890" xr:uid="{00000000-0005-0000-0000-000087570000}"/>
    <cellStyle name="Normal 5 2 5 2 4" xfId="12480" xr:uid="{00000000-0005-0000-0000-000088570000}"/>
    <cellStyle name="Normal 5 2 5 2 4 2" xfId="42811" xr:uid="{00000000-0005-0000-0000-000089570000}"/>
    <cellStyle name="Normal 5 2 5 2 4 3" xfId="27578" xr:uid="{00000000-0005-0000-0000-00008A570000}"/>
    <cellStyle name="Normal 5 2 5 2 5" xfId="7459" xr:uid="{00000000-0005-0000-0000-00008B570000}"/>
    <cellStyle name="Normal 5 2 5 2 5 2" xfId="37794" xr:uid="{00000000-0005-0000-0000-00008C570000}"/>
    <cellStyle name="Normal 5 2 5 2 5 3" xfId="22561" xr:uid="{00000000-0005-0000-0000-00008D570000}"/>
    <cellStyle name="Normal 5 2 5 2 6" xfId="32782" xr:uid="{00000000-0005-0000-0000-00008E570000}"/>
    <cellStyle name="Normal 5 2 5 2 7" xfId="17548" xr:uid="{00000000-0005-0000-0000-00008F570000}"/>
    <cellStyle name="Normal 5 2 5 3" xfId="3241" xr:uid="{00000000-0005-0000-0000-000090570000}"/>
    <cellStyle name="Normal 5 2 5 3 2" xfId="13315" xr:uid="{00000000-0005-0000-0000-000091570000}"/>
    <cellStyle name="Normal 5 2 5 3 2 2" xfId="43646" xr:uid="{00000000-0005-0000-0000-000092570000}"/>
    <cellStyle name="Normal 5 2 5 3 2 3" xfId="28413" xr:uid="{00000000-0005-0000-0000-000093570000}"/>
    <cellStyle name="Normal 5 2 5 3 3" xfId="8295" xr:uid="{00000000-0005-0000-0000-000094570000}"/>
    <cellStyle name="Normal 5 2 5 3 3 2" xfId="38629" xr:uid="{00000000-0005-0000-0000-000095570000}"/>
    <cellStyle name="Normal 5 2 5 3 3 3" xfId="23396" xr:uid="{00000000-0005-0000-0000-000096570000}"/>
    <cellStyle name="Normal 5 2 5 3 4" xfId="33616" xr:uid="{00000000-0005-0000-0000-000097570000}"/>
    <cellStyle name="Normal 5 2 5 3 5" xfId="18383" xr:uid="{00000000-0005-0000-0000-000098570000}"/>
    <cellStyle name="Normal 5 2 5 4" xfId="4934" xr:uid="{00000000-0005-0000-0000-000099570000}"/>
    <cellStyle name="Normal 5 2 5 4 2" xfId="14986" xr:uid="{00000000-0005-0000-0000-00009A570000}"/>
    <cellStyle name="Normal 5 2 5 4 2 2" xfId="45317" xr:uid="{00000000-0005-0000-0000-00009B570000}"/>
    <cellStyle name="Normal 5 2 5 4 2 3" xfId="30084" xr:uid="{00000000-0005-0000-0000-00009C570000}"/>
    <cellStyle name="Normal 5 2 5 4 3" xfId="9966" xr:uid="{00000000-0005-0000-0000-00009D570000}"/>
    <cellStyle name="Normal 5 2 5 4 3 2" xfId="40300" xr:uid="{00000000-0005-0000-0000-00009E570000}"/>
    <cellStyle name="Normal 5 2 5 4 3 3" xfId="25067" xr:uid="{00000000-0005-0000-0000-00009F570000}"/>
    <cellStyle name="Normal 5 2 5 4 4" xfId="35287" xr:uid="{00000000-0005-0000-0000-0000A0570000}"/>
    <cellStyle name="Normal 5 2 5 4 5" xfId="20054" xr:uid="{00000000-0005-0000-0000-0000A1570000}"/>
    <cellStyle name="Normal 5 2 5 5" xfId="11644" xr:uid="{00000000-0005-0000-0000-0000A2570000}"/>
    <cellStyle name="Normal 5 2 5 5 2" xfId="41975" xr:uid="{00000000-0005-0000-0000-0000A3570000}"/>
    <cellStyle name="Normal 5 2 5 5 3" xfId="26742" xr:uid="{00000000-0005-0000-0000-0000A4570000}"/>
    <cellStyle name="Normal 5 2 5 6" xfId="6623" xr:uid="{00000000-0005-0000-0000-0000A5570000}"/>
    <cellStyle name="Normal 5 2 5 6 2" xfId="36958" xr:uid="{00000000-0005-0000-0000-0000A6570000}"/>
    <cellStyle name="Normal 5 2 5 6 3" xfId="21725" xr:uid="{00000000-0005-0000-0000-0000A7570000}"/>
    <cellStyle name="Normal 5 2 5 7" xfId="31946" xr:uid="{00000000-0005-0000-0000-0000A8570000}"/>
    <cellStyle name="Normal 5 2 5 8" xfId="16712" xr:uid="{00000000-0005-0000-0000-0000A9570000}"/>
    <cellStyle name="Normal 5 2 6" xfId="1968" xr:uid="{00000000-0005-0000-0000-0000AA570000}"/>
    <cellStyle name="Normal 5 2 6 2" xfId="3660" xr:uid="{00000000-0005-0000-0000-0000AB570000}"/>
    <cellStyle name="Normal 5 2 6 2 2" xfId="13733" xr:uid="{00000000-0005-0000-0000-0000AC570000}"/>
    <cellStyle name="Normal 5 2 6 2 2 2" xfId="44064" xr:uid="{00000000-0005-0000-0000-0000AD570000}"/>
    <cellStyle name="Normal 5 2 6 2 2 3" xfId="28831" xr:uid="{00000000-0005-0000-0000-0000AE570000}"/>
    <cellStyle name="Normal 5 2 6 2 3" xfId="8713" xr:uid="{00000000-0005-0000-0000-0000AF570000}"/>
    <cellStyle name="Normal 5 2 6 2 3 2" xfId="39047" xr:uid="{00000000-0005-0000-0000-0000B0570000}"/>
    <cellStyle name="Normal 5 2 6 2 3 3" xfId="23814" xr:uid="{00000000-0005-0000-0000-0000B1570000}"/>
    <cellStyle name="Normal 5 2 6 2 4" xfId="34034" xr:uid="{00000000-0005-0000-0000-0000B2570000}"/>
    <cellStyle name="Normal 5 2 6 2 5" xfId="18801" xr:uid="{00000000-0005-0000-0000-0000B3570000}"/>
    <cellStyle name="Normal 5 2 6 3" xfId="5352" xr:uid="{00000000-0005-0000-0000-0000B4570000}"/>
    <cellStyle name="Normal 5 2 6 3 2" xfId="15404" xr:uid="{00000000-0005-0000-0000-0000B5570000}"/>
    <cellStyle name="Normal 5 2 6 3 2 2" xfId="45735" xr:uid="{00000000-0005-0000-0000-0000B6570000}"/>
    <cellStyle name="Normal 5 2 6 3 2 3" xfId="30502" xr:uid="{00000000-0005-0000-0000-0000B7570000}"/>
    <cellStyle name="Normal 5 2 6 3 3" xfId="10384" xr:uid="{00000000-0005-0000-0000-0000B8570000}"/>
    <cellStyle name="Normal 5 2 6 3 3 2" xfId="40718" xr:uid="{00000000-0005-0000-0000-0000B9570000}"/>
    <cellStyle name="Normal 5 2 6 3 3 3" xfId="25485" xr:uid="{00000000-0005-0000-0000-0000BA570000}"/>
    <cellStyle name="Normal 5 2 6 3 4" xfId="35705" xr:uid="{00000000-0005-0000-0000-0000BB570000}"/>
    <cellStyle name="Normal 5 2 6 3 5" xfId="20472" xr:uid="{00000000-0005-0000-0000-0000BC570000}"/>
    <cellStyle name="Normal 5 2 6 4" xfId="12062" xr:uid="{00000000-0005-0000-0000-0000BD570000}"/>
    <cellStyle name="Normal 5 2 6 4 2" xfId="42393" xr:uid="{00000000-0005-0000-0000-0000BE570000}"/>
    <cellStyle name="Normal 5 2 6 4 3" xfId="27160" xr:uid="{00000000-0005-0000-0000-0000BF570000}"/>
    <cellStyle name="Normal 5 2 6 5" xfId="7041" xr:uid="{00000000-0005-0000-0000-0000C0570000}"/>
    <cellStyle name="Normal 5 2 6 5 2" xfId="37376" xr:uid="{00000000-0005-0000-0000-0000C1570000}"/>
    <cellStyle name="Normal 5 2 6 5 3" xfId="22143" xr:uid="{00000000-0005-0000-0000-0000C2570000}"/>
    <cellStyle name="Normal 5 2 6 6" xfId="32364" xr:uid="{00000000-0005-0000-0000-0000C3570000}"/>
    <cellStyle name="Normal 5 2 6 7" xfId="17130" xr:uid="{00000000-0005-0000-0000-0000C4570000}"/>
    <cellStyle name="Normal 5 2 7" xfId="2816" xr:uid="{00000000-0005-0000-0000-0000C5570000}"/>
    <cellStyle name="Normal 5 2 7 2" xfId="12897" xr:uid="{00000000-0005-0000-0000-0000C6570000}"/>
    <cellStyle name="Normal 5 2 7 2 2" xfId="43228" xr:uid="{00000000-0005-0000-0000-0000C7570000}"/>
    <cellStyle name="Normal 5 2 7 2 3" xfId="27995" xr:uid="{00000000-0005-0000-0000-0000C8570000}"/>
    <cellStyle name="Normal 5 2 7 3" xfId="7876" xr:uid="{00000000-0005-0000-0000-0000C9570000}"/>
    <cellStyle name="Normal 5 2 7 3 2" xfId="38211" xr:uid="{00000000-0005-0000-0000-0000CA570000}"/>
    <cellStyle name="Normal 5 2 7 3 3" xfId="22978" xr:uid="{00000000-0005-0000-0000-0000CB570000}"/>
    <cellStyle name="Normal 5 2 7 4" xfId="33198" xr:uid="{00000000-0005-0000-0000-0000CC570000}"/>
    <cellStyle name="Normal 5 2 7 5" xfId="17965" xr:uid="{00000000-0005-0000-0000-0000CD570000}"/>
    <cellStyle name="Normal 5 2 8" xfId="4512" xr:uid="{00000000-0005-0000-0000-0000CE570000}"/>
    <cellStyle name="Normal 5 2 8 2" xfId="14568" xr:uid="{00000000-0005-0000-0000-0000CF570000}"/>
    <cellStyle name="Normal 5 2 8 2 2" xfId="44899" xr:uid="{00000000-0005-0000-0000-0000D0570000}"/>
    <cellStyle name="Normal 5 2 8 2 3" xfId="29666" xr:uid="{00000000-0005-0000-0000-0000D1570000}"/>
    <cellStyle name="Normal 5 2 8 3" xfId="9548" xr:uid="{00000000-0005-0000-0000-0000D2570000}"/>
    <cellStyle name="Normal 5 2 8 3 2" xfId="39882" xr:uid="{00000000-0005-0000-0000-0000D3570000}"/>
    <cellStyle name="Normal 5 2 8 3 3" xfId="24649" xr:uid="{00000000-0005-0000-0000-0000D4570000}"/>
    <cellStyle name="Normal 5 2 8 4" xfId="34869" xr:uid="{00000000-0005-0000-0000-0000D5570000}"/>
    <cellStyle name="Normal 5 2 8 5" xfId="19636" xr:uid="{00000000-0005-0000-0000-0000D6570000}"/>
    <cellStyle name="Normal 5 2 9" xfId="11224" xr:uid="{00000000-0005-0000-0000-0000D7570000}"/>
    <cellStyle name="Normal 5 2 9 2" xfId="41557" xr:uid="{00000000-0005-0000-0000-0000D8570000}"/>
    <cellStyle name="Normal 5 2 9 3" xfId="26324" xr:uid="{00000000-0005-0000-0000-0000D9570000}"/>
    <cellStyle name="Normal 5 3" xfId="411" xr:uid="{00000000-0005-0000-0000-0000DA570000}"/>
    <cellStyle name="Normal 5 3 10" xfId="6198" xr:uid="{00000000-0005-0000-0000-0000DB570000}"/>
    <cellStyle name="Normal 5 3 10 2" xfId="36536" xr:uid="{00000000-0005-0000-0000-0000DC570000}"/>
    <cellStyle name="Normal 5 3 10 3" xfId="21303" xr:uid="{00000000-0005-0000-0000-0000DD570000}"/>
    <cellStyle name="Normal 5 3 11" xfId="31378" xr:uid="{00000000-0005-0000-0000-0000DE570000}"/>
    <cellStyle name="Normal 5 3 12" xfId="16288" xr:uid="{00000000-0005-0000-0000-0000DF570000}"/>
    <cellStyle name="Normal 5 3 2" xfId="1162" xr:uid="{00000000-0005-0000-0000-0000E0570000}"/>
    <cellStyle name="Normal 5 3 2 10" xfId="31387" xr:uid="{00000000-0005-0000-0000-0000E1570000}"/>
    <cellStyle name="Normal 5 3 2 11" xfId="16342" xr:uid="{00000000-0005-0000-0000-0000E2570000}"/>
    <cellStyle name="Normal 5 3 2 2" xfId="1271" xr:uid="{00000000-0005-0000-0000-0000E3570000}"/>
    <cellStyle name="Normal 5 3 2 2 10" xfId="16446" xr:uid="{00000000-0005-0000-0000-0000E4570000}"/>
    <cellStyle name="Normal 5 3 2 2 2" xfId="1488" xr:uid="{00000000-0005-0000-0000-0000E5570000}"/>
    <cellStyle name="Normal 5 3 2 2 2 2" xfId="1909" xr:uid="{00000000-0005-0000-0000-0000E6570000}"/>
    <cellStyle name="Normal 5 3 2 2 2 2 2" xfId="2748" xr:uid="{00000000-0005-0000-0000-0000E7570000}"/>
    <cellStyle name="Normal 5 3 2 2 2 2 2 2" xfId="4438" xr:uid="{00000000-0005-0000-0000-0000E8570000}"/>
    <cellStyle name="Normal 5 3 2 2 2 2 2 2 2" xfId="14511" xr:uid="{00000000-0005-0000-0000-0000E9570000}"/>
    <cellStyle name="Normal 5 3 2 2 2 2 2 2 2 2" xfId="44842" xr:uid="{00000000-0005-0000-0000-0000EA570000}"/>
    <cellStyle name="Normal 5 3 2 2 2 2 2 2 2 3" xfId="29609" xr:uid="{00000000-0005-0000-0000-0000EB570000}"/>
    <cellStyle name="Normal 5 3 2 2 2 2 2 2 3" xfId="9491" xr:uid="{00000000-0005-0000-0000-0000EC570000}"/>
    <cellStyle name="Normal 5 3 2 2 2 2 2 2 3 2" xfId="39825" xr:uid="{00000000-0005-0000-0000-0000ED570000}"/>
    <cellStyle name="Normal 5 3 2 2 2 2 2 2 3 3" xfId="24592" xr:uid="{00000000-0005-0000-0000-0000EE570000}"/>
    <cellStyle name="Normal 5 3 2 2 2 2 2 2 4" xfId="34812" xr:uid="{00000000-0005-0000-0000-0000EF570000}"/>
    <cellStyle name="Normal 5 3 2 2 2 2 2 2 5" xfId="19579" xr:uid="{00000000-0005-0000-0000-0000F0570000}"/>
    <cellStyle name="Normal 5 3 2 2 2 2 2 3" xfId="6130" xr:uid="{00000000-0005-0000-0000-0000F1570000}"/>
    <cellStyle name="Normal 5 3 2 2 2 2 2 3 2" xfId="16182" xr:uid="{00000000-0005-0000-0000-0000F2570000}"/>
    <cellStyle name="Normal 5 3 2 2 2 2 2 3 2 2" xfId="46513" xr:uid="{00000000-0005-0000-0000-0000F3570000}"/>
    <cellStyle name="Normal 5 3 2 2 2 2 2 3 2 3" xfId="31280" xr:uid="{00000000-0005-0000-0000-0000F4570000}"/>
    <cellStyle name="Normal 5 3 2 2 2 2 2 3 3" xfId="11162" xr:uid="{00000000-0005-0000-0000-0000F5570000}"/>
    <cellStyle name="Normal 5 3 2 2 2 2 2 3 3 2" xfId="41496" xr:uid="{00000000-0005-0000-0000-0000F6570000}"/>
    <cellStyle name="Normal 5 3 2 2 2 2 2 3 3 3" xfId="26263" xr:uid="{00000000-0005-0000-0000-0000F7570000}"/>
    <cellStyle name="Normal 5 3 2 2 2 2 2 3 4" xfId="36483" xr:uid="{00000000-0005-0000-0000-0000F8570000}"/>
    <cellStyle name="Normal 5 3 2 2 2 2 2 3 5" xfId="21250" xr:uid="{00000000-0005-0000-0000-0000F9570000}"/>
    <cellStyle name="Normal 5 3 2 2 2 2 2 4" xfId="12840" xr:uid="{00000000-0005-0000-0000-0000FA570000}"/>
    <cellStyle name="Normal 5 3 2 2 2 2 2 4 2" xfId="43171" xr:uid="{00000000-0005-0000-0000-0000FB570000}"/>
    <cellStyle name="Normal 5 3 2 2 2 2 2 4 3" xfId="27938" xr:uid="{00000000-0005-0000-0000-0000FC570000}"/>
    <cellStyle name="Normal 5 3 2 2 2 2 2 5" xfId="7819" xr:uid="{00000000-0005-0000-0000-0000FD570000}"/>
    <cellStyle name="Normal 5 3 2 2 2 2 2 5 2" xfId="38154" xr:uid="{00000000-0005-0000-0000-0000FE570000}"/>
    <cellStyle name="Normal 5 3 2 2 2 2 2 5 3" xfId="22921" xr:uid="{00000000-0005-0000-0000-0000FF570000}"/>
    <cellStyle name="Normal 5 3 2 2 2 2 2 6" xfId="33142" xr:uid="{00000000-0005-0000-0000-000000580000}"/>
    <cellStyle name="Normal 5 3 2 2 2 2 2 7" xfId="17908" xr:uid="{00000000-0005-0000-0000-000001580000}"/>
    <cellStyle name="Normal 5 3 2 2 2 2 3" xfId="3601" xr:uid="{00000000-0005-0000-0000-000002580000}"/>
    <cellStyle name="Normal 5 3 2 2 2 2 3 2" xfId="13675" xr:uid="{00000000-0005-0000-0000-000003580000}"/>
    <cellStyle name="Normal 5 3 2 2 2 2 3 2 2" xfId="44006" xr:uid="{00000000-0005-0000-0000-000004580000}"/>
    <cellStyle name="Normal 5 3 2 2 2 2 3 2 3" xfId="28773" xr:uid="{00000000-0005-0000-0000-000005580000}"/>
    <cellStyle name="Normal 5 3 2 2 2 2 3 3" xfId="8655" xr:uid="{00000000-0005-0000-0000-000006580000}"/>
    <cellStyle name="Normal 5 3 2 2 2 2 3 3 2" xfId="38989" xr:uid="{00000000-0005-0000-0000-000007580000}"/>
    <cellStyle name="Normal 5 3 2 2 2 2 3 3 3" xfId="23756" xr:uid="{00000000-0005-0000-0000-000008580000}"/>
    <cellStyle name="Normal 5 3 2 2 2 2 3 4" xfId="33976" xr:uid="{00000000-0005-0000-0000-000009580000}"/>
    <cellStyle name="Normal 5 3 2 2 2 2 3 5" xfId="18743" xr:uid="{00000000-0005-0000-0000-00000A580000}"/>
    <cellStyle name="Normal 5 3 2 2 2 2 4" xfId="5294" xr:uid="{00000000-0005-0000-0000-00000B580000}"/>
    <cellStyle name="Normal 5 3 2 2 2 2 4 2" xfId="15346" xr:uid="{00000000-0005-0000-0000-00000C580000}"/>
    <cellStyle name="Normal 5 3 2 2 2 2 4 2 2" xfId="45677" xr:uid="{00000000-0005-0000-0000-00000D580000}"/>
    <cellStyle name="Normal 5 3 2 2 2 2 4 2 3" xfId="30444" xr:uid="{00000000-0005-0000-0000-00000E580000}"/>
    <cellStyle name="Normal 5 3 2 2 2 2 4 3" xfId="10326" xr:uid="{00000000-0005-0000-0000-00000F580000}"/>
    <cellStyle name="Normal 5 3 2 2 2 2 4 3 2" xfId="40660" xr:uid="{00000000-0005-0000-0000-000010580000}"/>
    <cellStyle name="Normal 5 3 2 2 2 2 4 3 3" xfId="25427" xr:uid="{00000000-0005-0000-0000-000011580000}"/>
    <cellStyle name="Normal 5 3 2 2 2 2 4 4" xfId="35647" xr:uid="{00000000-0005-0000-0000-000012580000}"/>
    <cellStyle name="Normal 5 3 2 2 2 2 4 5" xfId="20414" xr:uid="{00000000-0005-0000-0000-000013580000}"/>
    <cellStyle name="Normal 5 3 2 2 2 2 5" xfId="12004" xr:uid="{00000000-0005-0000-0000-000014580000}"/>
    <cellStyle name="Normal 5 3 2 2 2 2 5 2" xfId="42335" xr:uid="{00000000-0005-0000-0000-000015580000}"/>
    <cellStyle name="Normal 5 3 2 2 2 2 5 3" xfId="27102" xr:uid="{00000000-0005-0000-0000-000016580000}"/>
    <cellStyle name="Normal 5 3 2 2 2 2 6" xfId="6983" xr:uid="{00000000-0005-0000-0000-000017580000}"/>
    <cellStyle name="Normal 5 3 2 2 2 2 6 2" xfId="37318" xr:uid="{00000000-0005-0000-0000-000018580000}"/>
    <cellStyle name="Normal 5 3 2 2 2 2 6 3" xfId="22085" xr:uid="{00000000-0005-0000-0000-000019580000}"/>
    <cellStyle name="Normal 5 3 2 2 2 2 7" xfId="32306" xr:uid="{00000000-0005-0000-0000-00001A580000}"/>
    <cellStyle name="Normal 5 3 2 2 2 2 8" xfId="17072" xr:uid="{00000000-0005-0000-0000-00001B580000}"/>
    <cellStyle name="Normal 5 3 2 2 2 3" xfId="2330" xr:uid="{00000000-0005-0000-0000-00001C580000}"/>
    <cellStyle name="Normal 5 3 2 2 2 3 2" xfId="4020" xr:uid="{00000000-0005-0000-0000-00001D580000}"/>
    <cellStyle name="Normal 5 3 2 2 2 3 2 2" xfId="14093" xr:uid="{00000000-0005-0000-0000-00001E580000}"/>
    <cellStyle name="Normal 5 3 2 2 2 3 2 2 2" xfId="44424" xr:uid="{00000000-0005-0000-0000-00001F580000}"/>
    <cellStyle name="Normal 5 3 2 2 2 3 2 2 3" xfId="29191" xr:uid="{00000000-0005-0000-0000-000020580000}"/>
    <cellStyle name="Normal 5 3 2 2 2 3 2 3" xfId="9073" xr:uid="{00000000-0005-0000-0000-000021580000}"/>
    <cellStyle name="Normal 5 3 2 2 2 3 2 3 2" xfId="39407" xr:uid="{00000000-0005-0000-0000-000022580000}"/>
    <cellStyle name="Normal 5 3 2 2 2 3 2 3 3" xfId="24174" xr:uid="{00000000-0005-0000-0000-000023580000}"/>
    <cellStyle name="Normal 5 3 2 2 2 3 2 4" xfId="34394" xr:uid="{00000000-0005-0000-0000-000024580000}"/>
    <cellStyle name="Normal 5 3 2 2 2 3 2 5" xfId="19161" xr:uid="{00000000-0005-0000-0000-000025580000}"/>
    <cellStyle name="Normal 5 3 2 2 2 3 3" xfId="5712" xr:uid="{00000000-0005-0000-0000-000026580000}"/>
    <cellStyle name="Normal 5 3 2 2 2 3 3 2" xfId="15764" xr:uid="{00000000-0005-0000-0000-000027580000}"/>
    <cellStyle name="Normal 5 3 2 2 2 3 3 2 2" xfId="46095" xr:uid="{00000000-0005-0000-0000-000028580000}"/>
    <cellStyle name="Normal 5 3 2 2 2 3 3 2 3" xfId="30862" xr:uid="{00000000-0005-0000-0000-000029580000}"/>
    <cellStyle name="Normal 5 3 2 2 2 3 3 3" xfId="10744" xr:uid="{00000000-0005-0000-0000-00002A580000}"/>
    <cellStyle name="Normal 5 3 2 2 2 3 3 3 2" xfId="41078" xr:uid="{00000000-0005-0000-0000-00002B580000}"/>
    <cellStyle name="Normal 5 3 2 2 2 3 3 3 3" xfId="25845" xr:uid="{00000000-0005-0000-0000-00002C580000}"/>
    <cellStyle name="Normal 5 3 2 2 2 3 3 4" xfId="36065" xr:uid="{00000000-0005-0000-0000-00002D580000}"/>
    <cellStyle name="Normal 5 3 2 2 2 3 3 5" xfId="20832" xr:uid="{00000000-0005-0000-0000-00002E580000}"/>
    <cellStyle name="Normal 5 3 2 2 2 3 4" xfId="12422" xr:uid="{00000000-0005-0000-0000-00002F580000}"/>
    <cellStyle name="Normal 5 3 2 2 2 3 4 2" xfId="42753" xr:uid="{00000000-0005-0000-0000-000030580000}"/>
    <cellStyle name="Normal 5 3 2 2 2 3 4 3" xfId="27520" xr:uid="{00000000-0005-0000-0000-000031580000}"/>
    <cellStyle name="Normal 5 3 2 2 2 3 5" xfId="7401" xr:uid="{00000000-0005-0000-0000-000032580000}"/>
    <cellStyle name="Normal 5 3 2 2 2 3 5 2" xfId="37736" xr:uid="{00000000-0005-0000-0000-000033580000}"/>
    <cellStyle name="Normal 5 3 2 2 2 3 5 3" xfId="22503" xr:uid="{00000000-0005-0000-0000-000034580000}"/>
    <cellStyle name="Normal 5 3 2 2 2 3 6" xfId="32724" xr:uid="{00000000-0005-0000-0000-000035580000}"/>
    <cellStyle name="Normal 5 3 2 2 2 3 7" xfId="17490" xr:uid="{00000000-0005-0000-0000-000036580000}"/>
    <cellStyle name="Normal 5 3 2 2 2 4" xfId="3183" xr:uid="{00000000-0005-0000-0000-000037580000}"/>
    <cellStyle name="Normal 5 3 2 2 2 4 2" xfId="13257" xr:uid="{00000000-0005-0000-0000-000038580000}"/>
    <cellStyle name="Normal 5 3 2 2 2 4 2 2" xfId="43588" xr:uid="{00000000-0005-0000-0000-000039580000}"/>
    <cellStyle name="Normal 5 3 2 2 2 4 2 3" xfId="28355" xr:uid="{00000000-0005-0000-0000-00003A580000}"/>
    <cellStyle name="Normal 5 3 2 2 2 4 3" xfId="8237" xr:uid="{00000000-0005-0000-0000-00003B580000}"/>
    <cellStyle name="Normal 5 3 2 2 2 4 3 2" xfId="38571" xr:uid="{00000000-0005-0000-0000-00003C580000}"/>
    <cellStyle name="Normal 5 3 2 2 2 4 3 3" xfId="23338" xr:uid="{00000000-0005-0000-0000-00003D580000}"/>
    <cellStyle name="Normal 5 3 2 2 2 4 4" xfId="33558" xr:uid="{00000000-0005-0000-0000-00003E580000}"/>
    <cellStyle name="Normal 5 3 2 2 2 4 5" xfId="18325" xr:uid="{00000000-0005-0000-0000-00003F580000}"/>
    <cellStyle name="Normal 5 3 2 2 2 5" xfId="4876" xr:uid="{00000000-0005-0000-0000-000040580000}"/>
    <cellStyle name="Normal 5 3 2 2 2 5 2" xfId="14928" xr:uid="{00000000-0005-0000-0000-000041580000}"/>
    <cellStyle name="Normal 5 3 2 2 2 5 2 2" xfId="45259" xr:uid="{00000000-0005-0000-0000-000042580000}"/>
    <cellStyle name="Normal 5 3 2 2 2 5 2 3" xfId="30026" xr:uid="{00000000-0005-0000-0000-000043580000}"/>
    <cellStyle name="Normal 5 3 2 2 2 5 3" xfId="9908" xr:uid="{00000000-0005-0000-0000-000044580000}"/>
    <cellStyle name="Normal 5 3 2 2 2 5 3 2" xfId="40242" xr:uid="{00000000-0005-0000-0000-000045580000}"/>
    <cellStyle name="Normal 5 3 2 2 2 5 3 3" xfId="25009" xr:uid="{00000000-0005-0000-0000-000046580000}"/>
    <cellStyle name="Normal 5 3 2 2 2 5 4" xfId="35229" xr:uid="{00000000-0005-0000-0000-000047580000}"/>
    <cellStyle name="Normal 5 3 2 2 2 5 5" xfId="19996" xr:uid="{00000000-0005-0000-0000-000048580000}"/>
    <cellStyle name="Normal 5 3 2 2 2 6" xfId="11586" xr:uid="{00000000-0005-0000-0000-000049580000}"/>
    <cellStyle name="Normal 5 3 2 2 2 6 2" xfId="41917" xr:uid="{00000000-0005-0000-0000-00004A580000}"/>
    <cellStyle name="Normal 5 3 2 2 2 6 3" xfId="26684" xr:uid="{00000000-0005-0000-0000-00004B580000}"/>
    <cellStyle name="Normal 5 3 2 2 2 7" xfId="6565" xr:uid="{00000000-0005-0000-0000-00004C580000}"/>
    <cellStyle name="Normal 5 3 2 2 2 7 2" xfId="36900" xr:uid="{00000000-0005-0000-0000-00004D580000}"/>
    <cellStyle name="Normal 5 3 2 2 2 7 3" xfId="21667" xr:uid="{00000000-0005-0000-0000-00004E580000}"/>
    <cellStyle name="Normal 5 3 2 2 2 8" xfId="31888" xr:uid="{00000000-0005-0000-0000-00004F580000}"/>
    <cellStyle name="Normal 5 3 2 2 2 9" xfId="16654" xr:uid="{00000000-0005-0000-0000-000050580000}"/>
    <cellStyle name="Normal 5 3 2 2 3" xfId="1701" xr:uid="{00000000-0005-0000-0000-000051580000}"/>
    <cellStyle name="Normal 5 3 2 2 3 2" xfId="2540" xr:uid="{00000000-0005-0000-0000-000052580000}"/>
    <cellStyle name="Normal 5 3 2 2 3 2 2" xfId="4230" xr:uid="{00000000-0005-0000-0000-000053580000}"/>
    <cellStyle name="Normal 5 3 2 2 3 2 2 2" xfId="14303" xr:uid="{00000000-0005-0000-0000-000054580000}"/>
    <cellStyle name="Normal 5 3 2 2 3 2 2 2 2" xfId="44634" xr:uid="{00000000-0005-0000-0000-000055580000}"/>
    <cellStyle name="Normal 5 3 2 2 3 2 2 2 3" xfId="29401" xr:uid="{00000000-0005-0000-0000-000056580000}"/>
    <cellStyle name="Normal 5 3 2 2 3 2 2 3" xfId="9283" xr:uid="{00000000-0005-0000-0000-000057580000}"/>
    <cellStyle name="Normal 5 3 2 2 3 2 2 3 2" xfId="39617" xr:uid="{00000000-0005-0000-0000-000058580000}"/>
    <cellStyle name="Normal 5 3 2 2 3 2 2 3 3" xfId="24384" xr:uid="{00000000-0005-0000-0000-000059580000}"/>
    <cellStyle name="Normal 5 3 2 2 3 2 2 4" xfId="34604" xr:uid="{00000000-0005-0000-0000-00005A580000}"/>
    <cellStyle name="Normal 5 3 2 2 3 2 2 5" xfId="19371" xr:uid="{00000000-0005-0000-0000-00005B580000}"/>
    <cellStyle name="Normal 5 3 2 2 3 2 3" xfId="5922" xr:uid="{00000000-0005-0000-0000-00005C580000}"/>
    <cellStyle name="Normal 5 3 2 2 3 2 3 2" xfId="15974" xr:uid="{00000000-0005-0000-0000-00005D580000}"/>
    <cellStyle name="Normal 5 3 2 2 3 2 3 2 2" xfId="46305" xr:uid="{00000000-0005-0000-0000-00005E580000}"/>
    <cellStyle name="Normal 5 3 2 2 3 2 3 2 3" xfId="31072" xr:uid="{00000000-0005-0000-0000-00005F580000}"/>
    <cellStyle name="Normal 5 3 2 2 3 2 3 3" xfId="10954" xr:uid="{00000000-0005-0000-0000-000060580000}"/>
    <cellStyle name="Normal 5 3 2 2 3 2 3 3 2" xfId="41288" xr:uid="{00000000-0005-0000-0000-000061580000}"/>
    <cellStyle name="Normal 5 3 2 2 3 2 3 3 3" xfId="26055" xr:uid="{00000000-0005-0000-0000-000062580000}"/>
    <cellStyle name="Normal 5 3 2 2 3 2 3 4" xfId="36275" xr:uid="{00000000-0005-0000-0000-000063580000}"/>
    <cellStyle name="Normal 5 3 2 2 3 2 3 5" xfId="21042" xr:uid="{00000000-0005-0000-0000-000064580000}"/>
    <cellStyle name="Normal 5 3 2 2 3 2 4" xfId="12632" xr:uid="{00000000-0005-0000-0000-000065580000}"/>
    <cellStyle name="Normal 5 3 2 2 3 2 4 2" xfId="42963" xr:uid="{00000000-0005-0000-0000-000066580000}"/>
    <cellStyle name="Normal 5 3 2 2 3 2 4 3" xfId="27730" xr:uid="{00000000-0005-0000-0000-000067580000}"/>
    <cellStyle name="Normal 5 3 2 2 3 2 5" xfId="7611" xr:uid="{00000000-0005-0000-0000-000068580000}"/>
    <cellStyle name="Normal 5 3 2 2 3 2 5 2" xfId="37946" xr:uid="{00000000-0005-0000-0000-000069580000}"/>
    <cellStyle name="Normal 5 3 2 2 3 2 5 3" xfId="22713" xr:uid="{00000000-0005-0000-0000-00006A580000}"/>
    <cellStyle name="Normal 5 3 2 2 3 2 6" xfId="32934" xr:uid="{00000000-0005-0000-0000-00006B580000}"/>
    <cellStyle name="Normal 5 3 2 2 3 2 7" xfId="17700" xr:uid="{00000000-0005-0000-0000-00006C580000}"/>
    <cellStyle name="Normal 5 3 2 2 3 3" xfId="3393" xr:uid="{00000000-0005-0000-0000-00006D580000}"/>
    <cellStyle name="Normal 5 3 2 2 3 3 2" xfId="13467" xr:uid="{00000000-0005-0000-0000-00006E580000}"/>
    <cellStyle name="Normal 5 3 2 2 3 3 2 2" xfId="43798" xr:uid="{00000000-0005-0000-0000-00006F580000}"/>
    <cellStyle name="Normal 5 3 2 2 3 3 2 3" xfId="28565" xr:uid="{00000000-0005-0000-0000-000070580000}"/>
    <cellStyle name="Normal 5 3 2 2 3 3 3" xfId="8447" xr:uid="{00000000-0005-0000-0000-000071580000}"/>
    <cellStyle name="Normal 5 3 2 2 3 3 3 2" xfId="38781" xr:uid="{00000000-0005-0000-0000-000072580000}"/>
    <cellStyle name="Normal 5 3 2 2 3 3 3 3" xfId="23548" xr:uid="{00000000-0005-0000-0000-000073580000}"/>
    <cellStyle name="Normal 5 3 2 2 3 3 4" xfId="33768" xr:uid="{00000000-0005-0000-0000-000074580000}"/>
    <cellStyle name="Normal 5 3 2 2 3 3 5" xfId="18535" xr:uid="{00000000-0005-0000-0000-000075580000}"/>
    <cellStyle name="Normal 5 3 2 2 3 4" xfId="5086" xr:uid="{00000000-0005-0000-0000-000076580000}"/>
    <cellStyle name="Normal 5 3 2 2 3 4 2" xfId="15138" xr:uid="{00000000-0005-0000-0000-000077580000}"/>
    <cellStyle name="Normal 5 3 2 2 3 4 2 2" xfId="45469" xr:uid="{00000000-0005-0000-0000-000078580000}"/>
    <cellStyle name="Normal 5 3 2 2 3 4 2 3" xfId="30236" xr:uid="{00000000-0005-0000-0000-000079580000}"/>
    <cellStyle name="Normal 5 3 2 2 3 4 3" xfId="10118" xr:uid="{00000000-0005-0000-0000-00007A580000}"/>
    <cellStyle name="Normal 5 3 2 2 3 4 3 2" xfId="40452" xr:uid="{00000000-0005-0000-0000-00007B580000}"/>
    <cellStyle name="Normal 5 3 2 2 3 4 3 3" xfId="25219" xr:uid="{00000000-0005-0000-0000-00007C580000}"/>
    <cellStyle name="Normal 5 3 2 2 3 4 4" xfId="35439" xr:uid="{00000000-0005-0000-0000-00007D580000}"/>
    <cellStyle name="Normal 5 3 2 2 3 4 5" xfId="20206" xr:uid="{00000000-0005-0000-0000-00007E580000}"/>
    <cellStyle name="Normal 5 3 2 2 3 5" xfId="11796" xr:uid="{00000000-0005-0000-0000-00007F580000}"/>
    <cellStyle name="Normal 5 3 2 2 3 5 2" xfId="42127" xr:uid="{00000000-0005-0000-0000-000080580000}"/>
    <cellStyle name="Normal 5 3 2 2 3 5 3" xfId="26894" xr:uid="{00000000-0005-0000-0000-000081580000}"/>
    <cellStyle name="Normal 5 3 2 2 3 6" xfId="6775" xr:uid="{00000000-0005-0000-0000-000082580000}"/>
    <cellStyle name="Normal 5 3 2 2 3 6 2" xfId="37110" xr:uid="{00000000-0005-0000-0000-000083580000}"/>
    <cellStyle name="Normal 5 3 2 2 3 6 3" xfId="21877" xr:uid="{00000000-0005-0000-0000-000084580000}"/>
    <cellStyle name="Normal 5 3 2 2 3 7" xfId="32098" xr:uid="{00000000-0005-0000-0000-000085580000}"/>
    <cellStyle name="Normal 5 3 2 2 3 8" xfId="16864" xr:uid="{00000000-0005-0000-0000-000086580000}"/>
    <cellStyle name="Normal 5 3 2 2 4" xfId="2122" xr:uid="{00000000-0005-0000-0000-000087580000}"/>
    <cellStyle name="Normal 5 3 2 2 4 2" xfId="3812" xr:uid="{00000000-0005-0000-0000-000088580000}"/>
    <cellStyle name="Normal 5 3 2 2 4 2 2" xfId="13885" xr:uid="{00000000-0005-0000-0000-000089580000}"/>
    <cellStyle name="Normal 5 3 2 2 4 2 2 2" xfId="44216" xr:uid="{00000000-0005-0000-0000-00008A580000}"/>
    <cellStyle name="Normal 5 3 2 2 4 2 2 3" xfId="28983" xr:uid="{00000000-0005-0000-0000-00008B580000}"/>
    <cellStyle name="Normal 5 3 2 2 4 2 3" xfId="8865" xr:uid="{00000000-0005-0000-0000-00008C580000}"/>
    <cellStyle name="Normal 5 3 2 2 4 2 3 2" xfId="39199" xr:uid="{00000000-0005-0000-0000-00008D580000}"/>
    <cellStyle name="Normal 5 3 2 2 4 2 3 3" xfId="23966" xr:uid="{00000000-0005-0000-0000-00008E580000}"/>
    <cellStyle name="Normal 5 3 2 2 4 2 4" xfId="34186" xr:uid="{00000000-0005-0000-0000-00008F580000}"/>
    <cellStyle name="Normal 5 3 2 2 4 2 5" xfId="18953" xr:uid="{00000000-0005-0000-0000-000090580000}"/>
    <cellStyle name="Normal 5 3 2 2 4 3" xfId="5504" xr:uid="{00000000-0005-0000-0000-000091580000}"/>
    <cellStyle name="Normal 5 3 2 2 4 3 2" xfId="15556" xr:uid="{00000000-0005-0000-0000-000092580000}"/>
    <cellStyle name="Normal 5 3 2 2 4 3 2 2" xfId="45887" xr:uid="{00000000-0005-0000-0000-000093580000}"/>
    <cellStyle name="Normal 5 3 2 2 4 3 2 3" xfId="30654" xr:uid="{00000000-0005-0000-0000-000094580000}"/>
    <cellStyle name="Normal 5 3 2 2 4 3 3" xfId="10536" xr:uid="{00000000-0005-0000-0000-000095580000}"/>
    <cellStyle name="Normal 5 3 2 2 4 3 3 2" xfId="40870" xr:uid="{00000000-0005-0000-0000-000096580000}"/>
    <cellStyle name="Normal 5 3 2 2 4 3 3 3" xfId="25637" xr:uid="{00000000-0005-0000-0000-000097580000}"/>
    <cellStyle name="Normal 5 3 2 2 4 3 4" xfId="35857" xr:uid="{00000000-0005-0000-0000-000098580000}"/>
    <cellStyle name="Normal 5 3 2 2 4 3 5" xfId="20624" xr:uid="{00000000-0005-0000-0000-000099580000}"/>
    <cellStyle name="Normal 5 3 2 2 4 4" xfId="12214" xr:uid="{00000000-0005-0000-0000-00009A580000}"/>
    <cellStyle name="Normal 5 3 2 2 4 4 2" xfId="42545" xr:uid="{00000000-0005-0000-0000-00009B580000}"/>
    <cellStyle name="Normal 5 3 2 2 4 4 3" xfId="27312" xr:uid="{00000000-0005-0000-0000-00009C580000}"/>
    <cellStyle name="Normal 5 3 2 2 4 5" xfId="7193" xr:uid="{00000000-0005-0000-0000-00009D580000}"/>
    <cellStyle name="Normal 5 3 2 2 4 5 2" xfId="37528" xr:uid="{00000000-0005-0000-0000-00009E580000}"/>
    <cellStyle name="Normal 5 3 2 2 4 5 3" xfId="22295" xr:uid="{00000000-0005-0000-0000-00009F580000}"/>
    <cellStyle name="Normal 5 3 2 2 4 6" xfId="32516" xr:uid="{00000000-0005-0000-0000-0000A0580000}"/>
    <cellStyle name="Normal 5 3 2 2 4 7" xfId="17282" xr:uid="{00000000-0005-0000-0000-0000A1580000}"/>
    <cellStyle name="Normal 5 3 2 2 5" xfId="2975" xr:uid="{00000000-0005-0000-0000-0000A2580000}"/>
    <cellStyle name="Normal 5 3 2 2 5 2" xfId="13049" xr:uid="{00000000-0005-0000-0000-0000A3580000}"/>
    <cellStyle name="Normal 5 3 2 2 5 2 2" xfId="43380" xr:uid="{00000000-0005-0000-0000-0000A4580000}"/>
    <cellStyle name="Normal 5 3 2 2 5 2 3" xfId="28147" xr:uid="{00000000-0005-0000-0000-0000A5580000}"/>
    <cellStyle name="Normal 5 3 2 2 5 3" xfId="8029" xr:uid="{00000000-0005-0000-0000-0000A6580000}"/>
    <cellStyle name="Normal 5 3 2 2 5 3 2" xfId="38363" xr:uid="{00000000-0005-0000-0000-0000A7580000}"/>
    <cellStyle name="Normal 5 3 2 2 5 3 3" xfId="23130" xr:uid="{00000000-0005-0000-0000-0000A8580000}"/>
    <cellStyle name="Normal 5 3 2 2 5 4" xfId="33350" xr:uid="{00000000-0005-0000-0000-0000A9580000}"/>
    <cellStyle name="Normal 5 3 2 2 5 5" xfId="18117" xr:uid="{00000000-0005-0000-0000-0000AA580000}"/>
    <cellStyle name="Normal 5 3 2 2 6" xfId="4668" xr:uid="{00000000-0005-0000-0000-0000AB580000}"/>
    <cellStyle name="Normal 5 3 2 2 6 2" xfId="14720" xr:uid="{00000000-0005-0000-0000-0000AC580000}"/>
    <cellStyle name="Normal 5 3 2 2 6 2 2" xfId="45051" xr:uid="{00000000-0005-0000-0000-0000AD580000}"/>
    <cellStyle name="Normal 5 3 2 2 6 2 3" xfId="29818" xr:uid="{00000000-0005-0000-0000-0000AE580000}"/>
    <cellStyle name="Normal 5 3 2 2 6 3" xfId="9700" xr:uid="{00000000-0005-0000-0000-0000AF580000}"/>
    <cellStyle name="Normal 5 3 2 2 6 3 2" xfId="40034" xr:uid="{00000000-0005-0000-0000-0000B0580000}"/>
    <cellStyle name="Normal 5 3 2 2 6 3 3" xfId="24801" xr:uid="{00000000-0005-0000-0000-0000B1580000}"/>
    <cellStyle name="Normal 5 3 2 2 6 4" xfId="35021" xr:uid="{00000000-0005-0000-0000-0000B2580000}"/>
    <cellStyle name="Normal 5 3 2 2 6 5" xfId="19788" xr:uid="{00000000-0005-0000-0000-0000B3580000}"/>
    <cellStyle name="Normal 5 3 2 2 7" xfId="11378" xr:uid="{00000000-0005-0000-0000-0000B4580000}"/>
    <cellStyle name="Normal 5 3 2 2 7 2" xfId="41709" xr:uid="{00000000-0005-0000-0000-0000B5580000}"/>
    <cellStyle name="Normal 5 3 2 2 7 3" xfId="26476" xr:uid="{00000000-0005-0000-0000-0000B6580000}"/>
    <cellStyle name="Normal 5 3 2 2 8" xfId="6357" xr:uid="{00000000-0005-0000-0000-0000B7580000}"/>
    <cellStyle name="Normal 5 3 2 2 8 2" xfId="36692" xr:uid="{00000000-0005-0000-0000-0000B8580000}"/>
    <cellStyle name="Normal 5 3 2 2 8 3" xfId="21459" xr:uid="{00000000-0005-0000-0000-0000B9580000}"/>
    <cellStyle name="Normal 5 3 2 2 9" xfId="31681" xr:uid="{00000000-0005-0000-0000-0000BA580000}"/>
    <cellStyle name="Normal 5 3 2 3" xfId="1384" xr:uid="{00000000-0005-0000-0000-0000BB580000}"/>
    <cellStyle name="Normal 5 3 2 3 2" xfId="1805" xr:uid="{00000000-0005-0000-0000-0000BC580000}"/>
    <cellStyle name="Normal 5 3 2 3 2 2" xfId="2644" xr:uid="{00000000-0005-0000-0000-0000BD580000}"/>
    <cellStyle name="Normal 5 3 2 3 2 2 2" xfId="4334" xr:uid="{00000000-0005-0000-0000-0000BE580000}"/>
    <cellStyle name="Normal 5 3 2 3 2 2 2 2" xfId="14407" xr:uid="{00000000-0005-0000-0000-0000BF580000}"/>
    <cellStyle name="Normal 5 3 2 3 2 2 2 2 2" xfId="44738" xr:uid="{00000000-0005-0000-0000-0000C0580000}"/>
    <cellStyle name="Normal 5 3 2 3 2 2 2 2 3" xfId="29505" xr:uid="{00000000-0005-0000-0000-0000C1580000}"/>
    <cellStyle name="Normal 5 3 2 3 2 2 2 3" xfId="9387" xr:uid="{00000000-0005-0000-0000-0000C2580000}"/>
    <cellStyle name="Normal 5 3 2 3 2 2 2 3 2" xfId="39721" xr:uid="{00000000-0005-0000-0000-0000C3580000}"/>
    <cellStyle name="Normal 5 3 2 3 2 2 2 3 3" xfId="24488" xr:uid="{00000000-0005-0000-0000-0000C4580000}"/>
    <cellStyle name="Normal 5 3 2 3 2 2 2 4" xfId="34708" xr:uid="{00000000-0005-0000-0000-0000C5580000}"/>
    <cellStyle name="Normal 5 3 2 3 2 2 2 5" xfId="19475" xr:uid="{00000000-0005-0000-0000-0000C6580000}"/>
    <cellStyle name="Normal 5 3 2 3 2 2 3" xfId="6026" xr:uid="{00000000-0005-0000-0000-0000C7580000}"/>
    <cellStyle name="Normal 5 3 2 3 2 2 3 2" xfId="16078" xr:uid="{00000000-0005-0000-0000-0000C8580000}"/>
    <cellStyle name="Normal 5 3 2 3 2 2 3 2 2" xfId="46409" xr:uid="{00000000-0005-0000-0000-0000C9580000}"/>
    <cellStyle name="Normal 5 3 2 3 2 2 3 2 3" xfId="31176" xr:uid="{00000000-0005-0000-0000-0000CA580000}"/>
    <cellStyle name="Normal 5 3 2 3 2 2 3 3" xfId="11058" xr:uid="{00000000-0005-0000-0000-0000CB580000}"/>
    <cellStyle name="Normal 5 3 2 3 2 2 3 3 2" xfId="41392" xr:uid="{00000000-0005-0000-0000-0000CC580000}"/>
    <cellStyle name="Normal 5 3 2 3 2 2 3 3 3" xfId="26159" xr:uid="{00000000-0005-0000-0000-0000CD580000}"/>
    <cellStyle name="Normal 5 3 2 3 2 2 3 4" xfId="36379" xr:uid="{00000000-0005-0000-0000-0000CE580000}"/>
    <cellStyle name="Normal 5 3 2 3 2 2 3 5" xfId="21146" xr:uid="{00000000-0005-0000-0000-0000CF580000}"/>
    <cellStyle name="Normal 5 3 2 3 2 2 4" xfId="12736" xr:uid="{00000000-0005-0000-0000-0000D0580000}"/>
    <cellStyle name="Normal 5 3 2 3 2 2 4 2" xfId="43067" xr:uid="{00000000-0005-0000-0000-0000D1580000}"/>
    <cellStyle name="Normal 5 3 2 3 2 2 4 3" xfId="27834" xr:uid="{00000000-0005-0000-0000-0000D2580000}"/>
    <cellStyle name="Normal 5 3 2 3 2 2 5" xfId="7715" xr:uid="{00000000-0005-0000-0000-0000D3580000}"/>
    <cellStyle name="Normal 5 3 2 3 2 2 5 2" xfId="38050" xr:uid="{00000000-0005-0000-0000-0000D4580000}"/>
    <cellStyle name="Normal 5 3 2 3 2 2 5 3" xfId="22817" xr:uid="{00000000-0005-0000-0000-0000D5580000}"/>
    <cellStyle name="Normal 5 3 2 3 2 2 6" xfId="33038" xr:uid="{00000000-0005-0000-0000-0000D6580000}"/>
    <cellStyle name="Normal 5 3 2 3 2 2 7" xfId="17804" xr:uid="{00000000-0005-0000-0000-0000D7580000}"/>
    <cellStyle name="Normal 5 3 2 3 2 3" xfId="3497" xr:uid="{00000000-0005-0000-0000-0000D8580000}"/>
    <cellStyle name="Normal 5 3 2 3 2 3 2" xfId="13571" xr:uid="{00000000-0005-0000-0000-0000D9580000}"/>
    <cellStyle name="Normal 5 3 2 3 2 3 2 2" xfId="43902" xr:uid="{00000000-0005-0000-0000-0000DA580000}"/>
    <cellStyle name="Normal 5 3 2 3 2 3 2 3" xfId="28669" xr:uid="{00000000-0005-0000-0000-0000DB580000}"/>
    <cellStyle name="Normal 5 3 2 3 2 3 3" xfId="8551" xr:uid="{00000000-0005-0000-0000-0000DC580000}"/>
    <cellStyle name="Normal 5 3 2 3 2 3 3 2" xfId="38885" xr:uid="{00000000-0005-0000-0000-0000DD580000}"/>
    <cellStyle name="Normal 5 3 2 3 2 3 3 3" xfId="23652" xr:uid="{00000000-0005-0000-0000-0000DE580000}"/>
    <cellStyle name="Normal 5 3 2 3 2 3 4" xfId="33872" xr:uid="{00000000-0005-0000-0000-0000DF580000}"/>
    <cellStyle name="Normal 5 3 2 3 2 3 5" xfId="18639" xr:uid="{00000000-0005-0000-0000-0000E0580000}"/>
    <cellStyle name="Normal 5 3 2 3 2 4" xfId="5190" xr:uid="{00000000-0005-0000-0000-0000E1580000}"/>
    <cellStyle name="Normal 5 3 2 3 2 4 2" xfId="15242" xr:uid="{00000000-0005-0000-0000-0000E2580000}"/>
    <cellStyle name="Normal 5 3 2 3 2 4 2 2" xfId="45573" xr:uid="{00000000-0005-0000-0000-0000E3580000}"/>
    <cellStyle name="Normal 5 3 2 3 2 4 2 3" xfId="30340" xr:uid="{00000000-0005-0000-0000-0000E4580000}"/>
    <cellStyle name="Normal 5 3 2 3 2 4 3" xfId="10222" xr:uid="{00000000-0005-0000-0000-0000E5580000}"/>
    <cellStyle name="Normal 5 3 2 3 2 4 3 2" xfId="40556" xr:uid="{00000000-0005-0000-0000-0000E6580000}"/>
    <cellStyle name="Normal 5 3 2 3 2 4 3 3" xfId="25323" xr:uid="{00000000-0005-0000-0000-0000E7580000}"/>
    <cellStyle name="Normal 5 3 2 3 2 4 4" xfId="35543" xr:uid="{00000000-0005-0000-0000-0000E8580000}"/>
    <cellStyle name="Normal 5 3 2 3 2 4 5" xfId="20310" xr:uid="{00000000-0005-0000-0000-0000E9580000}"/>
    <cellStyle name="Normal 5 3 2 3 2 5" xfId="11900" xr:uid="{00000000-0005-0000-0000-0000EA580000}"/>
    <cellStyle name="Normal 5 3 2 3 2 5 2" xfId="42231" xr:uid="{00000000-0005-0000-0000-0000EB580000}"/>
    <cellStyle name="Normal 5 3 2 3 2 5 3" xfId="26998" xr:uid="{00000000-0005-0000-0000-0000EC580000}"/>
    <cellStyle name="Normal 5 3 2 3 2 6" xfId="6879" xr:uid="{00000000-0005-0000-0000-0000ED580000}"/>
    <cellStyle name="Normal 5 3 2 3 2 6 2" xfId="37214" xr:uid="{00000000-0005-0000-0000-0000EE580000}"/>
    <cellStyle name="Normal 5 3 2 3 2 6 3" xfId="21981" xr:uid="{00000000-0005-0000-0000-0000EF580000}"/>
    <cellStyle name="Normal 5 3 2 3 2 7" xfId="32202" xr:uid="{00000000-0005-0000-0000-0000F0580000}"/>
    <cellStyle name="Normal 5 3 2 3 2 8" xfId="16968" xr:uid="{00000000-0005-0000-0000-0000F1580000}"/>
    <cellStyle name="Normal 5 3 2 3 3" xfId="2226" xr:uid="{00000000-0005-0000-0000-0000F2580000}"/>
    <cellStyle name="Normal 5 3 2 3 3 2" xfId="3916" xr:uid="{00000000-0005-0000-0000-0000F3580000}"/>
    <cellStyle name="Normal 5 3 2 3 3 2 2" xfId="13989" xr:uid="{00000000-0005-0000-0000-0000F4580000}"/>
    <cellStyle name="Normal 5 3 2 3 3 2 2 2" xfId="44320" xr:uid="{00000000-0005-0000-0000-0000F5580000}"/>
    <cellStyle name="Normal 5 3 2 3 3 2 2 3" xfId="29087" xr:uid="{00000000-0005-0000-0000-0000F6580000}"/>
    <cellStyle name="Normal 5 3 2 3 3 2 3" xfId="8969" xr:uid="{00000000-0005-0000-0000-0000F7580000}"/>
    <cellStyle name="Normal 5 3 2 3 3 2 3 2" xfId="39303" xr:uid="{00000000-0005-0000-0000-0000F8580000}"/>
    <cellStyle name="Normal 5 3 2 3 3 2 3 3" xfId="24070" xr:uid="{00000000-0005-0000-0000-0000F9580000}"/>
    <cellStyle name="Normal 5 3 2 3 3 2 4" xfId="34290" xr:uid="{00000000-0005-0000-0000-0000FA580000}"/>
    <cellStyle name="Normal 5 3 2 3 3 2 5" xfId="19057" xr:uid="{00000000-0005-0000-0000-0000FB580000}"/>
    <cellStyle name="Normal 5 3 2 3 3 3" xfId="5608" xr:uid="{00000000-0005-0000-0000-0000FC580000}"/>
    <cellStyle name="Normal 5 3 2 3 3 3 2" xfId="15660" xr:uid="{00000000-0005-0000-0000-0000FD580000}"/>
    <cellStyle name="Normal 5 3 2 3 3 3 2 2" xfId="45991" xr:uid="{00000000-0005-0000-0000-0000FE580000}"/>
    <cellStyle name="Normal 5 3 2 3 3 3 2 3" xfId="30758" xr:uid="{00000000-0005-0000-0000-0000FF580000}"/>
    <cellStyle name="Normal 5 3 2 3 3 3 3" xfId="10640" xr:uid="{00000000-0005-0000-0000-000000590000}"/>
    <cellStyle name="Normal 5 3 2 3 3 3 3 2" xfId="40974" xr:uid="{00000000-0005-0000-0000-000001590000}"/>
    <cellStyle name="Normal 5 3 2 3 3 3 3 3" xfId="25741" xr:uid="{00000000-0005-0000-0000-000002590000}"/>
    <cellStyle name="Normal 5 3 2 3 3 3 4" xfId="35961" xr:uid="{00000000-0005-0000-0000-000003590000}"/>
    <cellStyle name="Normal 5 3 2 3 3 3 5" xfId="20728" xr:uid="{00000000-0005-0000-0000-000004590000}"/>
    <cellStyle name="Normal 5 3 2 3 3 4" xfId="12318" xr:uid="{00000000-0005-0000-0000-000005590000}"/>
    <cellStyle name="Normal 5 3 2 3 3 4 2" xfId="42649" xr:uid="{00000000-0005-0000-0000-000006590000}"/>
    <cellStyle name="Normal 5 3 2 3 3 4 3" xfId="27416" xr:uid="{00000000-0005-0000-0000-000007590000}"/>
    <cellStyle name="Normal 5 3 2 3 3 5" xfId="7297" xr:uid="{00000000-0005-0000-0000-000008590000}"/>
    <cellStyle name="Normal 5 3 2 3 3 5 2" xfId="37632" xr:uid="{00000000-0005-0000-0000-000009590000}"/>
    <cellStyle name="Normal 5 3 2 3 3 5 3" xfId="22399" xr:uid="{00000000-0005-0000-0000-00000A590000}"/>
    <cellStyle name="Normal 5 3 2 3 3 6" xfId="32620" xr:uid="{00000000-0005-0000-0000-00000B590000}"/>
    <cellStyle name="Normal 5 3 2 3 3 7" xfId="17386" xr:uid="{00000000-0005-0000-0000-00000C590000}"/>
    <cellStyle name="Normal 5 3 2 3 4" xfId="3079" xr:uid="{00000000-0005-0000-0000-00000D590000}"/>
    <cellStyle name="Normal 5 3 2 3 4 2" xfId="13153" xr:uid="{00000000-0005-0000-0000-00000E590000}"/>
    <cellStyle name="Normal 5 3 2 3 4 2 2" xfId="43484" xr:uid="{00000000-0005-0000-0000-00000F590000}"/>
    <cellStyle name="Normal 5 3 2 3 4 2 3" xfId="28251" xr:uid="{00000000-0005-0000-0000-000010590000}"/>
    <cellStyle name="Normal 5 3 2 3 4 3" xfId="8133" xr:uid="{00000000-0005-0000-0000-000011590000}"/>
    <cellStyle name="Normal 5 3 2 3 4 3 2" xfId="38467" xr:uid="{00000000-0005-0000-0000-000012590000}"/>
    <cellStyle name="Normal 5 3 2 3 4 3 3" xfId="23234" xr:uid="{00000000-0005-0000-0000-000013590000}"/>
    <cellStyle name="Normal 5 3 2 3 4 4" xfId="33454" xr:uid="{00000000-0005-0000-0000-000014590000}"/>
    <cellStyle name="Normal 5 3 2 3 4 5" xfId="18221" xr:uid="{00000000-0005-0000-0000-000015590000}"/>
    <cellStyle name="Normal 5 3 2 3 5" xfId="4772" xr:uid="{00000000-0005-0000-0000-000016590000}"/>
    <cellStyle name="Normal 5 3 2 3 5 2" xfId="14824" xr:uid="{00000000-0005-0000-0000-000017590000}"/>
    <cellStyle name="Normal 5 3 2 3 5 2 2" xfId="45155" xr:uid="{00000000-0005-0000-0000-000018590000}"/>
    <cellStyle name="Normal 5 3 2 3 5 2 3" xfId="29922" xr:uid="{00000000-0005-0000-0000-000019590000}"/>
    <cellStyle name="Normal 5 3 2 3 5 3" xfId="9804" xr:uid="{00000000-0005-0000-0000-00001A590000}"/>
    <cellStyle name="Normal 5 3 2 3 5 3 2" xfId="40138" xr:uid="{00000000-0005-0000-0000-00001B590000}"/>
    <cellStyle name="Normal 5 3 2 3 5 3 3" xfId="24905" xr:uid="{00000000-0005-0000-0000-00001C590000}"/>
    <cellStyle name="Normal 5 3 2 3 5 4" xfId="35125" xr:uid="{00000000-0005-0000-0000-00001D590000}"/>
    <cellStyle name="Normal 5 3 2 3 5 5" xfId="19892" xr:uid="{00000000-0005-0000-0000-00001E590000}"/>
    <cellStyle name="Normal 5 3 2 3 6" xfId="11482" xr:uid="{00000000-0005-0000-0000-00001F590000}"/>
    <cellStyle name="Normal 5 3 2 3 6 2" xfId="41813" xr:uid="{00000000-0005-0000-0000-000020590000}"/>
    <cellStyle name="Normal 5 3 2 3 6 3" xfId="26580" xr:uid="{00000000-0005-0000-0000-000021590000}"/>
    <cellStyle name="Normal 5 3 2 3 7" xfId="6461" xr:uid="{00000000-0005-0000-0000-000022590000}"/>
    <cellStyle name="Normal 5 3 2 3 7 2" xfId="36796" xr:uid="{00000000-0005-0000-0000-000023590000}"/>
    <cellStyle name="Normal 5 3 2 3 7 3" xfId="21563" xr:uid="{00000000-0005-0000-0000-000024590000}"/>
    <cellStyle name="Normal 5 3 2 3 8" xfId="31784" xr:uid="{00000000-0005-0000-0000-000025590000}"/>
    <cellStyle name="Normal 5 3 2 3 9" xfId="16550" xr:uid="{00000000-0005-0000-0000-000026590000}"/>
    <cellStyle name="Normal 5 3 2 4" xfId="1597" xr:uid="{00000000-0005-0000-0000-000027590000}"/>
    <cellStyle name="Normal 5 3 2 4 2" xfId="2436" xr:uid="{00000000-0005-0000-0000-000028590000}"/>
    <cellStyle name="Normal 5 3 2 4 2 2" xfId="4126" xr:uid="{00000000-0005-0000-0000-000029590000}"/>
    <cellStyle name="Normal 5 3 2 4 2 2 2" xfId="14199" xr:uid="{00000000-0005-0000-0000-00002A590000}"/>
    <cellStyle name="Normal 5 3 2 4 2 2 2 2" xfId="44530" xr:uid="{00000000-0005-0000-0000-00002B590000}"/>
    <cellStyle name="Normal 5 3 2 4 2 2 2 3" xfId="29297" xr:uid="{00000000-0005-0000-0000-00002C590000}"/>
    <cellStyle name="Normal 5 3 2 4 2 2 3" xfId="9179" xr:uid="{00000000-0005-0000-0000-00002D590000}"/>
    <cellStyle name="Normal 5 3 2 4 2 2 3 2" xfId="39513" xr:uid="{00000000-0005-0000-0000-00002E590000}"/>
    <cellStyle name="Normal 5 3 2 4 2 2 3 3" xfId="24280" xr:uid="{00000000-0005-0000-0000-00002F590000}"/>
    <cellStyle name="Normal 5 3 2 4 2 2 4" xfId="34500" xr:uid="{00000000-0005-0000-0000-000030590000}"/>
    <cellStyle name="Normal 5 3 2 4 2 2 5" xfId="19267" xr:uid="{00000000-0005-0000-0000-000031590000}"/>
    <cellStyle name="Normal 5 3 2 4 2 3" xfId="5818" xr:uid="{00000000-0005-0000-0000-000032590000}"/>
    <cellStyle name="Normal 5 3 2 4 2 3 2" xfId="15870" xr:uid="{00000000-0005-0000-0000-000033590000}"/>
    <cellStyle name="Normal 5 3 2 4 2 3 2 2" xfId="46201" xr:uid="{00000000-0005-0000-0000-000034590000}"/>
    <cellStyle name="Normal 5 3 2 4 2 3 2 3" xfId="30968" xr:uid="{00000000-0005-0000-0000-000035590000}"/>
    <cellStyle name="Normal 5 3 2 4 2 3 3" xfId="10850" xr:uid="{00000000-0005-0000-0000-000036590000}"/>
    <cellStyle name="Normal 5 3 2 4 2 3 3 2" xfId="41184" xr:uid="{00000000-0005-0000-0000-000037590000}"/>
    <cellStyle name="Normal 5 3 2 4 2 3 3 3" xfId="25951" xr:uid="{00000000-0005-0000-0000-000038590000}"/>
    <cellStyle name="Normal 5 3 2 4 2 3 4" xfId="36171" xr:uid="{00000000-0005-0000-0000-000039590000}"/>
    <cellStyle name="Normal 5 3 2 4 2 3 5" xfId="20938" xr:uid="{00000000-0005-0000-0000-00003A590000}"/>
    <cellStyle name="Normal 5 3 2 4 2 4" xfId="12528" xr:uid="{00000000-0005-0000-0000-00003B590000}"/>
    <cellStyle name="Normal 5 3 2 4 2 4 2" xfId="42859" xr:uid="{00000000-0005-0000-0000-00003C590000}"/>
    <cellStyle name="Normal 5 3 2 4 2 4 3" xfId="27626" xr:uid="{00000000-0005-0000-0000-00003D590000}"/>
    <cellStyle name="Normal 5 3 2 4 2 5" xfId="7507" xr:uid="{00000000-0005-0000-0000-00003E590000}"/>
    <cellStyle name="Normal 5 3 2 4 2 5 2" xfId="37842" xr:uid="{00000000-0005-0000-0000-00003F590000}"/>
    <cellStyle name="Normal 5 3 2 4 2 5 3" xfId="22609" xr:uid="{00000000-0005-0000-0000-000040590000}"/>
    <cellStyle name="Normal 5 3 2 4 2 6" xfId="32830" xr:uid="{00000000-0005-0000-0000-000041590000}"/>
    <cellStyle name="Normal 5 3 2 4 2 7" xfId="17596" xr:uid="{00000000-0005-0000-0000-000042590000}"/>
    <cellStyle name="Normal 5 3 2 4 3" xfId="3289" xr:uid="{00000000-0005-0000-0000-000043590000}"/>
    <cellStyle name="Normal 5 3 2 4 3 2" xfId="13363" xr:uid="{00000000-0005-0000-0000-000044590000}"/>
    <cellStyle name="Normal 5 3 2 4 3 2 2" xfId="43694" xr:uid="{00000000-0005-0000-0000-000045590000}"/>
    <cellStyle name="Normal 5 3 2 4 3 2 3" xfId="28461" xr:uid="{00000000-0005-0000-0000-000046590000}"/>
    <cellStyle name="Normal 5 3 2 4 3 3" xfId="8343" xr:uid="{00000000-0005-0000-0000-000047590000}"/>
    <cellStyle name="Normal 5 3 2 4 3 3 2" xfId="38677" xr:uid="{00000000-0005-0000-0000-000048590000}"/>
    <cellStyle name="Normal 5 3 2 4 3 3 3" xfId="23444" xr:uid="{00000000-0005-0000-0000-000049590000}"/>
    <cellStyle name="Normal 5 3 2 4 3 4" xfId="33664" xr:uid="{00000000-0005-0000-0000-00004A590000}"/>
    <cellStyle name="Normal 5 3 2 4 3 5" xfId="18431" xr:uid="{00000000-0005-0000-0000-00004B590000}"/>
    <cellStyle name="Normal 5 3 2 4 4" xfId="4982" xr:uid="{00000000-0005-0000-0000-00004C590000}"/>
    <cellStyle name="Normal 5 3 2 4 4 2" xfId="15034" xr:uid="{00000000-0005-0000-0000-00004D590000}"/>
    <cellStyle name="Normal 5 3 2 4 4 2 2" xfId="45365" xr:uid="{00000000-0005-0000-0000-00004E590000}"/>
    <cellStyle name="Normal 5 3 2 4 4 2 3" xfId="30132" xr:uid="{00000000-0005-0000-0000-00004F590000}"/>
    <cellStyle name="Normal 5 3 2 4 4 3" xfId="10014" xr:uid="{00000000-0005-0000-0000-000050590000}"/>
    <cellStyle name="Normal 5 3 2 4 4 3 2" xfId="40348" xr:uid="{00000000-0005-0000-0000-000051590000}"/>
    <cellStyle name="Normal 5 3 2 4 4 3 3" xfId="25115" xr:uid="{00000000-0005-0000-0000-000052590000}"/>
    <cellStyle name="Normal 5 3 2 4 4 4" xfId="35335" xr:uid="{00000000-0005-0000-0000-000053590000}"/>
    <cellStyle name="Normal 5 3 2 4 4 5" xfId="20102" xr:uid="{00000000-0005-0000-0000-000054590000}"/>
    <cellStyle name="Normal 5 3 2 4 5" xfId="11692" xr:uid="{00000000-0005-0000-0000-000055590000}"/>
    <cellStyle name="Normal 5 3 2 4 5 2" xfId="42023" xr:uid="{00000000-0005-0000-0000-000056590000}"/>
    <cellStyle name="Normal 5 3 2 4 5 3" xfId="26790" xr:uid="{00000000-0005-0000-0000-000057590000}"/>
    <cellStyle name="Normal 5 3 2 4 6" xfId="6671" xr:uid="{00000000-0005-0000-0000-000058590000}"/>
    <cellStyle name="Normal 5 3 2 4 6 2" xfId="37006" xr:uid="{00000000-0005-0000-0000-000059590000}"/>
    <cellStyle name="Normal 5 3 2 4 6 3" xfId="21773" xr:uid="{00000000-0005-0000-0000-00005A590000}"/>
    <cellStyle name="Normal 5 3 2 4 7" xfId="31994" xr:uid="{00000000-0005-0000-0000-00005B590000}"/>
    <cellStyle name="Normal 5 3 2 4 8" xfId="16760" xr:uid="{00000000-0005-0000-0000-00005C590000}"/>
    <cellStyle name="Normal 5 3 2 5" xfId="2018" xr:uid="{00000000-0005-0000-0000-00005D590000}"/>
    <cellStyle name="Normal 5 3 2 5 2" xfId="3708" xr:uid="{00000000-0005-0000-0000-00005E590000}"/>
    <cellStyle name="Normal 5 3 2 5 2 2" xfId="13781" xr:uid="{00000000-0005-0000-0000-00005F590000}"/>
    <cellStyle name="Normal 5 3 2 5 2 2 2" xfId="44112" xr:uid="{00000000-0005-0000-0000-000060590000}"/>
    <cellStyle name="Normal 5 3 2 5 2 2 3" xfId="28879" xr:uid="{00000000-0005-0000-0000-000061590000}"/>
    <cellStyle name="Normal 5 3 2 5 2 3" xfId="8761" xr:uid="{00000000-0005-0000-0000-000062590000}"/>
    <cellStyle name="Normal 5 3 2 5 2 3 2" xfId="39095" xr:uid="{00000000-0005-0000-0000-000063590000}"/>
    <cellStyle name="Normal 5 3 2 5 2 3 3" xfId="23862" xr:uid="{00000000-0005-0000-0000-000064590000}"/>
    <cellStyle name="Normal 5 3 2 5 2 4" xfId="34082" xr:uid="{00000000-0005-0000-0000-000065590000}"/>
    <cellStyle name="Normal 5 3 2 5 2 5" xfId="18849" xr:uid="{00000000-0005-0000-0000-000066590000}"/>
    <cellStyle name="Normal 5 3 2 5 3" xfId="5400" xr:uid="{00000000-0005-0000-0000-000067590000}"/>
    <cellStyle name="Normal 5 3 2 5 3 2" xfId="15452" xr:uid="{00000000-0005-0000-0000-000068590000}"/>
    <cellStyle name="Normal 5 3 2 5 3 2 2" xfId="45783" xr:uid="{00000000-0005-0000-0000-000069590000}"/>
    <cellStyle name="Normal 5 3 2 5 3 2 3" xfId="30550" xr:uid="{00000000-0005-0000-0000-00006A590000}"/>
    <cellStyle name="Normal 5 3 2 5 3 3" xfId="10432" xr:uid="{00000000-0005-0000-0000-00006B590000}"/>
    <cellStyle name="Normal 5 3 2 5 3 3 2" xfId="40766" xr:uid="{00000000-0005-0000-0000-00006C590000}"/>
    <cellStyle name="Normal 5 3 2 5 3 3 3" xfId="25533" xr:uid="{00000000-0005-0000-0000-00006D590000}"/>
    <cellStyle name="Normal 5 3 2 5 3 4" xfId="35753" xr:uid="{00000000-0005-0000-0000-00006E590000}"/>
    <cellStyle name="Normal 5 3 2 5 3 5" xfId="20520" xr:uid="{00000000-0005-0000-0000-00006F590000}"/>
    <cellStyle name="Normal 5 3 2 5 4" xfId="12110" xr:uid="{00000000-0005-0000-0000-000070590000}"/>
    <cellStyle name="Normal 5 3 2 5 4 2" xfId="42441" xr:uid="{00000000-0005-0000-0000-000071590000}"/>
    <cellStyle name="Normal 5 3 2 5 4 3" xfId="27208" xr:uid="{00000000-0005-0000-0000-000072590000}"/>
    <cellStyle name="Normal 5 3 2 5 5" xfId="7089" xr:uid="{00000000-0005-0000-0000-000073590000}"/>
    <cellStyle name="Normal 5 3 2 5 5 2" xfId="37424" xr:uid="{00000000-0005-0000-0000-000074590000}"/>
    <cellStyle name="Normal 5 3 2 5 5 3" xfId="22191" xr:uid="{00000000-0005-0000-0000-000075590000}"/>
    <cellStyle name="Normal 5 3 2 5 6" xfId="32412" xr:uid="{00000000-0005-0000-0000-000076590000}"/>
    <cellStyle name="Normal 5 3 2 5 7" xfId="17178" xr:uid="{00000000-0005-0000-0000-000077590000}"/>
    <cellStyle name="Normal 5 3 2 6" xfId="2871" xr:uid="{00000000-0005-0000-0000-000078590000}"/>
    <cellStyle name="Normal 5 3 2 6 2" xfId="12945" xr:uid="{00000000-0005-0000-0000-000079590000}"/>
    <cellStyle name="Normal 5 3 2 6 2 2" xfId="43276" xr:uid="{00000000-0005-0000-0000-00007A590000}"/>
    <cellStyle name="Normal 5 3 2 6 2 3" xfId="28043" xr:uid="{00000000-0005-0000-0000-00007B590000}"/>
    <cellStyle name="Normal 5 3 2 6 3" xfId="7925" xr:uid="{00000000-0005-0000-0000-00007C590000}"/>
    <cellStyle name="Normal 5 3 2 6 3 2" xfId="38259" xr:uid="{00000000-0005-0000-0000-00007D590000}"/>
    <cellStyle name="Normal 5 3 2 6 3 3" xfId="23026" xr:uid="{00000000-0005-0000-0000-00007E590000}"/>
    <cellStyle name="Normal 5 3 2 6 4" xfId="33246" xr:uid="{00000000-0005-0000-0000-00007F590000}"/>
    <cellStyle name="Normal 5 3 2 6 5" xfId="18013" xr:uid="{00000000-0005-0000-0000-000080590000}"/>
    <cellStyle name="Normal 5 3 2 7" xfId="4564" xr:uid="{00000000-0005-0000-0000-000081590000}"/>
    <cellStyle name="Normal 5 3 2 7 2" xfId="14616" xr:uid="{00000000-0005-0000-0000-000082590000}"/>
    <cellStyle name="Normal 5 3 2 7 2 2" xfId="44947" xr:uid="{00000000-0005-0000-0000-000083590000}"/>
    <cellStyle name="Normal 5 3 2 7 2 3" xfId="29714" xr:uid="{00000000-0005-0000-0000-000084590000}"/>
    <cellStyle name="Normal 5 3 2 7 3" xfId="9596" xr:uid="{00000000-0005-0000-0000-000085590000}"/>
    <cellStyle name="Normal 5 3 2 7 3 2" xfId="39930" xr:uid="{00000000-0005-0000-0000-000086590000}"/>
    <cellStyle name="Normal 5 3 2 7 3 3" xfId="24697" xr:uid="{00000000-0005-0000-0000-000087590000}"/>
    <cellStyle name="Normal 5 3 2 7 4" xfId="34917" xr:uid="{00000000-0005-0000-0000-000088590000}"/>
    <cellStyle name="Normal 5 3 2 7 5" xfId="19684" xr:uid="{00000000-0005-0000-0000-000089590000}"/>
    <cellStyle name="Normal 5 3 2 8" xfId="11274" xr:uid="{00000000-0005-0000-0000-00008A590000}"/>
    <cellStyle name="Normal 5 3 2 8 2" xfId="41605" xr:uid="{00000000-0005-0000-0000-00008B590000}"/>
    <cellStyle name="Normal 5 3 2 8 3" xfId="26372" xr:uid="{00000000-0005-0000-0000-00008C590000}"/>
    <cellStyle name="Normal 5 3 2 9" xfId="6253" xr:uid="{00000000-0005-0000-0000-00008D590000}"/>
    <cellStyle name="Normal 5 3 2 9 2" xfId="36588" xr:uid="{00000000-0005-0000-0000-00008E590000}"/>
    <cellStyle name="Normal 5 3 2 9 3" xfId="21355" xr:uid="{00000000-0005-0000-0000-00008F590000}"/>
    <cellStyle name="Normal 5 3 3" xfId="1217" xr:uid="{00000000-0005-0000-0000-000090590000}"/>
    <cellStyle name="Normal 5 3 3 10" xfId="16394" xr:uid="{00000000-0005-0000-0000-000091590000}"/>
    <cellStyle name="Normal 5 3 3 2" xfId="1436" xr:uid="{00000000-0005-0000-0000-000092590000}"/>
    <cellStyle name="Normal 5 3 3 2 2" xfId="1857" xr:uid="{00000000-0005-0000-0000-000093590000}"/>
    <cellStyle name="Normal 5 3 3 2 2 2" xfId="2696" xr:uid="{00000000-0005-0000-0000-000094590000}"/>
    <cellStyle name="Normal 5 3 3 2 2 2 2" xfId="4386" xr:uid="{00000000-0005-0000-0000-000095590000}"/>
    <cellStyle name="Normal 5 3 3 2 2 2 2 2" xfId="14459" xr:uid="{00000000-0005-0000-0000-000096590000}"/>
    <cellStyle name="Normal 5 3 3 2 2 2 2 2 2" xfId="44790" xr:uid="{00000000-0005-0000-0000-000097590000}"/>
    <cellStyle name="Normal 5 3 3 2 2 2 2 2 3" xfId="29557" xr:uid="{00000000-0005-0000-0000-000098590000}"/>
    <cellStyle name="Normal 5 3 3 2 2 2 2 3" xfId="9439" xr:uid="{00000000-0005-0000-0000-000099590000}"/>
    <cellStyle name="Normal 5 3 3 2 2 2 2 3 2" xfId="39773" xr:uid="{00000000-0005-0000-0000-00009A590000}"/>
    <cellStyle name="Normal 5 3 3 2 2 2 2 3 3" xfId="24540" xr:uid="{00000000-0005-0000-0000-00009B590000}"/>
    <cellStyle name="Normal 5 3 3 2 2 2 2 4" xfId="34760" xr:uid="{00000000-0005-0000-0000-00009C590000}"/>
    <cellStyle name="Normal 5 3 3 2 2 2 2 5" xfId="19527" xr:uid="{00000000-0005-0000-0000-00009D590000}"/>
    <cellStyle name="Normal 5 3 3 2 2 2 3" xfId="6078" xr:uid="{00000000-0005-0000-0000-00009E590000}"/>
    <cellStyle name="Normal 5 3 3 2 2 2 3 2" xfId="16130" xr:uid="{00000000-0005-0000-0000-00009F590000}"/>
    <cellStyle name="Normal 5 3 3 2 2 2 3 2 2" xfId="46461" xr:uid="{00000000-0005-0000-0000-0000A0590000}"/>
    <cellStyle name="Normal 5 3 3 2 2 2 3 2 3" xfId="31228" xr:uid="{00000000-0005-0000-0000-0000A1590000}"/>
    <cellStyle name="Normal 5 3 3 2 2 2 3 3" xfId="11110" xr:uid="{00000000-0005-0000-0000-0000A2590000}"/>
    <cellStyle name="Normal 5 3 3 2 2 2 3 3 2" xfId="41444" xr:uid="{00000000-0005-0000-0000-0000A3590000}"/>
    <cellStyle name="Normal 5 3 3 2 2 2 3 3 3" xfId="26211" xr:uid="{00000000-0005-0000-0000-0000A4590000}"/>
    <cellStyle name="Normal 5 3 3 2 2 2 3 4" xfId="36431" xr:uid="{00000000-0005-0000-0000-0000A5590000}"/>
    <cellStyle name="Normal 5 3 3 2 2 2 3 5" xfId="21198" xr:uid="{00000000-0005-0000-0000-0000A6590000}"/>
    <cellStyle name="Normal 5 3 3 2 2 2 4" xfId="12788" xr:uid="{00000000-0005-0000-0000-0000A7590000}"/>
    <cellStyle name="Normal 5 3 3 2 2 2 4 2" xfId="43119" xr:uid="{00000000-0005-0000-0000-0000A8590000}"/>
    <cellStyle name="Normal 5 3 3 2 2 2 4 3" xfId="27886" xr:uid="{00000000-0005-0000-0000-0000A9590000}"/>
    <cellStyle name="Normal 5 3 3 2 2 2 5" xfId="7767" xr:uid="{00000000-0005-0000-0000-0000AA590000}"/>
    <cellStyle name="Normal 5 3 3 2 2 2 5 2" xfId="38102" xr:uid="{00000000-0005-0000-0000-0000AB590000}"/>
    <cellStyle name="Normal 5 3 3 2 2 2 5 3" xfId="22869" xr:uid="{00000000-0005-0000-0000-0000AC590000}"/>
    <cellStyle name="Normal 5 3 3 2 2 2 6" xfId="33090" xr:uid="{00000000-0005-0000-0000-0000AD590000}"/>
    <cellStyle name="Normal 5 3 3 2 2 2 7" xfId="17856" xr:uid="{00000000-0005-0000-0000-0000AE590000}"/>
    <cellStyle name="Normal 5 3 3 2 2 3" xfId="3549" xr:uid="{00000000-0005-0000-0000-0000AF590000}"/>
    <cellStyle name="Normal 5 3 3 2 2 3 2" xfId="13623" xr:uid="{00000000-0005-0000-0000-0000B0590000}"/>
    <cellStyle name="Normal 5 3 3 2 2 3 2 2" xfId="43954" xr:uid="{00000000-0005-0000-0000-0000B1590000}"/>
    <cellStyle name="Normal 5 3 3 2 2 3 2 3" xfId="28721" xr:uid="{00000000-0005-0000-0000-0000B2590000}"/>
    <cellStyle name="Normal 5 3 3 2 2 3 3" xfId="8603" xr:uid="{00000000-0005-0000-0000-0000B3590000}"/>
    <cellStyle name="Normal 5 3 3 2 2 3 3 2" xfId="38937" xr:uid="{00000000-0005-0000-0000-0000B4590000}"/>
    <cellStyle name="Normal 5 3 3 2 2 3 3 3" xfId="23704" xr:uid="{00000000-0005-0000-0000-0000B5590000}"/>
    <cellStyle name="Normal 5 3 3 2 2 3 4" xfId="33924" xr:uid="{00000000-0005-0000-0000-0000B6590000}"/>
    <cellStyle name="Normal 5 3 3 2 2 3 5" xfId="18691" xr:uid="{00000000-0005-0000-0000-0000B7590000}"/>
    <cellStyle name="Normal 5 3 3 2 2 4" xfId="5242" xr:uid="{00000000-0005-0000-0000-0000B8590000}"/>
    <cellStyle name="Normal 5 3 3 2 2 4 2" xfId="15294" xr:uid="{00000000-0005-0000-0000-0000B9590000}"/>
    <cellStyle name="Normal 5 3 3 2 2 4 2 2" xfId="45625" xr:uid="{00000000-0005-0000-0000-0000BA590000}"/>
    <cellStyle name="Normal 5 3 3 2 2 4 2 3" xfId="30392" xr:uid="{00000000-0005-0000-0000-0000BB590000}"/>
    <cellStyle name="Normal 5 3 3 2 2 4 3" xfId="10274" xr:uid="{00000000-0005-0000-0000-0000BC590000}"/>
    <cellStyle name="Normal 5 3 3 2 2 4 3 2" xfId="40608" xr:uid="{00000000-0005-0000-0000-0000BD590000}"/>
    <cellStyle name="Normal 5 3 3 2 2 4 3 3" xfId="25375" xr:uid="{00000000-0005-0000-0000-0000BE590000}"/>
    <cellStyle name="Normal 5 3 3 2 2 4 4" xfId="35595" xr:uid="{00000000-0005-0000-0000-0000BF590000}"/>
    <cellStyle name="Normal 5 3 3 2 2 4 5" xfId="20362" xr:uid="{00000000-0005-0000-0000-0000C0590000}"/>
    <cellStyle name="Normal 5 3 3 2 2 5" xfId="11952" xr:uid="{00000000-0005-0000-0000-0000C1590000}"/>
    <cellStyle name="Normal 5 3 3 2 2 5 2" xfId="42283" xr:uid="{00000000-0005-0000-0000-0000C2590000}"/>
    <cellStyle name="Normal 5 3 3 2 2 5 3" xfId="27050" xr:uid="{00000000-0005-0000-0000-0000C3590000}"/>
    <cellStyle name="Normal 5 3 3 2 2 6" xfId="6931" xr:uid="{00000000-0005-0000-0000-0000C4590000}"/>
    <cellStyle name="Normal 5 3 3 2 2 6 2" xfId="37266" xr:uid="{00000000-0005-0000-0000-0000C5590000}"/>
    <cellStyle name="Normal 5 3 3 2 2 6 3" xfId="22033" xr:uid="{00000000-0005-0000-0000-0000C6590000}"/>
    <cellStyle name="Normal 5 3 3 2 2 7" xfId="32254" xr:uid="{00000000-0005-0000-0000-0000C7590000}"/>
    <cellStyle name="Normal 5 3 3 2 2 8" xfId="17020" xr:uid="{00000000-0005-0000-0000-0000C8590000}"/>
    <cellStyle name="Normal 5 3 3 2 3" xfId="2278" xr:uid="{00000000-0005-0000-0000-0000C9590000}"/>
    <cellStyle name="Normal 5 3 3 2 3 2" xfId="3968" xr:uid="{00000000-0005-0000-0000-0000CA590000}"/>
    <cellStyle name="Normal 5 3 3 2 3 2 2" xfId="14041" xr:uid="{00000000-0005-0000-0000-0000CB590000}"/>
    <cellStyle name="Normal 5 3 3 2 3 2 2 2" xfId="44372" xr:uid="{00000000-0005-0000-0000-0000CC590000}"/>
    <cellStyle name="Normal 5 3 3 2 3 2 2 3" xfId="29139" xr:uid="{00000000-0005-0000-0000-0000CD590000}"/>
    <cellStyle name="Normal 5 3 3 2 3 2 3" xfId="9021" xr:uid="{00000000-0005-0000-0000-0000CE590000}"/>
    <cellStyle name="Normal 5 3 3 2 3 2 3 2" xfId="39355" xr:uid="{00000000-0005-0000-0000-0000CF590000}"/>
    <cellStyle name="Normal 5 3 3 2 3 2 3 3" xfId="24122" xr:uid="{00000000-0005-0000-0000-0000D0590000}"/>
    <cellStyle name="Normal 5 3 3 2 3 2 4" xfId="34342" xr:uid="{00000000-0005-0000-0000-0000D1590000}"/>
    <cellStyle name="Normal 5 3 3 2 3 2 5" xfId="19109" xr:uid="{00000000-0005-0000-0000-0000D2590000}"/>
    <cellStyle name="Normal 5 3 3 2 3 3" xfId="5660" xr:uid="{00000000-0005-0000-0000-0000D3590000}"/>
    <cellStyle name="Normal 5 3 3 2 3 3 2" xfId="15712" xr:uid="{00000000-0005-0000-0000-0000D4590000}"/>
    <cellStyle name="Normal 5 3 3 2 3 3 2 2" xfId="46043" xr:uid="{00000000-0005-0000-0000-0000D5590000}"/>
    <cellStyle name="Normal 5 3 3 2 3 3 2 3" xfId="30810" xr:uid="{00000000-0005-0000-0000-0000D6590000}"/>
    <cellStyle name="Normal 5 3 3 2 3 3 3" xfId="10692" xr:uid="{00000000-0005-0000-0000-0000D7590000}"/>
    <cellStyle name="Normal 5 3 3 2 3 3 3 2" xfId="41026" xr:uid="{00000000-0005-0000-0000-0000D8590000}"/>
    <cellStyle name="Normal 5 3 3 2 3 3 3 3" xfId="25793" xr:uid="{00000000-0005-0000-0000-0000D9590000}"/>
    <cellStyle name="Normal 5 3 3 2 3 3 4" xfId="36013" xr:uid="{00000000-0005-0000-0000-0000DA590000}"/>
    <cellStyle name="Normal 5 3 3 2 3 3 5" xfId="20780" xr:uid="{00000000-0005-0000-0000-0000DB590000}"/>
    <cellStyle name="Normal 5 3 3 2 3 4" xfId="12370" xr:uid="{00000000-0005-0000-0000-0000DC590000}"/>
    <cellStyle name="Normal 5 3 3 2 3 4 2" xfId="42701" xr:uid="{00000000-0005-0000-0000-0000DD590000}"/>
    <cellStyle name="Normal 5 3 3 2 3 4 3" xfId="27468" xr:uid="{00000000-0005-0000-0000-0000DE590000}"/>
    <cellStyle name="Normal 5 3 3 2 3 5" xfId="7349" xr:uid="{00000000-0005-0000-0000-0000DF590000}"/>
    <cellStyle name="Normal 5 3 3 2 3 5 2" xfId="37684" xr:uid="{00000000-0005-0000-0000-0000E0590000}"/>
    <cellStyle name="Normal 5 3 3 2 3 5 3" xfId="22451" xr:uid="{00000000-0005-0000-0000-0000E1590000}"/>
    <cellStyle name="Normal 5 3 3 2 3 6" xfId="32672" xr:uid="{00000000-0005-0000-0000-0000E2590000}"/>
    <cellStyle name="Normal 5 3 3 2 3 7" xfId="17438" xr:uid="{00000000-0005-0000-0000-0000E3590000}"/>
    <cellStyle name="Normal 5 3 3 2 4" xfId="3131" xr:uid="{00000000-0005-0000-0000-0000E4590000}"/>
    <cellStyle name="Normal 5 3 3 2 4 2" xfId="13205" xr:uid="{00000000-0005-0000-0000-0000E5590000}"/>
    <cellStyle name="Normal 5 3 3 2 4 2 2" xfId="43536" xr:uid="{00000000-0005-0000-0000-0000E6590000}"/>
    <cellStyle name="Normal 5 3 3 2 4 2 3" xfId="28303" xr:uid="{00000000-0005-0000-0000-0000E7590000}"/>
    <cellStyle name="Normal 5 3 3 2 4 3" xfId="8185" xr:uid="{00000000-0005-0000-0000-0000E8590000}"/>
    <cellStyle name="Normal 5 3 3 2 4 3 2" xfId="38519" xr:uid="{00000000-0005-0000-0000-0000E9590000}"/>
    <cellStyle name="Normal 5 3 3 2 4 3 3" xfId="23286" xr:uid="{00000000-0005-0000-0000-0000EA590000}"/>
    <cellStyle name="Normal 5 3 3 2 4 4" xfId="33506" xr:uid="{00000000-0005-0000-0000-0000EB590000}"/>
    <cellStyle name="Normal 5 3 3 2 4 5" xfId="18273" xr:uid="{00000000-0005-0000-0000-0000EC590000}"/>
    <cellStyle name="Normal 5 3 3 2 5" xfId="4824" xr:uid="{00000000-0005-0000-0000-0000ED590000}"/>
    <cellStyle name="Normal 5 3 3 2 5 2" xfId="14876" xr:uid="{00000000-0005-0000-0000-0000EE590000}"/>
    <cellStyle name="Normal 5 3 3 2 5 2 2" xfId="45207" xr:uid="{00000000-0005-0000-0000-0000EF590000}"/>
    <cellStyle name="Normal 5 3 3 2 5 2 3" xfId="29974" xr:uid="{00000000-0005-0000-0000-0000F0590000}"/>
    <cellStyle name="Normal 5 3 3 2 5 3" xfId="9856" xr:uid="{00000000-0005-0000-0000-0000F1590000}"/>
    <cellStyle name="Normal 5 3 3 2 5 3 2" xfId="40190" xr:uid="{00000000-0005-0000-0000-0000F2590000}"/>
    <cellStyle name="Normal 5 3 3 2 5 3 3" xfId="24957" xr:uid="{00000000-0005-0000-0000-0000F3590000}"/>
    <cellStyle name="Normal 5 3 3 2 5 4" xfId="35177" xr:uid="{00000000-0005-0000-0000-0000F4590000}"/>
    <cellStyle name="Normal 5 3 3 2 5 5" xfId="19944" xr:uid="{00000000-0005-0000-0000-0000F5590000}"/>
    <cellStyle name="Normal 5 3 3 2 6" xfId="11534" xr:uid="{00000000-0005-0000-0000-0000F6590000}"/>
    <cellStyle name="Normal 5 3 3 2 6 2" xfId="41865" xr:uid="{00000000-0005-0000-0000-0000F7590000}"/>
    <cellStyle name="Normal 5 3 3 2 6 3" xfId="26632" xr:uid="{00000000-0005-0000-0000-0000F8590000}"/>
    <cellStyle name="Normal 5 3 3 2 7" xfId="6513" xr:uid="{00000000-0005-0000-0000-0000F9590000}"/>
    <cellStyle name="Normal 5 3 3 2 7 2" xfId="36848" xr:uid="{00000000-0005-0000-0000-0000FA590000}"/>
    <cellStyle name="Normal 5 3 3 2 7 3" xfId="21615" xr:uid="{00000000-0005-0000-0000-0000FB590000}"/>
    <cellStyle name="Normal 5 3 3 2 8" xfId="31836" xr:uid="{00000000-0005-0000-0000-0000FC590000}"/>
    <cellStyle name="Normal 5 3 3 2 9" xfId="16602" xr:uid="{00000000-0005-0000-0000-0000FD590000}"/>
    <cellStyle name="Normal 5 3 3 3" xfId="1649" xr:uid="{00000000-0005-0000-0000-0000FE590000}"/>
    <cellStyle name="Normal 5 3 3 3 2" xfId="2488" xr:uid="{00000000-0005-0000-0000-0000FF590000}"/>
    <cellStyle name="Normal 5 3 3 3 2 2" xfId="4178" xr:uid="{00000000-0005-0000-0000-0000005A0000}"/>
    <cellStyle name="Normal 5 3 3 3 2 2 2" xfId="14251" xr:uid="{00000000-0005-0000-0000-0000015A0000}"/>
    <cellStyle name="Normal 5 3 3 3 2 2 2 2" xfId="44582" xr:uid="{00000000-0005-0000-0000-0000025A0000}"/>
    <cellStyle name="Normal 5 3 3 3 2 2 2 3" xfId="29349" xr:uid="{00000000-0005-0000-0000-0000035A0000}"/>
    <cellStyle name="Normal 5 3 3 3 2 2 3" xfId="9231" xr:uid="{00000000-0005-0000-0000-0000045A0000}"/>
    <cellStyle name="Normal 5 3 3 3 2 2 3 2" xfId="39565" xr:uid="{00000000-0005-0000-0000-0000055A0000}"/>
    <cellStyle name="Normal 5 3 3 3 2 2 3 3" xfId="24332" xr:uid="{00000000-0005-0000-0000-0000065A0000}"/>
    <cellStyle name="Normal 5 3 3 3 2 2 4" xfId="34552" xr:uid="{00000000-0005-0000-0000-0000075A0000}"/>
    <cellStyle name="Normal 5 3 3 3 2 2 5" xfId="19319" xr:uid="{00000000-0005-0000-0000-0000085A0000}"/>
    <cellStyle name="Normal 5 3 3 3 2 3" xfId="5870" xr:uid="{00000000-0005-0000-0000-0000095A0000}"/>
    <cellStyle name="Normal 5 3 3 3 2 3 2" xfId="15922" xr:uid="{00000000-0005-0000-0000-00000A5A0000}"/>
    <cellStyle name="Normal 5 3 3 3 2 3 2 2" xfId="46253" xr:uid="{00000000-0005-0000-0000-00000B5A0000}"/>
    <cellStyle name="Normal 5 3 3 3 2 3 2 3" xfId="31020" xr:uid="{00000000-0005-0000-0000-00000C5A0000}"/>
    <cellStyle name="Normal 5 3 3 3 2 3 3" xfId="10902" xr:uid="{00000000-0005-0000-0000-00000D5A0000}"/>
    <cellStyle name="Normal 5 3 3 3 2 3 3 2" xfId="41236" xr:uid="{00000000-0005-0000-0000-00000E5A0000}"/>
    <cellStyle name="Normal 5 3 3 3 2 3 3 3" xfId="26003" xr:uid="{00000000-0005-0000-0000-00000F5A0000}"/>
    <cellStyle name="Normal 5 3 3 3 2 3 4" xfId="36223" xr:uid="{00000000-0005-0000-0000-0000105A0000}"/>
    <cellStyle name="Normal 5 3 3 3 2 3 5" xfId="20990" xr:uid="{00000000-0005-0000-0000-0000115A0000}"/>
    <cellStyle name="Normal 5 3 3 3 2 4" xfId="12580" xr:uid="{00000000-0005-0000-0000-0000125A0000}"/>
    <cellStyle name="Normal 5 3 3 3 2 4 2" xfId="42911" xr:uid="{00000000-0005-0000-0000-0000135A0000}"/>
    <cellStyle name="Normal 5 3 3 3 2 4 3" xfId="27678" xr:uid="{00000000-0005-0000-0000-0000145A0000}"/>
    <cellStyle name="Normal 5 3 3 3 2 5" xfId="7559" xr:uid="{00000000-0005-0000-0000-0000155A0000}"/>
    <cellStyle name="Normal 5 3 3 3 2 5 2" xfId="37894" xr:uid="{00000000-0005-0000-0000-0000165A0000}"/>
    <cellStyle name="Normal 5 3 3 3 2 5 3" xfId="22661" xr:uid="{00000000-0005-0000-0000-0000175A0000}"/>
    <cellStyle name="Normal 5 3 3 3 2 6" xfId="32882" xr:uid="{00000000-0005-0000-0000-0000185A0000}"/>
    <cellStyle name="Normal 5 3 3 3 2 7" xfId="17648" xr:uid="{00000000-0005-0000-0000-0000195A0000}"/>
    <cellStyle name="Normal 5 3 3 3 3" xfId="3341" xr:uid="{00000000-0005-0000-0000-00001A5A0000}"/>
    <cellStyle name="Normal 5 3 3 3 3 2" xfId="13415" xr:uid="{00000000-0005-0000-0000-00001B5A0000}"/>
    <cellStyle name="Normal 5 3 3 3 3 2 2" xfId="43746" xr:uid="{00000000-0005-0000-0000-00001C5A0000}"/>
    <cellStyle name="Normal 5 3 3 3 3 2 3" xfId="28513" xr:uid="{00000000-0005-0000-0000-00001D5A0000}"/>
    <cellStyle name="Normal 5 3 3 3 3 3" xfId="8395" xr:uid="{00000000-0005-0000-0000-00001E5A0000}"/>
    <cellStyle name="Normal 5 3 3 3 3 3 2" xfId="38729" xr:uid="{00000000-0005-0000-0000-00001F5A0000}"/>
    <cellStyle name="Normal 5 3 3 3 3 3 3" xfId="23496" xr:uid="{00000000-0005-0000-0000-0000205A0000}"/>
    <cellStyle name="Normal 5 3 3 3 3 4" xfId="33716" xr:uid="{00000000-0005-0000-0000-0000215A0000}"/>
    <cellStyle name="Normal 5 3 3 3 3 5" xfId="18483" xr:uid="{00000000-0005-0000-0000-0000225A0000}"/>
    <cellStyle name="Normal 5 3 3 3 4" xfId="5034" xr:uid="{00000000-0005-0000-0000-0000235A0000}"/>
    <cellStyle name="Normal 5 3 3 3 4 2" xfId="15086" xr:uid="{00000000-0005-0000-0000-0000245A0000}"/>
    <cellStyle name="Normal 5 3 3 3 4 2 2" xfId="45417" xr:uid="{00000000-0005-0000-0000-0000255A0000}"/>
    <cellStyle name="Normal 5 3 3 3 4 2 3" xfId="30184" xr:uid="{00000000-0005-0000-0000-0000265A0000}"/>
    <cellStyle name="Normal 5 3 3 3 4 3" xfId="10066" xr:uid="{00000000-0005-0000-0000-0000275A0000}"/>
    <cellStyle name="Normal 5 3 3 3 4 3 2" xfId="40400" xr:uid="{00000000-0005-0000-0000-0000285A0000}"/>
    <cellStyle name="Normal 5 3 3 3 4 3 3" xfId="25167" xr:uid="{00000000-0005-0000-0000-0000295A0000}"/>
    <cellStyle name="Normal 5 3 3 3 4 4" xfId="35387" xr:uid="{00000000-0005-0000-0000-00002A5A0000}"/>
    <cellStyle name="Normal 5 3 3 3 4 5" xfId="20154" xr:uid="{00000000-0005-0000-0000-00002B5A0000}"/>
    <cellStyle name="Normal 5 3 3 3 5" xfId="11744" xr:uid="{00000000-0005-0000-0000-00002C5A0000}"/>
    <cellStyle name="Normal 5 3 3 3 5 2" xfId="42075" xr:uid="{00000000-0005-0000-0000-00002D5A0000}"/>
    <cellStyle name="Normal 5 3 3 3 5 3" xfId="26842" xr:uid="{00000000-0005-0000-0000-00002E5A0000}"/>
    <cellStyle name="Normal 5 3 3 3 6" xfId="6723" xr:uid="{00000000-0005-0000-0000-00002F5A0000}"/>
    <cellStyle name="Normal 5 3 3 3 6 2" xfId="37058" xr:uid="{00000000-0005-0000-0000-0000305A0000}"/>
    <cellStyle name="Normal 5 3 3 3 6 3" xfId="21825" xr:uid="{00000000-0005-0000-0000-0000315A0000}"/>
    <cellStyle name="Normal 5 3 3 3 7" xfId="32046" xr:uid="{00000000-0005-0000-0000-0000325A0000}"/>
    <cellStyle name="Normal 5 3 3 3 8" xfId="16812" xr:uid="{00000000-0005-0000-0000-0000335A0000}"/>
    <cellStyle name="Normal 5 3 3 4" xfId="2070" xr:uid="{00000000-0005-0000-0000-0000345A0000}"/>
    <cellStyle name="Normal 5 3 3 4 2" xfId="3760" xr:uid="{00000000-0005-0000-0000-0000355A0000}"/>
    <cellStyle name="Normal 5 3 3 4 2 2" xfId="13833" xr:uid="{00000000-0005-0000-0000-0000365A0000}"/>
    <cellStyle name="Normal 5 3 3 4 2 2 2" xfId="44164" xr:uid="{00000000-0005-0000-0000-0000375A0000}"/>
    <cellStyle name="Normal 5 3 3 4 2 2 3" xfId="28931" xr:uid="{00000000-0005-0000-0000-0000385A0000}"/>
    <cellStyle name="Normal 5 3 3 4 2 3" xfId="8813" xr:uid="{00000000-0005-0000-0000-0000395A0000}"/>
    <cellStyle name="Normal 5 3 3 4 2 3 2" xfId="39147" xr:uid="{00000000-0005-0000-0000-00003A5A0000}"/>
    <cellStyle name="Normal 5 3 3 4 2 3 3" xfId="23914" xr:uid="{00000000-0005-0000-0000-00003B5A0000}"/>
    <cellStyle name="Normal 5 3 3 4 2 4" xfId="34134" xr:uid="{00000000-0005-0000-0000-00003C5A0000}"/>
    <cellStyle name="Normal 5 3 3 4 2 5" xfId="18901" xr:uid="{00000000-0005-0000-0000-00003D5A0000}"/>
    <cellStyle name="Normal 5 3 3 4 3" xfId="5452" xr:uid="{00000000-0005-0000-0000-00003E5A0000}"/>
    <cellStyle name="Normal 5 3 3 4 3 2" xfId="15504" xr:uid="{00000000-0005-0000-0000-00003F5A0000}"/>
    <cellStyle name="Normal 5 3 3 4 3 2 2" xfId="45835" xr:uid="{00000000-0005-0000-0000-0000405A0000}"/>
    <cellStyle name="Normal 5 3 3 4 3 2 3" xfId="30602" xr:uid="{00000000-0005-0000-0000-0000415A0000}"/>
    <cellStyle name="Normal 5 3 3 4 3 3" xfId="10484" xr:uid="{00000000-0005-0000-0000-0000425A0000}"/>
    <cellStyle name="Normal 5 3 3 4 3 3 2" xfId="40818" xr:uid="{00000000-0005-0000-0000-0000435A0000}"/>
    <cellStyle name="Normal 5 3 3 4 3 3 3" xfId="25585" xr:uid="{00000000-0005-0000-0000-0000445A0000}"/>
    <cellStyle name="Normal 5 3 3 4 3 4" xfId="35805" xr:uid="{00000000-0005-0000-0000-0000455A0000}"/>
    <cellStyle name="Normal 5 3 3 4 3 5" xfId="20572" xr:uid="{00000000-0005-0000-0000-0000465A0000}"/>
    <cellStyle name="Normal 5 3 3 4 4" xfId="12162" xr:uid="{00000000-0005-0000-0000-0000475A0000}"/>
    <cellStyle name="Normal 5 3 3 4 4 2" xfId="42493" xr:uid="{00000000-0005-0000-0000-0000485A0000}"/>
    <cellStyle name="Normal 5 3 3 4 4 3" xfId="27260" xr:uid="{00000000-0005-0000-0000-0000495A0000}"/>
    <cellStyle name="Normal 5 3 3 4 5" xfId="7141" xr:uid="{00000000-0005-0000-0000-00004A5A0000}"/>
    <cellStyle name="Normal 5 3 3 4 5 2" xfId="37476" xr:uid="{00000000-0005-0000-0000-00004B5A0000}"/>
    <cellStyle name="Normal 5 3 3 4 5 3" xfId="22243" xr:uid="{00000000-0005-0000-0000-00004C5A0000}"/>
    <cellStyle name="Normal 5 3 3 4 6" xfId="32464" xr:uid="{00000000-0005-0000-0000-00004D5A0000}"/>
    <cellStyle name="Normal 5 3 3 4 7" xfId="17230" xr:uid="{00000000-0005-0000-0000-00004E5A0000}"/>
    <cellStyle name="Normal 5 3 3 5" xfId="2923" xr:uid="{00000000-0005-0000-0000-00004F5A0000}"/>
    <cellStyle name="Normal 5 3 3 5 2" xfId="12997" xr:uid="{00000000-0005-0000-0000-0000505A0000}"/>
    <cellStyle name="Normal 5 3 3 5 2 2" xfId="43328" xr:uid="{00000000-0005-0000-0000-0000515A0000}"/>
    <cellStyle name="Normal 5 3 3 5 2 3" xfId="28095" xr:uid="{00000000-0005-0000-0000-0000525A0000}"/>
    <cellStyle name="Normal 5 3 3 5 3" xfId="7977" xr:uid="{00000000-0005-0000-0000-0000535A0000}"/>
    <cellStyle name="Normal 5 3 3 5 3 2" xfId="38311" xr:uid="{00000000-0005-0000-0000-0000545A0000}"/>
    <cellStyle name="Normal 5 3 3 5 3 3" xfId="23078" xr:uid="{00000000-0005-0000-0000-0000555A0000}"/>
    <cellStyle name="Normal 5 3 3 5 4" xfId="33298" xr:uid="{00000000-0005-0000-0000-0000565A0000}"/>
    <cellStyle name="Normal 5 3 3 5 5" xfId="18065" xr:uid="{00000000-0005-0000-0000-0000575A0000}"/>
    <cellStyle name="Normal 5 3 3 6" xfId="4616" xr:uid="{00000000-0005-0000-0000-0000585A0000}"/>
    <cellStyle name="Normal 5 3 3 6 2" xfId="14668" xr:uid="{00000000-0005-0000-0000-0000595A0000}"/>
    <cellStyle name="Normal 5 3 3 6 2 2" xfId="44999" xr:uid="{00000000-0005-0000-0000-00005A5A0000}"/>
    <cellStyle name="Normal 5 3 3 6 2 3" xfId="29766" xr:uid="{00000000-0005-0000-0000-00005B5A0000}"/>
    <cellStyle name="Normal 5 3 3 6 3" xfId="9648" xr:uid="{00000000-0005-0000-0000-00005C5A0000}"/>
    <cellStyle name="Normal 5 3 3 6 3 2" xfId="39982" xr:uid="{00000000-0005-0000-0000-00005D5A0000}"/>
    <cellStyle name="Normal 5 3 3 6 3 3" xfId="24749" xr:uid="{00000000-0005-0000-0000-00005E5A0000}"/>
    <cellStyle name="Normal 5 3 3 6 4" xfId="34969" xr:uid="{00000000-0005-0000-0000-00005F5A0000}"/>
    <cellStyle name="Normal 5 3 3 6 5" xfId="19736" xr:uid="{00000000-0005-0000-0000-0000605A0000}"/>
    <cellStyle name="Normal 5 3 3 7" xfId="11326" xr:uid="{00000000-0005-0000-0000-0000615A0000}"/>
    <cellStyle name="Normal 5 3 3 7 2" xfId="41657" xr:uid="{00000000-0005-0000-0000-0000625A0000}"/>
    <cellStyle name="Normal 5 3 3 7 3" xfId="26424" xr:uid="{00000000-0005-0000-0000-0000635A0000}"/>
    <cellStyle name="Normal 5 3 3 8" xfId="6305" xr:uid="{00000000-0005-0000-0000-0000645A0000}"/>
    <cellStyle name="Normal 5 3 3 8 2" xfId="36640" xr:uid="{00000000-0005-0000-0000-0000655A0000}"/>
    <cellStyle name="Normal 5 3 3 8 3" xfId="21407" xr:uid="{00000000-0005-0000-0000-0000665A0000}"/>
    <cellStyle name="Normal 5 3 3 9" xfId="31630" xr:uid="{00000000-0005-0000-0000-0000675A0000}"/>
    <cellStyle name="Normal 5 3 4" xfId="1330" xr:uid="{00000000-0005-0000-0000-0000685A0000}"/>
    <cellStyle name="Normal 5 3 4 2" xfId="1753" xr:uid="{00000000-0005-0000-0000-0000695A0000}"/>
    <cellStyle name="Normal 5 3 4 2 2" xfId="2592" xr:uid="{00000000-0005-0000-0000-00006A5A0000}"/>
    <cellStyle name="Normal 5 3 4 2 2 2" xfId="4282" xr:uid="{00000000-0005-0000-0000-00006B5A0000}"/>
    <cellStyle name="Normal 5 3 4 2 2 2 2" xfId="14355" xr:uid="{00000000-0005-0000-0000-00006C5A0000}"/>
    <cellStyle name="Normal 5 3 4 2 2 2 2 2" xfId="44686" xr:uid="{00000000-0005-0000-0000-00006D5A0000}"/>
    <cellStyle name="Normal 5 3 4 2 2 2 2 3" xfId="29453" xr:uid="{00000000-0005-0000-0000-00006E5A0000}"/>
    <cellStyle name="Normal 5 3 4 2 2 2 3" xfId="9335" xr:uid="{00000000-0005-0000-0000-00006F5A0000}"/>
    <cellStyle name="Normal 5 3 4 2 2 2 3 2" xfId="39669" xr:uid="{00000000-0005-0000-0000-0000705A0000}"/>
    <cellStyle name="Normal 5 3 4 2 2 2 3 3" xfId="24436" xr:uid="{00000000-0005-0000-0000-0000715A0000}"/>
    <cellStyle name="Normal 5 3 4 2 2 2 4" xfId="34656" xr:uid="{00000000-0005-0000-0000-0000725A0000}"/>
    <cellStyle name="Normal 5 3 4 2 2 2 5" xfId="19423" xr:uid="{00000000-0005-0000-0000-0000735A0000}"/>
    <cellStyle name="Normal 5 3 4 2 2 3" xfId="5974" xr:uid="{00000000-0005-0000-0000-0000745A0000}"/>
    <cellStyle name="Normal 5 3 4 2 2 3 2" xfId="16026" xr:uid="{00000000-0005-0000-0000-0000755A0000}"/>
    <cellStyle name="Normal 5 3 4 2 2 3 2 2" xfId="46357" xr:uid="{00000000-0005-0000-0000-0000765A0000}"/>
    <cellStyle name="Normal 5 3 4 2 2 3 2 3" xfId="31124" xr:uid="{00000000-0005-0000-0000-0000775A0000}"/>
    <cellStyle name="Normal 5 3 4 2 2 3 3" xfId="11006" xr:uid="{00000000-0005-0000-0000-0000785A0000}"/>
    <cellStyle name="Normal 5 3 4 2 2 3 3 2" xfId="41340" xr:uid="{00000000-0005-0000-0000-0000795A0000}"/>
    <cellStyle name="Normal 5 3 4 2 2 3 3 3" xfId="26107" xr:uid="{00000000-0005-0000-0000-00007A5A0000}"/>
    <cellStyle name="Normal 5 3 4 2 2 3 4" xfId="36327" xr:uid="{00000000-0005-0000-0000-00007B5A0000}"/>
    <cellStyle name="Normal 5 3 4 2 2 3 5" xfId="21094" xr:uid="{00000000-0005-0000-0000-00007C5A0000}"/>
    <cellStyle name="Normal 5 3 4 2 2 4" xfId="12684" xr:uid="{00000000-0005-0000-0000-00007D5A0000}"/>
    <cellStyle name="Normal 5 3 4 2 2 4 2" xfId="43015" xr:uid="{00000000-0005-0000-0000-00007E5A0000}"/>
    <cellStyle name="Normal 5 3 4 2 2 4 3" xfId="27782" xr:uid="{00000000-0005-0000-0000-00007F5A0000}"/>
    <cellStyle name="Normal 5 3 4 2 2 5" xfId="7663" xr:uid="{00000000-0005-0000-0000-0000805A0000}"/>
    <cellStyle name="Normal 5 3 4 2 2 5 2" xfId="37998" xr:uid="{00000000-0005-0000-0000-0000815A0000}"/>
    <cellStyle name="Normal 5 3 4 2 2 5 3" xfId="22765" xr:uid="{00000000-0005-0000-0000-0000825A0000}"/>
    <cellStyle name="Normal 5 3 4 2 2 6" xfId="32986" xr:uid="{00000000-0005-0000-0000-0000835A0000}"/>
    <cellStyle name="Normal 5 3 4 2 2 7" xfId="17752" xr:uid="{00000000-0005-0000-0000-0000845A0000}"/>
    <cellStyle name="Normal 5 3 4 2 3" xfId="3445" xr:uid="{00000000-0005-0000-0000-0000855A0000}"/>
    <cellStyle name="Normal 5 3 4 2 3 2" xfId="13519" xr:uid="{00000000-0005-0000-0000-0000865A0000}"/>
    <cellStyle name="Normal 5 3 4 2 3 2 2" xfId="43850" xr:uid="{00000000-0005-0000-0000-0000875A0000}"/>
    <cellStyle name="Normal 5 3 4 2 3 2 3" xfId="28617" xr:uid="{00000000-0005-0000-0000-0000885A0000}"/>
    <cellStyle name="Normal 5 3 4 2 3 3" xfId="8499" xr:uid="{00000000-0005-0000-0000-0000895A0000}"/>
    <cellStyle name="Normal 5 3 4 2 3 3 2" xfId="38833" xr:uid="{00000000-0005-0000-0000-00008A5A0000}"/>
    <cellStyle name="Normal 5 3 4 2 3 3 3" xfId="23600" xr:uid="{00000000-0005-0000-0000-00008B5A0000}"/>
    <cellStyle name="Normal 5 3 4 2 3 4" xfId="33820" xr:uid="{00000000-0005-0000-0000-00008C5A0000}"/>
    <cellStyle name="Normal 5 3 4 2 3 5" xfId="18587" xr:uid="{00000000-0005-0000-0000-00008D5A0000}"/>
    <cellStyle name="Normal 5 3 4 2 4" xfId="5138" xr:uid="{00000000-0005-0000-0000-00008E5A0000}"/>
    <cellStyle name="Normal 5 3 4 2 4 2" xfId="15190" xr:uid="{00000000-0005-0000-0000-00008F5A0000}"/>
    <cellStyle name="Normal 5 3 4 2 4 2 2" xfId="45521" xr:uid="{00000000-0005-0000-0000-0000905A0000}"/>
    <cellStyle name="Normal 5 3 4 2 4 2 3" xfId="30288" xr:uid="{00000000-0005-0000-0000-0000915A0000}"/>
    <cellStyle name="Normal 5 3 4 2 4 3" xfId="10170" xr:uid="{00000000-0005-0000-0000-0000925A0000}"/>
    <cellStyle name="Normal 5 3 4 2 4 3 2" xfId="40504" xr:uid="{00000000-0005-0000-0000-0000935A0000}"/>
    <cellStyle name="Normal 5 3 4 2 4 3 3" xfId="25271" xr:uid="{00000000-0005-0000-0000-0000945A0000}"/>
    <cellStyle name="Normal 5 3 4 2 4 4" xfId="35491" xr:uid="{00000000-0005-0000-0000-0000955A0000}"/>
    <cellStyle name="Normal 5 3 4 2 4 5" xfId="20258" xr:uid="{00000000-0005-0000-0000-0000965A0000}"/>
    <cellStyle name="Normal 5 3 4 2 5" xfId="11848" xr:uid="{00000000-0005-0000-0000-0000975A0000}"/>
    <cellStyle name="Normal 5 3 4 2 5 2" xfId="42179" xr:uid="{00000000-0005-0000-0000-0000985A0000}"/>
    <cellStyle name="Normal 5 3 4 2 5 3" xfId="26946" xr:uid="{00000000-0005-0000-0000-0000995A0000}"/>
    <cellStyle name="Normal 5 3 4 2 6" xfId="6827" xr:uid="{00000000-0005-0000-0000-00009A5A0000}"/>
    <cellStyle name="Normal 5 3 4 2 6 2" xfId="37162" xr:uid="{00000000-0005-0000-0000-00009B5A0000}"/>
    <cellStyle name="Normal 5 3 4 2 6 3" xfId="21929" xr:uid="{00000000-0005-0000-0000-00009C5A0000}"/>
    <cellStyle name="Normal 5 3 4 2 7" xfId="32150" xr:uid="{00000000-0005-0000-0000-00009D5A0000}"/>
    <cellStyle name="Normal 5 3 4 2 8" xfId="16916" xr:uid="{00000000-0005-0000-0000-00009E5A0000}"/>
    <cellStyle name="Normal 5 3 4 3" xfId="2174" xr:uid="{00000000-0005-0000-0000-00009F5A0000}"/>
    <cellStyle name="Normal 5 3 4 3 2" xfId="3864" xr:uid="{00000000-0005-0000-0000-0000A05A0000}"/>
    <cellStyle name="Normal 5 3 4 3 2 2" xfId="13937" xr:uid="{00000000-0005-0000-0000-0000A15A0000}"/>
    <cellStyle name="Normal 5 3 4 3 2 2 2" xfId="44268" xr:uid="{00000000-0005-0000-0000-0000A25A0000}"/>
    <cellStyle name="Normal 5 3 4 3 2 2 3" xfId="29035" xr:uid="{00000000-0005-0000-0000-0000A35A0000}"/>
    <cellStyle name="Normal 5 3 4 3 2 3" xfId="8917" xr:uid="{00000000-0005-0000-0000-0000A45A0000}"/>
    <cellStyle name="Normal 5 3 4 3 2 3 2" xfId="39251" xr:uid="{00000000-0005-0000-0000-0000A55A0000}"/>
    <cellStyle name="Normal 5 3 4 3 2 3 3" xfId="24018" xr:uid="{00000000-0005-0000-0000-0000A65A0000}"/>
    <cellStyle name="Normal 5 3 4 3 2 4" xfId="34238" xr:uid="{00000000-0005-0000-0000-0000A75A0000}"/>
    <cellStyle name="Normal 5 3 4 3 2 5" xfId="19005" xr:uid="{00000000-0005-0000-0000-0000A85A0000}"/>
    <cellStyle name="Normal 5 3 4 3 3" xfId="5556" xr:uid="{00000000-0005-0000-0000-0000A95A0000}"/>
    <cellStyle name="Normal 5 3 4 3 3 2" xfId="15608" xr:uid="{00000000-0005-0000-0000-0000AA5A0000}"/>
    <cellStyle name="Normal 5 3 4 3 3 2 2" xfId="45939" xr:uid="{00000000-0005-0000-0000-0000AB5A0000}"/>
    <cellStyle name="Normal 5 3 4 3 3 2 3" xfId="30706" xr:uid="{00000000-0005-0000-0000-0000AC5A0000}"/>
    <cellStyle name="Normal 5 3 4 3 3 3" xfId="10588" xr:uid="{00000000-0005-0000-0000-0000AD5A0000}"/>
    <cellStyle name="Normal 5 3 4 3 3 3 2" xfId="40922" xr:uid="{00000000-0005-0000-0000-0000AE5A0000}"/>
    <cellStyle name="Normal 5 3 4 3 3 3 3" xfId="25689" xr:uid="{00000000-0005-0000-0000-0000AF5A0000}"/>
    <cellStyle name="Normal 5 3 4 3 3 4" xfId="35909" xr:uid="{00000000-0005-0000-0000-0000B05A0000}"/>
    <cellStyle name="Normal 5 3 4 3 3 5" xfId="20676" xr:uid="{00000000-0005-0000-0000-0000B15A0000}"/>
    <cellStyle name="Normal 5 3 4 3 4" xfId="12266" xr:uid="{00000000-0005-0000-0000-0000B25A0000}"/>
    <cellStyle name="Normal 5 3 4 3 4 2" xfId="42597" xr:uid="{00000000-0005-0000-0000-0000B35A0000}"/>
    <cellStyle name="Normal 5 3 4 3 4 3" xfId="27364" xr:uid="{00000000-0005-0000-0000-0000B45A0000}"/>
    <cellStyle name="Normal 5 3 4 3 5" xfId="7245" xr:uid="{00000000-0005-0000-0000-0000B55A0000}"/>
    <cellStyle name="Normal 5 3 4 3 5 2" xfId="37580" xr:uid="{00000000-0005-0000-0000-0000B65A0000}"/>
    <cellStyle name="Normal 5 3 4 3 5 3" xfId="22347" xr:uid="{00000000-0005-0000-0000-0000B75A0000}"/>
    <cellStyle name="Normal 5 3 4 3 6" xfId="32568" xr:uid="{00000000-0005-0000-0000-0000B85A0000}"/>
    <cellStyle name="Normal 5 3 4 3 7" xfId="17334" xr:uid="{00000000-0005-0000-0000-0000B95A0000}"/>
    <cellStyle name="Normal 5 3 4 4" xfId="3027" xr:uid="{00000000-0005-0000-0000-0000BA5A0000}"/>
    <cellStyle name="Normal 5 3 4 4 2" xfId="13101" xr:uid="{00000000-0005-0000-0000-0000BB5A0000}"/>
    <cellStyle name="Normal 5 3 4 4 2 2" xfId="43432" xr:uid="{00000000-0005-0000-0000-0000BC5A0000}"/>
    <cellStyle name="Normal 5 3 4 4 2 3" xfId="28199" xr:uid="{00000000-0005-0000-0000-0000BD5A0000}"/>
    <cellStyle name="Normal 5 3 4 4 3" xfId="8081" xr:uid="{00000000-0005-0000-0000-0000BE5A0000}"/>
    <cellStyle name="Normal 5 3 4 4 3 2" xfId="38415" xr:uid="{00000000-0005-0000-0000-0000BF5A0000}"/>
    <cellStyle name="Normal 5 3 4 4 3 3" xfId="23182" xr:uid="{00000000-0005-0000-0000-0000C05A0000}"/>
    <cellStyle name="Normal 5 3 4 4 4" xfId="33402" xr:uid="{00000000-0005-0000-0000-0000C15A0000}"/>
    <cellStyle name="Normal 5 3 4 4 5" xfId="18169" xr:uid="{00000000-0005-0000-0000-0000C25A0000}"/>
    <cellStyle name="Normal 5 3 4 5" xfId="4720" xr:uid="{00000000-0005-0000-0000-0000C35A0000}"/>
    <cellStyle name="Normal 5 3 4 5 2" xfId="14772" xr:uid="{00000000-0005-0000-0000-0000C45A0000}"/>
    <cellStyle name="Normal 5 3 4 5 2 2" xfId="45103" xr:uid="{00000000-0005-0000-0000-0000C55A0000}"/>
    <cellStyle name="Normal 5 3 4 5 2 3" xfId="29870" xr:uid="{00000000-0005-0000-0000-0000C65A0000}"/>
    <cellStyle name="Normal 5 3 4 5 3" xfId="9752" xr:uid="{00000000-0005-0000-0000-0000C75A0000}"/>
    <cellStyle name="Normal 5 3 4 5 3 2" xfId="40086" xr:uid="{00000000-0005-0000-0000-0000C85A0000}"/>
    <cellStyle name="Normal 5 3 4 5 3 3" xfId="24853" xr:uid="{00000000-0005-0000-0000-0000C95A0000}"/>
    <cellStyle name="Normal 5 3 4 5 4" xfId="35073" xr:uid="{00000000-0005-0000-0000-0000CA5A0000}"/>
    <cellStyle name="Normal 5 3 4 5 5" xfId="19840" xr:uid="{00000000-0005-0000-0000-0000CB5A0000}"/>
    <cellStyle name="Normal 5 3 4 6" xfId="11430" xr:uid="{00000000-0005-0000-0000-0000CC5A0000}"/>
    <cellStyle name="Normal 5 3 4 6 2" xfId="41761" xr:uid="{00000000-0005-0000-0000-0000CD5A0000}"/>
    <cellStyle name="Normal 5 3 4 6 3" xfId="26528" xr:uid="{00000000-0005-0000-0000-0000CE5A0000}"/>
    <cellStyle name="Normal 5 3 4 7" xfId="6409" xr:uid="{00000000-0005-0000-0000-0000CF5A0000}"/>
    <cellStyle name="Normal 5 3 4 7 2" xfId="36744" xr:uid="{00000000-0005-0000-0000-0000D05A0000}"/>
    <cellStyle name="Normal 5 3 4 7 3" xfId="21511" xr:uid="{00000000-0005-0000-0000-0000D15A0000}"/>
    <cellStyle name="Normal 5 3 4 8" xfId="31732" xr:uid="{00000000-0005-0000-0000-0000D25A0000}"/>
    <cellStyle name="Normal 5 3 4 9" xfId="16498" xr:uid="{00000000-0005-0000-0000-0000D35A0000}"/>
    <cellStyle name="Normal 5 3 5" xfId="1543" xr:uid="{00000000-0005-0000-0000-0000D45A0000}"/>
    <cellStyle name="Normal 5 3 5 2" xfId="2384" xr:uid="{00000000-0005-0000-0000-0000D55A0000}"/>
    <cellStyle name="Normal 5 3 5 2 2" xfId="4074" xr:uid="{00000000-0005-0000-0000-0000D65A0000}"/>
    <cellStyle name="Normal 5 3 5 2 2 2" xfId="14147" xr:uid="{00000000-0005-0000-0000-0000D75A0000}"/>
    <cellStyle name="Normal 5 3 5 2 2 2 2" xfId="44478" xr:uid="{00000000-0005-0000-0000-0000D85A0000}"/>
    <cellStyle name="Normal 5 3 5 2 2 2 3" xfId="29245" xr:uid="{00000000-0005-0000-0000-0000D95A0000}"/>
    <cellStyle name="Normal 5 3 5 2 2 3" xfId="9127" xr:uid="{00000000-0005-0000-0000-0000DA5A0000}"/>
    <cellStyle name="Normal 5 3 5 2 2 3 2" xfId="39461" xr:uid="{00000000-0005-0000-0000-0000DB5A0000}"/>
    <cellStyle name="Normal 5 3 5 2 2 3 3" xfId="24228" xr:uid="{00000000-0005-0000-0000-0000DC5A0000}"/>
    <cellStyle name="Normal 5 3 5 2 2 4" xfId="34448" xr:uid="{00000000-0005-0000-0000-0000DD5A0000}"/>
    <cellStyle name="Normal 5 3 5 2 2 5" xfId="19215" xr:uid="{00000000-0005-0000-0000-0000DE5A0000}"/>
    <cellStyle name="Normal 5 3 5 2 3" xfId="5766" xr:uid="{00000000-0005-0000-0000-0000DF5A0000}"/>
    <cellStyle name="Normal 5 3 5 2 3 2" xfId="15818" xr:uid="{00000000-0005-0000-0000-0000E05A0000}"/>
    <cellStyle name="Normal 5 3 5 2 3 2 2" xfId="46149" xr:uid="{00000000-0005-0000-0000-0000E15A0000}"/>
    <cellStyle name="Normal 5 3 5 2 3 2 3" xfId="30916" xr:uid="{00000000-0005-0000-0000-0000E25A0000}"/>
    <cellStyle name="Normal 5 3 5 2 3 3" xfId="10798" xr:uid="{00000000-0005-0000-0000-0000E35A0000}"/>
    <cellStyle name="Normal 5 3 5 2 3 3 2" xfId="41132" xr:uid="{00000000-0005-0000-0000-0000E45A0000}"/>
    <cellStyle name="Normal 5 3 5 2 3 3 3" xfId="25899" xr:uid="{00000000-0005-0000-0000-0000E55A0000}"/>
    <cellStyle name="Normal 5 3 5 2 3 4" xfId="36119" xr:uid="{00000000-0005-0000-0000-0000E65A0000}"/>
    <cellStyle name="Normal 5 3 5 2 3 5" xfId="20886" xr:uid="{00000000-0005-0000-0000-0000E75A0000}"/>
    <cellStyle name="Normal 5 3 5 2 4" xfId="12476" xr:uid="{00000000-0005-0000-0000-0000E85A0000}"/>
    <cellStyle name="Normal 5 3 5 2 4 2" xfId="42807" xr:uid="{00000000-0005-0000-0000-0000E95A0000}"/>
    <cellStyle name="Normal 5 3 5 2 4 3" xfId="27574" xr:uid="{00000000-0005-0000-0000-0000EA5A0000}"/>
    <cellStyle name="Normal 5 3 5 2 5" xfId="7455" xr:uid="{00000000-0005-0000-0000-0000EB5A0000}"/>
    <cellStyle name="Normal 5 3 5 2 5 2" xfId="37790" xr:uid="{00000000-0005-0000-0000-0000EC5A0000}"/>
    <cellStyle name="Normal 5 3 5 2 5 3" xfId="22557" xr:uid="{00000000-0005-0000-0000-0000ED5A0000}"/>
    <cellStyle name="Normal 5 3 5 2 6" xfId="32778" xr:uid="{00000000-0005-0000-0000-0000EE5A0000}"/>
    <cellStyle name="Normal 5 3 5 2 7" xfId="17544" xr:uid="{00000000-0005-0000-0000-0000EF5A0000}"/>
    <cellStyle name="Normal 5 3 5 3" xfId="3237" xr:uid="{00000000-0005-0000-0000-0000F05A0000}"/>
    <cellStyle name="Normal 5 3 5 3 2" xfId="13311" xr:uid="{00000000-0005-0000-0000-0000F15A0000}"/>
    <cellStyle name="Normal 5 3 5 3 2 2" xfId="43642" xr:uid="{00000000-0005-0000-0000-0000F25A0000}"/>
    <cellStyle name="Normal 5 3 5 3 2 3" xfId="28409" xr:uid="{00000000-0005-0000-0000-0000F35A0000}"/>
    <cellStyle name="Normal 5 3 5 3 3" xfId="8291" xr:uid="{00000000-0005-0000-0000-0000F45A0000}"/>
    <cellStyle name="Normal 5 3 5 3 3 2" xfId="38625" xr:uid="{00000000-0005-0000-0000-0000F55A0000}"/>
    <cellStyle name="Normal 5 3 5 3 3 3" xfId="23392" xr:uid="{00000000-0005-0000-0000-0000F65A0000}"/>
    <cellStyle name="Normal 5 3 5 3 4" xfId="33612" xr:uid="{00000000-0005-0000-0000-0000F75A0000}"/>
    <cellStyle name="Normal 5 3 5 3 5" xfId="18379" xr:uid="{00000000-0005-0000-0000-0000F85A0000}"/>
    <cellStyle name="Normal 5 3 5 4" xfId="4930" xr:uid="{00000000-0005-0000-0000-0000F95A0000}"/>
    <cellStyle name="Normal 5 3 5 4 2" xfId="14982" xr:uid="{00000000-0005-0000-0000-0000FA5A0000}"/>
    <cellStyle name="Normal 5 3 5 4 2 2" xfId="45313" xr:uid="{00000000-0005-0000-0000-0000FB5A0000}"/>
    <cellStyle name="Normal 5 3 5 4 2 3" xfId="30080" xr:uid="{00000000-0005-0000-0000-0000FC5A0000}"/>
    <cellStyle name="Normal 5 3 5 4 3" xfId="9962" xr:uid="{00000000-0005-0000-0000-0000FD5A0000}"/>
    <cellStyle name="Normal 5 3 5 4 3 2" xfId="40296" xr:uid="{00000000-0005-0000-0000-0000FE5A0000}"/>
    <cellStyle name="Normal 5 3 5 4 3 3" xfId="25063" xr:uid="{00000000-0005-0000-0000-0000FF5A0000}"/>
    <cellStyle name="Normal 5 3 5 4 4" xfId="35283" xr:uid="{00000000-0005-0000-0000-0000005B0000}"/>
    <cellStyle name="Normal 5 3 5 4 5" xfId="20050" xr:uid="{00000000-0005-0000-0000-0000015B0000}"/>
    <cellStyle name="Normal 5 3 5 5" xfId="11640" xr:uid="{00000000-0005-0000-0000-0000025B0000}"/>
    <cellStyle name="Normal 5 3 5 5 2" xfId="41971" xr:uid="{00000000-0005-0000-0000-0000035B0000}"/>
    <cellStyle name="Normal 5 3 5 5 3" xfId="26738" xr:uid="{00000000-0005-0000-0000-0000045B0000}"/>
    <cellStyle name="Normal 5 3 5 6" xfId="6619" xr:uid="{00000000-0005-0000-0000-0000055B0000}"/>
    <cellStyle name="Normal 5 3 5 6 2" xfId="36954" xr:uid="{00000000-0005-0000-0000-0000065B0000}"/>
    <cellStyle name="Normal 5 3 5 6 3" xfId="21721" xr:uid="{00000000-0005-0000-0000-0000075B0000}"/>
    <cellStyle name="Normal 5 3 5 7" xfId="31942" xr:uid="{00000000-0005-0000-0000-0000085B0000}"/>
    <cellStyle name="Normal 5 3 5 8" xfId="16708" xr:uid="{00000000-0005-0000-0000-0000095B0000}"/>
    <cellStyle name="Normal 5 3 6" xfId="1964" xr:uid="{00000000-0005-0000-0000-00000A5B0000}"/>
    <cellStyle name="Normal 5 3 6 2" xfId="3656" xr:uid="{00000000-0005-0000-0000-00000B5B0000}"/>
    <cellStyle name="Normal 5 3 6 2 2" xfId="13729" xr:uid="{00000000-0005-0000-0000-00000C5B0000}"/>
    <cellStyle name="Normal 5 3 6 2 2 2" xfId="44060" xr:uid="{00000000-0005-0000-0000-00000D5B0000}"/>
    <cellStyle name="Normal 5 3 6 2 2 3" xfId="28827" xr:uid="{00000000-0005-0000-0000-00000E5B0000}"/>
    <cellStyle name="Normal 5 3 6 2 3" xfId="8709" xr:uid="{00000000-0005-0000-0000-00000F5B0000}"/>
    <cellStyle name="Normal 5 3 6 2 3 2" xfId="39043" xr:uid="{00000000-0005-0000-0000-0000105B0000}"/>
    <cellStyle name="Normal 5 3 6 2 3 3" xfId="23810" xr:uid="{00000000-0005-0000-0000-0000115B0000}"/>
    <cellStyle name="Normal 5 3 6 2 4" xfId="34030" xr:uid="{00000000-0005-0000-0000-0000125B0000}"/>
    <cellStyle name="Normal 5 3 6 2 5" xfId="18797" xr:uid="{00000000-0005-0000-0000-0000135B0000}"/>
    <cellStyle name="Normal 5 3 6 3" xfId="5348" xr:uid="{00000000-0005-0000-0000-0000145B0000}"/>
    <cellStyle name="Normal 5 3 6 3 2" xfId="15400" xr:uid="{00000000-0005-0000-0000-0000155B0000}"/>
    <cellStyle name="Normal 5 3 6 3 2 2" xfId="45731" xr:uid="{00000000-0005-0000-0000-0000165B0000}"/>
    <cellStyle name="Normal 5 3 6 3 2 3" xfId="30498" xr:uid="{00000000-0005-0000-0000-0000175B0000}"/>
    <cellStyle name="Normal 5 3 6 3 3" xfId="10380" xr:uid="{00000000-0005-0000-0000-0000185B0000}"/>
    <cellStyle name="Normal 5 3 6 3 3 2" xfId="40714" xr:uid="{00000000-0005-0000-0000-0000195B0000}"/>
    <cellStyle name="Normal 5 3 6 3 3 3" xfId="25481" xr:uid="{00000000-0005-0000-0000-00001A5B0000}"/>
    <cellStyle name="Normal 5 3 6 3 4" xfId="35701" xr:uid="{00000000-0005-0000-0000-00001B5B0000}"/>
    <cellStyle name="Normal 5 3 6 3 5" xfId="20468" xr:uid="{00000000-0005-0000-0000-00001C5B0000}"/>
    <cellStyle name="Normal 5 3 6 4" xfId="12058" xr:uid="{00000000-0005-0000-0000-00001D5B0000}"/>
    <cellStyle name="Normal 5 3 6 4 2" xfId="42389" xr:uid="{00000000-0005-0000-0000-00001E5B0000}"/>
    <cellStyle name="Normal 5 3 6 4 3" xfId="27156" xr:uid="{00000000-0005-0000-0000-00001F5B0000}"/>
    <cellStyle name="Normal 5 3 6 5" xfId="7037" xr:uid="{00000000-0005-0000-0000-0000205B0000}"/>
    <cellStyle name="Normal 5 3 6 5 2" xfId="37372" xr:uid="{00000000-0005-0000-0000-0000215B0000}"/>
    <cellStyle name="Normal 5 3 6 5 3" xfId="22139" xr:uid="{00000000-0005-0000-0000-0000225B0000}"/>
    <cellStyle name="Normal 5 3 6 6" xfId="32360" xr:uid="{00000000-0005-0000-0000-0000235B0000}"/>
    <cellStyle name="Normal 5 3 6 7" xfId="17126" xr:uid="{00000000-0005-0000-0000-0000245B0000}"/>
    <cellStyle name="Normal 5 3 7" xfId="2810" xr:uid="{00000000-0005-0000-0000-0000255B0000}"/>
    <cellStyle name="Normal 5 3 7 2" xfId="12893" xr:uid="{00000000-0005-0000-0000-0000265B0000}"/>
    <cellStyle name="Normal 5 3 7 2 2" xfId="43224" xr:uid="{00000000-0005-0000-0000-0000275B0000}"/>
    <cellStyle name="Normal 5 3 7 2 3" xfId="27991" xr:uid="{00000000-0005-0000-0000-0000285B0000}"/>
    <cellStyle name="Normal 5 3 7 3" xfId="7872" xr:uid="{00000000-0005-0000-0000-0000295B0000}"/>
    <cellStyle name="Normal 5 3 7 3 2" xfId="38207" xr:uid="{00000000-0005-0000-0000-00002A5B0000}"/>
    <cellStyle name="Normal 5 3 7 3 3" xfId="22974" xr:uid="{00000000-0005-0000-0000-00002B5B0000}"/>
    <cellStyle name="Normal 5 3 7 4" xfId="33194" xr:uid="{00000000-0005-0000-0000-00002C5B0000}"/>
    <cellStyle name="Normal 5 3 7 5" xfId="17961" xr:uid="{00000000-0005-0000-0000-00002D5B0000}"/>
    <cellStyle name="Normal 5 3 8" xfId="4508" xr:uid="{00000000-0005-0000-0000-00002E5B0000}"/>
    <cellStyle name="Normal 5 3 8 2" xfId="14564" xr:uid="{00000000-0005-0000-0000-00002F5B0000}"/>
    <cellStyle name="Normal 5 3 8 2 2" xfId="44895" xr:uid="{00000000-0005-0000-0000-0000305B0000}"/>
    <cellStyle name="Normal 5 3 8 2 3" xfId="29662" xr:uid="{00000000-0005-0000-0000-0000315B0000}"/>
    <cellStyle name="Normal 5 3 8 3" xfId="9544" xr:uid="{00000000-0005-0000-0000-0000325B0000}"/>
    <cellStyle name="Normal 5 3 8 3 2" xfId="39878" xr:uid="{00000000-0005-0000-0000-0000335B0000}"/>
    <cellStyle name="Normal 5 3 8 3 3" xfId="24645" xr:uid="{00000000-0005-0000-0000-0000345B0000}"/>
    <cellStyle name="Normal 5 3 8 4" xfId="34865" xr:uid="{00000000-0005-0000-0000-0000355B0000}"/>
    <cellStyle name="Normal 5 3 8 5" xfId="19632" xr:uid="{00000000-0005-0000-0000-0000365B0000}"/>
    <cellStyle name="Normal 5 3 9" xfId="11220" xr:uid="{00000000-0005-0000-0000-0000375B0000}"/>
    <cellStyle name="Normal 5 3 9 2" xfId="41553" xr:uid="{00000000-0005-0000-0000-0000385B0000}"/>
    <cellStyle name="Normal 5 3 9 3" xfId="26320" xr:uid="{00000000-0005-0000-0000-0000395B0000}"/>
    <cellStyle name="Normal 5 4" xfId="31383" xr:uid="{00000000-0005-0000-0000-00003A5B0000}"/>
    <cellStyle name="Normal 5 5" xfId="31415" xr:uid="{00000000-0005-0000-0000-00003B5B0000}"/>
    <cellStyle name="Normal 5 6" xfId="31374" xr:uid="{00000000-0005-0000-0000-00003C5B0000}"/>
    <cellStyle name="Normal 5 7" xfId="46799" xr:uid="{00000000-0005-0000-0000-00003D5B0000}"/>
    <cellStyle name="Normal 50" xfId="365" xr:uid="{00000000-0005-0000-0000-00003E5B0000}"/>
    <cellStyle name="Normal 50 2" xfId="866" xr:uid="{00000000-0005-0000-0000-00003F5B0000}"/>
    <cellStyle name="Normal 51" xfId="867" xr:uid="{00000000-0005-0000-0000-0000405B0000}"/>
    <cellStyle name="Normal 51 10" xfId="6229" xr:uid="{00000000-0005-0000-0000-0000415B0000}"/>
    <cellStyle name="Normal 51 10 2" xfId="36566" xr:uid="{00000000-0005-0000-0000-0000425B0000}"/>
    <cellStyle name="Normal 51 10 3" xfId="21333" xr:uid="{00000000-0005-0000-0000-0000435B0000}"/>
    <cellStyle name="Normal 51 11" xfId="31557" xr:uid="{00000000-0005-0000-0000-0000445B0000}"/>
    <cellStyle name="Normal 51 12" xfId="16318" xr:uid="{00000000-0005-0000-0000-0000455B0000}"/>
    <cellStyle name="Normal 51 13" xfId="46583" xr:uid="{00000000-0005-0000-0000-0000465B0000}"/>
    <cellStyle name="Normal 51 2" xfId="1193" xr:uid="{00000000-0005-0000-0000-0000475B0000}"/>
    <cellStyle name="Normal 51 2 10" xfId="31609" xr:uid="{00000000-0005-0000-0000-0000485B0000}"/>
    <cellStyle name="Normal 51 2 11" xfId="16372" xr:uid="{00000000-0005-0000-0000-0000495B0000}"/>
    <cellStyle name="Normal 51 2 2" xfId="1301" xr:uid="{00000000-0005-0000-0000-00004A5B0000}"/>
    <cellStyle name="Normal 51 2 2 10" xfId="16476" xr:uid="{00000000-0005-0000-0000-00004B5B0000}"/>
    <cellStyle name="Normal 51 2 2 2" xfId="1518" xr:uid="{00000000-0005-0000-0000-00004C5B0000}"/>
    <cellStyle name="Normal 51 2 2 2 2" xfId="1939" xr:uid="{00000000-0005-0000-0000-00004D5B0000}"/>
    <cellStyle name="Normal 51 2 2 2 2 2" xfId="2778" xr:uid="{00000000-0005-0000-0000-00004E5B0000}"/>
    <cellStyle name="Normal 51 2 2 2 2 2 2" xfId="4468" xr:uid="{00000000-0005-0000-0000-00004F5B0000}"/>
    <cellStyle name="Normal 51 2 2 2 2 2 2 2" xfId="14541" xr:uid="{00000000-0005-0000-0000-0000505B0000}"/>
    <cellStyle name="Normal 51 2 2 2 2 2 2 2 2" xfId="44872" xr:uid="{00000000-0005-0000-0000-0000515B0000}"/>
    <cellStyle name="Normal 51 2 2 2 2 2 2 2 3" xfId="29639" xr:uid="{00000000-0005-0000-0000-0000525B0000}"/>
    <cellStyle name="Normal 51 2 2 2 2 2 2 3" xfId="9521" xr:uid="{00000000-0005-0000-0000-0000535B0000}"/>
    <cellStyle name="Normal 51 2 2 2 2 2 2 3 2" xfId="39855" xr:uid="{00000000-0005-0000-0000-0000545B0000}"/>
    <cellStyle name="Normal 51 2 2 2 2 2 2 3 3" xfId="24622" xr:uid="{00000000-0005-0000-0000-0000555B0000}"/>
    <cellStyle name="Normal 51 2 2 2 2 2 2 4" xfId="34842" xr:uid="{00000000-0005-0000-0000-0000565B0000}"/>
    <cellStyle name="Normal 51 2 2 2 2 2 2 5" xfId="19609" xr:uid="{00000000-0005-0000-0000-0000575B0000}"/>
    <cellStyle name="Normal 51 2 2 2 2 2 3" xfId="6160" xr:uid="{00000000-0005-0000-0000-0000585B0000}"/>
    <cellStyle name="Normal 51 2 2 2 2 2 3 2" xfId="16212" xr:uid="{00000000-0005-0000-0000-0000595B0000}"/>
    <cellStyle name="Normal 51 2 2 2 2 2 3 2 2" xfId="46543" xr:uid="{00000000-0005-0000-0000-00005A5B0000}"/>
    <cellStyle name="Normal 51 2 2 2 2 2 3 2 3" xfId="31310" xr:uid="{00000000-0005-0000-0000-00005B5B0000}"/>
    <cellStyle name="Normal 51 2 2 2 2 2 3 3" xfId="11192" xr:uid="{00000000-0005-0000-0000-00005C5B0000}"/>
    <cellStyle name="Normal 51 2 2 2 2 2 3 3 2" xfId="41526" xr:uid="{00000000-0005-0000-0000-00005D5B0000}"/>
    <cellStyle name="Normal 51 2 2 2 2 2 3 3 3" xfId="26293" xr:uid="{00000000-0005-0000-0000-00005E5B0000}"/>
    <cellStyle name="Normal 51 2 2 2 2 2 3 4" xfId="36513" xr:uid="{00000000-0005-0000-0000-00005F5B0000}"/>
    <cellStyle name="Normal 51 2 2 2 2 2 3 5" xfId="21280" xr:uid="{00000000-0005-0000-0000-0000605B0000}"/>
    <cellStyle name="Normal 51 2 2 2 2 2 4" xfId="12870" xr:uid="{00000000-0005-0000-0000-0000615B0000}"/>
    <cellStyle name="Normal 51 2 2 2 2 2 4 2" xfId="43201" xr:uid="{00000000-0005-0000-0000-0000625B0000}"/>
    <cellStyle name="Normal 51 2 2 2 2 2 4 3" xfId="27968" xr:uid="{00000000-0005-0000-0000-0000635B0000}"/>
    <cellStyle name="Normal 51 2 2 2 2 2 5" xfId="7849" xr:uid="{00000000-0005-0000-0000-0000645B0000}"/>
    <cellStyle name="Normal 51 2 2 2 2 2 5 2" xfId="38184" xr:uid="{00000000-0005-0000-0000-0000655B0000}"/>
    <cellStyle name="Normal 51 2 2 2 2 2 5 3" xfId="22951" xr:uid="{00000000-0005-0000-0000-0000665B0000}"/>
    <cellStyle name="Normal 51 2 2 2 2 2 6" xfId="33172" xr:uid="{00000000-0005-0000-0000-0000675B0000}"/>
    <cellStyle name="Normal 51 2 2 2 2 2 7" xfId="17938" xr:uid="{00000000-0005-0000-0000-0000685B0000}"/>
    <cellStyle name="Normal 51 2 2 2 2 3" xfId="3631" xr:uid="{00000000-0005-0000-0000-0000695B0000}"/>
    <cellStyle name="Normal 51 2 2 2 2 3 2" xfId="13705" xr:uid="{00000000-0005-0000-0000-00006A5B0000}"/>
    <cellStyle name="Normal 51 2 2 2 2 3 2 2" xfId="44036" xr:uid="{00000000-0005-0000-0000-00006B5B0000}"/>
    <cellStyle name="Normal 51 2 2 2 2 3 2 3" xfId="28803" xr:uid="{00000000-0005-0000-0000-00006C5B0000}"/>
    <cellStyle name="Normal 51 2 2 2 2 3 3" xfId="8685" xr:uid="{00000000-0005-0000-0000-00006D5B0000}"/>
    <cellStyle name="Normal 51 2 2 2 2 3 3 2" xfId="39019" xr:uid="{00000000-0005-0000-0000-00006E5B0000}"/>
    <cellStyle name="Normal 51 2 2 2 2 3 3 3" xfId="23786" xr:uid="{00000000-0005-0000-0000-00006F5B0000}"/>
    <cellStyle name="Normal 51 2 2 2 2 3 4" xfId="34006" xr:uid="{00000000-0005-0000-0000-0000705B0000}"/>
    <cellStyle name="Normal 51 2 2 2 2 3 5" xfId="18773" xr:uid="{00000000-0005-0000-0000-0000715B0000}"/>
    <cellStyle name="Normal 51 2 2 2 2 4" xfId="5324" xr:uid="{00000000-0005-0000-0000-0000725B0000}"/>
    <cellStyle name="Normal 51 2 2 2 2 4 2" xfId="15376" xr:uid="{00000000-0005-0000-0000-0000735B0000}"/>
    <cellStyle name="Normal 51 2 2 2 2 4 2 2" xfId="45707" xr:uid="{00000000-0005-0000-0000-0000745B0000}"/>
    <cellStyle name="Normal 51 2 2 2 2 4 2 3" xfId="30474" xr:uid="{00000000-0005-0000-0000-0000755B0000}"/>
    <cellStyle name="Normal 51 2 2 2 2 4 3" xfId="10356" xr:uid="{00000000-0005-0000-0000-0000765B0000}"/>
    <cellStyle name="Normal 51 2 2 2 2 4 3 2" xfId="40690" xr:uid="{00000000-0005-0000-0000-0000775B0000}"/>
    <cellStyle name="Normal 51 2 2 2 2 4 3 3" xfId="25457" xr:uid="{00000000-0005-0000-0000-0000785B0000}"/>
    <cellStyle name="Normal 51 2 2 2 2 4 4" xfId="35677" xr:uid="{00000000-0005-0000-0000-0000795B0000}"/>
    <cellStyle name="Normal 51 2 2 2 2 4 5" xfId="20444" xr:uid="{00000000-0005-0000-0000-00007A5B0000}"/>
    <cellStyle name="Normal 51 2 2 2 2 5" xfId="12034" xr:uid="{00000000-0005-0000-0000-00007B5B0000}"/>
    <cellStyle name="Normal 51 2 2 2 2 5 2" xfId="42365" xr:uid="{00000000-0005-0000-0000-00007C5B0000}"/>
    <cellStyle name="Normal 51 2 2 2 2 5 3" xfId="27132" xr:uid="{00000000-0005-0000-0000-00007D5B0000}"/>
    <cellStyle name="Normal 51 2 2 2 2 6" xfId="7013" xr:uid="{00000000-0005-0000-0000-00007E5B0000}"/>
    <cellStyle name="Normal 51 2 2 2 2 6 2" xfId="37348" xr:uid="{00000000-0005-0000-0000-00007F5B0000}"/>
    <cellStyle name="Normal 51 2 2 2 2 6 3" xfId="22115" xr:uid="{00000000-0005-0000-0000-0000805B0000}"/>
    <cellStyle name="Normal 51 2 2 2 2 7" xfId="32336" xr:uid="{00000000-0005-0000-0000-0000815B0000}"/>
    <cellStyle name="Normal 51 2 2 2 2 8" xfId="17102" xr:uid="{00000000-0005-0000-0000-0000825B0000}"/>
    <cellStyle name="Normal 51 2 2 2 3" xfId="2360" xr:uid="{00000000-0005-0000-0000-0000835B0000}"/>
    <cellStyle name="Normal 51 2 2 2 3 2" xfId="4050" xr:uid="{00000000-0005-0000-0000-0000845B0000}"/>
    <cellStyle name="Normal 51 2 2 2 3 2 2" xfId="14123" xr:uid="{00000000-0005-0000-0000-0000855B0000}"/>
    <cellStyle name="Normal 51 2 2 2 3 2 2 2" xfId="44454" xr:uid="{00000000-0005-0000-0000-0000865B0000}"/>
    <cellStyle name="Normal 51 2 2 2 3 2 2 3" xfId="29221" xr:uid="{00000000-0005-0000-0000-0000875B0000}"/>
    <cellStyle name="Normal 51 2 2 2 3 2 3" xfId="9103" xr:uid="{00000000-0005-0000-0000-0000885B0000}"/>
    <cellStyle name="Normal 51 2 2 2 3 2 3 2" xfId="39437" xr:uid="{00000000-0005-0000-0000-0000895B0000}"/>
    <cellStyle name="Normal 51 2 2 2 3 2 3 3" xfId="24204" xr:uid="{00000000-0005-0000-0000-00008A5B0000}"/>
    <cellStyle name="Normal 51 2 2 2 3 2 4" xfId="34424" xr:uid="{00000000-0005-0000-0000-00008B5B0000}"/>
    <cellStyle name="Normal 51 2 2 2 3 2 5" xfId="19191" xr:uid="{00000000-0005-0000-0000-00008C5B0000}"/>
    <cellStyle name="Normal 51 2 2 2 3 3" xfId="5742" xr:uid="{00000000-0005-0000-0000-00008D5B0000}"/>
    <cellStyle name="Normal 51 2 2 2 3 3 2" xfId="15794" xr:uid="{00000000-0005-0000-0000-00008E5B0000}"/>
    <cellStyle name="Normal 51 2 2 2 3 3 2 2" xfId="46125" xr:uid="{00000000-0005-0000-0000-00008F5B0000}"/>
    <cellStyle name="Normal 51 2 2 2 3 3 2 3" xfId="30892" xr:uid="{00000000-0005-0000-0000-0000905B0000}"/>
    <cellStyle name="Normal 51 2 2 2 3 3 3" xfId="10774" xr:uid="{00000000-0005-0000-0000-0000915B0000}"/>
    <cellStyle name="Normal 51 2 2 2 3 3 3 2" xfId="41108" xr:uid="{00000000-0005-0000-0000-0000925B0000}"/>
    <cellStyle name="Normal 51 2 2 2 3 3 3 3" xfId="25875" xr:uid="{00000000-0005-0000-0000-0000935B0000}"/>
    <cellStyle name="Normal 51 2 2 2 3 3 4" xfId="36095" xr:uid="{00000000-0005-0000-0000-0000945B0000}"/>
    <cellStyle name="Normal 51 2 2 2 3 3 5" xfId="20862" xr:uid="{00000000-0005-0000-0000-0000955B0000}"/>
    <cellStyle name="Normal 51 2 2 2 3 4" xfId="12452" xr:uid="{00000000-0005-0000-0000-0000965B0000}"/>
    <cellStyle name="Normal 51 2 2 2 3 4 2" xfId="42783" xr:uid="{00000000-0005-0000-0000-0000975B0000}"/>
    <cellStyle name="Normal 51 2 2 2 3 4 3" xfId="27550" xr:uid="{00000000-0005-0000-0000-0000985B0000}"/>
    <cellStyle name="Normal 51 2 2 2 3 5" xfId="7431" xr:uid="{00000000-0005-0000-0000-0000995B0000}"/>
    <cellStyle name="Normal 51 2 2 2 3 5 2" xfId="37766" xr:uid="{00000000-0005-0000-0000-00009A5B0000}"/>
    <cellStyle name="Normal 51 2 2 2 3 5 3" xfId="22533" xr:uid="{00000000-0005-0000-0000-00009B5B0000}"/>
    <cellStyle name="Normal 51 2 2 2 3 6" xfId="32754" xr:uid="{00000000-0005-0000-0000-00009C5B0000}"/>
    <cellStyle name="Normal 51 2 2 2 3 7" xfId="17520" xr:uid="{00000000-0005-0000-0000-00009D5B0000}"/>
    <cellStyle name="Normal 51 2 2 2 4" xfId="3213" xr:uid="{00000000-0005-0000-0000-00009E5B0000}"/>
    <cellStyle name="Normal 51 2 2 2 4 2" xfId="13287" xr:uid="{00000000-0005-0000-0000-00009F5B0000}"/>
    <cellStyle name="Normal 51 2 2 2 4 2 2" xfId="43618" xr:uid="{00000000-0005-0000-0000-0000A05B0000}"/>
    <cellStyle name="Normal 51 2 2 2 4 2 3" xfId="28385" xr:uid="{00000000-0005-0000-0000-0000A15B0000}"/>
    <cellStyle name="Normal 51 2 2 2 4 3" xfId="8267" xr:uid="{00000000-0005-0000-0000-0000A25B0000}"/>
    <cellStyle name="Normal 51 2 2 2 4 3 2" xfId="38601" xr:uid="{00000000-0005-0000-0000-0000A35B0000}"/>
    <cellStyle name="Normal 51 2 2 2 4 3 3" xfId="23368" xr:uid="{00000000-0005-0000-0000-0000A45B0000}"/>
    <cellStyle name="Normal 51 2 2 2 4 4" xfId="33588" xr:uid="{00000000-0005-0000-0000-0000A55B0000}"/>
    <cellStyle name="Normal 51 2 2 2 4 5" xfId="18355" xr:uid="{00000000-0005-0000-0000-0000A65B0000}"/>
    <cellStyle name="Normal 51 2 2 2 5" xfId="4906" xr:uid="{00000000-0005-0000-0000-0000A75B0000}"/>
    <cellStyle name="Normal 51 2 2 2 5 2" xfId="14958" xr:uid="{00000000-0005-0000-0000-0000A85B0000}"/>
    <cellStyle name="Normal 51 2 2 2 5 2 2" xfId="45289" xr:uid="{00000000-0005-0000-0000-0000A95B0000}"/>
    <cellStyle name="Normal 51 2 2 2 5 2 3" xfId="30056" xr:uid="{00000000-0005-0000-0000-0000AA5B0000}"/>
    <cellStyle name="Normal 51 2 2 2 5 3" xfId="9938" xr:uid="{00000000-0005-0000-0000-0000AB5B0000}"/>
    <cellStyle name="Normal 51 2 2 2 5 3 2" xfId="40272" xr:uid="{00000000-0005-0000-0000-0000AC5B0000}"/>
    <cellStyle name="Normal 51 2 2 2 5 3 3" xfId="25039" xr:uid="{00000000-0005-0000-0000-0000AD5B0000}"/>
    <cellStyle name="Normal 51 2 2 2 5 4" xfId="35259" xr:uid="{00000000-0005-0000-0000-0000AE5B0000}"/>
    <cellStyle name="Normal 51 2 2 2 5 5" xfId="20026" xr:uid="{00000000-0005-0000-0000-0000AF5B0000}"/>
    <cellStyle name="Normal 51 2 2 2 6" xfId="11616" xr:uid="{00000000-0005-0000-0000-0000B05B0000}"/>
    <cellStyle name="Normal 51 2 2 2 6 2" xfId="41947" xr:uid="{00000000-0005-0000-0000-0000B15B0000}"/>
    <cellStyle name="Normal 51 2 2 2 6 3" xfId="26714" xr:uid="{00000000-0005-0000-0000-0000B25B0000}"/>
    <cellStyle name="Normal 51 2 2 2 7" xfId="6595" xr:uid="{00000000-0005-0000-0000-0000B35B0000}"/>
    <cellStyle name="Normal 51 2 2 2 7 2" xfId="36930" xr:uid="{00000000-0005-0000-0000-0000B45B0000}"/>
    <cellStyle name="Normal 51 2 2 2 7 3" xfId="21697" xr:uid="{00000000-0005-0000-0000-0000B55B0000}"/>
    <cellStyle name="Normal 51 2 2 2 8" xfId="31918" xr:uid="{00000000-0005-0000-0000-0000B65B0000}"/>
    <cellStyle name="Normal 51 2 2 2 9" xfId="16684" xr:uid="{00000000-0005-0000-0000-0000B75B0000}"/>
    <cellStyle name="Normal 51 2 2 3" xfId="1731" xr:uid="{00000000-0005-0000-0000-0000B85B0000}"/>
    <cellStyle name="Normal 51 2 2 3 2" xfId="2570" xr:uid="{00000000-0005-0000-0000-0000B95B0000}"/>
    <cellStyle name="Normal 51 2 2 3 2 2" xfId="4260" xr:uid="{00000000-0005-0000-0000-0000BA5B0000}"/>
    <cellStyle name="Normal 51 2 2 3 2 2 2" xfId="14333" xr:uid="{00000000-0005-0000-0000-0000BB5B0000}"/>
    <cellStyle name="Normal 51 2 2 3 2 2 2 2" xfId="44664" xr:uid="{00000000-0005-0000-0000-0000BC5B0000}"/>
    <cellStyle name="Normal 51 2 2 3 2 2 2 3" xfId="29431" xr:uid="{00000000-0005-0000-0000-0000BD5B0000}"/>
    <cellStyle name="Normal 51 2 2 3 2 2 3" xfId="9313" xr:uid="{00000000-0005-0000-0000-0000BE5B0000}"/>
    <cellStyle name="Normal 51 2 2 3 2 2 3 2" xfId="39647" xr:uid="{00000000-0005-0000-0000-0000BF5B0000}"/>
    <cellStyle name="Normal 51 2 2 3 2 2 3 3" xfId="24414" xr:uid="{00000000-0005-0000-0000-0000C05B0000}"/>
    <cellStyle name="Normal 51 2 2 3 2 2 4" xfId="34634" xr:uid="{00000000-0005-0000-0000-0000C15B0000}"/>
    <cellStyle name="Normal 51 2 2 3 2 2 5" xfId="19401" xr:uid="{00000000-0005-0000-0000-0000C25B0000}"/>
    <cellStyle name="Normal 51 2 2 3 2 3" xfId="5952" xr:uid="{00000000-0005-0000-0000-0000C35B0000}"/>
    <cellStyle name="Normal 51 2 2 3 2 3 2" xfId="16004" xr:uid="{00000000-0005-0000-0000-0000C45B0000}"/>
    <cellStyle name="Normal 51 2 2 3 2 3 2 2" xfId="46335" xr:uid="{00000000-0005-0000-0000-0000C55B0000}"/>
    <cellStyle name="Normal 51 2 2 3 2 3 2 3" xfId="31102" xr:uid="{00000000-0005-0000-0000-0000C65B0000}"/>
    <cellStyle name="Normal 51 2 2 3 2 3 3" xfId="10984" xr:uid="{00000000-0005-0000-0000-0000C75B0000}"/>
    <cellStyle name="Normal 51 2 2 3 2 3 3 2" xfId="41318" xr:uid="{00000000-0005-0000-0000-0000C85B0000}"/>
    <cellStyle name="Normal 51 2 2 3 2 3 3 3" xfId="26085" xr:uid="{00000000-0005-0000-0000-0000C95B0000}"/>
    <cellStyle name="Normal 51 2 2 3 2 3 4" xfId="36305" xr:uid="{00000000-0005-0000-0000-0000CA5B0000}"/>
    <cellStyle name="Normal 51 2 2 3 2 3 5" xfId="21072" xr:uid="{00000000-0005-0000-0000-0000CB5B0000}"/>
    <cellStyle name="Normal 51 2 2 3 2 4" xfId="12662" xr:uid="{00000000-0005-0000-0000-0000CC5B0000}"/>
    <cellStyle name="Normal 51 2 2 3 2 4 2" xfId="42993" xr:uid="{00000000-0005-0000-0000-0000CD5B0000}"/>
    <cellStyle name="Normal 51 2 2 3 2 4 3" xfId="27760" xr:uid="{00000000-0005-0000-0000-0000CE5B0000}"/>
    <cellStyle name="Normal 51 2 2 3 2 5" xfId="7641" xr:uid="{00000000-0005-0000-0000-0000CF5B0000}"/>
    <cellStyle name="Normal 51 2 2 3 2 5 2" xfId="37976" xr:uid="{00000000-0005-0000-0000-0000D05B0000}"/>
    <cellStyle name="Normal 51 2 2 3 2 5 3" xfId="22743" xr:uid="{00000000-0005-0000-0000-0000D15B0000}"/>
    <cellStyle name="Normal 51 2 2 3 2 6" xfId="32964" xr:uid="{00000000-0005-0000-0000-0000D25B0000}"/>
    <cellStyle name="Normal 51 2 2 3 2 7" xfId="17730" xr:uid="{00000000-0005-0000-0000-0000D35B0000}"/>
    <cellStyle name="Normal 51 2 2 3 3" xfId="3423" xr:uid="{00000000-0005-0000-0000-0000D45B0000}"/>
    <cellStyle name="Normal 51 2 2 3 3 2" xfId="13497" xr:uid="{00000000-0005-0000-0000-0000D55B0000}"/>
    <cellStyle name="Normal 51 2 2 3 3 2 2" xfId="43828" xr:uid="{00000000-0005-0000-0000-0000D65B0000}"/>
    <cellStyle name="Normal 51 2 2 3 3 2 3" xfId="28595" xr:uid="{00000000-0005-0000-0000-0000D75B0000}"/>
    <cellStyle name="Normal 51 2 2 3 3 3" xfId="8477" xr:uid="{00000000-0005-0000-0000-0000D85B0000}"/>
    <cellStyle name="Normal 51 2 2 3 3 3 2" xfId="38811" xr:uid="{00000000-0005-0000-0000-0000D95B0000}"/>
    <cellStyle name="Normal 51 2 2 3 3 3 3" xfId="23578" xr:uid="{00000000-0005-0000-0000-0000DA5B0000}"/>
    <cellStyle name="Normal 51 2 2 3 3 4" xfId="33798" xr:uid="{00000000-0005-0000-0000-0000DB5B0000}"/>
    <cellStyle name="Normal 51 2 2 3 3 5" xfId="18565" xr:uid="{00000000-0005-0000-0000-0000DC5B0000}"/>
    <cellStyle name="Normal 51 2 2 3 4" xfId="5116" xr:uid="{00000000-0005-0000-0000-0000DD5B0000}"/>
    <cellStyle name="Normal 51 2 2 3 4 2" xfId="15168" xr:uid="{00000000-0005-0000-0000-0000DE5B0000}"/>
    <cellStyle name="Normal 51 2 2 3 4 2 2" xfId="45499" xr:uid="{00000000-0005-0000-0000-0000DF5B0000}"/>
    <cellStyle name="Normal 51 2 2 3 4 2 3" xfId="30266" xr:uid="{00000000-0005-0000-0000-0000E05B0000}"/>
    <cellStyle name="Normal 51 2 2 3 4 3" xfId="10148" xr:uid="{00000000-0005-0000-0000-0000E15B0000}"/>
    <cellStyle name="Normal 51 2 2 3 4 3 2" xfId="40482" xr:uid="{00000000-0005-0000-0000-0000E25B0000}"/>
    <cellStyle name="Normal 51 2 2 3 4 3 3" xfId="25249" xr:uid="{00000000-0005-0000-0000-0000E35B0000}"/>
    <cellStyle name="Normal 51 2 2 3 4 4" xfId="35469" xr:uid="{00000000-0005-0000-0000-0000E45B0000}"/>
    <cellStyle name="Normal 51 2 2 3 4 5" xfId="20236" xr:uid="{00000000-0005-0000-0000-0000E55B0000}"/>
    <cellStyle name="Normal 51 2 2 3 5" xfId="11826" xr:uid="{00000000-0005-0000-0000-0000E65B0000}"/>
    <cellStyle name="Normal 51 2 2 3 5 2" xfId="42157" xr:uid="{00000000-0005-0000-0000-0000E75B0000}"/>
    <cellStyle name="Normal 51 2 2 3 5 3" xfId="26924" xr:uid="{00000000-0005-0000-0000-0000E85B0000}"/>
    <cellStyle name="Normal 51 2 2 3 6" xfId="6805" xr:uid="{00000000-0005-0000-0000-0000E95B0000}"/>
    <cellStyle name="Normal 51 2 2 3 6 2" xfId="37140" xr:uid="{00000000-0005-0000-0000-0000EA5B0000}"/>
    <cellStyle name="Normal 51 2 2 3 6 3" xfId="21907" xr:uid="{00000000-0005-0000-0000-0000EB5B0000}"/>
    <cellStyle name="Normal 51 2 2 3 7" xfId="32128" xr:uid="{00000000-0005-0000-0000-0000EC5B0000}"/>
    <cellStyle name="Normal 51 2 2 3 8" xfId="16894" xr:uid="{00000000-0005-0000-0000-0000ED5B0000}"/>
    <cellStyle name="Normal 51 2 2 4" xfId="2152" xr:uid="{00000000-0005-0000-0000-0000EE5B0000}"/>
    <cellStyle name="Normal 51 2 2 4 2" xfId="3842" xr:uid="{00000000-0005-0000-0000-0000EF5B0000}"/>
    <cellStyle name="Normal 51 2 2 4 2 2" xfId="13915" xr:uid="{00000000-0005-0000-0000-0000F05B0000}"/>
    <cellStyle name="Normal 51 2 2 4 2 2 2" xfId="44246" xr:uid="{00000000-0005-0000-0000-0000F15B0000}"/>
    <cellStyle name="Normal 51 2 2 4 2 2 3" xfId="29013" xr:uid="{00000000-0005-0000-0000-0000F25B0000}"/>
    <cellStyle name="Normal 51 2 2 4 2 3" xfId="8895" xr:uid="{00000000-0005-0000-0000-0000F35B0000}"/>
    <cellStyle name="Normal 51 2 2 4 2 3 2" xfId="39229" xr:uid="{00000000-0005-0000-0000-0000F45B0000}"/>
    <cellStyle name="Normal 51 2 2 4 2 3 3" xfId="23996" xr:uid="{00000000-0005-0000-0000-0000F55B0000}"/>
    <cellStyle name="Normal 51 2 2 4 2 4" xfId="34216" xr:uid="{00000000-0005-0000-0000-0000F65B0000}"/>
    <cellStyle name="Normal 51 2 2 4 2 5" xfId="18983" xr:uid="{00000000-0005-0000-0000-0000F75B0000}"/>
    <cellStyle name="Normal 51 2 2 4 3" xfId="5534" xr:uid="{00000000-0005-0000-0000-0000F85B0000}"/>
    <cellStyle name="Normal 51 2 2 4 3 2" xfId="15586" xr:uid="{00000000-0005-0000-0000-0000F95B0000}"/>
    <cellStyle name="Normal 51 2 2 4 3 2 2" xfId="45917" xr:uid="{00000000-0005-0000-0000-0000FA5B0000}"/>
    <cellStyle name="Normal 51 2 2 4 3 2 3" xfId="30684" xr:uid="{00000000-0005-0000-0000-0000FB5B0000}"/>
    <cellStyle name="Normal 51 2 2 4 3 3" xfId="10566" xr:uid="{00000000-0005-0000-0000-0000FC5B0000}"/>
    <cellStyle name="Normal 51 2 2 4 3 3 2" xfId="40900" xr:uid="{00000000-0005-0000-0000-0000FD5B0000}"/>
    <cellStyle name="Normal 51 2 2 4 3 3 3" xfId="25667" xr:uid="{00000000-0005-0000-0000-0000FE5B0000}"/>
    <cellStyle name="Normal 51 2 2 4 3 4" xfId="35887" xr:uid="{00000000-0005-0000-0000-0000FF5B0000}"/>
    <cellStyle name="Normal 51 2 2 4 3 5" xfId="20654" xr:uid="{00000000-0005-0000-0000-0000005C0000}"/>
    <cellStyle name="Normal 51 2 2 4 4" xfId="12244" xr:uid="{00000000-0005-0000-0000-0000015C0000}"/>
    <cellStyle name="Normal 51 2 2 4 4 2" xfId="42575" xr:uid="{00000000-0005-0000-0000-0000025C0000}"/>
    <cellStyle name="Normal 51 2 2 4 4 3" xfId="27342" xr:uid="{00000000-0005-0000-0000-0000035C0000}"/>
    <cellStyle name="Normal 51 2 2 4 5" xfId="7223" xr:uid="{00000000-0005-0000-0000-0000045C0000}"/>
    <cellStyle name="Normal 51 2 2 4 5 2" xfId="37558" xr:uid="{00000000-0005-0000-0000-0000055C0000}"/>
    <cellStyle name="Normal 51 2 2 4 5 3" xfId="22325" xr:uid="{00000000-0005-0000-0000-0000065C0000}"/>
    <cellStyle name="Normal 51 2 2 4 6" xfId="32546" xr:uid="{00000000-0005-0000-0000-0000075C0000}"/>
    <cellStyle name="Normal 51 2 2 4 7" xfId="17312" xr:uid="{00000000-0005-0000-0000-0000085C0000}"/>
    <cellStyle name="Normal 51 2 2 5" xfId="3005" xr:uid="{00000000-0005-0000-0000-0000095C0000}"/>
    <cellStyle name="Normal 51 2 2 5 2" xfId="13079" xr:uid="{00000000-0005-0000-0000-00000A5C0000}"/>
    <cellStyle name="Normal 51 2 2 5 2 2" xfId="43410" xr:uid="{00000000-0005-0000-0000-00000B5C0000}"/>
    <cellStyle name="Normal 51 2 2 5 2 3" xfId="28177" xr:uid="{00000000-0005-0000-0000-00000C5C0000}"/>
    <cellStyle name="Normal 51 2 2 5 3" xfId="8059" xr:uid="{00000000-0005-0000-0000-00000D5C0000}"/>
    <cellStyle name="Normal 51 2 2 5 3 2" xfId="38393" xr:uid="{00000000-0005-0000-0000-00000E5C0000}"/>
    <cellStyle name="Normal 51 2 2 5 3 3" xfId="23160" xr:uid="{00000000-0005-0000-0000-00000F5C0000}"/>
    <cellStyle name="Normal 51 2 2 5 4" xfId="33380" xr:uid="{00000000-0005-0000-0000-0000105C0000}"/>
    <cellStyle name="Normal 51 2 2 5 5" xfId="18147" xr:uid="{00000000-0005-0000-0000-0000115C0000}"/>
    <cellStyle name="Normal 51 2 2 6" xfId="4698" xr:uid="{00000000-0005-0000-0000-0000125C0000}"/>
    <cellStyle name="Normal 51 2 2 6 2" xfId="14750" xr:uid="{00000000-0005-0000-0000-0000135C0000}"/>
    <cellStyle name="Normal 51 2 2 6 2 2" xfId="45081" xr:uid="{00000000-0005-0000-0000-0000145C0000}"/>
    <cellStyle name="Normal 51 2 2 6 2 3" xfId="29848" xr:uid="{00000000-0005-0000-0000-0000155C0000}"/>
    <cellStyle name="Normal 51 2 2 6 3" xfId="9730" xr:uid="{00000000-0005-0000-0000-0000165C0000}"/>
    <cellStyle name="Normal 51 2 2 6 3 2" xfId="40064" xr:uid="{00000000-0005-0000-0000-0000175C0000}"/>
    <cellStyle name="Normal 51 2 2 6 3 3" xfId="24831" xr:uid="{00000000-0005-0000-0000-0000185C0000}"/>
    <cellStyle name="Normal 51 2 2 6 4" xfId="35051" xr:uid="{00000000-0005-0000-0000-0000195C0000}"/>
    <cellStyle name="Normal 51 2 2 6 5" xfId="19818" xr:uid="{00000000-0005-0000-0000-00001A5C0000}"/>
    <cellStyle name="Normal 51 2 2 7" xfId="11408" xr:uid="{00000000-0005-0000-0000-00001B5C0000}"/>
    <cellStyle name="Normal 51 2 2 7 2" xfId="41739" xr:uid="{00000000-0005-0000-0000-00001C5C0000}"/>
    <cellStyle name="Normal 51 2 2 7 3" xfId="26506" xr:uid="{00000000-0005-0000-0000-00001D5C0000}"/>
    <cellStyle name="Normal 51 2 2 8" xfId="6387" xr:uid="{00000000-0005-0000-0000-00001E5C0000}"/>
    <cellStyle name="Normal 51 2 2 8 2" xfId="36722" xr:uid="{00000000-0005-0000-0000-00001F5C0000}"/>
    <cellStyle name="Normal 51 2 2 8 3" xfId="21489" xr:uid="{00000000-0005-0000-0000-0000205C0000}"/>
    <cellStyle name="Normal 51 2 2 9" xfId="31710" xr:uid="{00000000-0005-0000-0000-0000215C0000}"/>
    <cellStyle name="Normal 51 2 3" xfId="1414" xr:uid="{00000000-0005-0000-0000-0000225C0000}"/>
    <cellStyle name="Normal 51 2 3 2" xfId="1835" xr:uid="{00000000-0005-0000-0000-0000235C0000}"/>
    <cellStyle name="Normal 51 2 3 2 2" xfId="2674" xr:uid="{00000000-0005-0000-0000-0000245C0000}"/>
    <cellStyle name="Normal 51 2 3 2 2 2" xfId="4364" xr:uid="{00000000-0005-0000-0000-0000255C0000}"/>
    <cellStyle name="Normal 51 2 3 2 2 2 2" xfId="14437" xr:uid="{00000000-0005-0000-0000-0000265C0000}"/>
    <cellStyle name="Normal 51 2 3 2 2 2 2 2" xfId="44768" xr:uid="{00000000-0005-0000-0000-0000275C0000}"/>
    <cellStyle name="Normal 51 2 3 2 2 2 2 3" xfId="29535" xr:uid="{00000000-0005-0000-0000-0000285C0000}"/>
    <cellStyle name="Normal 51 2 3 2 2 2 3" xfId="9417" xr:uid="{00000000-0005-0000-0000-0000295C0000}"/>
    <cellStyle name="Normal 51 2 3 2 2 2 3 2" xfId="39751" xr:uid="{00000000-0005-0000-0000-00002A5C0000}"/>
    <cellStyle name="Normal 51 2 3 2 2 2 3 3" xfId="24518" xr:uid="{00000000-0005-0000-0000-00002B5C0000}"/>
    <cellStyle name="Normal 51 2 3 2 2 2 4" xfId="34738" xr:uid="{00000000-0005-0000-0000-00002C5C0000}"/>
    <cellStyle name="Normal 51 2 3 2 2 2 5" xfId="19505" xr:uid="{00000000-0005-0000-0000-00002D5C0000}"/>
    <cellStyle name="Normal 51 2 3 2 2 3" xfId="6056" xr:uid="{00000000-0005-0000-0000-00002E5C0000}"/>
    <cellStyle name="Normal 51 2 3 2 2 3 2" xfId="16108" xr:uid="{00000000-0005-0000-0000-00002F5C0000}"/>
    <cellStyle name="Normal 51 2 3 2 2 3 2 2" xfId="46439" xr:uid="{00000000-0005-0000-0000-0000305C0000}"/>
    <cellStyle name="Normal 51 2 3 2 2 3 2 3" xfId="31206" xr:uid="{00000000-0005-0000-0000-0000315C0000}"/>
    <cellStyle name="Normal 51 2 3 2 2 3 3" xfId="11088" xr:uid="{00000000-0005-0000-0000-0000325C0000}"/>
    <cellStyle name="Normal 51 2 3 2 2 3 3 2" xfId="41422" xr:uid="{00000000-0005-0000-0000-0000335C0000}"/>
    <cellStyle name="Normal 51 2 3 2 2 3 3 3" xfId="26189" xr:uid="{00000000-0005-0000-0000-0000345C0000}"/>
    <cellStyle name="Normal 51 2 3 2 2 3 4" xfId="36409" xr:uid="{00000000-0005-0000-0000-0000355C0000}"/>
    <cellStyle name="Normal 51 2 3 2 2 3 5" xfId="21176" xr:uid="{00000000-0005-0000-0000-0000365C0000}"/>
    <cellStyle name="Normal 51 2 3 2 2 4" xfId="12766" xr:uid="{00000000-0005-0000-0000-0000375C0000}"/>
    <cellStyle name="Normal 51 2 3 2 2 4 2" xfId="43097" xr:uid="{00000000-0005-0000-0000-0000385C0000}"/>
    <cellStyle name="Normal 51 2 3 2 2 4 3" xfId="27864" xr:uid="{00000000-0005-0000-0000-0000395C0000}"/>
    <cellStyle name="Normal 51 2 3 2 2 5" xfId="7745" xr:uid="{00000000-0005-0000-0000-00003A5C0000}"/>
    <cellStyle name="Normal 51 2 3 2 2 5 2" xfId="38080" xr:uid="{00000000-0005-0000-0000-00003B5C0000}"/>
    <cellStyle name="Normal 51 2 3 2 2 5 3" xfId="22847" xr:uid="{00000000-0005-0000-0000-00003C5C0000}"/>
    <cellStyle name="Normal 51 2 3 2 2 6" xfId="33068" xr:uid="{00000000-0005-0000-0000-00003D5C0000}"/>
    <cellStyle name="Normal 51 2 3 2 2 7" xfId="17834" xr:uid="{00000000-0005-0000-0000-00003E5C0000}"/>
    <cellStyle name="Normal 51 2 3 2 3" xfId="3527" xr:uid="{00000000-0005-0000-0000-00003F5C0000}"/>
    <cellStyle name="Normal 51 2 3 2 3 2" xfId="13601" xr:uid="{00000000-0005-0000-0000-0000405C0000}"/>
    <cellStyle name="Normal 51 2 3 2 3 2 2" xfId="43932" xr:uid="{00000000-0005-0000-0000-0000415C0000}"/>
    <cellStyle name="Normal 51 2 3 2 3 2 3" xfId="28699" xr:uid="{00000000-0005-0000-0000-0000425C0000}"/>
    <cellStyle name="Normal 51 2 3 2 3 3" xfId="8581" xr:uid="{00000000-0005-0000-0000-0000435C0000}"/>
    <cellStyle name="Normal 51 2 3 2 3 3 2" xfId="38915" xr:uid="{00000000-0005-0000-0000-0000445C0000}"/>
    <cellStyle name="Normal 51 2 3 2 3 3 3" xfId="23682" xr:uid="{00000000-0005-0000-0000-0000455C0000}"/>
    <cellStyle name="Normal 51 2 3 2 3 4" xfId="33902" xr:uid="{00000000-0005-0000-0000-0000465C0000}"/>
    <cellStyle name="Normal 51 2 3 2 3 5" xfId="18669" xr:uid="{00000000-0005-0000-0000-0000475C0000}"/>
    <cellStyle name="Normal 51 2 3 2 4" xfId="5220" xr:uid="{00000000-0005-0000-0000-0000485C0000}"/>
    <cellStyle name="Normal 51 2 3 2 4 2" xfId="15272" xr:uid="{00000000-0005-0000-0000-0000495C0000}"/>
    <cellStyle name="Normal 51 2 3 2 4 2 2" xfId="45603" xr:uid="{00000000-0005-0000-0000-00004A5C0000}"/>
    <cellStyle name="Normal 51 2 3 2 4 2 3" xfId="30370" xr:uid="{00000000-0005-0000-0000-00004B5C0000}"/>
    <cellStyle name="Normal 51 2 3 2 4 3" xfId="10252" xr:uid="{00000000-0005-0000-0000-00004C5C0000}"/>
    <cellStyle name="Normal 51 2 3 2 4 3 2" xfId="40586" xr:uid="{00000000-0005-0000-0000-00004D5C0000}"/>
    <cellStyle name="Normal 51 2 3 2 4 3 3" xfId="25353" xr:uid="{00000000-0005-0000-0000-00004E5C0000}"/>
    <cellStyle name="Normal 51 2 3 2 4 4" xfId="35573" xr:uid="{00000000-0005-0000-0000-00004F5C0000}"/>
    <cellStyle name="Normal 51 2 3 2 4 5" xfId="20340" xr:uid="{00000000-0005-0000-0000-0000505C0000}"/>
    <cellStyle name="Normal 51 2 3 2 5" xfId="11930" xr:uid="{00000000-0005-0000-0000-0000515C0000}"/>
    <cellStyle name="Normal 51 2 3 2 5 2" xfId="42261" xr:uid="{00000000-0005-0000-0000-0000525C0000}"/>
    <cellStyle name="Normal 51 2 3 2 5 3" xfId="27028" xr:uid="{00000000-0005-0000-0000-0000535C0000}"/>
    <cellStyle name="Normal 51 2 3 2 6" xfId="6909" xr:uid="{00000000-0005-0000-0000-0000545C0000}"/>
    <cellStyle name="Normal 51 2 3 2 6 2" xfId="37244" xr:uid="{00000000-0005-0000-0000-0000555C0000}"/>
    <cellStyle name="Normal 51 2 3 2 6 3" xfId="22011" xr:uid="{00000000-0005-0000-0000-0000565C0000}"/>
    <cellStyle name="Normal 51 2 3 2 7" xfId="32232" xr:uid="{00000000-0005-0000-0000-0000575C0000}"/>
    <cellStyle name="Normal 51 2 3 2 8" xfId="16998" xr:uid="{00000000-0005-0000-0000-0000585C0000}"/>
    <cellStyle name="Normal 51 2 3 3" xfId="2256" xr:uid="{00000000-0005-0000-0000-0000595C0000}"/>
    <cellStyle name="Normal 51 2 3 3 2" xfId="3946" xr:uid="{00000000-0005-0000-0000-00005A5C0000}"/>
    <cellStyle name="Normal 51 2 3 3 2 2" xfId="14019" xr:uid="{00000000-0005-0000-0000-00005B5C0000}"/>
    <cellStyle name="Normal 51 2 3 3 2 2 2" xfId="44350" xr:uid="{00000000-0005-0000-0000-00005C5C0000}"/>
    <cellStyle name="Normal 51 2 3 3 2 2 3" xfId="29117" xr:uid="{00000000-0005-0000-0000-00005D5C0000}"/>
    <cellStyle name="Normal 51 2 3 3 2 3" xfId="8999" xr:uid="{00000000-0005-0000-0000-00005E5C0000}"/>
    <cellStyle name="Normal 51 2 3 3 2 3 2" xfId="39333" xr:uid="{00000000-0005-0000-0000-00005F5C0000}"/>
    <cellStyle name="Normal 51 2 3 3 2 3 3" xfId="24100" xr:uid="{00000000-0005-0000-0000-0000605C0000}"/>
    <cellStyle name="Normal 51 2 3 3 2 4" xfId="34320" xr:uid="{00000000-0005-0000-0000-0000615C0000}"/>
    <cellStyle name="Normal 51 2 3 3 2 5" xfId="19087" xr:uid="{00000000-0005-0000-0000-0000625C0000}"/>
    <cellStyle name="Normal 51 2 3 3 3" xfId="5638" xr:uid="{00000000-0005-0000-0000-0000635C0000}"/>
    <cellStyle name="Normal 51 2 3 3 3 2" xfId="15690" xr:uid="{00000000-0005-0000-0000-0000645C0000}"/>
    <cellStyle name="Normal 51 2 3 3 3 2 2" xfId="46021" xr:uid="{00000000-0005-0000-0000-0000655C0000}"/>
    <cellStyle name="Normal 51 2 3 3 3 2 3" xfId="30788" xr:uid="{00000000-0005-0000-0000-0000665C0000}"/>
    <cellStyle name="Normal 51 2 3 3 3 3" xfId="10670" xr:uid="{00000000-0005-0000-0000-0000675C0000}"/>
    <cellStyle name="Normal 51 2 3 3 3 3 2" xfId="41004" xr:uid="{00000000-0005-0000-0000-0000685C0000}"/>
    <cellStyle name="Normal 51 2 3 3 3 3 3" xfId="25771" xr:uid="{00000000-0005-0000-0000-0000695C0000}"/>
    <cellStyle name="Normal 51 2 3 3 3 4" xfId="35991" xr:uid="{00000000-0005-0000-0000-00006A5C0000}"/>
    <cellStyle name="Normal 51 2 3 3 3 5" xfId="20758" xr:uid="{00000000-0005-0000-0000-00006B5C0000}"/>
    <cellStyle name="Normal 51 2 3 3 4" xfId="12348" xr:uid="{00000000-0005-0000-0000-00006C5C0000}"/>
    <cellStyle name="Normal 51 2 3 3 4 2" xfId="42679" xr:uid="{00000000-0005-0000-0000-00006D5C0000}"/>
    <cellStyle name="Normal 51 2 3 3 4 3" xfId="27446" xr:uid="{00000000-0005-0000-0000-00006E5C0000}"/>
    <cellStyle name="Normal 51 2 3 3 5" xfId="7327" xr:uid="{00000000-0005-0000-0000-00006F5C0000}"/>
    <cellStyle name="Normal 51 2 3 3 5 2" xfId="37662" xr:uid="{00000000-0005-0000-0000-0000705C0000}"/>
    <cellStyle name="Normal 51 2 3 3 5 3" xfId="22429" xr:uid="{00000000-0005-0000-0000-0000715C0000}"/>
    <cellStyle name="Normal 51 2 3 3 6" xfId="32650" xr:uid="{00000000-0005-0000-0000-0000725C0000}"/>
    <cellStyle name="Normal 51 2 3 3 7" xfId="17416" xr:uid="{00000000-0005-0000-0000-0000735C0000}"/>
    <cellStyle name="Normal 51 2 3 4" xfId="3109" xr:uid="{00000000-0005-0000-0000-0000745C0000}"/>
    <cellStyle name="Normal 51 2 3 4 2" xfId="13183" xr:uid="{00000000-0005-0000-0000-0000755C0000}"/>
    <cellStyle name="Normal 51 2 3 4 2 2" xfId="43514" xr:uid="{00000000-0005-0000-0000-0000765C0000}"/>
    <cellStyle name="Normal 51 2 3 4 2 3" xfId="28281" xr:uid="{00000000-0005-0000-0000-0000775C0000}"/>
    <cellStyle name="Normal 51 2 3 4 3" xfId="8163" xr:uid="{00000000-0005-0000-0000-0000785C0000}"/>
    <cellStyle name="Normal 51 2 3 4 3 2" xfId="38497" xr:uid="{00000000-0005-0000-0000-0000795C0000}"/>
    <cellStyle name="Normal 51 2 3 4 3 3" xfId="23264" xr:uid="{00000000-0005-0000-0000-00007A5C0000}"/>
    <cellStyle name="Normal 51 2 3 4 4" xfId="33484" xr:uid="{00000000-0005-0000-0000-00007B5C0000}"/>
    <cellStyle name="Normal 51 2 3 4 5" xfId="18251" xr:uid="{00000000-0005-0000-0000-00007C5C0000}"/>
    <cellStyle name="Normal 51 2 3 5" xfId="4802" xr:uid="{00000000-0005-0000-0000-00007D5C0000}"/>
    <cellStyle name="Normal 51 2 3 5 2" xfId="14854" xr:uid="{00000000-0005-0000-0000-00007E5C0000}"/>
    <cellStyle name="Normal 51 2 3 5 2 2" xfId="45185" xr:uid="{00000000-0005-0000-0000-00007F5C0000}"/>
    <cellStyle name="Normal 51 2 3 5 2 3" xfId="29952" xr:uid="{00000000-0005-0000-0000-0000805C0000}"/>
    <cellStyle name="Normal 51 2 3 5 3" xfId="9834" xr:uid="{00000000-0005-0000-0000-0000815C0000}"/>
    <cellStyle name="Normal 51 2 3 5 3 2" xfId="40168" xr:uid="{00000000-0005-0000-0000-0000825C0000}"/>
    <cellStyle name="Normal 51 2 3 5 3 3" xfId="24935" xr:uid="{00000000-0005-0000-0000-0000835C0000}"/>
    <cellStyle name="Normal 51 2 3 5 4" xfId="35155" xr:uid="{00000000-0005-0000-0000-0000845C0000}"/>
    <cellStyle name="Normal 51 2 3 5 5" xfId="19922" xr:uid="{00000000-0005-0000-0000-0000855C0000}"/>
    <cellStyle name="Normal 51 2 3 6" xfId="11512" xr:uid="{00000000-0005-0000-0000-0000865C0000}"/>
    <cellStyle name="Normal 51 2 3 6 2" xfId="41843" xr:uid="{00000000-0005-0000-0000-0000875C0000}"/>
    <cellStyle name="Normal 51 2 3 6 3" xfId="26610" xr:uid="{00000000-0005-0000-0000-0000885C0000}"/>
    <cellStyle name="Normal 51 2 3 7" xfId="6491" xr:uid="{00000000-0005-0000-0000-0000895C0000}"/>
    <cellStyle name="Normal 51 2 3 7 2" xfId="36826" xr:uid="{00000000-0005-0000-0000-00008A5C0000}"/>
    <cellStyle name="Normal 51 2 3 7 3" xfId="21593" xr:uid="{00000000-0005-0000-0000-00008B5C0000}"/>
    <cellStyle name="Normal 51 2 3 8" xfId="31814" xr:uid="{00000000-0005-0000-0000-00008C5C0000}"/>
    <cellStyle name="Normal 51 2 3 9" xfId="16580" xr:uid="{00000000-0005-0000-0000-00008D5C0000}"/>
    <cellStyle name="Normal 51 2 4" xfId="1627" xr:uid="{00000000-0005-0000-0000-00008E5C0000}"/>
    <cellStyle name="Normal 51 2 4 2" xfId="2466" xr:uid="{00000000-0005-0000-0000-00008F5C0000}"/>
    <cellStyle name="Normal 51 2 4 2 2" xfId="4156" xr:uid="{00000000-0005-0000-0000-0000905C0000}"/>
    <cellStyle name="Normal 51 2 4 2 2 2" xfId="14229" xr:uid="{00000000-0005-0000-0000-0000915C0000}"/>
    <cellStyle name="Normal 51 2 4 2 2 2 2" xfId="44560" xr:uid="{00000000-0005-0000-0000-0000925C0000}"/>
    <cellStyle name="Normal 51 2 4 2 2 2 3" xfId="29327" xr:uid="{00000000-0005-0000-0000-0000935C0000}"/>
    <cellStyle name="Normal 51 2 4 2 2 3" xfId="9209" xr:uid="{00000000-0005-0000-0000-0000945C0000}"/>
    <cellStyle name="Normal 51 2 4 2 2 3 2" xfId="39543" xr:uid="{00000000-0005-0000-0000-0000955C0000}"/>
    <cellStyle name="Normal 51 2 4 2 2 3 3" xfId="24310" xr:uid="{00000000-0005-0000-0000-0000965C0000}"/>
    <cellStyle name="Normal 51 2 4 2 2 4" xfId="34530" xr:uid="{00000000-0005-0000-0000-0000975C0000}"/>
    <cellStyle name="Normal 51 2 4 2 2 5" xfId="19297" xr:uid="{00000000-0005-0000-0000-0000985C0000}"/>
    <cellStyle name="Normal 51 2 4 2 3" xfId="5848" xr:uid="{00000000-0005-0000-0000-0000995C0000}"/>
    <cellStyle name="Normal 51 2 4 2 3 2" xfId="15900" xr:uid="{00000000-0005-0000-0000-00009A5C0000}"/>
    <cellStyle name="Normal 51 2 4 2 3 2 2" xfId="46231" xr:uid="{00000000-0005-0000-0000-00009B5C0000}"/>
    <cellStyle name="Normal 51 2 4 2 3 2 3" xfId="30998" xr:uid="{00000000-0005-0000-0000-00009C5C0000}"/>
    <cellStyle name="Normal 51 2 4 2 3 3" xfId="10880" xr:uid="{00000000-0005-0000-0000-00009D5C0000}"/>
    <cellStyle name="Normal 51 2 4 2 3 3 2" xfId="41214" xr:uid="{00000000-0005-0000-0000-00009E5C0000}"/>
    <cellStyle name="Normal 51 2 4 2 3 3 3" xfId="25981" xr:uid="{00000000-0005-0000-0000-00009F5C0000}"/>
    <cellStyle name="Normal 51 2 4 2 3 4" xfId="36201" xr:uid="{00000000-0005-0000-0000-0000A05C0000}"/>
    <cellStyle name="Normal 51 2 4 2 3 5" xfId="20968" xr:uid="{00000000-0005-0000-0000-0000A15C0000}"/>
    <cellStyle name="Normal 51 2 4 2 4" xfId="12558" xr:uid="{00000000-0005-0000-0000-0000A25C0000}"/>
    <cellStyle name="Normal 51 2 4 2 4 2" xfId="42889" xr:uid="{00000000-0005-0000-0000-0000A35C0000}"/>
    <cellStyle name="Normal 51 2 4 2 4 3" xfId="27656" xr:uid="{00000000-0005-0000-0000-0000A45C0000}"/>
    <cellStyle name="Normal 51 2 4 2 5" xfId="7537" xr:uid="{00000000-0005-0000-0000-0000A55C0000}"/>
    <cellStyle name="Normal 51 2 4 2 5 2" xfId="37872" xr:uid="{00000000-0005-0000-0000-0000A65C0000}"/>
    <cellStyle name="Normal 51 2 4 2 5 3" xfId="22639" xr:uid="{00000000-0005-0000-0000-0000A75C0000}"/>
    <cellStyle name="Normal 51 2 4 2 6" xfId="32860" xr:uid="{00000000-0005-0000-0000-0000A85C0000}"/>
    <cellStyle name="Normal 51 2 4 2 7" xfId="17626" xr:uid="{00000000-0005-0000-0000-0000A95C0000}"/>
    <cellStyle name="Normal 51 2 4 3" xfId="3319" xr:uid="{00000000-0005-0000-0000-0000AA5C0000}"/>
    <cellStyle name="Normal 51 2 4 3 2" xfId="13393" xr:uid="{00000000-0005-0000-0000-0000AB5C0000}"/>
    <cellStyle name="Normal 51 2 4 3 2 2" xfId="43724" xr:uid="{00000000-0005-0000-0000-0000AC5C0000}"/>
    <cellStyle name="Normal 51 2 4 3 2 3" xfId="28491" xr:uid="{00000000-0005-0000-0000-0000AD5C0000}"/>
    <cellStyle name="Normal 51 2 4 3 3" xfId="8373" xr:uid="{00000000-0005-0000-0000-0000AE5C0000}"/>
    <cellStyle name="Normal 51 2 4 3 3 2" xfId="38707" xr:uid="{00000000-0005-0000-0000-0000AF5C0000}"/>
    <cellStyle name="Normal 51 2 4 3 3 3" xfId="23474" xr:uid="{00000000-0005-0000-0000-0000B05C0000}"/>
    <cellStyle name="Normal 51 2 4 3 4" xfId="33694" xr:uid="{00000000-0005-0000-0000-0000B15C0000}"/>
    <cellStyle name="Normal 51 2 4 3 5" xfId="18461" xr:uid="{00000000-0005-0000-0000-0000B25C0000}"/>
    <cellStyle name="Normal 51 2 4 4" xfId="5012" xr:uid="{00000000-0005-0000-0000-0000B35C0000}"/>
    <cellStyle name="Normal 51 2 4 4 2" xfId="15064" xr:uid="{00000000-0005-0000-0000-0000B45C0000}"/>
    <cellStyle name="Normal 51 2 4 4 2 2" xfId="45395" xr:uid="{00000000-0005-0000-0000-0000B55C0000}"/>
    <cellStyle name="Normal 51 2 4 4 2 3" xfId="30162" xr:uid="{00000000-0005-0000-0000-0000B65C0000}"/>
    <cellStyle name="Normal 51 2 4 4 3" xfId="10044" xr:uid="{00000000-0005-0000-0000-0000B75C0000}"/>
    <cellStyle name="Normal 51 2 4 4 3 2" xfId="40378" xr:uid="{00000000-0005-0000-0000-0000B85C0000}"/>
    <cellStyle name="Normal 51 2 4 4 3 3" xfId="25145" xr:uid="{00000000-0005-0000-0000-0000B95C0000}"/>
    <cellStyle name="Normal 51 2 4 4 4" xfId="35365" xr:uid="{00000000-0005-0000-0000-0000BA5C0000}"/>
    <cellStyle name="Normal 51 2 4 4 5" xfId="20132" xr:uid="{00000000-0005-0000-0000-0000BB5C0000}"/>
    <cellStyle name="Normal 51 2 4 5" xfId="11722" xr:uid="{00000000-0005-0000-0000-0000BC5C0000}"/>
    <cellStyle name="Normal 51 2 4 5 2" xfId="42053" xr:uid="{00000000-0005-0000-0000-0000BD5C0000}"/>
    <cellStyle name="Normal 51 2 4 5 3" xfId="26820" xr:uid="{00000000-0005-0000-0000-0000BE5C0000}"/>
    <cellStyle name="Normal 51 2 4 6" xfId="6701" xr:uid="{00000000-0005-0000-0000-0000BF5C0000}"/>
    <cellStyle name="Normal 51 2 4 6 2" xfId="37036" xr:uid="{00000000-0005-0000-0000-0000C05C0000}"/>
    <cellStyle name="Normal 51 2 4 6 3" xfId="21803" xr:uid="{00000000-0005-0000-0000-0000C15C0000}"/>
    <cellStyle name="Normal 51 2 4 7" xfId="32024" xr:uid="{00000000-0005-0000-0000-0000C25C0000}"/>
    <cellStyle name="Normal 51 2 4 8" xfId="16790" xr:uid="{00000000-0005-0000-0000-0000C35C0000}"/>
    <cellStyle name="Normal 51 2 5" xfId="2048" xr:uid="{00000000-0005-0000-0000-0000C45C0000}"/>
    <cellStyle name="Normal 51 2 5 2" xfId="3738" xr:uid="{00000000-0005-0000-0000-0000C55C0000}"/>
    <cellStyle name="Normal 51 2 5 2 2" xfId="13811" xr:uid="{00000000-0005-0000-0000-0000C65C0000}"/>
    <cellStyle name="Normal 51 2 5 2 2 2" xfId="44142" xr:uid="{00000000-0005-0000-0000-0000C75C0000}"/>
    <cellStyle name="Normal 51 2 5 2 2 3" xfId="28909" xr:uid="{00000000-0005-0000-0000-0000C85C0000}"/>
    <cellStyle name="Normal 51 2 5 2 3" xfId="8791" xr:uid="{00000000-0005-0000-0000-0000C95C0000}"/>
    <cellStyle name="Normal 51 2 5 2 3 2" xfId="39125" xr:uid="{00000000-0005-0000-0000-0000CA5C0000}"/>
    <cellStyle name="Normal 51 2 5 2 3 3" xfId="23892" xr:uid="{00000000-0005-0000-0000-0000CB5C0000}"/>
    <cellStyle name="Normal 51 2 5 2 4" xfId="34112" xr:uid="{00000000-0005-0000-0000-0000CC5C0000}"/>
    <cellStyle name="Normal 51 2 5 2 5" xfId="18879" xr:uid="{00000000-0005-0000-0000-0000CD5C0000}"/>
    <cellStyle name="Normal 51 2 5 3" xfId="5430" xr:uid="{00000000-0005-0000-0000-0000CE5C0000}"/>
    <cellStyle name="Normal 51 2 5 3 2" xfId="15482" xr:uid="{00000000-0005-0000-0000-0000CF5C0000}"/>
    <cellStyle name="Normal 51 2 5 3 2 2" xfId="45813" xr:uid="{00000000-0005-0000-0000-0000D05C0000}"/>
    <cellStyle name="Normal 51 2 5 3 2 3" xfId="30580" xr:uid="{00000000-0005-0000-0000-0000D15C0000}"/>
    <cellStyle name="Normal 51 2 5 3 3" xfId="10462" xr:uid="{00000000-0005-0000-0000-0000D25C0000}"/>
    <cellStyle name="Normal 51 2 5 3 3 2" xfId="40796" xr:uid="{00000000-0005-0000-0000-0000D35C0000}"/>
    <cellStyle name="Normal 51 2 5 3 3 3" xfId="25563" xr:uid="{00000000-0005-0000-0000-0000D45C0000}"/>
    <cellStyle name="Normal 51 2 5 3 4" xfId="35783" xr:uid="{00000000-0005-0000-0000-0000D55C0000}"/>
    <cellStyle name="Normal 51 2 5 3 5" xfId="20550" xr:uid="{00000000-0005-0000-0000-0000D65C0000}"/>
    <cellStyle name="Normal 51 2 5 4" xfId="12140" xr:uid="{00000000-0005-0000-0000-0000D75C0000}"/>
    <cellStyle name="Normal 51 2 5 4 2" xfId="42471" xr:uid="{00000000-0005-0000-0000-0000D85C0000}"/>
    <cellStyle name="Normal 51 2 5 4 3" xfId="27238" xr:uid="{00000000-0005-0000-0000-0000D95C0000}"/>
    <cellStyle name="Normal 51 2 5 5" xfId="7119" xr:uid="{00000000-0005-0000-0000-0000DA5C0000}"/>
    <cellStyle name="Normal 51 2 5 5 2" xfId="37454" xr:uid="{00000000-0005-0000-0000-0000DB5C0000}"/>
    <cellStyle name="Normal 51 2 5 5 3" xfId="22221" xr:uid="{00000000-0005-0000-0000-0000DC5C0000}"/>
    <cellStyle name="Normal 51 2 5 6" xfId="32442" xr:uid="{00000000-0005-0000-0000-0000DD5C0000}"/>
    <cellStyle name="Normal 51 2 5 7" xfId="17208" xr:uid="{00000000-0005-0000-0000-0000DE5C0000}"/>
    <cellStyle name="Normal 51 2 6" xfId="2901" xr:uid="{00000000-0005-0000-0000-0000DF5C0000}"/>
    <cellStyle name="Normal 51 2 6 2" xfId="12975" xr:uid="{00000000-0005-0000-0000-0000E05C0000}"/>
    <cellStyle name="Normal 51 2 6 2 2" xfId="43306" xr:uid="{00000000-0005-0000-0000-0000E15C0000}"/>
    <cellStyle name="Normal 51 2 6 2 3" xfId="28073" xr:uid="{00000000-0005-0000-0000-0000E25C0000}"/>
    <cellStyle name="Normal 51 2 6 3" xfId="7955" xr:uid="{00000000-0005-0000-0000-0000E35C0000}"/>
    <cellStyle name="Normal 51 2 6 3 2" xfId="38289" xr:uid="{00000000-0005-0000-0000-0000E45C0000}"/>
    <cellStyle name="Normal 51 2 6 3 3" xfId="23056" xr:uid="{00000000-0005-0000-0000-0000E55C0000}"/>
    <cellStyle name="Normal 51 2 6 4" xfId="33276" xr:uid="{00000000-0005-0000-0000-0000E65C0000}"/>
    <cellStyle name="Normal 51 2 6 5" xfId="18043" xr:uid="{00000000-0005-0000-0000-0000E75C0000}"/>
    <cellStyle name="Normal 51 2 7" xfId="4594" xr:uid="{00000000-0005-0000-0000-0000E85C0000}"/>
    <cellStyle name="Normal 51 2 7 2" xfId="14646" xr:uid="{00000000-0005-0000-0000-0000E95C0000}"/>
    <cellStyle name="Normal 51 2 7 2 2" xfId="44977" xr:uid="{00000000-0005-0000-0000-0000EA5C0000}"/>
    <cellStyle name="Normal 51 2 7 2 3" xfId="29744" xr:uid="{00000000-0005-0000-0000-0000EB5C0000}"/>
    <cellStyle name="Normal 51 2 7 3" xfId="9626" xr:uid="{00000000-0005-0000-0000-0000EC5C0000}"/>
    <cellStyle name="Normal 51 2 7 3 2" xfId="39960" xr:uid="{00000000-0005-0000-0000-0000ED5C0000}"/>
    <cellStyle name="Normal 51 2 7 3 3" xfId="24727" xr:uid="{00000000-0005-0000-0000-0000EE5C0000}"/>
    <cellStyle name="Normal 51 2 7 4" xfId="34947" xr:uid="{00000000-0005-0000-0000-0000EF5C0000}"/>
    <cellStyle name="Normal 51 2 7 5" xfId="19714" xr:uid="{00000000-0005-0000-0000-0000F05C0000}"/>
    <cellStyle name="Normal 51 2 8" xfId="11304" xr:uid="{00000000-0005-0000-0000-0000F15C0000}"/>
    <cellStyle name="Normal 51 2 8 2" xfId="41635" xr:uid="{00000000-0005-0000-0000-0000F25C0000}"/>
    <cellStyle name="Normal 51 2 8 3" xfId="26402" xr:uid="{00000000-0005-0000-0000-0000F35C0000}"/>
    <cellStyle name="Normal 51 2 9" xfId="6283" xr:uid="{00000000-0005-0000-0000-0000F45C0000}"/>
    <cellStyle name="Normal 51 2 9 2" xfId="36618" xr:uid="{00000000-0005-0000-0000-0000F55C0000}"/>
    <cellStyle name="Normal 51 2 9 3" xfId="21385" xr:uid="{00000000-0005-0000-0000-0000F65C0000}"/>
    <cellStyle name="Normal 51 3" xfId="1247" xr:uid="{00000000-0005-0000-0000-0000F75C0000}"/>
    <cellStyle name="Normal 51 3 10" xfId="16424" xr:uid="{00000000-0005-0000-0000-0000F85C0000}"/>
    <cellStyle name="Normal 51 3 2" xfId="1466" xr:uid="{00000000-0005-0000-0000-0000F95C0000}"/>
    <cellStyle name="Normal 51 3 2 2" xfId="1887" xr:uid="{00000000-0005-0000-0000-0000FA5C0000}"/>
    <cellStyle name="Normal 51 3 2 2 2" xfId="2726" xr:uid="{00000000-0005-0000-0000-0000FB5C0000}"/>
    <cellStyle name="Normal 51 3 2 2 2 2" xfId="4416" xr:uid="{00000000-0005-0000-0000-0000FC5C0000}"/>
    <cellStyle name="Normal 51 3 2 2 2 2 2" xfId="14489" xr:uid="{00000000-0005-0000-0000-0000FD5C0000}"/>
    <cellStyle name="Normal 51 3 2 2 2 2 2 2" xfId="44820" xr:uid="{00000000-0005-0000-0000-0000FE5C0000}"/>
    <cellStyle name="Normal 51 3 2 2 2 2 2 3" xfId="29587" xr:uid="{00000000-0005-0000-0000-0000FF5C0000}"/>
    <cellStyle name="Normal 51 3 2 2 2 2 3" xfId="9469" xr:uid="{00000000-0005-0000-0000-0000005D0000}"/>
    <cellStyle name="Normal 51 3 2 2 2 2 3 2" xfId="39803" xr:uid="{00000000-0005-0000-0000-0000015D0000}"/>
    <cellStyle name="Normal 51 3 2 2 2 2 3 3" xfId="24570" xr:uid="{00000000-0005-0000-0000-0000025D0000}"/>
    <cellStyle name="Normal 51 3 2 2 2 2 4" xfId="34790" xr:uid="{00000000-0005-0000-0000-0000035D0000}"/>
    <cellStyle name="Normal 51 3 2 2 2 2 5" xfId="19557" xr:uid="{00000000-0005-0000-0000-0000045D0000}"/>
    <cellStyle name="Normal 51 3 2 2 2 3" xfId="6108" xr:uid="{00000000-0005-0000-0000-0000055D0000}"/>
    <cellStyle name="Normal 51 3 2 2 2 3 2" xfId="16160" xr:uid="{00000000-0005-0000-0000-0000065D0000}"/>
    <cellStyle name="Normal 51 3 2 2 2 3 2 2" xfId="46491" xr:uid="{00000000-0005-0000-0000-0000075D0000}"/>
    <cellStyle name="Normal 51 3 2 2 2 3 2 3" xfId="31258" xr:uid="{00000000-0005-0000-0000-0000085D0000}"/>
    <cellStyle name="Normal 51 3 2 2 2 3 3" xfId="11140" xr:uid="{00000000-0005-0000-0000-0000095D0000}"/>
    <cellStyle name="Normal 51 3 2 2 2 3 3 2" xfId="41474" xr:uid="{00000000-0005-0000-0000-00000A5D0000}"/>
    <cellStyle name="Normal 51 3 2 2 2 3 3 3" xfId="26241" xr:uid="{00000000-0005-0000-0000-00000B5D0000}"/>
    <cellStyle name="Normal 51 3 2 2 2 3 4" xfId="36461" xr:uid="{00000000-0005-0000-0000-00000C5D0000}"/>
    <cellStyle name="Normal 51 3 2 2 2 3 5" xfId="21228" xr:uid="{00000000-0005-0000-0000-00000D5D0000}"/>
    <cellStyle name="Normal 51 3 2 2 2 4" xfId="12818" xr:uid="{00000000-0005-0000-0000-00000E5D0000}"/>
    <cellStyle name="Normal 51 3 2 2 2 4 2" xfId="43149" xr:uid="{00000000-0005-0000-0000-00000F5D0000}"/>
    <cellStyle name="Normal 51 3 2 2 2 4 3" xfId="27916" xr:uid="{00000000-0005-0000-0000-0000105D0000}"/>
    <cellStyle name="Normal 51 3 2 2 2 5" xfId="7797" xr:uid="{00000000-0005-0000-0000-0000115D0000}"/>
    <cellStyle name="Normal 51 3 2 2 2 5 2" xfId="38132" xr:uid="{00000000-0005-0000-0000-0000125D0000}"/>
    <cellStyle name="Normal 51 3 2 2 2 5 3" xfId="22899" xr:uid="{00000000-0005-0000-0000-0000135D0000}"/>
    <cellStyle name="Normal 51 3 2 2 2 6" xfId="33120" xr:uid="{00000000-0005-0000-0000-0000145D0000}"/>
    <cellStyle name="Normal 51 3 2 2 2 7" xfId="17886" xr:uid="{00000000-0005-0000-0000-0000155D0000}"/>
    <cellStyle name="Normal 51 3 2 2 3" xfId="3579" xr:uid="{00000000-0005-0000-0000-0000165D0000}"/>
    <cellStyle name="Normal 51 3 2 2 3 2" xfId="13653" xr:uid="{00000000-0005-0000-0000-0000175D0000}"/>
    <cellStyle name="Normal 51 3 2 2 3 2 2" xfId="43984" xr:uid="{00000000-0005-0000-0000-0000185D0000}"/>
    <cellStyle name="Normal 51 3 2 2 3 2 3" xfId="28751" xr:uid="{00000000-0005-0000-0000-0000195D0000}"/>
    <cellStyle name="Normal 51 3 2 2 3 3" xfId="8633" xr:uid="{00000000-0005-0000-0000-00001A5D0000}"/>
    <cellStyle name="Normal 51 3 2 2 3 3 2" xfId="38967" xr:uid="{00000000-0005-0000-0000-00001B5D0000}"/>
    <cellStyle name="Normal 51 3 2 2 3 3 3" xfId="23734" xr:uid="{00000000-0005-0000-0000-00001C5D0000}"/>
    <cellStyle name="Normal 51 3 2 2 3 4" xfId="33954" xr:uid="{00000000-0005-0000-0000-00001D5D0000}"/>
    <cellStyle name="Normal 51 3 2 2 3 5" xfId="18721" xr:uid="{00000000-0005-0000-0000-00001E5D0000}"/>
    <cellStyle name="Normal 51 3 2 2 4" xfId="5272" xr:uid="{00000000-0005-0000-0000-00001F5D0000}"/>
    <cellStyle name="Normal 51 3 2 2 4 2" xfId="15324" xr:uid="{00000000-0005-0000-0000-0000205D0000}"/>
    <cellStyle name="Normal 51 3 2 2 4 2 2" xfId="45655" xr:uid="{00000000-0005-0000-0000-0000215D0000}"/>
    <cellStyle name="Normal 51 3 2 2 4 2 3" xfId="30422" xr:uid="{00000000-0005-0000-0000-0000225D0000}"/>
    <cellStyle name="Normal 51 3 2 2 4 3" xfId="10304" xr:uid="{00000000-0005-0000-0000-0000235D0000}"/>
    <cellStyle name="Normal 51 3 2 2 4 3 2" xfId="40638" xr:uid="{00000000-0005-0000-0000-0000245D0000}"/>
    <cellStyle name="Normal 51 3 2 2 4 3 3" xfId="25405" xr:uid="{00000000-0005-0000-0000-0000255D0000}"/>
    <cellStyle name="Normal 51 3 2 2 4 4" xfId="35625" xr:uid="{00000000-0005-0000-0000-0000265D0000}"/>
    <cellStyle name="Normal 51 3 2 2 4 5" xfId="20392" xr:uid="{00000000-0005-0000-0000-0000275D0000}"/>
    <cellStyle name="Normal 51 3 2 2 5" xfId="11982" xr:uid="{00000000-0005-0000-0000-0000285D0000}"/>
    <cellStyle name="Normal 51 3 2 2 5 2" xfId="42313" xr:uid="{00000000-0005-0000-0000-0000295D0000}"/>
    <cellStyle name="Normal 51 3 2 2 5 3" xfId="27080" xr:uid="{00000000-0005-0000-0000-00002A5D0000}"/>
    <cellStyle name="Normal 51 3 2 2 6" xfId="6961" xr:uid="{00000000-0005-0000-0000-00002B5D0000}"/>
    <cellStyle name="Normal 51 3 2 2 6 2" xfId="37296" xr:uid="{00000000-0005-0000-0000-00002C5D0000}"/>
    <cellStyle name="Normal 51 3 2 2 6 3" xfId="22063" xr:uid="{00000000-0005-0000-0000-00002D5D0000}"/>
    <cellStyle name="Normal 51 3 2 2 7" xfId="32284" xr:uid="{00000000-0005-0000-0000-00002E5D0000}"/>
    <cellStyle name="Normal 51 3 2 2 8" xfId="17050" xr:uid="{00000000-0005-0000-0000-00002F5D0000}"/>
    <cellStyle name="Normal 51 3 2 3" xfId="2308" xr:uid="{00000000-0005-0000-0000-0000305D0000}"/>
    <cellStyle name="Normal 51 3 2 3 2" xfId="3998" xr:uid="{00000000-0005-0000-0000-0000315D0000}"/>
    <cellStyle name="Normal 51 3 2 3 2 2" xfId="14071" xr:uid="{00000000-0005-0000-0000-0000325D0000}"/>
    <cellStyle name="Normal 51 3 2 3 2 2 2" xfId="44402" xr:uid="{00000000-0005-0000-0000-0000335D0000}"/>
    <cellStyle name="Normal 51 3 2 3 2 2 3" xfId="29169" xr:uid="{00000000-0005-0000-0000-0000345D0000}"/>
    <cellStyle name="Normal 51 3 2 3 2 3" xfId="9051" xr:uid="{00000000-0005-0000-0000-0000355D0000}"/>
    <cellStyle name="Normal 51 3 2 3 2 3 2" xfId="39385" xr:uid="{00000000-0005-0000-0000-0000365D0000}"/>
    <cellStyle name="Normal 51 3 2 3 2 3 3" xfId="24152" xr:uid="{00000000-0005-0000-0000-0000375D0000}"/>
    <cellStyle name="Normal 51 3 2 3 2 4" xfId="34372" xr:uid="{00000000-0005-0000-0000-0000385D0000}"/>
    <cellStyle name="Normal 51 3 2 3 2 5" xfId="19139" xr:uid="{00000000-0005-0000-0000-0000395D0000}"/>
    <cellStyle name="Normal 51 3 2 3 3" xfId="5690" xr:uid="{00000000-0005-0000-0000-00003A5D0000}"/>
    <cellStyle name="Normal 51 3 2 3 3 2" xfId="15742" xr:uid="{00000000-0005-0000-0000-00003B5D0000}"/>
    <cellStyle name="Normal 51 3 2 3 3 2 2" xfId="46073" xr:uid="{00000000-0005-0000-0000-00003C5D0000}"/>
    <cellStyle name="Normal 51 3 2 3 3 2 3" xfId="30840" xr:uid="{00000000-0005-0000-0000-00003D5D0000}"/>
    <cellStyle name="Normal 51 3 2 3 3 3" xfId="10722" xr:uid="{00000000-0005-0000-0000-00003E5D0000}"/>
    <cellStyle name="Normal 51 3 2 3 3 3 2" xfId="41056" xr:uid="{00000000-0005-0000-0000-00003F5D0000}"/>
    <cellStyle name="Normal 51 3 2 3 3 3 3" xfId="25823" xr:uid="{00000000-0005-0000-0000-0000405D0000}"/>
    <cellStyle name="Normal 51 3 2 3 3 4" xfId="36043" xr:uid="{00000000-0005-0000-0000-0000415D0000}"/>
    <cellStyle name="Normal 51 3 2 3 3 5" xfId="20810" xr:uid="{00000000-0005-0000-0000-0000425D0000}"/>
    <cellStyle name="Normal 51 3 2 3 4" xfId="12400" xr:uid="{00000000-0005-0000-0000-0000435D0000}"/>
    <cellStyle name="Normal 51 3 2 3 4 2" xfId="42731" xr:uid="{00000000-0005-0000-0000-0000445D0000}"/>
    <cellStyle name="Normal 51 3 2 3 4 3" xfId="27498" xr:uid="{00000000-0005-0000-0000-0000455D0000}"/>
    <cellStyle name="Normal 51 3 2 3 5" xfId="7379" xr:uid="{00000000-0005-0000-0000-0000465D0000}"/>
    <cellStyle name="Normal 51 3 2 3 5 2" xfId="37714" xr:uid="{00000000-0005-0000-0000-0000475D0000}"/>
    <cellStyle name="Normal 51 3 2 3 5 3" xfId="22481" xr:uid="{00000000-0005-0000-0000-0000485D0000}"/>
    <cellStyle name="Normal 51 3 2 3 6" xfId="32702" xr:uid="{00000000-0005-0000-0000-0000495D0000}"/>
    <cellStyle name="Normal 51 3 2 3 7" xfId="17468" xr:uid="{00000000-0005-0000-0000-00004A5D0000}"/>
    <cellStyle name="Normal 51 3 2 4" xfId="3161" xr:uid="{00000000-0005-0000-0000-00004B5D0000}"/>
    <cellStyle name="Normal 51 3 2 4 2" xfId="13235" xr:uid="{00000000-0005-0000-0000-00004C5D0000}"/>
    <cellStyle name="Normal 51 3 2 4 2 2" xfId="43566" xr:uid="{00000000-0005-0000-0000-00004D5D0000}"/>
    <cellStyle name="Normal 51 3 2 4 2 3" xfId="28333" xr:uid="{00000000-0005-0000-0000-00004E5D0000}"/>
    <cellStyle name="Normal 51 3 2 4 3" xfId="8215" xr:uid="{00000000-0005-0000-0000-00004F5D0000}"/>
    <cellStyle name="Normal 51 3 2 4 3 2" xfId="38549" xr:uid="{00000000-0005-0000-0000-0000505D0000}"/>
    <cellStyle name="Normal 51 3 2 4 3 3" xfId="23316" xr:uid="{00000000-0005-0000-0000-0000515D0000}"/>
    <cellStyle name="Normal 51 3 2 4 4" xfId="33536" xr:uid="{00000000-0005-0000-0000-0000525D0000}"/>
    <cellStyle name="Normal 51 3 2 4 5" xfId="18303" xr:uid="{00000000-0005-0000-0000-0000535D0000}"/>
    <cellStyle name="Normal 51 3 2 5" xfId="4854" xr:uid="{00000000-0005-0000-0000-0000545D0000}"/>
    <cellStyle name="Normal 51 3 2 5 2" xfId="14906" xr:uid="{00000000-0005-0000-0000-0000555D0000}"/>
    <cellStyle name="Normal 51 3 2 5 2 2" xfId="45237" xr:uid="{00000000-0005-0000-0000-0000565D0000}"/>
    <cellStyle name="Normal 51 3 2 5 2 3" xfId="30004" xr:uid="{00000000-0005-0000-0000-0000575D0000}"/>
    <cellStyle name="Normal 51 3 2 5 3" xfId="9886" xr:uid="{00000000-0005-0000-0000-0000585D0000}"/>
    <cellStyle name="Normal 51 3 2 5 3 2" xfId="40220" xr:uid="{00000000-0005-0000-0000-0000595D0000}"/>
    <cellStyle name="Normal 51 3 2 5 3 3" xfId="24987" xr:uid="{00000000-0005-0000-0000-00005A5D0000}"/>
    <cellStyle name="Normal 51 3 2 5 4" xfId="35207" xr:uid="{00000000-0005-0000-0000-00005B5D0000}"/>
    <cellStyle name="Normal 51 3 2 5 5" xfId="19974" xr:uid="{00000000-0005-0000-0000-00005C5D0000}"/>
    <cellStyle name="Normal 51 3 2 6" xfId="11564" xr:uid="{00000000-0005-0000-0000-00005D5D0000}"/>
    <cellStyle name="Normal 51 3 2 6 2" xfId="41895" xr:uid="{00000000-0005-0000-0000-00005E5D0000}"/>
    <cellStyle name="Normal 51 3 2 6 3" xfId="26662" xr:uid="{00000000-0005-0000-0000-00005F5D0000}"/>
    <cellStyle name="Normal 51 3 2 7" xfId="6543" xr:uid="{00000000-0005-0000-0000-0000605D0000}"/>
    <cellStyle name="Normal 51 3 2 7 2" xfId="36878" xr:uid="{00000000-0005-0000-0000-0000615D0000}"/>
    <cellStyle name="Normal 51 3 2 7 3" xfId="21645" xr:uid="{00000000-0005-0000-0000-0000625D0000}"/>
    <cellStyle name="Normal 51 3 2 8" xfId="31866" xr:uid="{00000000-0005-0000-0000-0000635D0000}"/>
    <cellStyle name="Normal 51 3 2 9" xfId="16632" xr:uid="{00000000-0005-0000-0000-0000645D0000}"/>
    <cellStyle name="Normal 51 3 3" xfId="1679" xr:uid="{00000000-0005-0000-0000-0000655D0000}"/>
    <cellStyle name="Normal 51 3 3 2" xfId="2518" xr:uid="{00000000-0005-0000-0000-0000665D0000}"/>
    <cellStyle name="Normal 51 3 3 2 2" xfId="4208" xr:uid="{00000000-0005-0000-0000-0000675D0000}"/>
    <cellStyle name="Normal 51 3 3 2 2 2" xfId="14281" xr:uid="{00000000-0005-0000-0000-0000685D0000}"/>
    <cellStyle name="Normal 51 3 3 2 2 2 2" xfId="44612" xr:uid="{00000000-0005-0000-0000-0000695D0000}"/>
    <cellStyle name="Normal 51 3 3 2 2 2 3" xfId="29379" xr:uid="{00000000-0005-0000-0000-00006A5D0000}"/>
    <cellStyle name="Normal 51 3 3 2 2 3" xfId="9261" xr:uid="{00000000-0005-0000-0000-00006B5D0000}"/>
    <cellStyle name="Normal 51 3 3 2 2 3 2" xfId="39595" xr:uid="{00000000-0005-0000-0000-00006C5D0000}"/>
    <cellStyle name="Normal 51 3 3 2 2 3 3" xfId="24362" xr:uid="{00000000-0005-0000-0000-00006D5D0000}"/>
    <cellStyle name="Normal 51 3 3 2 2 4" xfId="34582" xr:uid="{00000000-0005-0000-0000-00006E5D0000}"/>
    <cellStyle name="Normal 51 3 3 2 2 5" xfId="19349" xr:uid="{00000000-0005-0000-0000-00006F5D0000}"/>
    <cellStyle name="Normal 51 3 3 2 3" xfId="5900" xr:uid="{00000000-0005-0000-0000-0000705D0000}"/>
    <cellStyle name="Normal 51 3 3 2 3 2" xfId="15952" xr:uid="{00000000-0005-0000-0000-0000715D0000}"/>
    <cellStyle name="Normal 51 3 3 2 3 2 2" xfId="46283" xr:uid="{00000000-0005-0000-0000-0000725D0000}"/>
    <cellStyle name="Normal 51 3 3 2 3 2 3" xfId="31050" xr:uid="{00000000-0005-0000-0000-0000735D0000}"/>
    <cellStyle name="Normal 51 3 3 2 3 3" xfId="10932" xr:uid="{00000000-0005-0000-0000-0000745D0000}"/>
    <cellStyle name="Normal 51 3 3 2 3 3 2" xfId="41266" xr:uid="{00000000-0005-0000-0000-0000755D0000}"/>
    <cellStyle name="Normal 51 3 3 2 3 3 3" xfId="26033" xr:uid="{00000000-0005-0000-0000-0000765D0000}"/>
    <cellStyle name="Normal 51 3 3 2 3 4" xfId="36253" xr:uid="{00000000-0005-0000-0000-0000775D0000}"/>
    <cellStyle name="Normal 51 3 3 2 3 5" xfId="21020" xr:uid="{00000000-0005-0000-0000-0000785D0000}"/>
    <cellStyle name="Normal 51 3 3 2 4" xfId="12610" xr:uid="{00000000-0005-0000-0000-0000795D0000}"/>
    <cellStyle name="Normal 51 3 3 2 4 2" xfId="42941" xr:uid="{00000000-0005-0000-0000-00007A5D0000}"/>
    <cellStyle name="Normal 51 3 3 2 4 3" xfId="27708" xr:uid="{00000000-0005-0000-0000-00007B5D0000}"/>
    <cellStyle name="Normal 51 3 3 2 5" xfId="7589" xr:uid="{00000000-0005-0000-0000-00007C5D0000}"/>
    <cellStyle name="Normal 51 3 3 2 5 2" xfId="37924" xr:uid="{00000000-0005-0000-0000-00007D5D0000}"/>
    <cellStyle name="Normal 51 3 3 2 5 3" xfId="22691" xr:uid="{00000000-0005-0000-0000-00007E5D0000}"/>
    <cellStyle name="Normal 51 3 3 2 6" xfId="32912" xr:uid="{00000000-0005-0000-0000-00007F5D0000}"/>
    <cellStyle name="Normal 51 3 3 2 7" xfId="17678" xr:uid="{00000000-0005-0000-0000-0000805D0000}"/>
    <cellStyle name="Normal 51 3 3 3" xfId="3371" xr:uid="{00000000-0005-0000-0000-0000815D0000}"/>
    <cellStyle name="Normal 51 3 3 3 2" xfId="13445" xr:uid="{00000000-0005-0000-0000-0000825D0000}"/>
    <cellStyle name="Normal 51 3 3 3 2 2" xfId="43776" xr:uid="{00000000-0005-0000-0000-0000835D0000}"/>
    <cellStyle name="Normal 51 3 3 3 2 3" xfId="28543" xr:uid="{00000000-0005-0000-0000-0000845D0000}"/>
    <cellStyle name="Normal 51 3 3 3 3" xfId="8425" xr:uid="{00000000-0005-0000-0000-0000855D0000}"/>
    <cellStyle name="Normal 51 3 3 3 3 2" xfId="38759" xr:uid="{00000000-0005-0000-0000-0000865D0000}"/>
    <cellStyle name="Normal 51 3 3 3 3 3" xfId="23526" xr:uid="{00000000-0005-0000-0000-0000875D0000}"/>
    <cellStyle name="Normal 51 3 3 3 4" xfId="33746" xr:uid="{00000000-0005-0000-0000-0000885D0000}"/>
    <cellStyle name="Normal 51 3 3 3 5" xfId="18513" xr:uid="{00000000-0005-0000-0000-0000895D0000}"/>
    <cellStyle name="Normal 51 3 3 4" xfId="5064" xr:uid="{00000000-0005-0000-0000-00008A5D0000}"/>
    <cellStyle name="Normal 51 3 3 4 2" xfId="15116" xr:uid="{00000000-0005-0000-0000-00008B5D0000}"/>
    <cellStyle name="Normal 51 3 3 4 2 2" xfId="45447" xr:uid="{00000000-0005-0000-0000-00008C5D0000}"/>
    <cellStyle name="Normal 51 3 3 4 2 3" xfId="30214" xr:uid="{00000000-0005-0000-0000-00008D5D0000}"/>
    <cellStyle name="Normal 51 3 3 4 3" xfId="10096" xr:uid="{00000000-0005-0000-0000-00008E5D0000}"/>
    <cellStyle name="Normal 51 3 3 4 3 2" xfId="40430" xr:uid="{00000000-0005-0000-0000-00008F5D0000}"/>
    <cellStyle name="Normal 51 3 3 4 3 3" xfId="25197" xr:uid="{00000000-0005-0000-0000-0000905D0000}"/>
    <cellStyle name="Normal 51 3 3 4 4" xfId="35417" xr:uid="{00000000-0005-0000-0000-0000915D0000}"/>
    <cellStyle name="Normal 51 3 3 4 5" xfId="20184" xr:uid="{00000000-0005-0000-0000-0000925D0000}"/>
    <cellStyle name="Normal 51 3 3 5" xfId="11774" xr:uid="{00000000-0005-0000-0000-0000935D0000}"/>
    <cellStyle name="Normal 51 3 3 5 2" xfId="42105" xr:uid="{00000000-0005-0000-0000-0000945D0000}"/>
    <cellStyle name="Normal 51 3 3 5 3" xfId="26872" xr:uid="{00000000-0005-0000-0000-0000955D0000}"/>
    <cellStyle name="Normal 51 3 3 6" xfId="6753" xr:uid="{00000000-0005-0000-0000-0000965D0000}"/>
    <cellStyle name="Normal 51 3 3 6 2" xfId="37088" xr:uid="{00000000-0005-0000-0000-0000975D0000}"/>
    <cellStyle name="Normal 51 3 3 6 3" xfId="21855" xr:uid="{00000000-0005-0000-0000-0000985D0000}"/>
    <cellStyle name="Normal 51 3 3 7" xfId="32076" xr:uid="{00000000-0005-0000-0000-0000995D0000}"/>
    <cellStyle name="Normal 51 3 3 8" xfId="16842" xr:uid="{00000000-0005-0000-0000-00009A5D0000}"/>
    <cellStyle name="Normal 51 3 4" xfId="2100" xr:uid="{00000000-0005-0000-0000-00009B5D0000}"/>
    <cellStyle name="Normal 51 3 4 2" xfId="3790" xr:uid="{00000000-0005-0000-0000-00009C5D0000}"/>
    <cellStyle name="Normal 51 3 4 2 2" xfId="13863" xr:uid="{00000000-0005-0000-0000-00009D5D0000}"/>
    <cellStyle name="Normal 51 3 4 2 2 2" xfId="44194" xr:uid="{00000000-0005-0000-0000-00009E5D0000}"/>
    <cellStyle name="Normal 51 3 4 2 2 3" xfId="28961" xr:uid="{00000000-0005-0000-0000-00009F5D0000}"/>
    <cellStyle name="Normal 51 3 4 2 3" xfId="8843" xr:uid="{00000000-0005-0000-0000-0000A05D0000}"/>
    <cellStyle name="Normal 51 3 4 2 3 2" xfId="39177" xr:uid="{00000000-0005-0000-0000-0000A15D0000}"/>
    <cellStyle name="Normal 51 3 4 2 3 3" xfId="23944" xr:uid="{00000000-0005-0000-0000-0000A25D0000}"/>
    <cellStyle name="Normal 51 3 4 2 4" xfId="34164" xr:uid="{00000000-0005-0000-0000-0000A35D0000}"/>
    <cellStyle name="Normal 51 3 4 2 5" xfId="18931" xr:uid="{00000000-0005-0000-0000-0000A45D0000}"/>
    <cellStyle name="Normal 51 3 4 3" xfId="5482" xr:uid="{00000000-0005-0000-0000-0000A55D0000}"/>
    <cellStyle name="Normal 51 3 4 3 2" xfId="15534" xr:uid="{00000000-0005-0000-0000-0000A65D0000}"/>
    <cellStyle name="Normal 51 3 4 3 2 2" xfId="45865" xr:uid="{00000000-0005-0000-0000-0000A75D0000}"/>
    <cellStyle name="Normal 51 3 4 3 2 3" xfId="30632" xr:uid="{00000000-0005-0000-0000-0000A85D0000}"/>
    <cellStyle name="Normal 51 3 4 3 3" xfId="10514" xr:uid="{00000000-0005-0000-0000-0000A95D0000}"/>
    <cellStyle name="Normal 51 3 4 3 3 2" xfId="40848" xr:uid="{00000000-0005-0000-0000-0000AA5D0000}"/>
    <cellStyle name="Normal 51 3 4 3 3 3" xfId="25615" xr:uid="{00000000-0005-0000-0000-0000AB5D0000}"/>
    <cellStyle name="Normal 51 3 4 3 4" xfId="35835" xr:uid="{00000000-0005-0000-0000-0000AC5D0000}"/>
    <cellStyle name="Normal 51 3 4 3 5" xfId="20602" xr:uid="{00000000-0005-0000-0000-0000AD5D0000}"/>
    <cellStyle name="Normal 51 3 4 4" xfId="12192" xr:uid="{00000000-0005-0000-0000-0000AE5D0000}"/>
    <cellStyle name="Normal 51 3 4 4 2" xfId="42523" xr:uid="{00000000-0005-0000-0000-0000AF5D0000}"/>
    <cellStyle name="Normal 51 3 4 4 3" xfId="27290" xr:uid="{00000000-0005-0000-0000-0000B05D0000}"/>
    <cellStyle name="Normal 51 3 4 5" xfId="7171" xr:uid="{00000000-0005-0000-0000-0000B15D0000}"/>
    <cellStyle name="Normal 51 3 4 5 2" xfId="37506" xr:uid="{00000000-0005-0000-0000-0000B25D0000}"/>
    <cellStyle name="Normal 51 3 4 5 3" xfId="22273" xr:uid="{00000000-0005-0000-0000-0000B35D0000}"/>
    <cellStyle name="Normal 51 3 4 6" xfId="32494" xr:uid="{00000000-0005-0000-0000-0000B45D0000}"/>
    <cellStyle name="Normal 51 3 4 7" xfId="17260" xr:uid="{00000000-0005-0000-0000-0000B55D0000}"/>
    <cellStyle name="Normal 51 3 5" xfId="2953" xr:uid="{00000000-0005-0000-0000-0000B65D0000}"/>
    <cellStyle name="Normal 51 3 5 2" xfId="13027" xr:uid="{00000000-0005-0000-0000-0000B75D0000}"/>
    <cellStyle name="Normal 51 3 5 2 2" xfId="43358" xr:uid="{00000000-0005-0000-0000-0000B85D0000}"/>
    <cellStyle name="Normal 51 3 5 2 3" xfId="28125" xr:uid="{00000000-0005-0000-0000-0000B95D0000}"/>
    <cellStyle name="Normal 51 3 5 3" xfId="8007" xr:uid="{00000000-0005-0000-0000-0000BA5D0000}"/>
    <cellStyle name="Normal 51 3 5 3 2" xfId="38341" xr:uid="{00000000-0005-0000-0000-0000BB5D0000}"/>
    <cellStyle name="Normal 51 3 5 3 3" xfId="23108" xr:uid="{00000000-0005-0000-0000-0000BC5D0000}"/>
    <cellStyle name="Normal 51 3 5 4" xfId="33328" xr:uid="{00000000-0005-0000-0000-0000BD5D0000}"/>
    <cellStyle name="Normal 51 3 5 5" xfId="18095" xr:uid="{00000000-0005-0000-0000-0000BE5D0000}"/>
    <cellStyle name="Normal 51 3 6" xfId="4646" xr:uid="{00000000-0005-0000-0000-0000BF5D0000}"/>
    <cellStyle name="Normal 51 3 6 2" xfId="14698" xr:uid="{00000000-0005-0000-0000-0000C05D0000}"/>
    <cellStyle name="Normal 51 3 6 2 2" xfId="45029" xr:uid="{00000000-0005-0000-0000-0000C15D0000}"/>
    <cellStyle name="Normal 51 3 6 2 3" xfId="29796" xr:uid="{00000000-0005-0000-0000-0000C25D0000}"/>
    <cellStyle name="Normal 51 3 6 3" xfId="9678" xr:uid="{00000000-0005-0000-0000-0000C35D0000}"/>
    <cellStyle name="Normal 51 3 6 3 2" xfId="40012" xr:uid="{00000000-0005-0000-0000-0000C45D0000}"/>
    <cellStyle name="Normal 51 3 6 3 3" xfId="24779" xr:uid="{00000000-0005-0000-0000-0000C55D0000}"/>
    <cellStyle name="Normal 51 3 6 4" xfId="34999" xr:uid="{00000000-0005-0000-0000-0000C65D0000}"/>
    <cellStyle name="Normal 51 3 6 5" xfId="19766" xr:uid="{00000000-0005-0000-0000-0000C75D0000}"/>
    <cellStyle name="Normal 51 3 7" xfId="11356" xr:uid="{00000000-0005-0000-0000-0000C85D0000}"/>
    <cellStyle name="Normal 51 3 7 2" xfId="41687" xr:uid="{00000000-0005-0000-0000-0000C95D0000}"/>
    <cellStyle name="Normal 51 3 7 3" xfId="26454" xr:uid="{00000000-0005-0000-0000-0000CA5D0000}"/>
    <cellStyle name="Normal 51 3 8" xfId="6335" xr:uid="{00000000-0005-0000-0000-0000CB5D0000}"/>
    <cellStyle name="Normal 51 3 8 2" xfId="36670" xr:uid="{00000000-0005-0000-0000-0000CC5D0000}"/>
    <cellStyle name="Normal 51 3 8 3" xfId="21437" xr:uid="{00000000-0005-0000-0000-0000CD5D0000}"/>
    <cellStyle name="Normal 51 3 9" xfId="31659" xr:uid="{00000000-0005-0000-0000-0000CE5D0000}"/>
    <cellStyle name="Normal 51 4" xfId="1360" xr:uid="{00000000-0005-0000-0000-0000CF5D0000}"/>
    <cellStyle name="Normal 51 4 2" xfId="1783" xr:uid="{00000000-0005-0000-0000-0000D05D0000}"/>
    <cellStyle name="Normal 51 4 2 2" xfId="2622" xr:uid="{00000000-0005-0000-0000-0000D15D0000}"/>
    <cellStyle name="Normal 51 4 2 2 2" xfId="4312" xr:uid="{00000000-0005-0000-0000-0000D25D0000}"/>
    <cellStyle name="Normal 51 4 2 2 2 2" xfId="14385" xr:uid="{00000000-0005-0000-0000-0000D35D0000}"/>
    <cellStyle name="Normal 51 4 2 2 2 2 2" xfId="44716" xr:uid="{00000000-0005-0000-0000-0000D45D0000}"/>
    <cellStyle name="Normal 51 4 2 2 2 2 3" xfId="29483" xr:uid="{00000000-0005-0000-0000-0000D55D0000}"/>
    <cellStyle name="Normal 51 4 2 2 2 3" xfId="9365" xr:uid="{00000000-0005-0000-0000-0000D65D0000}"/>
    <cellStyle name="Normal 51 4 2 2 2 3 2" xfId="39699" xr:uid="{00000000-0005-0000-0000-0000D75D0000}"/>
    <cellStyle name="Normal 51 4 2 2 2 3 3" xfId="24466" xr:uid="{00000000-0005-0000-0000-0000D85D0000}"/>
    <cellStyle name="Normal 51 4 2 2 2 4" xfId="34686" xr:uid="{00000000-0005-0000-0000-0000D95D0000}"/>
    <cellStyle name="Normal 51 4 2 2 2 5" xfId="19453" xr:uid="{00000000-0005-0000-0000-0000DA5D0000}"/>
    <cellStyle name="Normal 51 4 2 2 3" xfId="6004" xr:uid="{00000000-0005-0000-0000-0000DB5D0000}"/>
    <cellStyle name="Normal 51 4 2 2 3 2" xfId="16056" xr:uid="{00000000-0005-0000-0000-0000DC5D0000}"/>
    <cellStyle name="Normal 51 4 2 2 3 2 2" xfId="46387" xr:uid="{00000000-0005-0000-0000-0000DD5D0000}"/>
    <cellStyle name="Normal 51 4 2 2 3 2 3" xfId="31154" xr:uid="{00000000-0005-0000-0000-0000DE5D0000}"/>
    <cellStyle name="Normal 51 4 2 2 3 3" xfId="11036" xr:uid="{00000000-0005-0000-0000-0000DF5D0000}"/>
    <cellStyle name="Normal 51 4 2 2 3 3 2" xfId="41370" xr:uid="{00000000-0005-0000-0000-0000E05D0000}"/>
    <cellStyle name="Normal 51 4 2 2 3 3 3" xfId="26137" xr:uid="{00000000-0005-0000-0000-0000E15D0000}"/>
    <cellStyle name="Normal 51 4 2 2 3 4" xfId="36357" xr:uid="{00000000-0005-0000-0000-0000E25D0000}"/>
    <cellStyle name="Normal 51 4 2 2 3 5" xfId="21124" xr:uid="{00000000-0005-0000-0000-0000E35D0000}"/>
    <cellStyle name="Normal 51 4 2 2 4" xfId="12714" xr:uid="{00000000-0005-0000-0000-0000E45D0000}"/>
    <cellStyle name="Normal 51 4 2 2 4 2" xfId="43045" xr:uid="{00000000-0005-0000-0000-0000E55D0000}"/>
    <cellStyle name="Normal 51 4 2 2 4 3" xfId="27812" xr:uid="{00000000-0005-0000-0000-0000E65D0000}"/>
    <cellStyle name="Normal 51 4 2 2 5" xfId="7693" xr:uid="{00000000-0005-0000-0000-0000E75D0000}"/>
    <cellStyle name="Normal 51 4 2 2 5 2" xfId="38028" xr:uid="{00000000-0005-0000-0000-0000E85D0000}"/>
    <cellStyle name="Normal 51 4 2 2 5 3" xfId="22795" xr:uid="{00000000-0005-0000-0000-0000E95D0000}"/>
    <cellStyle name="Normal 51 4 2 2 6" xfId="33016" xr:uid="{00000000-0005-0000-0000-0000EA5D0000}"/>
    <cellStyle name="Normal 51 4 2 2 7" xfId="17782" xr:uid="{00000000-0005-0000-0000-0000EB5D0000}"/>
    <cellStyle name="Normal 51 4 2 3" xfId="3475" xr:uid="{00000000-0005-0000-0000-0000EC5D0000}"/>
    <cellStyle name="Normal 51 4 2 3 2" xfId="13549" xr:uid="{00000000-0005-0000-0000-0000ED5D0000}"/>
    <cellStyle name="Normal 51 4 2 3 2 2" xfId="43880" xr:uid="{00000000-0005-0000-0000-0000EE5D0000}"/>
    <cellStyle name="Normal 51 4 2 3 2 3" xfId="28647" xr:uid="{00000000-0005-0000-0000-0000EF5D0000}"/>
    <cellStyle name="Normal 51 4 2 3 3" xfId="8529" xr:uid="{00000000-0005-0000-0000-0000F05D0000}"/>
    <cellStyle name="Normal 51 4 2 3 3 2" xfId="38863" xr:uid="{00000000-0005-0000-0000-0000F15D0000}"/>
    <cellStyle name="Normal 51 4 2 3 3 3" xfId="23630" xr:uid="{00000000-0005-0000-0000-0000F25D0000}"/>
    <cellStyle name="Normal 51 4 2 3 4" xfId="33850" xr:uid="{00000000-0005-0000-0000-0000F35D0000}"/>
    <cellStyle name="Normal 51 4 2 3 5" xfId="18617" xr:uid="{00000000-0005-0000-0000-0000F45D0000}"/>
    <cellStyle name="Normal 51 4 2 4" xfId="5168" xr:uid="{00000000-0005-0000-0000-0000F55D0000}"/>
    <cellStyle name="Normal 51 4 2 4 2" xfId="15220" xr:uid="{00000000-0005-0000-0000-0000F65D0000}"/>
    <cellStyle name="Normal 51 4 2 4 2 2" xfId="45551" xr:uid="{00000000-0005-0000-0000-0000F75D0000}"/>
    <cellStyle name="Normal 51 4 2 4 2 3" xfId="30318" xr:uid="{00000000-0005-0000-0000-0000F85D0000}"/>
    <cellStyle name="Normal 51 4 2 4 3" xfId="10200" xr:uid="{00000000-0005-0000-0000-0000F95D0000}"/>
    <cellStyle name="Normal 51 4 2 4 3 2" xfId="40534" xr:uid="{00000000-0005-0000-0000-0000FA5D0000}"/>
    <cellStyle name="Normal 51 4 2 4 3 3" xfId="25301" xr:uid="{00000000-0005-0000-0000-0000FB5D0000}"/>
    <cellStyle name="Normal 51 4 2 4 4" xfId="35521" xr:uid="{00000000-0005-0000-0000-0000FC5D0000}"/>
    <cellStyle name="Normal 51 4 2 4 5" xfId="20288" xr:uid="{00000000-0005-0000-0000-0000FD5D0000}"/>
    <cellStyle name="Normal 51 4 2 5" xfId="11878" xr:uid="{00000000-0005-0000-0000-0000FE5D0000}"/>
    <cellStyle name="Normal 51 4 2 5 2" xfId="42209" xr:uid="{00000000-0005-0000-0000-0000FF5D0000}"/>
    <cellStyle name="Normal 51 4 2 5 3" xfId="26976" xr:uid="{00000000-0005-0000-0000-0000005E0000}"/>
    <cellStyle name="Normal 51 4 2 6" xfId="6857" xr:uid="{00000000-0005-0000-0000-0000015E0000}"/>
    <cellStyle name="Normal 51 4 2 6 2" xfId="37192" xr:uid="{00000000-0005-0000-0000-0000025E0000}"/>
    <cellStyle name="Normal 51 4 2 6 3" xfId="21959" xr:uid="{00000000-0005-0000-0000-0000035E0000}"/>
    <cellStyle name="Normal 51 4 2 7" xfId="32180" xr:uid="{00000000-0005-0000-0000-0000045E0000}"/>
    <cellStyle name="Normal 51 4 2 8" xfId="16946" xr:uid="{00000000-0005-0000-0000-0000055E0000}"/>
    <cellStyle name="Normal 51 4 3" xfId="2204" xr:uid="{00000000-0005-0000-0000-0000065E0000}"/>
    <cellStyle name="Normal 51 4 3 2" xfId="3894" xr:uid="{00000000-0005-0000-0000-0000075E0000}"/>
    <cellStyle name="Normal 51 4 3 2 2" xfId="13967" xr:uid="{00000000-0005-0000-0000-0000085E0000}"/>
    <cellStyle name="Normal 51 4 3 2 2 2" xfId="44298" xr:uid="{00000000-0005-0000-0000-0000095E0000}"/>
    <cellStyle name="Normal 51 4 3 2 2 3" xfId="29065" xr:uid="{00000000-0005-0000-0000-00000A5E0000}"/>
    <cellStyle name="Normal 51 4 3 2 3" xfId="8947" xr:uid="{00000000-0005-0000-0000-00000B5E0000}"/>
    <cellStyle name="Normal 51 4 3 2 3 2" xfId="39281" xr:uid="{00000000-0005-0000-0000-00000C5E0000}"/>
    <cellStyle name="Normal 51 4 3 2 3 3" xfId="24048" xr:uid="{00000000-0005-0000-0000-00000D5E0000}"/>
    <cellStyle name="Normal 51 4 3 2 4" xfId="34268" xr:uid="{00000000-0005-0000-0000-00000E5E0000}"/>
    <cellStyle name="Normal 51 4 3 2 5" xfId="19035" xr:uid="{00000000-0005-0000-0000-00000F5E0000}"/>
    <cellStyle name="Normal 51 4 3 3" xfId="5586" xr:uid="{00000000-0005-0000-0000-0000105E0000}"/>
    <cellStyle name="Normal 51 4 3 3 2" xfId="15638" xr:uid="{00000000-0005-0000-0000-0000115E0000}"/>
    <cellStyle name="Normal 51 4 3 3 2 2" xfId="45969" xr:uid="{00000000-0005-0000-0000-0000125E0000}"/>
    <cellStyle name="Normal 51 4 3 3 2 3" xfId="30736" xr:uid="{00000000-0005-0000-0000-0000135E0000}"/>
    <cellStyle name="Normal 51 4 3 3 3" xfId="10618" xr:uid="{00000000-0005-0000-0000-0000145E0000}"/>
    <cellStyle name="Normal 51 4 3 3 3 2" xfId="40952" xr:uid="{00000000-0005-0000-0000-0000155E0000}"/>
    <cellStyle name="Normal 51 4 3 3 3 3" xfId="25719" xr:uid="{00000000-0005-0000-0000-0000165E0000}"/>
    <cellStyle name="Normal 51 4 3 3 4" xfId="35939" xr:uid="{00000000-0005-0000-0000-0000175E0000}"/>
    <cellStyle name="Normal 51 4 3 3 5" xfId="20706" xr:uid="{00000000-0005-0000-0000-0000185E0000}"/>
    <cellStyle name="Normal 51 4 3 4" xfId="12296" xr:uid="{00000000-0005-0000-0000-0000195E0000}"/>
    <cellStyle name="Normal 51 4 3 4 2" xfId="42627" xr:uid="{00000000-0005-0000-0000-00001A5E0000}"/>
    <cellStyle name="Normal 51 4 3 4 3" xfId="27394" xr:uid="{00000000-0005-0000-0000-00001B5E0000}"/>
    <cellStyle name="Normal 51 4 3 5" xfId="7275" xr:uid="{00000000-0005-0000-0000-00001C5E0000}"/>
    <cellStyle name="Normal 51 4 3 5 2" xfId="37610" xr:uid="{00000000-0005-0000-0000-00001D5E0000}"/>
    <cellStyle name="Normal 51 4 3 5 3" xfId="22377" xr:uid="{00000000-0005-0000-0000-00001E5E0000}"/>
    <cellStyle name="Normal 51 4 3 6" xfId="32598" xr:uid="{00000000-0005-0000-0000-00001F5E0000}"/>
    <cellStyle name="Normal 51 4 3 7" xfId="17364" xr:uid="{00000000-0005-0000-0000-0000205E0000}"/>
    <cellStyle name="Normal 51 4 4" xfId="3057" xr:uid="{00000000-0005-0000-0000-0000215E0000}"/>
    <cellStyle name="Normal 51 4 4 2" xfId="13131" xr:uid="{00000000-0005-0000-0000-0000225E0000}"/>
    <cellStyle name="Normal 51 4 4 2 2" xfId="43462" xr:uid="{00000000-0005-0000-0000-0000235E0000}"/>
    <cellStyle name="Normal 51 4 4 2 3" xfId="28229" xr:uid="{00000000-0005-0000-0000-0000245E0000}"/>
    <cellStyle name="Normal 51 4 4 3" xfId="8111" xr:uid="{00000000-0005-0000-0000-0000255E0000}"/>
    <cellStyle name="Normal 51 4 4 3 2" xfId="38445" xr:uid="{00000000-0005-0000-0000-0000265E0000}"/>
    <cellStyle name="Normal 51 4 4 3 3" xfId="23212" xr:uid="{00000000-0005-0000-0000-0000275E0000}"/>
    <cellStyle name="Normal 51 4 4 4" xfId="33432" xr:uid="{00000000-0005-0000-0000-0000285E0000}"/>
    <cellStyle name="Normal 51 4 4 5" xfId="18199" xr:uid="{00000000-0005-0000-0000-0000295E0000}"/>
    <cellStyle name="Normal 51 4 5" xfId="4750" xr:uid="{00000000-0005-0000-0000-00002A5E0000}"/>
    <cellStyle name="Normal 51 4 5 2" xfId="14802" xr:uid="{00000000-0005-0000-0000-00002B5E0000}"/>
    <cellStyle name="Normal 51 4 5 2 2" xfId="45133" xr:uid="{00000000-0005-0000-0000-00002C5E0000}"/>
    <cellStyle name="Normal 51 4 5 2 3" xfId="29900" xr:uid="{00000000-0005-0000-0000-00002D5E0000}"/>
    <cellStyle name="Normal 51 4 5 3" xfId="9782" xr:uid="{00000000-0005-0000-0000-00002E5E0000}"/>
    <cellStyle name="Normal 51 4 5 3 2" xfId="40116" xr:uid="{00000000-0005-0000-0000-00002F5E0000}"/>
    <cellStyle name="Normal 51 4 5 3 3" xfId="24883" xr:uid="{00000000-0005-0000-0000-0000305E0000}"/>
    <cellStyle name="Normal 51 4 5 4" xfId="35103" xr:uid="{00000000-0005-0000-0000-0000315E0000}"/>
    <cellStyle name="Normal 51 4 5 5" xfId="19870" xr:uid="{00000000-0005-0000-0000-0000325E0000}"/>
    <cellStyle name="Normal 51 4 6" xfId="11460" xr:uid="{00000000-0005-0000-0000-0000335E0000}"/>
    <cellStyle name="Normal 51 4 6 2" xfId="41791" xr:uid="{00000000-0005-0000-0000-0000345E0000}"/>
    <cellStyle name="Normal 51 4 6 3" xfId="26558" xr:uid="{00000000-0005-0000-0000-0000355E0000}"/>
    <cellStyle name="Normal 51 4 7" xfId="6439" xr:uid="{00000000-0005-0000-0000-0000365E0000}"/>
    <cellStyle name="Normal 51 4 7 2" xfId="36774" xr:uid="{00000000-0005-0000-0000-0000375E0000}"/>
    <cellStyle name="Normal 51 4 7 3" xfId="21541" xr:uid="{00000000-0005-0000-0000-0000385E0000}"/>
    <cellStyle name="Normal 51 4 8" xfId="31762" xr:uid="{00000000-0005-0000-0000-0000395E0000}"/>
    <cellStyle name="Normal 51 4 9" xfId="16528" xr:uid="{00000000-0005-0000-0000-00003A5E0000}"/>
    <cellStyle name="Normal 51 5" xfId="1573" xr:uid="{00000000-0005-0000-0000-00003B5E0000}"/>
    <cellStyle name="Normal 51 5 2" xfId="2414" xr:uid="{00000000-0005-0000-0000-00003C5E0000}"/>
    <cellStyle name="Normal 51 5 2 2" xfId="4104" xr:uid="{00000000-0005-0000-0000-00003D5E0000}"/>
    <cellStyle name="Normal 51 5 2 2 2" xfId="14177" xr:uid="{00000000-0005-0000-0000-00003E5E0000}"/>
    <cellStyle name="Normal 51 5 2 2 2 2" xfId="44508" xr:uid="{00000000-0005-0000-0000-00003F5E0000}"/>
    <cellStyle name="Normal 51 5 2 2 2 3" xfId="29275" xr:uid="{00000000-0005-0000-0000-0000405E0000}"/>
    <cellStyle name="Normal 51 5 2 2 3" xfId="9157" xr:uid="{00000000-0005-0000-0000-0000415E0000}"/>
    <cellStyle name="Normal 51 5 2 2 3 2" xfId="39491" xr:uid="{00000000-0005-0000-0000-0000425E0000}"/>
    <cellStyle name="Normal 51 5 2 2 3 3" xfId="24258" xr:uid="{00000000-0005-0000-0000-0000435E0000}"/>
    <cellStyle name="Normal 51 5 2 2 4" xfId="34478" xr:uid="{00000000-0005-0000-0000-0000445E0000}"/>
    <cellStyle name="Normal 51 5 2 2 5" xfId="19245" xr:uid="{00000000-0005-0000-0000-0000455E0000}"/>
    <cellStyle name="Normal 51 5 2 3" xfId="5796" xr:uid="{00000000-0005-0000-0000-0000465E0000}"/>
    <cellStyle name="Normal 51 5 2 3 2" xfId="15848" xr:uid="{00000000-0005-0000-0000-0000475E0000}"/>
    <cellStyle name="Normal 51 5 2 3 2 2" xfId="46179" xr:uid="{00000000-0005-0000-0000-0000485E0000}"/>
    <cellStyle name="Normal 51 5 2 3 2 3" xfId="30946" xr:uid="{00000000-0005-0000-0000-0000495E0000}"/>
    <cellStyle name="Normal 51 5 2 3 3" xfId="10828" xr:uid="{00000000-0005-0000-0000-00004A5E0000}"/>
    <cellStyle name="Normal 51 5 2 3 3 2" xfId="41162" xr:uid="{00000000-0005-0000-0000-00004B5E0000}"/>
    <cellStyle name="Normal 51 5 2 3 3 3" xfId="25929" xr:uid="{00000000-0005-0000-0000-00004C5E0000}"/>
    <cellStyle name="Normal 51 5 2 3 4" xfId="36149" xr:uid="{00000000-0005-0000-0000-00004D5E0000}"/>
    <cellStyle name="Normal 51 5 2 3 5" xfId="20916" xr:uid="{00000000-0005-0000-0000-00004E5E0000}"/>
    <cellStyle name="Normal 51 5 2 4" xfId="12506" xr:uid="{00000000-0005-0000-0000-00004F5E0000}"/>
    <cellStyle name="Normal 51 5 2 4 2" xfId="42837" xr:uid="{00000000-0005-0000-0000-0000505E0000}"/>
    <cellStyle name="Normal 51 5 2 4 3" xfId="27604" xr:uid="{00000000-0005-0000-0000-0000515E0000}"/>
    <cellStyle name="Normal 51 5 2 5" xfId="7485" xr:uid="{00000000-0005-0000-0000-0000525E0000}"/>
    <cellStyle name="Normal 51 5 2 5 2" xfId="37820" xr:uid="{00000000-0005-0000-0000-0000535E0000}"/>
    <cellStyle name="Normal 51 5 2 5 3" xfId="22587" xr:uid="{00000000-0005-0000-0000-0000545E0000}"/>
    <cellStyle name="Normal 51 5 2 6" xfId="32808" xr:uid="{00000000-0005-0000-0000-0000555E0000}"/>
    <cellStyle name="Normal 51 5 2 7" xfId="17574" xr:uid="{00000000-0005-0000-0000-0000565E0000}"/>
    <cellStyle name="Normal 51 5 3" xfId="3267" xr:uid="{00000000-0005-0000-0000-0000575E0000}"/>
    <cellStyle name="Normal 51 5 3 2" xfId="13341" xr:uid="{00000000-0005-0000-0000-0000585E0000}"/>
    <cellStyle name="Normal 51 5 3 2 2" xfId="43672" xr:uid="{00000000-0005-0000-0000-0000595E0000}"/>
    <cellStyle name="Normal 51 5 3 2 3" xfId="28439" xr:uid="{00000000-0005-0000-0000-00005A5E0000}"/>
    <cellStyle name="Normal 51 5 3 3" xfId="8321" xr:uid="{00000000-0005-0000-0000-00005B5E0000}"/>
    <cellStyle name="Normal 51 5 3 3 2" xfId="38655" xr:uid="{00000000-0005-0000-0000-00005C5E0000}"/>
    <cellStyle name="Normal 51 5 3 3 3" xfId="23422" xr:uid="{00000000-0005-0000-0000-00005D5E0000}"/>
    <cellStyle name="Normal 51 5 3 4" xfId="33642" xr:uid="{00000000-0005-0000-0000-00005E5E0000}"/>
    <cellStyle name="Normal 51 5 3 5" xfId="18409" xr:uid="{00000000-0005-0000-0000-00005F5E0000}"/>
    <cellStyle name="Normal 51 5 4" xfId="4960" xr:uid="{00000000-0005-0000-0000-0000605E0000}"/>
    <cellStyle name="Normal 51 5 4 2" xfId="15012" xr:uid="{00000000-0005-0000-0000-0000615E0000}"/>
    <cellStyle name="Normal 51 5 4 2 2" xfId="45343" xr:uid="{00000000-0005-0000-0000-0000625E0000}"/>
    <cellStyle name="Normal 51 5 4 2 3" xfId="30110" xr:uid="{00000000-0005-0000-0000-0000635E0000}"/>
    <cellStyle name="Normal 51 5 4 3" xfId="9992" xr:uid="{00000000-0005-0000-0000-0000645E0000}"/>
    <cellStyle name="Normal 51 5 4 3 2" xfId="40326" xr:uid="{00000000-0005-0000-0000-0000655E0000}"/>
    <cellStyle name="Normal 51 5 4 3 3" xfId="25093" xr:uid="{00000000-0005-0000-0000-0000665E0000}"/>
    <cellStyle name="Normal 51 5 4 4" xfId="35313" xr:uid="{00000000-0005-0000-0000-0000675E0000}"/>
    <cellStyle name="Normal 51 5 4 5" xfId="20080" xr:uid="{00000000-0005-0000-0000-0000685E0000}"/>
    <cellStyle name="Normal 51 5 5" xfId="11670" xr:uid="{00000000-0005-0000-0000-0000695E0000}"/>
    <cellStyle name="Normal 51 5 5 2" xfId="42001" xr:uid="{00000000-0005-0000-0000-00006A5E0000}"/>
    <cellStyle name="Normal 51 5 5 3" xfId="26768" xr:uid="{00000000-0005-0000-0000-00006B5E0000}"/>
    <cellStyle name="Normal 51 5 6" xfId="6649" xr:uid="{00000000-0005-0000-0000-00006C5E0000}"/>
    <cellStyle name="Normal 51 5 6 2" xfId="36984" xr:uid="{00000000-0005-0000-0000-00006D5E0000}"/>
    <cellStyle name="Normal 51 5 6 3" xfId="21751" xr:uid="{00000000-0005-0000-0000-00006E5E0000}"/>
    <cellStyle name="Normal 51 5 7" xfId="31972" xr:uid="{00000000-0005-0000-0000-00006F5E0000}"/>
    <cellStyle name="Normal 51 5 8" xfId="16738" xr:uid="{00000000-0005-0000-0000-0000705E0000}"/>
    <cellStyle name="Normal 51 6" xfId="1994" xr:uid="{00000000-0005-0000-0000-0000715E0000}"/>
    <cellStyle name="Normal 51 6 2" xfId="3686" xr:uid="{00000000-0005-0000-0000-0000725E0000}"/>
    <cellStyle name="Normal 51 6 2 2" xfId="13759" xr:uid="{00000000-0005-0000-0000-0000735E0000}"/>
    <cellStyle name="Normal 51 6 2 2 2" xfId="44090" xr:uid="{00000000-0005-0000-0000-0000745E0000}"/>
    <cellStyle name="Normal 51 6 2 2 3" xfId="28857" xr:uid="{00000000-0005-0000-0000-0000755E0000}"/>
    <cellStyle name="Normal 51 6 2 3" xfId="8739" xr:uid="{00000000-0005-0000-0000-0000765E0000}"/>
    <cellStyle name="Normal 51 6 2 3 2" xfId="39073" xr:uid="{00000000-0005-0000-0000-0000775E0000}"/>
    <cellStyle name="Normal 51 6 2 3 3" xfId="23840" xr:uid="{00000000-0005-0000-0000-0000785E0000}"/>
    <cellStyle name="Normal 51 6 2 4" xfId="34060" xr:uid="{00000000-0005-0000-0000-0000795E0000}"/>
    <cellStyle name="Normal 51 6 2 5" xfId="18827" xr:uid="{00000000-0005-0000-0000-00007A5E0000}"/>
    <cellStyle name="Normal 51 6 3" xfId="5378" xr:uid="{00000000-0005-0000-0000-00007B5E0000}"/>
    <cellStyle name="Normal 51 6 3 2" xfId="15430" xr:uid="{00000000-0005-0000-0000-00007C5E0000}"/>
    <cellStyle name="Normal 51 6 3 2 2" xfId="45761" xr:uid="{00000000-0005-0000-0000-00007D5E0000}"/>
    <cellStyle name="Normal 51 6 3 2 3" xfId="30528" xr:uid="{00000000-0005-0000-0000-00007E5E0000}"/>
    <cellStyle name="Normal 51 6 3 3" xfId="10410" xr:uid="{00000000-0005-0000-0000-00007F5E0000}"/>
    <cellStyle name="Normal 51 6 3 3 2" xfId="40744" xr:uid="{00000000-0005-0000-0000-0000805E0000}"/>
    <cellStyle name="Normal 51 6 3 3 3" xfId="25511" xr:uid="{00000000-0005-0000-0000-0000815E0000}"/>
    <cellStyle name="Normal 51 6 3 4" xfId="35731" xr:uid="{00000000-0005-0000-0000-0000825E0000}"/>
    <cellStyle name="Normal 51 6 3 5" xfId="20498" xr:uid="{00000000-0005-0000-0000-0000835E0000}"/>
    <cellStyle name="Normal 51 6 4" xfId="12088" xr:uid="{00000000-0005-0000-0000-0000845E0000}"/>
    <cellStyle name="Normal 51 6 4 2" xfId="42419" xr:uid="{00000000-0005-0000-0000-0000855E0000}"/>
    <cellStyle name="Normal 51 6 4 3" xfId="27186" xr:uid="{00000000-0005-0000-0000-0000865E0000}"/>
    <cellStyle name="Normal 51 6 5" xfId="7067" xr:uid="{00000000-0005-0000-0000-0000875E0000}"/>
    <cellStyle name="Normal 51 6 5 2" xfId="37402" xr:uid="{00000000-0005-0000-0000-0000885E0000}"/>
    <cellStyle name="Normal 51 6 5 3" xfId="22169" xr:uid="{00000000-0005-0000-0000-0000895E0000}"/>
    <cellStyle name="Normal 51 6 6" xfId="32390" xr:uid="{00000000-0005-0000-0000-00008A5E0000}"/>
    <cellStyle name="Normal 51 6 7" xfId="17156" xr:uid="{00000000-0005-0000-0000-00008B5E0000}"/>
    <cellStyle name="Normal 51 7" xfId="2845" xr:uid="{00000000-0005-0000-0000-00008C5E0000}"/>
    <cellStyle name="Normal 51 7 2" xfId="12923" xr:uid="{00000000-0005-0000-0000-00008D5E0000}"/>
    <cellStyle name="Normal 51 7 2 2" xfId="43254" xr:uid="{00000000-0005-0000-0000-00008E5E0000}"/>
    <cellStyle name="Normal 51 7 2 3" xfId="28021" xr:uid="{00000000-0005-0000-0000-00008F5E0000}"/>
    <cellStyle name="Normal 51 7 3" xfId="7903" xr:uid="{00000000-0005-0000-0000-0000905E0000}"/>
    <cellStyle name="Normal 51 7 3 2" xfId="38237" xr:uid="{00000000-0005-0000-0000-0000915E0000}"/>
    <cellStyle name="Normal 51 7 3 3" xfId="23004" xr:uid="{00000000-0005-0000-0000-0000925E0000}"/>
    <cellStyle name="Normal 51 7 4" xfId="33224" xr:uid="{00000000-0005-0000-0000-0000935E0000}"/>
    <cellStyle name="Normal 51 7 5" xfId="17991" xr:uid="{00000000-0005-0000-0000-0000945E0000}"/>
    <cellStyle name="Normal 51 8" xfId="4539" xr:uid="{00000000-0005-0000-0000-0000955E0000}"/>
    <cellStyle name="Normal 51 8 2" xfId="14594" xr:uid="{00000000-0005-0000-0000-0000965E0000}"/>
    <cellStyle name="Normal 51 8 2 2" xfId="44925" xr:uid="{00000000-0005-0000-0000-0000975E0000}"/>
    <cellStyle name="Normal 51 8 2 3" xfId="29692" xr:uid="{00000000-0005-0000-0000-0000985E0000}"/>
    <cellStyle name="Normal 51 8 3" xfId="9574" xr:uid="{00000000-0005-0000-0000-0000995E0000}"/>
    <cellStyle name="Normal 51 8 3 2" xfId="39908" xr:uid="{00000000-0005-0000-0000-00009A5E0000}"/>
    <cellStyle name="Normal 51 8 3 3" xfId="24675" xr:uid="{00000000-0005-0000-0000-00009B5E0000}"/>
    <cellStyle name="Normal 51 8 4" xfId="34895" xr:uid="{00000000-0005-0000-0000-00009C5E0000}"/>
    <cellStyle name="Normal 51 8 5" xfId="19662" xr:uid="{00000000-0005-0000-0000-00009D5E0000}"/>
    <cellStyle name="Normal 51 9" xfId="11250" xr:uid="{00000000-0005-0000-0000-00009E5E0000}"/>
    <cellStyle name="Normal 51 9 2" xfId="41583" xr:uid="{00000000-0005-0000-0000-00009F5E0000}"/>
    <cellStyle name="Normal 51 9 3" xfId="26350" xr:uid="{00000000-0005-0000-0000-0000A05E0000}"/>
    <cellStyle name="Normal 52" xfId="868" xr:uid="{00000000-0005-0000-0000-0000A15E0000}"/>
    <cellStyle name="Normal 52 10" xfId="6230" xr:uid="{00000000-0005-0000-0000-0000A25E0000}"/>
    <cellStyle name="Normal 52 10 2" xfId="36567" xr:uid="{00000000-0005-0000-0000-0000A35E0000}"/>
    <cellStyle name="Normal 52 10 3" xfId="21334" xr:uid="{00000000-0005-0000-0000-0000A45E0000}"/>
    <cellStyle name="Normal 52 11" xfId="31558" xr:uid="{00000000-0005-0000-0000-0000A55E0000}"/>
    <cellStyle name="Normal 52 12" xfId="16319" xr:uid="{00000000-0005-0000-0000-0000A65E0000}"/>
    <cellStyle name="Normal 52 13" xfId="46584" xr:uid="{00000000-0005-0000-0000-0000A75E0000}"/>
    <cellStyle name="Normal 52 2" xfId="1194" xr:uid="{00000000-0005-0000-0000-0000A85E0000}"/>
    <cellStyle name="Normal 52 2 10" xfId="31610" xr:uid="{00000000-0005-0000-0000-0000A95E0000}"/>
    <cellStyle name="Normal 52 2 11" xfId="16373" xr:uid="{00000000-0005-0000-0000-0000AA5E0000}"/>
    <cellStyle name="Normal 52 2 2" xfId="1302" xr:uid="{00000000-0005-0000-0000-0000AB5E0000}"/>
    <cellStyle name="Normal 52 2 2 10" xfId="16477" xr:uid="{00000000-0005-0000-0000-0000AC5E0000}"/>
    <cellStyle name="Normal 52 2 2 2" xfId="1519" xr:uid="{00000000-0005-0000-0000-0000AD5E0000}"/>
    <cellStyle name="Normal 52 2 2 2 2" xfId="1940" xr:uid="{00000000-0005-0000-0000-0000AE5E0000}"/>
    <cellStyle name="Normal 52 2 2 2 2 2" xfId="2779" xr:uid="{00000000-0005-0000-0000-0000AF5E0000}"/>
    <cellStyle name="Normal 52 2 2 2 2 2 2" xfId="4469" xr:uid="{00000000-0005-0000-0000-0000B05E0000}"/>
    <cellStyle name="Normal 52 2 2 2 2 2 2 2" xfId="14542" xr:uid="{00000000-0005-0000-0000-0000B15E0000}"/>
    <cellStyle name="Normal 52 2 2 2 2 2 2 2 2" xfId="44873" xr:uid="{00000000-0005-0000-0000-0000B25E0000}"/>
    <cellStyle name="Normal 52 2 2 2 2 2 2 2 3" xfId="29640" xr:uid="{00000000-0005-0000-0000-0000B35E0000}"/>
    <cellStyle name="Normal 52 2 2 2 2 2 2 3" xfId="9522" xr:uid="{00000000-0005-0000-0000-0000B45E0000}"/>
    <cellStyle name="Normal 52 2 2 2 2 2 2 3 2" xfId="39856" xr:uid="{00000000-0005-0000-0000-0000B55E0000}"/>
    <cellStyle name="Normal 52 2 2 2 2 2 2 3 3" xfId="24623" xr:uid="{00000000-0005-0000-0000-0000B65E0000}"/>
    <cellStyle name="Normal 52 2 2 2 2 2 2 4" xfId="34843" xr:uid="{00000000-0005-0000-0000-0000B75E0000}"/>
    <cellStyle name="Normal 52 2 2 2 2 2 2 5" xfId="19610" xr:uid="{00000000-0005-0000-0000-0000B85E0000}"/>
    <cellStyle name="Normal 52 2 2 2 2 2 3" xfId="6161" xr:uid="{00000000-0005-0000-0000-0000B95E0000}"/>
    <cellStyle name="Normal 52 2 2 2 2 2 3 2" xfId="16213" xr:uid="{00000000-0005-0000-0000-0000BA5E0000}"/>
    <cellStyle name="Normal 52 2 2 2 2 2 3 2 2" xfId="46544" xr:uid="{00000000-0005-0000-0000-0000BB5E0000}"/>
    <cellStyle name="Normal 52 2 2 2 2 2 3 2 3" xfId="31311" xr:uid="{00000000-0005-0000-0000-0000BC5E0000}"/>
    <cellStyle name="Normal 52 2 2 2 2 2 3 3" xfId="11193" xr:uid="{00000000-0005-0000-0000-0000BD5E0000}"/>
    <cellStyle name="Normal 52 2 2 2 2 2 3 3 2" xfId="41527" xr:uid="{00000000-0005-0000-0000-0000BE5E0000}"/>
    <cellStyle name="Normal 52 2 2 2 2 2 3 3 3" xfId="26294" xr:uid="{00000000-0005-0000-0000-0000BF5E0000}"/>
    <cellStyle name="Normal 52 2 2 2 2 2 3 4" xfId="36514" xr:uid="{00000000-0005-0000-0000-0000C05E0000}"/>
    <cellStyle name="Normal 52 2 2 2 2 2 3 5" xfId="21281" xr:uid="{00000000-0005-0000-0000-0000C15E0000}"/>
    <cellStyle name="Normal 52 2 2 2 2 2 4" xfId="12871" xr:uid="{00000000-0005-0000-0000-0000C25E0000}"/>
    <cellStyle name="Normal 52 2 2 2 2 2 4 2" xfId="43202" xr:uid="{00000000-0005-0000-0000-0000C35E0000}"/>
    <cellStyle name="Normal 52 2 2 2 2 2 4 3" xfId="27969" xr:uid="{00000000-0005-0000-0000-0000C45E0000}"/>
    <cellStyle name="Normal 52 2 2 2 2 2 5" xfId="7850" xr:uid="{00000000-0005-0000-0000-0000C55E0000}"/>
    <cellStyle name="Normal 52 2 2 2 2 2 5 2" xfId="38185" xr:uid="{00000000-0005-0000-0000-0000C65E0000}"/>
    <cellStyle name="Normal 52 2 2 2 2 2 5 3" xfId="22952" xr:uid="{00000000-0005-0000-0000-0000C75E0000}"/>
    <cellStyle name="Normal 52 2 2 2 2 2 6" xfId="33173" xr:uid="{00000000-0005-0000-0000-0000C85E0000}"/>
    <cellStyle name="Normal 52 2 2 2 2 2 7" xfId="17939" xr:uid="{00000000-0005-0000-0000-0000C95E0000}"/>
    <cellStyle name="Normal 52 2 2 2 2 3" xfId="3632" xr:uid="{00000000-0005-0000-0000-0000CA5E0000}"/>
    <cellStyle name="Normal 52 2 2 2 2 3 2" xfId="13706" xr:uid="{00000000-0005-0000-0000-0000CB5E0000}"/>
    <cellStyle name="Normal 52 2 2 2 2 3 2 2" xfId="44037" xr:uid="{00000000-0005-0000-0000-0000CC5E0000}"/>
    <cellStyle name="Normal 52 2 2 2 2 3 2 3" xfId="28804" xr:uid="{00000000-0005-0000-0000-0000CD5E0000}"/>
    <cellStyle name="Normal 52 2 2 2 2 3 3" xfId="8686" xr:uid="{00000000-0005-0000-0000-0000CE5E0000}"/>
    <cellStyle name="Normal 52 2 2 2 2 3 3 2" xfId="39020" xr:uid="{00000000-0005-0000-0000-0000CF5E0000}"/>
    <cellStyle name="Normal 52 2 2 2 2 3 3 3" xfId="23787" xr:uid="{00000000-0005-0000-0000-0000D05E0000}"/>
    <cellStyle name="Normal 52 2 2 2 2 3 4" xfId="34007" xr:uid="{00000000-0005-0000-0000-0000D15E0000}"/>
    <cellStyle name="Normal 52 2 2 2 2 3 5" xfId="18774" xr:uid="{00000000-0005-0000-0000-0000D25E0000}"/>
    <cellStyle name="Normal 52 2 2 2 2 4" xfId="5325" xr:uid="{00000000-0005-0000-0000-0000D35E0000}"/>
    <cellStyle name="Normal 52 2 2 2 2 4 2" xfId="15377" xr:uid="{00000000-0005-0000-0000-0000D45E0000}"/>
    <cellStyle name="Normal 52 2 2 2 2 4 2 2" xfId="45708" xr:uid="{00000000-0005-0000-0000-0000D55E0000}"/>
    <cellStyle name="Normal 52 2 2 2 2 4 2 3" xfId="30475" xr:uid="{00000000-0005-0000-0000-0000D65E0000}"/>
    <cellStyle name="Normal 52 2 2 2 2 4 3" xfId="10357" xr:uid="{00000000-0005-0000-0000-0000D75E0000}"/>
    <cellStyle name="Normal 52 2 2 2 2 4 3 2" xfId="40691" xr:uid="{00000000-0005-0000-0000-0000D85E0000}"/>
    <cellStyle name="Normal 52 2 2 2 2 4 3 3" xfId="25458" xr:uid="{00000000-0005-0000-0000-0000D95E0000}"/>
    <cellStyle name="Normal 52 2 2 2 2 4 4" xfId="35678" xr:uid="{00000000-0005-0000-0000-0000DA5E0000}"/>
    <cellStyle name="Normal 52 2 2 2 2 4 5" xfId="20445" xr:uid="{00000000-0005-0000-0000-0000DB5E0000}"/>
    <cellStyle name="Normal 52 2 2 2 2 5" xfId="12035" xr:uid="{00000000-0005-0000-0000-0000DC5E0000}"/>
    <cellStyle name="Normal 52 2 2 2 2 5 2" xfId="42366" xr:uid="{00000000-0005-0000-0000-0000DD5E0000}"/>
    <cellStyle name="Normal 52 2 2 2 2 5 3" xfId="27133" xr:uid="{00000000-0005-0000-0000-0000DE5E0000}"/>
    <cellStyle name="Normal 52 2 2 2 2 6" xfId="7014" xr:uid="{00000000-0005-0000-0000-0000DF5E0000}"/>
    <cellStyle name="Normal 52 2 2 2 2 6 2" xfId="37349" xr:uid="{00000000-0005-0000-0000-0000E05E0000}"/>
    <cellStyle name="Normal 52 2 2 2 2 6 3" xfId="22116" xr:uid="{00000000-0005-0000-0000-0000E15E0000}"/>
    <cellStyle name="Normal 52 2 2 2 2 7" xfId="32337" xr:uid="{00000000-0005-0000-0000-0000E25E0000}"/>
    <cellStyle name="Normal 52 2 2 2 2 8" xfId="17103" xr:uid="{00000000-0005-0000-0000-0000E35E0000}"/>
    <cellStyle name="Normal 52 2 2 2 3" xfId="2361" xr:uid="{00000000-0005-0000-0000-0000E45E0000}"/>
    <cellStyle name="Normal 52 2 2 2 3 2" xfId="4051" xr:uid="{00000000-0005-0000-0000-0000E55E0000}"/>
    <cellStyle name="Normal 52 2 2 2 3 2 2" xfId="14124" xr:uid="{00000000-0005-0000-0000-0000E65E0000}"/>
    <cellStyle name="Normal 52 2 2 2 3 2 2 2" xfId="44455" xr:uid="{00000000-0005-0000-0000-0000E75E0000}"/>
    <cellStyle name="Normal 52 2 2 2 3 2 2 3" xfId="29222" xr:uid="{00000000-0005-0000-0000-0000E85E0000}"/>
    <cellStyle name="Normal 52 2 2 2 3 2 3" xfId="9104" xr:uid="{00000000-0005-0000-0000-0000E95E0000}"/>
    <cellStyle name="Normal 52 2 2 2 3 2 3 2" xfId="39438" xr:uid="{00000000-0005-0000-0000-0000EA5E0000}"/>
    <cellStyle name="Normal 52 2 2 2 3 2 3 3" xfId="24205" xr:uid="{00000000-0005-0000-0000-0000EB5E0000}"/>
    <cellStyle name="Normal 52 2 2 2 3 2 4" xfId="34425" xr:uid="{00000000-0005-0000-0000-0000EC5E0000}"/>
    <cellStyle name="Normal 52 2 2 2 3 2 5" xfId="19192" xr:uid="{00000000-0005-0000-0000-0000ED5E0000}"/>
    <cellStyle name="Normal 52 2 2 2 3 3" xfId="5743" xr:uid="{00000000-0005-0000-0000-0000EE5E0000}"/>
    <cellStyle name="Normal 52 2 2 2 3 3 2" xfId="15795" xr:uid="{00000000-0005-0000-0000-0000EF5E0000}"/>
    <cellStyle name="Normal 52 2 2 2 3 3 2 2" xfId="46126" xr:uid="{00000000-0005-0000-0000-0000F05E0000}"/>
    <cellStyle name="Normal 52 2 2 2 3 3 2 3" xfId="30893" xr:uid="{00000000-0005-0000-0000-0000F15E0000}"/>
    <cellStyle name="Normal 52 2 2 2 3 3 3" xfId="10775" xr:uid="{00000000-0005-0000-0000-0000F25E0000}"/>
    <cellStyle name="Normal 52 2 2 2 3 3 3 2" xfId="41109" xr:uid="{00000000-0005-0000-0000-0000F35E0000}"/>
    <cellStyle name="Normal 52 2 2 2 3 3 3 3" xfId="25876" xr:uid="{00000000-0005-0000-0000-0000F45E0000}"/>
    <cellStyle name="Normal 52 2 2 2 3 3 4" xfId="36096" xr:uid="{00000000-0005-0000-0000-0000F55E0000}"/>
    <cellStyle name="Normal 52 2 2 2 3 3 5" xfId="20863" xr:uid="{00000000-0005-0000-0000-0000F65E0000}"/>
    <cellStyle name="Normal 52 2 2 2 3 4" xfId="12453" xr:uid="{00000000-0005-0000-0000-0000F75E0000}"/>
    <cellStyle name="Normal 52 2 2 2 3 4 2" xfId="42784" xr:uid="{00000000-0005-0000-0000-0000F85E0000}"/>
    <cellStyle name="Normal 52 2 2 2 3 4 3" xfId="27551" xr:uid="{00000000-0005-0000-0000-0000F95E0000}"/>
    <cellStyle name="Normal 52 2 2 2 3 5" xfId="7432" xr:uid="{00000000-0005-0000-0000-0000FA5E0000}"/>
    <cellStyle name="Normal 52 2 2 2 3 5 2" xfId="37767" xr:uid="{00000000-0005-0000-0000-0000FB5E0000}"/>
    <cellStyle name="Normal 52 2 2 2 3 5 3" xfId="22534" xr:uid="{00000000-0005-0000-0000-0000FC5E0000}"/>
    <cellStyle name="Normal 52 2 2 2 3 6" xfId="32755" xr:uid="{00000000-0005-0000-0000-0000FD5E0000}"/>
    <cellStyle name="Normal 52 2 2 2 3 7" xfId="17521" xr:uid="{00000000-0005-0000-0000-0000FE5E0000}"/>
    <cellStyle name="Normal 52 2 2 2 4" xfId="3214" xr:uid="{00000000-0005-0000-0000-0000FF5E0000}"/>
    <cellStyle name="Normal 52 2 2 2 4 2" xfId="13288" xr:uid="{00000000-0005-0000-0000-0000005F0000}"/>
    <cellStyle name="Normal 52 2 2 2 4 2 2" xfId="43619" xr:uid="{00000000-0005-0000-0000-0000015F0000}"/>
    <cellStyle name="Normal 52 2 2 2 4 2 3" xfId="28386" xr:uid="{00000000-0005-0000-0000-0000025F0000}"/>
    <cellStyle name="Normal 52 2 2 2 4 3" xfId="8268" xr:uid="{00000000-0005-0000-0000-0000035F0000}"/>
    <cellStyle name="Normal 52 2 2 2 4 3 2" xfId="38602" xr:uid="{00000000-0005-0000-0000-0000045F0000}"/>
    <cellStyle name="Normal 52 2 2 2 4 3 3" xfId="23369" xr:uid="{00000000-0005-0000-0000-0000055F0000}"/>
    <cellStyle name="Normal 52 2 2 2 4 4" xfId="33589" xr:uid="{00000000-0005-0000-0000-0000065F0000}"/>
    <cellStyle name="Normal 52 2 2 2 4 5" xfId="18356" xr:uid="{00000000-0005-0000-0000-0000075F0000}"/>
    <cellStyle name="Normal 52 2 2 2 5" xfId="4907" xr:uid="{00000000-0005-0000-0000-0000085F0000}"/>
    <cellStyle name="Normal 52 2 2 2 5 2" xfId="14959" xr:uid="{00000000-0005-0000-0000-0000095F0000}"/>
    <cellStyle name="Normal 52 2 2 2 5 2 2" xfId="45290" xr:uid="{00000000-0005-0000-0000-00000A5F0000}"/>
    <cellStyle name="Normal 52 2 2 2 5 2 3" xfId="30057" xr:uid="{00000000-0005-0000-0000-00000B5F0000}"/>
    <cellStyle name="Normal 52 2 2 2 5 3" xfId="9939" xr:uid="{00000000-0005-0000-0000-00000C5F0000}"/>
    <cellStyle name="Normal 52 2 2 2 5 3 2" xfId="40273" xr:uid="{00000000-0005-0000-0000-00000D5F0000}"/>
    <cellStyle name="Normal 52 2 2 2 5 3 3" xfId="25040" xr:uid="{00000000-0005-0000-0000-00000E5F0000}"/>
    <cellStyle name="Normal 52 2 2 2 5 4" xfId="35260" xr:uid="{00000000-0005-0000-0000-00000F5F0000}"/>
    <cellStyle name="Normal 52 2 2 2 5 5" xfId="20027" xr:uid="{00000000-0005-0000-0000-0000105F0000}"/>
    <cellStyle name="Normal 52 2 2 2 6" xfId="11617" xr:uid="{00000000-0005-0000-0000-0000115F0000}"/>
    <cellStyle name="Normal 52 2 2 2 6 2" xfId="41948" xr:uid="{00000000-0005-0000-0000-0000125F0000}"/>
    <cellStyle name="Normal 52 2 2 2 6 3" xfId="26715" xr:uid="{00000000-0005-0000-0000-0000135F0000}"/>
    <cellStyle name="Normal 52 2 2 2 7" xfId="6596" xr:uid="{00000000-0005-0000-0000-0000145F0000}"/>
    <cellStyle name="Normal 52 2 2 2 7 2" xfId="36931" xr:uid="{00000000-0005-0000-0000-0000155F0000}"/>
    <cellStyle name="Normal 52 2 2 2 7 3" xfId="21698" xr:uid="{00000000-0005-0000-0000-0000165F0000}"/>
    <cellStyle name="Normal 52 2 2 2 8" xfId="31919" xr:uid="{00000000-0005-0000-0000-0000175F0000}"/>
    <cellStyle name="Normal 52 2 2 2 9" xfId="16685" xr:uid="{00000000-0005-0000-0000-0000185F0000}"/>
    <cellStyle name="Normal 52 2 2 3" xfId="1732" xr:uid="{00000000-0005-0000-0000-0000195F0000}"/>
    <cellStyle name="Normal 52 2 2 3 2" xfId="2571" xr:uid="{00000000-0005-0000-0000-00001A5F0000}"/>
    <cellStyle name="Normal 52 2 2 3 2 2" xfId="4261" xr:uid="{00000000-0005-0000-0000-00001B5F0000}"/>
    <cellStyle name="Normal 52 2 2 3 2 2 2" xfId="14334" xr:uid="{00000000-0005-0000-0000-00001C5F0000}"/>
    <cellStyle name="Normal 52 2 2 3 2 2 2 2" xfId="44665" xr:uid="{00000000-0005-0000-0000-00001D5F0000}"/>
    <cellStyle name="Normal 52 2 2 3 2 2 2 3" xfId="29432" xr:uid="{00000000-0005-0000-0000-00001E5F0000}"/>
    <cellStyle name="Normal 52 2 2 3 2 2 3" xfId="9314" xr:uid="{00000000-0005-0000-0000-00001F5F0000}"/>
    <cellStyle name="Normal 52 2 2 3 2 2 3 2" xfId="39648" xr:uid="{00000000-0005-0000-0000-0000205F0000}"/>
    <cellStyle name="Normal 52 2 2 3 2 2 3 3" xfId="24415" xr:uid="{00000000-0005-0000-0000-0000215F0000}"/>
    <cellStyle name="Normal 52 2 2 3 2 2 4" xfId="34635" xr:uid="{00000000-0005-0000-0000-0000225F0000}"/>
    <cellStyle name="Normal 52 2 2 3 2 2 5" xfId="19402" xr:uid="{00000000-0005-0000-0000-0000235F0000}"/>
    <cellStyle name="Normal 52 2 2 3 2 3" xfId="5953" xr:uid="{00000000-0005-0000-0000-0000245F0000}"/>
    <cellStyle name="Normal 52 2 2 3 2 3 2" xfId="16005" xr:uid="{00000000-0005-0000-0000-0000255F0000}"/>
    <cellStyle name="Normal 52 2 2 3 2 3 2 2" xfId="46336" xr:uid="{00000000-0005-0000-0000-0000265F0000}"/>
    <cellStyle name="Normal 52 2 2 3 2 3 2 3" xfId="31103" xr:uid="{00000000-0005-0000-0000-0000275F0000}"/>
    <cellStyle name="Normal 52 2 2 3 2 3 3" xfId="10985" xr:uid="{00000000-0005-0000-0000-0000285F0000}"/>
    <cellStyle name="Normal 52 2 2 3 2 3 3 2" xfId="41319" xr:uid="{00000000-0005-0000-0000-0000295F0000}"/>
    <cellStyle name="Normal 52 2 2 3 2 3 3 3" xfId="26086" xr:uid="{00000000-0005-0000-0000-00002A5F0000}"/>
    <cellStyle name="Normal 52 2 2 3 2 3 4" xfId="36306" xr:uid="{00000000-0005-0000-0000-00002B5F0000}"/>
    <cellStyle name="Normal 52 2 2 3 2 3 5" xfId="21073" xr:uid="{00000000-0005-0000-0000-00002C5F0000}"/>
    <cellStyle name="Normal 52 2 2 3 2 4" xfId="12663" xr:uid="{00000000-0005-0000-0000-00002D5F0000}"/>
    <cellStyle name="Normal 52 2 2 3 2 4 2" xfId="42994" xr:uid="{00000000-0005-0000-0000-00002E5F0000}"/>
    <cellStyle name="Normal 52 2 2 3 2 4 3" xfId="27761" xr:uid="{00000000-0005-0000-0000-00002F5F0000}"/>
    <cellStyle name="Normal 52 2 2 3 2 5" xfId="7642" xr:uid="{00000000-0005-0000-0000-0000305F0000}"/>
    <cellStyle name="Normal 52 2 2 3 2 5 2" xfId="37977" xr:uid="{00000000-0005-0000-0000-0000315F0000}"/>
    <cellStyle name="Normal 52 2 2 3 2 5 3" xfId="22744" xr:uid="{00000000-0005-0000-0000-0000325F0000}"/>
    <cellStyle name="Normal 52 2 2 3 2 6" xfId="32965" xr:uid="{00000000-0005-0000-0000-0000335F0000}"/>
    <cellStyle name="Normal 52 2 2 3 2 7" xfId="17731" xr:uid="{00000000-0005-0000-0000-0000345F0000}"/>
    <cellStyle name="Normal 52 2 2 3 3" xfId="3424" xr:uid="{00000000-0005-0000-0000-0000355F0000}"/>
    <cellStyle name="Normal 52 2 2 3 3 2" xfId="13498" xr:uid="{00000000-0005-0000-0000-0000365F0000}"/>
    <cellStyle name="Normal 52 2 2 3 3 2 2" xfId="43829" xr:uid="{00000000-0005-0000-0000-0000375F0000}"/>
    <cellStyle name="Normal 52 2 2 3 3 2 3" xfId="28596" xr:uid="{00000000-0005-0000-0000-0000385F0000}"/>
    <cellStyle name="Normal 52 2 2 3 3 3" xfId="8478" xr:uid="{00000000-0005-0000-0000-0000395F0000}"/>
    <cellStyle name="Normal 52 2 2 3 3 3 2" xfId="38812" xr:uid="{00000000-0005-0000-0000-00003A5F0000}"/>
    <cellStyle name="Normal 52 2 2 3 3 3 3" xfId="23579" xr:uid="{00000000-0005-0000-0000-00003B5F0000}"/>
    <cellStyle name="Normal 52 2 2 3 3 4" xfId="33799" xr:uid="{00000000-0005-0000-0000-00003C5F0000}"/>
    <cellStyle name="Normal 52 2 2 3 3 5" xfId="18566" xr:uid="{00000000-0005-0000-0000-00003D5F0000}"/>
    <cellStyle name="Normal 52 2 2 3 4" xfId="5117" xr:uid="{00000000-0005-0000-0000-00003E5F0000}"/>
    <cellStyle name="Normal 52 2 2 3 4 2" xfId="15169" xr:uid="{00000000-0005-0000-0000-00003F5F0000}"/>
    <cellStyle name="Normal 52 2 2 3 4 2 2" xfId="45500" xr:uid="{00000000-0005-0000-0000-0000405F0000}"/>
    <cellStyle name="Normal 52 2 2 3 4 2 3" xfId="30267" xr:uid="{00000000-0005-0000-0000-0000415F0000}"/>
    <cellStyle name="Normal 52 2 2 3 4 3" xfId="10149" xr:uid="{00000000-0005-0000-0000-0000425F0000}"/>
    <cellStyle name="Normal 52 2 2 3 4 3 2" xfId="40483" xr:uid="{00000000-0005-0000-0000-0000435F0000}"/>
    <cellStyle name="Normal 52 2 2 3 4 3 3" xfId="25250" xr:uid="{00000000-0005-0000-0000-0000445F0000}"/>
    <cellStyle name="Normal 52 2 2 3 4 4" xfId="35470" xr:uid="{00000000-0005-0000-0000-0000455F0000}"/>
    <cellStyle name="Normal 52 2 2 3 4 5" xfId="20237" xr:uid="{00000000-0005-0000-0000-0000465F0000}"/>
    <cellStyle name="Normal 52 2 2 3 5" xfId="11827" xr:uid="{00000000-0005-0000-0000-0000475F0000}"/>
    <cellStyle name="Normal 52 2 2 3 5 2" xfId="42158" xr:uid="{00000000-0005-0000-0000-0000485F0000}"/>
    <cellStyle name="Normal 52 2 2 3 5 3" xfId="26925" xr:uid="{00000000-0005-0000-0000-0000495F0000}"/>
    <cellStyle name="Normal 52 2 2 3 6" xfId="6806" xr:uid="{00000000-0005-0000-0000-00004A5F0000}"/>
    <cellStyle name="Normal 52 2 2 3 6 2" xfId="37141" xr:uid="{00000000-0005-0000-0000-00004B5F0000}"/>
    <cellStyle name="Normal 52 2 2 3 6 3" xfId="21908" xr:uid="{00000000-0005-0000-0000-00004C5F0000}"/>
    <cellStyle name="Normal 52 2 2 3 7" xfId="32129" xr:uid="{00000000-0005-0000-0000-00004D5F0000}"/>
    <cellStyle name="Normal 52 2 2 3 8" xfId="16895" xr:uid="{00000000-0005-0000-0000-00004E5F0000}"/>
    <cellStyle name="Normal 52 2 2 4" xfId="2153" xr:uid="{00000000-0005-0000-0000-00004F5F0000}"/>
    <cellStyle name="Normal 52 2 2 4 2" xfId="3843" xr:uid="{00000000-0005-0000-0000-0000505F0000}"/>
    <cellStyle name="Normal 52 2 2 4 2 2" xfId="13916" xr:uid="{00000000-0005-0000-0000-0000515F0000}"/>
    <cellStyle name="Normal 52 2 2 4 2 2 2" xfId="44247" xr:uid="{00000000-0005-0000-0000-0000525F0000}"/>
    <cellStyle name="Normal 52 2 2 4 2 2 3" xfId="29014" xr:uid="{00000000-0005-0000-0000-0000535F0000}"/>
    <cellStyle name="Normal 52 2 2 4 2 3" xfId="8896" xr:uid="{00000000-0005-0000-0000-0000545F0000}"/>
    <cellStyle name="Normal 52 2 2 4 2 3 2" xfId="39230" xr:uid="{00000000-0005-0000-0000-0000555F0000}"/>
    <cellStyle name="Normal 52 2 2 4 2 3 3" xfId="23997" xr:uid="{00000000-0005-0000-0000-0000565F0000}"/>
    <cellStyle name="Normal 52 2 2 4 2 4" xfId="34217" xr:uid="{00000000-0005-0000-0000-0000575F0000}"/>
    <cellStyle name="Normal 52 2 2 4 2 5" xfId="18984" xr:uid="{00000000-0005-0000-0000-0000585F0000}"/>
    <cellStyle name="Normal 52 2 2 4 3" xfId="5535" xr:uid="{00000000-0005-0000-0000-0000595F0000}"/>
    <cellStyle name="Normal 52 2 2 4 3 2" xfId="15587" xr:uid="{00000000-0005-0000-0000-00005A5F0000}"/>
    <cellStyle name="Normal 52 2 2 4 3 2 2" xfId="45918" xr:uid="{00000000-0005-0000-0000-00005B5F0000}"/>
    <cellStyle name="Normal 52 2 2 4 3 2 3" xfId="30685" xr:uid="{00000000-0005-0000-0000-00005C5F0000}"/>
    <cellStyle name="Normal 52 2 2 4 3 3" xfId="10567" xr:uid="{00000000-0005-0000-0000-00005D5F0000}"/>
    <cellStyle name="Normal 52 2 2 4 3 3 2" xfId="40901" xr:uid="{00000000-0005-0000-0000-00005E5F0000}"/>
    <cellStyle name="Normal 52 2 2 4 3 3 3" xfId="25668" xr:uid="{00000000-0005-0000-0000-00005F5F0000}"/>
    <cellStyle name="Normal 52 2 2 4 3 4" xfId="35888" xr:uid="{00000000-0005-0000-0000-0000605F0000}"/>
    <cellStyle name="Normal 52 2 2 4 3 5" xfId="20655" xr:uid="{00000000-0005-0000-0000-0000615F0000}"/>
    <cellStyle name="Normal 52 2 2 4 4" xfId="12245" xr:uid="{00000000-0005-0000-0000-0000625F0000}"/>
    <cellStyle name="Normal 52 2 2 4 4 2" xfId="42576" xr:uid="{00000000-0005-0000-0000-0000635F0000}"/>
    <cellStyle name="Normal 52 2 2 4 4 3" xfId="27343" xr:uid="{00000000-0005-0000-0000-0000645F0000}"/>
    <cellStyle name="Normal 52 2 2 4 5" xfId="7224" xr:uid="{00000000-0005-0000-0000-0000655F0000}"/>
    <cellStyle name="Normal 52 2 2 4 5 2" xfId="37559" xr:uid="{00000000-0005-0000-0000-0000665F0000}"/>
    <cellStyle name="Normal 52 2 2 4 5 3" xfId="22326" xr:uid="{00000000-0005-0000-0000-0000675F0000}"/>
    <cellStyle name="Normal 52 2 2 4 6" xfId="32547" xr:uid="{00000000-0005-0000-0000-0000685F0000}"/>
    <cellStyle name="Normal 52 2 2 4 7" xfId="17313" xr:uid="{00000000-0005-0000-0000-0000695F0000}"/>
    <cellStyle name="Normal 52 2 2 5" xfId="3006" xr:uid="{00000000-0005-0000-0000-00006A5F0000}"/>
    <cellStyle name="Normal 52 2 2 5 2" xfId="13080" xr:uid="{00000000-0005-0000-0000-00006B5F0000}"/>
    <cellStyle name="Normal 52 2 2 5 2 2" xfId="43411" xr:uid="{00000000-0005-0000-0000-00006C5F0000}"/>
    <cellStyle name="Normal 52 2 2 5 2 3" xfId="28178" xr:uid="{00000000-0005-0000-0000-00006D5F0000}"/>
    <cellStyle name="Normal 52 2 2 5 3" xfId="8060" xr:uid="{00000000-0005-0000-0000-00006E5F0000}"/>
    <cellStyle name="Normal 52 2 2 5 3 2" xfId="38394" xr:uid="{00000000-0005-0000-0000-00006F5F0000}"/>
    <cellStyle name="Normal 52 2 2 5 3 3" xfId="23161" xr:uid="{00000000-0005-0000-0000-0000705F0000}"/>
    <cellStyle name="Normal 52 2 2 5 4" xfId="33381" xr:uid="{00000000-0005-0000-0000-0000715F0000}"/>
    <cellStyle name="Normal 52 2 2 5 5" xfId="18148" xr:uid="{00000000-0005-0000-0000-0000725F0000}"/>
    <cellStyle name="Normal 52 2 2 6" xfId="4699" xr:uid="{00000000-0005-0000-0000-0000735F0000}"/>
    <cellStyle name="Normal 52 2 2 6 2" xfId="14751" xr:uid="{00000000-0005-0000-0000-0000745F0000}"/>
    <cellStyle name="Normal 52 2 2 6 2 2" xfId="45082" xr:uid="{00000000-0005-0000-0000-0000755F0000}"/>
    <cellStyle name="Normal 52 2 2 6 2 3" xfId="29849" xr:uid="{00000000-0005-0000-0000-0000765F0000}"/>
    <cellStyle name="Normal 52 2 2 6 3" xfId="9731" xr:uid="{00000000-0005-0000-0000-0000775F0000}"/>
    <cellStyle name="Normal 52 2 2 6 3 2" xfId="40065" xr:uid="{00000000-0005-0000-0000-0000785F0000}"/>
    <cellStyle name="Normal 52 2 2 6 3 3" xfId="24832" xr:uid="{00000000-0005-0000-0000-0000795F0000}"/>
    <cellStyle name="Normal 52 2 2 6 4" xfId="35052" xr:uid="{00000000-0005-0000-0000-00007A5F0000}"/>
    <cellStyle name="Normal 52 2 2 6 5" xfId="19819" xr:uid="{00000000-0005-0000-0000-00007B5F0000}"/>
    <cellStyle name="Normal 52 2 2 7" xfId="11409" xr:uid="{00000000-0005-0000-0000-00007C5F0000}"/>
    <cellStyle name="Normal 52 2 2 7 2" xfId="41740" xr:uid="{00000000-0005-0000-0000-00007D5F0000}"/>
    <cellStyle name="Normal 52 2 2 7 3" xfId="26507" xr:uid="{00000000-0005-0000-0000-00007E5F0000}"/>
    <cellStyle name="Normal 52 2 2 8" xfId="6388" xr:uid="{00000000-0005-0000-0000-00007F5F0000}"/>
    <cellStyle name="Normal 52 2 2 8 2" xfId="36723" xr:uid="{00000000-0005-0000-0000-0000805F0000}"/>
    <cellStyle name="Normal 52 2 2 8 3" xfId="21490" xr:uid="{00000000-0005-0000-0000-0000815F0000}"/>
    <cellStyle name="Normal 52 2 2 9" xfId="31711" xr:uid="{00000000-0005-0000-0000-0000825F0000}"/>
    <cellStyle name="Normal 52 2 3" xfId="1415" xr:uid="{00000000-0005-0000-0000-0000835F0000}"/>
    <cellStyle name="Normal 52 2 3 2" xfId="1836" xr:uid="{00000000-0005-0000-0000-0000845F0000}"/>
    <cellStyle name="Normal 52 2 3 2 2" xfId="2675" xr:uid="{00000000-0005-0000-0000-0000855F0000}"/>
    <cellStyle name="Normal 52 2 3 2 2 2" xfId="4365" xr:uid="{00000000-0005-0000-0000-0000865F0000}"/>
    <cellStyle name="Normal 52 2 3 2 2 2 2" xfId="14438" xr:uid="{00000000-0005-0000-0000-0000875F0000}"/>
    <cellStyle name="Normal 52 2 3 2 2 2 2 2" xfId="44769" xr:uid="{00000000-0005-0000-0000-0000885F0000}"/>
    <cellStyle name="Normal 52 2 3 2 2 2 2 3" xfId="29536" xr:uid="{00000000-0005-0000-0000-0000895F0000}"/>
    <cellStyle name="Normal 52 2 3 2 2 2 3" xfId="9418" xr:uid="{00000000-0005-0000-0000-00008A5F0000}"/>
    <cellStyle name="Normal 52 2 3 2 2 2 3 2" xfId="39752" xr:uid="{00000000-0005-0000-0000-00008B5F0000}"/>
    <cellStyle name="Normal 52 2 3 2 2 2 3 3" xfId="24519" xr:uid="{00000000-0005-0000-0000-00008C5F0000}"/>
    <cellStyle name="Normal 52 2 3 2 2 2 4" xfId="34739" xr:uid="{00000000-0005-0000-0000-00008D5F0000}"/>
    <cellStyle name="Normal 52 2 3 2 2 2 5" xfId="19506" xr:uid="{00000000-0005-0000-0000-00008E5F0000}"/>
    <cellStyle name="Normal 52 2 3 2 2 3" xfId="6057" xr:uid="{00000000-0005-0000-0000-00008F5F0000}"/>
    <cellStyle name="Normal 52 2 3 2 2 3 2" xfId="16109" xr:uid="{00000000-0005-0000-0000-0000905F0000}"/>
    <cellStyle name="Normal 52 2 3 2 2 3 2 2" xfId="46440" xr:uid="{00000000-0005-0000-0000-0000915F0000}"/>
    <cellStyle name="Normal 52 2 3 2 2 3 2 3" xfId="31207" xr:uid="{00000000-0005-0000-0000-0000925F0000}"/>
    <cellStyle name="Normal 52 2 3 2 2 3 3" xfId="11089" xr:uid="{00000000-0005-0000-0000-0000935F0000}"/>
    <cellStyle name="Normal 52 2 3 2 2 3 3 2" xfId="41423" xr:uid="{00000000-0005-0000-0000-0000945F0000}"/>
    <cellStyle name="Normal 52 2 3 2 2 3 3 3" xfId="26190" xr:uid="{00000000-0005-0000-0000-0000955F0000}"/>
    <cellStyle name="Normal 52 2 3 2 2 3 4" xfId="36410" xr:uid="{00000000-0005-0000-0000-0000965F0000}"/>
    <cellStyle name="Normal 52 2 3 2 2 3 5" xfId="21177" xr:uid="{00000000-0005-0000-0000-0000975F0000}"/>
    <cellStyle name="Normal 52 2 3 2 2 4" xfId="12767" xr:uid="{00000000-0005-0000-0000-0000985F0000}"/>
    <cellStyle name="Normal 52 2 3 2 2 4 2" xfId="43098" xr:uid="{00000000-0005-0000-0000-0000995F0000}"/>
    <cellStyle name="Normal 52 2 3 2 2 4 3" xfId="27865" xr:uid="{00000000-0005-0000-0000-00009A5F0000}"/>
    <cellStyle name="Normal 52 2 3 2 2 5" xfId="7746" xr:uid="{00000000-0005-0000-0000-00009B5F0000}"/>
    <cellStyle name="Normal 52 2 3 2 2 5 2" xfId="38081" xr:uid="{00000000-0005-0000-0000-00009C5F0000}"/>
    <cellStyle name="Normal 52 2 3 2 2 5 3" xfId="22848" xr:uid="{00000000-0005-0000-0000-00009D5F0000}"/>
    <cellStyle name="Normal 52 2 3 2 2 6" xfId="33069" xr:uid="{00000000-0005-0000-0000-00009E5F0000}"/>
    <cellStyle name="Normal 52 2 3 2 2 7" xfId="17835" xr:uid="{00000000-0005-0000-0000-00009F5F0000}"/>
    <cellStyle name="Normal 52 2 3 2 3" xfId="3528" xr:uid="{00000000-0005-0000-0000-0000A05F0000}"/>
    <cellStyle name="Normal 52 2 3 2 3 2" xfId="13602" xr:uid="{00000000-0005-0000-0000-0000A15F0000}"/>
    <cellStyle name="Normal 52 2 3 2 3 2 2" xfId="43933" xr:uid="{00000000-0005-0000-0000-0000A25F0000}"/>
    <cellStyle name="Normal 52 2 3 2 3 2 3" xfId="28700" xr:uid="{00000000-0005-0000-0000-0000A35F0000}"/>
    <cellStyle name="Normal 52 2 3 2 3 3" xfId="8582" xr:uid="{00000000-0005-0000-0000-0000A45F0000}"/>
    <cellStyle name="Normal 52 2 3 2 3 3 2" xfId="38916" xr:uid="{00000000-0005-0000-0000-0000A55F0000}"/>
    <cellStyle name="Normal 52 2 3 2 3 3 3" xfId="23683" xr:uid="{00000000-0005-0000-0000-0000A65F0000}"/>
    <cellStyle name="Normal 52 2 3 2 3 4" xfId="33903" xr:uid="{00000000-0005-0000-0000-0000A75F0000}"/>
    <cellStyle name="Normal 52 2 3 2 3 5" xfId="18670" xr:uid="{00000000-0005-0000-0000-0000A85F0000}"/>
    <cellStyle name="Normal 52 2 3 2 4" xfId="5221" xr:uid="{00000000-0005-0000-0000-0000A95F0000}"/>
    <cellStyle name="Normal 52 2 3 2 4 2" xfId="15273" xr:uid="{00000000-0005-0000-0000-0000AA5F0000}"/>
    <cellStyle name="Normal 52 2 3 2 4 2 2" xfId="45604" xr:uid="{00000000-0005-0000-0000-0000AB5F0000}"/>
    <cellStyle name="Normal 52 2 3 2 4 2 3" xfId="30371" xr:uid="{00000000-0005-0000-0000-0000AC5F0000}"/>
    <cellStyle name="Normal 52 2 3 2 4 3" xfId="10253" xr:uid="{00000000-0005-0000-0000-0000AD5F0000}"/>
    <cellStyle name="Normal 52 2 3 2 4 3 2" xfId="40587" xr:uid="{00000000-0005-0000-0000-0000AE5F0000}"/>
    <cellStyle name="Normal 52 2 3 2 4 3 3" xfId="25354" xr:uid="{00000000-0005-0000-0000-0000AF5F0000}"/>
    <cellStyle name="Normal 52 2 3 2 4 4" xfId="35574" xr:uid="{00000000-0005-0000-0000-0000B05F0000}"/>
    <cellStyle name="Normal 52 2 3 2 4 5" xfId="20341" xr:uid="{00000000-0005-0000-0000-0000B15F0000}"/>
    <cellStyle name="Normal 52 2 3 2 5" xfId="11931" xr:uid="{00000000-0005-0000-0000-0000B25F0000}"/>
    <cellStyle name="Normal 52 2 3 2 5 2" xfId="42262" xr:uid="{00000000-0005-0000-0000-0000B35F0000}"/>
    <cellStyle name="Normal 52 2 3 2 5 3" xfId="27029" xr:uid="{00000000-0005-0000-0000-0000B45F0000}"/>
    <cellStyle name="Normal 52 2 3 2 6" xfId="6910" xr:uid="{00000000-0005-0000-0000-0000B55F0000}"/>
    <cellStyle name="Normal 52 2 3 2 6 2" xfId="37245" xr:uid="{00000000-0005-0000-0000-0000B65F0000}"/>
    <cellStyle name="Normal 52 2 3 2 6 3" xfId="22012" xr:uid="{00000000-0005-0000-0000-0000B75F0000}"/>
    <cellStyle name="Normal 52 2 3 2 7" xfId="32233" xr:uid="{00000000-0005-0000-0000-0000B85F0000}"/>
    <cellStyle name="Normal 52 2 3 2 8" xfId="16999" xr:uid="{00000000-0005-0000-0000-0000B95F0000}"/>
    <cellStyle name="Normal 52 2 3 3" xfId="2257" xr:uid="{00000000-0005-0000-0000-0000BA5F0000}"/>
    <cellStyle name="Normal 52 2 3 3 2" xfId="3947" xr:uid="{00000000-0005-0000-0000-0000BB5F0000}"/>
    <cellStyle name="Normal 52 2 3 3 2 2" xfId="14020" xr:uid="{00000000-0005-0000-0000-0000BC5F0000}"/>
    <cellStyle name="Normal 52 2 3 3 2 2 2" xfId="44351" xr:uid="{00000000-0005-0000-0000-0000BD5F0000}"/>
    <cellStyle name="Normal 52 2 3 3 2 2 3" xfId="29118" xr:uid="{00000000-0005-0000-0000-0000BE5F0000}"/>
    <cellStyle name="Normal 52 2 3 3 2 3" xfId="9000" xr:uid="{00000000-0005-0000-0000-0000BF5F0000}"/>
    <cellStyle name="Normal 52 2 3 3 2 3 2" xfId="39334" xr:uid="{00000000-0005-0000-0000-0000C05F0000}"/>
    <cellStyle name="Normal 52 2 3 3 2 3 3" xfId="24101" xr:uid="{00000000-0005-0000-0000-0000C15F0000}"/>
    <cellStyle name="Normal 52 2 3 3 2 4" xfId="34321" xr:uid="{00000000-0005-0000-0000-0000C25F0000}"/>
    <cellStyle name="Normal 52 2 3 3 2 5" xfId="19088" xr:uid="{00000000-0005-0000-0000-0000C35F0000}"/>
    <cellStyle name="Normal 52 2 3 3 3" xfId="5639" xr:uid="{00000000-0005-0000-0000-0000C45F0000}"/>
    <cellStyle name="Normal 52 2 3 3 3 2" xfId="15691" xr:uid="{00000000-0005-0000-0000-0000C55F0000}"/>
    <cellStyle name="Normal 52 2 3 3 3 2 2" xfId="46022" xr:uid="{00000000-0005-0000-0000-0000C65F0000}"/>
    <cellStyle name="Normal 52 2 3 3 3 2 3" xfId="30789" xr:uid="{00000000-0005-0000-0000-0000C75F0000}"/>
    <cellStyle name="Normal 52 2 3 3 3 3" xfId="10671" xr:uid="{00000000-0005-0000-0000-0000C85F0000}"/>
    <cellStyle name="Normal 52 2 3 3 3 3 2" xfId="41005" xr:uid="{00000000-0005-0000-0000-0000C95F0000}"/>
    <cellStyle name="Normal 52 2 3 3 3 3 3" xfId="25772" xr:uid="{00000000-0005-0000-0000-0000CA5F0000}"/>
    <cellStyle name="Normal 52 2 3 3 3 4" xfId="35992" xr:uid="{00000000-0005-0000-0000-0000CB5F0000}"/>
    <cellStyle name="Normal 52 2 3 3 3 5" xfId="20759" xr:uid="{00000000-0005-0000-0000-0000CC5F0000}"/>
    <cellStyle name="Normal 52 2 3 3 4" xfId="12349" xr:uid="{00000000-0005-0000-0000-0000CD5F0000}"/>
    <cellStyle name="Normal 52 2 3 3 4 2" xfId="42680" xr:uid="{00000000-0005-0000-0000-0000CE5F0000}"/>
    <cellStyle name="Normal 52 2 3 3 4 3" xfId="27447" xr:uid="{00000000-0005-0000-0000-0000CF5F0000}"/>
    <cellStyle name="Normal 52 2 3 3 5" xfId="7328" xr:uid="{00000000-0005-0000-0000-0000D05F0000}"/>
    <cellStyle name="Normal 52 2 3 3 5 2" xfId="37663" xr:uid="{00000000-0005-0000-0000-0000D15F0000}"/>
    <cellStyle name="Normal 52 2 3 3 5 3" xfId="22430" xr:uid="{00000000-0005-0000-0000-0000D25F0000}"/>
    <cellStyle name="Normal 52 2 3 3 6" xfId="32651" xr:uid="{00000000-0005-0000-0000-0000D35F0000}"/>
    <cellStyle name="Normal 52 2 3 3 7" xfId="17417" xr:uid="{00000000-0005-0000-0000-0000D45F0000}"/>
    <cellStyle name="Normal 52 2 3 4" xfId="3110" xr:uid="{00000000-0005-0000-0000-0000D55F0000}"/>
    <cellStyle name="Normal 52 2 3 4 2" xfId="13184" xr:uid="{00000000-0005-0000-0000-0000D65F0000}"/>
    <cellStyle name="Normal 52 2 3 4 2 2" xfId="43515" xr:uid="{00000000-0005-0000-0000-0000D75F0000}"/>
    <cellStyle name="Normal 52 2 3 4 2 3" xfId="28282" xr:uid="{00000000-0005-0000-0000-0000D85F0000}"/>
    <cellStyle name="Normal 52 2 3 4 3" xfId="8164" xr:uid="{00000000-0005-0000-0000-0000D95F0000}"/>
    <cellStyle name="Normal 52 2 3 4 3 2" xfId="38498" xr:uid="{00000000-0005-0000-0000-0000DA5F0000}"/>
    <cellStyle name="Normal 52 2 3 4 3 3" xfId="23265" xr:uid="{00000000-0005-0000-0000-0000DB5F0000}"/>
    <cellStyle name="Normal 52 2 3 4 4" xfId="33485" xr:uid="{00000000-0005-0000-0000-0000DC5F0000}"/>
    <cellStyle name="Normal 52 2 3 4 5" xfId="18252" xr:uid="{00000000-0005-0000-0000-0000DD5F0000}"/>
    <cellStyle name="Normal 52 2 3 5" xfId="4803" xr:uid="{00000000-0005-0000-0000-0000DE5F0000}"/>
    <cellStyle name="Normal 52 2 3 5 2" xfId="14855" xr:uid="{00000000-0005-0000-0000-0000DF5F0000}"/>
    <cellStyle name="Normal 52 2 3 5 2 2" xfId="45186" xr:uid="{00000000-0005-0000-0000-0000E05F0000}"/>
    <cellStyle name="Normal 52 2 3 5 2 3" xfId="29953" xr:uid="{00000000-0005-0000-0000-0000E15F0000}"/>
    <cellStyle name="Normal 52 2 3 5 3" xfId="9835" xr:uid="{00000000-0005-0000-0000-0000E25F0000}"/>
    <cellStyle name="Normal 52 2 3 5 3 2" xfId="40169" xr:uid="{00000000-0005-0000-0000-0000E35F0000}"/>
    <cellStyle name="Normal 52 2 3 5 3 3" xfId="24936" xr:uid="{00000000-0005-0000-0000-0000E45F0000}"/>
    <cellStyle name="Normal 52 2 3 5 4" xfId="35156" xr:uid="{00000000-0005-0000-0000-0000E55F0000}"/>
    <cellStyle name="Normal 52 2 3 5 5" xfId="19923" xr:uid="{00000000-0005-0000-0000-0000E65F0000}"/>
    <cellStyle name="Normal 52 2 3 6" xfId="11513" xr:uid="{00000000-0005-0000-0000-0000E75F0000}"/>
    <cellStyle name="Normal 52 2 3 6 2" xfId="41844" xr:uid="{00000000-0005-0000-0000-0000E85F0000}"/>
    <cellStyle name="Normal 52 2 3 6 3" xfId="26611" xr:uid="{00000000-0005-0000-0000-0000E95F0000}"/>
    <cellStyle name="Normal 52 2 3 7" xfId="6492" xr:uid="{00000000-0005-0000-0000-0000EA5F0000}"/>
    <cellStyle name="Normal 52 2 3 7 2" xfId="36827" xr:uid="{00000000-0005-0000-0000-0000EB5F0000}"/>
    <cellStyle name="Normal 52 2 3 7 3" xfId="21594" xr:uid="{00000000-0005-0000-0000-0000EC5F0000}"/>
    <cellStyle name="Normal 52 2 3 8" xfId="31815" xr:uid="{00000000-0005-0000-0000-0000ED5F0000}"/>
    <cellStyle name="Normal 52 2 3 9" xfId="16581" xr:uid="{00000000-0005-0000-0000-0000EE5F0000}"/>
    <cellStyle name="Normal 52 2 4" xfId="1628" xr:uid="{00000000-0005-0000-0000-0000EF5F0000}"/>
    <cellStyle name="Normal 52 2 4 2" xfId="2467" xr:uid="{00000000-0005-0000-0000-0000F05F0000}"/>
    <cellStyle name="Normal 52 2 4 2 2" xfId="4157" xr:uid="{00000000-0005-0000-0000-0000F15F0000}"/>
    <cellStyle name="Normal 52 2 4 2 2 2" xfId="14230" xr:uid="{00000000-0005-0000-0000-0000F25F0000}"/>
    <cellStyle name="Normal 52 2 4 2 2 2 2" xfId="44561" xr:uid="{00000000-0005-0000-0000-0000F35F0000}"/>
    <cellStyle name="Normal 52 2 4 2 2 2 3" xfId="29328" xr:uid="{00000000-0005-0000-0000-0000F45F0000}"/>
    <cellStyle name="Normal 52 2 4 2 2 3" xfId="9210" xr:uid="{00000000-0005-0000-0000-0000F55F0000}"/>
    <cellStyle name="Normal 52 2 4 2 2 3 2" xfId="39544" xr:uid="{00000000-0005-0000-0000-0000F65F0000}"/>
    <cellStyle name="Normal 52 2 4 2 2 3 3" xfId="24311" xr:uid="{00000000-0005-0000-0000-0000F75F0000}"/>
    <cellStyle name="Normal 52 2 4 2 2 4" xfId="34531" xr:uid="{00000000-0005-0000-0000-0000F85F0000}"/>
    <cellStyle name="Normal 52 2 4 2 2 5" xfId="19298" xr:uid="{00000000-0005-0000-0000-0000F95F0000}"/>
    <cellStyle name="Normal 52 2 4 2 3" xfId="5849" xr:uid="{00000000-0005-0000-0000-0000FA5F0000}"/>
    <cellStyle name="Normal 52 2 4 2 3 2" xfId="15901" xr:uid="{00000000-0005-0000-0000-0000FB5F0000}"/>
    <cellStyle name="Normal 52 2 4 2 3 2 2" xfId="46232" xr:uid="{00000000-0005-0000-0000-0000FC5F0000}"/>
    <cellStyle name="Normal 52 2 4 2 3 2 3" xfId="30999" xr:uid="{00000000-0005-0000-0000-0000FD5F0000}"/>
    <cellStyle name="Normal 52 2 4 2 3 3" xfId="10881" xr:uid="{00000000-0005-0000-0000-0000FE5F0000}"/>
    <cellStyle name="Normal 52 2 4 2 3 3 2" xfId="41215" xr:uid="{00000000-0005-0000-0000-0000FF5F0000}"/>
    <cellStyle name="Normal 52 2 4 2 3 3 3" xfId="25982" xr:uid="{00000000-0005-0000-0000-000000600000}"/>
    <cellStyle name="Normal 52 2 4 2 3 4" xfId="36202" xr:uid="{00000000-0005-0000-0000-000001600000}"/>
    <cellStyle name="Normal 52 2 4 2 3 5" xfId="20969" xr:uid="{00000000-0005-0000-0000-000002600000}"/>
    <cellStyle name="Normal 52 2 4 2 4" xfId="12559" xr:uid="{00000000-0005-0000-0000-000003600000}"/>
    <cellStyle name="Normal 52 2 4 2 4 2" xfId="42890" xr:uid="{00000000-0005-0000-0000-000004600000}"/>
    <cellStyle name="Normal 52 2 4 2 4 3" xfId="27657" xr:uid="{00000000-0005-0000-0000-000005600000}"/>
    <cellStyle name="Normal 52 2 4 2 5" xfId="7538" xr:uid="{00000000-0005-0000-0000-000006600000}"/>
    <cellStyle name="Normal 52 2 4 2 5 2" xfId="37873" xr:uid="{00000000-0005-0000-0000-000007600000}"/>
    <cellStyle name="Normal 52 2 4 2 5 3" xfId="22640" xr:uid="{00000000-0005-0000-0000-000008600000}"/>
    <cellStyle name="Normal 52 2 4 2 6" xfId="32861" xr:uid="{00000000-0005-0000-0000-000009600000}"/>
    <cellStyle name="Normal 52 2 4 2 7" xfId="17627" xr:uid="{00000000-0005-0000-0000-00000A600000}"/>
    <cellStyle name="Normal 52 2 4 3" xfId="3320" xr:uid="{00000000-0005-0000-0000-00000B600000}"/>
    <cellStyle name="Normal 52 2 4 3 2" xfId="13394" xr:uid="{00000000-0005-0000-0000-00000C600000}"/>
    <cellStyle name="Normal 52 2 4 3 2 2" xfId="43725" xr:uid="{00000000-0005-0000-0000-00000D600000}"/>
    <cellStyle name="Normal 52 2 4 3 2 3" xfId="28492" xr:uid="{00000000-0005-0000-0000-00000E600000}"/>
    <cellStyle name="Normal 52 2 4 3 3" xfId="8374" xr:uid="{00000000-0005-0000-0000-00000F600000}"/>
    <cellStyle name="Normal 52 2 4 3 3 2" xfId="38708" xr:uid="{00000000-0005-0000-0000-000010600000}"/>
    <cellStyle name="Normal 52 2 4 3 3 3" xfId="23475" xr:uid="{00000000-0005-0000-0000-000011600000}"/>
    <cellStyle name="Normal 52 2 4 3 4" xfId="33695" xr:uid="{00000000-0005-0000-0000-000012600000}"/>
    <cellStyle name="Normal 52 2 4 3 5" xfId="18462" xr:uid="{00000000-0005-0000-0000-000013600000}"/>
    <cellStyle name="Normal 52 2 4 4" xfId="5013" xr:uid="{00000000-0005-0000-0000-000014600000}"/>
    <cellStyle name="Normal 52 2 4 4 2" xfId="15065" xr:uid="{00000000-0005-0000-0000-000015600000}"/>
    <cellStyle name="Normal 52 2 4 4 2 2" xfId="45396" xr:uid="{00000000-0005-0000-0000-000016600000}"/>
    <cellStyle name="Normal 52 2 4 4 2 3" xfId="30163" xr:uid="{00000000-0005-0000-0000-000017600000}"/>
    <cellStyle name="Normal 52 2 4 4 3" xfId="10045" xr:uid="{00000000-0005-0000-0000-000018600000}"/>
    <cellStyle name="Normal 52 2 4 4 3 2" xfId="40379" xr:uid="{00000000-0005-0000-0000-000019600000}"/>
    <cellStyle name="Normal 52 2 4 4 3 3" xfId="25146" xr:uid="{00000000-0005-0000-0000-00001A600000}"/>
    <cellStyle name="Normal 52 2 4 4 4" xfId="35366" xr:uid="{00000000-0005-0000-0000-00001B600000}"/>
    <cellStyle name="Normal 52 2 4 4 5" xfId="20133" xr:uid="{00000000-0005-0000-0000-00001C600000}"/>
    <cellStyle name="Normal 52 2 4 5" xfId="11723" xr:uid="{00000000-0005-0000-0000-00001D600000}"/>
    <cellStyle name="Normal 52 2 4 5 2" xfId="42054" xr:uid="{00000000-0005-0000-0000-00001E600000}"/>
    <cellStyle name="Normal 52 2 4 5 3" xfId="26821" xr:uid="{00000000-0005-0000-0000-00001F600000}"/>
    <cellStyle name="Normal 52 2 4 6" xfId="6702" xr:uid="{00000000-0005-0000-0000-000020600000}"/>
    <cellStyle name="Normal 52 2 4 6 2" xfId="37037" xr:uid="{00000000-0005-0000-0000-000021600000}"/>
    <cellStyle name="Normal 52 2 4 6 3" xfId="21804" xr:uid="{00000000-0005-0000-0000-000022600000}"/>
    <cellStyle name="Normal 52 2 4 7" xfId="32025" xr:uid="{00000000-0005-0000-0000-000023600000}"/>
    <cellStyle name="Normal 52 2 4 8" xfId="16791" xr:uid="{00000000-0005-0000-0000-000024600000}"/>
    <cellStyle name="Normal 52 2 5" xfId="2049" xr:uid="{00000000-0005-0000-0000-000025600000}"/>
    <cellStyle name="Normal 52 2 5 2" xfId="3739" xr:uid="{00000000-0005-0000-0000-000026600000}"/>
    <cellStyle name="Normal 52 2 5 2 2" xfId="13812" xr:uid="{00000000-0005-0000-0000-000027600000}"/>
    <cellStyle name="Normal 52 2 5 2 2 2" xfId="44143" xr:uid="{00000000-0005-0000-0000-000028600000}"/>
    <cellStyle name="Normal 52 2 5 2 2 3" xfId="28910" xr:uid="{00000000-0005-0000-0000-000029600000}"/>
    <cellStyle name="Normal 52 2 5 2 3" xfId="8792" xr:uid="{00000000-0005-0000-0000-00002A600000}"/>
    <cellStyle name="Normal 52 2 5 2 3 2" xfId="39126" xr:uid="{00000000-0005-0000-0000-00002B600000}"/>
    <cellStyle name="Normal 52 2 5 2 3 3" xfId="23893" xr:uid="{00000000-0005-0000-0000-00002C600000}"/>
    <cellStyle name="Normal 52 2 5 2 4" xfId="34113" xr:uid="{00000000-0005-0000-0000-00002D600000}"/>
    <cellStyle name="Normal 52 2 5 2 5" xfId="18880" xr:uid="{00000000-0005-0000-0000-00002E600000}"/>
    <cellStyle name="Normal 52 2 5 3" xfId="5431" xr:uid="{00000000-0005-0000-0000-00002F600000}"/>
    <cellStyle name="Normal 52 2 5 3 2" xfId="15483" xr:uid="{00000000-0005-0000-0000-000030600000}"/>
    <cellStyle name="Normal 52 2 5 3 2 2" xfId="45814" xr:uid="{00000000-0005-0000-0000-000031600000}"/>
    <cellStyle name="Normal 52 2 5 3 2 3" xfId="30581" xr:uid="{00000000-0005-0000-0000-000032600000}"/>
    <cellStyle name="Normal 52 2 5 3 3" xfId="10463" xr:uid="{00000000-0005-0000-0000-000033600000}"/>
    <cellStyle name="Normal 52 2 5 3 3 2" xfId="40797" xr:uid="{00000000-0005-0000-0000-000034600000}"/>
    <cellStyle name="Normal 52 2 5 3 3 3" xfId="25564" xr:uid="{00000000-0005-0000-0000-000035600000}"/>
    <cellStyle name="Normal 52 2 5 3 4" xfId="35784" xr:uid="{00000000-0005-0000-0000-000036600000}"/>
    <cellStyle name="Normal 52 2 5 3 5" xfId="20551" xr:uid="{00000000-0005-0000-0000-000037600000}"/>
    <cellStyle name="Normal 52 2 5 4" xfId="12141" xr:uid="{00000000-0005-0000-0000-000038600000}"/>
    <cellStyle name="Normal 52 2 5 4 2" xfId="42472" xr:uid="{00000000-0005-0000-0000-000039600000}"/>
    <cellStyle name="Normal 52 2 5 4 3" xfId="27239" xr:uid="{00000000-0005-0000-0000-00003A600000}"/>
    <cellStyle name="Normal 52 2 5 5" xfId="7120" xr:uid="{00000000-0005-0000-0000-00003B600000}"/>
    <cellStyle name="Normal 52 2 5 5 2" xfId="37455" xr:uid="{00000000-0005-0000-0000-00003C600000}"/>
    <cellStyle name="Normal 52 2 5 5 3" xfId="22222" xr:uid="{00000000-0005-0000-0000-00003D600000}"/>
    <cellStyle name="Normal 52 2 5 6" xfId="32443" xr:uid="{00000000-0005-0000-0000-00003E600000}"/>
    <cellStyle name="Normal 52 2 5 7" xfId="17209" xr:uid="{00000000-0005-0000-0000-00003F600000}"/>
    <cellStyle name="Normal 52 2 6" xfId="2902" xr:uid="{00000000-0005-0000-0000-000040600000}"/>
    <cellStyle name="Normal 52 2 6 2" xfId="12976" xr:uid="{00000000-0005-0000-0000-000041600000}"/>
    <cellStyle name="Normal 52 2 6 2 2" xfId="43307" xr:uid="{00000000-0005-0000-0000-000042600000}"/>
    <cellStyle name="Normal 52 2 6 2 3" xfId="28074" xr:uid="{00000000-0005-0000-0000-000043600000}"/>
    <cellStyle name="Normal 52 2 6 3" xfId="7956" xr:uid="{00000000-0005-0000-0000-000044600000}"/>
    <cellStyle name="Normal 52 2 6 3 2" xfId="38290" xr:uid="{00000000-0005-0000-0000-000045600000}"/>
    <cellStyle name="Normal 52 2 6 3 3" xfId="23057" xr:uid="{00000000-0005-0000-0000-000046600000}"/>
    <cellStyle name="Normal 52 2 6 4" xfId="33277" xr:uid="{00000000-0005-0000-0000-000047600000}"/>
    <cellStyle name="Normal 52 2 6 5" xfId="18044" xr:uid="{00000000-0005-0000-0000-000048600000}"/>
    <cellStyle name="Normal 52 2 7" xfId="4595" xr:uid="{00000000-0005-0000-0000-000049600000}"/>
    <cellStyle name="Normal 52 2 7 2" xfId="14647" xr:uid="{00000000-0005-0000-0000-00004A600000}"/>
    <cellStyle name="Normal 52 2 7 2 2" xfId="44978" xr:uid="{00000000-0005-0000-0000-00004B600000}"/>
    <cellStyle name="Normal 52 2 7 2 3" xfId="29745" xr:uid="{00000000-0005-0000-0000-00004C600000}"/>
    <cellStyle name="Normal 52 2 7 3" xfId="9627" xr:uid="{00000000-0005-0000-0000-00004D600000}"/>
    <cellStyle name="Normal 52 2 7 3 2" xfId="39961" xr:uid="{00000000-0005-0000-0000-00004E600000}"/>
    <cellStyle name="Normal 52 2 7 3 3" xfId="24728" xr:uid="{00000000-0005-0000-0000-00004F600000}"/>
    <cellStyle name="Normal 52 2 7 4" xfId="34948" xr:uid="{00000000-0005-0000-0000-000050600000}"/>
    <cellStyle name="Normal 52 2 7 5" xfId="19715" xr:uid="{00000000-0005-0000-0000-000051600000}"/>
    <cellStyle name="Normal 52 2 8" xfId="11305" xr:uid="{00000000-0005-0000-0000-000052600000}"/>
    <cellStyle name="Normal 52 2 8 2" xfId="41636" xr:uid="{00000000-0005-0000-0000-000053600000}"/>
    <cellStyle name="Normal 52 2 8 3" xfId="26403" xr:uid="{00000000-0005-0000-0000-000054600000}"/>
    <cellStyle name="Normal 52 2 9" xfId="6284" xr:uid="{00000000-0005-0000-0000-000055600000}"/>
    <cellStyle name="Normal 52 2 9 2" xfId="36619" xr:uid="{00000000-0005-0000-0000-000056600000}"/>
    <cellStyle name="Normal 52 2 9 3" xfId="21386" xr:uid="{00000000-0005-0000-0000-000057600000}"/>
    <cellStyle name="Normal 52 3" xfId="1248" xr:uid="{00000000-0005-0000-0000-000058600000}"/>
    <cellStyle name="Normal 52 3 10" xfId="16425" xr:uid="{00000000-0005-0000-0000-000059600000}"/>
    <cellStyle name="Normal 52 3 2" xfId="1467" xr:uid="{00000000-0005-0000-0000-00005A600000}"/>
    <cellStyle name="Normal 52 3 2 2" xfId="1888" xr:uid="{00000000-0005-0000-0000-00005B600000}"/>
    <cellStyle name="Normal 52 3 2 2 2" xfId="2727" xr:uid="{00000000-0005-0000-0000-00005C600000}"/>
    <cellStyle name="Normal 52 3 2 2 2 2" xfId="4417" xr:uid="{00000000-0005-0000-0000-00005D600000}"/>
    <cellStyle name="Normal 52 3 2 2 2 2 2" xfId="14490" xr:uid="{00000000-0005-0000-0000-00005E600000}"/>
    <cellStyle name="Normal 52 3 2 2 2 2 2 2" xfId="44821" xr:uid="{00000000-0005-0000-0000-00005F600000}"/>
    <cellStyle name="Normal 52 3 2 2 2 2 2 3" xfId="29588" xr:uid="{00000000-0005-0000-0000-000060600000}"/>
    <cellStyle name="Normal 52 3 2 2 2 2 3" xfId="9470" xr:uid="{00000000-0005-0000-0000-000061600000}"/>
    <cellStyle name="Normal 52 3 2 2 2 2 3 2" xfId="39804" xr:uid="{00000000-0005-0000-0000-000062600000}"/>
    <cellStyle name="Normal 52 3 2 2 2 2 3 3" xfId="24571" xr:uid="{00000000-0005-0000-0000-000063600000}"/>
    <cellStyle name="Normal 52 3 2 2 2 2 4" xfId="34791" xr:uid="{00000000-0005-0000-0000-000064600000}"/>
    <cellStyle name="Normal 52 3 2 2 2 2 5" xfId="19558" xr:uid="{00000000-0005-0000-0000-000065600000}"/>
    <cellStyle name="Normal 52 3 2 2 2 3" xfId="6109" xr:uid="{00000000-0005-0000-0000-000066600000}"/>
    <cellStyle name="Normal 52 3 2 2 2 3 2" xfId="16161" xr:uid="{00000000-0005-0000-0000-000067600000}"/>
    <cellStyle name="Normal 52 3 2 2 2 3 2 2" xfId="46492" xr:uid="{00000000-0005-0000-0000-000068600000}"/>
    <cellStyle name="Normal 52 3 2 2 2 3 2 3" xfId="31259" xr:uid="{00000000-0005-0000-0000-000069600000}"/>
    <cellStyle name="Normal 52 3 2 2 2 3 3" xfId="11141" xr:uid="{00000000-0005-0000-0000-00006A600000}"/>
    <cellStyle name="Normal 52 3 2 2 2 3 3 2" xfId="41475" xr:uid="{00000000-0005-0000-0000-00006B600000}"/>
    <cellStyle name="Normal 52 3 2 2 2 3 3 3" xfId="26242" xr:uid="{00000000-0005-0000-0000-00006C600000}"/>
    <cellStyle name="Normal 52 3 2 2 2 3 4" xfId="36462" xr:uid="{00000000-0005-0000-0000-00006D600000}"/>
    <cellStyle name="Normal 52 3 2 2 2 3 5" xfId="21229" xr:uid="{00000000-0005-0000-0000-00006E600000}"/>
    <cellStyle name="Normal 52 3 2 2 2 4" xfId="12819" xr:uid="{00000000-0005-0000-0000-00006F600000}"/>
    <cellStyle name="Normal 52 3 2 2 2 4 2" xfId="43150" xr:uid="{00000000-0005-0000-0000-000070600000}"/>
    <cellStyle name="Normal 52 3 2 2 2 4 3" xfId="27917" xr:uid="{00000000-0005-0000-0000-000071600000}"/>
    <cellStyle name="Normal 52 3 2 2 2 5" xfId="7798" xr:uid="{00000000-0005-0000-0000-000072600000}"/>
    <cellStyle name="Normal 52 3 2 2 2 5 2" xfId="38133" xr:uid="{00000000-0005-0000-0000-000073600000}"/>
    <cellStyle name="Normal 52 3 2 2 2 5 3" xfId="22900" xr:uid="{00000000-0005-0000-0000-000074600000}"/>
    <cellStyle name="Normal 52 3 2 2 2 6" xfId="33121" xr:uid="{00000000-0005-0000-0000-000075600000}"/>
    <cellStyle name="Normal 52 3 2 2 2 7" xfId="17887" xr:uid="{00000000-0005-0000-0000-000076600000}"/>
    <cellStyle name="Normal 52 3 2 2 3" xfId="3580" xr:uid="{00000000-0005-0000-0000-000077600000}"/>
    <cellStyle name="Normal 52 3 2 2 3 2" xfId="13654" xr:uid="{00000000-0005-0000-0000-000078600000}"/>
    <cellStyle name="Normal 52 3 2 2 3 2 2" xfId="43985" xr:uid="{00000000-0005-0000-0000-000079600000}"/>
    <cellStyle name="Normal 52 3 2 2 3 2 3" xfId="28752" xr:uid="{00000000-0005-0000-0000-00007A600000}"/>
    <cellStyle name="Normal 52 3 2 2 3 3" xfId="8634" xr:uid="{00000000-0005-0000-0000-00007B600000}"/>
    <cellStyle name="Normal 52 3 2 2 3 3 2" xfId="38968" xr:uid="{00000000-0005-0000-0000-00007C600000}"/>
    <cellStyle name="Normal 52 3 2 2 3 3 3" xfId="23735" xr:uid="{00000000-0005-0000-0000-00007D600000}"/>
    <cellStyle name="Normal 52 3 2 2 3 4" xfId="33955" xr:uid="{00000000-0005-0000-0000-00007E600000}"/>
    <cellStyle name="Normal 52 3 2 2 3 5" xfId="18722" xr:uid="{00000000-0005-0000-0000-00007F600000}"/>
    <cellStyle name="Normal 52 3 2 2 4" xfId="5273" xr:uid="{00000000-0005-0000-0000-000080600000}"/>
    <cellStyle name="Normal 52 3 2 2 4 2" xfId="15325" xr:uid="{00000000-0005-0000-0000-000081600000}"/>
    <cellStyle name="Normal 52 3 2 2 4 2 2" xfId="45656" xr:uid="{00000000-0005-0000-0000-000082600000}"/>
    <cellStyle name="Normal 52 3 2 2 4 2 3" xfId="30423" xr:uid="{00000000-0005-0000-0000-000083600000}"/>
    <cellStyle name="Normal 52 3 2 2 4 3" xfId="10305" xr:uid="{00000000-0005-0000-0000-000084600000}"/>
    <cellStyle name="Normal 52 3 2 2 4 3 2" xfId="40639" xr:uid="{00000000-0005-0000-0000-000085600000}"/>
    <cellStyle name="Normal 52 3 2 2 4 3 3" xfId="25406" xr:uid="{00000000-0005-0000-0000-000086600000}"/>
    <cellStyle name="Normal 52 3 2 2 4 4" xfId="35626" xr:uid="{00000000-0005-0000-0000-000087600000}"/>
    <cellStyle name="Normal 52 3 2 2 4 5" xfId="20393" xr:uid="{00000000-0005-0000-0000-000088600000}"/>
    <cellStyle name="Normal 52 3 2 2 5" xfId="11983" xr:uid="{00000000-0005-0000-0000-000089600000}"/>
    <cellStyle name="Normal 52 3 2 2 5 2" xfId="42314" xr:uid="{00000000-0005-0000-0000-00008A600000}"/>
    <cellStyle name="Normal 52 3 2 2 5 3" xfId="27081" xr:uid="{00000000-0005-0000-0000-00008B600000}"/>
    <cellStyle name="Normal 52 3 2 2 6" xfId="6962" xr:uid="{00000000-0005-0000-0000-00008C600000}"/>
    <cellStyle name="Normal 52 3 2 2 6 2" xfId="37297" xr:uid="{00000000-0005-0000-0000-00008D600000}"/>
    <cellStyle name="Normal 52 3 2 2 6 3" xfId="22064" xr:uid="{00000000-0005-0000-0000-00008E600000}"/>
    <cellStyle name="Normal 52 3 2 2 7" xfId="32285" xr:uid="{00000000-0005-0000-0000-00008F600000}"/>
    <cellStyle name="Normal 52 3 2 2 8" xfId="17051" xr:uid="{00000000-0005-0000-0000-000090600000}"/>
    <cellStyle name="Normal 52 3 2 3" xfId="2309" xr:uid="{00000000-0005-0000-0000-000091600000}"/>
    <cellStyle name="Normal 52 3 2 3 2" xfId="3999" xr:uid="{00000000-0005-0000-0000-000092600000}"/>
    <cellStyle name="Normal 52 3 2 3 2 2" xfId="14072" xr:uid="{00000000-0005-0000-0000-000093600000}"/>
    <cellStyle name="Normal 52 3 2 3 2 2 2" xfId="44403" xr:uid="{00000000-0005-0000-0000-000094600000}"/>
    <cellStyle name="Normal 52 3 2 3 2 2 3" xfId="29170" xr:uid="{00000000-0005-0000-0000-000095600000}"/>
    <cellStyle name="Normal 52 3 2 3 2 3" xfId="9052" xr:uid="{00000000-0005-0000-0000-000096600000}"/>
    <cellStyle name="Normal 52 3 2 3 2 3 2" xfId="39386" xr:uid="{00000000-0005-0000-0000-000097600000}"/>
    <cellStyle name="Normal 52 3 2 3 2 3 3" xfId="24153" xr:uid="{00000000-0005-0000-0000-000098600000}"/>
    <cellStyle name="Normal 52 3 2 3 2 4" xfId="34373" xr:uid="{00000000-0005-0000-0000-000099600000}"/>
    <cellStyle name="Normal 52 3 2 3 2 5" xfId="19140" xr:uid="{00000000-0005-0000-0000-00009A600000}"/>
    <cellStyle name="Normal 52 3 2 3 3" xfId="5691" xr:uid="{00000000-0005-0000-0000-00009B600000}"/>
    <cellStyle name="Normal 52 3 2 3 3 2" xfId="15743" xr:uid="{00000000-0005-0000-0000-00009C600000}"/>
    <cellStyle name="Normal 52 3 2 3 3 2 2" xfId="46074" xr:uid="{00000000-0005-0000-0000-00009D600000}"/>
    <cellStyle name="Normal 52 3 2 3 3 2 3" xfId="30841" xr:uid="{00000000-0005-0000-0000-00009E600000}"/>
    <cellStyle name="Normal 52 3 2 3 3 3" xfId="10723" xr:uid="{00000000-0005-0000-0000-00009F600000}"/>
    <cellStyle name="Normal 52 3 2 3 3 3 2" xfId="41057" xr:uid="{00000000-0005-0000-0000-0000A0600000}"/>
    <cellStyle name="Normal 52 3 2 3 3 3 3" xfId="25824" xr:uid="{00000000-0005-0000-0000-0000A1600000}"/>
    <cellStyle name="Normal 52 3 2 3 3 4" xfId="36044" xr:uid="{00000000-0005-0000-0000-0000A2600000}"/>
    <cellStyle name="Normal 52 3 2 3 3 5" xfId="20811" xr:uid="{00000000-0005-0000-0000-0000A3600000}"/>
    <cellStyle name="Normal 52 3 2 3 4" xfId="12401" xr:uid="{00000000-0005-0000-0000-0000A4600000}"/>
    <cellStyle name="Normal 52 3 2 3 4 2" xfId="42732" xr:uid="{00000000-0005-0000-0000-0000A5600000}"/>
    <cellStyle name="Normal 52 3 2 3 4 3" xfId="27499" xr:uid="{00000000-0005-0000-0000-0000A6600000}"/>
    <cellStyle name="Normal 52 3 2 3 5" xfId="7380" xr:uid="{00000000-0005-0000-0000-0000A7600000}"/>
    <cellStyle name="Normal 52 3 2 3 5 2" xfId="37715" xr:uid="{00000000-0005-0000-0000-0000A8600000}"/>
    <cellStyle name="Normal 52 3 2 3 5 3" xfId="22482" xr:uid="{00000000-0005-0000-0000-0000A9600000}"/>
    <cellStyle name="Normal 52 3 2 3 6" xfId="32703" xr:uid="{00000000-0005-0000-0000-0000AA600000}"/>
    <cellStyle name="Normal 52 3 2 3 7" xfId="17469" xr:uid="{00000000-0005-0000-0000-0000AB600000}"/>
    <cellStyle name="Normal 52 3 2 4" xfId="3162" xr:uid="{00000000-0005-0000-0000-0000AC600000}"/>
    <cellStyle name="Normal 52 3 2 4 2" xfId="13236" xr:uid="{00000000-0005-0000-0000-0000AD600000}"/>
    <cellStyle name="Normal 52 3 2 4 2 2" xfId="43567" xr:uid="{00000000-0005-0000-0000-0000AE600000}"/>
    <cellStyle name="Normal 52 3 2 4 2 3" xfId="28334" xr:uid="{00000000-0005-0000-0000-0000AF600000}"/>
    <cellStyle name="Normal 52 3 2 4 3" xfId="8216" xr:uid="{00000000-0005-0000-0000-0000B0600000}"/>
    <cellStyle name="Normal 52 3 2 4 3 2" xfId="38550" xr:uid="{00000000-0005-0000-0000-0000B1600000}"/>
    <cellStyle name="Normal 52 3 2 4 3 3" xfId="23317" xr:uid="{00000000-0005-0000-0000-0000B2600000}"/>
    <cellStyle name="Normal 52 3 2 4 4" xfId="33537" xr:uid="{00000000-0005-0000-0000-0000B3600000}"/>
    <cellStyle name="Normal 52 3 2 4 5" xfId="18304" xr:uid="{00000000-0005-0000-0000-0000B4600000}"/>
    <cellStyle name="Normal 52 3 2 5" xfId="4855" xr:uid="{00000000-0005-0000-0000-0000B5600000}"/>
    <cellStyle name="Normal 52 3 2 5 2" xfId="14907" xr:uid="{00000000-0005-0000-0000-0000B6600000}"/>
    <cellStyle name="Normal 52 3 2 5 2 2" xfId="45238" xr:uid="{00000000-0005-0000-0000-0000B7600000}"/>
    <cellStyle name="Normal 52 3 2 5 2 3" xfId="30005" xr:uid="{00000000-0005-0000-0000-0000B8600000}"/>
    <cellStyle name="Normal 52 3 2 5 3" xfId="9887" xr:uid="{00000000-0005-0000-0000-0000B9600000}"/>
    <cellStyle name="Normal 52 3 2 5 3 2" xfId="40221" xr:uid="{00000000-0005-0000-0000-0000BA600000}"/>
    <cellStyle name="Normal 52 3 2 5 3 3" xfId="24988" xr:uid="{00000000-0005-0000-0000-0000BB600000}"/>
    <cellStyle name="Normal 52 3 2 5 4" xfId="35208" xr:uid="{00000000-0005-0000-0000-0000BC600000}"/>
    <cellStyle name="Normal 52 3 2 5 5" xfId="19975" xr:uid="{00000000-0005-0000-0000-0000BD600000}"/>
    <cellStyle name="Normal 52 3 2 6" xfId="11565" xr:uid="{00000000-0005-0000-0000-0000BE600000}"/>
    <cellStyle name="Normal 52 3 2 6 2" xfId="41896" xr:uid="{00000000-0005-0000-0000-0000BF600000}"/>
    <cellStyle name="Normal 52 3 2 6 3" xfId="26663" xr:uid="{00000000-0005-0000-0000-0000C0600000}"/>
    <cellStyle name="Normal 52 3 2 7" xfId="6544" xr:uid="{00000000-0005-0000-0000-0000C1600000}"/>
    <cellStyle name="Normal 52 3 2 7 2" xfId="36879" xr:uid="{00000000-0005-0000-0000-0000C2600000}"/>
    <cellStyle name="Normal 52 3 2 7 3" xfId="21646" xr:uid="{00000000-0005-0000-0000-0000C3600000}"/>
    <cellStyle name="Normal 52 3 2 8" xfId="31867" xr:uid="{00000000-0005-0000-0000-0000C4600000}"/>
    <cellStyle name="Normal 52 3 2 9" xfId="16633" xr:uid="{00000000-0005-0000-0000-0000C5600000}"/>
    <cellStyle name="Normal 52 3 3" xfId="1680" xr:uid="{00000000-0005-0000-0000-0000C6600000}"/>
    <cellStyle name="Normal 52 3 3 2" xfId="2519" xr:uid="{00000000-0005-0000-0000-0000C7600000}"/>
    <cellStyle name="Normal 52 3 3 2 2" xfId="4209" xr:uid="{00000000-0005-0000-0000-0000C8600000}"/>
    <cellStyle name="Normal 52 3 3 2 2 2" xfId="14282" xr:uid="{00000000-0005-0000-0000-0000C9600000}"/>
    <cellStyle name="Normal 52 3 3 2 2 2 2" xfId="44613" xr:uid="{00000000-0005-0000-0000-0000CA600000}"/>
    <cellStyle name="Normal 52 3 3 2 2 2 3" xfId="29380" xr:uid="{00000000-0005-0000-0000-0000CB600000}"/>
    <cellStyle name="Normal 52 3 3 2 2 3" xfId="9262" xr:uid="{00000000-0005-0000-0000-0000CC600000}"/>
    <cellStyle name="Normal 52 3 3 2 2 3 2" xfId="39596" xr:uid="{00000000-0005-0000-0000-0000CD600000}"/>
    <cellStyle name="Normal 52 3 3 2 2 3 3" xfId="24363" xr:uid="{00000000-0005-0000-0000-0000CE600000}"/>
    <cellStyle name="Normal 52 3 3 2 2 4" xfId="34583" xr:uid="{00000000-0005-0000-0000-0000CF600000}"/>
    <cellStyle name="Normal 52 3 3 2 2 5" xfId="19350" xr:uid="{00000000-0005-0000-0000-0000D0600000}"/>
    <cellStyle name="Normal 52 3 3 2 3" xfId="5901" xr:uid="{00000000-0005-0000-0000-0000D1600000}"/>
    <cellStyle name="Normal 52 3 3 2 3 2" xfId="15953" xr:uid="{00000000-0005-0000-0000-0000D2600000}"/>
    <cellStyle name="Normal 52 3 3 2 3 2 2" xfId="46284" xr:uid="{00000000-0005-0000-0000-0000D3600000}"/>
    <cellStyle name="Normal 52 3 3 2 3 2 3" xfId="31051" xr:uid="{00000000-0005-0000-0000-0000D4600000}"/>
    <cellStyle name="Normal 52 3 3 2 3 3" xfId="10933" xr:uid="{00000000-0005-0000-0000-0000D5600000}"/>
    <cellStyle name="Normal 52 3 3 2 3 3 2" xfId="41267" xr:uid="{00000000-0005-0000-0000-0000D6600000}"/>
    <cellStyle name="Normal 52 3 3 2 3 3 3" xfId="26034" xr:uid="{00000000-0005-0000-0000-0000D7600000}"/>
    <cellStyle name="Normal 52 3 3 2 3 4" xfId="36254" xr:uid="{00000000-0005-0000-0000-0000D8600000}"/>
    <cellStyle name="Normal 52 3 3 2 3 5" xfId="21021" xr:uid="{00000000-0005-0000-0000-0000D9600000}"/>
    <cellStyle name="Normal 52 3 3 2 4" xfId="12611" xr:uid="{00000000-0005-0000-0000-0000DA600000}"/>
    <cellStyle name="Normal 52 3 3 2 4 2" xfId="42942" xr:uid="{00000000-0005-0000-0000-0000DB600000}"/>
    <cellStyle name="Normal 52 3 3 2 4 3" xfId="27709" xr:uid="{00000000-0005-0000-0000-0000DC600000}"/>
    <cellStyle name="Normal 52 3 3 2 5" xfId="7590" xr:uid="{00000000-0005-0000-0000-0000DD600000}"/>
    <cellStyle name="Normal 52 3 3 2 5 2" xfId="37925" xr:uid="{00000000-0005-0000-0000-0000DE600000}"/>
    <cellStyle name="Normal 52 3 3 2 5 3" xfId="22692" xr:uid="{00000000-0005-0000-0000-0000DF600000}"/>
    <cellStyle name="Normal 52 3 3 2 6" xfId="32913" xr:uid="{00000000-0005-0000-0000-0000E0600000}"/>
    <cellStyle name="Normal 52 3 3 2 7" xfId="17679" xr:uid="{00000000-0005-0000-0000-0000E1600000}"/>
    <cellStyle name="Normal 52 3 3 3" xfId="3372" xr:uid="{00000000-0005-0000-0000-0000E2600000}"/>
    <cellStyle name="Normal 52 3 3 3 2" xfId="13446" xr:uid="{00000000-0005-0000-0000-0000E3600000}"/>
    <cellStyle name="Normal 52 3 3 3 2 2" xfId="43777" xr:uid="{00000000-0005-0000-0000-0000E4600000}"/>
    <cellStyle name="Normal 52 3 3 3 2 3" xfId="28544" xr:uid="{00000000-0005-0000-0000-0000E5600000}"/>
    <cellStyle name="Normal 52 3 3 3 3" xfId="8426" xr:uid="{00000000-0005-0000-0000-0000E6600000}"/>
    <cellStyle name="Normal 52 3 3 3 3 2" xfId="38760" xr:uid="{00000000-0005-0000-0000-0000E7600000}"/>
    <cellStyle name="Normal 52 3 3 3 3 3" xfId="23527" xr:uid="{00000000-0005-0000-0000-0000E8600000}"/>
    <cellStyle name="Normal 52 3 3 3 4" xfId="33747" xr:uid="{00000000-0005-0000-0000-0000E9600000}"/>
    <cellStyle name="Normal 52 3 3 3 5" xfId="18514" xr:uid="{00000000-0005-0000-0000-0000EA600000}"/>
    <cellStyle name="Normal 52 3 3 4" xfId="5065" xr:uid="{00000000-0005-0000-0000-0000EB600000}"/>
    <cellStyle name="Normal 52 3 3 4 2" xfId="15117" xr:uid="{00000000-0005-0000-0000-0000EC600000}"/>
    <cellStyle name="Normal 52 3 3 4 2 2" xfId="45448" xr:uid="{00000000-0005-0000-0000-0000ED600000}"/>
    <cellStyle name="Normal 52 3 3 4 2 3" xfId="30215" xr:uid="{00000000-0005-0000-0000-0000EE600000}"/>
    <cellStyle name="Normal 52 3 3 4 3" xfId="10097" xr:uid="{00000000-0005-0000-0000-0000EF600000}"/>
    <cellStyle name="Normal 52 3 3 4 3 2" xfId="40431" xr:uid="{00000000-0005-0000-0000-0000F0600000}"/>
    <cellStyle name="Normal 52 3 3 4 3 3" xfId="25198" xr:uid="{00000000-0005-0000-0000-0000F1600000}"/>
    <cellStyle name="Normal 52 3 3 4 4" xfId="35418" xr:uid="{00000000-0005-0000-0000-0000F2600000}"/>
    <cellStyle name="Normal 52 3 3 4 5" xfId="20185" xr:uid="{00000000-0005-0000-0000-0000F3600000}"/>
    <cellStyle name="Normal 52 3 3 5" xfId="11775" xr:uid="{00000000-0005-0000-0000-0000F4600000}"/>
    <cellStyle name="Normal 52 3 3 5 2" xfId="42106" xr:uid="{00000000-0005-0000-0000-0000F5600000}"/>
    <cellStyle name="Normal 52 3 3 5 3" xfId="26873" xr:uid="{00000000-0005-0000-0000-0000F6600000}"/>
    <cellStyle name="Normal 52 3 3 6" xfId="6754" xr:uid="{00000000-0005-0000-0000-0000F7600000}"/>
    <cellStyle name="Normal 52 3 3 6 2" xfId="37089" xr:uid="{00000000-0005-0000-0000-0000F8600000}"/>
    <cellStyle name="Normal 52 3 3 6 3" xfId="21856" xr:uid="{00000000-0005-0000-0000-0000F9600000}"/>
    <cellStyle name="Normal 52 3 3 7" xfId="32077" xr:uid="{00000000-0005-0000-0000-0000FA600000}"/>
    <cellStyle name="Normal 52 3 3 8" xfId="16843" xr:uid="{00000000-0005-0000-0000-0000FB600000}"/>
    <cellStyle name="Normal 52 3 4" xfId="2101" xr:uid="{00000000-0005-0000-0000-0000FC600000}"/>
    <cellStyle name="Normal 52 3 4 2" xfId="3791" xr:uid="{00000000-0005-0000-0000-0000FD600000}"/>
    <cellStyle name="Normal 52 3 4 2 2" xfId="13864" xr:uid="{00000000-0005-0000-0000-0000FE600000}"/>
    <cellStyle name="Normal 52 3 4 2 2 2" xfId="44195" xr:uid="{00000000-0005-0000-0000-0000FF600000}"/>
    <cellStyle name="Normal 52 3 4 2 2 3" xfId="28962" xr:uid="{00000000-0005-0000-0000-000000610000}"/>
    <cellStyle name="Normal 52 3 4 2 3" xfId="8844" xr:uid="{00000000-0005-0000-0000-000001610000}"/>
    <cellStyle name="Normal 52 3 4 2 3 2" xfId="39178" xr:uid="{00000000-0005-0000-0000-000002610000}"/>
    <cellStyle name="Normal 52 3 4 2 3 3" xfId="23945" xr:uid="{00000000-0005-0000-0000-000003610000}"/>
    <cellStyle name="Normal 52 3 4 2 4" xfId="34165" xr:uid="{00000000-0005-0000-0000-000004610000}"/>
    <cellStyle name="Normal 52 3 4 2 5" xfId="18932" xr:uid="{00000000-0005-0000-0000-000005610000}"/>
    <cellStyle name="Normal 52 3 4 3" xfId="5483" xr:uid="{00000000-0005-0000-0000-000006610000}"/>
    <cellStyle name="Normal 52 3 4 3 2" xfId="15535" xr:uid="{00000000-0005-0000-0000-000007610000}"/>
    <cellStyle name="Normal 52 3 4 3 2 2" xfId="45866" xr:uid="{00000000-0005-0000-0000-000008610000}"/>
    <cellStyle name="Normal 52 3 4 3 2 3" xfId="30633" xr:uid="{00000000-0005-0000-0000-000009610000}"/>
    <cellStyle name="Normal 52 3 4 3 3" xfId="10515" xr:uid="{00000000-0005-0000-0000-00000A610000}"/>
    <cellStyle name="Normal 52 3 4 3 3 2" xfId="40849" xr:uid="{00000000-0005-0000-0000-00000B610000}"/>
    <cellStyle name="Normal 52 3 4 3 3 3" xfId="25616" xr:uid="{00000000-0005-0000-0000-00000C610000}"/>
    <cellStyle name="Normal 52 3 4 3 4" xfId="35836" xr:uid="{00000000-0005-0000-0000-00000D610000}"/>
    <cellStyle name="Normal 52 3 4 3 5" xfId="20603" xr:uid="{00000000-0005-0000-0000-00000E610000}"/>
    <cellStyle name="Normal 52 3 4 4" xfId="12193" xr:uid="{00000000-0005-0000-0000-00000F610000}"/>
    <cellStyle name="Normal 52 3 4 4 2" xfId="42524" xr:uid="{00000000-0005-0000-0000-000010610000}"/>
    <cellStyle name="Normal 52 3 4 4 3" xfId="27291" xr:uid="{00000000-0005-0000-0000-000011610000}"/>
    <cellStyle name="Normal 52 3 4 5" xfId="7172" xr:uid="{00000000-0005-0000-0000-000012610000}"/>
    <cellStyle name="Normal 52 3 4 5 2" xfId="37507" xr:uid="{00000000-0005-0000-0000-000013610000}"/>
    <cellStyle name="Normal 52 3 4 5 3" xfId="22274" xr:uid="{00000000-0005-0000-0000-000014610000}"/>
    <cellStyle name="Normal 52 3 4 6" xfId="32495" xr:uid="{00000000-0005-0000-0000-000015610000}"/>
    <cellStyle name="Normal 52 3 4 7" xfId="17261" xr:uid="{00000000-0005-0000-0000-000016610000}"/>
    <cellStyle name="Normal 52 3 5" xfId="2954" xr:uid="{00000000-0005-0000-0000-000017610000}"/>
    <cellStyle name="Normal 52 3 5 2" xfId="13028" xr:uid="{00000000-0005-0000-0000-000018610000}"/>
    <cellStyle name="Normal 52 3 5 2 2" xfId="43359" xr:uid="{00000000-0005-0000-0000-000019610000}"/>
    <cellStyle name="Normal 52 3 5 2 3" xfId="28126" xr:uid="{00000000-0005-0000-0000-00001A610000}"/>
    <cellStyle name="Normal 52 3 5 3" xfId="8008" xr:uid="{00000000-0005-0000-0000-00001B610000}"/>
    <cellStyle name="Normal 52 3 5 3 2" xfId="38342" xr:uid="{00000000-0005-0000-0000-00001C610000}"/>
    <cellStyle name="Normal 52 3 5 3 3" xfId="23109" xr:uid="{00000000-0005-0000-0000-00001D610000}"/>
    <cellStyle name="Normal 52 3 5 4" xfId="33329" xr:uid="{00000000-0005-0000-0000-00001E610000}"/>
    <cellStyle name="Normal 52 3 5 5" xfId="18096" xr:uid="{00000000-0005-0000-0000-00001F610000}"/>
    <cellStyle name="Normal 52 3 6" xfId="4647" xr:uid="{00000000-0005-0000-0000-000020610000}"/>
    <cellStyle name="Normal 52 3 6 2" xfId="14699" xr:uid="{00000000-0005-0000-0000-000021610000}"/>
    <cellStyle name="Normal 52 3 6 2 2" xfId="45030" xr:uid="{00000000-0005-0000-0000-000022610000}"/>
    <cellStyle name="Normal 52 3 6 2 3" xfId="29797" xr:uid="{00000000-0005-0000-0000-000023610000}"/>
    <cellStyle name="Normal 52 3 6 3" xfId="9679" xr:uid="{00000000-0005-0000-0000-000024610000}"/>
    <cellStyle name="Normal 52 3 6 3 2" xfId="40013" xr:uid="{00000000-0005-0000-0000-000025610000}"/>
    <cellStyle name="Normal 52 3 6 3 3" xfId="24780" xr:uid="{00000000-0005-0000-0000-000026610000}"/>
    <cellStyle name="Normal 52 3 6 4" xfId="35000" xr:uid="{00000000-0005-0000-0000-000027610000}"/>
    <cellStyle name="Normal 52 3 6 5" xfId="19767" xr:uid="{00000000-0005-0000-0000-000028610000}"/>
    <cellStyle name="Normal 52 3 7" xfId="11357" xr:uid="{00000000-0005-0000-0000-000029610000}"/>
    <cellStyle name="Normal 52 3 7 2" xfId="41688" xr:uid="{00000000-0005-0000-0000-00002A610000}"/>
    <cellStyle name="Normal 52 3 7 3" xfId="26455" xr:uid="{00000000-0005-0000-0000-00002B610000}"/>
    <cellStyle name="Normal 52 3 8" xfId="6336" xr:uid="{00000000-0005-0000-0000-00002C610000}"/>
    <cellStyle name="Normal 52 3 8 2" xfId="36671" xr:uid="{00000000-0005-0000-0000-00002D610000}"/>
    <cellStyle name="Normal 52 3 8 3" xfId="21438" xr:uid="{00000000-0005-0000-0000-00002E610000}"/>
    <cellStyle name="Normal 52 3 9" xfId="31660" xr:uid="{00000000-0005-0000-0000-00002F610000}"/>
    <cellStyle name="Normal 52 4" xfId="1361" xr:uid="{00000000-0005-0000-0000-000030610000}"/>
    <cellStyle name="Normal 52 4 2" xfId="1784" xr:uid="{00000000-0005-0000-0000-000031610000}"/>
    <cellStyle name="Normal 52 4 2 2" xfId="2623" xr:uid="{00000000-0005-0000-0000-000032610000}"/>
    <cellStyle name="Normal 52 4 2 2 2" xfId="4313" xr:uid="{00000000-0005-0000-0000-000033610000}"/>
    <cellStyle name="Normal 52 4 2 2 2 2" xfId="14386" xr:uid="{00000000-0005-0000-0000-000034610000}"/>
    <cellStyle name="Normal 52 4 2 2 2 2 2" xfId="44717" xr:uid="{00000000-0005-0000-0000-000035610000}"/>
    <cellStyle name="Normal 52 4 2 2 2 2 3" xfId="29484" xr:uid="{00000000-0005-0000-0000-000036610000}"/>
    <cellStyle name="Normal 52 4 2 2 2 3" xfId="9366" xr:uid="{00000000-0005-0000-0000-000037610000}"/>
    <cellStyle name="Normal 52 4 2 2 2 3 2" xfId="39700" xr:uid="{00000000-0005-0000-0000-000038610000}"/>
    <cellStyle name="Normal 52 4 2 2 2 3 3" xfId="24467" xr:uid="{00000000-0005-0000-0000-000039610000}"/>
    <cellStyle name="Normal 52 4 2 2 2 4" xfId="34687" xr:uid="{00000000-0005-0000-0000-00003A610000}"/>
    <cellStyle name="Normal 52 4 2 2 2 5" xfId="19454" xr:uid="{00000000-0005-0000-0000-00003B610000}"/>
    <cellStyle name="Normal 52 4 2 2 3" xfId="6005" xr:uid="{00000000-0005-0000-0000-00003C610000}"/>
    <cellStyle name="Normal 52 4 2 2 3 2" xfId="16057" xr:uid="{00000000-0005-0000-0000-00003D610000}"/>
    <cellStyle name="Normal 52 4 2 2 3 2 2" xfId="46388" xr:uid="{00000000-0005-0000-0000-00003E610000}"/>
    <cellStyle name="Normal 52 4 2 2 3 2 3" xfId="31155" xr:uid="{00000000-0005-0000-0000-00003F610000}"/>
    <cellStyle name="Normal 52 4 2 2 3 3" xfId="11037" xr:uid="{00000000-0005-0000-0000-000040610000}"/>
    <cellStyle name="Normal 52 4 2 2 3 3 2" xfId="41371" xr:uid="{00000000-0005-0000-0000-000041610000}"/>
    <cellStyle name="Normal 52 4 2 2 3 3 3" xfId="26138" xr:uid="{00000000-0005-0000-0000-000042610000}"/>
    <cellStyle name="Normal 52 4 2 2 3 4" xfId="36358" xr:uid="{00000000-0005-0000-0000-000043610000}"/>
    <cellStyle name="Normal 52 4 2 2 3 5" xfId="21125" xr:uid="{00000000-0005-0000-0000-000044610000}"/>
    <cellStyle name="Normal 52 4 2 2 4" xfId="12715" xr:uid="{00000000-0005-0000-0000-000045610000}"/>
    <cellStyle name="Normal 52 4 2 2 4 2" xfId="43046" xr:uid="{00000000-0005-0000-0000-000046610000}"/>
    <cellStyle name="Normal 52 4 2 2 4 3" xfId="27813" xr:uid="{00000000-0005-0000-0000-000047610000}"/>
    <cellStyle name="Normal 52 4 2 2 5" xfId="7694" xr:uid="{00000000-0005-0000-0000-000048610000}"/>
    <cellStyle name="Normal 52 4 2 2 5 2" xfId="38029" xr:uid="{00000000-0005-0000-0000-000049610000}"/>
    <cellStyle name="Normal 52 4 2 2 5 3" xfId="22796" xr:uid="{00000000-0005-0000-0000-00004A610000}"/>
    <cellStyle name="Normal 52 4 2 2 6" xfId="33017" xr:uid="{00000000-0005-0000-0000-00004B610000}"/>
    <cellStyle name="Normal 52 4 2 2 7" xfId="17783" xr:uid="{00000000-0005-0000-0000-00004C610000}"/>
    <cellStyle name="Normal 52 4 2 3" xfId="3476" xr:uid="{00000000-0005-0000-0000-00004D610000}"/>
    <cellStyle name="Normal 52 4 2 3 2" xfId="13550" xr:uid="{00000000-0005-0000-0000-00004E610000}"/>
    <cellStyle name="Normal 52 4 2 3 2 2" xfId="43881" xr:uid="{00000000-0005-0000-0000-00004F610000}"/>
    <cellStyle name="Normal 52 4 2 3 2 3" xfId="28648" xr:uid="{00000000-0005-0000-0000-000050610000}"/>
    <cellStyle name="Normal 52 4 2 3 3" xfId="8530" xr:uid="{00000000-0005-0000-0000-000051610000}"/>
    <cellStyle name="Normal 52 4 2 3 3 2" xfId="38864" xr:uid="{00000000-0005-0000-0000-000052610000}"/>
    <cellStyle name="Normal 52 4 2 3 3 3" xfId="23631" xr:uid="{00000000-0005-0000-0000-000053610000}"/>
    <cellStyle name="Normal 52 4 2 3 4" xfId="33851" xr:uid="{00000000-0005-0000-0000-000054610000}"/>
    <cellStyle name="Normal 52 4 2 3 5" xfId="18618" xr:uid="{00000000-0005-0000-0000-000055610000}"/>
    <cellStyle name="Normal 52 4 2 4" xfId="5169" xr:uid="{00000000-0005-0000-0000-000056610000}"/>
    <cellStyle name="Normal 52 4 2 4 2" xfId="15221" xr:uid="{00000000-0005-0000-0000-000057610000}"/>
    <cellStyle name="Normal 52 4 2 4 2 2" xfId="45552" xr:uid="{00000000-0005-0000-0000-000058610000}"/>
    <cellStyle name="Normal 52 4 2 4 2 3" xfId="30319" xr:uid="{00000000-0005-0000-0000-000059610000}"/>
    <cellStyle name="Normal 52 4 2 4 3" xfId="10201" xr:uid="{00000000-0005-0000-0000-00005A610000}"/>
    <cellStyle name="Normal 52 4 2 4 3 2" xfId="40535" xr:uid="{00000000-0005-0000-0000-00005B610000}"/>
    <cellStyle name="Normal 52 4 2 4 3 3" xfId="25302" xr:uid="{00000000-0005-0000-0000-00005C610000}"/>
    <cellStyle name="Normal 52 4 2 4 4" xfId="35522" xr:uid="{00000000-0005-0000-0000-00005D610000}"/>
    <cellStyle name="Normal 52 4 2 4 5" xfId="20289" xr:uid="{00000000-0005-0000-0000-00005E610000}"/>
    <cellStyle name="Normal 52 4 2 5" xfId="11879" xr:uid="{00000000-0005-0000-0000-00005F610000}"/>
    <cellStyle name="Normal 52 4 2 5 2" xfId="42210" xr:uid="{00000000-0005-0000-0000-000060610000}"/>
    <cellStyle name="Normal 52 4 2 5 3" xfId="26977" xr:uid="{00000000-0005-0000-0000-000061610000}"/>
    <cellStyle name="Normal 52 4 2 6" xfId="6858" xr:uid="{00000000-0005-0000-0000-000062610000}"/>
    <cellStyle name="Normal 52 4 2 6 2" xfId="37193" xr:uid="{00000000-0005-0000-0000-000063610000}"/>
    <cellStyle name="Normal 52 4 2 6 3" xfId="21960" xr:uid="{00000000-0005-0000-0000-000064610000}"/>
    <cellStyle name="Normal 52 4 2 7" xfId="32181" xr:uid="{00000000-0005-0000-0000-000065610000}"/>
    <cellStyle name="Normal 52 4 2 8" xfId="16947" xr:uid="{00000000-0005-0000-0000-000066610000}"/>
    <cellStyle name="Normal 52 4 3" xfId="2205" xr:uid="{00000000-0005-0000-0000-000067610000}"/>
    <cellStyle name="Normal 52 4 3 2" xfId="3895" xr:uid="{00000000-0005-0000-0000-000068610000}"/>
    <cellStyle name="Normal 52 4 3 2 2" xfId="13968" xr:uid="{00000000-0005-0000-0000-000069610000}"/>
    <cellStyle name="Normal 52 4 3 2 2 2" xfId="44299" xr:uid="{00000000-0005-0000-0000-00006A610000}"/>
    <cellStyle name="Normal 52 4 3 2 2 3" xfId="29066" xr:uid="{00000000-0005-0000-0000-00006B610000}"/>
    <cellStyle name="Normal 52 4 3 2 3" xfId="8948" xr:uid="{00000000-0005-0000-0000-00006C610000}"/>
    <cellStyle name="Normal 52 4 3 2 3 2" xfId="39282" xr:uid="{00000000-0005-0000-0000-00006D610000}"/>
    <cellStyle name="Normal 52 4 3 2 3 3" xfId="24049" xr:uid="{00000000-0005-0000-0000-00006E610000}"/>
    <cellStyle name="Normal 52 4 3 2 4" xfId="34269" xr:uid="{00000000-0005-0000-0000-00006F610000}"/>
    <cellStyle name="Normal 52 4 3 2 5" xfId="19036" xr:uid="{00000000-0005-0000-0000-000070610000}"/>
    <cellStyle name="Normal 52 4 3 3" xfId="5587" xr:uid="{00000000-0005-0000-0000-000071610000}"/>
    <cellStyle name="Normal 52 4 3 3 2" xfId="15639" xr:uid="{00000000-0005-0000-0000-000072610000}"/>
    <cellStyle name="Normal 52 4 3 3 2 2" xfId="45970" xr:uid="{00000000-0005-0000-0000-000073610000}"/>
    <cellStyle name="Normal 52 4 3 3 2 3" xfId="30737" xr:uid="{00000000-0005-0000-0000-000074610000}"/>
    <cellStyle name="Normal 52 4 3 3 3" xfId="10619" xr:uid="{00000000-0005-0000-0000-000075610000}"/>
    <cellStyle name="Normal 52 4 3 3 3 2" xfId="40953" xr:uid="{00000000-0005-0000-0000-000076610000}"/>
    <cellStyle name="Normal 52 4 3 3 3 3" xfId="25720" xr:uid="{00000000-0005-0000-0000-000077610000}"/>
    <cellStyle name="Normal 52 4 3 3 4" xfId="35940" xr:uid="{00000000-0005-0000-0000-000078610000}"/>
    <cellStyle name="Normal 52 4 3 3 5" xfId="20707" xr:uid="{00000000-0005-0000-0000-000079610000}"/>
    <cellStyle name="Normal 52 4 3 4" xfId="12297" xr:uid="{00000000-0005-0000-0000-00007A610000}"/>
    <cellStyle name="Normal 52 4 3 4 2" xfId="42628" xr:uid="{00000000-0005-0000-0000-00007B610000}"/>
    <cellStyle name="Normal 52 4 3 4 3" xfId="27395" xr:uid="{00000000-0005-0000-0000-00007C610000}"/>
    <cellStyle name="Normal 52 4 3 5" xfId="7276" xr:uid="{00000000-0005-0000-0000-00007D610000}"/>
    <cellStyle name="Normal 52 4 3 5 2" xfId="37611" xr:uid="{00000000-0005-0000-0000-00007E610000}"/>
    <cellStyle name="Normal 52 4 3 5 3" xfId="22378" xr:uid="{00000000-0005-0000-0000-00007F610000}"/>
    <cellStyle name="Normal 52 4 3 6" xfId="32599" xr:uid="{00000000-0005-0000-0000-000080610000}"/>
    <cellStyle name="Normal 52 4 3 7" xfId="17365" xr:uid="{00000000-0005-0000-0000-000081610000}"/>
    <cellStyle name="Normal 52 4 4" xfId="3058" xr:uid="{00000000-0005-0000-0000-000082610000}"/>
    <cellStyle name="Normal 52 4 4 2" xfId="13132" xr:uid="{00000000-0005-0000-0000-000083610000}"/>
    <cellStyle name="Normal 52 4 4 2 2" xfId="43463" xr:uid="{00000000-0005-0000-0000-000084610000}"/>
    <cellStyle name="Normal 52 4 4 2 3" xfId="28230" xr:uid="{00000000-0005-0000-0000-000085610000}"/>
    <cellStyle name="Normal 52 4 4 3" xfId="8112" xr:uid="{00000000-0005-0000-0000-000086610000}"/>
    <cellStyle name="Normal 52 4 4 3 2" xfId="38446" xr:uid="{00000000-0005-0000-0000-000087610000}"/>
    <cellStyle name="Normal 52 4 4 3 3" xfId="23213" xr:uid="{00000000-0005-0000-0000-000088610000}"/>
    <cellStyle name="Normal 52 4 4 4" xfId="33433" xr:uid="{00000000-0005-0000-0000-000089610000}"/>
    <cellStyle name="Normal 52 4 4 5" xfId="18200" xr:uid="{00000000-0005-0000-0000-00008A610000}"/>
    <cellStyle name="Normal 52 4 5" xfId="4751" xr:uid="{00000000-0005-0000-0000-00008B610000}"/>
    <cellStyle name="Normal 52 4 5 2" xfId="14803" xr:uid="{00000000-0005-0000-0000-00008C610000}"/>
    <cellStyle name="Normal 52 4 5 2 2" xfId="45134" xr:uid="{00000000-0005-0000-0000-00008D610000}"/>
    <cellStyle name="Normal 52 4 5 2 3" xfId="29901" xr:uid="{00000000-0005-0000-0000-00008E610000}"/>
    <cellStyle name="Normal 52 4 5 3" xfId="9783" xr:uid="{00000000-0005-0000-0000-00008F610000}"/>
    <cellStyle name="Normal 52 4 5 3 2" xfId="40117" xr:uid="{00000000-0005-0000-0000-000090610000}"/>
    <cellStyle name="Normal 52 4 5 3 3" xfId="24884" xr:uid="{00000000-0005-0000-0000-000091610000}"/>
    <cellStyle name="Normal 52 4 5 4" xfId="35104" xr:uid="{00000000-0005-0000-0000-000092610000}"/>
    <cellStyle name="Normal 52 4 5 5" xfId="19871" xr:uid="{00000000-0005-0000-0000-000093610000}"/>
    <cellStyle name="Normal 52 4 6" xfId="11461" xr:uid="{00000000-0005-0000-0000-000094610000}"/>
    <cellStyle name="Normal 52 4 6 2" xfId="41792" xr:uid="{00000000-0005-0000-0000-000095610000}"/>
    <cellStyle name="Normal 52 4 6 3" xfId="26559" xr:uid="{00000000-0005-0000-0000-000096610000}"/>
    <cellStyle name="Normal 52 4 7" xfId="6440" xr:uid="{00000000-0005-0000-0000-000097610000}"/>
    <cellStyle name="Normal 52 4 7 2" xfId="36775" xr:uid="{00000000-0005-0000-0000-000098610000}"/>
    <cellStyle name="Normal 52 4 7 3" xfId="21542" xr:uid="{00000000-0005-0000-0000-000099610000}"/>
    <cellStyle name="Normal 52 4 8" xfId="31763" xr:uid="{00000000-0005-0000-0000-00009A610000}"/>
    <cellStyle name="Normal 52 4 9" xfId="16529" xr:uid="{00000000-0005-0000-0000-00009B610000}"/>
    <cellStyle name="Normal 52 5" xfId="1574" xr:uid="{00000000-0005-0000-0000-00009C610000}"/>
    <cellStyle name="Normal 52 5 2" xfId="2415" xr:uid="{00000000-0005-0000-0000-00009D610000}"/>
    <cellStyle name="Normal 52 5 2 2" xfId="4105" xr:uid="{00000000-0005-0000-0000-00009E610000}"/>
    <cellStyle name="Normal 52 5 2 2 2" xfId="14178" xr:uid="{00000000-0005-0000-0000-00009F610000}"/>
    <cellStyle name="Normal 52 5 2 2 2 2" xfId="44509" xr:uid="{00000000-0005-0000-0000-0000A0610000}"/>
    <cellStyle name="Normal 52 5 2 2 2 3" xfId="29276" xr:uid="{00000000-0005-0000-0000-0000A1610000}"/>
    <cellStyle name="Normal 52 5 2 2 3" xfId="9158" xr:uid="{00000000-0005-0000-0000-0000A2610000}"/>
    <cellStyle name="Normal 52 5 2 2 3 2" xfId="39492" xr:uid="{00000000-0005-0000-0000-0000A3610000}"/>
    <cellStyle name="Normal 52 5 2 2 3 3" xfId="24259" xr:uid="{00000000-0005-0000-0000-0000A4610000}"/>
    <cellStyle name="Normal 52 5 2 2 4" xfId="34479" xr:uid="{00000000-0005-0000-0000-0000A5610000}"/>
    <cellStyle name="Normal 52 5 2 2 5" xfId="19246" xr:uid="{00000000-0005-0000-0000-0000A6610000}"/>
    <cellStyle name="Normal 52 5 2 3" xfId="5797" xr:uid="{00000000-0005-0000-0000-0000A7610000}"/>
    <cellStyle name="Normal 52 5 2 3 2" xfId="15849" xr:uid="{00000000-0005-0000-0000-0000A8610000}"/>
    <cellStyle name="Normal 52 5 2 3 2 2" xfId="46180" xr:uid="{00000000-0005-0000-0000-0000A9610000}"/>
    <cellStyle name="Normal 52 5 2 3 2 3" xfId="30947" xr:uid="{00000000-0005-0000-0000-0000AA610000}"/>
    <cellStyle name="Normal 52 5 2 3 3" xfId="10829" xr:uid="{00000000-0005-0000-0000-0000AB610000}"/>
    <cellStyle name="Normal 52 5 2 3 3 2" xfId="41163" xr:uid="{00000000-0005-0000-0000-0000AC610000}"/>
    <cellStyle name="Normal 52 5 2 3 3 3" xfId="25930" xr:uid="{00000000-0005-0000-0000-0000AD610000}"/>
    <cellStyle name="Normal 52 5 2 3 4" xfId="36150" xr:uid="{00000000-0005-0000-0000-0000AE610000}"/>
    <cellStyle name="Normal 52 5 2 3 5" xfId="20917" xr:uid="{00000000-0005-0000-0000-0000AF610000}"/>
    <cellStyle name="Normal 52 5 2 4" xfId="12507" xr:uid="{00000000-0005-0000-0000-0000B0610000}"/>
    <cellStyle name="Normal 52 5 2 4 2" xfId="42838" xr:uid="{00000000-0005-0000-0000-0000B1610000}"/>
    <cellStyle name="Normal 52 5 2 4 3" xfId="27605" xr:uid="{00000000-0005-0000-0000-0000B2610000}"/>
    <cellStyle name="Normal 52 5 2 5" xfId="7486" xr:uid="{00000000-0005-0000-0000-0000B3610000}"/>
    <cellStyle name="Normal 52 5 2 5 2" xfId="37821" xr:uid="{00000000-0005-0000-0000-0000B4610000}"/>
    <cellStyle name="Normal 52 5 2 5 3" xfId="22588" xr:uid="{00000000-0005-0000-0000-0000B5610000}"/>
    <cellStyle name="Normal 52 5 2 6" xfId="32809" xr:uid="{00000000-0005-0000-0000-0000B6610000}"/>
    <cellStyle name="Normal 52 5 2 7" xfId="17575" xr:uid="{00000000-0005-0000-0000-0000B7610000}"/>
    <cellStyle name="Normal 52 5 3" xfId="3268" xr:uid="{00000000-0005-0000-0000-0000B8610000}"/>
    <cellStyle name="Normal 52 5 3 2" xfId="13342" xr:uid="{00000000-0005-0000-0000-0000B9610000}"/>
    <cellStyle name="Normal 52 5 3 2 2" xfId="43673" xr:uid="{00000000-0005-0000-0000-0000BA610000}"/>
    <cellStyle name="Normal 52 5 3 2 3" xfId="28440" xr:uid="{00000000-0005-0000-0000-0000BB610000}"/>
    <cellStyle name="Normal 52 5 3 3" xfId="8322" xr:uid="{00000000-0005-0000-0000-0000BC610000}"/>
    <cellStyle name="Normal 52 5 3 3 2" xfId="38656" xr:uid="{00000000-0005-0000-0000-0000BD610000}"/>
    <cellStyle name="Normal 52 5 3 3 3" xfId="23423" xr:uid="{00000000-0005-0000-0000-0000BE610000}"/>
    <cellStyle name="Normal 52 5 3 4" xfId="33643" xr:uid="{00000000-0005-0000-0000-0000BF610000}"/>
    <cellStyle name="Normal 52 5 3 5" xfId="18410" xr:uid="{00000000-0005-0000-0000-0000C0610000}"/>
    <cellStyle name="Normal 52 5 4" xfId="4961" xr:uid="{00000000-0005-0000-0000-0000C1610000}"/>
    <cellStyle name="Normal 52 5 4 2" xfId="15013" xr:uid="{00000000-0005-0000-0000-0000C2610000}"/>
    <cellStyle name="Normal 52 5 4 2 2" xfId="45344" xr:uid="{00000000-0005-0000-0000-0000C3610000}"/>
    <cellStyle name="Normal 52 5 4 2 3" xfId="30111" xr:uid="{00000000-0005-0000-0000-0000C4610000}"/>
    <cellStyle name="Normal 52 5 4 3" xfId="9993" xr:uid="{00000000-0005-0000-0000-0000C5610000}"/>
    <cellStyle name="Normal 52 5 4 3 2" xfId="40327" xr:uid="{00000000-0005-0000-0000-0000C6610000}"/>
    <cellStyle name="Normal 52 5 4 3 3" xfId="25094" xr:uid="{00000000-0005-0000-0000-0000C7610000}"/>
    <cellStyle name="Normal 52 5 4 4" xfId="35314" xr:uid="{00000000-0005-0000-0000-0000C8610000}"/>
    <cellStyle name="Normal 52 5 4 5" xfId="20081" xr:uid="{00000000-0005-0000-0000-0000C9610000}"/>
    <cellStyle name="Normal 52 5 5" xfId="11671" xr:uid="{00000000-0005-0000-0000-0000CA610000}"/>
    <cellStyle name="Normal 52 5 5 2" xfId="42002" xr:uid="{00000000-0005-0000-0000-0000CB610000}"/>
    <cellStyle name="Normal 52 5 5 3" xfId="26769" xr:uid="{00000000-0005-0000-0000-0000CC610000}"/>
    <cellStyle name="Normal 52 5 6" xfId="6650" xr:uid="{00000000-0005-0000-0000-0000CD610000}"/>
    <cellStyle name="Normal 52 5 6 2" xfId="36985" xr:uid="{00000000-0005-0000-0000-0000CE610000}"/>
    <cellStyle name="Normal 52 5 6 3" xfId="21752" xr:uid="{00000000-0005-0000-0000-0000CF610000}"/>
    <cellStyle name="Normal 52 5 7" xfId="31973" xr:uid="{00000000-0005-0000-0000-0000D0610000}"/>
    <cellStyle name="Normal 52 5 8" xfId="16739" xr:uid="{00000000-0005-0000-0000-0000D1610000}"/>
    <cellStyle name="Normal 52 6" xfId="1995" xr:uid="{00000000-0005-0000-0000-0000D2610000}"/>
    <cellStyle name="Normal 52 6 2" xfId="3687" xr:uid="{00000000-0005-0000-0000-0000D3610000}"/>
    <cellStyle name="Normal 52 6 2 2" xfId="13760" xr:uid="{00000000-0005-0000-0000-0000D4610000}"/>
    <cellStyle name="Normal 52 6 2 2 2" xfId="44091" xr:uid="{00000000-0005-0000-0000-0000D5610000}"/>
    <cellStyle name="Normal 52 6 2 2 3" xfId="28858" xr:uid="{00000000-0005-0000-0000-0000D6610000}"/>
    <cellStyle name="Normal 52 6 2 3" xfId="8740" xr:uid="{00000000-0005-0000-0000-0000D7610000}"/>
    <cellStyle name="Normal 52 6 2 3 2" xfId="39074" xr:uid="{00000000-0005-0000-0000-0000D8610000}"/>
    <cellStyle name="Normal 52 6 2 3 3" xfId="23841" xr:uid="{00000000-0005-0000-0000-0000D9610000}"/>
    <cellStyle name="Normal 52 6 2 4" xfId="34061" xr:uid="{00000000-0005-0000-0000-0000DA610000}"/>
    <cellStyle name="Normal 52 6 2 5" xfId="18828" xr:uid="{00000000-0005-0000-0000-0000DB610000}"/>
    <cellStyle name="Normal 52 6 3" xfId="5379" xr:uid="{00000000-0005-0000-0000-0000DC610000}"/>
    <cellStyle name="Normal 52 6 3 2" xfId="15431" xr:uid="{00000000-0005-0000-0000-0000DD610000}"/>
    <cellStyle name="Normal 52 6 3 2 2" xfId="45762" xr:uid="{00000000-0005-0000-0000-0000DE610000}"/>
    <cellStyle name="Normal 52 6 3 2 3" xfId="30529" xr:uid="{00000000-0005-0000-0000-0000DF610000}"/>
    <cellStyle name="Normal 52 6 3 3" xfId="10411" xr:uid="{00000000-0005-0000-0000-0000E0610000}"/>
    <cellStyle name="Normal 52 6 3 3 2" xfId="40745" xr:uid="{00000000-0005-0000-0000-0000E1610000}"/>
    <cellStyle name="Normal 52 6 3 3 3" xfId="25512" xr:uid="{00000000-0005-0000-0000-0000E2610000}"/>
    <cellStyle name="Normal 52 6 3 4" xfId="35732" xr:uid="{00000000-0005-0000-0000-0000E3610000}"/>
    <cellStyle name="Normal 52 6 3 5" xfId="20499" xr:uid="{00000000-0005-0000-0000-0000E4610000}"/>
    <cellStyle name="Normal 52 6 4" xfId="12089" xr:uid="{00000000-0005-0000-0000-0000E5610000}"/>
    <cellStyle name="Normal 52 6 4 2" xfId="42420" xr:uid="{00000000-0005-0000-0000-0000E6610000}"/>
    <cellStyle name="Normal 52 6 4 3" xfId="27187" xr:uid="{00000000-0005-0000-0000-0000E7610000}"/>
    <cellStyle name="Normal 52 6 5" xfId="7068" xr:uid="{00000000-0005-0000-0000-0000E8610000}"/>
    <cellStyle name="Normal 52 6 5 2" xfId="37403" xr:uid="{00000000-0005-0000-0000-0000E9610000}"/>
    <cellStyle name="Normal 52 6 5 3" xfId="22170" xr:uid="{00000000-0005-0000-0000-0000EA610000}"/>
    <cellStyle name="Normal 52 6 6" xfId="32391" xr:uid="{00000000-0005-0000-0000-0000EB610000}"/>
    <cellStyle name="Normal 52 6 7" xfId="17157" xr:uid="{00000000-0005-0000-0000-0000EC610000}"/>
    <cellStyle name="Normal 52 7" xfId="2846" xr:uid="{00000000-0005-0000-0000-0000ED610000}"/>
    <cellStyle name="Normal 52 7 2" xfId="12924" xr:uid="{00000000-0005-0000-0000-0000EE610000}"/>
    <cellStyle name="Normal 52 7 2 2" xfId="43255" xr:uid="{00000000-0005-0000-0000-0000EF610000}"/>
    <cellStyle name="Normal 52 7 2 3" xfId="28022" xr:uid="{00000000-0005-0000-0000-0000F0610000}"/>
    <cellStyle name="Normal 52 7 3" xfId="7904" xr:uid="{00000000-0005-0000-0000-0000F1610000}"/>
    <cellStyle name="Normal 52 7 3 2" xfId="38238" xr:uid="{00000000-0005-0000-0000-0000F2610000}"/>
    <cellStyle name="Normal 52 7 3 3" xfId="23005" xr:uid="{00000000-0005-0000-0000-0000F3610000}"/>
    <cellStyle name="Normal 52 7 4" xfId="33225" xr:uid="{00000000-0005-0000-0000-0000F4610000}"/>
    <cellStyle name="Normal 52 7 5" xfId="17992" xr:uid="{00000000-0005-0000-0000-0000F5610000}"/>
    <cellStyle name="Normal 52 8" xfId="4540" xr:uid="{00000000-0005-0000-0000-0000F6610000}"/>
    <cellStyle name="Normal 52 8 2" xfId="14595" xr:uid="{00000000-0005-0000-0000-0000F7610000}"/>
    <cellStyle name="Normal 52 8 2 2" xfId="44926" xr:uid="{00000000-0005-0000-0000-0000F8610000}"/>
    <cellStyle name="Normal 52 8 2 3" xfId="29693" xr:uid="{00000000-0005-0000-0000-0000F9610000}"/>
    <cellStyle name="Normal 52 8 3" xfId="9575" xr:uid="{00000000-0005-0000-0000-0000FA610000}"/>
    <cellStyle name="Normal 52 8 3 2" xfId="39909" xr:uid="{00000000-0005-0000-0000-0000FB610000}"/>
    <cellStyle name="Normal 52 8 3 3" xfId="24676" xr:uid="{00000000-0005-0000-0000-0000FC610000}"/>
    <cellStyle name="Normal 52 8 4" xfId="34896" xr:uid="{00000000-0005-0000-0000-0000FD610000}"/>
    <cellStyle name="Normal 52 8 5" xfId="19663" xr:uid="{00000000-0005-0000-0000-0000FE610000}"/>
    <cellStyle name="Normal 52 9" xfId="11251" xr:uid="{00000000-0005-0000-0000-0000FF610000}"/>
    <cellStyle name="Normal 52 9 2" xfId="41584" xr:uid="{00000000-0005-0000-0000-000000620000}"/>
    <cellStyle name="Normal 52 9 3" xfId="26351" xr:uid="{00000000-0005-0000-0000-000001620000}"/>
    <cellStyle name="Normal 53" xfId="869" xr:uid="{00000000-0005-0000-0000-000002620000}"/>
    <cellStyle name="Normal 53 10" xfId="6231" xr:uid="{00000000-0005-0000-0000-000003620000}"/>
    <cellStyle name="Normal 53 10 2" xfId="36568" xr:uid="{00000000-0005-0000-0000-000004620000}"/>
    <cellStyle name="Normal 53 10 3" xfId="21335" xr:uid="{00000000-0005-0000-0000-000005620000}"/>
    <cellStyle name="Normal 53 11" xfId="31559" xr:uid="{00000000-0005-0000-0000-000006620000}"/>
    <cellStyle name="Normal 53 12" xfId="16320" xr:uid="{00000000-0005-0000-0000-000007620000}"/>
    <cellStyle name="Normal 53 2" xfId="1195" xr:uid="{00000000-0005-0000-0000-000008620000}"/>
    <cellStyle name="Normal 53 2 10" xfId="31611" xr:uid="{00000000-0005-0000-0000-000009620000}"/>
    <cellStyle name="Normal 53 2 11" xfId="16374" xr:uid="{00000000-0005-0000-0000-00000A620000}"/>
    <cellStyle name="Normal 53 2 2" xfId="1303" xr:uid="{00000000-0005-0000-0000-00000B620000}"/>
    <cellStyle name="Normal 53 2 2 10" xfId="16478" xr:uid="{00000000-0005-0000-0000-00000C620000}"/>
    <cellStyle name="Normal 53 2 2 2" xfId="1520" xr:uid="{00000000-0005-0000-0000-00000D620000}"/>
    <cellStyle name="Normal 53 2 2 2 2" xfId="1941" xr:uid="{00000000-0005-0000-0000-00000E620000}"/>
    <cellStyle name="Normal 53 2 2 2 2 2" xfId="2780" xr:uid="{00000000-0005-0000-0000-00000F620000}"/>
    <cellStyle name="Normal 53 2 2 2 2 2 2" xfId="4470" xr:uid="{00000000-0005-0000-0000-000010620000}"/>
    <cellStyle name="Normal 53 2 2 2 2 2 2 2" xfId="14543" xr:uid="{00000000-0005-0000-0000-000011620000}"/>
    <cellStyle name="Normal 53 2 2 2 2 2 2 2 2" xfId="44874" xr:uid="{00000000-0005-0000-0000-000012620000}"/>
    <cellStyle name="Normal 53 2 2 2 2 2 2 2 3" xfId="29641" xr:uid="{00000000-0005-0000-0000-000013620000}"/>
    <cellStyle name="Normal 53 2 2 2 2 2 2 3" xfId="9523" xr:uid="{00000000-0005-0000-0000-000014620000}"/>
    <cellStyle name="Normal 53 2 2 2 2 2 2 3 2" xfId="39857" xr:uid="{00000000-0005-0000-0000-000015620000}"/>
    <cellStyle name="Normal 53 2 2 2 2 2 2 3 3" xfId="24624" xr:uid="{00000000-0005-0000-0000-000016620000}"/>
    <cellStyle name="Normal 53 2 2 2 2 2 2 4" xfId="34844" xr:uid="{00000000-0005-0000-0000-000017620000}"/>
    <cellStyle name="Normal 53 2 2 2 2 2 2 5" xfId="19611" xr:uid="{00000000-0005-0000-0000-000018620000}"/>
    <cellStyle name="Normal 53 2 2 2 2 2 3" xfId="6162" xr:uid="{00000000-0005-0000-0000-000019620000}"/>
    <cellStyle name="Normal 53 2 2 2 2 2 3 2" xfId="16214" xr:uid="{00000000-0005-0000-0000-00001A620000}"/>
    <cellStyle name="Normal 53 2 2 2 2 2 3 2 2" xfId="46545" xr:uid="{00000000-0005-0000-0000-00001B620000}"/>
    <cellStyle name="Normal 53 2 2 2 2 2 3 2 3" xfId="31312" xr:uid="{00000000-0005-0000-0000-00001C620000}"/>
    <cellStyle name="Normal 53 2 2 2 2 2 3 3" xfId="11194" xr:uid="{00000000-0005-0000-0000-00001D620000}"/>
    <cellStyle name="Normal 53 2 2 2 2 2 3 3 2" xfId="41528" xr:uid="{00000000-0005-0000-0000-00001E620000}"/>
    <cellStyle name="Normal 53 2 2 2 2 2 3 3 3" xfId="26295" xr:uid="{00000000-0005-0000-0000-00001F620000}"/>
    <cellStyle name="Normal 53 2 2 2 2 2 3 4" xfId="36515" xr:uid="{00000000-0005-0000-0000-000020620000}"/>
    <cellStyle name="Normal 53 2 2 2 2 2 3 5" xfId="21282" xr:uid="{00000000-0005-0000-0000-000021620000}"/>
    <cellStyle name="Normal 53 2 2 2 2 2 4" xfId="12872" xr:uid="{00000000-0005-0000-0000-000022620000}"/>
    <cellStyle name="Normal 53 2 2 2 2 2 4 2" xfId="43203" xr:uid="{00000000-0005-0000-0000-000023620000}"/>
    <cellStyle name="Normal 53 2 2 2 2 2 4 3" xfId="27970" xr:uid="{00000000-0005-0000-0000-000024620000}"/>
    <cellStyle name="Normal 53 2 2 2 2 2 5" xfId="7851" xr:uid="{00000000-0005-0000-0000-000025620000}"/>
    <cellStyle name="Normal 53 2 2 2 2 2 5 2" xfId="38186" xr:uid="{00000000-0005-0000-0000-000026620000}"/>
    <cellStyle name="Normal 53 2 2 2 2 2 5 3" xfId="22953" xr:uid="{00000000-0005-0000-0000-000027620000}"/>
    <cellStyle name="Normal 53 2 2 2 2 2 6" xfId="33174" xr:uid="{00000000-0005-0000-0000-000028620000}"/>
    <cellStyle name="Normal 53 2 2 2 2 2 7" xfId="17940" xr:uid="{00000000-0005-0000-0000-000029620000}"/>
    <cellStyle name="Normal 53 2 2 2 2 3" xfId="3633" xr:uid="{00000000-0005-0000-0000-00002A620000}"/>
    <cellStyle name="Normal 53 2 2 2 2 3 2" xfId="13707" xr:uid="{00000000-0005-0000-0000-00002B620000}"/>
    <cellStyle name="Normal 53 2 2 2 2 3 2 2" xfId="44038" xr:uid="{00000000-0005-0000-0000-00002C620000}"/>
    <cellStyle name="Normal 53 2 2 2 2 3 2 3" xfId="28805" xr:uid="{00000000-0005-0000-0000-00002D620000}"/>
    <cellStyle name="Normal 53 2 2 2 2 3 3" xfId="8687" xr:uid="{00000000-0005-0000-0000-00002E620000}"/>
    <cellStyle name="Normal 53 2 2 2 2 3 3 2" xfId="39021" xr:uid="{00000000-0005-0000-0000-00002F620000}"/>
    <cellStyle name="Normal 53 2 2 2 2 3 3 3" xfId="23788" xr:uid="{00000000-0005-0000-0000-000030620000}"/>
    <cellStyle name="Normal 53 2 2 2 2 3 4" xfId="34008" xr:uid="{00000000-0005-0000-0000-000031620000}"/>
    <cellStyle name="Normal 53 2 2 2 2 3 5" xfId="18775" xr:uid="{00000000-0005-0000-0000-000032620000}"/>
    <cellStyle name="Normal 53 2 2 2 2 4" xfId="5326" xr:uid="{00000000-0005-0000-0000-000033620000}"/>
    <cellStyle name="Normal 53 2 2 2 2 4 2" xfId="15378" xr:uid="{00000000-0005-0000-0000-000034620000}"/>
    <cellStyle name="Normal 53 2 2 2 2 4 2 2" xfId="45709" xr:uid="{00000000-0005-0000-0000-000035620000}"/>
    <cellStyle name="Normal 53 2 2 2 2 4 2 3" xfId="30476" xr:uid="{00000000-0005-0000-0000-000036620000}"/>
    <cellStyle name="Normal 53 2 2 2 2 4 3" xfId="10358" xr:uid="{00000000-0005-0000-0000-000037620000}"/>
    <cellStyle name="Normal 53 2 2 2 2 4 3 2" xfId="40692" xr:uid="{00000000-0005-0000-0000-000038620000}"/>
    <cellStyle name="Normal 53 2 2 2 2 4 3 3" xfId="25459" xr:uid="{00000000-0005-0000-0000-000039620000}"/>
    <cellStyle name="Normal 53 2 2 2 2 4 4" xfId="35679" xr:uid="{00000000-0005-0000-0000-00003A620000}"/>
    <cellStyle name="Normal 53 2 2 2 2 4 5" xfId="20446" xr:uid="{00000000-0005-0000-0000-00003B620000}"/>
    <cellStyle name="Normal 53 2 2 2 2 5" xfId="12036" xr:uid="{00000000-0005-0000-0000-00003C620000}"/>
    <cellStyle name="Normal 53 2 2 2 2 5 2" xfId="42367" xr:uid="{00000000-0005-0000-0000-00003D620000}"/>
    <cellStyle name="Normal 53 2 2 2 2 5 3" xfId="27134" xr:uid="{00000000-0005-0000-0000-00003E620000}"/>
    <cellStyle name="Normal 53 2 2 2 2 6" xfId="7015" xr:uid="{00000000-0005-0000-0000-00003F620000}"/>
    <cellStyle name="Normal 53 2 2 2 2 6 2" xfId="37350" xr:uid="{00000000-0005-0000-0000-000040620000}"/>
    <cellStyle name="Normal 53 2 2 2 2 6 3" xfId="22117" xr:uid="{00000000-0005-0000-0000-000041620000}"/>
    <cellStyle name="Normal 53 2 2 2 2 7" xfId="32338" xr:uid="{00000000-0005-0000-0000-000042620000}"/>
    <cellStyle name="Normal 53 2 2 2 2 8" xfId="17104" xr:uid="{00000000-0005-0000-0000-000043620000}"/>
    <cellStyle name="Normal 53 2 2 2 3" xfId="2362" xr:uid="{00000000-0005-0000-0000-000044620000}"/>
    <cellStyle name="Normal 53 2 2 2 3 2" xfId="4052" xr:uid="{00000000-0005-0000-0000-000045620000}"/>
    <cellStyle name="Normal 53 2 2 2 3 2 2" xfId="14125" xr:uid="{00000000-0005-0000-0000-000046620000}"/>
    <cellStyle name="Normal 53 2 2 2 3 2 2 2" xfId="44456" xr:uid="{00000000-0005-0000-0000-000047620000}"/>
    <cellStyle name="Normal 53 2 2 2 3 2 2 3" xfId="29223" xr:uid="{00000000-0005-0000-0000-000048620000}"/>
    <cellStyle name="Normal 53 2 2 2 3 2 3" xfId="9105" xr:uid="{00000000-0005-0000-0000-000049620000}"/>
    <cellStyle name="Normal 53 2 2 2 3 2 3 2" xfId="39439" xr:uid="{00000000-0005-0000-0000-00004A620000}"/>
    <cellStyle name="Normal 53 2 2 2 3 2 3 3" xfId="24206" xr:uid="{00000000-0005-0000-0000-00004B620000}"/>
    <cellStyle name="Normal 53 2 2 2 3 2 4" xfId="34426" xr:uid="{00000000-0005-0000-0000-00004C620000}"/>
    <cellStyle name="Normal 53 2 2 2 3 2 5" xfId="19193" xr:uid="{00000000-0005-0000-0000-00004D620000}"/>
    <cellStyle name="Normal 53 2 2 2 3 3" xfId="5744" xr:uid="{00000000-0005-0000-0000-00004E620000}"/>
    <cellStyle name="Normal 53 2 2 2 3 3 2" xfId="15796" xr:uid="{00000000-0005-0000-0000-00004F620000}"/>
    <cellStyle name="Normal 53 2 2 2 3 3 2 2" xfId="46127" xr:uid="{00000000-0005-0000-0000-000050620000}"/>
    <cellStyle name="Normal 53 2 2 2 3 3 2 3" xfId="30894" xr:uid="{00000000-0005-0000-0000-000051620000}"/>
    <cellStyle name="Normal 53 2 2 2 3 3 3" xfId="10776" xr:uid="{00000000-0005-0000-0000-000052620000}"/>
    <cellStyle name="Normal 53 2 2 2 3 3 3 2" xfId="41110" xr:uid="{00000000-0005-0000-0000-000053620000}"/>
    <cellStyle name="Normal 53 2 2 2 3 3 3 3" xfId="25877" xr:uid="{00000000-0005-0000-0000-000054620000}"/>
    <cellStyle name="Normal 53 2 2 2 3 3 4" xfId="36097" xr:uid="{00000000-0005-0000-0000-000055620000}"/>
    <cellStyle name="Normal 53 2 2 2 3 3 5" xfId="20864" xr:uid="{00000000-0005-0000-0000-000056620000}"/>
    <cellStyle name="Normal 53 2 2 2 3 4" xfId="12454" xr:uid="{00000000-0005-0000-0000-000057620000}"/>
    <cellStyle name="Normal 53 2 2 2 3 4 2" xfId="42785" xr:uid="{00000000-0005-0000-0000-000058620000}"/>
    <cellStyle name="Normal 53 2 2 2 3 4 3" xfId="27552" xr:uid="{00000000-0005-0000-0000-000059620000}"/>
    <cellStyle name="Normal 53 2 2 2 3 5" xfId="7433" xr:uid="{00000000-0005-0000-0000-00005A620000}"/>
    <cellStyle name="Normal 53 2 2 2 3 5 2" xfId="37768" xr:uid="{00000000-0005-0000-0000-00005B620000}"/>
    <cellStyle name="Normal 53 2 2 2 3 5 3" xfId="22535" xr:uid="{00000000-0005-0000-0000-00005C620000}"/>
    <cellStyle name="Normal 53 2 2 2 3 6" xfId="32756" xr:uid="{00000000-0005-0000-0000-00005D620000}"/>
    <cellStyle name="Normal 53 2 2 2 3 7" xfId="17522" xr:uid="{00000000-0005-0000-0000-00005E620000}"/>
    <cellStyle name="Normal 53 2 2 2 4" xfId="3215" xr:uid="{00000000-0005-0000-0000-00005F620000}"/>
    <cellStyle name="Normal 53 2 2 2 4 2" xfId="13289" xr:uid="{00000000-0005-0000-0000-000060620000}"/>
    <cellStyle name="Normal 53 2 2 2 4 2 2" xfId="43620" xr:uid="{00000000-0005-0000-0000-000061620000}"/>
    <cellStyle name="Normal 53 2 2 2 4 2 3" xfId="28387" xr:uid="{00000000-0005-0000-0000-000062620000}"/>
    <cellStyle name="Normal 53 2 2 2 4 3" xfId="8269" xr:uid="{00000000-0005-0000-0000-000063620000}"/>
    <cellStyle name="Normal 53 2 2 2 4 3 2" xfId="38603" xr:uid="{00000000-0005-0000-0000-000064620000}"/>
    <cellStyle name="Normal 53 2 2 2 4 3 3" xfId="23370" xr:uid="{00000000-0005-0000-0000-000065620000}"/>
    <cellStyle name="Normal 53 2 2 2 4 4" xfId="33590" xr:uid="{00000000-0005-0000-0000-000066620000}"/>
    <cellStyle name="Normal 53 2 2 2 4 5" xfId="18357" xr:uid="{00000000-0005-0000-0000-000067620000}"/>
    <cellStyle name="Normal 53 2 2 2 5" xfId="4908" xr:uid="{00000000-0005-0000-0000-000068620000}"/>
    <cellStyle name="Normal 53 2 2 2 5 2" xfId="14960" xr:uid="{00000000-0005-0000-0000-000069620000}"/>
    <cellStyle name="Normal 53 2 2 2 5 2 2" xfId="45291" xr:uid="{00000000-0005-0000-0000-00006A620000}"/>
    <cellStyle name="Normal 53 2 2 2 5 2 3" xfId="30058" xr:uid="{00000000-0005-0000-0000-00006B620000}"/>
    <cellStyle name="Normal 53 2 2 2 5 3" xfId="9940" xr:uid="{00000000-0005-0000-0000-00006C620000}"/>
    <cellStyle name="Normal 53 2 2 2 5 3 2" xfId="40274" xr:uid="{00000000-0005-0000-0000-00006D620000}"/>
    <cellStyle name="Normal 53 2 2 2 5 3 3" xfId="25041" xr:uid="{00000000-0005-0000-0000-00006E620000}"/>
    <cellStyle name="Normal 53 2 2 2 5 4" xfId="35261" xr:uid="{00000000-0005-0000-0000-00006F620000}"/>
    <cellStyle name="Normal 53 2 2 2 5 5" xfId="20028" xr:uid="{00000000-0005-0000-0000-000070620000}"/>
    <cellStyle name="Normal 53 2 2 2 6" xfId="11618" xr:uid="{00000000-0005-0000-0000-000071620000}"/>
    <cellStyle name="Normal 53 2 2 2 6 2" xfId="41949" xr:uid="{00000000-0005-0000-0000-000072620000}"/>
    <cellStyle name="Normal 53 2 2 2 6 3" xfId="26716" xr:uid="{00000000-0005-0000-0000-000073620000}"/>
    <cellStyle name="Normal 53 2 2 2 7" xfId="6597" xr:uid="{00000000-0005-0000-0000-000074620000}"/>
    <cellStyle name="Normal 53 2 2 2 7 2" xfId="36932" xr:uid="{00000000-0005-0000-0000-000075620000}"/>
    <cellStyle name="Normal 53 2 2 2 7 3" xfId="21699" xr:uid="{00000000-0005-0000-0000-000076620000}"/>
    <cellStyle name="Normal 53 2 2 2 8" xfId="31920" xr:uid="{00000000-0005-0000-0000-000077620000}"/>
    <cellStyle name="Normal 53 2 2 2 9" xfId="16686" xr:uid="{00000000-0005-0000-0000-000078620000}"/>
    <cellStyle name="Normal 53 2 2 3" xfId="1733" xr:uid="{00000000-0005-0000-0000-000079620000}"/>
    <cellStyle name="Normal 53 2 2 3 2" xfId="2572" xr:uid="{00000000-0005-0000-0000-00007A620000}"/>
    <cellStyle name="Normal 53 2 2 3 2 2" xfId="4262" xr:uid="{00000000-0005-0000-0000-00007B620000}"/>
    <cellStyle name="Normal 53 2 2 3 2 2 2" xfId="14335" xr:uid="{00000000-0005-0000-0000-00007C620000}"/>
    <cellStyle name="Normal 53 2 2 3 2 2 2 2" xfId="44666" xr:uid="{00000000-0005-0000-0000-00007D620000}"/>
    <cellStyle name="Normal 53 2 2 3 2 2 2 3" xfId="29433" xr:uid="{00000000-0005-0000-0000-00007E620000}"/>
    <cellStyle name="Normal 53 2 2 3 2 2 3" xfId="9315" xr:uid="{00000000-0005-0000-0000-00007F620000}"/>
    <cellStyle name="Normal 53 2 2 3 2 2 3 2" xfId="39649" xr:uid="{00000000-0005-0000-0000-000080620000}"/>
    <cellStyle name="Normal 53 2 2 3 2 2 3 3" xfId="24416" xr:uid="{00000000-0005-0000-0000-000081620000}"/>
    <cellStyle name="Normal 53 2 2 3 2 2 4" xfId="34636" xr:uid="{00000000-0005-0000-0000-000082620000}"/>
    <cellStyle name="Normal 53 2 2 3 2 2 5" xfId="19403" xr:uid="{00000000-0005-0000-0000-000083620000}"/>
    <cellStyle name="Normal 53 2 2 3 2 3" xfId="5954" xr:uid="{00000000-0005-0000-0000-000084620000}"/>
    <cellStyle name="Normal 53 2 2 3 2 3 2" xfId="16006" xr:uid="{00000000-0005-0000-0000-000085620000}"/>
    <cellStyle name="Normal 53 2 2 3 2 3 2 2" xfId="46337" xr:uid="{00000000-0005-0000-0000-000086620000}"/>
    <cellStyle name="Normal 53 2 2 3 2 3 2 3" xfId="31104" xr:uid="{00000000-0005-0000-0000-000087620000}"/>
    <cellStyle name="Normal 53 2 2 3 2 3 3" xfId="10986" xr:uid="{00000000-0005-0000-0000-000088620000}"/>
    <cellStyle name="Normal 53 2 2 3 2 3 3 2" xfId="41320" xr:uid="{00000000-0005-0000-0000-000089620000}"/>
    <cellStyle name="Normal 53 2 2 3 2 3 3 3" xfId="26087" xr:uid="{00000000-0005-0000-0000-00008A620000}"/>
    <cellStyle name="Normal 53 2 2 3 2 3 4" xfId="36307" xr:uid="{00000000-0005-0000-0000-00008B620000}"/>
    <cellStyle name="Normal 53 2 2 3 2 3 5" xfId="21074" xr:uid="{00000000-0005-0000-0000-00008C620000}"/>
    <cellStyle name="Normal 53 2 2 3 2 4" xfId="12664" xr:uid="{00000000-0005-0000-0000-00008D620000}"/>
    <cellStyle name="Normal 53 2 2 3 2 4 2" xfId="42995" xr:uid="{00000000-0005-0000-0000-00008E620000}"/>
    <cellStyle name="Normal 53 2 2 3 2 4 3" xfId="27762" xr:uid="{00000000-0005-0000-0000-00008F620000}"/>
    <cellStyle name="Normal 53 2 2 3 2 5" xfId="7643" xr:uid="{00000000-0005-0000-0000-000090620000}"/>
    <cellStyle name="Normal 53 2 2 3 2 5 2" xfId="37978" xr:uid="{00000000-0005-0000-0000-000091620000}"/>
    <cellStyle name="Normal 53 2 2 3 2 5 3" xfId="22745" xr:uid="{00000000-0005-0000-0000-000092620000}"/>
    <cellStyle name="Normal 53 2 2 3 2 6" xfId="32966" xr:uid="{00000000-0005-0000-0000-000093620000}"/>
    <cellStyle name="Normal 53 2 2 3 2 7" xfId="17732" xr:uid="{00000000-0005-0000-0000-000094620000}"/>
    <cellStyle name="Normal 53 2 2 3 3" xfId="3425" xr:uid="{00000000-0005-0000-0000-000095620000}"/>
    <cellStyle name="Normal 53 2 2 3 3 2" xfId="13499" xr:uid="{00000000-0005-0000-0000-000096620000}"/>
    <cellStyle name="Normal 53 2 2 3 3 2 2" xfId="43830" xr:uid="{00000000-0005-0000-0000-000097620000}"/>
    <cellStyle name="Normal 53 2 2 3 3 2 3" xfId="28597" xr:uid="{00000000-0005-0000-0000-000098620000}"/>
    <cellStyle name="Normal 53 2 2 3 3 3" xfId="8479" xr:uid="{00000000-0005-0000-0000-000099620000}"/>
    <cellStyle name="Normal 53 2 2 3 3 3 2" xfId="38813" xr:uid="{00000000-0005-0000-0000-00009A620000}"/>
    <cellStyle name="Normal 53 2 2 3 3 3 3" xfId="23580" xr:uid="{00000000-0005-0000-0000-00009B620000}"/>
    <cellStyle name="Normal 53 2 2 3 3 4" xfId="33800" xr:uid="{00000000-0005-0000-0000-00009C620000}"/>
    <cellStyle name="Normal 53 2 2 3 3 5" xfId="18567" xr:uid="{00000000-0005-0000-0000-00009D620000}"/>
    <cellStyle name="Normal 53 2 2 3 4" xfId="5118" xr:uid="{00000000-0005-0000-0000-00009E620000}"/>
    <cellStyle name="Normal 53 2 2 3 4 2" xfId="15170" xr:uid="{00000000-0005-0000-0000-00009F620000}"/>
    <cellStyle name="Normal 53 2 2 3 4 2 2" xfId="45501" xr:uid="{00000000-0005-0000-0000-0000A0620000}"/>
    <cellStyle name="Normal 53 2 2 3 4 2 3" xfId="30268" xr:uid="{00000000-0005-0000-0000-0000A1620000}"/>
    <cellStyle name="Normal 53 2 2 3 4 3" xfId="10150" xr:uid="{00000000-0005-0000-0000-0000A2620000}"/>
    <cellStyle name="Normal 53 2 2 3 4 3 2" xfId="40484" xr:uid="{00000000-0005-0000-0000-0000A3620000}"/>
    <cellStyle name="Normal 53 2 2 3 4 3 3" xfId="25251" xr:uid="{00000000-0005-0000-0000-0000A4620000}"/>
    <cellStyle name="Normal 53 2 2 3 4 4" xfId="35471" xr:uid="{00000000-0005-0000-0000-0000A5620000}"/>
    <cellStyle name="Normal 53 2 2 3 4 5" xfId="20238" xr:uid="{00000000-0005-0000-0000-0000A6620000}"/>
    <cellStyle name="Normal 53 2 2 3 5" xfId="11828" xr:uid="{00000000-0005-0000-0000-0000A7620000}"/>
    <cellStyle name="Normal 53 2 2 3 5 2" xfId="42159" xr:uid="{00000000-0005-0000-0000-0000A8620000}"/>
    <cellStyle name="Normal 53 2 2 3 5 3" xfId="26926" xr:uid="{00000000-0005-0000-0000-0000A9620000}"/>
    <cellStyle name="Normal 53 2 2 3 6" xfId="6807" xr:uid="{00000000-0005-0000-0000-0000AA620000}"/>
    <cellStyle name="Normal 53 2 2 3 6 2" xfId="37142" xr:uid="{00000000-0005-0000-0000-0000AB620000}"/>
    <cellStyle name="Normal 53 2 2 3 6 3" xfId="21909" xr:uid="{00000000-0005-0000-0000-0000AC620000}"/>
    <cellStyle name="Normal 53 2 2 3 7" xfId="32130" xr:uid="{00000000-0005-0000-0000-0000AD620000}"/>
    <cellStyle name="Normal 53 2 2 3 8" xfId="16896" xr:uid="{00000000-0005-0000-0000-0000AE620000}"/>
    <cellStyle name="Normal 53 2 2 4" xfId="2154" xr:uid="{00000000-0005-0000-0000-0000AF620000}"/>
    <cellStyle name="Normal 53 2 2 4 2" xfId="3844" xr:uid="{00000000-0005-0000-0000-0000B0620000}"/>
    <cellStyle name="Normal 53 2 2 4 2 2" xfId="13917" xr:uid="{00000000-0005-0000-0000-0000B1620000}"/>
    <cellStyle name="Normal 53 2 2 4 2 2 2" xfId="44248" xr:uid="{00000000-0005-0000-0000-0000B2620000}"/>
    <cellStyle name="Normal 53 2 2 4 2 2 3" xfId="29015" xr:uid="{00000000-0005-0000-0000-0000B3620000}"/>
    <cellStyle name="Normal 53 2 2 4 2 3" xfId="8897" xr:uid="{00000000-0005-0000-0000-0000B4620000}"/>
    <cellStyle name="Normal 53 2 2 4 2 3 2" xfId="39231" xr:uid="{00000000-0005-0000-0000-0000B5620000}"/>
    <cellStyle name="Normal 53 2 2 4 2 3 3" xfId="23998" xr:uid="{00000000-0005-0000-0000-0000B6620000}"/>
    <cellStyle name="Normal 53 2 2 4 2 4" xfId="34218" xr:uid="{00000000-0005-0000-0000-0000B7620000}"/>
    <cellStyle name="Normal 53 2 2 4 2 5" xfId="18985" xr:uid="{00000000-0005-0000-0000-0000B8620000}"/>
    <cellStyle name="Normal 53 2 2 4 3" xfId="5536" xr:uid="{00000000-0005-0000-0000-0000B9620000}"/>
    <cellStyle name="Normal 53 2 2 4 3 2" xfId="15588" xr:uid="{00000000-0005-0000-0000-0000BA620000}"/>
    <cellStyle name="Normal 53 2 2 4 3 2 2" xfId="45919" xr:uid="{00000000-0005-0000-0000-0000BB620000}"/>
    <cellStyle name="Normal 53 2 2 4 3 2 3" xfId="30686" xr:uid="{00000000-0005-0000-0000-0000BC620000}"/>
    <cellStyle name="Normal 53 2 2 4 3 3" xfId="10568" xr:uid="{00000000-0005-0000-0000-0000BD620000}"/>
    <cellStyle name="Normal 53 2 2 4 3 3 2" xfId="40902" xr:uid="{00000000-0005-0000-0000-0000BE620000}"/>
    <cellStyle name="Normal 53 2 2 4 3 3 3" xfId="25669" xr:uid="{00000000-0005-0000-0000-0000BF620000}"/>
    <cellStyle name="Normal 53 2 2 4 3 4" xfId="35889" xr:uid="{00000000-0005-0000-0000-0000C0620000}"/>
    <cellStyle name="Normal 53 2 2 4 3 5" xfId="20656" xr:uid="{00000000-0005-0000-0000-0000C1620000}"/>
    <cellStyle name="Normal 53 2 2 4 4" xfId="12246" xr:uid="{00000000-0005-0000-0000-0000C2620000}"/>
    <cellStyle name="Normal 53 2 2 4 4 2" xfId="42577" xr:uid="{00000000-0005-0000-0000-0000C3620000}"/>
    <cellStyle name="Normal 53 2 2 4 4 3" xfId="27344" xr:uid="{00000000-0005-0000-0000-0000C4620000}"/>
    <cellStyle name="Normal 53 2 2 4 5" xfId="7225" xr:uid="{00000000-0005-0000-0000-0000C5620000}"/>
    <cellStyle name="Normal 53 2 2 4 5 2" xfId="37560" xr:uid="{00000000-0005-0000-0000-0000C6620000}"/>
    <cellStyle name="Normal 53 2 2 4 5 3" xfId="22327" xr:uid="{00000000-0005-0000-0000-0000C7620000}"/>
    <cellStyle name="Normal 53 2 2 4 6" xfId="32548" xr:uid="{00000000-0005-0000-0000-0000C8620000}"/>
    <cellStyle name="Normal 53 2 2 4 7" xfId="17314" xr:uid="{00000000-0005-0000-0000-0000C9620000}"/>
    <cellStyle name="Normal 53 2 2 5" xfId="3007" xr:uid="{00000000-0005-0000-0000-0000CA620000}"/>
    <cellStyle name="Normal 53 2 2 5 2" xfId="13081" xr:uid="{00000000-0005-0000-0000-0000CB620000}"/>
    <cellStyle name="Normal 53 2 2 5 2 2" xfId="43412" xr:uid="{00000000-0005-0000-0000-0000CC620000}"/>
    <cellStyle name="Normal 53 2 2 5 2 3" xfId="28179" xr:uid="{00000000-0005-0000-0000-0000CD620000}"/>
    <cellStyle name="Normal 53 2 2 5 3" xfId="8061" xr:uid="{00000000-0005-0000-0000-0000CE620000}"/>
    <cellStyle name="Normal 53 2 2 5 3 2" xfId="38395" xr:uid="{00000000-0005-0000-0000-0000CF620000}"/>
    <cellStyle name="Normal 53 2 2 5 3 3" xfId="23162" xr:uid="{00000000-0005-0000-0000-0000D0620000}"/>
    <cellStyle name="Normal 53 2 2 5 4" xfId="33382" xr:uid="{00000000-0005-0000-0000-0000D1620000}"/>
    <cellStyle name="Normal 53 2 2 5 5" xfId="18149" xr:uid="{00000000-0005-0000-0000-0000D2620000}"/>
    <cellStyle name="Normal 53 2 2 6" xfId="4700" xr:uid="{00000000-0005-0000-0000-0000D3620000}"/>
    <cellStyle name="Normal 53 2 2 6 2" xfId="14752" xr:uid="{00000000-0005-0000-0000-0000D4620000}"/>
    <cellStyle name="Normal 53 2 2 6 2 2" xfId="45083" xr:uid="{00000000-0005-0000-0000-0000D5620000}"/>
    <cellStyle name="Normal 53 2 2 6 2 3" xfId="29850" xr:uid="{00000000-0005-0000-0000-0000D6620000}"/>
    <cellStyle name="Normal 53 2 2 6 3" xfId="9732" xr:uid="{00000000-0005-0000-0000-0000D7620000}"/>
    <cellStyle name="Normal 53 2 2 6 3 2" xfId="40066" xr:uid="{00000000-0005-0000-0000-0000D8620000}"/>
    <cellStyle name="Normal 53 2 2 6 3 3" xfId="24833" xr:uid="{00000000-0005-0000-0000-0000D9620000}"/>
    <cellStyle name="Normal 53 2 2 6 4" xfId="35053" xr:uid="{00000000-0005-0000-0000-0000DA620000}"/>
    <cellStyle name="Normal 53 2 2 6 5" xfId="19820" xr:uid="{00000000-0005-0000-0000-0000DB620000}"/>
    <cellStyle name="Normal 53 2 2 7" xfId="11410" xr:uid="{00000000-0005-0000-0000-0000DC620000}"/>
    <cellStyle name="Normal 53 2 2 7 2" xfId="41741" xr:uid="{00000000-0005-0000-0000-0000DD620000}"/>
    <cellStyle name="Normal 53 2 2 7 3" xfId="26508" xr:uid="{00000000-0005-0000-0000-0000DE620000}"/>
    <cellStyle name="Normal 53 2 2 8" xfId="6389" xr:uid="{00000000-0005-0000-0000-0000DF620000}"/>
    <cellStyle name="Normal 53 2 2 8 2" xfId="36724" xr:uid="{00000000-0005-0000-0000-0000E0620000}"/>
    <cellStyle name="Normal 53 2 2 8 3" xfId="21491" xr:uid="{00000000-0005-0000-0000-0000E1620000}"/>
    <cellStyle name="Normal 53 2 2 9" xfId="31712" xr:uid="{00000000-0005-0000-0000-0000E2620000}"/>
    <cellStyle name="Normal 53 2 3" xfId="1416" xr:uid="{00000000-0005-0000-0000-0000E3620000}"/>
    <cellStyle name="Normal 53 2 3 2" xfId="1837" xr:uid="{00000000-0005-0000-0000-0000E4620000}"/>
    <cellStyle name="Normal 53 2 3 2 2" xfId="2676" xr:uid="{00000000-0005-0000-0000-0000E5620000}"/>
    <cellStyle name="Normal 53 2 3 2 2 2" xfId="4366" xr:uid="{00000000-0005-0000-0000-0000E6620000}"/>
    <cellStyle name="Normal 53 2 3 2 2 2 2" xfId="14439" xr:uid="{00000000-0005-0000-0000-0000E7620000}"/>
    <cellStyle name="Normal 53 2 3 2 2 2 2 2" xfId="44770" xr:uid="{00000000-0005-0000-0000-0000E8620000}"/>
    <cellStyle name="Normal 53 2 3 2 2 2 2 3" xfId="29537" xr:uid="{00000000-0005-0000-0000-0000E9620000}"/>
    <cellStyle name="Normal 53 2 3 2 2 2 3" xfId="9419" xr:uid="{00000000-0005-0000-0000-0000EA620000}"/>
    <cellStyle name="Normal 53 2 3 2 2 2 3 2" xfId="39753" xr:uid="{00000000-0005-0000-0000-0000EB620000}"/>
    <cellStyle name="Normal 53 2 3 2 2 2 3 3" xfId="24520" xr:uid="{00000000-0005-0000-0000-0000EC620000}"/>
    <cellStyle name="Normal 53 2 3 2 2 2 4" xfId="34740" xr:uid="{00000000-0005-0000-0000-0000ED620000}"/>
    <cellStyle name="Normal 53 2 3 2 2 2 5" xfId="19507" xr:uid="{00000000-0005-0000-0000-0000EE620000}"/>
    <cellStyle name="Normal 53 2 3 2 2 3" xfId="6058" xr:uid="{00000000-0005-0000-0000-0000EF620000}"/>
    <cellStyle name="Normal 53 2 3 2 2 3 2" xfId="16110" xr:uid="{00000000-0005-0000-0000-0000F0620000}"/>
    <cellStyle name="Normal 53 2 3 2 2 3 2 2" xfId="46441" xr:uid="{00000000-0005-0000-0000-0000F1620000}"/>
    <cellStyle name="Normal 53 2 3 2 2 3 2 3" xfId="31208" xr:uid="{00000000-0005-0000-0000-0000F2620000}"/>
    <cellStyle name="Normal 53 2 3 2 2 3 3" xfId="11090" xr:uid="{00000000-0005-0000-0000-0000F3620000}"/>
    <cellStyle name="Normal 53 2 3 2 2 3 3 2" xfId="41424" xr:uid="{00000000-0005-0000-0000-0000F4620000}"/>
    <cellStyle name="Normal 53 2 3 2 2 3 3 3" xfId="26191" xr:uid="{00000000-0005-0000-0000-0000F5620000}"/>
    <cellStyle name="Normal 53 2 3 2 2 3 4" xfId="36411" xr:uid="{00000000-0005-0000-0000-0000F6620000}"/>
    <cellStyle name="Normal 53 2 3 2 2 3 5" xfId="21178" xr:uid="{00000000-0005-0000-0000-0000F7620000}"/>
    <cellStyle name="Normal 53 2 3 2 2 4" xfId="12768" xr:uid="{00000000-0005-0000-0000-0000F8620000}"/>
    <cellStyle name="Normal 53 2 3 2 2 4 2" xfId="43099" xr:uid="{00000000-0005-0000-0000-0000F9620000}"/>
    <cellStyle name="Normal 53 2 3 2 2 4 3" xfId="27866" xr:uid="{00000000-0005-0000-0000-0000FA620000}"/>
    <cellStyle name="Normal 53 2 3 2 2 5" xfId="7747" xr:uid="{00000000-0005-0000-0000-0000FB620000}"/>
    <cellStyle name="Normal 53 2 3 2 2 5 2" xfId="38082" xr:uid="{00000000-0005-0000-0000-0000FC620000}"/>
    <cellStyle name="Normal 53 2 3 2 2 5 3" xfId="22849" xr:uid="{00000000-0005-0000-0000-0000FD620000}"/>
    <cellStyle name="Normal 53 2 3 2 2 6" xfId="33070" xr:uid="{00000000-0005-0000-0000-0000FE620000}"/>
    <cellStyle name="Normal 53 2 3 2 2 7" xfId="17836" xr:uid="{00000000-0005-0000-0000-0000FF620000}"/>
    <cellStyle name="Normal 53 2 3 2 3" xfId="3529" xr:uid="{00000000-0005-0000-0000-000000630000}"/>
    <cellStyle name="Normal 53 2 3 2 3 2" xfId="13603" xr:uid="{00000000-0005-0000-0000-000001630000}"/>
    <cellStyle name="Normal 53 2 3 2 3 2 2" xfId="43934" xr:uid="{00000000-0005-0000-0000-000002630000}"/>
    <cellStyle name="Normal 53 2 3 2 3 2 3" xfId="28701" xr:uid="{00000000-0005-0000-0000-000003630000}"/>
    <cellStyle name="Normal 53 2 3 2 3 3" xfId="8583" xr:uid="{00000000-0005-0000-0000-000004630000}"/>
    <cellStyle name="Normal 53 2 3 2 3 3 2" xfId="38917" xr:uid="{00000000-0005-0000-0000-000005630000}"/>
    <cellStyle name="Normal 53 2 3 2 3 3 3" xfId="23684" xr:uid="{00000000-0005-0000-0000-000006630000}"/>
    <cellStyle name="Normal 53 2 3 2 3 4" xfId="33904" xr:uid="{00000000-0005-0000-0000-000007630000}"/>
    <cellStyle name="Normal 53 2 3 2 3 5" xfId="18671" xr:uid="{00000000-0005-0000-0000-000008630000}"/>
    <cellStyle name="Normal 53 2 3 2 4" xfId="5222" xr:uid="{00000000-0005-0000-0000-000009630000}"/>
    <cellStyle name="Normal 53 2 3 2 4 2" xfId="15274" xr:uid="{00000000-0005-0000-0000-00000A630000}"/>
    <cellStyle name="Normal 53 2 3 2 4 2 2" xfId="45605" xr:uid="{00000000-0005-0000-0000-00000B630000}"/>
    <cellStyle name="Normal 53 2 3 2 4 2 3" xfId="30372" xr:uid="{00000000-0005-0000-0000-00000C630000}"/>
    <cellStyle name="Normal 53 2 3 2 4 3" xfId="10254" xr:uid="{00000000-0005-0000-0000-00000D630000}"/>
    <cellStyle name="Normal 53 2 3 2 4 3 2" xfId="40588" xr:uid="{00000000-0005-0000-0000-00000E630000}"/>
    <cellStyle name="Normal 53 2 3 2 4 3 3" xfId="25355" xr:uid="{00000000-0005-0000-0000-00000F630000}"/>
    <cellStyle name="Normal 53 2 3 2 4 4" xfId="35575" xr:uid="{00000000-0005-0000-0000-000010630000}"/>
    <cellStyle name="Normal 53 2 3 2 4 5" xfId="20342" xr:uid="{00000000-0005-0000-0000-000011630000}"/>
    <cellStyle name="Normal 53 2 3 2 5" xfId="11932" xr:uid="{00000000-0005-0000-0000-000012630000}"/>
    <cellStyle name="Normal 53 2 3 2 5 2" xfId="42263" xr:uid="{00000000-0005-0000-0000-000013630000}"/>
    <cellStyle name="Normal 53 2 3 2 5 3" xfId="27030" xr:uid="{00000000-0005-0000-0000-000014630000}"/>
    <cellStyle name="Normal 53 2 3 2 6" xfId="6911" xr:uid="{00000000-0005-0000-0000-000015630000}"/>
    <cellStyle name="Normal 53 2 3 2 6 2" xfId="37246" xr:uid="{00000000-0005-0000-0000-000016630000}"/>
    <cellStyle name="Normal 53 2 3 2 6 3" xfId="22013" xr:uid="{00000000-0005-0000-0000-000017630000}"/>
    <cellStyle name="Normal 53 2 3 2 7" xfId="32234" xr:uid="{00000000-0005-0000-0000-000018630000}"/>
    <cellStyle name="Normal 53 2 3 2 8" xfId="17000" xr:uid="{00000000-0005-0000-0000-000019630000}"/>
    <cellStyle name="Normal 53 2 3 3" xfId="2258" xr:uid="{00000000-0005-0000-0000-00001A630000}"/>
    <cellStyle name="Normal 53 2 3 3 2" xfId="3948" xr:uid="{00000000-0005-0000-0000-00001B630000}"/>
    <cellStyle name="Normal 53 2 3 3 2 2" xfId="14021" xr:uid="{00000000-0005-0000-0000-00001C630000}"/>
    <cellStyle name="Normal 53 2 3 3 2 2 2" xfId="44352" xr:uid="{00000000-0005-0000-0000-00001D630000}"/>
    <cellStyle name="Normal 53 2 3 3 2 2 3" xfId="29119" xr:uid="{00000000-0005-0000-0000-00001E630000}"/>
    <cellStyle name="Normal 53 2 3 3 2 3" xfId="9001" xr:uid="{00000000-0005-0000-0000-00001F630000}"/>
    <cellStyle name="Normal 53 2 3 3 2 3 2" xfId="39335" xr:uid="{00000000-0005-0000-0000-000020630000}"/>
    <cellStyle name="Normal 53 2 3 3 2 3 3" xfId="24102" xr:uid="{00000000-0005-0000-0000-000021630000}"/>
    <cellStyle name="Normal 53 2 3 3 2 4" xfId="34322" xr:uid="{00000000-0005-0000-0000-000022630000}"/>
    <cellStyle name="Normal 53 2 3 3 2 5" xfId="19089" xr:uid="{00000000-0005-0000-0000-000023630000}"/>
    <cellStyle name="Normal 53 2 3 3 3" xfId="5640" xr:uid="{00000000-0005-0000-0000-000024630000}"/>
    <cellStyle name="Normal 53 2 3 3 3 2" xfId="15692" xr:uid="{00000000-0005-0000-0000-000025630000}"/>
    <cellStyle name="Normal 53 2 3 3 3 2 2" xfId="46023" xr:uid="{00000000-0005-0000-0000-000026630000}"/>
    <cellStyle name="Normal 53 2 3 3 3 2 3" xfId="30790" xr:uid="{00000000-0005-0000-0000-000027630000}"/>
    <cellStyle name="Normal 53 2 3 3 3 3" xfId="10672" xr:uid="{00000000-0005-0000-0000-000028630000}"/>
    <cellStyle name="Normal 53 2 3 3 3 3 2" xfId="41006" xr:uid="{00000000-0005-0000-0000-000029630000}"/>
    <cellStyle name="Normal 53 2 3 3 3 3 3" xfId="25773" xr:uid="{00000000-0005-0000-0000-00002A630000}"/>
    <cellStyle name="Normal 53 2 3 3 3 4" xfId="35993" xr:uid="{00000000-0005-0000-0000-00002B630000}"/>
    <cellStyle name="Normal 53 2 3 3 3 5" xfId="20760" xr:uid="{00000000-0005-0000-0000-00002C630000}"/>
    <cellStyle name="Normal 53 2 3 3 4" xfId="12350" xr:uid="{00000000-0005-0000-0000-00002D630000}"/>
    <cellStyle name="Normal 53 2 3 3 4 2" xfId="42681" xr:uid="{00000000-0005-0000-0000-00002E630000}"/>
    <cellStyle name="Normal 53 2 3 3 4 3" xfId="27448" xr:uid="{00000000-0005-0000-0000-00002F630000}"/>
    <cellStyle name="Normal 53 2 3 3 5" xfId="7329" xr:uid="{00000000-0005-0000-0000-000030630000}"/>
    <cellStyle name="Normal 53 2 3 3 5 2" xfId="37664" xr:uid="{00000000-0005-0000-0000-000031630000}"/>
    <cellStyle name="Normal 53 2 3 3 5 3" xfId="22431" xr:uid="{00000000-0005-0000-0000-000032630000}"/>
    <cellStyle name="Normal 53 2 3 3 6" xfId="32652" xr:uid="{00000000-0005-0000-0000-000033630000}"/>
    <cellStyle name="Normal 53 2 3 3 7" xfId="17418" xr:uid="{00000000-0005-0000-0000-000034630000}"/>
    <cellStyle name="Normal 53 2 3 4" xfId="3111" xr:uid="{00000000-0005-0000-0000-000035630000}"/>
    <cellStyle name="Normal 53 2 3 4 2" xfId="13185" xr:uid="{00000000-0005-0000-0000-000036630000}"/>
    <cellStyle name="Normal 53 2 3 4 2 2" xfId="43516" xr:uid="{00000000-0005-0000-0000-000037630000}"/>
    <cellStyle name="Normal 53 2 3 4 2 3" xfId="28283" xr:uid="{00000000-0005-0000-0000-000038630000}"/>
    <cellStyle name="Normal 53 2 3 4 3" xfId="8165" xr:uid="{00000000-0005-0000-0000-000039630000}"/>
    <cellStyle name="Normal 53 2 3 4 3 2" xfId="38499" xr:uid="{00000000-0005-0000-0000-00003A630000}"/>
    <cellStyle name="Normal 53 2 3 4 3 3" xfId="23266" xr:uid="{00000000-0005-0000-0000-00003B630000}"/>
    <cellStyle name="Normal 53 2 3 4 4" xfId="33486" xr:uid="{00000000-0005-0000-0000-00003C630000}"/>
    <cellStyle name="Normal 53 2 3 4 5" xfId="18253" xr:uid="{00000000-0005-0000-0000-00003D630000}"/>
    <cellStyle name="Normal 53 2 3 5" xfId="4804" xr:uid="{00000000-0005-0000-0000-00003E630000}"/>
    <cellStyle name="Normal 53 2 3 5 2" xfId="14856" xr:uid="{00000000-0005-0000-0000-00003F630000}"/>
    <cellStyle name="Normal 53 2 3 5 2 2" xfId="45187" xr:uid="{00000000-0005-0000-0000-000040630000}"/>
    <cellStyle name="Normal 53 2 3 5 2 3" xfId="29954" xr:uid="{00000000-0005-0000-0000-000041630000}"/>
    <cellStyle name="Normal 53 2 3 5 3" xfId="9836" xr:uid="{00000000-0005-0000-0000-000042630000}"/>
    <cellStyle name="Normal 53 2 3 5 3 2" xfId="40170" xr:uid="{00000000-0005-0000-0000-000043630000}"/>
    <cellStyle name="Normal 53 2 3 5 3 3" xfId="24937" xr:uid="{00000000-0005-0000-0000-000044630000}"/>
    <cellStyle name="Normal 53 2 3 5 4" xfId="35157" xr:uid="{00000000-0005-0000-0000-000045630000}"/>
    <cellStyle name="Normal 53 2 3 5 5" xfId="19924" xr:uid="{00000000-0005-0000-0000-000046630000}"/>
    <cellStyle name="Normal 53 2 3 6" xfId="11514" xr:uid="{00000000-0005-0000-0000-000047630000}"/>
    <cellStyle name="Normal 53 2 3 6 2" xfId="41845" xr:uid="{00000000-0005-0000-0000-000048630000}"/>
    <cellStyle name="Normal 53 2 3 6 3" xfId="26612" xr:uid="{00000000-0005-0000-0000-000049630000}"/>
    <cellStyle name="Normal 53 2 3 7" xfId="6493" xr:uid="{00000000-0005-0000-0000-00004A630000}"/>
    <cellStyle name="Normal 53 2 3 7 2" xfId="36828" xr:uid="{00000000-0005-0000-0000-00004B630000}"/>
    <cellStyle name="Normal 53 2 3 7 3" xfId="21595" xr:uid="{00000000-0005-0000-0000-00004C630000}"/>
    <cellStyle name="Normal 53 2 3 8" xfId="31816" xr:uid="{00000000-0005-0000-0000-00004D630000}"/>
    <cellStyle name="Normal 53 2 3 9" xfId="16582" xr:uid="{00000000-0005-0000-0000-00004E630000}"/>
    <cellStyle name="Normal 53 2 4" xfId="1629" xr:uid="{00000000-0005-0000-0000-00004F630000}"/>
    <cellStyle name="Normal 53 2 4 2" xfId="2468" xr:uid="{00000000-0005-0000-0000-000050630000}"/>
    <cellStyle name="Normal 53 2 4 2 2" xfId="4158" xr:uid="{00000000-0005-0000-0000-000051630000}"/>
    <cellStyle name="Normal 53 2 4 2 2 2" xfId="14231" xr:uid="{00000000-0005-0000-0000-000052630000}"/>
    <cellStyle name="Normal 53 2 4 2 2 2 2" xfId="44562" xr:uid="{00000000-0005-0000-0000-000053630000}"/>
    <cellStyle name="Normal 53 2 4 2 2 2 3" xfId="29329" xr:uid="{00000000-0005-0000-0000-000054630000}"/>
    <cellStyle name="Normal 53 2 4 2 2 3" xfId="9211" xr:uid="{00000000-0005-0000-0000-000055630000}"/>
    <cellStyle name="Normal 53 2 4 2 2 3 2" xfId="39545" xr:uid="{00000000-0005-0000-0000-000056630000}"/>
    <cellStyle name="Normal 53 2 4 2 2 3 3" xfId="24312" xr:uid="{00000000-0005-0000-0000-000057630000}"/>
    <cellStyle name="Normal 53 2 4 2 2 4" xfId="34532" xr:uid="{00000000-0005-0000-0000-000058630000}"/>
    <cellStyle name="Normal 53 2 4 2 2 5" xfId="19299" xr:uid="{00000000-0005-0000-0000-000059630000}"/>
    <cellStyle name="Normal 53 2 4 2 3" xfId="5850" xr:uid="{00000000-0005-0000-0000-00005A630000}"/>
    <cellStyle name="Normal 53 2 4 2 3 2" xfId="15902" xr:uid="{00000000-0005-0000-0000-00005B630000}"/>
    <cellStyle name="Normal 53 2 4 2 3 2 2" xfId="46233" xr:uid="{00000000-0005-0000-0000-00005C630000}"/>
    <cellStyle name="Normal 53 2 4 2 3 2 3" xfId="31000" xr:uid="{00000000-0005-0000-0000-00005D630000}"/>
    <cellStyle name="Normal 53 2 4 2 3 3" xfId="10882" xr:uid="{00000000-0005-0000-0000-00005E630000}"/>
    <cellStyle name="Normal 53 2 4 2 3 3 2" xfId="41216" xr:uid="{00000000-0005-0000-0000-00005F630000}"/>
    <cellStyle name="Normal 53 2 4 2 3 3 3" xfId="25983" xr:uid="{00000000-0005-0000-0000-000060630000}"/>
    <cellStyle name="Normal 53 2 4 2 3 4" xfId="36203" xr:uid="{00000000-0005-0000-0000-000061630000}"/>
    <cellStyle name="Normal 53 2 4 2 3 5" xfId="20970" xr:uid="{00000000-0005-0000-0000-000062630000}"/>
    <cellStyle name="Normal 53 2 4 2 4" xfId="12560" xr:uid="{00000000-0005-0000-0000-000063630000}"/>
    <cellStyle name="Normal 53 2 4 2 4 2" xfId="42891" xr:uid="{00000000-0005-0000-0000-000064630000}"/>
    <cellStyle name="Normal 53 2 4 2 4 3" xfId="27658" xr:uid="{00000000-0005-0000-0000-000065630000}"/>
    <cellStyle name="Normal 53 2 4 2 5" xfId="7539" xr:uid="{00000000-0005-0000-0000-000066630000}"/>
    <cellStyle name="Normal 53 2 4 2 5 2" xfId="37874" xr:uid="{00000000-0005-0000-0000-000067630000}"/>
    <cellStyle name="Normal 53 2 4 2 5 3" xfId="22641" xr:uid="{00000000-0005-0000-0000-000068630000}"/>
    <cellStyle name="Normal 53 2 4 2 6" xfId="32862" xr:uid="{00000000-0005-0000-0000-000069630000}"/>
    <cellStyle name="Normal 53 2 4 2 7" xfId="17628" xr:uid="{00000000-0005-0000-0000-00006A630000}"/>
    <cellStyle name="Normal 53 2 4 3" xfId="3321" xr:uid="{00000000-0005-0000-0000-00006B630000}"/>
    <cellStyle name="Normal 53 2 4 3 2" xfId="13395" xr:uid="{00000000-0005-0000-0000-00006C630000}"/>
    <cellStyle name="Normal 53 2 4 3 2 2" xfId="43726" xr:uid="{00000000-0005-0000-0000-00006D630000}"/>
    <cellStyle name="Normal 53 2 4 3 2 3" xfId="28493" xr:uid="{00000000-0005-0000-0000-00006E630000}"/>
    <cellStyle name="Normal 53 2 4 3 3" xfId="8375" xr:uid="{00000000-0005-0000-0000-00006F630000}"/>
    <cellStyle name="Normal 53 2 4 3 3 2" xfId="38709" xr:uid="{00000000-0005-0000-0000-000070630000}"/>
    <cellStyle name="Normal 53 2 4 3 3 3" xfId="23476" xr:uid="{00000000-0005-0000-0000-000071630000}"/>
    <cellStyle name="Normal 53 2 4 3 4" xfId="33696" xr:uid="{00000000-0005-0000-0000-000072630000}"/>
    <cellStyle name="Normal 53 2 4 3 5" xfId="18463" xr:uid="{00000000-0005-0000-0000-000073630000}"/>
    <cellStyle name="Normal 53 2 4 4" xfId="5014" xr:uid="{00000000-0005-0000-0000-000074630000}"/>
    <cellStyle name="Normal 53 2 4 4 2" xfId="15066" xr:uid="{00000000-0005-0000-0000-000075630000}"/>
    <cellStyle name="Normal 53 2 4 4 2 2" xfId="45397" xr:uid="{00000000-0005-0000-0000-000076630000}"/>
    <cellStyle name="Normal 53 2 4 4 2 3" xfId="30164" xr:uid="{00000000-0005-0000-0000-000077630000}"/>
    <cellStyle name="Normal 53 2 4 4 3" xfId="10046" xr:uid="{00000000-0005-0000-0000-000078630000}"/>
    <cellStyle name="Normal 53 2 4 4 3 2" xfId="40380" xr:uid="{00000000-0005-0000-0000-000079630000}"/>
    <cellStyle name="Normal 53 2 4 4 3 3" xfId="25147" xr:uid="{00000000-0005-0000-0000-00007A630000}"/>
    <cellStyle name="Normal 53 2 4 4 4" xfId="35367" xr:uid="{00000000-0005-0000-0000-00007B630000}"/>
    <cellStyle name="Normal 53 2 4 4 5" xfId="20134" xr:uid="{00000000-0005-0000-0000-00007C630000}"/>
    <cellStyle name="Normal 53 2 4 5" xfId="11724" xr:uid="{00000000-0005-0000-0000-00007D630000}"/>
    <cellStyle name="Normal 53 2 4 5 2" xfId="42055" xr:uid="{00000000-0005-0000-0000-00007E630000}"/>
    <cellStyle name="Normal 53 2 4 5 3" xfId="26822" xr:uid="{00000000-0005-0000-0000-00007F630000}"/>
    <cellStyle name="Normal 53 2 4 6" xfId="6703" xr:uid="{00000000-0005-0000-0000-000080630000}"/>
    <cellStyle name="Normal 53 2 4 6 2" xfId="37038" xr:uid="{00000000-0005-0000-0000-000081630000}"/>
    <cellStyle name="Normal 53 2 4 6 3" xfId="21805" xr:uid="{00000000-0005-0000-0000-000082630000}"/>
    <cellStyle name="Normal 53 2 4 7" xfId="32026" xr:uid="{00000000-0005-0000-0000-000083630000}"/>
    <cellStyle name="Normal 53 2 4 8" xfId="16792" xr:uid="{00000000-0005-0000-0000-000084630000}"/>
    <cellStyle name="Normal 53 2 5" xfId="2050" xr:uid="{00000000-0005-0000-0000-000085630000}"/>
    <cellStyle name="Normal 53 2 5 2" xfId="3740" xr:uid="{00000000-0005-0000-0000-000086630000}"/>
    <cellStyle name="Normal 53 2 5 2 2" xfId="13813" xr:uid="{00000000-0005-0000-0000-000087630000}"/>
    <cellStyle name="Normal 53 2 5 2 2 2" xfId="44144" xr:uid="{00000000-0005-0000-0000-000088630000}"/>
    <cellStyle name="Normal 53 2 5 2 2 3" xfId="28911" xr:uid="{00000000-0005-0000-0000-000089630000}"/>
    <cellStyle name="Normal 53 2 5 2 3" xfId="8793" xr:uid="{00000000-0005-0000-0000-00008A630000}"/>
    <cellStyle name="Normal 53 2 5 2 3 2" xfId="39127" xr:uid="{00000000-0005-0000-0000-00008B630000}"/>
    <cellStyle name="Normal 53 2 5 2 3 3" xfId="23894" xr:uid="{00000000-0005-0000-0000-00008C630000}"/>
    <cellStyle name="Normal 53 2 5 2 4" xfId="34114" xr:uid="{00000000-0005-0000-0000-00008D630000}"/>
    <cellStyle name="Normal 53 2 5 2 5" xfId="18881" xr:uid="{00000000-0005-0000-0000-00008E630000}"/>
    <cellStyle name="Normal 53 2 5 3" xfId="5432" xr:uid="{00000000-0005-0000-0000-00008F630000}"/>
    <cellStyle name="Normal 53 2 5 3 2" xfId="15484" xr:uid="{00000000-0005-0000-0000-000090630000}"/>
    <cellStyle name="Normal 53 2 5 3 2 2" xfId="45815" xr:uid="{00000000-0005-0000-0000-000091630000}"/>
    <cellStyle name="Normal 53 2 5 3 2 3" xfId="30582" xr:uid="{00000000-0005-0000-0000-000092630000}"/>
    <cellStyle name="Normal 53 2 5 3 3" xfId="10464" xr:uid="{00000000-0005-0000-0000-000093630000}"/>
    <cellStyle name="Normal 53 2 5 3 3 2" xfId="40798" xr:uid="{00000000-0005-0000-0000-000094630000}"/>
    <cellStyle name="Normal 53 2 5 3 3 3" xfId="25565" xr:uid="{00000000-0005-0000-0000-000095630000}"/>
    <cellStyle name="Normal 53 2 5 3 4" xfId="35785" xr:uid="{00000000-0005-0000-0000-000096630000}"/>
    <cellStyle name="Normal 53 2 5 3 5" xfId="20552" xr:uid="{00000000-0005-0000-0000-000097630000}"/>
    <cellStyle name="Normal 53 2 5 4" xfId="12142" xr:uid="{00000000-0005-0000-0000-000098630000}"/>
    <cellStyle name="Normal 53 2 5 4 2" xfId="42473" xr:uid="{00000000-0005-0000-0000-000099630000}"/>
    <cellStyle name="Normal 53 2 5 4 3" xfId="27240" xr:uid="{00000000-0005-0000-0000-00009A630000}"/>
    <cellStyle name="Normal 53 2 5 5" xfId="7121" xr:uid="{00000000-0005-0000-0000-00009B630000}"/>
    <cellStyle name="Normal 53 2 5 5 2" xfId="37456" xr:uid="{00000000-0005-0000-0000-00009C630000}"/>
    <cellStyle name="Normal 53 2 5 5 3" xfId="22223" xr:uid="{00000000-0005-0000-0000-00009D630000}"/>
    <cellStyle name="Normal 53 2 5 6" xfId="32444" xr:uid="{00000000-0005-0000-0000-00009E630000}"/>
    <cellStyle name="Normal 53 2 5 7" xfId="17210" xr:uid="{00000000-0005-0000-0000-00009F630000}"/>
    <cellStyle name="Normal 53 2 6" xfId="2903" xr:uid="{00000000-0005-0000-0000-0000A0630000}"/>
    <cellStyle name="Normal 53 2 6 2" xfId="12977" xr:uid="{00000000-0005-0000-0000-0000A1630000}"/>
    <cellStyle name="Normal 53 2 6 2 2" xfId="43308" xr:uid="{00000000-0005-0000-0000-0000A2630000}"/>
    <cellStyle name="Normal 53 2 6 2 3" xfId="28075" xr:uid="{00000000-0005-0000-0000-0000A3630000}"/>
    <cellStyle name="Normal 53 2 6 3" xfId="7957" xr:uid="{00000000-0005-0000-0000-0000A4630000}"/>
    <cellStyle name="Normal 53 2 6 3 2" xfId="38291" xr:uid="{00000000-0005-0000-0000-0000A5630000}"/>
    <cellStyle name="Normal 53 2 6 3 3" xfId="23058" xr:uid="{00000000-0005-0000-0000-0000A6630000}"/>
    <cellStyle name="Normal 53 2 6 4" xfId="33278" xr:uid="{00000000-0005-0000-0000-0000A7630000}"/>
    <cellStyle name="Normal 53 2 6 5" xfId="18045" xr:uid="{00000000-0005-0000-0000-0000A8630000}"/>
    <cellStyle name="Normal 53 2 7" xfId="4596" xr:uid="{00000000-0005-0000-0000-0000A9630000}"/>
    <cellStyle name="Normal 53 2 7 2" xfId="14648" xr:uid="{00000000-0005-0000-0000-0000AA630000}"/>
    <cellStyle name="Normal 53 2 7 2 2" xfId="44979" xr:uid="{00000000-0005-0000-0000-0000AB630000}"/>
    <cellStyle name="Normal 53 2 7 2 3" xfId="29746" xr:uid="{00000000-0005-0000-0000-0000AC630000}"/>
    <cellStyle name="Normal 53 2 7 3" xfId="9628" xr:uid="{00000000-0005-0000-0000-0000AD630000}"/>
    <cellStyle name="Normal 53 2 7 3 2" xfId="39962" xr:uid="{00000000-0005-0000-0000-0000AE630000}"/>
    <cellStyle name="Normal 53 2 7 3 3" xfId="24729" xr:uid="{00000000-0005-0000-0000-0000AF630000}"/>
    <cellStyle name="Normal 53 2 7 4" xfId="34949" xr:uid="{00000000-0005-0000-0000-0000B0630000}"/>
    <cellStyle name="Normal 53 2 7 5" xfId="19716" xr:uid="{00000000-0005-0000-0000-0000B1630000}"/>
    <cellStyle name="Normal 53 2 8" xfId="11306" xr:uid="{00000000-0005-0000-0000-0000B2630000}"/>
    <cellStyle name="Normal 53 2 8 2" xfId="41637" xr:uid="{00000000-0005-0000-0000-0000B3630000}"/>
    <cellStyle name="Normal 53 2 8 3" xfId="26404" xr:uid="{00000000-0005-0000-0000-0000B4630000}"/>
    <cellStyle name="Normal 53 2 9" xfId="6285" xr:uid="{00000000-0005-0000-0000-0000B5630000}"/>
    <cellStyle name="Normal 53 2 9 2" xfId="36620" xr:uid="{00000000-0005-0000-0000-0000B6630000}"/>
    <cellStyle name="Normal 53 2 9 3" xfId="21387" xr:uid="{00000000-0005-0000-0000-0000B7630000}"/>
    <cellStyle name="Normal 53 3" xfId="1249" xr:uid="{00000000-0005-0000-0000-0000B8630000}"/>
    <cellStyle name="Normal 53 3 10" xfId="16426" xr:uid="{00000000-0005-0000-0000-0000B9630000}"/>
    <cellStyle name="Normal 53 3 2" xfId="1468" xr:uid="{00000000-0005-0000-0000-0000BA630000}"/>
    <cellStyle name="Normal 53 3 2 2" xfId="1889" xr:uid="{00000000-0005-0000-0000-0000BB630000}"/>
    <cellStyle name="Normal 53 3 2 2 2" xfId="2728" xr:uid="{00000000-0005-0000-0000-0000BC630000}"/>
    <cellStyle name="Normal 53 3 2 2 2 2" xfId="4418" xr:uid="{00000000-0005-0000-0000-0000BD630000}"/>
    <cellStyle name="Normal 53 3 2 2 2 2 2" xfId="14491" xr:uid="{00000000-0005-0000-0000-0000BE630000}"/>
    <cellStyle name="Normal 53 3 2 2 2 2 2 2" xfId="44822" xr:uid="{00000000-0005-0000-0000-0000BF630000}"/>
    <cellStyle name="Normal 53 3 2 2 2 2 2 3" xfId="29589" xr:uid="{00000000-0005-0000-0000-0000C0630000}"/>
    <cellStyle name="Normal 53 3 2 2 2 2 3" xfId="9471" xr:uid="{00000000-0005-0000-0000-0000C1630000}"/>
    <cellStyle name="Normal 53 3 2 2 2 2 3 2" xfId="39805" xr:uid="{00000000-0005-0000-0000-0000C2630000}"/>
    <cellStyle name="Normal 53 3 2 2 2 2 3 3" xfId="24572" xr:uid="{00000000-0005-0000-0000-0000C3630000}"/>
    <cellStyle name="Normal 53 3 2 2 2 2 4" xfId="34792" xr:uid="{00000000-0005-0000-0000-0000C4630000}"/>
    <cellStyle name="Normal 53 3 2 2 2 2 5" xfId="19559" xr:uid="{00000000-0005-0000-0000-0000C5630000}"/>
    <cellStyle name="Normal 53 3 2 2 2 3" xfId="6110" xr:uid="{00000000-0005-0000-0000-0000C6630000}"/>
    <cellStyle name="Normal 53 3 2 2 2 3 2" xfId="16162" xr:uid="{00000000-0005-0000-0000-0000C7630000}"/>
    <cellStyle name="Normal 53 3 2 2 2 3 2 2" xfId="46493" xr:uid="{00000000-0005-0000-0000-0000C8630000}"/>
    <cellStyle name="Normal 53 3 2 2 2 3 2 3" xfId="31260" xr:uid="{00000000-0005-0000-0000-0000C9630000}"/>
    <cellStyle name="Normal 53 3 2 2 2 3 3" xfId="11142" xr:uid="{00000000-0005-0000-0000-0000CA630000}"/>
    <cellStyle name="Normal 53 3 2 2 2 3 3 2" xfId="41476" xr:uid="{00000000-0005-0000-0000-0000CB630000}"/>
    <cellStyle name="Normal 53 3 2 2 2 3 3 3" xfId="26243" xr:uid="{00000000-0005-0000-0000-0000CC630000}"/>
    <cellStyle name="Normal 53 3 2 2 2 3 4" xfId="36463" xr:uid="{00000000-0005-0000-0000-0000CD630000}"/>
    <cellStyle name="Normal 53 3 2 2 2 3 5" xfId="21230" xr:uid="{00000000-0005-0000-0000-0000CE630000}"/>
    <cellStyle name="Normal 53 3 2 2 2 4" xfId="12820" xr:uid="{00000000-0005-0000-0000-0000CF630000}"/>
    <cellStyle name="Normal 53 3 2 2 2 4 2" xfId="43151" xr:uid="{00000000-0005-0000-0000-0000D0630000}"/>
    <cellStyle name="Normal 53 3 2 2 2 4 3" xfId="27918" xr:uid="{00000000-0005-0000-0000-0000D1630000}"/>
    <cellStyle name="Normal 53 3 2 2 2 5" xfId="7799" xr:uid="{00000000-0005-0000-0000-0000D2630000}"/>
    <cellStyle name="Normal 53 3 2 2 2 5 2" xfId="38134" xr:uid="{00000000-0005-0000-0000-0000D3630000}"/>
    <cellStyle name="Normal 53 3 2 2 2 5 3" xfId="22901" xr:uid="{00000000-0005-0000-0000-0000D4630000}"/>
    <cellStyle name="Normal 53 3 2 2 2 6" xfId="33122" xr:uid="{00000000-0005-0000-0000-0000D5630000}"/>
    <cellStyle name="Normal 53 3 2 2 2 7" xfId="17888" xr:uid="{00000000-0005-0000-0000-0000D6630000}"/>
    <cellStyle name="Normal 53 3 2 2 3" xfId="3581" xr:uid="{00000000-0005-0000-0000-0000D7630000}"/>
    <cellStyle name="Normal 53 3 2 2 3 2" xfId="13655" xr:uid="{00000000-0005-0000-0000-0000D8630000}"/>
    <cellStyle name="Normal 53 3 2 2 3 2 2" xfId="43986" xr:uid="{00000000-0005-0000-0000-0000D9630000}"/>
    <cellStyle name="Normal 53 3 2 2 3 2 3" xfId="28753" xr:uid="{00000000-0005-0000-0000-0000DA630000}"/>
    <cellStyle name="Normal 53 3 2 2 3 3" xfId="8635" xr:uid="{00000000-0005-0000-0000-0000DB630000}"/>
    <cellStyle name="Normal 53 3 2 2 3 3 2" xfId="38969" xr:uid="{00000000-0005-0000-0000-0000DC630000}"/>
    <cellStyle name="Normal 53 3 2 2 3 3 3" xfId="23736" xr:uid="{00000000-0005-0000-0000-0000DD630000}"/>
    <cellStyle name="Normal 53 3 2 2 3 4" xfId="33956" xr:uid="{00000000-0005-0000-0000-0000DE630000}"/>
    <cellStyle name="Normal 53 3 2 2 3 5" xfId="18723" xr:uid="{00000000-0005-0000-0000-0000DF630000}"/>
    <cellStyle name="Normal 53 3 2 2 4" xfId="5274" xr:uid="{00000000-0005-0000-0000-0000E0630000}"/>
    <cellStyle name="Normal 53 3 2 2 4 2" xfId="15326" xr:uid="{00000000-0005-0000-0000-0000E1630000}"/>
    <cellStyle name="Normal 53 3 2 2 4 2 2" xfId="45657" xr:uid="{00000000-0005-0000-0000-0000E2630000}"/>
    <cellStyle name="Normal 53 3 2 2 4 2 3" xfId="30424" xr:uid="{00000000-0005-0000-0000-0000E3630000}"/>
    <cellStyle name="Normal 53 3 2 2 4 3" xfId="10306" xr:uid="{00000000-0005-0000-0000-0000E4630000}"/>
    <cellStyle name="Normal 53 3 2 2 4 3 2" xfId="40640" xr:uid="{00000000-0005-0000-0000-0000E5630000}"/>
    <cellStyle name="Normal 53 3 2 2 4 3 3" xfId="25407" xr:uid="{00000000-0005-0000-0000-0000E6630000}"/>
    <cellStyle name="Normal 53 3 2 2 4 4" xfId="35627" xr:uid="{00000000-0005-0000-0000-0000E7630000}"/>
    <cellStyle name="Normal 53 3 2 2 4 5" xfId="20394" xr:uid="{00000000-0005-0000-0000-0000E8630000}"/>
    <cellStyle name="Normal 53 3 2 2 5" xfId="11984" xr:uid="{00000000-0005-0000-0000-0000E9630000}"/>
    <cellStyle name="Normal 53 3 2 2 5 2" xfId="42315" xr:uid="{00000000-0005-0000-0000-0000EA630000}"/>
    <cellStyle name="Normal 53 3 2 2 5 3" xfId="27082" xr:uid="{00000000-0005-0000-0000-0000EB630000}"/>
    <cellStyle name="Normal 53 3 2 2 6" xfId="6963" xr:uid="{00000000-0005-0000-0000-0000EC630000}"/>
    <cellStyle name="Normal 53 3 2 2 6 2" xfId="37298" xr:uid="{00000000-0005-0000-0000-0000ED630000}"/>
    <cellStyle name="Normal 53 3 2 2 6 3" xfId="22065" xr:uid="{00000000-0005-0000-0000-0000EE630000}"/>
    <cellStyle name="Normal 53 3 2 2 7" xfId="32286" xr:uid="{00000000-0005-0000-0000-0000EF630000}"/>
    <cellStyle name="Normal 53 3 2 2 8" xfId="17052" xr:uid="{00000000-0005-0000-0000-0000F0630000}"/>
    <cellStyle name="Normal 53 3 2 3" xfId="2310" xr:uid="{00000000-0005-0000-0000-0000F1630000}"/>
    <cellStyle name="Normal 53 3 2 3 2" xfId="4000" xr:uid="{00000000-0005-0000-0000-0000F2630000}"/>
    <cellStyle name="Normal 53 3 2 3 2 2" xfId="14073" xr:uid="{00000000-0005-0000-0000-0000F3630000}"/>
    <cellStyle name="Normal 53 3 2 3 2 2 2" xfId="44404" xr:uid="{00000000-0005-0000-0000-0000F4630000}"/>
    <cellStyle name="Normal 53 3 2 3 2 2 3" xfId="29171" xr:uid="{00000000-0005-0000-0000-0000F5630000}"/>
    <cellStyle name="Normal 53 3 2 3 2 3" xfId="9053" xr:uid="{00000000-0005-0000-0000-0000F6630000}"/>
    <cellStyle name="Normal 53 3 2 3 2 3 2" xfId="39387" xr:uid="{00000000-0005-0000-0000-0000F7630000}"/>
    <cellStyle name="Normal 53 3 2 3 2 3 3" xfId="24154" xr:uid="{00000000-0005-0000-0000-0000F8630000}"/>
    <cellStyle name="Normal 53 3 2 3 2 4" xfId="34374" xr:uid="{00000000-0005-0000-0000-0000F9630000}"/>
    <cellStyle name="Normal 53 3 2 3 2 5" xfId="19141" xr:uid="{00000000-0005-0000-0000-0000FA630000}"/>
    <cellStyle name="Normal 53 3 2 3 3" xfId="5692" xr:uid="{00000000-0005-0000-0000-0000FB630000}"/>
    <cellStyle name="Normal 53 3 2 3 3 2" xfId="15744" xr:uid="{00000000-0005-0000-0000-0000FC630000}"/>
    <cellStyle name="Normal 53 3 2 3 3 2 2" xfId="46075" xr:uid="{00000000-0005-0000-0000-0000FD630000}"/>
    <cellStyle name="Normal 53 3 2 3 3 2 3" xfId="30842" xr:uid="{00000000-0005-0000-0000-0000FE630000}"/>
    <cellStyle name="Normal 53 3 2 3 3 3" xfId="10724" xr:uid="{00000000-0005-0000-0000-0000FF630000}"/>
    <cellStyle name="Normal 53 3 2 3 3 3 2" xfId="41058" xr:uid="{00000000-0005-0000-0000-000000640000}"/>
    <cellStyle name="Normal 53 3 2 3 3 3 3" xfId="25825" xr:uid="{00000000-0005-0000-0000-000001640000}"/>
    <cellStyle name="Normal 53 3 2 3 3 4" xfId="36045" xr:uid="{00000000-0005-0000-0000-000002640000}"/>
    <cellStyle name="Normal 53 3 2 3 3 5" xfId="20812" xr:uid="{00000000-0005-0000-0000-000003640000}"/>
    <cellStyle name="Normal 53 3 2 3 4" xfId="12402" xr:uid="{00000000-0005-0000-0000-000004640000}"/>
    <cellStyle name="Normal 53 3 2 3 4 2" xfId="42733" xr:uid="{00000000-0005-0000-0000-000005640000}"/>
    <cellStyle name="Normal 53 3 2 3 4 3" xfId="27500" xr:uid="{00000000-0005-0000-0000-000006640000}"/>
    <cellStyle name="Normal 53 3 2 3 5" xfId="7381" xr:uid="{00000000-0005-0000-0000-000007640000}"/>
    <cellStyle name="Normal 53 3 2 3 5 2" xfId="37716" xr:uid="{00000000-0005-0000-0000-000008640000}"/>
    <cellStyle name="Normal 53 3 2 3 5 3" xfId="22483" xr:uid="{00000000-0005-0000-0000-000009640000}"/>
    <cellStyle name="Normal 53 3 2 3 6" xfId="32704" xr:uid="{00000000-0005-0000-0000-00000A640000}"/>
    <cellStyle name="Normal 53 3 2 3 7" xfId="17470" xr:uid="{00000000-0005-0000-0000-00000B640000}"/>
    <cellStyle name="Normal 53 3 2 4" xfId="3163" xr:uid="{00000000-0005-0000-0000-00000C640000}"/>
    <cellStyle name="Normal 53 3 2 4 2" xfId="13237" xr:uid="{00000000-0005-0000-0000-00000D640000}"/>
    <cellStyle name="Normal 53 3 2 4 2 2" xfId="43568" xr:uid="{00000000-0005-0000-0000-00000E640000}"/>
    <cellStyle name="Normal 53 3 2 4 2 3" xfId="28335" xr:uid="{00000000-0005-0000-0000-00000F640000}"/>
    <cellStyle name="Normal 53 3 2 4 3" xfId="8217" xr:uid="{00000000-0005-0000-0000-000010640000}"/>
    <cellStyle name="Normal 53 3 2 4 3 2" xfId="38551" xr:uid="{00000000-0005-0000-0000-000011640000}"/>
    <cellStyle name="Normal 53 3 2 4 3 3" xfId="23318" xr:uid="{00000000-0005-0000-0000-000012640000}"/>
    <cellStyle name="Normal 53 3 2 4 4" xfId="33538" xr:uid="{00000000-0005-0000-0000-000013640000}"/>
    <cellStyle name="Normal 53 3 2 4 5" xfId="18305" xr:uid="{00000000-0005-0000-0000-000014640000}"/>
    <cellStyle name="Normal 53 3 2 5" xfId="4856" xr:uid="{00000000-0005-0000-0000-000015640000}"/>
    <cellStyle name="Normal 53 3 2 5 2" xfId="14908" xr:uid="{00000000-0005-0000-0000-000016640000}"/>
    <cellStyle name="Normal 53 3 2 5 2 2" xfId="45239" xr:uid="{00000000-0005-0000-0000-000017640000}"/>
    <cellStyle name="Normal 53 3 2 5 2 3" xfId="30006" xr:uid="{00000000-0005-0000-0000-000018640000}"/>
    <cellStyle name="Normal 53 3 2 5 3" xfId="9888" xr:uid="{00000000-0005-0000-0000-000019640000}"/>
    <cellStyle name="Normal 53 3 2 5 3 2" xfId="40222" xr:uid="{00000000-0005-0000-0000-00001A640000}"/>
    <cellStyle name="Normal 53 3 2 5 3 3" xfId="24989" xr:uid="{00000000-0005-0000-0000-00001B640000}"/>
    <cellStyle name="Normal 53 3 2 5 4" xfId="35209" xr:uid="{00000000-0005-0000-0000-00001C640000}"/>
    <cellStyle name="Normal 53 3 2 5 5" xfId="19976" xr:uid="{00000000-0005-0000-0000-00001D640000}"/>
    <cellStyle name="Normal 53 3 2 6" xfId="11566" xr:uid="{00000000-0005-0000-0000-00001E640000}"/>
    <cellStyle name="Normal 53 3 2 6 2" xfId="41897" xr:uid="{00000000-0005-0000-0000-00001F640000}"/>
    <cellStyle name="Normal 53 3 2 6 3" xfId="26664" xr:uid="{00000000-0005-0000-0000-000020640000}"/>
    <cellStyle name="Normal 53 3 2 7" xfId="6545" xr:uid="{00000000-0005-0000-0000-000021640000}"/>
    <cellStyle name="Normal 53 3 2 7 2" xfId="36880" xr:uid="{00000000-0005-0000-0000-000022640000}"/>
    <cellStyle name="Normal 53 3 2 7 3" xfId="21647" xr:uid="{00000000-0005-0000-0000-000023640000}"/>
    <cellStyle name="Normal 53 3 2 8" xfId="31868" xr:uid="{00000000-0005-0000-0000-000024640000}"/>
    <cellStyle name="Normal 53 3 2 9" xfId="16634" xr:uid="{00000000-0005-0000-0000-000025640000}"/>
    <cellStyle name="Normal 53 3 3" xfId="1681" xr:uid="{00000000-0005-0000-0000-000026640000}"/>
    <cellStyle name="Normal 53 3 3 2" xfId="2520" xr:uid="{00000000-0005-0000-0000-000027640000}"/>
    <cellStyle name="Normal 53 3 3 2 2" xfId="4210" xr:uid="{00000000-0005-0000-0000-000028640000}"/>
    <cellStyle name="Normal 53 3 3 2 2 2" xfId="14283" xr:uid="{00000000-0005-0000-0000-000029640000}"/>
    <cellStyle name="Normal 53 3 3 2 2 2 2" xfId="44614" xr:uid="{00000000-0005-0000-0000-00002A640000}"/>
    <cellStyle name="Normal 53 3 3 2 2 2 3" xfId="29381" xr:uid="{00000000-0005-0000-0000-00002B640000}"/>
    <cellStyle name="Normal 53 3 3 2 2 3" xfId="9263" xr:uid="{00000000-0005-0000-0000-00002C640000}"/>
    <cellStyle name="Normal 53 3 3 2 2 3 2" xfId="39597" xr:uid="{00000000-0005-0000-0000-00002D640000}"/>
    <cellStyle name="Normal 53 3 3 2 2 3 3" xfId="24364" xr:uid="{00000000-0005-0000-0000-00002E640000}"/>
    <cellStyle name="Normal 53 3 3 2 2 4" xfId="34584" xr:uid="{00000000-0005-0000-0000-00002F640000}"/>
    <cellStyle name="Normal 53 3 3 2 2 5" xfId="19351" xr:uid="{00000000-0005-0000-0000-000030640000}"/>
    <cellStyle name="Normal 53 3 3 2 3" xfId="5902" xr:uid="{00000000-0005-0000-0000-000031640000}"/>
    <cellStyle name="Normal 53 3 3 2 3 2" xfId="15954" xr:uid="{00000000-0005-0000-0000-000032640000}"/>
    <cellStyle name="Normal 53 3 3 2 3 2 2" xfId="46285" xr:uid="{00000000-0005-0000-0000-000033640000}"/>
    <cellStyle name="Normal 53 3 3 2 3 2 3" xfId="31052" xr:uid="{00000000-0005-0000-0000-000034640000}"/>
    <cellStyle name="Normal 53 3 3 2 3 3" xfId="10934" xr:uid="{00000000-0005-0000-0000-000035640000}"/>
    <cellStyle name="Normal 53 3 3 2 3 3 2" xfId="41268" xr:uid="{00000000-0005-0000-0000-000036640000}"/>
    <cellStyle name="Normal 53 3 3 2 3 3 3" xfId="26035" xr:uid="{00000000-0005-0000-0000-000037640000}"/>
    <cellStyle name="Normal 53 3 3 2 3 4" xfId="36255" xr:uid="{00000000-0005-0000-0000-000038640000}"/>
    <cellStyle name="Normal 53 3 3 2 3 5" xfId="21022" xr:uid="{00000000-0005-0000-0000-000039640000}"/>
    <cellStyle name="Normal 53 3 3 2 4" xfId="12612" xr:uid="{00000000-0005-0000-0000-00003A640000}"/>
    <cellStyle name="Normal 53 3 3 2 4 2" xfId="42943" xr:uid="{00000000-0005-0000-0000-00003B640000}"/>
    <cellStyle name="Normal 53 3 3 2 4 3" xfId="27710" xr:uid="{00000000-0005-0000-0000-00003C640000}"/>
    <cellStyle name="Normal 53 3 3 2 5" xfId="7591" xr:uid="{00000000-0005-0000-0000-00003D640000}"/>
    <cellStyle name="Normal 53 3 3 2 5 2" xfId="37926" xr:uid="{00000000-0005-0000-0000-00003E640000}"/>
    <cellStyle name="Normal 53 3 3 2 5 3" xfId="22693" xr:uid="{00000000-0005-0000-0000-00003F640000}"/>
    <cellStyle name="Normal 53 3 3 2 6" xfId="32914" xr:uid="{00000000-0005-0000-0000-000040640000}"/>
    <cellStyle name="Normal 53 3 3 2 7" xfId="17680" xr:uid="{00000000-0005-0000-0000-000041640000}"/>
    <cellStyle name="Normal 53 3 3 3" xfId="3373" xr:uid="{00000000-0005-0000-0000-000042640000}"/>
    <cellStyle name="Normal 53 3 3 3 2" xfId="13447" xr:uid="{00000000-0005-0000-0000-000043640000}"/>
    <cellStyle name="Normal 53 3 3 3 2 2" xfId="43778" xr:uid="{00000000-0005-0000-0000-000044640000}"/>
    <cellStyle name="Normal 53 3 3 3 2 3" xfId="28545" xr:uid="{00000000-0005-0000-0000-000045640000}"/>
    <cellStyle name="Normal 53 3 3 3 3" xfId="8427" xr:uid="{00000000-0005-0000-0000-000046640000}"/>
    <cellStyle name="Normal 53 3 3 3 3 2" xfId="38761" xr:uid="{00000000-0005-0000-0000-000047640000}"/>
    <cellStyle name="Normal 53 3 3 3 3 3" xfId="23528" xr:uid="{00000000-0005-0000-0000-000048640000}"/>
    <cellStyle name="Normal 53 3 3 3 4" xfId="33748" xr:uid="{00000000-0005-0000-0000-000049640000}"/>
    <cellStyle name="Normal 53 3 3 3 5" xfId="18515" xr:uid="{00000000-0005-0000-0000-00004A640000}"/>
    <cellStyle name="Normal 53 3 3 4" xfId="5066" xr:uid="{00000000-0005-0000-0000-00004B640000}"/>
    <cellStyle name="Normal 53 3 3 4 2" xfId="15118" xr:uid="{00000000-0005-0000-0000-00004C640000}"/>
    <cellStyle name="Normal 53 3 3 4 2 2" xfId="45449" xr:uid="{00000000-0005-0000-0000-00004D640000}"/>
    <cellStyle name="Normal 53 3 3 4 2 3" xfId="30216" xr:uid="{00000000-0005-0000-0000-00004E640000}"/>
    <cellStyle name="Normal 53 3 3 4 3" xfId="10098" xr:uid="{00000000-0005-0000-0000-00004F640000}"/>
    <cellStyle name="Normal 53 3 3 4 3 2" xfId="40432" xr:uid="{00000000-0005-0000-0000-000050640000}"/>
    <cellStyle name="Normal 53 3 3 4 3 3" xfId="25199" xr:uid="{00000000-0005-0000-0000-000051640000}"/>
    <cellStyle name="Normal 53 3 3 4 4" xfId="35419" xr:uid="{00000000-0005-0000-0000-000052640000}"/>
    <cellStyle name="Normal 53 3 3 4 5" xfId="20186" xr:uid="{00000000-0005-0000-0000-000053640000}"/>
    <cellStyle name="Normal 53 3 3 5" xfId="11776" xr:uid="{00000000-0005-0000-0000-000054640000}"/>
    <cellStyle name="Normal 53 3 3 5 2" xfId="42107" xr:uid="{00000000-0005-0000-0000-000055640000}"/>
    <cellStyle name="Normal 53 3 3 5 3" xfId="26874" xr:uid="{00000000-0005-0000-0000-000056640000}"/>
    <cellStyle name="Normal 53 3 3 6" xfId="6755" xr:uid="{00000000-0005-0000-0000-000057640000}"/>
    <cellStyle name="Normal 53 3 3 6 2" xfId="37090" xr:uid="{00000000-0005-0000-0000-000058640000}"/>
    <cellStyle name="Normal 53 3 3 6 3" xfId="21857" xr:uid="{00000000-0005-0000-0000-000059640000}"/>
    <cellStyle name="Normal 53 3 3 7" xfId="32078" xr:uid="{00000000-0005-0000-0000-00005A640000}"/>
    <cellStyle name="Normal 53 3 3 8" xfId="16844" xr:uid="{00000000-0005-0000-0000-00005B640000}"/>
    <cellStyle name="Normal 53 3 4" xfId="2102" xr:uid="{00000000-0005-0000-0000-00005C640000}"/>
    <cellStyle name="Normal 53 3 4 2" xfId="3792" xr:uid="{00000000-0005-0000-0000-00005D640000}"/>
    <cellStyle name="Normal 53 3 4 2 2" xfId="13865" xr:uid="{00000000-0005-0000-0000-00005E640000}"/>
    <cellStyle name="Normal 53 3 4 2 2 2" xfId="44196" xr:uid="{00000000-0005-0000-0000-00005F640000}"/>
    <cellStyle name="Normal 53 3 4 2 2 3" xfId="28963" xr:uid="{00000000-0005-0000-0000-000060640000}"/>
    <cellStyle name="Normal 53 3 4 2 3" xfId="8845" xr:uid="{00000000-0005-0000-0000-000061640000}"/>
    <cellStyle name="Normal 53 3 4 2 3 2" xfId="39179" xr:uid="{00000000-0005-0000-0000-000062640000}"/>
    <cellStyle name="Normal 53 3 4 2 3 3" xfId="23946" xr:uid="{00000000-0005-0000-0000-000063640000}"/>
    <cellStyle name="Normal 53 3 4 2 4" xfId="34166" xr:uid="{00000000-0005-0000-0000-000064640000}"/>
    <cellStyle name="Normal 53 3 4 2 5" xfId="18933" xr:uid="{00000000-0005-0000-0000-000065640000}"/>
    <cellStyle name="Normal 53 3 4 3" xfId="5484" xr:uid="{00000000-0005-0000-0000-000066640000}"/>
    <cellStyle name="Normal 53 3 4 3 2" xfId="15536" xr:uid="{00000000-0005-0000-0000-000067640000}"/>
    <cellStyle name="Normal 53 3 4 3 2 2" xfId="45867" xr:uid="{00000000-0005-0000-0000-000068640000}"/>
    <cellStyle name="Normal 53 3 4 3 2 3" xfId="30634" xr:uid="{00000000-0005-0000-0000-000069640000}"/>
    <cellStyle name="Normal 53 3 4 3 3" xfId="10516" xr:uid="{00000000-0005-0000-0000-00006A640000}"/>
    <cellStyle name="Normal 53 3 4 3 3 2" xfId="40850" xr:uid="{00000000-0005-0000-0000-00006B640000}"/>
    <cellStyle name="Normal 53 3 4 3 3 3" xfId="25617" xr:uid="{00000000-0005-0000-0000-00006C640000}"/>
    <cellStyle name="Normal 53 3 4 3 4" xfId="35837" xr:uid="{00000000-0005-0000-0000-00006D640000}"/>
    <cellStyle name="Normal 53 3 4 3 5" xfId="20604" xr:uid="{00000000-0005-0000-0000-00006E640000}"/>
    <cellStyle name="Normal 53 3 4 4" xfId="12194" xr:uid="{00000000-0005-0000-0000-00006F640000}"/>
    <cellStyle name="Normal 53 3 4 4 2" xfId="42525" xr:uid="{00000000-0005-0000-0000-000070640000}"/>
    <cellStyle name="Normal 53 3 4 4 3" xfId="27292" xr:uid="{00000000-0005-0000-0000-000071640000}"/>
    <cellStyle name="Normal 53 3 4 5" xfId="7173" xr:uid="{00000000-0005-0000-0000-000072640000}"/>
    <cellStyle name="Normal 53 3 4 5 2" xfId="37508" xr:uid="{00000000-0005-0000-0000-000073640000}"/>
    <cellStyle name="Normal 53 3 4 5 3" xfId="22275" xr:uid="{00000000-0005-0000-0000-000074640000}"/>
    <cellStyle name="Normal 53 3 4 6" xfId="32496" xr:uid="{00000000-0005-0000-0000-000075640000}"/>
    <cellStyle name="Normal 53 3 4 7" xfId="17262" xr:uid="{00000000-0005-0000-0000-000076640000}"/>
    <cellStyle name="Normal 53 3 5" xfId="2955" xr:uid="{00000000-0005-0000-0000-000077640000}"/>
    <cellStyle name="Normal 53 3 5 2" xfId="13029" xr:uid="{00000000-0005-0000-0000-000078640000}"/>
    <cellStyle name="Normal 53 3 5 2 2" xfId="43360" xr:uid="{00000000-0005-0000-0000-000079640000}"/>
    <cellStyle name="Normal 53 3 5 2 3" xfId="28127" xr:uid="{00000000-0005-0000-0000-00007A640000}"/>
    <cellStyle name="Normal 53 3 5 3" xfId="8009" xr:uid="{00000000-0005-0000-0000-00007B640000}"/>
    <cellStyle name="Normal 53 3 5 3 2" xfId="38343" xr:uid="{00000000-0005-0000-0000-00007C640000}"/>
    <cellStyle name="Normal 53 3 5 3 3" xfId="23110" xr:uid="{00000000-0005-0000-0000-00007D640000}"/>
    <cellStyle name="Normal 53 3 5 4" xfId="33330" xr:uid="{00000000-0005-0000-0000-00007E640000}"/>
    <cellStyle name="Normal 53 3 5 5" xfId="18097" xr:uid="{00000000-0005-0000-0000-00007F640000}"/>
    <cellStyle name="Normal 53 3 6" xfId="4648" xr:uid="{00000000-0005-0000-0000-000080640000}"/>
    <cellStyle name="Normal 53 3 6 2" xfId="14700" xr:uid="{00000000-0005-0000-0000-000081640000}"/>
    <cellStyle name="Normal 53 3 6 2 2" xfId="45031" xr:uid="{00000000-0005-0000-0000-000082640000}"/>
    <cellStyle name="Normal 53 3 6 2 3" xfId="29798" xr:uid="{00000000-0005-0000-0000-000083640000}"/>
    <cellStyle name="Normal 53 3 6 3" xfId="9680" xr:uid="{00000000-0005-0000-0000-000084640000}"/>
    <cellStyle name="Normal 53 3 6 3 2" xfId="40014" xr:uid="{00000000-0005-0000-0000-000085640000}"/>
    <cellStyle name="Normal 53 3 6 3 3" xfId="24781" xr:uid="{00000000-0005-0000-0000-000086640000}"/>
    <cellStyle name="Normal 53 3 6 4" xfId="35001" xr:uid="{00000000-0005-0000-0000-000087640000}"/>
    <cellStyle name="Normal 53 3 6 5" xfId="19768" xr:uid="{00000000-0005-0000-0000-000088640000}"/>
    <cellStyle name="Normal 53 3 7" xfId="11358" xr:uid="{00000000-0005-0000-0000-000089640000}"/>
    <cellStyle name="Normal 53 3 7 2" xfId="41689" xr:uid="{00000000-0005-0000-0000-00008A640000}"/>
    <cellStyle name="Normal 53 3 7 3" xfId="26456" xr:uid="{00000000-0005-0000-0000-00008B640000}"/>
    <cellStyle name="Normal 53 3 8" xfId="6337" xr:uid="{00000000-0005-0000-0000-00008C640000}"/>
    <cellStyle name="Normal 53 3 8 2" xfId="36672" xr:uid="{00000000-0005-0000-0000-00008D640000}"/>
    <cellStyle name="Normal 53 3 8 3" xfId="21439" xr:uid="{00000000-0005-0000-0000-00008E640000}"/>
    <cellStyle name="Normal 53 3 9" xfId="31661" xr:uid="{00000000-0005-0000-0000-00008F640000}"/>
    <cellStyle name="Normal 53 4" xfId="1362" xr:uid="{00000000-0005-0000-0000-000090640000}"/>
    <cellStyle name="Normal 53 4 2" xfId="1785" xr:uid="{00000000-0005-0000-0000-000091640000}"/>
    <cellStyle name="Normal 53 4 2 2" xfId="2624" xr:uid="{00000000-0005-0000-0000-000092640000}"/>
    <cellStyle name="Normal 53 4 2 2 2" xfId="4314" xr:uid="{00000000-0005-0000-0000-000093640000}"/>
    <cellStyle name="Normal 53 4 2 2 2 2" xfId="14387" xr:uid="{00000000-0005-0000-0000-000094640000}"/>
    <cellStyle name="Normal 53 4 2 2 2 2 2" xfId="44718" xr:uid="{00000000-0005-0000-0000-000095640000}"/>
    <cellStyle name="Normal 53 4 2 2 2 2 3" xfId="29485" xr:uid="{00000000-0005-0000-0000-000096640000}"/>
    <cellStyle name="Normal 53 4 2 2 2 3" xfId="9367" xr:uid="{00000000-0005-0000-0000-000097640000}"/>
    <cellStyle name="Normal 53 4 2 2 2 3 2" xfId="39701" xr:uid="{00000000-0005-0000-0000-000098640000}"/>
    <cellStyle name="Normal 53 4 2 2 2 3 3" xfId="24468" xr:uid="{00000000-0005-0000-0000-000099640000}"/>
    <cellStyle name="Normal 53 4 2 2 2 4" xfId="34688" xr:uid="{00000000-0005-0000-0000-00009A640000}"/>
    <cellStyle name="Normal 53 4 2 2 2 5" xfId="19455" xr:uid="{00000000-0005-0000-0000-00009B640000}"/>
    <cellStyle name="Normal 53 4 2 2 3" xfId="6006" xr:uid="{00000000-0005-0000-0000-00009C640000}"/>
    <cellStyle name="Normal 53 4 2 2 3 2" xfId="16058" xr:uid="{00000000-0005-0000-0000-00009D640000}"/>
    <cellStyle name="Normal 53 4 2 2 3 2 2" xfId="46389" xr:uid="{00000000-0005-0000-0000-00009E640000}"/>
    <cellStyle name="Normal 53 4 2 2 3 2 3" xfId="31156" xr:uid="{00000000-0005-0000-0000-00009F640000}"/>
    <cellStyle name="Normal 53 4 2 2 3 3" xfId="11038" xr:uid="{00000000-0005-0000-0000-0000A0640000}"/>
    <cellStyle name="Normal 53 4 2 2 3 3 2" xfId="41372" xr:uid="{00000000-0005-0000-0000-0000A1640000}"/>
    <cellStyle name="Normal 53 4 2 2 3 3 3" xfId="26139" xr:uid="{00000000-0005-0000-0000-0000A2640000}"/>
    <cellStyle name="Normal 53 4 2 2 3 4" xfId="36359" xr:uid="{00000000-0005-0000-0000-0000A3640000}"/>
    <cellStyle name="Normal 53 4 2 2 3 5" xfId="21126" xr:uid="{00000000-0005-0000-0000-0000A4640000}"/>
    <cellStyle name="Normal 53 4 2 2 4" xfId="12716" xr:uid="{00000000-0005-0000-0000-0000A5640000}"/>
    <cellStyle name="Normal 53 4 2 2 4 2" xfId="43047" xr:uid="{00000000-0005-0000-0000-0000A6640000}"/>
    <cellStyle name="Normal 53 4 2 2 4 3" xfId="27814" xr:uid="{00000000-0005-0000-0000-0000A7640000}"/>
    <cellStyle name="Normal 53 4 2 2 5" xfId="7695" xr:uid="{00000000-0005-0000-0000-0000A8640000}"/>
    <cellStyle name="Normal 53 4 2 2 5 2" xfId="38030" xr:uid="{00000000-0005-0000-0000-0000A9640000}"/>
    <cellStyle name="Normal 53 4 2 2 5 3" xfId="22797" xr:uid="{00000000-0005-0000-0000-0000AA640000}"/>
    <cellStyle name="Normal 53 4 2 2 6" xfId="33018" xr:uid="{00000000-0005-0000-0000-0000AB640000}"/>
    <cellStyle name="Normal 53 4 2 2 7" xfId="17784" xr:uid="{00000000-0005-0000-0000-0000AC640000}"/>
    <cellStyle name="Normal 53 4 2 3" xfId="3477" xr:uid="{00000000-0005-0000-0000-0000AD640000}"/>
    <cellStyle name="Normal 53 4 2 3 2" xfId="13551" xr:uid="{00000000-0005-0000-0000-0000AE640000}"/>
    <cellStyle name="Normal 53 4 2 3 2 2" xfId="43882" xr:uid="{00000000-0005-0000-0000-0000AF640000}"/>
    <cellStyle name="Normal 53 4 2 3 2 3" xfId="28649" xr:uid="{00000000-0005-0000-0000-0000B0640000}"/>
    <cellStyle name="Normal 53 4 2 3 3" xfId="8531" xr:uid="{00000000-0005-0000-0000-0000B1640000}"/>
    <cellStyle name="Normal 53 4 2 3 3 2" xfId="38865" xr:uid="{00000000-0005-0000-0000-0000B2640000}"/>
    <cellStyle name="Normal 53 4 2 3 3 3" xfId="23632" xr:uid="{00000000-0005-0000-0000-0000B3640000}"/>
    <cellStyle name="Normal 53 4 2 3 4" xfId="33852" xr:uid="{00000000-0005-0000-0000-0000B4640000}"/>
    <cellStyle name="Normal 53 4 2 3 5" xfId="18619" xr:uid="{00000000-0005-0000-0000-0000B5640000}"/>
    <cellStyle name="Normal 53 4 2 4" xfId="5170" xr:uid="{00000000-0005-0000-0000-0000B6640000}"/>
    <cellStyle name="Normal 53 4 2 4 2" xfId="15222" xr:uid="{00000000-0005-0000-0000-0000B7640000}"/>
    <cellStyle name="Normal 53 4 2 4 2 2" xfId="45553" xr:uid="{00000000-0005-0000-0000-0000B8640000}"/>
    <cellStyle name="Normal 53 4 2 4 2 3" xfId="30320" xr:uid="{00000000-0005-0000-0000-0000B9640000}"/>
    <cellStyle name="Normal 53 4 2 4 3" xfId="10202" xr:uid="{00000000-0005-0000-0000-0000BA640000}"/>
    <cellStyle name="Normal 53 4 2 4 3 2" xfId="40536" xr:uid="{00000000-0005-0000-0000-0000BB640000}"/>
    <cellStyle name="Normal 53 4 2 4 3 3" xfId="25303" xr:uid="{00000000-0005-0000-0000-0000BC640000}"/>
    <cellStyle name="Normal 53 4 2 4 4" xfId="35523" xr:uid="{00000000-0005-0000-0000-0000BD640000}"/>
    <cellStyle name="Normal 53 4 2 4 5" xfId="20290" xr:uid="{00000000-0005-0000-0000-0000BE640000}"/>
    <cellStyle name="Normal 53 4 2 5" xfId="11880" xr:uid="{00000000-0005-0000-0000-0000BF640000}"/>
    <cellStyle name="Normal 53 4 2 5 2" xfId="42211" xr:uid="{00000000-0005-0000-0000-0000C0640000}"/>
    <cellStyle name="Normal 53 4 2 5 3" xfId="26978" xr:uid="{00000000-0005-0000-0000-0000C1640000}"/>
    <cellStyle name="Normal 53 4 2 6" xfId="6859" xr:uid="{00000000-0005-0000-0000-0000C2640000}"/>
    <cellStyle name="Normal 53 4 2 6 2" xfId="37194" xr:uid="{00000000-0005-0000-0000-0000C3640000}"/>
    <cellStyle name="Normal 53 4 2 6 3" xfId="21961" xr:uid="{00000000-0005-0000-0000-0000C4640000}"/>
    <cellStyle name="Normal 53 4 2 7" xfId="32182" xr:uid="{00000000-0005-0000-0000-0000C5640000}"/>
    <cellStyle name="Normal 53 4 2 8" xfId="16948" xr:uid="{00000000-0005-0000-0000-0000C6640000}"/>
    <cellStyle name="Normal 53 4 3" xfId="2206" xr:uid="{00000000-0005-0000-0000-0000C7640000}"/>
    <cellStyle name="Normal 53 4 3 2" xfId="3896" xr:uid="{00000000-0005-0000-0000-0000C8640000}"/>
    <cellStyle name="Normal 53 4 3 2 2" xfId="13969" xr:uid="{00000000-0005-0000-0000-0000C9640000}"/>
    <cellStyle name="Normal 53 4 3 2 2 2" xfId="44300" xr:uid="{00000000-0005-0000-0000-0000CA640000}"/>
    <cellStyle name="Normal 53 4 3 2 2 3" xfId="29067" xr:uid="{00000000-0005-0000-0000-0000CB640000}"/>
    <cellStyle name="Normal 53 4 3 2 3" xfId="8949" xr:uid="{00000000-0005-0000-0000-0000CC640000}"/>
    <cellStyle name="Normal 53 4 3 2 3 2" xfId="39283" xr:uid="{00000000-0005-0000-0000-0000CD640000}"/>
    <cellStyle name="Normal 53 4 3 2 3 3" xfId="24050" xr:uid="{00000000-0005-0000-0000-0000CE640000}"/>
    <cellStyle name="Normal 53 4 3 2 4" xfId="34270" xr:uid="{00000000-0005-0000-0000-0000CF640000}"/>
    <cellStyle name="Normal 53 4 3 2 5" xfId="19037" xr:uid="{00000000-0005-0000-0000-0000D0640000}"/>
    <cellStyle name="Normal 53 4 3 3" xfId="5588" xr:uid="{00000000-0005-0000-0000-0000D1640000}"/>
    <cellStyle name="Normal 53 4 3 3 2" xfId="15640" xr:uid="{00000000-0005-0000-0000-0000D2640000}"/>
    <cellStyle name="Normal 53 4 3 3 2 2" xfId="45971" xr:uid="{00000000-0005-0000-0000-0000D3640000}"/>
    <cellStyle name="Normal 53 4 3 3 2 3" xfId="30738" xr:uid="{00000000-0005-0000-0000-0000D4640000}"/>
    <cellStyle name="Normal 53 4 3 3 3" xfId="10620" xr:uid="{00000000-0005-0000-0000-0000D5640000}"/>
    <cellStyle name="Normal 53 4 3 3 3 2" xfId="40954" xr:uid="{00000000-0005-0000-0000-0000D6640000}"/>
    <cellStyle name="Normal 53 4 3 3 3 3" xfId="25721" xr:uid="{00000000-0005-0000-0000-0000D7640000}"/>
    <cellStyle name="Normal 53 4 3 3 4" xfId="35941" xr:uid="{00000000-0005-0000-0000-0000D8640000}"/>
    <cellStyle name="Normal 53 4 3 3 5" xfId="20708" xr:uid="{00000000-0005-0000-0000-0000D9640000}"/>
    <cellStyle name="Normal 53 4 3 4" xfId="12298" xr:uid="{00000000-0005-0000-0000-0000DA640000}"/>
    <cellStyle name="Normal 53 4 3 4 2" xfId="42629" xr:uid="{00000000-0005-0000-0000-0000DB640000}"/>
    <cellStyle name="Normal 53 4 3 4 3" xfId="27396" xr:uid="{00000000-0005-0000-0000-0000DC640000}"/>
    <cellStyle name="Normal 53 4 3 5" xfId="7277" xr:uid="{00000000-0005-0000-0000-0000DD640000}"/>
    <cellStyle name="Normal 53 4 3 5 2" xfId="37612" xr:uid="{00000000-0005-0000-0000-0000DE640000}"/>
    <cellStyle name="Normal 53 4 3 5 3" xfId="22379" xr:uid="{00000000-0005-0000-0000-0000DF640000}"/>
    <cellStyle name="Normal 53 4 3 6" xfId="32600" xr:uid="{00000000-0005-0000-0000-0000E0640000}"/>
    <cellStyle name="Normal 53 4 3 7" xfId="17366" xr:uid="{00000000-0005-0000-0000-0000E1640000}"/>
    <cellStyle name="Normal 53 4 4" xfId="3059" xr:uid="{00000000-0005-0000-0000-0000E2640000}"/>
    <cellStyle name="Normal 53 4 4 2" xfId="13133" xr:uid="{00000000-0005-0000-0000-0000E3640000}"/>
    <cellStyle name="Normal 53 4 4 2 2" xfId="43464" xr:uid="{00000000-0005-0000-0000-0000E4640000}"/>
    <cellStyle name="Normal 53 4 4 2 3" xfId="28231" xr:uid="{00000000-0005-0000-0000-0000E5640000}"/>
    <cellStyle name="Normal 53 4 4 3" xfId="8113" xr:uid="{00000000-0005-0000-0000-0000E6640000}"/>
    <cellStyle name="Normal 53 4 4 3 2" xfId="38447" xr:uid="{00000000-0005-0000-0000-0000E7640000}"/>
    <cellStyle name="Normal 53 4 4 3 3" xfId="23214" xr:uid="{00000000-0005-0000-0000-0000E8640000}"/>
    <cellStyle name="Normal 53 4 4 4" xfId="33434" xr:uid="{00000000-0005-0000-0000-0000E9640000}"/>
    <cellStyle name="Normal 53 4 4 5" xfId="18201" xr:uid="{00000000-0005-0000-0000-0000EA640000}"/>
    <cellStyle name="Normal 53 4 5" xfId="4752" xr:uid="{00000000-0005-0000-0000-0000EB640000}"/>
    <cellStyle name="Normal 53 4 5 2" xfId="14804" xr:uid="{00000000-0005-0000-0000-0000EC640000}"/>
    <cellStyle name="Normal 53 4 5 2 2" xfId="45135" xr:uid="{00000000-0005-0000-0000-0000ED640000}"/>
    <cellStyle name="Normal 53 4 5 2 3" xfId="29902" xr:uid="{00000000-0005-0000-0000-0000EE640000}"/>
    <cellStyle name="Normal 53 4 5 3" xfId="9784" xr:uid="{00000000-0005-0000-0000-0000EF640000}"/>
    <cellStyle name="Normal 53 4 5 3 2" xfId="40118" xr:uid="{00000000-0005-0000-0000-0000F0640000}"/>
    <cellStyle name="Normal 53 4 5 3 3" xfId="24885" xr:uid="{00000000-0005-0000-0000-0000F1640000}"/>
    <cellStyle name="Normal 53 4 5 4" xfId="35105" xr:uid="{00000000-0005-0000-0000-0000F2640000}"/>
    <cellStyle name="Normal 53 4 5 5" xfId="19872" xr:uid="{00000000-0005-0000-0000-0000F3640000}"/>
    <cellStyle name="Normal 53 4 6" xfId="11462" xr:uid="{00000000-0005-0000-0000-0000F4640000}"/>
    <cellStyle name="Normal 53 4 6 2" xfId="41793" xr:uid="{00000000-0005-0000-0000-0000F5640000}"/>
    <cellStyle name="Normal 53 4 6 3" xfId="26560" xr:uid="{00000000-0005-0000-0000-0000F6640000}"/>
    <cellStyle name="Normal 53 4 7" xfId="6441" xr:uid="{00000000-0005-0000-0000-0000F7640000}"/>
    <cellStyle name="Normal 53 4 7 2" xfId="36776" xr:uid="{00000000-0005-0000-0000-0000F8640000}"/>
    <cellStyle name="Normal 53 4 7 3" xfId="21543" xr:uid="{00000000-0005-0000-0000-0000F9640000}"/>
    <cellStyle name="Normal 53 4 8" xfId="31764" xr:uid="{00000000-0005-0000-0000-0000FA640000}"/>
    <cellStyle name="Normal 53 4 9" xfId="16530" xr:uid="{00000000-0005-0000-0000-0000FB640000}"/>
    <cellStyle name="Normal 53 5" xfId="1575" xr:uid="{00000000-0005-0000-0000-0000FC640000}"/>
    <cellStyle name="Normal 53 5 2" xfId="2416" xr:uid="{00000000-0005-0000-0000-0000FD640000}"/>
    <cellStyle name="Normal 53 5 2 2" xfId="4106" xr:uid="{00000000-0005-0000-0000-0000FE640000}"/>
    <cellStyle name="Normal 53 5 2 2 2" xfId="14179" xr:uid="{00000000-0005-0000-0000-0000FF640000}"/>
    <cellStyle name="Normal 53 5 2 2 2 2" xfId="44510" xr:uid="{00000000-0005-0000-0000-000000650000}"/>
    <cellStyle name="Normal 53 5 2 2 2 3" xfId="29277" xr:uid="{00000000-0005-0000-0000-000001650000}"/>
    <cellStyle name="Normal 53 5 2 2 3" xfId="9159" xr:uid="{00000000-0005-0000-0000-000002650000}"/>
    <cellStyle name="Normal 53 5 2 2 3 2" xfId="39493" xr:uid="{00000000-0005-0000-0000-000003650000}"/>
    <cellStyle name="Normal 53 5 2 2 3 3" xfId="24260" xr:uid="{00000000-0005-0000-0000-000004650000}"/>
    <cellStyle name="Normal 53 5 2 2 4" xfId="34480" xr:uid="{00000000-0005-0000-0000-000005650000}"/>
    <cellStyle name="Normal 53 5 2 2 5" xfId="19247" xr:uid="{00000000-0005-0000-0000-000006650000}"/>
    <cellStyle name="Normal 53 5 2 3" xfId="5798" xr:uid="{00000000-0005-0000-0000-000007650000}"/>
    <cellStyle name="Normal 53 5 2 3 2" xfId="15850" xr:uid="{00000000-0005-0000-0000-000008650000}"/>
    <cellStyle name="Normal 53 5 2 3 2 2" xfId="46181" xr:uid="{00000000-0005-0000-0000-000009650000}"/>
    <cellStyle name="Normal 53 5 2 3 2 3" xfId="30948" xr:uid="{00000000-0005-0000-0000-00000A650000}"/>
    <cellStyle name="Normal 53 5 2 3 3" xfId="10830" xr:uid="{00000000-0005-0000-0000-00000B650000}"/>
    <cellStyle name="Normal 53 5 2 3 3 2" xfId="41164" xr:uid="{00000000-0005-0000-0000-00000C650000}"/>
    <cellStyle name="Normal 53 5 2 3 3 3" xfId="25931" xr:uid="{00000000-0005-0000-0000-00000D650000}"/>
    <cellStyle name="Normal 53 5 2 3 4" xfId="36151" xr:uid="{00000000-0005-0000-0000-00000E650000}"/>
    <cellStyle name="Normal 53 5 2 3 5" xfId="20918" xr:uid="{00000000-0005-0000-0000-00000F650000}"/>
    <cellStyle name="Normal 53 5 2 4" xfId="12508" xr:uid="{00000000-0005-0000-0000-000010650000}"/>
    <cellStyle name="Normal 53 5 2 4 2" xfId="42839" xr:uid="{00000000-0005-0000-0000-000011650000}"/>
    <cellStyle name="Normal 53 5 2 4 3" xfId="27606" xr:uid="{00000000-0005-0000-0000-000012650000}"/>
    <cellStyle name="Normal 53 5 2 5" xfId="7487" xr:uid="{00000000-0005-0000-0000-000013650000}"/>
    <cellStyle name="Normal 53 5 2 5 2" xfId="37822" xr:uid="{00000000-0005-0000-0000-000014650000}"/>
    <cellStyle name="Normal 53 5 2 5 3" xfId="22589" xr:uid="{00000000-0005-0000-0000-000015650000}"/>
    <cellStyle name="Normal 53 5 2 6" xfId="32810" xr:uid="{00000000-0005-0000-0000-000016650000}"/>
    <cellStyle name="Normal 53 5 2 7" xfId="17576" xr:uid="{00000000-0005-0000-0000-000017650000}"/>
    <cellStyle name="Normal 53 5 3" xfId="3269" xr:uid="{00000000-0005-0000-0000-000018650000}"/>
    <cellStyle name="Normal 53 5 3 2" xfId="13343" xr:uid="{00000000-0005-0000-0000-000019650000}"/>
    <cellStyle name="Normal 53 5 3 2 2" xfId="43674" xr:uid="{00000000-0005-0000-0000-00001A650000}"/>
    <cellStyle name="Normal 53 5 3 2 3" xfId="28441" xr:uid="{00000000-0005-0000-0000-00001B650000}"/>
    <cellStyle name="Normal 53 5 3 3" xfId="8323" xr:uid="{00000000-0005-0000-0000-00001C650000}"/>
    <cellStyle name="Normal 53 5 3 3 2" xfId="38657" xr:uid="{00000000-0005-0000-0000-00001D650000}"/>
    <cellStyle name="Normal 53 5 3 3 3" xfId="23424" xr:uid="{00000000-0005-0000-0000-00001E650000}"/>
    <cellStyle name="Normal 53 5 3 4" xfId="33644" xr:uid="{00000000-0005-0000-0000-00001F650000}"/>
    <cellStyle name="Normal 53 5 3 5" xfId="18411" xr:uid="{00000000-0005-0000-0000-000020650000}"/>
    <cellStyle name="Normal 53 5 4" xfId="4962" xr:uid="{00000000-0005-0000-0000-000021650000}"/>
    <cellStyle name="Normal 53 5 4 2" xfId="15014" xr:uid="{00000000-0005-0000-0000-000022650000}"/>
    <cellStyle name="Normal 53 5 4 2 2" xfId="45345" xr:uid="{00000000-0005-0000-0000-000023650000}"/>
    <cellStyle name="Normal 53 5 4 2 3" xfId="30112" xr:uid="{00000000-0005-0000-0000-000024650000}"/>
    <cellStyle name="Normal 53 5 4 3" xfId="9994" xr:uid="{00000000-0005-0000-0000-000025650000}"/>
    <cellStyle name="Normal 53 5 4 3 2" xfId="40328" xr:uid="{00000000-0005-0000-0000-000026650000}"/>
    <cellStyle name="Normal 53 5 4 3 3" xfId="25095" xr:uid="{00000000-0005-0000-0000-000027650000}"/>
    <cellStyle name="Normal 53 5 4 4" xfId="35315" xr:uid="{00000000-0005-0000-0000-000028650000}"/>
    <cellStyle name="Normal 53 5 4 5" xfId="20082" xr:uid="{00000000-0005-0000-0000-000029650000}"/>
    <cellStyle name="Normal 53 5 5" xfId="11672" xr:uid="{00000000-0005-0000-0000-00002A650000}"/>
    <cellStyle name="Normal 53 5 5 2" xfId="42003" xr:uid="{00000000-0005-0000-0000-00002B650000}"/>
    <cellStyle name="Normal 53 5 5 3" xfId="26770" xr:uid="{00000000-0005-0000-0000-00002C650000}"/>
    <cellStyle name="Normal 53 5 6" xfId="6651" xr:uid="{00000000-0005-0000-0000-00002D650000}"/>
    <cellStyle name="Normal 53 5 6 2" xfId="36986" xr:uid="{00000000-0005-0000-0000-00002E650000}"/>
    <cellStyle name="Normal 53 5 6 3" xfId="21753" xr:uid="{00000000-0005-0000-0000-00002F650000}"/>
    <cellStyle name="Normal 53 5 7" xfId="31974" xr:uid="{00000000-0005-0000-0000-000030650000}"/>
    <cellStyle name="Normal 53 5 8" xfId="16740" xr:uid="{00000000-0005-0000-0000-000031650000}"/>
    <cellStyle name="Normal 53 6" xfId="1996" xr:uid="{00000000-0005-0000-0000-000032650000}"/>
    <cellStyle name="Normal 53 6 2" xfId="3688" xr:uid="{00000000-0005-0000-0000-000033650000}"/>
    <cellStyle name="Normal 53 6 2 2" xfId="13761" xr:uid="{00000000-0005-0000-0000-000034650000}"/>
    <cellStyle name="Normal 53 6 2 2 2" xfId="44092" xr:uid="{00000000-0005-0000-0000-000035650000}"/>
    <cellStyle name="Normal 53 6 2 2 3" xfId="28859" xr:uid="{00000000-0005-0000-0000-000036650000}"/>
    <cellStyle name="Normal 53 6 2 3" xfId="8741" xr:uid="{00000000-0005-0000-0000-000037650000}"/>
    <cellStyle name="Normal 53 6 2 3 2" xfId="39075" xr:uid="{00000000-0005-0000-0000-000038650000}"/>
    <cellStyle name="Normal 53 6 2 3 3" xfId="23842" xr:uid="{00000000-0005-0000-0000-000039650000}"/>
    <cellStyle name="Normal 53 6 2 4" xfId="34062" xr:uid="{00000000-0005-0000-0000-00003A650000}"/>
    <cellStyle name="Normal 53 6 2 5" xfId="18829" xr:uid="{00000000-0005-0000-0000-00003B650000}"/>
    <cellStyle name="Normal 53 6 3" xfId="5380" xr:uid="{00000000-0005-0000-0000-00003C650000}"/>
    <cellStyle name="Normal 53 6 3 2" xfId="15432" xr:uid="{00000000-0005-0000-0000-00003D650000}"/>
    <cellStyle name="Normal 53 6 3 2 2" xfId="45763" xr:uid="{00000000-0005-0000-0000-00003E650000}"/>
    <cellStyle name="Normal 53 6 3 2 3" xfId="30530" xr:uid="{00000000-0005-0000-0000-00003F650000}"/>
    <cellStyle name="Normal 53 6 3 3" xfId="10412" xr:uid="{00000000-0005-0000-0000-000040650000}"/>
    <cellStyle name="Normal 53 6 3 3 2" xfId="40746" xr:uid="{00000000-0005-0000-0000-000041650000}"/>
    <cellStyle name="Normal 53 6 3 3 3" xfId="25513" xr:uid="{00000000-0005-0000-0000-000042650000}"/>
    <cellStyle name="Normal 53 6 3 4" xfId="35733" xr:uid="{00000000-0005-0000-0000-000043650000}"/>
    <cellStyle name="Normal 53 6 3 5" xfId="20500" xr:uid="{00000000-0005-0000-0000-000044650000}"/>
    <cellStyle name="Normal 53 6 4" xfId="12090" xr:uid="{00000000-0005-0000-0000-000045650000}"/>
    <cellStyle name="Normal 53 6 4 2" xfId="42421" xr:uid="{00000000-0005-0000-0000-000046650000}"/>
    <cellStyle name="Normal 53 6 4 3" xfId="27188" xr:uid="{00000000-0005-0000-0000-000047650000}"/>
    <cellStyle name="Normal 53 6 5" xfId="7069" xr:uid="{00000000-0005-0000-0000-000048650000}"/>
    <cellStyle name="Normal 53 6 5 2" xfId="37404" xr:uid="{00000000-0005-0000-0000-000049650000}"/>
    <cellStyle name="Normal 53 6 5 3" xfId="22171" xr:uid="{00000000-0005-0000-0000-00004A650000}"/>
    <cellStyle name="Normal 53 6 6" xfId="32392" xr:uid="{00000000-0005-0000-0000-00004B650000}"/>
    <cellStyle name="Normal 53 6 7" xfId="17158" xr:uid="{00000000-0005-0000-0000-00004C650000}"/>
    <cellStyle name="Normal 53 7" xfId="2847" xr:uid="{00000000-0005-0000-0000-00004D650000}"/>
    <cellStyle name="Normal 53 7 2" xfId="12925" xr:uid="{00000000-0005-0000-0000-00004E650000}"/>
    <cellStyle name="Normal 53 7 2 2" xfId="43256" xr:uid="{00000000-0005-0000-0000-00004F650000}"/>
    <cellStyle name="Normal 53 7 2 3" xfId="28023" xr:uid="{00000000-0005-0000-0000-000050650000}"/>
    <cellStyle name="Normal 53 7 3" xfId="7905" xr:uid="{00000000-0005-0000-0000-000051650000}"/>
    <cellStyle name="Normal 53 7 3 2" xfId="38239" xr:uid="{00000000-0005-0000-0000-000052650000}"/>
    <cellStyle name="Normal 53 7 3 3" xfId="23006" xr:uid="{00000000-0005-0000-0000-000053650000}"/>
    <cellStyle name="Normal 53 7 4" xfId="33226" xr:uid="{00000000-0005-0000-0000-000054650000}"/>
    <cellStyle name="Normal 53 7 5" xfId="17993" xr:uid="{00000000-0005-0000-0000-000055650000}"/>
    <cellStyle name="Normal 53 8" xfId="4541" xr:uid="{00000000-0005-0000-0000-000056650000}"/>
    <cellStyle name="Normal 53 8 2" xfId="14596" xr:uid="{00000000-0005-0000-0000-000057650000}"/>
    <cellStyle name="Normal 53 8 2 2" xfId="44927" xr:uid="{00000000-0005-0000-0000-000058650000}"/>
    <cellStyle name="Normal 53 8 2 3" xfId="29694" xr:uid="{00000000-0005-0000-0000-000059650000}"/>
    <cellStyle name="Normal 53 8 3" xfId="9576" xr:uid="{00000000-0005-0000-0000-00005A650000}"/>
    <cellStyle name="Normal 53 8 3 2" xfId="39910" xr:uid="{00000000-0005-0000-0000-00005B650000}"/>
    <cellStyle name="Normal 53 8 3 3" xfId="24677" xr:uid="{00000000-0005-0000-0000-00005C650000}"/>
    <cellStyle name="Normal 53 8 4" xfId="34897" xr:uid="{00000000-0005-0000-0000-00005D650000}"/>
    <cellStyle name="Normal 53 8 5" xfId="19664" xr:uid="{00000000-0005-0000-0000-00005E650000}"/>
    <cellStyle name="Normal 53 9" xfId="11252" xr:uid="{00000000-0005-0000-0000-00005F650000}"/>
    <cellStyle name="Normal 53 9 2" xfId="41585" xr:uid="{00000000-0005-0000-0000-000060650000}"/>
    <cellStyle name="Normal 53 9 3" xfId="26352" xr:uid="{00000000-0005-0000-0000-000061650000}"/>
    <cellStyle name="Normal 54" xfId="870" xr:uid="{00000000-0005-0000-0000-000062650000}"/>
    <cellStyle name="Normal 54 2" xfId="871" xr:uid="{00000000-0005-0000-0000-000063650000}"/>
    <cellStyle name="Normal 55" xfId="872" xr:uid="{00000000-0005-0000-0000-000064650000}"/>
    <cellStyle name="Normal 55 10" xfId="6232" xr:uid="{00000000-0005-0000-0000-000065650000}"/>
    <cellStyle name="Normal 55 10 2" xfId="36569" xr:uid="{00000000-0005-0000-0000-000066650000}"/>
    <cellStyle name="Normal 55 10 3" xfId="21336" xr:uid="{00000000-0005-0000-0000-000067650000}"/>
    <cellStyle name="Normal 55 11" xfId="31560" xr:uid="{00000000-0005-0000-0000-000068650000}"/>
    <cellStyle name="Normal 55 12" xfId="16321" xr:uid="{00000000-0005-0000-0000-000069650000}"/>
    <cellStyle name="Normal 55 2" xfId="1196" xr:uid="{00000000-0005-0000-0000-00006A650000}"/>
    <cellStyle name="Normal 55 2 10" xfId="31612" xr:uid="{00000000-0005-0000-0000-00006B650000}"/>
    <cellStyle name="Normal 55 2 11" xfId="16375" xr:uid="{00000000-0005-0000-0000-00006C650000}"/>
    <cellStyle name="Normal 55 2 2" xfId="1304" xr:uid="{00000000-0005-0000-0000-00006D650000}"/>
    <cellStyle name="Normal 55 2 2 10" xfId="16479" xr:uid="{00000000-0005-0000-0000-00006E650000}"/>
    <cellStyle name="Normal 55 2 2 2" xfId="1521" xr:uid="{00000000-0005-0000-0000-00006F650000}"/>
    <cellStyle name="Normal 55 2 2 2 2" xfId="1942" xr:uid="{00000000-0005-0000-0000-000070650000}"/>
    <cellStyle name="Normal 55 2 2 2 2 2" xfId="2781" xr:uid="{00000000-0005-0000-0000-000071650000}"/>
    <cellStyle name="Normal 55 2 2 2 2 2 2" xfId="4471" xr:uid="{00000000-0005-0000-0000-000072650000}"/>
    <cellStyle name="Normal 55 2 2 2 2 2 2 2" xfId="14544" xr:uid="{00000000-0005-0000-0000-000073650000}"/>
    <cellStyle name="Normal 55 2 2 2 2 2 2 2 2" xfId="44875" xr:uid="{00000000-0005-0000-0000-000074650000}"/>
    <cellStyle name="Normal 55 2 2 2 2 2 2 2 3" xfId="29642" xr:uid="{00000000-0005-0000-0000-000075650000}"/>
    <cellStyle name="Normal 55 2 2 2 2 2 2 3" xfId="9524" xr:uid="{00000000-0005-0000-0000-000076650000}"/>
    <cellStyle name="Normal 55 2 2 2 2 2 2 3 2" xfId="39858" xr:uid="{00000000-0005-0000-0000-000077650000}"/>
    <cellStyle name="Normal 55 2 2 2 2 2 2 3 3" xfId="24625" xr:uid="{00000000-0005-0000-0000-000078650000}"/>
    <cellStyle name="Normal 55 2 2 2 2 2 2 4" xfId="34845" xr:uid="{00000000-0005-0000-0000-000079650000}"/>
    <cellStyle name="Normal 55 2 2 2 2 2 2 5" xfId="19612" xr:uid="{00000000-0005-0000-0000-00007A650000}"/>
    <cellStyle name="Normal 55 2 2 2 2 2 3" xfId="6163" xr:uid="{00000000-0005-0000-0000-00007B650000}"/>
    <cellStyle name="Normal 55 2 2 2 2 2 3 2" xfId="16215" xr:uid="{00000000-0005-0000-0000-00007C650000}"/>
    <cellStyle name="Normal 55 2 2 2 2 2 3 2 2" xfId="46546" xr:uid="{00000000-0005-0000-0000-00007D650000}"/>
    <cellStyle name="Normal 55 2 2 2 2 2 3 2 3" xfId="31313" xr:uid="{00000000-0005-0000-0000-00007E650000}"/>
    <cellStyle name="Normal 55 2 2 2 2 2 3 3" xfId="11195" xr:uid="{00000000-0005-0000-0000-00007F650000}"/>
    <cellStyle name="Normal 55 2 2 2 2 2 3 3 2" xfId="41529" xr:uid="{00000000-0005-0000-0000-000080650000}"/>
    <cellStyle name="Normal 55 2 2 2 2 2 3 3 3" xfId="26296" xr:uid="{00000000-0005-0000-0000-000081650000}"/>
    <cellStyle name="Normal 55 2 2 2 2 2 3 4" xfId="36516" xr:uid="{00000000-0005-0000-0000-000082650000}"/>
    <cellStyle name="Normal 55 2 2 2 2 2 3 5" xfId="21283" xr:uid="{00000000-0005-0000-0000-000083650000}"/>
    <cellStyle name="Normal 55 2 2 2 2 2 4" xfId="12873" xr:uid="{00000000-0005-0000-0000-000084650000}"/>
    <cellStyle name="Normal 55 2 2 2 2 2 4 2" xfId="43204" xr:uid="{00000000-0005-0000-0000-000085650000}"/>
    <cellStyle name="Normal 55 2 2 2 2 2 4 3" xfId="27971" xr:uid="{00000000-0005-0000-0000-000086650000}"/>
    <cellStyle name="Normal 55 2 2 2 2 2 5" xfId="7852" xr:uid="{00000000-0005-0000-0000-000087650000}"/>
    <cellStyle name="Normal 55 2 2 2 2 2 5 2" xfId="38187" xr:uid="{00000000-0005-0000-0000-000088650000}"/>
    <cellStyle name="Normal 55 2 2 2 2 2 5 3" xfId="22954" xr:uid="{00000000-0005-0000-0000-000089650000}"/>
    <cellStyle name="Normal 55 2 2 2 2 2 6" xfId="33175" xr:uid="{00000000-0005-0000-0000-00008A650000}"/>
    <cellStyle name="Normal 55 2 2 2 2 2 7" xfId="17941" xr:uid="{00000000-0005-0000-0000-00008B650000}"/>
    <cellStyle name="Normal 55 2 2 2 2 3" xfId="3634" xr:uid="{00000000-0005-0000-0000-00008C650000}"/>
    <cellStyle name="Normal 55 2 2 2 2 3 2" xfId="13708" xr:uid="{00000000-0005-0000-0000-00008D650000}"/>
    <cellStyle name="Normal 55 2 2 2 2 3 2 2" xfId="44039" xr:uid="{00000000-0005-0000-0000-00008E650000}"/>
    <cellStyle name="Normal 55 2 2 2 2 3 2 3" xfId="28806" xr:uid="{00000000-0005-0000-0000-00008F650000}"/>
    <cellStyle name="Normal 55 2 2 2 2 3 3" xfId="8688" xr:uid="{00000000-0005-0000-0000-000090650000}"/>
    <cellStyle name="Normal 55 2 2 2 2 3 3 2" xfId="39022" xr:uid="{00000000-0005-0000-0000-000091650000}"/>
    <cellStyle name="Normal 55 2 2 2 2 3 3 3" xfId="23789" xr:uid="{00000000-0005-0000-0000-000092650000}"/>
    <cellStyle name="Normal 55 2 2 2 2 3 4" xfId="34009" xr:uid="{00000000-0005-0000-0000-000093650000}"/>
    <cellStyle name="Normal 55 2 2 2 2 3 5" xfId="18776" xr:uid="{00000000-0005-0000-0000-000094650000}"/>
    <cellStyle name="Normal 55 2 2 2 2 4" xfId="5327" xr:uid="{00000000-0005-0000-0000-000095650000}"/>
    <cellStyle name="Normal 55 2 2 2 2 4 2" xfId="15379" xr:uid="{00000000-0005-0000-0000-000096650000}"/>
    <cellStyle name="Normal 55 2 2 2 2 4 2 2" xfId="45710" xr:uid="{00000000-0005-0000-0000-000097650000}"/>
    <cellStyle name="Normal 55 2 2 2 2 4 2 3" xfId="30477" xr:uid="{00000000-0005-0000-0000-000098650000}"/>
    <cellStyle name="Normal 55 2 2 2 2 4 3" xfId="10359" xr:uid="{00000000-0005-0000-0000-000099650000}"/>
    <cellStyle name="Normal 55 2 2 2 2 4 3 2" xfId="40693" xr:uid="{00000000-0005-0000-0000-00009A650000}"/>
    <cellStyle name="Normal 55 2 2 2 2 4 3 3" xfId="25460" xr:uid="{00000000-0005-0000-0000-00009B650000}"/>
    <cellStyle name="Normal 55 2 2 2 2 4 4" xfId="35680" xr:uid="{00000000-0005-0000-0000-00009C650000}"/>
    <cellStyle name="Normal 55 2 2 2 2 4 5" xfId="20447" xr:uid="{00000000-0005-0000-0000-00009D650000}"/>
    <cellStyle name="Normal 55 2 2 2 2 5" xfId="12037" xr:uid="{00000000-0005-0000-0000-00009E650000}"/>
    <cellStyle name="Normal 55 2 2 2 2 5 2" xfId="42368" xr:uid="{00000000-0005-0000-0000-00009F650000}"/>
    <cellStyle name="Normal 55 2 2 2 2 5 3" xfId="27135" xr:uid="{00000000-0005-0000-0000-0000A0650000}"/>
    <cellStyle name="Normal 55 2 2 2 2 6" xfId="7016" xr:uid="{00000000-0005-0000-0000-0000A1650000}"/>
    <cellStyle name="Normal 55 2 2 2 2 6 2" xfId="37351" xr:uid="{00000000-0005-0000-0000-0000A2650000}"/>
    <cellStyle name="Normal 55 2 2 2 2 6 3" xfId="22118" xr:uid="{00000000-0005-0000-0000-0000A3650000}"/>
    <cellStyle name="Normal 55 2 2 2 2 7" xfId="32339" xr:uid="{00000000-0005-0000-0000-0000A4650000}"/>
    <cellStyle name="Normal 55 2 2 2 2 8" xfId="17105" xr:uid="{00000000-0005-0000-0000-0000A5650000}"/>
    <cellStyle name="Normal 55 2 2 2 3" xfId="2363" xr:uid="{00000000-0005-0000-0000-0000A6650000}"/>
    <cellStyle name="Normal 55 2 2 2 3 2" xfId="4053" xr:uid="{00000000-0005-0000-0000-0000A7650000}"/>
    <cellStyle name="Normal 55 2 2 2 3 2 2" xfId="14126" xr:uid="{00000000-0005-0000-0000-0000A8650000}"/>
    <cellStyle name="Normal 55 2 2 2 3 2 2 2" xfId="44457" xr:uid="{00000000-0005-0000-0000-0000A9650000}"/>
    <cellStyle name="Normal 55 2 2 2 3 2 2 3" xfId="29224" xr:uid="{00000000-0005-0000-0000-0000AA650000}"/>
    <cellStyle name="Normal 55 2 2 2 3 2 3" xfId="9106" xr:uid="{00000000-0005-0000-0000-0000AB650000}"/>
    <cellStyle name="Normal 55 2 2 2 3 2 3 2" xfId="39440" xr:uid="{00000000-0005-0000-0000-0000AC650000}"/>
    <cellStyle name="Normal 55 2 2 2 3 2 3 3" xfId="24207" xr:uid="{00000000-0005-0000-0000-0000AD650000}"/>
    <cellStyle name="Normal 55 2 2 2 3 2 4" xfId="34427" xr:uid="{00000000-0005-0000-0000-0000AE650000}"/>
    <cellStyle name="Normal 55 2 2 2 3 2 5" xfId="19194" xr:uid="{00000000-0005-0000-0000-0000AF650000}"/>
    <cellStyle name="Normal 55 2 2 2 3 3" xfId="5745" xr:uid="{00000000-0005-0000-0000-0000B0650000}"/>
    <cellStyle name="Normal 55 2 2 2 3 3 2" xfId="15797" xr:uid="{00000000-0005-0000-0000-0000B1650000}"/>
    <cellStyle name="Normal 55 2 2 2 3 3 2 2" xfId="46128" xr:uid="{00000000-0005-0000-0000-0000B2650000}"/>
    <cellStyle name="Normal 55 2 2 2 3 3 2 3" xfId="30895" xr:uid="{00000000-0005-0000-0000-0000B3650000}"/>
    <cellStyle name="Normal 55 2 2 2 3 3 3" xfId="10777" xr:uid="{00000000-0005-0000-0000-0000B4650000}"/>
    <cellStyle name="Normal 55 2 2 2 3 3 3 2" xfId="41111" xr:uid="{00000000-0005-0000-0000-0000B5650000}"/>
    <cellStyle name="Normal 55 2 2 2 3 3 3 3" xfId="25878" xr:uid="{00000000-0005-0000-0000-0000B6650000}"/>
    <cellStyle name="Normal 55 2 2 2 3 3 4" xfId="36098" xr:uid="{00000000-0005-0000-0000-0000B7650000}"/>
    <cellStyle name="Normal 55 2 2 2 3 3 5" xfId="20865" xr:uid="{00000000-0005-0000-0000-0000B8650000}"/>
    <cellStyle name="Normal 55 2 2 2 3 4" xfId="12455" xr:uid="{00000000-0005-0000-0000-0000B9650000}"/>
    <cellStyle name="Normal 55 2 2 2 3 4 2" xfId="42786" xr:uid="{00000000-0005-0000-0000-0000BA650000}"/>
    <cellStyle name="Normal 55 2 2 2 3 4 3" xfId="27553" xr:uid="{00000000-0005-0000-0000-0000BB650000}"/>
    <cellStyle name="Normal 55 2 2 2 3 5" xfId="7434" xr:uid="{00000000-0005-0000-0000-0000BC650000}"/>
    <cellStyle name="Normal 55 2 2 2 3 5 2" xfId="37769" xr:uid="{00000000-0005-0000-0000-0000BD650000}"/>
    <cellStyle name="Normal 55 2 2 2 3 5 3" xfId="22536" xr:uid="{00000000-0005-0000-0000-0000BE650000}"/>
    <cellStyle name="Normal 55 2 2 2 3 6" xfId="32757" xr:uid="{00000000-0005-0000-0000-0000BF650000}"/>
    <cellStyle name="Normal 55 2 2 2 3 7" xfId="17523" xr:uid="{00000000-0005-0000-0000-0000C0650000}"/>
    <cellStyle name="Normal 55 2 2 2 4" xfId="3216" xr:uid="{00000000-0005-0000-0000-0000C1650000}"/>
    <cellStyle name="Normal 55 2 2 2 4 2" xfId="13290" xr:uid="{00000000-0005-0000-0000-0000C2650000}"/>
    <cellStyle name="Normal 55 2 2 2 4 2 2" xfId="43621" xr:uid="{00000000-0005-0000-0000-0000C3650000}"/>
    <cellStyle name="Normal 55 2 2 2 4 2 3" xfId="28388" xr:uid="{00000000-0005-0000-0000-0000C4650000}"/>
    <cellStyle name="Normal 55 2 2 2 4 3" xfId="8270" xr:uid="{00000000-0005-0000-0000-0000C5650000}"/>
    <cellStyle name="Normal 55 2 2 2 4 3 2" xfId="38604" xr:uid="{00000000-0005-0000-0000-0000C6650000}"/>
    <cellStyle name="Normal 55 2 2 2 4 3 3" xfId="23371" xr:uid="{00000000-0005-0000-0000-0000C7650000}"/>
    <cellStyle name="Normal 55 2 2 2 4 4" xfId="33591" xr:uid="{00000000-0005-0000-0000-0000C8650000}"/>
    <cellStyle name="Normal 55 2 2 2 4 5" xfId="18358" xr:uid="{00000000-0005-0000-0000-0000C9650000}"/>
    <cellStyle name="Normal 55 2 2 2 5" xfId="4909" xr:uid="{00000000-0005-0000-0000-0000CA650000}"/>
    <cellStyle name="Normal 55 2 2 2 5 2" xfId="14961" xr:uid="{00000000-0005-0000-0000-0000CB650000}"/>
    <cellStyle name="Normal 55 2 2 2 5 2 2" xfId="45292" xr:uid="{00000000-0005-0000-0000-0000CC650000}"/>
    <cellStyle name="Normal 55 2 2 2 5 2 3" xfId="30059" xr:uid="{00000000-0005-0000-0000-0000CD650000}"/>
    <cellStyle name="Normal 55 2 2 2 5 3" xfId="9941" xr:uid="{00000000-0005-0000-0000-0000CE650000}"/>
    <cellStyle name="Normal 55 2 2 2 5 3 2" xfId="40275" xr:uid="{00000000-0005-0000-0000-0000CF650000}"/>
    <cellStyle name="Normal 55 2 2 2 5 3 3" xfId="25042" xr:uid="{00000000-0005-0000-0000-0000D0650000}"/>
    <cellStyle name="Normal 55 2 2 2 5 4" xfId="35262" xr:uid="{00000000-0005-0000-0000-0000D1650000}"/>
    <cellStyle name="Normal 55 2 2 2 5 5" xfId="20029" xr:uid="{00000000-0005-0000-0000-0000D2650000}"/>
    <cellStyle name="Normal 55 2 2 2 6" xfId="11619" xr:uid="{00000000-0005-0000-0000-0000D3650000}"/>
    <cellStyle name="Normal 55 2 2 2 6 2" xfId="41950" xr:uid="{00000000-0005-0000-0000-0000D4650000}"/>
    <cellStyle name="Normal 55 2 2 2 6 3" xfId="26717" xr:uid="{00000000-0005-0000-0000-0000D5650000}"/>
    <cellStyle name="Normal 55 2 2 2 7" xfId="6598" xr:uid="{00000000-0005-0000-0000-0000D6650000}"/>
    <cellStyle name="Normal 55 2 2 2 7 2" xfId="36933" xr:uid="{00000000-0005-0000-0000-0000D7650000}"/>
    <cellStyle name="Normal 55 2 2 2 7 3" xfId="21700" xr:uid="{00000000-0005-0000-0000-0000D8650000}"/>
    <cellStyle name="Normal 55 2 2 2 8" xfId="31921" xr:uid="{00000000-0005-0000-0000-0000D9650000}"/>
    <cellStyle name="Normal 55 2 2 2 9" xfId="16687" xr:uid="{00000000-0005-0000-0000-0000DA650000}"/>
    <cellStyle name="Normal 55 2 2 3" xfId="1734" xr:uid="{00000000-0005-0000-0000-0000DB650000}"/>
    <cellStyle name="Normal 55 2 2 3 2" xfId="2573" xr:uid="{00000000-0005-0000-0000-0000DC650000}"/>
    <cellStyle name="Normal 55 2 2 3 2 2" xfId="4263" xr:uid="{00000000-0005-0000-0000-0000DD650000}"/>
    <cellStyle name="Normal 55 2 2 3 2 2 2" xfId="14336" xr:uid="{00000000-0005-0000-0000-0000DE650000}"/>
    <cellStyle name="Normal 55 2 2 3 2 2 2 2" xfId="44667" xr:uid="{00000000-0005-0000-0000-0000DF650000}"/>
    <cellStyle name="Normal 55 2 2 3 2 2 2 3" xfId="29434" xr:uid="{00000000-0005-0000-0000-0000E0650000}"/>
    <cellStyle name="Normal 55 2 2 3 2 2 3" xfId="9316" xr:uid="{00000000-0005-0000-0000-0000E1650000}"/>
    <cellStyle name="Normal 55 2 2 3 2 2 3 2" xfId="39650" xr:uid="{00000000-0005-0000-0000-0000E2650000}"/>
    <cellStyle name="Normal 55 2 2 3 2 2 3 3" xfId="24417" xr:uid="{00000000-0005-0000-0000-0000E3650000}"/>
    <cellStyle name="Normal 55 2 2 3 2 2 4" xfId="34637" xr:uid="{00000000-0005-0000-0000-0000E4650000}"/>
    <cellStyle name="Normal 55 2 2 3 2 2 5" xfId="19404" xr:uid="{00000000-0005-0000-0000-0000E5650000}"/>
    <cellStyle name="Normal 55 2 2 3 2 3" xfId="5955" xr:uid="{00000000-0005-0000-0000-0000E6650000}"/>
    <cellStyle name="Normal 55 2 2 3 2 3 2" xfId="16007" xr:uid="{00000000-0005-0000-0000-0000E7650000}"/>
    <cellStyle name="Normal 55 2 2 3 2 3 2 2" xfId="46338" xr:uid="{00000000-0005-0000-0000-0000E8650000}"/>
    <cellStyle name="Normal 55 2 2 3 2 3 2 3" xfId="31105" xr:uid="{00000000-0005-0000-0000-0000E9650000}"/>
    <cellStyle name="Normal 55 2 2 3 2 3 3" xfId="10987" xr:uid="{00000000-0005-0000-0000-0000EA650000}"/>
    <cellStyle name="Normal 55 2 2 3 2 3 3 2" xfId="41321" xr:uid="{00000000-0005-0000-0000-0000EB650000}"/>
    <cellStyle name="Normal 55 2 2 3 2 3 3 3" xfId="26088" xr:uid="{00000000-0005-0000-0000-0000EC650000}"/>
    <cellStyle name="Normal 55 2 2 3 2 3 4" xfId="36308" xr:uid="{00000000-0005-0000-0000-0000ED650000}"/>
    <cellStyle name="Normal 55 2 2 3 2 3 5" xfId="21075" xr:uid="{00000000-0005-0000-0000-0000EE650000}"/>
    <cellStyle name="Normal 55 2 2 3 2 4" xfId="12665" xr:uid="{00000000-0005-0000-0000-0000EF650000}"/>
    <cellStyle name="Normal 55 2 2 3 2 4 2" xfId="42996" xr:uid="{00000000-0005-0000-0000-0000F0650000}"/>
    <cellStyle name="Normal 55 2 2 3 2 4 3" xfId="27763" xr:uid="{00000000-0005-0000-0000-0000F1650000}"/>
    <cellStyle name="Normal 55 2 2 3 2 5" xfId="7644" xr:uid="{00000000-0005-0000-0000-0000F2650000}"/>
    <cellStyle name="Normal 55 2 2 3 2 5 2" xfId="37979" xr:uid="{00000000-0005-0000-0000-0000F3650000}"/>
    <cellStyle name="Normal 55 2 2 3 2 5 3" xfId="22746" xr:uid="{00000000-0005-0000-0000-0000F4650000}"/>
    <cellStyle name="Normal 55 2 2 3 2 6" xfId="32967" xr:uid="{00000000-0005-0000-0000-0000F5650000}"/>
    <cellStyle name="Normal 55 2 2 3 2 7" xfId="17733" xr:uid="{00000000-0005-0000-0000-0000F6650000}"/>
    <cellStyle name="Normal 55 2 2 3 3" xfId="3426" xr:uid="{00000000-0005-0000-0000-0000F7650000}"/>
    <cellStyle name="Normal 55 2 2 3 3 2" xfId="13500" xr:uid="{00000000-0005-0000-0000-0000F8650000}"/>
    <cellStyle name="Normal 55 2 2 3 3 2 2" xfId="43831" xr:uid="{00000000-0005-0000-0000-0000F9650000}"/>
    <cellStyle name="Normal 55 2 2 3 3 2 3" xfId="28598" xr:uid="{00000000-0005-0000-0000-0000FA650000}"/>
    <cellStyle name="Normal 55 2 2 3 3 3" xfId="8480" xr:uid="{00000000-0005-0000-0000-0000FB650000}"/>
    <cellStyle name="Normal 55 2 2 3 3 3 2" xfId="38814" xr:uid="{00000000-0005-0000-0000-0000FC650000}"/>
    <cellStyle name="Normal 55 2 2 3 3 3 3" xfId="23581" xr:uid="{00000000-0005-0000-0000-0000FD650000}"/>
    <cellStyle name="Normal 55 2 2 3 3 4" xfId="33801" xr:uid="{00000000-0005-0000-0000-0000FE650000}"/>
    <cellStyle name="Normal 55 2 2 3 3 5" xfId="18568" xr:uid="{00000000-0005-0000-0000-0000FF650000}"/>
    <cellStyle name="Normal 55 2 2 3 4" xfId="5119" xr:uid="{00000000-0005-0000-0000-000000660000}"/>
    <cellStyle name="Normal 55 2 2 3 4 2" xfId="15171" xr:uid="{00000000-0005-0000-0000-000001660000}"/>
    <cellStyle name="Normal 55 2 2 3 4 2 2" xfId="45502" xr:uid="{00000000-0005-0000-0000-000002660000}"/>
    <cellStyle name="Normal 55 2 2 3 4 2 3" xfId="30269" xr:uid="{00000000-0005-0000-0000-000003660000}"/>
    <cellStyle name="Normal 55 2 2 3 4 3" xfId="10151" xr:uid="{00000000-0005-0000-0000-000004660000}"/>
    <cellStyle name="Normal 55 2 2 3 4 3 2" xfId="40485" xr:uid="{00000000-0005-0000-0000-000005660000}"/>
    <cellStyle name="Normal 55 2 2 3 4 3 3" xfId="25252" xr:uid="{00000000-0005-0000-0000-000006660000}"/>
    <cellStyle name="Normal 55 2 2 3 4 4" xfId="35472" xr:uid="{00000000-0005-0000-0000-000007660000}"/>
    <cellStyle name="Normal 55 2 2 3 4 5" xfId="20239" xr:uid="{00000000-0005-0000-0000-000008660000}"/>
    <cellStyle name="Normal 55 2 2 3 5" xfId="11829" xr:uid="{00000000-0005-0000-0000-000009660000}"/>
    <cellStyle name="Normal 55 2 2 3 5 2" xfId="42160" xr:uid="{00000000-0005-0000-0000-00000A660000}"/>
    <cellStyle name="Normal 55 2 2 3 5 3" xfId="26927" xr:uid="{00000000-0005-0000-0000-00000B660000}"/>
    <cellStyle name="Normal 55 2 2 3 6" xfId="6808" xr:uid="{00000000-0005-0000-0000-00000C660000}"/>
    <cellStyle name="Normal 55 2 2 3 6 2" xfId="37143" xr:uid="{00000000-0005-0000-0000-00000D660000}"/>
    <cellStyle name="Normal 55 2 2 3 6 3" xfId="21910" xr:uid="{00000000-0005-0000-0000-00000E660000}"/>
    <cellStyle name="Normal 55 2 2 3 7" xfId="32131" xr:uid="{00000000-0005-0000-0000-00000F660000}"/>
    <cellStyle name="Normal 55 2 2 3 8" xfId="16897" xr:uid="{00000000-0005-0000-0000-000010660000}"/>
    <cellStyle name="Normal 55 2 2 4" xfId="2155" xr:uid="{00000000-0005-0000-0000-000011660000}"/>
    <cellStyle name="Normal 55 2 2 4 2" xfId="3845" xr:uid="{00000000-0005-0000-0000-000012660000}"/>
    <cellStyle name="Normal 55 2 2 4 2 2" xfId="13918" xr:uid="{00000000-0005-0000-0000-000013660000}"/>
    <cellStyle name="Normal 55 2 2 4 2 2 2" xfId="44249" xr:uid="{00000000-0005-0000-0000-000014660000}"/>
    <cellStyle name="Normal 55 2 2 4 2 2 3" xfId="29016" xr:uid="{00000000-0005-0000-0000-000015660000}"/>
    <cellStyle name="Normal 55 2 2 4 2 3" xfId="8898" xr:uid="{00000000-0005-0000-0000-000016660000}"/>
    <cellStyle name="Normal 55 2 2 4 2 3 2" xfId="39232" xr:uid="{00000000-0005-0000-0000-000017660000}"/>
    <cellStyle name="Normal 55 2 2 4 2 3 3" xfId="23999" xr:uid="{00000000-0005-0000-0000-000018660000}"/>
    <cellStyle name="Normal 55 2 2 4 2 4" xfId="34219" xr:uid="{00000000-0005-0000-0000-000019660000}"/>
    <cellStyle name="Normal 55 2 2 4 2 5" xfId="18986" xr:uid="{00000000-0005-0000-0000-00001A660000}"/>
    <cellStyle name="Normal 55 2 2 4 3" xfId="5537" xr:uid="{00000000-0005-0000-0000-00001B660000}"/>
    <cellStyle name="Normal 55 2 2 4 3 2" xfId="15589" xr:uid="{00000000-0005-0000-0000-00001C660000}"/>
    <cellStyle name="Normal 55 2 2 4 3 2 2" xfId="45920" xr:uid="{00000000-0005-0000-0000-00001D660000}"/>
    <cellStyle name="Normal 55 2 2 4 3 2 3" xfId="30687" xr:uid="{00000000-0005-0000-0000-00001E660000}"/>
    <cellStyle name="Normal 55 2 2 4 3 3" xfId="10569" xr:uid="{00000000-0005-0000-0000-00001F660000}"/>
    <cellStyle name="Normal 55 2 2 4 3 3 2" xfId="40903" xr:uid="{00000000-0005-0000-0000-000020660000}"/>
    <cellStyle name="Normal 55 2 2 4 3 3 3" xfId="25670" xr:uid="{00000000-0005-0000-0000-000021660000}"/>
    <cellStyle name="Normal 55 2 2 4 3 4" xfId="35890" xr:uid="{00000000-0005-0000-0000-000022660000}"/>
    <cellStyle name="Normal 55 2 2 4 3 5" xfId="20657" xr:uid="{00000000-0005-0000-0000-000023660000}"/>
    <cellStyle name="Normal 55 2 2 4 4" xfId="12247" xr:uid="{00000000-0005-0000-0000-000024660000}"/>
    <cellStyle name="Normal 55 2 2 4 4 2" xfId="42578" xr:uid="{00000000-0005-0000-0000-000025660000}"/>
    <cellStyle name="Normal 55 2 2 4 4 3" xfId="27345" xr:uid="{00000000-0005-0000-0000-000026660000}"/>
    <cellStyle name="Normal 55 2 2 4 5" xfId="7226" xr:uid="{00000000-0005-0000-0000-000027660000}"/>
    <cellStyle name="Normal 55 2 2 4 5 2" xfId="37561" xr:uid="{00000000-0005-0000-0000-000028660000}"/>
    <cellStyle name="Normal 55 2 2 4 5 3" xfId="22328" xr:uid="{00000000-0005-0000-0000-000029660000}"/>
    <cellStyle name="Normal 55 2 2 4 6" xfId="32549" xr:uid="{00000000-0005-0000-0000-00002A660000}"/>
    <cellStyle name="Normal 55 2 2 4 7" xfId="17315" xr:uid="{00000000-0005-0000-0000-00002B660000}"/>
    <cellStyle name="Normal 55 2 2 5" xfId="3008" xr:uid="{00000000-0005-0000-0000-00002C660000}"/>
    <cellStyle name="Normal 55 2 2 5 2" xfId="13082" xr:uid="{00000000-0005-0000-0000-00002D660000}"/>
    <cellStyle name="Normal 55 2 2 5 2 2" xfId="43413" xr:uid="{00000000-0005-0000-0000-00002E660000}"/>
    <cellStyle name="Normal 55 2 2 5 2 3" xfId="28180" xr:uid="{00000000-0005-0000-0000-00002F660000}"/>
    <cellStyle name="Normal 55 2 2 5 3" xfId="8062" xr:uid="{00000000-0005-0000-0000-000030660000}"/>
    <cellStyle name="Normal 55 2 2 5 3 2" xfId="38396" xr:uid="{00000000-0005-0000-0000-000031660000}"/>
    <cellStyle name="Normal 55 2 2 5 3 3" xfId="23163" xr:uid="{00000000-0005-0000-0000-000032660000}"/>
    <cellStyle name="Normal 55 2 2 5 4" xfId="33383" xr:uid="{00000000-0005-0000-0000-000033660000}"/>
    <cellStyle name="Normal 55 2 2 5 5" xfId="18150" xr:uid="{00000000-0005-0000-0000-000034660000}"/>
    <cellStyle name="Normal 55 2 2 6" xfId="4701" xr:uid="{00000000-0005-0000-0000-000035660000}"/>
    <cellStyle name="Normal 55 2 2 6 2" xfId="14753" xr:uid="{00000000-0005-0000-0000-000036660000}"/>
    <cellStyle name="Normal 55 2 2 6 2 2" xfId="45084" xr:uid="{00000000-0005-0000-0000-000037660000}"/>
    <cellStyle name="Normal 55 2 2 6 2 3" xfId="29851" xr:uid="{00000000-0005-0000-0000-000038660000}"/>
    <cellStyle name="Normal 55 2 2 6 3" xfId="9733" xr:uid="{00000000-0005-0000-0000-000039660000}"/>
    <cellStyle name="Normal 55 2 2 6 3 2" xfId="40067" xr:uid="{00000000-0005-0000-0000-00003A660000}"/>
    <cellStyle name="Normal 55 2 2 6 3 3" xfId="24834" xr:uid="{00000000-0005-0000-0000-00003B660000}"/>
    <cellStyle name="Normal 55 2 2 6 4" xfId="35054" xr:uid="{00000000-0005-0000-0000-00003C660000}"/>
    <cellStyle name="Normal 55 2 2 6 5" xfId="19821" xr:uid="{00000000-0005-0000-0000-00003D660000}"/>
    <cellStyle name="Normal 55 2 2 7" xfId="11411" xr:uid="{00000000-0005-0000-0000-00003E660000}"/>
    <cellStyle name="Normal 55 2 2 7 2" xfId="41742" xr:uid="{00000000-0005-0000-0000-00003F660000}"/>
    <cellStyle name="Normal 55 2 2 7 3" xfId="26509" xr:uid="{00000000-0005-0000-0000-000040660000}"/>
    <cellStyle name="Normal 55 2 2 8" xfId="6390" xr:uid="{00000000-0005-0000-0000-000041660000}"/>
    <cellStyle name="Normal 55 2 2 8 2" xfId="36725" xr:uid="{00000000-0005-0000-0000-000042660000}"/>
    <cellStyle name="Normal 55 2 2 8 3" xfId="21492" xr:uid="{00000000-0005-0000-0000-000043660000}"/>
    <cellStyle name="Normal 55 2 2 9" xfId="31713" xr:uid="{00000000-0005-0000-0000-000044660000}"/>
    <cellStyle name="Normal 55 2 3" xfId="1417" xr:uid="{00000000-0005-0000-0000-000045660000}"/>
    <cellStyle name="Normal 55 2 3 2" xfId="1838" xr:uid="{00000000-0005-0000-0000-000046660000}"/>
    <cellStyle name="Normal 55 2 3 2 2" xfId="2677" xr:uid="{00000000-0005-0000-0000-000047660000}"/>
    <cellStyle name="Normal 55 2 3 2 2 2" xfId="4367" xr:uid="{00000000-0005-0000-0000-000048660000}"/>
    <cellStyle name="Normal 55 2 3 2 2 2 2" xfId="14440" xr:uid="{00000000-0005-0000-0000-000049660000}"/>
    <cellStyle name="Normal 55 2 3 2 2 2 2 2" xfId="44771" xr:uid="{00000000-0005-0000-0000-00004A660000}"/>
    <cellStyle name="Normal 55 2 3 2 2 2 2 3" xfId="29538" xr:uid="{00000000-0005-0000-0000-00004B660000}"/>
    <cellStyle name="Normal 55 2 3 2 2 2 3" xfId="9420" xr:uid="{00000000-0005-0000-0000-00004C660000}"/>
    <cellStyle name="Normal 55 2 3 2 2 2 3 2" xfId="39754" xr:uid="{00000000-0005-0000-0000-00004D660000}"/>
    <cellStyle name="Normal 55 2 3 2 2 2 3 3" xfId="24521" xr:uid="{00000000-0005-0000-0000-00004E660000}"/>
    <cellStyle name="Normal 55 2 3 2 2 2 4" xfId="34741" xr:uid="{00000000-0005-0000-0000-00004F660000}"/>
    <cellStyle name="Normal 55 2 3 2 2 2 5" xfId="19508" xr:uid="{00000000-0005-0000-0000-000050660000}"/>
    <cellStyle name="Normal 55 2 3 2 2 3" xfId="6059" xr:uid="{00000000-0005-0000-0000-000051660000}"/>
    <cellStyle name="Normal 55 2 3 2 2 3 2" xfId="16111" xr:uid="{00000000-0005-0000-0000-000052660000}"/>
    <cellStyle name="Normal 55 2 3 2 2 3 2 2" xfId="46442" xr:uid="{00000000-0005-0000-0000-000053660000}"/>
    <cellStyle name="Normal 55 2 3 2 2 3 2 3" xfId="31209" xr:uid="{00000000-0005-0000-0000-000054660000}"/>
    <cellStyle name="Normal 55 2 3 2 2 3 3" xfId="11091" xr:uid="{00000000-0005-0000-0000-000055660000}"/>
    <cellStyle name="Normal 55 2 3 2 2 3 3 2" xfId="41425" xr:uid="{00000000-0005-0000-0000-000056660000}"/>
    <cellStyle name="Normal 55 2 3 2 2 3 3 3" xfId="26192" xr:uid="{00000000-0005-0000-0000-000057660000}"/>
    <cellStyle name="Normal 55 2 3 2 2 3 4" xfId="36412" xr:uid="{00000000-0005-0000-0000-000058660000}"/>
    <cellStyle name="Normal 55 2 3 2 2 3 5" xfId="21179" xr:uid="{00000000-0005-0000-0000-000059660000}"/>
    <cellStyle name="Normal 55 2 3 2 2 4" xfId="12769" xr:uid="{00000000-0005-0000-0000-00005A660000}"/>
    <cellStyle name="Normal 55 2 3 2 2 4 2" xfId="43100" xr:uid="{00000000-0005-0000-0000-00005B660000}"/>
    <cellStyle name="Normal 55 2 3 2 2 4 3" xfId="27867" xr:uid="{00000000-0005-0000-0000-00005C660000}"/>
    <cellStyle name="Normal 55 2 3 2 2 5" xfId="7748" xr:uid="{00000000-0005-0000-0000-00005D660000}"/>
    <cellStyle name="Normal 55 2 3 2 2 5 2" xfId="38083" xr:uid="{00000000-0005-0000-0000-00005E660000}"/>
    <cellStyle name="Normal 55 2 3 2 2 5 3" xfId="22850" xr:uid="{00000000-0005-0000-0000-00005F660000}"/>
    <cellStyle name="Normal 55 2 3 2 2 6" xfId="33071" xr:uid="{00000000-0005-0000-0000-000060660000}"/>
    <cellStyle name="Normal 55 2 3 2 2 7" xfId="17837" xr:uid="{00000000-0005-0000-0000-000061660000}"/>
    <cellStyle name="Normal 55 2 3 2 3" xfId="3530" xr:uid="{00000000-0005-0000-0000-000062660000}"/>
    <cellStyle name="Normal 55 2 3 2 3 2" xfId="13604" xr:uid="{00000000-0005-0000-0000-000063660000}"/>
    <cellStyle name="Normal 55 2 3 2 3 2 2" xfId="43935" xr:uid="{00000000-0005-0000-0000-000064660000}"/>
    <cellStyle name="Normal 55 2 3 2 3 2 3" xfId="28702" xr:uid="{00000000-0005-0000-0000-000065660000}"/>
    <cellStyle name="Normal 55 2 3 2 3 3" xfId="8584" xr:uid="{00000000-0005-0000-0000-000066660000}"/>
    <cellStyle name="Normal 55 2 3 2 3 3 2" xfId="38918" xr:uid="{00000000-0005-0000-0000-000067660000}"/>
    <cellStyle name="Normal 55 2 3 2 3 3 3" xfId="23685" xr:uid="{00000000-0005-0000-0000-000068660000}"/>
    <cellStyle name="Normal 55 2 3 2 3 4" xfId="33905" xr:uid="{00000000-0005-0000-0000-000069660000}"/>
    <cellStyle name="Normal 55 2 3 2 3 5" xfId="18672" xr:uid="{00000000-0005-0000-0000-00006A660000}"/>
    <cellStyle name="Normal 55 2 3 2 4" xfId="5223" xr:uid="{00000000-0005-0000-0000-00006B660000}"/>
    <cellStyle name="Normal 55 2 3 2 4 2" xfId="15275" xr:uid="{00000000-0005-0000-0000-00006C660000}"/>
    <cellStyle name="Normal 55 2 3 2 4 2 2" xfId="45606" xr:uid="{00000000-0005-0000-0000-00006D660000}"/>
    <cellStyle name="Normal 55 2 3 2 4 2 3" xfId="30373" xr:uid="{00000000-0005-0000-0000-00006E660000}"/>
    <cellStyle name="Normal 55 2 3 2 4 3" xfId="10255" xr:uid="{00000000-0005-0000-0000-00006F660000}"/>
    <cellStyle name="Normal 55 2 3 2 4 3 2" xfId="40589" xr:uid="{00000000-0005-0000-0000-000070660000}"/>
    <cellStyle name="Normal 55 2 3 2 4 3 3" xfId="25356" xr:uid="{00000000-0005-0000-0000-000071660000}"/>
    <cellStyle name="Normal 55 2 3 2 4 4" xfId="35576" xr:uid="{00000000-0005-0000-0000-000072660000}"/>
    <cellStyle name="Normal 55 2 3 2 4 5" xfId="20343" xr:uid="{00000000-0005-0000-0000-000073660000}"/>
    <cellStyle name="Normal 55 2 3 2 5" xfId="11933" xr:uid="{00000000-0005-0000-0000-000074660000}"/>
    <cellStyle name="Normal 55 2 3 2 5 2" xfId="42264" xr:uid="{00000000-0005-0000-0000-000075660000}"/>
    <cellStyle name="Normal 55 2 3 2 5 3" xfId="27031" xr:uid="{00000000-0005-0000-0000-000076660000}"/>
    <cellStyle name="Normal 55 2 3 2 6" xfId="6912" xr:uid="{00000000-0005-0000-0000-000077660000}"/>
    <cellStyle name="Normal 55 2 3 2 6 2" xfId="37247" xr:uid="{00000000-0005-0000-0000-000078660000}"/>
    <cellStyle name="Normal 55 2 3 2 6 3" xfId="22014" xr:uid="{00000000-0005-0000-0000-000079660000}"/>
    <cellStyle name="Normal 55 2 3 2 7" xfId="32235" xr:uid="{00000000-0005-0000-0000-00007A660000}"/>
    <cellStyle name="Normal 55 2 3 2 8" xfId="17001" xr:uid="{00000000-0005-0000-0000-00007B660000}"/>
    <cellStyle name="Normal 55 2 3 3" xfId="2259" xr:uid="{00000000-0005-0000-0000-00007C660000}"/>
    <cellStyle name="Normal 55 2 3 3 2" xfId="3949" xr:uid="{00000000-0005-0000-0000-00007D660000}"/>
    <cellStyle name="Normal 55 2 3 3 2 2" xfId="14022" xr:uid="{00000000-0005-0000-0000-00007E660000}"/>
    <cellStyle name="Normal 55 2 3 3 2 2 2" xfId="44353" xr:uid="{00000000-0005-0000-0000-00007F660000}"/>
    <cellStyle name="Normal 55 2 3 3 2 2 3" xfId="29120" xr:uid="{00000000-0005-0000-0000-000080660000}"/>
    <cellStyle name="Normal 55 2 3 3 2 3" xfId="9002" xr:uid="{00000000-0005-0000-0000-000081660000}"/>
    <cellStyle name="Normal 55 2 3 3 2 3 2" xfId="39336" xr:uid="{00000000-0005-0000-0000-000082660000}"/>
    <cellStyle name="Normal 55 2 3 3 2 3 3" xfId="24103" xr:uid="{00000000-0005-0000-0000-000083660000}"/>
    <cellStyle name="Normal 55 2 3 3 2 4" xfId="34323" xr:uid="{00000000-0005-0000-0000-000084660000}"/>
    <cellStyle name="Normal 55 2 3 3 2 5" xfId="19090" xr:uid="{00000000-0005-0000-0000-000085660000}"/>
    <cellStyle name="Normal 55 2 3 3 3" xfId="5641" xr:uid="{00000000-0005-0000-0000-000086660000}"/>
    <cellStyle name="Normal 55 2 3 3 3 2" xfId="15693" xr:uid="{00000000-0005-0000-0000-000087660000}"/>
    <cellStyle name="Normal 55 2 3 3 3 2 2" xfId="46024" xr:uid="{00000000-0005-0000-0000-000088660000}"/>
    <cellStyle name="Normal 55 2 3 3 3 2 3" xfId="30791" xr:uid="{00000000-0005-0000-0000-000089660000}"/>
    <cellStyle name="Normal 55 2 3 3 3 3" xfId="10673" xr:uid="{00000000-0005-0000-0000-00008A660000}"/>
    <cellStyle name="Normal 55 2 3 3 3 3 2" xfId="41007" xr:uid="{00000000-0005-0000-0000-00008B660000}"/>
    <cellStyle name="Normal 55 2 3 3 3 3 3" xfId="25774" xr:uid="{00000000-0005-0000-0000-00008C660000}"/>
    <cellStyle name="Normal 55 2 3 3 3 4" xfId="35994" xr:uid="{00000000-0005-0000-0000-00008D660000}"/>
    <cellStyle name="Normal 55 2 3 3 3 5" xfId="20761" xr:uid="{00000000-0005-0000-0000-00008E660000}"/>
    <cellStyle name="Normal 55 2 3 3 4" xfId="12351" xr:uid="{00000000-0005-0000-0000-00008F660000}"/>
    <cellStyle name="Normal 55 2 3 3 4 2" xfId="42682" xr:uid="{00000000-0005-0000-0000-000090660000}"/>
    <cellStyle name="Normal 55 2 3 3 4 3" xfId="27449" xr:uid="{00000000-0005-0000-0000-000091660000}"/>
    <cellStyle name="Normal 55 2 3 3 5" xfId="7330" xr:uid="{00000000-0005-0000-0000-000092660000}"/>
    <cellStyle name="Normal 55 2 3 3 5 2" xfId="37665" xr:uid="{00000000-0005-0000-0000-000093660000}"/>
    <cellStyle name="Normal 55 2 3 3 5 3" xfId="22432" xr:uid="{00000000-0005-0000-0000-000094660000}"/>
    <cellStyle name="Normal 55 2 3 3 6" xfId="32653" xr:uid="{00000000-0005-0000-0000-000095660000}"/>
    <cellStyle name="Normal 55 2 3 3 7" xfId="17419" xr:uid="{00000000-0005-0000-0000-000096660000}"/>
    <cellStyle name="Normal 55 2 3 4" xfId="3112" xr:uid="{00000000-0005-0000-0000-000097660000}"/>
    <cellStyle name="Normal 55 2 3 4 2" xfId="13186" xr:uid="{00000000-0005-0000-0000-000098660000}"/>
    <cellStyle name="Normal 55 2 3 4 2 2" xfId="43517" xr:uid="{00000000-0005-0000-0000-000099660000}"/>
    <cellStyle name="Normal 55 2 3 4 2 3" xfId="28284" xr:uid="{00000000-0005-0000-0000-00009A660000}"/>
    <cellStyle name="Normal 55 2 3 4 3" xfId="8166" xr:uid="{00000000-0005-0000-0000-00009B660000}"/>
    <cellStyle name="Normal 55 2 3 4 3 2" xfId="38500" xr:uid="{00000000-0005-0000-0000-00009C660000}"/>
    <cellStyle name="Normal 55 2 3 4 3 3" xfId="23267" xr:uid="{00000000-0005-0000-0000-00009D660000}"/>
    <cellStyle name="Normal 55 2 3 4 4" xfId="33487" xr:uid="{00000000-0005-0000-0000-00009E660000}"/>
    <cellStyle name="Normal 55 2 3 4 5" xfId="18254" xr:uid="{00000000-0005-0000-0000-00009F660000}"/>
    <cellStyle name="Normal 55 2 3 5" xfId="4805" xr:uid="{00000000-0005-0000-0000-0000A0660000}"/>
    <cellStyle name="Normal 55 2 3 5 2" xfId="14857" xr:uid="{00000000-0005-0000-0000-0000A1660000}"/>
    <cellStyle name="Normal 55 2 3 5 2 2" xfId="45188" xr:uid="{00000000-0005-0000-0000-0000A2660000}"/>
    <cellStyle name="Normal 55 2 3 5 2 3" xfId="29955" xr:uid="{00000000-0005-0000-0000-0000A3660000}"/>
    <cellStyle name="Normal 55 2 3 5 3" xfId="9837" xr:uid="{00000000-0005-0000-0000-0000A4660000}"/>
    <cellStyle name="Normal 55 2 3 5 3 2" xfId="40171" xr:uid="{00000000-0005-0000-0000-0000A5660000}"/>
    <cellStyle name="Normal 55 2 3 5 3 3" xfId="24938" xr:uid="{00000000-0005-0000-0000-0000A6660000}"/>
    <cellStyle name="Normal 55 2 3 5 4" xfId="35158" xr:uid="{00000000-0005-0000-0000-0000A7660000}"/>
    <cellStyle name="Normal 55 2 3 5 5" xfId="19925" xr:uid="{00000000-0005-0000-0000-0000A8660000}"/>
    <cellStyle name="Normal 55 2 3 6" xfId="11515" xr:uid="{00000000-0005-0000-0000-0000A9660000}"/>
    <cellStyle name="Normal 55 2 3 6 2" xfId="41846" xr:uid="{00000000-0005-0000-0000-0000AA660000}"/>
    <cellStyle name="Normal 55 2 3 6 3" xfId="26613" xr:uid="{00000000-0005-0000-0000-0000AB660000}"/>
    <cellStyle name="Normal 55 2 3 7" xfId="6494" xr:uid="{00000000-0005-0000-0000-0000AC660000}"/>
    <cellStyle name="Normal 55 2 3 7 2" xfId="36829" xr:uid="{00000000-0005-0000-0000-0000AD660000}"/>
    <cellStyle name="Normal 55 2 3 7 3" xfId="21596" xr:uid="{00000000-0005-0000-0000-0000AE660000}"/>
    <cellStyle name="Normal 55 2 3 8" xfId="31817" xr:uid="{00000000-0005-0000-0000-0000AF660000}"/>
    <cellStyle name="Normal 55 2 3 9" xfId="16583" xr:uid="{00000000-0005-0000-0000-0000B0660000}"/>
    <cellStyle name="Normal 55 2 4" xfId="1630" xr:uid="{00000000-0005-0000-0000-0000B1660000}"/>
    <cellStyle name="Normal 55 2 4 2" xfId="2469" xr:uid="{00000000-0005-0000-0000-0000B2660000}"/>
    <cellStyle name="Normal 55 2 4 2 2" xfId="4159" xr:uid="{00000000-0005-0000-0000-0000B3660000}"/>
    <cellStyle name="Normal 55 2 4 2 2 2" xfId="14232" xr:uid="{00000000-0005-0000-0000-0000B4660000}"/>
    <cellStyle name="Normal 55 2 4 2 2 2 2" xfId="44563" xr:uid="{00000000-0005-0000-0000-0000B5660000}"/>
    <cellStyle name="Normal 55 2 4 2 2 2 3" xfId="29330" xr:uid="{00000000-0005-0000-0000-0000B6660000}"/>
    <cellStyle name="Normal 55 2 4 2 2 3" xfId="9212" xr:uid="{00000000-0005-0000-0000-0000B7660000}"/>
    <cellStyle name="Normal 55 2 4 2 2 3 2" xfId="39546" xr:uid="{00000000-0005-0000-0000-0000B8660000}"/>
    <cellStyle name="Normal 55 2 4 2 2 3 3" xfId="24313" xr:uid="{00000000-0005-0000-0000-0000B9660000}"/>
    <cellStyle name="Normal 55 2 4 2 2 4" xfId="34533" xr:uid="{00000000-0005-0000-0000-0000BA660000}"/>
    <cellStyle name="Normal 55 2 4 2 2 5" xfId="19300" xr:uid="{00000000-0005-0000-0000-0000BB660000}"/>
    <cellStyle name="Normal 55 2 4 2 3" xfId="5851" xr:uid="{00000000-0005-0000-0000-0000BC660000}"/>
    <cellStyle name="Normal 55 2 4 2 3 2" xfId="15903" xr:uid="{00000000-0005-0000-0000-0000BD660000}"/>
    <cellStyle name="Normal 55 2 4 2 3 2 2" xfId="46234" xr:uid="{00000000-0005-0000-0000-0000BE660000}"/>
    <cellStyle name="Normal 55 2 4 2 3 2 3" xfId="31001" xr:uid="{00000000-0005-0000-0000-0000BF660000}"/>
    <cellStyle name="Normal 55 2 4 2 3 3" xfId="10883" xr:uid="{00000000-0005-0000-0000-0000C0660000}"/>
    <cellStyle name="Normal 55 2 4 2 3 3 2" xfId="41217" xr:uid="{00000000-0005-0000-0000-0000C1660000}"/>
    <cellStyle name="Normal 55 2 4 2 3 3 3" xfId="25984" xr:uid="{00000000-0005-0000-0000-0000C2660000}"/>
    <cellStyle name="Normal 55 2 4 2 3 4" xfId="36204" xr:uid="{00000000-0005-0000-0000-0000C3660000}"/>
    <cellStyle name="Normal 55 2 4 2 3 5" xfId="20971" xr:uid="{00000000-0005-0000-0000-0000C4660000}"/>
    <cellStyle name="Normal 55 2 4 2 4" xfId="12561" xr:uid="{00000000-0005-0000-0000-0000C5660000}"/>
    <cellStyle name="Normal 55 2 4 2 4 2" xfId="42892" xr:uid="{00000000-0005-0000-0000-0000C6660000}"/>
    <cellStyle name="Normal 55 2 4 2 4 3" xfId="27659" xr:uid="{00000000-0005-0000-0000-0000C7660000}"/>
    <cellStyle name="Normal 55 2 4 2 5" xfId="7540" xr:uid="{00000000-0005-0000-0000-0000C8660000}"/>
    <cellStyle name="Normal 55 2 4 2 5 2" xfId="37875" xr:uid="{00000000-0005-0000-0000-0000C9660000}"/>
    <cellStyle name="Normal 55 2 4 2 5 3" xfId="22642" xr:uid="{00000000-0005-0000-0000-0000CA660000}"/>
    <cellStyle name="Normal 55 2 4 2 6" xfId="32863" xr:uid="{00000000-0005-0000-0000-0000CB660000}"/>
    <cellStyle name="Normal 55 2 4 2 7" xfId="17629" xr:uid="{00000000-0005-0000-0000-0000CC660000}"/>
    <cellStyle name="Normal 55 2 4 3" xfId="3322" xr:uid="{00000000-0005-0000-0000-0000CD660000}"/>
    <cellStyle name="Normal 55 2 4 3 2" xfId="13396" xr:uid="{00000000-0005-0000-0000-0000CE660000}"/>
    <cellStyle name="Normal 55 2 4 3 2 2" xfId="43727" xr:uid="{00000000-0005-0000-0000-0000CF660000}"/>
    <cellStyle name="Normal 55 2 4 3 2 3" xfId="28494" xr:uid="{00000000-0005-0000-0000-0000D0660000}"/>
    <cellStyle name="Normal 55 2 4 3 3" xfId="8376" xr:uid="{00000000-0005-0000-0000-0000D1660000}"/>
    <cellStyle name="Normal 55 2 4 3 3 2" xfId="38710" xr:uid="{00000000-0005-0000-0000-0000D2660000}"/>
    <cellStyle name="Normal 55 2 4 3 3 3" xfId="23477" xr:uid="{00000000-0005-0000-0000-0000D3660000}"/>
    <cellStyle name="Normal 55 2 4 3 4" xfId="33697" xr:uid="{00000000-0005-0000-0000-0000D4660000}"/>
    <cellStyle name="Normal 55 2 4 3 5" xfId="18464" xr:uid="{00000000-0005-0000-0000-0000D5660000}"/>
    <cellStyle name="Normal 55 2 4 4" xfId="5015" xr:uid="{00000000-0005-0000-0000-0000D6660000}"/>
    <cellStyle name="Normal 55 2 4 4 2" xfId="15067" xr:uid="{00000000-0005-0000-0000-0000D7660000}"/>
    <cellStyle name="Normal 55 2 4 4 2 2" xfId="45398" xr:uid="{00000000-0005-0000-0000-0000D8660000}"/>
    <cellStyle name="Normal 55 2 4 4 2 3" xfId="30165" xr:uid="{00000000-0005-0000-0000-0000D9660000}"/>
    <cellStyle name="Normal 55 2 4 4 3" xfId="10047" xr:uid="{00000000-0005-0000-0000-0000DA660000}"/>
    <cellStyle name="Normal 55 2 4 4 3 2" xfId="40381" xr:uid="{00000000-0005-0000-0000-0000DB660000}"/>
    <cellStyle name="Normal 55 2 4 4 3 3" xfId="25148" xr:uid="{00000000-0005-0000-0000-0000DC660000}"/>
    <cellStyle name="Normal 55 2 4 4 4" xfId="35368" xr:uid="{00000000-0005-0000-0000-0000DD660000}"/>
    <cellStyle name="Normal 55 2 4 4 5" xfId="20135" xr:uid="{00000000-0005-0000-0000-0000DE660000}"/>
    <cellStyle name="Normal 55 2 4 5" xfId="11725" xr:uid="{00000000-0005-0000-0000-0000DF660000}"/>
    <cellStyle name="Normal 55 2 4 5 2" xfId="42056" xr:uid="{00000000-0005-0000-0000-0000E0660000}"/>
    <cellStyle name="Normal 55 2 4 5 3" xfId="26823" xr:uid="{00000000-0005-0000-0000-0000E1660000}"/>
    <cellStyle name="Normal 55 2 4 6" xfId="6704" xr:uid="{00000000-0005-0000-0000-0000E2660000}"/>
    <cellStyle name="Normal 55 2 4 6 2" xfId="37039" xr:uid="{00000000-0005-0000-0000-0000E3660000}"/>
    <cellStyle name="Normal 55 2 4 6 3" xfId="21806" xr:uid="{00000000-0005-0000-0000-0000E4660000}"/>
    <cellStyle name="Normal 55 2 4 7" xfId="32027" xr:uid="{00000000-0005-0000-0000-0000E5660000}"/>
    <cellStyle name="Normal 55 2 4 8" xfId="16793" xr:uid="{00000000-0005-0000-0000-0000E6660000}"/>
    <cellStyle name="Normal 55 2 5" xfId="2051" xr:uid="{00000000-0005-0000-0000-0000E7660000}"/>
    <cellStyle name="Normal 55 2 5 2" xfId="3741" xr:uid="{00000000-0005-0000-0000-0000E8660000}"/>
    <cellStyle name="Normal 55 2 5 2 2" xfId="13814" xr:uid="{00000000-0005-0000-0000-0000E9660000}"/>
    <cellStyle name="Normal 55 2 5 2 2 2" xfId="44145" xr:uid="{00000000-0005-0000-0000-0000EA660000}"/>
    <cellStyle name="Normal 55 2 5 2 2 3" xfId="28912" xr:uid="{00000000-0005-0000-0000-0000EB660000}"/>
    <cellStyle name="Normal 55 2 5 2 3" xfId="8794" xr:uid="{00000000-0005-0000-0000-0000EC660000}"/>
    <cellStyle name="Normal 55 2 5 2 3 2" xfId="39128" xr:uid="{00000000-0005-0000-0000-0000ED660000}"/>
    <cellStyle name="Normal 55 2 5 2 3 3" xfId="23895" xr:uid="{00000000-0005-0000-0000-0000EE660000}"/>
    <cellStyle name="Normal 55 2 5 2 4" xfId="34115" xr:uid="{00000000-0005-0000-0000-0000EF660000}"/>
    <cellStyle name="Normal 55 2 5 2 5" xfId="18882" xr:uid="{00000000-0005-0000-0000-0000F0660000}"/>
    <cellStyle name="Normal 55 2 5 3" xfId="5433" xr:uid="{00000000-0005-0000-0000-0000F1660000}"/>
    <cellStyle name="Normal 55 2 5 3 2" xfId="15485" xr:uid="{00000000-0005-0000-0000-0000F2660000}"/>
    <cellStyle name="Normal 55 2 5 3 2 2" xfId="45816" xr:uid="{00000000-0005-0000-0000-0000F3660000}"/>
    <cellStyle name="Normal 55 2 5 3 2 3" xfId="30583" xr:uid="{00000000-0005-0000-0000-0000F4660000}"/>
    <cellStyle name="Normal 55 2 5 3 3" xfId="10465" xr:uid="{00000000-0005-0000-0000-0000F5660000}"/>
    <cellStyle name="Normal 55 2 5 3 3 2" xfId="40799" xr:uid="{00000000-0005-0000-0000-0000F6660000}"/>
    <cellStyle name="Normal 55 2 5 3 3 3" xfId="25566" xr:uid="{00000000-0005-0000-0000-0000F7660000}"/>
    <cellStyle name="Normal 55 2 5 3 4" xfId="35786" xr:uid="{00000000-0005-0000-0000-0000F8660000}"/>
    <cellStyle name="Normal 55 2 5 3 5" xfId="20553" xr:uid="{00000000-0005-0000-0000-0000F9660000}"/>
    <cellStyle name="Normal 55 2 5 4" xfId="12143" xr:uid="{00000000-0005-0000-0000-0000FA660000}"/>
    <cellStyle name="Normal 55 2 5 4 2" xfId="42474" xr:uid="{00000000-0005-0000-0000-0000FB660000}"/>
    <cellStyle name="Normal 55 2 5 4 3" xfId="27241" xr:uid="{00000000-0005-0000-0000-0000FC660000}"/>
    <cellStyle name="Normal 55 2 5 5" xfId="7122" xr:uid="{00000000-0005-0000-0000-0000FD660000}"/>
    <cellStyle name="Normal 55 2 5 5 2" xfId="37457" xr:uid="{00000000-0005-0000-0000-0000FE660000}"/>
    <cellStyle name="Normal 55 2 5 5 3" xfId="22224" xr:uid="{00000000-0005-0000-0000-0000FF660000}"/>
    <cellStyle name="Normal 55 2 5 6" xfId="32445" xr:uid="{00000000-0005-0000-0000-000000670000}"/>
    <cellStyle name="Normal 55 2 5 7" xfId="17211" xr:uid="{00000000-0005-0000-0000-000001670000}"/>
    <cellStyle name="Normal 55 2 6" xfId="2904" xr:uid="{00000000-0005-0000-0000-000002670000}"/>
    <cellStyle name="Normal 55 2 6 2" xfId="12978" xr:uid="{00000000-0005-0000-0000-000003670000}"/>
    <cellStyle name="Normal 55 2 6 2 2" xfId="43309" xr:uid="{00000000-0005-0000-0000-000004670000}"/>
    <cellStyle name="Normal 55 2 6 2 3" xfId="28076" xr:uid="{00000000-0005-0000-0000-000005670000}"/>
    <cellStyle name="Normal 55 2 6 3" xfId="7958" xr:uid="{00000000-0005-0000-0000-000006670000}"/>
    <cellStyle name="Normal 55 2 6 3 2" xfId="38292" xr:uid="{00000000-0005-0000-0000-000007670000}"/>
    <cellStyle name="Normal 55 2 6 3 3" xfId="23059" xr:uid="{00000000-0005-0000-0000-000008670000}"/>
    <cellStyle name="Normal 55 2 6 4" xfId="33279" xr:uid="{00000000-0005-0000-0000-000009670000}"/>
    <cellStyle name="Normal 55 2 6 5" xfId="18046" xr:uid="{00000000-0005-0000-0000-00000A670000}"/>
    <cellStyle name="Normal 55 2 7" xfId="4597" xr:uid="{00000000-0005-0000-0000-00000B670000}"/>
    <cellStyle name="Normal 55 2 7 2" xfId="14649" xr:uid="{00000000-0005-0000-0000-00000C670000}"/>
    <cellStyle name="Normal 55 2 7 2 2" xfId="44980" xr:uid="{00000000-0005-0000-0000-00000D670000}"/>
    <cellStyle name="Normal 55 2 7 2 3" xfId="29747" xr:uid="{00000000-0005-0000-0000-00000E670000}"/>
    <cellStyle name="Normal 55 2 7 3" xfId="9629" xr:uid="{00000000-0005-0000-0000-00000F670000}"/>
    <cellStyle name="Normal 55 2 7 3 2" xfId="39963" xr:uid="{00000000-0005-0000-0000-000010670000}"/>
    <cellStyle name="Normal 55 2 7 3 3" xfId="24730" xr:uid="{00000000-0005-0000-0000-000011670000}"/>
    <cellStyle name="Normal 55 2 7 4" xfId="34950" xr:uid="{00000000-0005-0000-0000-000012670000}"/>
    <cellStyle name="Normal 55 2 7 5" xfId="19717" xr:uid="{00000000-0005-0000-0000-000013670000}"/>
    <cellStyle name="Normal 55 2 8" xfId="11307" xr:uid="{00000000-0005-0000-0000-000014670000}"/>
    <cellStyle name="Normal 55 2 8 2" xfId="41638" xr:uid="{00000000-0005-0000-0000-000015670000}"/>
    <cellStyle name="Normal 55 2 8 3" xfId="26405" xr:uid="{00000000-0005-0000-0000-000016670000}"/>
    <cellStyle name="Normal 55 2 9" xfId="6286" xr:uid="{00000000-0005-0000-0000-000017670000}"/>
    <cellStyle name="Normal 55 2 9 2" xfId="36621" xr:uid="{00000000-0005-0000-0000-000018670000}"/>
    <cellStyle name="Normal 55 2 9 3" xfId="21388" xr:uid="{00000000-0005-0000-0000-000019670000}"/>
    <cellStyle name="Normal 55 3" xfId="1250" xr:uid="{00000000-0005-0000-0000-00001A670000}"/>
    <cellStyle name="Normal 55 3 10" xfId="16427" xr:uid="{00000000-0005-0000-0000-00001B670000}"/>
    <cellStyle name="Normal 55 3 2" xfId="1469" xr:uid="{00000000-0005-0000-0000-00001C670000}"/>
    <cellStyle name="Normal 55 3 2 2" xfId="1890" xr:uid="{00000000-0005-0000-0000-00001D670000}"/>
    <cellStyle name="Normal 55 3 2 2 2" xfId="2729" xr:uid="{00000000-0005-0000-0000-00001E670000}"/>
    <cellStyle name="Normal 55 3 2 2 2 2" xfId="4419" xr:uid="{00000000-0005-0000-0000-00001F670000}"/>
    <cellStyle name="Normal 55 3 2 2 2 2 2" xfId="14492" xr:uid="{00000000-0005-0000-0000-000020670000}"/>
    <cellStyle name="Normal 55 3 2 2 2 2 2 2" xfId="44823" xr:uid="{00000000-0005-0000-0000-000021670000}"/>
    <cellStyle name="Normal 55 3 2 2 2 2 2 3" xfId="29590" xr:uid="{00000000-0005-0000-0000-000022670000}"/>
    <cellStyle name="Normal 55 3 2 2 2 2 3" xfId="9472" xr:uid="{00000000-0005-0000-0000-000023670000}"/>
    <cellStyle name="Normal 55 3 2 2 2 2 3 2" xfId="39806" xr:uid="{00000000-0005-0000-0000-000024670000}"/>
    <cellStyle name="Normal 55 3 2 2 2 2 3 3" xfId="24573" xr:uid="{00000000-0005-0000-0000-000025670000}"/>
    <cellStyle name="Normal 55 3 2 2 2 2 4" xfId="34793" xr:uid="{00000000-0005-0000-0000-000026670000}"/>
    <cellStyle name="Normal 55 3 2 2 2 2 5" xfId="19560" xr:uid="{00000000-0005-0000-0000-000027670000}"/>
    <cellStyle name="Normal 55 3 2 2 2 3" xfId="6111" xr:uid="{00000000-0005-0000-0000-000028670000}"/>
    <cellStyle name="Normal 55 3 2 2 2 3 2" xfId="16163" xr:uid="{00000000-0005-0000-0000-000029670000}"/>
    <cellStyle name="Normal 55 3 2 2 2 3 2 2" xfId="46494" xr:uid="{00000000-0005-0000-0000-00002A670000}"/>
    <cellStyle name="Normal 55 3 2 2 2 3 2 3" xfId="31261" xr:uid="{00000000-0005-0000-0000-00002B670000}"/>
    <cellStyle name="Normal 55 3 2 2 2 3 3" xfId="11143" xr:uid="{00000000-0005-0000-0000-00002C670000}"/>
    <cellStyle name="Normal 55 3 2 2 2 3 3 2" xfId="41477" xr:uid="{00000000-0005-0000-0000-00002D670000}"/>
    <cellStyle name="Normal 55 3 2 2 2 3 3 3" xfId="26244" xr:uid="{00000000-0005-0000-0000-00002E670000}"/>
    <cellStyle name="Normal 55 3 2 2 2 3 4" xfId="36464" xr:uid="{00000000-0005-0000-0000-00002F670000}"/>
    <cellStyle name="Normal 55 3 2 2 2 3 5" xfId="21231" xr:uid="{00000000-0005-0000-0000-000030670000}"/>
    <cellStyle name="Normal 55 3 2 2 2 4" xfId="12821" xr:uid="{00000000-0005-0000-0000-000031670000}"/>
    <cellStyle name="Normal 55 3 2 2 2 4 2" xfId="43152" xr:uid="{00000000-0005-0000-0000-000032670000}"/>
    <cellStyle name="Normal 55 3 2 2 2 4 3" xfId="27919" xr:uid="{00000000-0005-0000-0000-000033670000}"/>
    <cellStyle name="Normal 55 3 2 2 2 5" xfId="7800" xr:uid="{00000000-0005-0000-0000-000034670000}"/>
    <cellStyle name="Normal 55 3 2 2 2 5 2" xfId="38135" xr:uid="{00000000-0005-0000-0000-000035670000}"/>
    <cellStyle name="Normal 55 3 2 2 2 5 3" xfId="22902" xr:uid="{00000000-0005-0000-0000-000036670000}"/>
    <cellStyle name="Normal 55 3 2 2 2 6" xfId="33123" xr:uid="{00000000-0005-0000-0000-000037670000}"/>
    <cellStyle name="Normal 55 3 2 2 2 7" xfId="17889" xr:uid="{00000000-0005-0000-0000-000038670000}"/>
    <cellStyle name="Normal 55 3 2 2 3" xfId="3582" xr:uid="{00000000-0005-0000-0000-000039670000}"/>
    <cellStyle name="Normal 55 3 2 2 3 2" xfId="13656" xr:uid="{00000000-0005-0000-0000-00003A670000}"/>
    <cellStyle name="Normal 55 3 2 2 3 2 2" xfId="43987" xr:uid="{00000000-0005-0000-0000-00003B670000}"/>
    <cellStyle name="Normal 55 3 2 2 3 2 3" xfId="28754" xr:uid="{00000000-0005-0000-0000-00003C670000}"/>
    <cellStyle name="Normal 55 3 2 2 3 3" xfId="8636" xr:uid="{00000000-0005-0000-0000-00003D670000}"/>
    <cellStyle name="Normal 55 3 2 2 3 3 2" xfId="38970" xr:uid="{00000000-0005-0000-0000-00003E670000}"/>
    <cellStyle name="Normal 55 3 2 2 3 3 3" xfId="23737" xr:uid="{00000000-0005-0000-0000-00003F670000}"/>
    <cellStyle name="Normal 55 3 2 2 3 4" xfId="33957" xr:uid="{00000000-0005-0000-0000-000040670000}"/>
    <cellStyle name="Normal 55 3 2 2 3 5" xfId="18724" xr:uid="{00000000-0005-0000-0000-000041670000}"/>
    <cellStyle name="Normal 55 3 2 2 4" xfId="5275" xr:uid="{00000000-0005-0000-0000-000042670000}"/>
    <cellStyle name="Normal 55 3 2 2 4 2" xfId="15327" xr:uid="{00000000-0005-0000-0000-000043670000}"/>
    <cellStyle name="Normal 55 3 2 2 4 2 2" xfId="45658" xr:uid="{00000000-0005-0000-0000-000044670000}"/>
    <cellStyle name="Normal 55 3 2 2 4 2 3" xfId="30425" xr:uid="{00000000-0005-0000-0000-000045670000}"/>
    <cellStyle name="Normal 55 3 2 2 4 3" xfId="10307" xr:uid="{00000000-0005-0000-0000-000046670000}"/>
    <cellStyle name="Normal 55 3 2 2 4 3 2" xfId="40641" xr:uid="{00000000-0005-0000-0000-000047670000}"/>
    <cellStyle name="Normal 55 3 2 2 4 3 3" xfId="25408" xr:uid="{00000000-0005-0000-0000-000048670000}"/>
    <cellStyle name="Normal 55 3 2 2 4 4" xfId="35628" xr:uid="{00000000-0005-0000-0000-000049670000}"/>
    <cellStyle name="Normal 55 3 2 2 4 5" xfId="20395" xr:uid="{00000000-0005-0000-0000-00004A670000}"/>
    <cellStyle name="Normal 55 3 2 2 5" xfId="11985" xr:uid="{00000000-0005-0000-0000-00004B670000}"/>
    <cellStyle name="Normal 55 3 2 2 5 2" xfId="42316" xr:uid="{00000000-0005-0000-0000-00004C670000}"/>
    <cellStyle name="Normal 55 3 2 2 5 3" xfId="27083" xr:uid="{00000000-0005-0000-0000-00004D670000}"/>
    <cellStyle name="Normal 55 3 2 2 6" xfId="6964" xr:uid="{00000000-0005-0000-0000-00004E670000}"/>
    <cellStyle name="Normal 55 3 2 2 6 2" xfId="37299" xr:uid="{00000000-0005-0000-0000-00004F670000}"/>
    <cellStyle name="Normal 55 3 2 2 6 3" xfId="22066" xr:uid="{00000000-0005-0000-0000-000050670000}"/>
    <cellStyle name="Normal 55 3 2 2 7" xfId="32287" xr:uid="{00000000-0005-0000-0000-000051670000}"/>
    <cellStyle name="Normal 55 3 2 2 8" xfId="17053" xr:uid="{00000000-0005-0000-0000-000052670000}"/>
    <cellStyle name="Normal 55 3 2 3" xfId="2311" xr:uid="{00000000-0005-0000-0000-000053670000}"/>
    <cellStyle name="Normal 55 3 2 3 2" xfId="4001" xr:uid="{00000000-0005-0000-0000-000054670000}"/>
    <cellStyle name="Normal 55 3 2 3 2 2" xfId="14074" xr:uid="{00000000-0005-0000-0000-000055670000}"/>
    <cellStyle name="Normal 55 3 2 3 2 2 2" xfId="44405" xr:uid="{00000000-0005-0000-0000-000056670000}"/>
    <cellStyle name="Normal 55 3 2 3 2 2 3" xfId="29172" xr:uid="{00000000-0005-0000-0000-000057670000}"/>
    <cellStyle name="Normal 55 3 2 3 2 3" xfId="9054" xr:uid="{00000000-0005-0000-0000-000058670000}"/>
    <cellStyle name="Normal 55 3 2 3 2 3 2" xfId="39388" xr:uid="{00000000-0005-0000-0000-000059670000}"/>
    <cellStyle name="Normal 55 3 2 3 2 3 3" xfId="24155" xr:uid="{00000000-0005-0000-0000-00005A670000}"/>
    <cellStyle name="Normal 55 3 2 3 2 4" xfId="34375" xr:uid="{00000000-0005-0000-0000-00005B670000}"/>
    <cellStyle name="Normal 55 3 2 3 2 5" xfId="19142" xr:uid="{00000000-0005-0000-0000-00005C670000}"/>
    <cellStyle name="Normal 55 3 2 3 3" xfId="5693" xr:uid="{00000000-0005-0000-0000-00005D670000}"/>
    <cellStyle name="Normal 55 3 2 3 3 2" xfId="15745" xr:uid="{00000000-0005-0000-0000-00005E670000}"/>
    <cellStyle name="Normal 55 3 2 3 3 2 2" xfId="46076" xr:uid="{00000000-0005-0000-0000-00005F670000}"/>
    <cellStyle name="Normal 55 3 2 3 3 2 3" xfId="30843" xr:uid="{00000000-0005-0000-0000-000060670000}"/>
    <cellStyle name="Normal 55 3 2 3 3 3" xfId="10725" xr:uid="{00000000-0005-0000-0000-000061670000}"/>
    <cellStyle name="Normal 55 3 2 3 3 3 2" xfId="41059" xr:uid="{00000000-0005-0000-0000-000062670000}"/>
    <cellStyle name="Normal 55 3 2 3 3 3 3" xfId="25826" xr:uid="{00000000-0005-0000-0000-000063670000}"/>
    <cellStyle name="Normal 55 3 2 3 3 4" xfId="36046" xr:uid="{00000000-0005-0000-0000-000064670000}"/>
    <cellStyle name="Normal 55 3 2 3 3 5" xfId="20813" xr:uid="{00000000-0005-0000-0000-000065670000}"/>
    <cellStyle name="Normal 55 3 2 3 4" xfId="12403" xr:uid="{00000000-0005-0000-0000-000066670000}"/>
    <cellStyle name="Normal 55 3 2 3 4 2" xfId="42734" xr:uid="{00000000-0005-0000-0000-000067670000}"/>
    <cellStyle name="Normal 55 3 2 3 4 3" xfId="27501" xr:uid="{00000000-0005-0000-0000-000068670000}"/>
    <cellStyle name="Normal 55 3 2 3 5" xfId="7382" xr:uid="{00000000-0005-0000-0000-000069670000}"/>
    <cellStyle name="Normal 55 3 2 3 5 2" xfId="37717" xr:uid="{00000000-0005-0000-0000-00006A670000}"/>
    <cellStyle name="Normal 55 3 2 3 5 3" xfId="22484" xr:uid="{00000000-0005-0000-0000-00006B670000}"/>
    <cellStyle name="Normal 55 3 2 3 6" xfId="32705" xr:uid="{00000000-0005-0000-0000-00006C670000}"/>
    <cellStyle name="Normal 55 3 2 3 7" xfId="17471" xr:uid="{00000000-0005-0000-0000-00006D670000}"/>
    <cellStyle name="Normal 55 3 2 4" xfId="3164" xr:uid="{00000000-0005-0000-0000-00006E670000}"/>
    <cellStyle name="Normal 55 3 2 4 2" xfId="13238" xr:uid="{00000000-0005-0000-0000-00006F670000}"/>
    <cellStyle name="Normal 55 3 2 4 2 2" xfId="43569" xr:uid="{00000000-0005-0000-0000-000070670000}"/>
    <cellStyle name="Normal 55 3 2 4 2 3" xfId="28336" xr:uid="{00000000-0005-0000-0000-000071670000}"/>
    <cellStyle name="Normal 55 3 2 4 3" xfId="8218" xr:uid="{00000000-0005-0000-0000-000072670000}"/>
    <cellStyle name="Normal 55 3 2 4 3 2" xfId="38552" xr:uid="{00000000-0005-0000-0000-000073670000}"/>
    <cellStyle name="Normal 55 3 2 4 3 3" xfId="23319" xr:uid="{00000000-0005-0000-0000-000074670000}"/>
    <cellStyle name="Normal 55 3 2 4 4" xfId="33539" xr:uid="{00000000-0005-0000-0000-000075670000}"/>
    <cellStyle name="Normal 55 3 2 4 5" xfId="18306" xr:uid="{00000000-0005-0000-0000-000076670000}"/>
    <cellStyle name="Normal 55 3 2 5" xfId="4857" xr:uid="{00000000-0005-0000-0000-000077670000}"/>
    <cellStyle name="Normal 55 3 2 5 2" xfId="14909" xr:uid="{00000000-0005-0000-0000-000078670000}"/>
    <cellStyle name="Normal 55 3 2 5 2 2" xfId="45240" xr:uid="{00000000-0005-0000-0000-000079670000}"/>
    <cellStyle name="Normal 55 3 2 5 2 3" xfId="30007" xr:uid="{00000000-0005-0000-0000-00007A670000}"/>
    <cellStyle name="Normal 55 3 2 5 3" xfId="9889" xr:uid="{00000000-0005-0000-0000-00007B670000}"/>
    <cellStyle name="Normal 55 3 2 5 3 2" xfId="40223" xr:uid="{00000000-0005-0000-0000-00007C670000}"/>
    <cellStyle name="Normal 55 3 2 5 3 3" xfId="24990" xr:uid="{00000000-0005-0000-0000-00007D670000}"/>
    <cellStyle name="Normal 55 3 2 5 4" xfId="35210" xr:uid="{00000000-0005-0000-0000-00007E670000}"/>
    <cellStyle name="Normal 55 3 2 5 5" xfId="19977" xr:uid="{00000000-0005-0000-0000-00007F670000}"/>
    <cellStyle name="Normal 55 3 2 6" xfId="11567" xr:uid="{00000000-0005-0000-0000-000080670000}"/>
    <cellStyle name="Normal 55 3 2 6 2" xfId="41898" xr:uid="{00000000-0005-0000-0000-000081670000}"/>
    <cellStyle name="Normal 55 3 2 6 3" xfId="26665" xr:uid="{00000000-0005-0000-0000-000082670000}"/>
    <cellStyle name="Normal 55 3 2 7" xfId="6546" xr:uid="{00000000-0005-0000-0000-000083670000}"/>
    <cellStyle name="Normal 55 3 2 7 2" xfId="36881" xr:uid="{00000000-0005-0000-0000-000084670000}"/>
    <cellStyle name="Normal 55 3 2 7 3" xfId="21648" xr:uid="{00000000-0005-0000-0000-000085670000}"/>
    <cellStyle name="Normal 55 3 2 8" xfId="31869" xr:uid="{00000000-0005-0000-0000-000086670000}"/>
    <cellStyle name="Normal 55 3 2 9" xfId="16635" xr:uid="{00000000-0005-0000-0000-000087670000}"/>
    <cellStyle name="Normal 55 3 3" xfId="1682" xr:uid="{00000000-0005-0000-0000-000088670000}"/>
    <cellStyle name="Normal 55 3 3 2" xfId="2521" xr:uid="{00000000-0005-0000-0000-000089670000}"/>
    <cellStyle name="Normal 55 3 3 2 2" xfId="4211" xr:uid="{00000000-0005-0000-0000-00008A670000}"/>
    <cellStyle name="Normal 55 3 3 2 2 2" xfId="14284" xr:uid="{00000000-0005-0000-0000-00008B670000}"/>
    <cellStyle name="Normal 55 3 3 2 2 2 2" xfId="44615" xr:uid="{00000000-0005-0000-0000-00008C670000}"/>
    <cellStyle name="Normal 55 3 3 2 2 2 3" xfId="29382" xr:uid="{00000000-0005-0000-0000-00008D670000}"/>
    <cellStyle name="Normal 55 3 3 2 2 3" xfId="9264" xr:uid="{00000000-0005-0000-0000-00008E670000}"/>
    <cellStyle name="Normal 55 3 3 2 2 3 2" xfId="39598" xr:uid="{00000000-0005-0000-0000-00008F670000}"/>
    <cellStyle name="Normal 55 3 3 2 2 3 3" xfId="24365" xr:uid="{00000000-0005-0000-0000-000090670000}"/>
    <cellStyle name="Normal 55 3 3 2 2 4" xfId="34585" xr:uid="{00000000-0005-0000-0000-000091670000}"/>
    <cellStyle name="Normal 55 3 3 2 2 5" xfId="19352" xr:uid="{00000000-0005-0000-0000-000092670000}"/>
    <cellStyle name="Normal 55 3 3 2 3" xfId="5903" xr:uid="{00000000-0005-0000-0000-000093670000}"/>
    <cellStyle name="Normal 55 3 3 2 3 2" xfId="15955" xr:uid="{00000000-0005-0000-0000-000094670000}"/>
    <cellStyle name="Normal 55 3 3 2 3 2 2" xfId="46286" xr:uid="{00000000-0005-0000-0000-000095670000}"/>
    <cellStyle name="Normal 55 3 3 2 3 2 3" xfId="31053" xr:uid="{00000000-0005-0000-0000-000096670000}"/>
    <cellStyle name="Normal 55 3 3 2 3 3" xfId="10935" xr:uid="{00000000-0005-0000-0000-000097670000}"/>
    <cellStyle name="Normal 55 3 3 2 3 3 2" xfId="41269" xr:uid="{00000000-0005-0000-0000-000098670000}"/>
    <cellStyle name="Normal 55 3 3 2 3 3 3" xfId="26036" xr:uid="{00000000-0005-0000-0000-000099670000}"/>
    <cellStyle name="Normal 55 3 3 2 3 4" xfId="36256" xr:uid="{00000000-0005-0000-0000-00009A670000}"/>
    <cellStyle name="Normal 55 3 3 2 3 5" xfId="21023" xr:uid="{00000000-0005-0000-0000-00009B670000}"/>
    <cellStyle name="Normal 55 3 3 2 4" xfId="12613" xr:uid="{00000000-0005-0000-0000-00009C670000}"/>
    <cellStyle name="Normal 55 3 3 2 4 2" xfId="42944" xr:uid="{00000000-0005-0000-0000-00009D670000}"/>
    <cellStyle name="Normal 55 3 3 2 4 3" xfId="27711" xr:uid="{00000000-0005-0000-0000-00009E670000}"/>
    <cellStyle name="Normal 55 3 3 2 5" xfId="7592" xr:uid="{00000000-0005-0000-0000-00009F670000}"/>
    <cellStyle name="Normal 55 3 3 2 5 2" xfId="37927" xr:uid="{00000000-0005-0000-0000-0000A0670000}"/>
    <cellStyle name="Normal 55 3 3 2 5 3" xfId="22694" xr:uid="{00000000-0005-0000-0000-0000A1670000}"/>
    <cellStyle name="Normal 55 3 3 2 6" xfId="32915" xr:uid="{00000000-0005-0000-0000-0000A2670000}"/>
    <cellStyle name="Normal 55 3 3 2 7" xfId="17681" xr:uid="{00000000-0005-0000-0000-0000A3670000}"/>
    <cellStyle name="Normal 55 3 3 3" xfId="3374" xr:uid="{00000000-0005-0000-0000-0000A4670000}"/>
    <cellStyle name="Normal 55 3 3 3 2" xfId="13448" xr:uid="{00000000-0005-0000-0000-0000A5670000}"/>
    <cellStyle name="Normal 55 3 3 3 2 2" xfId="43779" xr:uid="{00000000-0005-0000-0000-0000A6670000}"/>
    <cellStyle name="Normal 55 3 3 3 2 3" xfId="28546" xr:uid="{00000000-0005-0000-0000-0000A7670000}"/>
    <cellStyle name="Normal 55 3 3 3 3" xfId="8428" xr:uid="{00000000-0005-0000-0000-0000A8670000}"/>
    <cellStyle name="Normal 55 3 3 3 3 2" xfId="38762" xr:uid="{00000000-0005-0000-0000-0000A9670000}"/>
    <cellStyle name="Normal 55 3 3 3 3 3" xfId="23529" xr:uid="{00000000-0005-0000-0000-0000AA670000}"/>
    <cellStyle name="Normal 55 3 3 3 4" xfId="33749" xr:uid="{00000000-0005-0000-0000-0000AB670000}"/>
    <cellStyle name="Normal 55 3 3 3 5" xfId="18516" xr:uid="{00000000-0005-0000-0000-0000AC670000}"/>
    <cellStyle name="Normal 55 3 3 4" xfId="5067" xr:uid="{00000000-0005-0000-0000-0000AD670000}"/>
    <cellStyle name="Normal 55 3 3 4 2" xfId="15119" xr:uid="{00000000-0005-0000-0000-0000AE670000}"/>
    <cellStyle name="Normal 55 3 3 4 2 2" xfId="45450" xr:uid="{00000000-0005-0000-0000-0000AF670000}"/>
    <cellStyle name="Normal 55 3 3 4 2 3" xfId="30217" xr:uid="{00000000-0005-0000-0000-0000B0670000}"/>
    <cellStyle name="Normal 55 3 3 4 3" xfId="10099" xr:uid="{00000000-0005-0000-0000-0000B1670000}"/>
    <cellStyle name="Normal 55 3 3 4 3 2" xfId="40433" xr:uid="{00000000-0005-0000-0000-0000B2670000}"/>
    <cellStyle name="Normal 55 3 3 4 3 3" xfId="25200" xr:uid="{00000000-0005-0000-0000-0000B3670000}"/>
    <cellStyle name="Normal 55 3 3 4 4" xfId="35420" xr:uid="{00000000-0005-0000-0000-0000B4670000}"/>
    <cellStyle name="Normal 55 3 3 4 5" xfId="20187" xr:uid="{00000000-0005-0000-0000-0000B5670000}"/>
    <cellStyle name="Normal 55 3 3 5" xfId="11777" xr:uid="{00000000-0005-0000-0000-0000B6670000}"/>
    <cellStyle name="Normal 55 3 3 5 2" xfId="42108" xr:uid="{00000000-0005-0000-0000-0000B7670000}"/>
    <cellStyle name="Normal 55 3 3 5 3" xfId="26875" xr:uid="{00000000-0005-0000-0000-0000B8670000}"/>
    <cellStyle name="Normal 55 3 3 6" xfId="6756" xr:uid="{00000000-0005-0000-0000-0000B9670000}"/>
    <cellStyle name="Normal 55 3 3 6 2" xfId="37091" xr:uid="{00000000-0005-0000-0000-0000BA670000}"/>
    <cellStyle name="Normal 55 3 3 6 3" xfId="21858" xr:uid="{00000000-0005-0000-0000-0000BB670000}"/>
    <cellStyle name="Normal 55 3 3 7" xfId="32079" xr:uid="{00000000-0005-0000-0000-0000BC670000}"/>
    <cellStyle name="Normal 55 3 3 8" xfId="16845" xr:uid="{00000000-0005-0000-0000-0000BD670000}"/>
    <cellStyle name="Normal 55 3 4" xfId="2103" xr:uid="{00000000-0005-0000-0000-0000BE670000}"/>
    <cellStyle name="Normal 55 3 4 2" xfId="3793" xr:uid="{00000000-0005-0000-0000-0000BF670000}"/>
    <cellStyle name="Normal 55 3 4 2 2" xfId="13866" xr:uid="{00000000-0005-0000-0000-0000C0670000}"/>
    <cellStyle name="Normal 55 3 4 2 2 2" xfId="44197" xr:uid="{00000000-0005-0000-0000-0000C1670000}"/>
    <cellStyle name="Normal 55 3 4 2 2 3" xfId="28964" xr:uid="{00000000-0005-0000-0000-0000C2670000}"/>
    <cellStyle name="Normal 55 3 4 2 3" xfId="8846" xr:uid="{00000000-0005-0000-0000-0000C3670000}"/>
    <cellStyle name="Normal 55 3 4 2 3 2" xfId="39180" xr:uid="{00000000-0005-0000-0000-0000C4670000}"/>
    <cellStyle name="Normal 55 3 4 2 3 3" xfId="23947" xr:uid="{00000000-0005-0000-0000-0000C5670000}"/>
    <cellStyle name="Normal 55 3 4 2 4" xfId="34167" xr:uid="{00000000-0005-0000-0000-0000C6670000}"/>
    <cellStyle name="Normal 55 3 4 2 5" xfId="18934" xr:uid="{00000000-0005-0000-0000-0000C7670000}"/>
    <cellStyle name="Normal 55 3 4 3" xfId="5485" xr:uid="{00000000-0005-0000-0000-0000C8670000}"/>
    <cellStyle name="Normal 55 3 4 3 2" xfId="15537" xr:uid="{00000000-0005-0000-0000-0000C9670000}"/>
    <cellStyle name="Normal 55 3 4 3 2 2" xfId="45868" xr:uid="{00000000-0005-0000-0000-0000CA670000}"/>
    <cellStyle name="Normal 55 3 4 3 2 3" xfId="30635" xr:uid="{00000000-0005-0000-0000-0000CB670000}"/>
    <cellStyle name="Normal 55 3 4 3 3" xfId="10517" xr:uid="{00000000-0005-0000-0000-0000CC670000}"/>
    <cellStyle name="Normal 55 3 4 3 3 2" xfId="40851" xr:uid="{00000000-0005-0000-0000-0000CD670000}"/>
    <cellStyle name="Normal 55 3 4 3 3 3" xfId="25618" xr:uid="{00000000-0005-0000-0000-0000CE670000}"/>
    <cellStyle name="Normal 55 3 4 3 4" xfId="35838" xr:uid="{00000000-0005-0000-0000-0000CF670000}"/>
    <cellStyle name="Normal 55 3 4 3 5" xfId="20605" xr:uid="{00000000-0005-0000-0000-0000D0670000}"/>
    <cellStyle name="Normal 55 3 4 4" xfId="12195" xr:uid="{00000000-0005-0000-0000-0000D1670000}"/>
    <cellStyle name="Normal 55 3 4 4 2" xfId="42526" xr:uid="{00000000-0005-0000-0000-0000D2670000}"/>
    <cellStyle name="Normal 55 3 4 4 3" xfId="27293" xr:uid="{00000000-0005-0000-0000-0000D3670000}"/>
    <cellStyle name="Normal 55 3 4 5" xfId="7174" xr:uid="{00000000-0005-0000-0000-0000D4670000}"/>
    <cellStyle name="Normal 55 3 4 5 2" xfId="37509" xr:uid="{00000000-0005-0000-0000-0000D5670000}"/>
    <cellStyle name="Normal 55 3 4 5 3" xfId="22276" xr:uid="{00000000-0005-0000-0000-0000D6670000}"/>
    <cellStyle name="Normal 55 3 4 6" xfId="32497" xr:uid="{00000000-0005-0000-0000-0000D7670000}"/>
    <cellStyle name="Normal 55 3 4 7" xfId="17263" xr:uid="{00000000-0005-0000-0000-0000D8670000}"/>
    <cellStyle name="Normal 55 3 5" xfId="2956" xr:uid="{00000000-0005-0000-0000-0000D9670000}"/>
    <cellStyle name="Normal 55 3 5 2" xfId="13030" xr:uid="{00000000-0005-0000-0000-0000DA670000}"/>
    <cellStyle name="Normal 55 3 5 2 2" xfId="43361" xr:uid="{00000000-0005-0000-0000-0000DB670000}"/>
    <cellStyle name="Normal 55 3 5 2 3" xfId="28128" xr:uid="{00000000-0005-0000-0000-0000DC670000}"/>
    <cellStyle name="Normal 55 3 5 3" xfId="8010" xr:uid="{00000000-0005-0000-0000-0000DD670000}"/>
    <cellStyle name="Normal 55 3 5 3 2" xfId="38344" xr:uid="{00000000-0005-0000-0000-0000DE670000}"/>
    <cellStyle name="Normal 55 3 5 3 3" xfId="23111" xr:uid="{00000000-0005-0000-0000-0000DF670000}"/>
    <cellStyle name="Normal 55 3 5 4" xfId="33331" xr:uid="{00000000-0005-0000-0000-0000E0670000}"/>
    <cellStyle name="Normal 55 3 5 5" xfId="18098" xr:uid="{00000000-0005-0000-0000-0000E1670000}"/>
    <cellStyle name="Normal 55 3 6" xfId="4649" xr:uid="{00000000-0005-0000-0000-0000E2670000}"/>
    <cellStyle name="Normal 55 3 6 2" xfId="14701" xr:uid="{00000000-0005-0000-0000-0000E3670000}"/>
    <cellStyle name="Normal 55 3 6 2 2" xfId="45032" xr:uid="{00000000-0005-0000-0000-0000E4670000}"/>
    <cellStyle name="Normal 55 3 6 2 3" xfId="29799" xr:uid="{00000000-0005-0000-0000-0000E5670000}"/>
    <cellStyle name="Normal 55 3 6 3" xfId="9681" xr:uid="{00000000-0005-0000-0000-0000E6670000}"/>
    <cellStyle name="Normal 55 3 6 3 2" xfId="40015" xr:uid="{00000000-0005-0000-0000-0000E7670000}"/>
    <cellStyle name="Normal 55 3 6 3 3" xfId="24782" xr:uid="{00000000-0005-0000-0000-0000E8670000}"/>
    <cellStyle name="Normal 55 3 6 4" xfId="35002" xr:uid="{00000000-0005-0000-0000-0000E9670000}"/>
    <cellStyle name="Normal 55 3 6 5" xfId="19769" xr:uid="{00000000-0005-0000-0000-0000EA670000}"/>
    <cellStyle name="Normal 55 3 7" xfId="11359" xr:uid="{00000000-0005-0000-0000-0000EB670000}"/>
    <cellStyle name="Normal 55 3 7 2" xfId="41690" xr:uid="{00000000-0005-0000-0000-0000EC670000}"/>
    <cellStyle name="Normal 55 3 7 3" xfId="26457" xr:uid="{00000000-0005-0000-0000-0000ED670000}"/>
    <cellStyle name="Normal 55 3 8" xfId="6338" xr:uid="{00000000-0005-0000-0000-0000EE670000}"/>
    <cellStyle name="Normal 55 3 8 2" xfId="36673" xr:uid="{00000000-0005-0000-0000-0000EF670000}"/>
    <cellStyle name="Normal 55 3 8 3" xfId="21440" xr:uid="{00000000-0005-0000-0000-0000F0670000}"/>
    <cellStyle name="Normal 55 3 9" xfId="31662" xr:uid="{00000000-0005-0000-0000-0000F1670000}"/>
    <cellStyle name="Normal 55 4" xfId="1363" xr:uid="{00000000-0005-0000-0000-0000F2670000}"/>
    <cellStyle name="Normal 55 4 2" xfId="1786" xr:uid="{00000000-0005-0000-0000-0000F3670000}"/>
    <cellStyle name="Normal 55 4 2 2" xfId="2625" xr:uid="{00000000-0005-0000-0000-0000F4670000}"/>
    <cellStyle name="Normal 55 4 2 2 2" xfId="4315" xr:uid="{00000000-0005-0000-0000-0000F5670000}"/>
    <cellStyle name="Normal 55 4 2 2 2 2" xfId="14388" xr:uid="{00000000-0005-0000-0000-0000F6670000}"/>
    <cellStyle name="Normal 55 4 2 2 2 2 2" xfId="44719" xr:uid="{00000000-0005-0000-0000-0000F7670000}"/>
    <cellStyle name="Normal 55 4 2 2 2 2 3" xfId="29486" xr:uid="{00000000-0005-0000-0000-0000F8670000}"/>
    <cellStyle name="Normal 55 4 2 2 2 3" xfId="9368" xr:uid="{00000000-0005-0000-0000-0000F9670000}"/>
    <cellStyle name="Normal 55 4 2 2 2 3 2" xfId="39702" xr:uid="{00000000-0005-0000-0000-0000FA670000}"/>
    <cellStyle name="Normal 55 4 2 2 2 3 3" xfId="24469" xr:uid="{00000000-0005-0000-0000-0000FB670000}"/>
    <cellStyle name="Normal 55 4 2 2 2 4" xfId="34689" xr:uid="{00000000-0005-0000-0000-0000FC670000}"/>
    <cellStyle name="Normal 55 4 2 2 2 5" xfId="19456" xr:uid="{00000000-0005-0000-0000-0000FD670000}"/>
    <cellStyle name="Normal 55 4 2 2 3" xfId="6007" xr:uid="{00000000-0005-0000-0000-0000FE670000}"/>
    <cellStyle name="Normal 55 4 2 2 3 2" xfId="16059" xr:uid="{00000000-0005-0000-0000-0000FF670000}"/>
    <cellStyle name="Normal 55 4 2 2 3 2 2" xfId="46390" xr:uid="{00000000-0005-0000-0000-000000680000}"/>
    <cellStyle name="Normal 55 4 2 2 3 2 3" xfId="31157" xr:uid="{00000000-0005-0000-0000-000001680000}"/>
    <cellStyle name="Normal 55 4 2 2 3 3" xfId="11039" xr:uid="{00000000-0005-0000-0000-000002680000}"/>
    <cellStyle name="Normal 55 4 2 2 3 3 2" xfId="41373" xr:uid="{00000000-0005-0000-0000-000003680000}"/>
    <cellStyle name="Normal 55 4 2 2 3 3 3" xfId="26140" xr:uid="{00000000-0005-0000-0000-000004680000}"/>
    <cellStyle name="Normal 55 4 2 2 3 4" xfId="36360" xr:uid="{00000000-0005-0000-0000-000005680000}"/>
    <cellStyle name="Normal 55 4 2 2 3 5" xfId="21127" xr:uid="{00000000-0005-0000-0000-000006680000}"/>
    <cellStyle name="Normal 55 4 2 2 4" xfId="12717" xr:uid="{00000000-0005-0000-0000-000007680000}"/>
    <cellStyle name="Normal 55 4 2 2 4 2" xfId="43048" xr:uid="{00000000-0005-0000-0000-000008680000}"/>
    <cellStyle name="Normal 55 4 2 2 4 3" xfId="27815" xr:uid="{00000000-0005-0000-0000-000009680000}"/>
    <cellStyle name="Normal 55 4 2 2 5" xfId="7696" xr:uid="{00000000-0005-0000-0000-00000A680000}"/>
    <cellStyle name="Normal 55 4 2 2 5 2" xfId="38031" xr:uid="{00000000-0005-0000-0000-00000B680000}"/>
    <cellStyle name="Normal 55 4 2 2 5 3" xfId="22798" xr:uid="{00000000-0005-0000-0000-00000C680000}"/>
    <cellStyle name="Normal 55 4 2 2 6" xfId="33019" xr:uid="{00000000-0005-0000-0000-00000D680000}"/>
    <cellStyle name="Normal 55 4 2 2 7" xfId="17785" xr:uid="{00000000-0005-0000-0000-00000E680000}"/>
    <cellStyle name="Normal 55 4 2 3" xfId="3478" xr:uid="{00000000-0005-0000-0000-00000F680000}"/>
    <cellStyle name="Normal 55 4 2 3 2" xfId="13552" xr:uid="{00000000-0005-0000-0000-000010680000}"/>
    <cellStyle name="Normal 55 4 2 3 2 2" xfId="43883" xr:uid="{00000000-0005-0000-0000-000011680000}"/>
    <cellStyle name="Normal 55 4 2 3 2 3" xfId="28650" xr:uid="{00000000-0005-0000-0000-000012680000}"/>
    <cellStyle name="Normal 55 4 2 3 3" xfId="8532" xr:uid="{00000000-0005-0000-0000-000013680000}"/>
    <cellStyle name="Normal 55 4 2 3 3 2" xfId="38866" xr:uid="{00000000-0005-0000-0000-000014680000}"/>
    <cellStyle name="Normal 55 4 2 3 3 3" xfId="23633" xr:uid="{00000000-0005-0000-0000-000015680000}"/>
    <cellStyle name="Normal 55 4 2 3 4" xfId="33853" xr:uid="{00000000-0005-0000-0000-000016680000}"/>
    <cellStyle name="Normal 55 4 2 3 5" xfId="18620" xr:uid="{00000000-0005-0000-0000-000017680000}"/>
    <cellStyle name="Normal 55 4 2 4" xfId="5171" xr:uid="{00000000-0005-0000-0000-000018680000}"/>
    <cellStyle name="Normal 55 4 2 4 2" xfId="15223" xr:uid="{00000000-0005-0000-0000-000019680000}"/>
    <cellStyle name="Normal 55 4 2 4 2 2" xfId="45554" xr:uid="{00000000-0005-0000-0000-00001A680000}"/>
    <cellStyle name="Normal 55 4 2 4 2 3" xfId="30321" xr:uid="{00000000-0005-0000-0000-00001B680000}"/>
    <cellStyle name="Normal 55 4 2 4 3" xfId="10203" xr:uid="{00000000-0005-0000-0000-00001C680000}"/>
    <cellStyle name="Normal 55 4 2 4 3 2" xfId="40537" xr:uid="{00000000-0005-0000-0000-00001D680000}"/>
    <cellStyle name="Normal 55 4 2 4 3 3" xfId="25304" xr:uid="{00000000-0005-0000-0000-00001E680000}"/>
    <cellStyle name="Normal 55 4 2 4 4" xfId="35524" xr:uid="{00000000-0005-0000-0000-00001F680000}"/>
    <cellStyle name="Normal 55 4 2 4 5" xfId="20291" xr:uid="{00000000-0005-0000-0000-000020680000}"/>
    <cellStyle name="Normal 55 4 2 5" xfId="11881" xr:uid="{00000000-0005-0000-0000-000021680000}"/>
    <cellStyle name="Normal 55 4 2 5 2" xfId="42212" xr:uid="{00000000-0005-0000-0000-000022680000}"/>
    <cellStyle name="Normal 55 4 2 5 3" xfId="26979" xr:uid="{00000000-0005-0000-0000-000023680000}"/>
    <cellStyle name="Normal 55 4 2 6" xfId="6860" xr:uid="{00000000-0005-0000-0000-000024680000}"/>
    <cellStyle name="Normal 55 4 2 6 2" xfId="37195" xr:uid="{00000000-0005-0000-0000-000025680000}"/>
    <cellStyle name="Normal 55 4 2 6 3" xfId="21962" xr:uid="{00000000-0005-0000-0000-000026680000}"/>
    <cellStyle name="Normal 55 4 2 7" xfId="32183" xr:uid="{00000000-0005-0000-0000-000027680000}"/>
    <cellStyle name="Normal 55 4 2 8" xfId="16949" xr:uid="{00000000-0005-0000-0000-000028680000}"/>
    <cellStyle name="Normal 55 4 3" xfId="2207" xr:uid="{00000000-0005-0000-0000-000029680000}"/>
    <cellStyle name="Normal 55 4 3 2" xfId="3897" xr:uid="{00000000-0005-0000-0000-00002A680000}"/>
    <cellStyle name="Normal 55 4 3 2 2" xfId="13970" xr:uid="{00000000-0005-0000-0000-00002B680000}"/>
    <cellStyle name="Normal 55 4 3 2 2 2" xfId="44301" xr:uid="{00000000-0005-0000-0000-00002C680000}"/>
    <cellStyle name="Normal 55 4 3 2 2 3" xfId="29068" xr:uid="{00000000-0005-0000-0000-00002D680000}"/>
    <cellStyle name="Normal 55 4 3 2 3" xfId="8950" xr:uid="{00000000-0005-0000-0000-00002E680000}"/>
    <cellStyle name="Normal 55 4 3 2 3 2" xfId="39284" xr:uid="{00000000-0005-0000-0000-00002F680000}"/>
    <cellStyle name="Normal 55 4 3 2 3 3" xfId="24051" xr:uid="{00000000-0005-0000-0000-000030680000}"/>
    <cellStyle name="Normal 55 4 3 2 4" xfId="34271" xr:uid="{00000000-0005-0000-0000-000031680000}"/>
    <cellStyle name="Normal 55 4 3 2 5" xfId="19038" xr:uid="{00000000-0005-0000-0000-000032680000}"/>
    <cellStyle name="Normal 55 4 3 3" xfId="5589" xr:uid="{00000000-0005-0000-0000-000033680000}"/>
    <cellStyle name="Normal 55 4 3 3 2" xfId="15641" xr:uid="{00000000-0005-0000-0000-000034680000}"/>
    <cellStyle name="Normal 55 4 3 3 2 2" xfId="45972" xr:uid="{00000000-0005-0000-0000-000035680000}"/>
    <cellStyle name="Normal 55 4 3 3 2 3" xfId="30739" xr:uid="{00000000-0005-0000-0000-000036680000}"/>
    <cellStyle name="Normal 55 4 3 3 3" xfId="10621" xr:uid="{00000000-0005-0000-0000-000037680000}"/>
    <cellStyle name="Normal 55 4 3 3 3 2" xfId="40955" xr:uid="{00000000-0005-0000-0000-000038680000}"/>
    <cellStyle name="Normal 55 4 3 3 3 3" xfId="25722" xr:uid="{00000000-0005-0000-0000-000039680000}"/>
    <cellStyle name="Normal 55 4 3 3 4" xfId="35942" xr:uid="{00000000-0005-0000-0000-00003A680000}"/>
    <cellStyle name="Normal 55 4 3 3 5" xfId="20709" xr:uid="{00000000-0005-0000-0000-00003B680000}"/>
    <cellStyle name="Normal 55 4 3 4" xfId="12299" xr:uid="{00000000-0005-0000-0000-00003C680000}"/>
    <cellStyle name="Normal 55 4 3 4 2" xfId="42630" xr:uid="{00000000-0005-0000-0000-00003D680000}"/>
    <cellStyle name="Normal 55 4 3 4 3" xfId="27397" xr:uid="{00000000-0005-0000-0000-00003E680000}"/>
    <cellStyle name="Normal 55 4 3 5" xfId="7278" xr:uid="{00000000-0005-0000-0000-00003F680000}"/>
    <cellStyle name="Normal 55 4 3 5 2" xfId="37613" xr:uid="{00000000-0005-0000-0000-000040680000}"/>
    <cellStyle name="Normal 55 4 3 5 3" xfId="22380" xr:uid="{00000000-0005-0000-0000-000041680000}"/>
    <cellStyle name="Normal 55 4 3 6" xfId="32601" xr:uid="{00000000-0005-0000-0000-000042680000}"/>
    <cellStyle name="Normal 55 4 3 7" xfId="17367" xr:uid="{00000000-0005-0000-0000-000043680000}"/>
    <cellStyle name="Normal 55 4 4" xfId="3060" xr:uid="{00000000-0005-0000-0000-000044680000}"/>
    <cellStyle name="Normal 55 4 4 2" xfId="13134" xr:uid="{00000000-0005-0000-0000-000045680000}"/>
    <cellStyle name="Normal 55 4 4 2 2" xfId="43465" xr:uid="{00000000-0005-0000-0000-000046680000}"/>
    <cellStyle name="Normal 55 4 4 2 3" xfId="28232" xr:uid="{00000000-0005-0000-0000-000047680000}"/>
    <cellStyle name="Normal 55 4 4 3" xfId="8114" xr:uid="{00000000-0005-0000-0000-000048680000}"/>
    <cellStyle name="Normal 55 4 4 3 2" xfId="38448" xr:uid="{00000000-0005-0000-0000-000049680000}"/>
    <cellStyle name="Normal 55 4 4 3 3" xfId="23215" xr:uid="{00000000-0005-0000-0000-00004A680000}"/>
    <cellStyle name="Normal 55 4 4 4" xfId="33435" xr:uid="{00000000-0005-0000-0000-00004B680000}"/>
    <cellStyle name="Normal 55 4 4 5" xfId="18202" xr:uid="{00000000-0005-0000-0000-00004C680000}"/>
    <cellStyle name="Normal 55 4 5" xfId="4753" xr:uid="{00000000-0005-0000-0000-00004D680000}"/>
    <cellStyle name="Normal 55 4 5 2" xfId="14805" xr:uid="{00000000-0005-0000-0000-00004E680000}"/>
    <cellStyle name="Normal 55 4 5 2 2" xfId="45136" xr:uid="{00000000-0005-0000-0000-00004F680000}"/>
    <cellStyle name="Normal 55 4 5 2 3" xfId="29903" xr:uid="{00000000-0005-0000-0000-000050680000}"/>
    <cellStyle name="Normal 55 4 5 3" xfId="9785" xr:uid="{00000000-0005-0000-0000-000051680000}"/>
    <cellStyle name="Normal 55 4 5 3 2" xfId="40119" xr:uid="{00000000-0005-0000-0000-000052680000}"/>
    <cellStyle name="Normal 55 4 5 3 3" xfId="24886" xr:uid="{00000000-0005-0000-0000-000053680000}"/>
    <cellStyle name="Normal 55 4 5 4" xfId="35106" xr:uid="{00000000-0005-0000-0000-000054680000}"/>
    <cellStyle name="Normal 55 4 5 5" xfId="19873" xr:uid="{00000000-0005-0000-0000-000055680000}"/>
    <cellStyle name="Normal 55 4 6" xfId="11463" xr:uid="{00000000-0005-0000-0000-000056680000}"/>
    <cellStyle name="Normal 55 4 6 2" xfId="41794" xr:uid="{00000000-0005-0000-0000-000057680000}"/>
    <cellStyle name="Normal 55 4 6 3" xfId="26561" xr:uid="{00000000-0005-0000-0000-000058680000}"/>
    <cellStyle name="Normal 55 4 7" xfId="6442" xr:uid="{00000000-0005-0000-0000-000059680000}"/>
    <cellStyle name="Normal 55 4 7 2" xfId="36777" xr:uid="{00000000-0005-0000-0000-00005A680000}"/>
    <cellStyle name="Normal 55 4 7 3" xfId="21544" xr:uid="{00000000-0005-0000-0000-00005B680000}"/>
    <cellStyle name="Normal 55 4 8" xfId="31765" xr:uid="{00000000-0005-0000-0000-00005C680000}"/>
    <cellStyle name="Normal 55 4 9" xfId="16531" xr:uid="{00000000-0005-0000-0000-00005D680000}"/>
    <cellStyle name="Normal 55 5" xfId="1576" xr:uid="{00000000-0005-0000-0000-00005E680000}"/>
    <cellStyle name="Normal 55 5 2" xfId="2417" xr:uid="{00000000-0005-0000-0000-00005F680000}"/>
    <cellStyle name="Normal 55 5 2 2" xfId="4107" xr:uid="{00000000-0005-0000-0000-000060680000}"/>
    <cellStyle name="Normal 55 5 2 2 2" xfId="14180" xr:uid="{00000000-0005-0000-0000-000061680000}"/>
    <cellStyle name="Normal 55 5 2 2 2 2" xfId="44511" xr:uid="{00000000-0005-0000-0000-000062680000}"/>
    <cellStyle name="Normal 55 5 2 2 2 3" xfId="29278" xr:uid="{00000000-0005-0000-0000-000063680000}"/>
    <cellStyle name="Normal 55 5 2 2 3" xfId="9160" xr:uid="{00000000-0005-0000-0000-000064680000}"/>
    <cellStyle name="Normal 55 5 2 2 3 2" xfId="39494" xr:uid="{00000000-0005-0000-0000-000065680000}"/>
    <cellStyle name="Normal 55 5 2 2 3 3" xfId="24261" xr:uid="{00000000-0005-0000-0000-000066680000}"/>
    <cellStyle name="Normal 55 5 2 2 4" xfId="34481" xr:uid="{00000000-0005-0000-0000-000067680000}"/>
    <cellStyle name="Normal 55 5 2 2 5" xfId="19248" xr:uid="{00000000-0005-0000-0000-000068680000}"/>
    <cellStyle name="Normal 55 5 2 3" xfId="5799" xr:uid="{00000000-0005-0000-0000-000069680000}"/>
    <cellStyle name="Normal 55 5 2 3 2" xfId="15851" xr:uid="{00000000-0005-0000-0000-00006A680000}"/>
    <cellStyle name="Normal 55 5 2 3 2 2" xfId="46182" xr:uid="{00000000-0005-0000-0000-00006B680000}"/>
    <cellStyle name="Normal 55 5 2 3 2 3" xfId="30949" xr:uid="{00000000-0005-0000-0000-00006C680000}"/>
    <cellStyle name="Normal 55 5 2 3 3" xfId="10831" xr:uid="{00000000-0005-0000-0000-00006D680000}"/>
    <cellStyle name="Normal 55 5 2 3 3 2" xfId="41165" xr:uid="{00000000-0005-0000-0000-00006E680000}"/>
    <cellStyle name="Normal 55 5 2 3 3 3" xfId="25932" xr:uid="{00000000-0005-0000-0000-00006F680000}"/>
    <cellStyle name="Normal 55 5 2 3 4" xfId="36152" xr:uid="{00000000-0005-0000-0000-000070680000}"/>
    <cellStyle name="Normal 55 5 2 3 5" xfId="20919" xr:uid="{00000000-0005-0000-0000-000071680000}"/>
    <cellStyle name="Normal 55 5 2 4" xfId="12509" xr:uid="{00000000-0005-0000-0000-000072680000}"/>
    <cellStyle name="Normal 55 5 2 4 2" xfId="42840" xr:uid="{00000000-0005-0000-0000-000073680000}"/>
    <cellStyle name="Normal 55 5 2 4 3" xfId="27607" xr:uid="{00000000-0005-0000-0000-000074680000}"/>
    <cellStyle name="Normal 55 5 2 5" xfId="7488" xr:uid="{00000000-0005-0000-0000-000075680000}"/>
    <cellStyle name="Normal 55 5 2 5 2" xfId="37823" xr:uid="{00000000-0005-0000-0000-000076680000}"/>
    <cellStyle name="Normal 55 5 2 5 3" xfId="22590" xr:uid="{00000000-0005-0000-0000-000077680000}"/>
    <cellStyle name="Normal 55 5 2 6" xfId="32811" xr:uid="{00000000-0005-0000-0000-000078680000}"/>
    <cellStyle name="Normal 55 5 2 7" xfId="17577" xr:uid="{00000000-0005-0000-0000-000079680000}"/>
    <cellStyle name="Normal 55 5 3" xfId="3270" xr:uid="{00000000-0005-0000-0000-00007A680000}"/>
    <cellStyle name="Normal 55 5 3 2" xfId="13344" xr:uid="{00000000-0005-0000-0000-00007B680000}"/>
    <cellStyle name="Normal 55 5 3 2 2" xfId="43675" xr:uid="{00000000-0005-0000-0000-00007C680000}"/>
    <cellStyle name="Normal 55 5 3 2 3" xfId="28442" xr:uid="{00000000-0005-0000-0000-00007D680000}"/>
    <cellStyle name="Normal 55 5 3 3" xfId="8324" xr:uid="{00000000-0005-0000-0000-00007E680000}"/>
    <cellStyle name="Normal 55 5 3 3 2" xfId="38658" xr:uid="{00000000-0005-0000-0000-00007F680000}"/>
    <cellStyle name="Normal 55 5 3 3 3" xfId="23425" xr:uid="{00000000-0005-0000-0000-000080680000}"/>
    <cellStyle name="Normal 55 5 3 4" xfId="33645" xr:uid="{00000000-0005-0000-0000-000081680000}"/>
    <cellStyle name="Normal 55 5 3 5" xfId="18412" xr:uid="{00000000-0005-0000-0000-000082680000}"/>
    <cellStyle name="Normal 55 5 4" xfId="4963" xr:uid="{00000000-0005-0000-0000-000083680000}"/>
    <cellStyle name="Normal 55 5 4 2" xfId="15015" xr:uid="{00000000-0005-0000-0000-000084680000}"/>
    <cellStyle name="Normal 55 5 4 2 2" xfId="45346" xr:uid="{00000000-0005-0000-0000-000085680000}"/>
    <cellStyle name="Normal 55 5 4 2 3" xfId="30113" xr:uid="{00000000-0005-0000-0000-000086680000}"/>
    <cellStyle name="Normal 55 5 4 3" xfId="9995" xr:uid="{00000000-0005-0000-0000-000087680000}"/>
    <cellStyle name="Normal 55 5 4 3 2" xfId="40329" xr:uid="{00000000-0005-0000-0000-000088680000}"/>
    <cellStyle name="Normal 55 5 4 3 3" xfId="25096" xr:uid="{00000000-0005-0000-0000-000089680000}"/>
    <cellStyle name="Normal 55 5 4 4" xfId="35316" xr:uid="{00000000-0005-0000-0000-00008A680000}"/>
    <cellStyle name="Normal 55 5 4 5" xfId="20083" xr:uid="{00000000-0005-0000-0000-00008B680000}"/>
    <cellStyle name="Normal 55 5 5" xfId="11673" xr:uid="{00000000-0005-0000-0000-00008C680000}"/>
    <cellStyle name="Normal 55 5 5 2" xfId="42004" xr:uid="{00000000-0005-0000-0000-00008D680000}"/>
    <cellStyle name="Normal 55 5 5 3" xfId="26771" xr:uid="{00000000-0005-0000-0000-00008E680000}"/>
    <cellStyle name="Normal 55 5 6" xfId="6652" xr:uid="{00000000-0005-0000-0000-00008F680000}"/>
    <cellStyle name="Normal 55 5 6 2" xfId="36987" xr:uid="{00000000-0005-0000-0000-000090680000}"/>
    <cellStyle name="Normal 55 5 6 3" xfId="21754" xr:uid="{00000000-0005-0000-0000-000091680000}"/>
    <cellStyle name="Normal 55 5 7" xfId="31975" xr:uid="{00000000-0005-0000-0000-000092680000}"/>
    <cellStyle name="Normal 55 5 8" xfId="16741" xr:uid="{00000000-0005-0000-0000-000093680000}"/>
    <cellStyle name="Normal 55 6" xfId="1997" xr:uid="{00000000-0005-0000-0000-000094680000}"/>
    <cellStyle name="Normal 55 6 2" xfId="3689" xr:uid="{00000000-0005-0000-0000-000095680000}"/>
    <cellStyle name="Normal 55 6 2 2" xfId="13762" xr:uid="{00000000-0005-0000-0000-000096680000}"/>
    <cellStyle name="Normal 55 6 2 2 2" xfId="44093" xr:uid="{00000000-0005-0000-0000-000097680000}"/>
    <cellStyle name="Normal 55 6 2 2 3" xfId="28860" xr:uid="{00000000-0005-0000-0000-000098680000}"/>
    <cellStyle name="Normal 55 6 2 3" xfId="8742" xr:uid="{00000000-0005-0000-0000-000099680000}"/>
    <cellStyle name="Normal 55 6 2 3 2" xfId="39076" xr:uid="{00000000-0005-0000-0000-00009A680000}"/>
    <cellStyle name="Normal 55 6 2 3 3" xfId="23843" xr:uid="{00000000-0005-0000-0000-00009B680000}"/>
    <cellStyle name="Normal 55 6 2 4" xfId="34063" xr:uid="{00000000-0005-0000-0000-00009C680000}"/>
    <cellStyle name="Normal 55 6 2 5" xfId="18830" xr:uid="{00000000-0005-0000-0000-00009D680000}"/>
    <cellStyle name="Normal 55 6 3" xfId="5381" xr:uid="{00000000-0005-0000-0000-00009E680000}"/>
    <cellStyle name="Normal 55 6 3 2" xfId="15433" xr:uid="{00000000-0005-0000-0000-00009F680000}"/>
    <cellStyle name="Normal 55 6 3 2 2" xfId="45764" xr:uid="{00000000-0005-0000-0000-0000A0680000}"/>
    <cellStyle name="Normal 55 6 3 2 3" xfId="30531" xr:uid="{00000000-0005-0000-0000-0000A1680000}"/>
    <cellStyle name="Normal 55 6 3 3" xfId="10413" xr:uid="{00000000-0005-0000-0000-0000A2680000}"/>
    <cellStyle name="Normal 55 6 3 3 2" xfId="40747" xr:uid="{00000000-0005-0000-0000-0000A3680000}"/>
    <cellStyle name="Normal 55 6 3 3 3" xfId="25514" xr:uid="{00000000-0005-0000-0000-0000A4680000}"/>
    <cellStyle name="Normal 55 6 3 4" xfId="35734" xr:uid="{00000000-0005-0000-0000-0000A5680000}"/>
    <cellStyle name="Normal 55 6 3 5" xfId="20501" xr:uid="{00000000-0005-0000-0000-0000A6680000}"/>
    <cellStyle name="Normal 55 6 4" xfId="12091" xr:uid="{00000000-0005-0000-0000-0000A7680000}"/>
    <cellStyle name="Normal 55 6 4 2" xfId="42422" xr:uid="{00000000-0005-0000-0000-0000A8680000}"/>
    <cellStyle name="Normal 55 6 4 3" xfId="27189" xr:uid="{00000000-0005-0000-0000-0000A9680000}"/>
    <cellStyle name="Normal 55 6 5" xfId="7070" xr:uid="{00000000-0005-0000-0000-0000AA680000}"/>
    <cellStyle name="Normal 55 6 5 2" xfId="37405" xr:uid="{00000000-0005-0000-0000-0000AB680000}"/>
    <cellStyle name="Normal 55 6 5 3" xfId="22172" xr:uid="{00000000-0005-0000-0000-0000AC680000}"/>
    <cellStyle name="Normal 55 6 6" xfId="32393" xr:uid="{00000000-0005-0000-0000-0000AD680000}"/>
    <cellStyle name="Normal 55 6 7" xfId="17159" xr:uid="{00000000-0005-0000-0000-0000AE680000}"/>
    <cellStyle name="Normal 55 7" xfId="2848" xr:uid="{00000000-0005-0000-0000-0000AF680000}"/>
    <cellStyle name="Normal 55 7 2" xfId="12926" xr:uid="{00000000-0005-0000-0000-0000B0680000}"/>
    <cellStyle name="Normal 55 7 2 2" xfId="43257" xr:uid="{00000000-0005-0000-0000-0000B1680000}"/>
    <cellStyle name="Normal 55 7 2 3" xfId="28024" xr:uid="{00000000-0005-0000-0000-0000B2680000}"/>
    <cellStyle name="Normal 55 7 3" xfId="7906" xr:uid="{00000000-0005-0000-0000-0000B3680000}"/>
    <cellStyle name="Normal 55 7 3 2" xfId="38240" xr:uid="{00000000-0005-0000-0000-0000B4680000}"/>
    <cellStyle name="Normal 55 7 3 3" xfId="23007" xr:uid="{00000000-0005-0000-0000-0000B5680000}"/>
    <cellStyle name="Normal 55 7 4" xfId="33227" xr:uid="{00000000-0005-0000-0000-0000B6680000}"/>
    <cellStyle name="Normal 55 7 5" xfId="17994" xr:uid="{00000000-0005-0000-0000-0000B7680000}"/>
    <cellStyle name="Normal 55 8" xfId="4542" xr:uid="{00000000-0005-0000-0000-0000B8680000}"/>
    <cellStyle name="Normal 55 8 2" xfId="14597" xr:uid="{00000000-0005-0000-0000-0000B9680000}"/>
    <cellStyle name="Normal 55 8 2 2" xfId="44928" xr:uid="{00000000-0005-0000-0000-0000BA680000}"/>
    <cellStyle name="Normal 55 8 2 3" xfId="29695" xr:uid="{00000000-0005-0000-0000-0000BB680000}"/>
    <cellStyle name="Normal 55 8 3" xfId="9577" xr:uid="{00000000-0005-0000-0000-0000BC680000}"/>
    <cellStyle name="Normal 55 8 3 2" xfId="39911" xr:uid="{00000000-0005-0000-0000-0000BD680000}"/>
    <cellStyle name="Normal 55 8 3 3" xfId="24678" xr:uid="{00000000-0005-0000-0000-0000BE680000}"/>
    <cellStyle name="Normal 55 8 4" xfId="34898" xr:uid="{00000000-0005-0000-0000-0000BF680000}"/>
    <cellStyle name="Normal 55 8 5" xfId="19665" xr:uid="{00000000-0005-0000-0000-0000C0680000}"/>
    <cellStyle name="Normal 55 9" xfId="11253" xr:uid="{00000000-0005-0000-0000-0000C1680000}"/>
    <cellStyle name="Normal 55 9 2" xfId="41586" xr:uid="{00000000-0005-0000-0000-0000C2680000}"/>
    <cellStyle name="Normal 55 9 3" xfId="26353" xr:uid="{00000000-0005-0000-0000-0000C3680000}"/>
    <cellStyle name="Normal 56" xfId="873" xr:uid="{00000000-0005-0000-0000-0000C4680000}"/>
    <cellStyle name="Normal 56 10" xfId="6233" xr:uid="{00000000-0005-0000-0000-0000C5680000}"/>
    <cellStyle name="Normal 56 10 2" xfId="36570" xr:uid="{00000000-0005-0000-0000-0000C6680000}"/>
    <cellStyle name="Normal 56 10 3" xfId="21337" xr:uid="{00000000-0005-0000-0000-0000C7680000}"/>
    <cellStyle name="Normal 56 11" xfId="31561" xr:uid="{00000000-0005-0000-0000-0000C8680000}"/>
    <cellStyle name="Normal 56 12" xfId="16322" xr:uid="{00000000-0005-0000-0000-0000C9680000}"/>
    <cellStyle name="Normal 56 2" xfId="1197" xr:uid="{00000000-0005-0000-0000-0000CA680000}"/>
    <cellStyle name="Normal 56 2 10" xfId="31613" xr:uid="{00000000-0005-0000-0000-0000CB680000}"/>
    <cellStyle name="Normal 56 2 11" xfId="16376" xr:uid="{00000000-0005-0000-0000-0000CC680000}"/>
    <cellStyle name="Normal 56 2 2" xfId="1305" xr:uid="{00000000-0005-0000-0000-0000CD680000}"/>
    <cellStyle name="Normal 56 2 2 10" xfId="16480" xr:uid="{00000000-0005-0000-0000-0000CE680000}"/>
    <cellStyle name="Normal 56 2 2 2" xfId="1522" xr:uid="{00000000-0005-0000-0000-0000CF680000}"/>
    <cellStyle name="Normal 56 2 2 2 2" xfId="1943" xr:uid="{00000000-0005-0000-0000-0000D0680000}"/>
    <cellStyle name="Normal 56 2 2 2 2 2" xfId="2782" xr:uid="{00000000-0005-0000-0000-0000D1680000}"/>
    <cellStyle name="Normal 56 2 2 2 2 2 2" xfId="4472" xr:uid="{00000000-0005-0000-0000-0000D2680000}"/>
    <cellStyle name="Normal 56 2 2 2 2 2 2 2" xfId="14545" xr:uid="{00000000-0005-0000-0000-0000D3680000}"/>
    <cellStyle name="Normal 56 2 2 2 2 2 2 2 2" xfId="44876" xr:uid="{00000000-0005-0000-0000-0000D4680000}"/>
    <cellStyle name="Normal 56 2 2 2 2 2 2 2 3" xfId="29643" xr:uid="{00000000-0005-0000-0000-0000D5680000}"/>
    <cellStyle name="Normal 56 2 2 2 2 2 2 3" xfId="9525" xr:uid="{00000000-0005-0000-0000-0000D6680000}"/>
    <cellStyle name="Normal 56 2 2 2 2 2 2 3 2" xfId="39859" xr:uid="{00000000-0005-0000-0000-0000D7680000}"/>
    <cellStyle name="Normal 56 2 2 2 2 2 2 3 3" xfId="24626" xr:uid="{00000000-0005-0000-0000-0000D8680000}"/>
    <cellStyle name="Normal 56 2 2 2 2 2 2 4" xfId="34846" xr:uid="{00000000-0005-0000-0000-0000D9680000}"/>
    <cellStyle name="Normal 56 2 2 2 2 2 2 5" xfId="19613" xr:uid="{00000000-0005-0000-0000-0000DA680000}"/>
    <cellStyle name="Normal 56 2 2 2 2 2 3" xfId="6164" xr:uid="{00000000-0005-0000-0000-0000DB680000}"/>
    <cellStyle name="Normal 56 2 2 2 2 2 3 2" xfId="16216" xr:uid="{00000000-0005-0000-0000-0000DC680000}"/>
    <cellStyle name="Normal 56 2 2 2 2 2 3 2 2" xfId="46547" xr:uid="{00000000-0005-0000-0000-0000DD680000}"/>
    <cellStyle name="Normal 56 2 2 2 2 2 3 2 3" xfId="31314" xr:uid="{00000000-0005-0000-0000-0000DE680000}"/>
    <cellStyle name="Normal 56 2 2 2 2 2 3 3" xfId="11196" xr:uid="{00000000-0005-0000-0000-0000DF680000}"/>
    <cellStyle name="Normal 56 2 2 2 2 2 3 3 2" xfId="41530" xr:uid="{00000000-0005-0000-0000-0000E0680000}"/>
    <cellStyle name="Normal 56 2 2 2 2 2 3 3 3" xfId="26297" xr:uid="{00000000-0005-0000-0000-0000E1680000}"/>
    <cellStyle name="Normal 56 2 2 2 2 2 3 4" xfId="36517" xr:uid="{00000000-0005-0000-0000-0000E2680000}"/>
    <cellStyle name="Normal 56 2 2 2 2 2 3 5" xfId="21284" xr:uid="{00000000-0005-0000-0000-0000E3680000}"/>
    <cellStyle name="Normal 56 2 2 2 2 2 4" xfId="12874" xr:uid="{00000000-0005-0000-0000-0000E4680000}"/>
    <cellStyle name="Normal 56 2 2 2 2 2 4 2" xfId="43205" xr:uid="{00000000-0005-0000-0000-0000E5680000}"/>
    <cellStyle name="Normal 56 2 2 2 2 2 4 3" xfId="27972" xr:uid="{00000000-0005-0000-0000-0000E6680000}"/>
    <cellStyle name="Normal 56 2 2 2 2 2 5" xfId="7853" xr:uid="{00000000-0005-0000-0000-0000E7680000}"/>
    <cellStyle name="Normal 56 2 2 2 2 2 5 2" xfId="38188" xr:uid="{00000000-0005-0000-0000-0000E8680000}"/>
    <cellStyle name="Normal 56 2 2 2 2 2 5 3" xfId="22955" xr:uid="{00000000-0005-0000-0000-0000E9680000}"/>
    <cellStyle name="Normal 56 2 2 2 2 2 6" xfId="33176" xr:uid="{00000000-0005-0000-0000-0000EA680000}"/>
    <cellStyle name="Normal 56 2 2 2 2 2 7" xfId="17942" xr:uid="{00000000-0005-0000-0000-0000EB680000}"/>
    <cellStyle name="Normal 56 2 2 2 2 3" xfId="3635" xr:uid="{00000000-0005-0000-0000-0000EC680000}"/>
    <cellStyle name="Normal 56 2 2 2 2 3 2" xfId="13709" xr:uid="{00000000-0005-0000-0000-0000ED680000}"/>
    <cellStyle name="Normal 56 2 2 2 2 3 2 2" xfId="44040" xr:uid="{00000000-0005-0000-0000-0000EE680000}"/>
    <cellStyle name="Normal 56 2 2 2 2 3 2 3" xfId="28807" xr:uid="{00000000-0005-0000-0000-0000EF680000}"/>
    <cellStyle name="Normal 56 2 2 2 2 3 3" xfId="8689" xr:uid="{00000000-0005-0000-0000-0000F0680000}"/>
    <cellStyle name="Normal 56 2 2 2 2 3 3 2" xfId="39023" xr:uid="{00000000-0005-0000-0000-0000F1680000}"/>
    <cellStyle name="Normal 56 2 2 2 2 3 3 3" xfId="23790" xr:uid="{00000000-0005-0000-0000-0000F2680000}"/>
    <cellStyle name="Normal 56 2 2 2 2 3 4" xfId="34010" xr:uid="{00000000-0005-0000-0000-0000F3680000}"/>
    <cellStyle name="Normal 56 2 2 2 2 3 5" xfId="18777" xr:uid="{00000000-0005-0000-0000-0000F4680000}"/>
    <cellStyle name="Normal 56 2 2 2 2 4" xfId="5328" xr:uid="{00000000-0005-0000-0000-0000F5680000}"/>
    <cellStyle name="Normal 56 2 2 2 2 4 2" xfId="15380" xr:uid="{00000000-0005-0000-0000-0000F6680000}"/>
    <cellStyle name="Normal 56 2 2 2 2 4 2 2" xfId="45711" xr:uid="{00000000-0005-0000-0000-0000F7680000}"/>
    <cellStyle name="Normal 56 2 2 2 2 4 2 3" xfId="30478" xr:uid="{00000000-0005-0000-0000-0000F8680000}"/>
    <cellStyle name="Normal 56 2 2 2 2 4 3" xfId="10360" xr:uid="{00000000-0005-0000-0000-0000F9680000}"/>
    <cellStyle name="Normal 56 2 2 2 2 4 3 2" xfId="40694" xr:uid="{00000000-0005-0000-0000-0000FA680000}"/>
    <cellStyle name="Normal 56 2 2 2 2 4 3 3" xfId="25461" xr:uid="{00000000-0005-0000-0000-0000FB680000}"/>
    <cellStyle name="Normal 56 2 2 2 2 4 4" xfId="35681" xr:uid="{00000000-0005-0000-0000-0000FC680000}"/>
    <cellStyle name="Normal 56 2 2 2 2 4 5" xfId="20448" xr:uid="{00000000-0005-0000-0000-0000FD680000}"/>
    <cellStyle name="Normal 56 2 2 2 2 5" xfId="12038" xr:uid="{00000000-0005-0000-0000-0000FE680000}"/>
    <cellStyle name="Normal 56 2 2 2 2 5 2" xfId="42369" xr:uid="{00000000-0005-0000-0000-0000FF680000}"/>
    <cellStyle name="Normal 56 2 2 2 2 5 3" xfId="27136" xr:uid="{00000000-0005-0000-0000-000000690000}"/>
    <cellStyle name="Normal 56 2 2 2 2 6" xfId="7017" xr:uid="{00000000-0005-0000-0000-000001690000}"/>
    <cellStyle name="Normal 56 2 2 2 2 6 2" xfId="37352" xr:uid="{00000000-0005-0000-0000-000002690000}"/>
    <cellStyle name="Normal 56 2 2 2 2 6 3" xfId="22119" xr:uid="{00000000-0005-0000-0000-000003690000}"/>
    <cellStyle name="Normal 56 2 2 2 2 7" xfId="32340" xr:uid="{00000000-0005-0000-0000-000004690000}"/>
    <cellStyle name="Normal 56 2 2 2 2 8" xfId="17106" xr:uid="{00000000-0005-0000-0000-000005690000}"/>
    <cellStyle name="Normal 56 2 2 2 3" xfId="2364" xr:uid="{00000000-0005-0000-0000-000006690000}"/>
    <cellStyle name="Normal 56 2 2 2 3 2" xfId="4054" xr:uid="{00000000-0005-0000-0000-000007690000}"/>
    <cellStyle name="Normal 56 2 2 2 3 2 2" xfId="14127" xr:uid="{00000000-0005-0000-0000-000008690000}"/>
    <cellStyle name="Normal 56 2 2 2 3 2 2 2" xfId="44458" xr:uid="{00000000-0005-0000-0000-000009690000}"/>
    <cellStyle name="Normal 56 2 2 2 3 2 2 3" xfId="29225" xr:uid="{00000000-0005-0000-0000-00000A690000}"/>
    <cellStyle name="Normal 56 2 2 2 3 2 3" xfId="9107" xr:uid="{00000000-0005-0000-0000-00000B690000}"/>
    <cellStyle name="Normal 56 2 2 2 3 2 3 2" xfId="39441" xr:uid="{00000000-0005-0000-0000-00000C690000}"/>
    <cellStyle name="Normal 56 2 2 2 3 2 3 3" xfId="24208" xr:uid="{00000000-0005-0000-0000-00000D690000}"/>
    <cellStyle name="Normal 56 2 2 2 3 2 4" xfId="34428" xr:uid="{00000000-0005-0000-0000-00000E690000}"/>
    <cellStyle name="Normal 56 2 2 2 3 2 5" xfId="19195" xr:uid="{00000000-0005-0000-0000-00000F690000}"/>
    <cellStyle name="Normal 56 2 2 2 3 3" xfId="5746" xr:uid="{00000000-0005-0000-0000-000010690000}"/>
    <cellStyle name="Normal 56 2 2 2 3 3 2" xfId="15798" xr:uid="{00000000-0005-0000-0000-000011690000}"/>
    <cellStyle name="Normal 56 2 2 2 3 3 2 2" xfId="46129" xr:uid="{00000000-0005-0000-0000-000012690000}"/>
    <cellStyle name="Normal 56 2 2 2 3 3 2 3" xfId="30896" xr:uid="{00000000-0005-0000-0000-000013690000}"/>
    <cellStyle name="Normal 56 2 2 2 3 3 3" xfId="10778" xr:uid="{00000000-0005-0000-0000-000014690000}"/>
    <cellStyle name="Normal 56 2 2 2 3 3 3 2" xfId="41112" xr:uid="{00000000-0005-0000-0000-000015690000}"/>
    <cellStyle name="Normal 56 2 2 2 3 3 3 3" xfId="25879" xr:uid="{00000000-0005-0000-0000-000016690000}"/>
    <cellStyle name="Normal 56 2 2 2 3 3 4" xfId="36099" xr:uid="{00000000-0005-0000-0000-000017690000}"/>
    <cellStyle name="Normal 56 2 2 2 3 3 5" xfId="20866" xr:uid="{00000000-0005-0000-0000-000018690000}"/>
    <cellStyle name="Normal 56 2 2 2 3 4" xfId="12456" xr:uid="{00000000-0005-0000-0000-000019690000}"/>
    <cellStyle name="Normal 56 2 2 2 3 4 2" xfId="42787" xr:uid="{00000000-0005-0000-0000-00001A690000}"/>
    <cellStyle name="Normal 56 2 2 2 3 4 3" xfId="27554" xr:uid="{00000000-0005-0000-0000-00001B690000}"/>
    <cellStyle name="Normal 56 2 2 2 3 5" xfId="7435" xr:uid="{00000000-0005-0000-0000-00001C690000}"/>
    <cellStyle name="Normal 56 2 2 2 3 5 2" xfId="37770" xr:uid="{00000000-0005-0000-0000-00001D690000}"/>
    <cellStyle name="Normal 56 2 2 2 3 5 3" xfId="22537" xr:uid="{00000000-0005-0000-0000-00001E690000}"/>
    <cellStyle name="Normal 56 2 2 2 3 6" xfId="32758" xr:uid="{00000000-0005-0000-0000-00001F690000}"/>
    <cellStyle name="Normal 56 2 2 2 3 7" xfId="17524" xr:uid="{00000000-0005-0000-0000-000020690000}"/>
    <cellStyle name="Normal 56 2 2 2 4" xfId="3217" xr:uid="{00000000-0005-0000-0000-000021690000}"/>
    <cellStyle name="Normal 56 2 2 2 4 2" xfId="13291" xr:uid="{00000000-0005-0000-0000-000022690000}"/>
    <cellStyle name="Normal 56 2 2 2 4 2 2" xfId="43622" xr:uid="{00000000-0005-0000-0000-000023690000}"/>
    <cellStyle name="Normal 56 2 2 2 4 2 3" xfId="28389" xr:uid="{00000000-0005-0000-0000-000024690000}"/>
    <cellStyle name="Normal 56 2 2 2 4 3" xfId="8271" xr:uid="{00000000-0005-0000-0000-000025690000}"/>
    <cellStyle name="Normal 56 2 2 2 4 3 2" xfId="38605" xr:uid="{00000000-0005-0000-0000-000026690000}"/>
    <cellStyle name="Normal 56 2 2 2 4 3 3" xfId="23372" xr:uid="{00000000-0005-0000-0000-000027690000}"/>
    <cellStyle name="Normal 56 2 2 2 4 4" xfId="33592" xr:uid="{00000000-0005-0000-0000-000028690000}"/>
    <cellStyle name="Normal 56 2 2 2 4 5" xfId="18359" xr:uid="{00000000-0005-0000-0000-000029690000}"/>
    <cellStyle name="Normal 56 2 2 2 5" xfId="4910" xr:uid="{00000000-0005-0000-0000-00002A690000}"/>
    <cellStyle name="Normal 56 2 2 2 5 2" xfId="14962" xr:uid="{00000000-0005-0000-0000-00002B690000}"/>
    <cellStyle name="Normal 56 2 2 2 5 2 2" xfId="45293" xr:uid="{00000000-0005-0000-0000-00002C690000}"/>
    <cellStyle name="Normal 56 2 2 2 5 2 3" xfId="30060" xr:uid="{00000000-0005-0000-0000-00002D690000}"/>
    <cellStyle name="Normal 56 2 2 2 5 3" xfId="9942" xr:uid="{00000000-0005-0000-0000-00002E690000}"/>
    <cellStyle name="Normal 56 2 2 2 5 3 2" xfId="40276" xr:uid="{00000000-0005-0000-0000-00002F690000}"/>
    <cellStyle name="Normal 56 2 2 2 5 3 3" xfId="25043" xr:uid="{00000000-0005-0000-0000-000030690000}"/>
    <cellStyle name="Normal 56 2 2 2 5 4" xfId="35263" xr:uid="{00000000-0005-0000-0000-000031690000}"/>
    <cellStyle name="Normal 56 2 2 2 5 5" xfId="20030" xr:uid="{00000000-0005-0000-0000-000032690000}"/>
    <cellStyle name="Normal 56 2 2 2 6" xfId="11620" xr:uid="{00000000-0005-0000-0000-000033690000}"/>
    <cellStyle name="Normal 56 2 2 2 6 2" xfId="41951" xr:uid="{00000000-0005-0000-0000-000034690000}"/>
    <cellStyle name="Normal 56 2 2 2 6 3" xfId="26718" xr:uid="{00000000-0005-0000-0000-000035690000}"/>
    <cellStyle name="Normal 56 2 2 2 7" xfId="6599" xr:uid="{00000000-0005-0000-0000-000036690000}"/>
    <cellStyle name="Normal 56 2 2 2 7 2" xfId="36934" xr:uid="{00000000-0005-0000-0000-000037690000}"/>
    <cellStyle name="Normal 56 2 2 2 7 3" xfId="21701" xr:uid="{00000000-0005-0000-0000-000038690000}"/>
    <cellStyle name="Normal 56 2 2 2 8" xfId="31922" xr:uid="{00000000-0005-0000-0000-000039690000}"/>
    <cellStyle name="Normal 56 2 2 2 9" xfId="16688" xr:uid="{00000000-0005-0000-0000-00003A690000}"/>
    <cellStyle name="Normal 56 2 2 3" xfId="1735" xr:uid="{00000000-0005-0000-0000-00003B690000}"/>
    <cellStyle name="Normal 56 2 2 3 2" xfId="2574" xr:uid="{00000000-0005-0000-0000-00003C690000}"/>
    <cellStyle name="Normal 56 2 2 3 2 2" xfId="4264" xr:uid="{00000000-0005-0000-0000-00003D690000}"/>
    <cellStyle name="Normal 56 2 2 3 2 2 2" xfId="14337" xr:uid="{00000000-0005-0000-0000-00003E690000}"/>
    <cellStyle name="Normal 56 2 2 3 2 2 2 2" xfId="44668" xr:uid="{00000000-0005-0000-0000-00003F690000}"/>
    <cellStyle name="Normal 56 2 2 3 2 2 2 3" xfId="29435" xr:uid="{00000000-0005-0000-0000-000040690000}"/>
    <cellStyle name="Normal 56 2 2 3 2 2 3" xfId="9317" xr:uid="{00000000-0005-0000-0000-000041690000}"/>
    <cellStyle name="Normal 56 2 2 3 2 2 3 2" xfId="39651" xr:uid="{00000000-0005-0000-0000-000042690000}"/>
    <cellStyle name="Normal 56 2 2 3 2 2 3 3" xfId="24418" xr:uid="{00000000-0005-0000-0000-000043690000}"/>
    <cellStyle name="Normal 56 2 2 3 2 2 4" xfId="34638" xr:uid="{00000000-0005-0000-0000-000044690000}"/>
    <cellStyle name="Normal 56 2 2 3 2 2 5" xfId="19405" xr:uid="{00000000-0005-0000-0000-000045690000}"/>
    <cellStyle name="Normal 56 2 2 3 2 3" xfId="5956" xr:uid="{00000000-0005-0000-0000-000046690000}"/>
    <cellStyle name="Normal 56 2 2 3 2 3 2" xfId="16008" xr:uid="{00000000-0005-0000-0000-000047690000}"/>
    <cellStyle name="Normal 56 2 2 3 2 3 2 2" xfId="46339" xr:uid="{00000000-0005-0000-0000-000048690000}"/>
    <cellStyle name="Normal 56 2 2 3 2 3 2 3" xfId="31106" xr:uid="{00000000-0005-0000-0000-000049690000}"/>
    <cellStyle name="Normal 56 2 2 3 2 3 3" xfId="10988" xr:uid="{00000000-0005-0000-0000-00004A690000}"/>
    <cellStyle name="Normal 56 2 2 3 2 3 3 2" xfId="41322" xr:uid="{00000000-0005-0000-0000-00004B690000}"/>
    <cellStyle name="Normal 56 2 2 3 2 3 3 3" xfId="26089" xr:uid="{00000000-0005-0000-0000-00004C690000}"/>
    <cellStyle name="Normal 56 2 2 3 2 3 4" xfId="36309" xr:uid="{00000000-0005-0000-0000-00004D690000}"/>
    <cellStyle name="Normal 56 2 2 3 2 3 5" xfId="21076" xr:uid="{00000000-0005-0000-0000-00004E690000}"/>
    <cellStyle name="Normal 56 2 2 3 2 4" xfId="12666" xr:uid="{00000000-0005-0000-0000-00004F690000}"/>
    <cellStyle name="Normal 56 2 2 3 2 4 2" xfId="42997" xr:uid="{00000000-0005-0000-0000-000050690000}"/>
    <cellStyle name="Normal 56 2 2 3 2 4 3" xfId="27764" xr:uid="{00000000-0005-0000-0000-000051690000}"/>
    <cellStyle name="Normal 56 2 2 3 2 5" xfId="7645" xr:uid="{00000000-0005-0000-0000-000052690000}"/>
    <cellStyle name="Normal 56 2 2 3 2 5 2" xfId="37980" xr:uid="{00000000-0005-0000-0000-000053690000}"/>
    <cellStyle name="Normal 56 2 2 3 2 5 3" xfId="22747" xr:uid="{00000000-0005-0000-0000-000054690000}"/>
    <cellStyle name="Normal 56 2 2 3 2 6" xfId="32968" xr:uid="{00000000-0005-0000-0000-000055690000}"/>
    <cellStyle name="Normal 56 2 2 3 2 7" xfId="17734" xr:uid="{00000000-0005-0000-0000-000056690000}"/>
    <cellStyle name="Normal 56 2 2 3 3" xfId="3427" xr:uid="{00000000-0005-0000-0000-000057690000}"/>
    <cellStyle name="Normal 56 2 2 3 3 2" xfId="13501" xr:uid="{00000000-0005-0000-0000-000058690000}"/>
    <cellStyle name="Normal 56 2 2 3 3 2 2" xfId="43832" xr:uid="{00000000-0005-0000-0000-000059690000}"/>
    <cellStyle name="Normal 56 2 2 3 3 2 3" xfId="28599" xr:uid="{00000000-0005-0000-0000-00005A690000}"/>
    <cellStyle name="Normal 56 2 2 3 3 3" xfId="8481" xr:uid="{00000000-0005-0000-0000-00005B690000}"/>
    <cellStyle name="Normal 56 2 2 3 3 3 2" xfId="38815" xr:uid="{00000000-0005-0000-0000-00005C690000}"/>
    <cellStyle name="Normal 56 2 2 3 3 3 3" xfId="23582" xr:uid="{00000000-0005-0000-0000-00005D690000}"/>
    <cellStyle name="Normal 56 2 2 3 3 4" xfId="33802" xr:uid="{00000000-0005-0000-0000-00005E690000}"/>
    <cellStyle name="Normal 56 2 2 3 3 5" xfId="18569" xr:uid="{00000000-0005-0000-0000-00005F690000}"/>
    <cellStyle name="Normal 56 2 2 3 4" xfId="5120" xr:uid="{00000000-0005-0000-0000-000060690000}"/>
    <cellStyle name="Normal 56 2 2 3 4 2" xfId="15172" xr:uid="{00000000-0005-0000-0000-000061690000}"/>
    <cellStyle name="Normal 56 2 2 3 4 2 2" xfId="45503" xr:uid="{00000000-0005-0000-0000-000062690000}"/>
    <cellStyle name="Normal 56 2 2 3 4 2 3" xfId="30270" xr:uid="{00000000-0005-0000-0000-000063690000}"/>
    <cellStyle name="Normal 56 2 2 3 4 3" xfId="10152" xr:uid="{00000000-0005-0000-0000-000064690000}"/>
    <cellStyle name="Normal 56 2 2 3 4 3 2" xfId="40486" xr:uid="{00000000-0005-0000-0000-000065690000}"/>
    <cellStyle name="Normal 56 2 2 3 4 3 3" xfId="25253" xr:uid="{00000000-0005-0000-0000-000066690000}"/>
    <cellStyle name="Normal 56 2 2 3 4 4" xfId="35473" xr:uid="{00000000-0005-0000-0000-000067690000}"/>
    <cellStyle name="Normal 56 2 2 3 4 5" xfId="20240" xr:uid="{00000000-0005-0000-0000-000068690000}"/>
    <cellStyle name="Normal 56 2 2 3 5" xfId="11830" xr:uid="{00000000-0005-0000-0000-000069690000}"/>
    <cellStyle name="Normal 56 2 2 3 5 2" xfId="42161" xr:uid="{00000000-0005-0000-0000-00006A690000}"/>
    <cellStyle name="Normal 56 2 2 3 5 3" xfId="26928" xr:uid="{00000000-0005-0000-0000-00006B690000}"/>
    <cellStyle name="Normal 56 2 2 3 6" xfId="6809" xr:uid="{00000000-0005-0000-0000-00006C690000}"/>
    <cellStyle name="Normal 56 2 2 3 6 2" xfId="37144" xr:uid="{00000000-0005-0000-0000-00006D690000}"/>
    <cellStyle name="Normal 56 2 2 3 6 3" xfId="21911" xr:uid="{00000000-0005-0000-0000-00006E690000}"/>
    <cellStyle name="Normal 56 2 2 3 7" xfId="32132" xr:uid="{00000000-0005-0000-0000-00006F690000}"/>
    <cellStyle name="Normal 56 2 2 3 8" xfId="16898" xr:uid="{00000000-0005-0000-0000-000070690000}"/>
    <cellStyle name="Normal 56 2 2 4" xfId="2156" xr:uid="{00000000-0005-0000-0000-000071690000}"/>
    <cellStyle name="Normal 56 2 2 4 2" xfId="3846" xr:uid="{00000000-0005-0000-0000-000072690000}"/>
    <cellStyle name="Normal 56 2 2 4 2 2" xfId="13919" xr:uid="{00000000-0005-0000-0000-000073690000}"/>
    <cellStyle name="Normal 56 2 2 4 2 2 2" xfId="44250" xr:uid="{00000000-0005-0000-0000-000074690000}"/>
    <cellStyle name="Normal 56 2 2 4 2 2 3" xfId="29017" xr:uid="{00000000-0005-0000-0000-000075690000}"/>
    <cellStyle name="Normal 56 2 2 4 2 3" xfId="8899" xr:uid="{00000000-0005-0000-0000-000076690000}"/>
    <cellStyle name="Normal 56 2 2 4 2 3 2" xfId="39233" xr:uid="{00000000-0005-0000-0000-000077690000}"/>
    <cellStyle name="Normal 56 2 2 4 2 3 3" xfId="24000" xr:uid="{00000000-0005-0000-0000-000078690000}"/>
    <cellStyle name="Normal 56 2 2 4 2 4" xfId="34220" xr:uid="{00000000-0005-0000-0000-000079690000}"/>
    <cellStyle name="Normal 56 2 2 4 2 5" xfId="18987" xr:uid="{00000000-0005-0000-0000-00007A690000}"/>
    <cellStyle name="Normal 56 2 2 4 3" xfId="5538" xr:uid="{00000000-0005-0000-0000-00007B690000}"/>
    <cellStyle name="Normal 56 2 2 4 3 2" xfId="15590" xr:uid="{00000000-0005-0000-0000-00007C690000}"/>
    <cellStyle name="Normal 56 2 2 4 3 2 2" xfId="45921" xr:uid="{00000000-0005-0000-0000-00007D690000}"/>
    <cellStyle name="Normal 56 2 2 4 3 2 3" xfId="30688" xr:uid="{00000000-0005-0000-0000-00007E690000}"/>
    <cellStyle name="Normal 56 2 2 4 3 3" xfId="10570" xr:uid="{00000000-0005-0000-0000-00007F690000}"/>
    <cellStyle name="Normal 56 2 2 4 3 3 2" xfId="40904" xr:uid="{00000000-0005-0000-0000-000080690000}"/>
    <cellStyle name="Normal 56 2 2 4 3 3 3" xfId="25671" xr:uid="{00000000-0005-0000-0000-000081690000}"/>
    <cellStyle name="Normal 56 2 2 4 3 4" xfId="35891" xr:uid="{00000000-0005-0000-0000-000082690000}"/>
    <cellStyle name="Normal 56 2 2 4 3 5" xfId="20658" xr:uid="{00000000-0005-0000-0000-000083690000}"/>
    <cellStyle name="Normal 56 2 2 4 4" xfId="12248" xr:uid="{00000000-0005-0000-0000-000084690000}"/>
    <cellStyle name="Normal 56 2 2 4 4 2" xfId="42579" xr:uid="{00000000-0005-0000-0000-000085690000}"/>
    <cellStyle name="Normal 56 2 2 4 4 3" xfId="27346" xr:uid="{00000000-0005-0000-0000-000086690000}"/>
    <cellStyle name="Normal 56 2 2 4 5" xfId="7227" xr:uid="{00000000-0005-0000-0000-000087690000}"/>
    <cellStyle name="Normal 56 2 2 4 5 2" xfId="37562" xr:uid="{00000000-0005-0000-0000-000088690000}"/>
    <cellStyle name="Normal 56 2 2 4 5 3" xfId="22329" xr:uid="{00000000-0005-0000-0000-000089690000}"/>
    <cellStyle name="Normal 56 2 2 4 6" xfId="32550" xr:uid="{00000000-0005-0000-0000-00008A690000}"/>
    <cellStyle name="Normal 56 2 2 4 7" xfId="17316" xr:uid="{00000000-0005-0000-0000-00008B690000}"/>
    <cellStyle name="Normal 56 2 2 5" xfId="3009" xr:uid="{00000000-0005-0000-0000-00008C690000}"/>
    <cellStyle name="Normal 56 2 2 5 2" xfId="13083" xr:uid="{00000000-0005-0000-0000-00008D690000}"/>
    <cellStyle name="Normal 56 2 2 5 2 2" xfId="43414" xr:uid="{00000000-0005-0000-0000-00008E690000}"/>
    <cellStyle name="Normal 56 2 2 5 2 3" xfId="28181" xr:uid="{00000000-0005-0000-0000-00008F690000}"/>
    <cellStyle name="Normal 56 2 2 5 3" xfId="8063" xr:uid="{00000000-0005-0000-0000-000090690000}"/>
    <cellStyle name="Normal 56 2 2 5 3 2" xfId="38397" xr:uid="{00000000-0005-0000-0000-000091690000}"/>
    <cellStyle name="Normal 56 2 2 5 3 3" xfId="23164" xr:uid="{00000000-0005-0000-0000-000092690000}"/>
    <cellStyle name="Normal 56 2 2 5 4" xfId="33384" xr:uid="{00000000-0005-0000-0000-000093690000}"/>
    <cellStyle name="Normal 56 2 2 5 5" xfId="18151" xr:uid="{00000000-0005-0000-0000-000094690000}"/>
    <cellStyle name="Normal 56 2 2 6" xfId="4702" xr:uid="{00000000-0005-0000-0000-000095690000}"/>
    <cellStyle name="Normal 56 2 2 6 2" xfId="14754" xr:uid="{00000000-0005-0000-0000-000096690000}"/>
    <cellStyle name="Normal 56 2 2 6 2 2" xfId="45085" xr:uid="{00000000-0005-0000-0000-000097690000}"/>
    <cellStyle name="Normal 56 2 2 6 2 3" xfId="29852" xr:uid="{00000000-0005-0000-0000-000098690000}"/>
    <cellStyle name="Normal 56 2 2 6 3" xfId="9734" xr:uid="{00000000-0005-0000-0000-000099690000}"/>
    <cellStyle name="Normal 56 2 2 6 3 2" xfId="40068" xr:uid="{00000000-0005-0000-0000-00009A690000}"/>
    <cellStyle name="Normal 56 2 2 6 3 3" xfId="24835" xr:uid="{00000000-0005-0000-0000-00009B690000}"/>
    <cellStyle name="Normal 56 2 2 6 4" xfId="35055" xr:uid="{00000000-0005-0000-0000-00009C690000}"/>
    <cellStyle name="Normal 56 2 2 6 5" xfId="19822" xr:uid="{00000000-0005-0000-0000-00009D690000}"/>
    <cellStyle name="Normal 56 2 2 7" xfId="11412" xr:uid="{00000000-0005-0000-0000-00009E690000}"/>
    <cellStyle name="Normal 56 2 2 7 2" xfId="41743" xr:uid="{00000000-0005-0000-0000-00009F690000}"/>
    <cellStyle name="Normal 56 2 2 7 3" xfId="26510" xr:uid="{00000000-0005-0000-0000-0000A0690000}"/>
    <cellStyle name="Normal 56 2 2 8" xfId="6391" xr:uid="{00000000-0005-0000-0000-0000A1690000}"/>
    <cellStyle name="Normal 56 2 2 8 2" xfId="36726" xr:uid="{00000000-0005-0000-0000-0000A2690000}"/>
    <cellStyle name="Normal 56 2 2 8 3" xfId="21493" xr:uid="{00000000-0005-0000-0000-0000A3690000}"/>
    <cellStyle name="Normal 56 2 2 9" xfId="31714" xr:uid="{00000000-0005-0000-0000-0000A4690000}"/>
    <cellStyle name="Normal 56 2 3" xfId="1418" xr:uid="{00000000-0005-0000-0000-0000A5690000}"/>
    <cellStyle name="Normal 56 2 3 2" xfId="1839" xr:uid="{00000000-0005-0000-0000-0000A6690000}"/>
    <cellStyle name="Normal 56 2 3 2 2" xfId="2678" xr:uid="{00000000-0005-0000-0000-0000A7690000}"/>
    <cellStyle name="Normal 56 2 3 2 2 2" xfId="4368" xr:uid="{00000000-0005-0000-0000-0000A8690000}"/>
    <cellStyle name="Normal 56 2 3 2 2 2 2" xfId="14441" xr:uid="{00000000-0005-0000-0000-0000A9690000}"/>
    <cellStyle name="Normal 56 2 3 2 2 2 2 2" xfId="44772" xr:uid="{00000000-0005-0000-0000-0000AA690000}"/>
    <cellStyle name="Normal 56 2 3 2 2 2 2 3" xfId="29539" xr:uid="{00000000-0005-0000-0000-0000AB690000}"/>
    <cellStyle name="Normal 56 2 3 2 2 2 3" xfId="9421" xr:uid="{00000000-0005-0000-0000-0000AC690000}"/>
    <cellStyle name="Normal 56 2 3 2 2 2 3 2" xfId="39755" xr:uid="{00000000-0005-0000-0000-0000AD690000}"/>
    <cellStyle name="Normal 56 2 3 2 2 2 3 3" xfId="24522" xr:uid="{00000000-0005-0000-0000-0000AE690000}"/>
    <cellStyle name="Normal 56 2 3 2 2 2 4" xfId="34742" xr:uid="{00000000-0005-0000-0000-0000AF690000}"/>
    <cellStyle name="Normal 56 2 3 2 2 2 5" xfId="19509" xr:uid="{00000000-0005-0000-0000-0000B0690000}"/>
    <cellStyle name="Normal 56 2 3 2 2 3" xfId="6060" xr:uid="{00000000-0005-0000-0000-0000B1690000}"/>
    <cellStyle name="Normal 56 2 3 2 2 3 2" xfId="16112" xr:uid="{00000000-0005-0000-0000-0000B2690000}"/>
    <cellStyle name="Normal 56 2 3 2 2 3 2 2" xfId="46443" xr:uid="{00000000-0005-0000-0000-0000B3690000}"/>
    <cellStyle name="Normal 56 2 3 2 2 3 2 3" xfId="31210" xr:uid="{00000000-0005-0000-0000-0000B4690000}"/>
    <cellStyle name="Normal 56 2 3 2 2 3 3" xfId="11092" xr:uid="{00000000-0005-0000-0000-0000B5690000}"/>
    <cellStyle name="Normal 56 2 3 2 2 3 3 2" xfId="41426" xr:uid="{00000000-0005-0000-0000-0000B6690000}"/>
    <cellStyle name="Normal 56 2 3 2 2 3 3 3" xfId="26193" xr:uid="{00000000-0005-0000-0000-0000B7690000}"/>
    <cellStyle name="Normal 56 2 3 2 2 3 4" xfId="36413" xr:uid="{00000000-0005-0000-0000-0000B8690000}"/>
    <cellStyle name="Normal 56 2 3 2 2 3 5" xfId="21180" xr:uid="{00000000-0005-0000-0000-0000B9690000}"/>
    <cellStyle name="Normal 56 2 3 2 2 4" xfId="12770" xr:uid="{00000000-0005-0000-0000-0000BA690000}"/>
    <cellStyle name="Normal 56 2 3 2 2 4 2" xfId="43101" xr:uid="{00000000-0005-0000-0000-0000BB690000}"/>
    <cellStyle name="Normal 56 2 3 2 2 4 3" xfId="27868" xr:uid="{00000000-0005-0000-0000-0000BC690000}"/>
    <cellStyle name="Normal 56 2 3 2 2 5" xfId="7749" xr:uid="{00000000-0005-0000-0000-0000BD690000}"/>
    <cellStyle name="Normal 56 2 3 2 2 5 2" xfId="38084" xr:uid="{00000000-0005-0000-0000-0000BE690000}"/>
    <cellStyle name="Normal 56 2 3 2 2 5 3" xfId="22851" xr:uid="{00000000-0005-0000-0000-0000BF690000}"/>
    <cellStyle name="Normal 56 2 3 2 2 6" xfId="33072" xr:uid="{00000000-0005-0000-0000-0000C0690000}"/>
    <cellStyle name="Normal 56 2 3 2 2 7" xfId="17838" xr:uid="{00000000-0005-0000-0000-0000C1690000}"/>
    <cellStyle name="Normal 56 2 3 2 3" xfId="3531" xr:uid="{00000000-0005-0000-0000-0000C2690000}"/>
    <cellStyle name="Normal 56 2 3 2 3 2" xfId="13605" xr:uid="{00000000-0005-0000-0000-0000C3690000}"/>
    <cellStyle name="Normal 56 2 3 2 3 2 2" xfId="43936" xr:uid="{00000000-0005-0000-0000-0000C4690000}"/>
    <cellStyle name="Normal 56 2 3 2 3 2 3" xfId="28703" xr:uid="{00000000-0005-0000-0000-0000C5690000}"/>
    <cellStyle name="Normal 56 2 3 2 3 3" xfId="8585" xr:uid="{00000000-0005-0000-0000-0000C6690000}"/>
    <cellStyle name="Normal 56 2 3 2 3 3 2" xfId="38919" xr:uid="{00000000-0005-0000-0000-0000C7690000}"/>
    <cellStyle name="Normal 56 2 3 2 3 3 3" xfId="23686" xr:uid="{00000000-0005-0000-0000-0000C8690000}"/>
    <cellStyle name="Normal 56 2 3 2 3 4" xfId="33906" xr:uid="{00000000-0005-0000-0000-0000C9690000}"/>
    <cellStyle name="Normal 56 2 3 2 3 5" xfId="18673" xr:uid="{00000000-0005-0000-0000-0000CA690000}"/>
    <cellStyle name="Normal 56 2 3 2 4" xfId="5224" xr:uid="{00000000-0005-0000-0000-0000CB690000}"/>
    <cellStyle name="Normal 56 2 3 2 4 2" xfId="15276" xr:uid="{00000000-0005-0000-0000-0000CC690000}"/>
    <cellStyle name="Normal 56 2 3 2 4 2 2" xfId="45607" xr:uid="{00000000-0005-0000-0000-0000CD690000}"/>
    <cellStyle name="Normal 56 2 3 2 4 2 3" xfId="30374" xr:uid="{00000000-0005-0000-0000-0000CE690000}"/>
    <cellStyle name="Normal 56 2 3 2 4 3" xfId="10256" xr:uid="{00000000-0005-0000-0000-0000CF690000}"/>
    <cellStyle name="Normal 56 2 3 2 4 3 2" xfId="40590" xr:uid="{00000000-0005-0000-0000-0000D0690000}"/>
    <cellStyle name="Normal 56 2 3 2 4 3 3" xfId="25357" xr:uid="{00000000-0005-0000-0000-0000D1690000}"/>
    <cellStyle name="Normal 56 2 3 2 4 4" xfId="35577" xr:uid="{00000000-0005-0000-0000-0000D2690000}"/>
    <cellStyle name="Normal 56 2 3 2 4 5" xfId="20344" xr:uid="{00000000-0005-0000-0000-0000D3690000}"/>
    <cellStyle name="Normal 56 2 3 2 5" xfId="11934" xr:uid="{00000000-0005-0000-0000-0000D4690000}"/>
    <cellStyle name="Normal 56 2 3 2 5 2" xfId="42265" xr:uid="{00000000-0005-0000-0000-0000D5690000}"/>
    <cellStyle name="Normal 56 2 3 2 5 3" xfId="27032" xr:uid="{00000000-0005-0000-0000-0000D6690000}"/>
    <cellStyle name="Normal 56 2 3 2 6" xfId="6913" xr:uid="{00000000-0005-0000-0000-0000D7690000}"/>
    <cellStyle name="Normal 56 2 3 2 6 2" xfId="37248" xr:uid="{00000000-0005-0000-0000-0000D8690000}"/>
    <cellStyle name="Normal 56 2 3 2 6 3" xfId="22015" xr:uid="{00000000-0005-0000-0000-0000D9690000}"/>
    <cellStyle name="Normal 56 2 3 2 7" xfId="32236" xr:uid="{00000000-0005-0000-0000-0000DA690000}"/>
    <cellStyle name="Normal 56 2 3 2 8" xfId="17002" xr:uid="{00000000-0005-0000-0000-0000DB690000}"/>
    <cellStyle name="Normal 56 2 3 3" xfId="2260" xr:uid="{00000000-0005-0000-0000-0000DC690000}"/>
    <cellStyle name="Normal 56 2 3 3 2" xfId="3950" xr:uid="{00000000-0005-0000-0000-0000DD690000}"/>
    <cellStyle name="Normal 56 2 3 3 2 2" xfId="14023" xr:uid="{00000000-0005-0000-0000-0000DE690000}"/>
    <cellStyle name="Normal 56 2 3 3 2 2 2" xfId="44354" xr:uid="{00000000-0005-0000-0000-0000DF690000}"/>
    <cellStyle name="Normal 56 2 3 3 2 2 3" xfId="29121" xr:uid="{00000000-0005-0000-0000-0000E0690000}"/>
    <cellStyle name="Normal 56 2 3 3 2 3" xfId="9003" xr:uid="{00000000-0005-0000-0000-0000E1690000}"/>
    <cellStyle name="Normal 56 2 3 3 2 3 2" xfId="39337" xr:uid="{00000000-0005-0000-0000-0000E2690000}"/>
    <cellStyle name="Normal 56 2 3 3 2 3 3" xfId="24104" xr:uid="{00000000-0005-0000-0000-0000E3690000}"/>
    <cellStyle name="Normal 56 2 3 3 2 4" xfId="34324" xr:uid="{00000000-0005-0000-0000-0000E4690000}"/>
    <cellStyle name="Normal 56 2 3 3 2 5" xfId="19091" xr:uid="{00000000-0005-0000-0000-0000E5690000}"/>
    <cellStyle name="Normal 56 2 3 3 3" xfId="5642" xr:uid="{00000000-0005-0000-0000-0000E6690000}"/>
    <cellStyle name="Normal 56 2 3 3 3 2" xfId="15694" xr:uid="{00000000-0005-0000-0000-0000E7690000}"/>
    <cellStyle name="Normal 56 2 3 3 3 2 2" xfId="46025" xr:uid="{00000000-0005-0000-0000-0000E8690000}"/>
    <cellStyle name="Normal 56 2 3 3 3 2 3" xfId="30792" xr:uid="{00000000-0005-0000-0000-0000E9690000}"/>
    <cellStyle name="Normal 56 2 3 3 3 3" xfId="10674" xr:uid="{00000000-0005-0000-0000-0000EA690000}"/>
    <cellStyle name="Normal 56 2 3 3 3 3 2" xfId="41008" xr:uid="{00000000-0005-0000-0000-0000EB690000}"/>
    <cellStyle name="Normal 56 2 3 3 3 3 3" xfId="25775" xr:uid="{00000000-0005-0000-0000-0000EC690000}"/>
    <cellStyle name="Normal 56 2 3 3 3 4" xfId="35995" xr:uid="{00000000-0005-0000-0000-0000ED690000}"/>
    <cellStyle name="Normal 56 2 3 3 3 5" xfId="20762" xr:uid="{00000000-0005-0000-0000-0000EE690000}"/>
    <cellStyle name="Normal 56 2 3 3 4" xfId="12352" xr:uid="{00000000-0005-0000-0000-0000EF690000}"/>
    <cellStyle name="Normal 56 2 3 3 4 2" xfId="42683" xr:uid="{00000000-0005-0000-0000-0000F0690000}"/>
    <cellStyle name="Normal 56 2 3 3 4 3" xfId="27450" xr:uid="{00000000-0005-0000-0000-0000F1690000}"/>
    <cellStyle name="Normal 56 2 3 3 5" xfId="7331" xr:uid="{00000000-0005-0000-0000-0000F2690000}"/>
    <cellStyle name="Normal 56 2 3 3 5 2" xfId="37666" xr:uid="{00000000-0005-0000-0000-0000F3690000}"/>
    <cellStyle name="Normal 56 2 3 3 5 3" xfId="22433" xr:uid="{00000000-0005-0000-0000-0000F4690000}"/>
    <cellStyle name="Normal 56 2 3 3 6" xfId="32654" xr:uid="{00000000-0005-0000-0000-0000F5690000}"/>
    <cellStyle name="Normal 56 2 3 3 7" xfId="17420" xr:uid="{00000000-0005-0000-0000-0000F6690000}"/>
    <cellStyle name="Normal 56 2 3 4" xfId="3113" xr:uid="{00000000-0005-0000-0000-0000F7690000}"/>
    <cellStyle name="Normal 56 2 3 4 2" xfId="13187" xr:uid="{00000000-0005-0000-0000-0000F8690000}"/>
    <cellStyle name="Normal 56 2 3 4 2 2" xfId="43518" xr:uid="{00000000-0005-0000-0000-0000F9690000}"/>
    <cellStyle name="Normal 56 2 3 4 2 3" xfId="28285" xr:uid="{00000000-0005-0000-0000-0000FA690000}"/>
    <cellStyle name="Normal 56 2 3 4 3" xfId="8167" xr:uid="{00000000-0005-0000-0000-0000FB690000}"/>
    <cellStyle name="Normal 56 2 3 4 3 2" xfId="38501" xr:uid="{00000000-0005-0000-0000-0000FC690000}"/>
    <cellStyle name="Normal 56 2 3 4 3 3" xfId="23268" xr:uid="{00000000-0005-0000-0000-0000FD690000}"/>
    <cellStyle name="Normal 56 2 3 4 4" xfId="33488" xr:uid="{00000000-0005-0000-0000-0000FE690000}"/>
    <cellStyle name="Normal 56 2 3 4 5" xfId="18255" xr:uid="{00000000-0005-0000-0000-0000FF690000}"/>
    <cellStyle name="Normal 56 2 3 5" xfId="4806" xr:uid="{00000000-0005-0000-0000-0000006A0000}"/>
    <cellStyle name="Normal 56 2 3 5 2" xfId="14858" xr:uid="{00000000-0005-0000-0000-0000016A0000}"/>
    <cellStyle name="Normal 56 2 3 5 2 2" xfId="45189" xr:uid="{00000000-0005-0000-0000-0000026A0000}"/>
    <cellStyle name="Normal 56 2 3 5 2 3" xfId="29956" xr:uid="{00000000-0005-0000-0000-0000036A0000}"/>
    <cellStyle name="Normal 56 2 3 5 3" xfId="9838" xr:uid="{00000000-0005-0000-0000-0000046A0000}"/>
    <cellStyle name="Normal 56 2 3 5 3 2" xfId="40172" xr:uid="{00000000-0005-0000-0000-0000056A0000}"/>
    <cellStyle name="Normal 56 2 3 5 3 3" xfId="24939" xr:uid="{00000000-0005-0000-0000-0000066A0000}"/>
    <cellStyle name="Normal 56 2 3 5 4" xfId="35159" xr:uid="{00000000-0005-0000-0000-0000076A0000}"/>
    <cellStyle name="Normal 56 2 3 5 5" xfId="19926" xr:uid="{00000000-0005-0000-0000-0000086A0000}"/>
    <cellStyle name="Normal 56 2 3 6" xfId="11516" xr:uid="{00000000-0005-0000-0000-0000096A0000}"/>
    <cellStyle name="Normal 56 2 3 6 2" xfId="41847" xr:uid="{00000000-0005-0000-0000-00000A6A0000}"/>
    <cellStyle name="Normal 56 2 3 6 3" xfId="26614" xr:uid="{00000000-0005-0000-0000-00000B6A0000}"/>
    <cellStyle name="Normal 56 2 3 7" xfId="6495" xr:uid="{00000000-0005-0000-0000-00000C6A0000}"/>
    <cellStyle name="Normal 56 2 3 7 2" xfId="36830" xr:uid="{00000000-0005-0000-0000-00000D6A0000}"/>
    <cellStyle name="Normal 56 2 3 7 3" xfId="21597" xr:uid="{00000000-0005-0000-0000-00000E6A0000}"/>
    <cellStyle name="Normal 56 2 3 8" xfId="31818" xr:uid="{00000000-0005-0000-0000-00000F6A0000}"/>
    <cellStyle name="Normal 56 2 3 9" xfId="16584" xr:uid="{00000000-0005-0000-0000-0000106A0000}"/>
    <cellStyle name="Normal 56 2 4" xfId="1631" xr:uid="{00000000-0005-0000-0000-0000116A0000}"/>
    <cellStyle name="Normal 56 2 4 2" xfId="2470" xr:uid="{00000000-0005-0000-0000-0000126A0000}"/>
    <cellStyle name="Normal 56 2 4 2 2" xfId="4160" xr:uid="{00000000-0005-0000-0000-0000136A0000}"/>
    <cellStyle name="Normal 56 2 4 2 2 2" xfId="14233" xr:uid="{00000000-0005-0000-0000-0000146A0000}"/>
    <cellStyle name="Normal 56 2 4 2 2 2 2" xfId="44564" xr:uid="{00000000-0005-0000-0000-0000156A0000}"/>
    <cellStyle name="Normal 56 2 4 2 2 2 3" xfId="29331" xr:uid="{00000000-0005-0000-0000-0000166A0000}"/>
    <cellStyle name="Normal 56 2 4 2 2 3" xfId="9213" xr:uid="{00000000-0005-0000-0000-0000176A0000}"/>
    <cellStyle name="Normal 56 2 4 2 2 3 2" xfId="39547" xr:uid="{00000000-0005-0000-0000-0000186A0000}"/>
    <cellStyle name="Normal 56 2 4 2 2 3 3" xfId="24314" xr:uid="{00000000-0005-0000-0000-0000196A0000}"/>
    <cellStyle name="Normal 56 2 4 2 2 4" xfId="34534" xr:uid="{00000000-0005-0000-0000-00001A6A0000}"/>
    <cellStyle name="Normal 56 2 4 2 2 5" xfId="19301" xr:uid="{00000000-0005-0000-0000-00001B6A0000}"/>
    <cellStyle name="Normal 56 2 4 2 3" xfId="5852" xr:uid="{00000000-0005-0000-0000-00001C6A0000}"/>
    <cellStyle name="Normal 56 2 4 2 3 2" xfId="15904" xr:uid="{00000000-0005-0000-0000-00001D6A0000}"/>
    <cellStyle name="Normal 56 2 4 2 3 2 2" xfId="46235" xr:uid="{00000000-0005-0000-0000-00001E6A0000}"/>
    <cellStyle name="Normal 56 2 4 2 3 2 3" xfId="31002" xr:uid="{00000000-0005-0000-0000-00001F6A0000}"/>
    <cellStyle name="Normal 56 2 4 2 3 3" xfId="10884" xr:uid="{00000000-0005-0000-0000-0000206A0000}"/>
    <cellStyle name="Normal 56 2 4 2 3 3 2" xfId="41218" xr:uid="{00000000-0005-0000-0000-0000216A0000}"/>
    <cellStyle name="Normal 56 2 4 2 3 3 3" xfId="25985" xr:uid="{00000000-0005-0000-0000-0000226A0000}"/>
    <cellStyle name="Normal 56 2 4 2 3 4" xfId="36205" xr:uid="{00000000-0005-0000-0000-0000236A0000}"/>
    <cellStyle name="Normal 56 2 4 2 3 5" xfId="20972" xr:uid="{00000000-0005-0000-0000-0000246A0000}"/>
    <cellStyle name="Normal 56 2 4 2 4" xfId="12562" xr:uid="{00000000-0005-0000-0000-0000256A0000}"/>
    <cellStyle name="Normal 56 2 4 2 4 2" xfId="42893" xr:uid="{00000000-0005-0000-0000-0000266A0000}"/>
    <cellStyle name="Normal 56 2 4 2 4 3" xfId="27660" xr:uid="{00000000-0005-0000-0000-0000276A0000}"/>
    <cellStyle name="Normal 56 2 4 2 5" xfId="7541" xr:uid="{00000000-0005-0000-0000-0000286A0000}"/>
    <cellStyle name="Normal 56 2 4 2 5 2" xfId="37876" xr:uid="{00000000-0005-0000-0000-0000296A0000}"/>
    <cellStyle name="Normal 56 2 4 2 5 3" xfId="22643" xr:uid="{00000000-0005-0000-0000-00002A6A0000}"/>
    <cellStyle name="Normal 56 2 4 2 6" xfId="32864" xr:uid="{00000000-0005-0000-0000-00002B6A0000}"/>
    <cellStyle name="Normal 56 2 4 2 7" xfId="17630" xr:uid="{00000000-0005-0000-0000-00002C6A0000}"/>
    <cellStyle name="Normal 56 2 4 3" xfId="3323" xr:uid="{00000000-0005-0000-0000-00002D6A0000}"/>
    <cellStyle name="Normal 56 2 4 3 2" xfId="13397" xr:uid="{00000000-0005-0000-0000-00002E6A0000}"/>
    <cellStyle name="Normal 56 2 4 3 2 2" xfId="43728" xr:uid="{00000000-0005-0000-0000-00002F6A0000}"/>
    <cellStyle name="Normal 56 2 4 3 2 3" xfId="28495" xr:uid="{00000000-0005-0000-0000-0000306A0000}"/>
    <cellStyle name="Normal 56 2 4 3 3" xfId="8377" xr:uid="{00000000-0005-0000-0000-0000316A0000}"/>
    <cellStyle name="Normal 56 2 4 3 3 2" xfId="38711" xr:uid="{00000000-0005-0000-0000-0000326A0000}"/>
    <cellStyle name="Normal 56 2 4 3 3 3" xfId="23478" xr:uid="{00000000-0005-0000-0000-0000336A0000}"/>
    <cellStyle name="Normal 56 2 4 3 4" xfId="33698" xr:uid="{00000000-0005-0000-0000-0000346A0000}"/>
    <cellStyle name="Normal 56 2 4 3 5" xfId="18465" xr:uid="{00000000-0005-0000-0000-0000356A0000}"/>
    <cellStyle name="Normal 56 2 4 4" xfId="5016" xr:uid="{00000000-0005-0000-0000-0000366A0000}"/>
    <cellStyle name="Normal 56 2 4 4 2" xfId="15068" xr:uid="{00000000-0005-0000-0000-0000376A0000}"/>
    <cellStyle name="Normal 56 2 4 4 2 2" xfId="45399" xr:uid="{00000000-0005-0000-0000-0000386A0000}"/>
    <cellStyle name="Normal 56 2 4 4 2 3" xfId="30166" xr:uid="{00000000-0005-0000-0000-0000396A0000}"/>
    <cellStyle name="Normal 56 2 4 4 3" xfId="10048" xr:uid="{00000000-0005-0000-0000-00003A6A0000}"/>
    <cellStyle name="Normal 56 2 4 4 3 2" xfId="40382" xr:uid="{00000000-0005-0000-0000-00003B6A0000}"/>
    <cellStyle name="Normal 56 2 4 4 3 3" xfId="25149" xr:uid="{00000000-0005-0000-0000-00003C6A0000}"/>
    <cellStyle name="Normal 56 2 4 4 4" xfId="35369" xr:uid="{00000000-0005-0000-0000-00003D6A0000}"/>
    <cellStyle name="Normal 56 2 4 4 5" xfId="20136" xr:uid="{00000000-0005-0000-0000-00003E6A0000}"/>
    <cellStyle name="Normal 56 2 4 5" xfId="11726" xr:uid="{00000000-0005-0000-0000-00003F6A0000}"/>
    <cellStyle name="Normal 56 2 4 5 2" xfId="42057" xr:uid="{00000000-0005-0000-0000-0000406A0000}"/>
    <cellStyle name="Normal 56 2 4 5 3" xfId="26824" xr:uid="{00000000-0005-0000-0000-0000416A0000}"/>
    <cellStyle name="Normal 56 2 4 6" xfId="6705" xr:uid="{00000000-0005-0000-0000-0000426A0000}"/>
    <cellStyle name="Normal 56 2 4 6 2" xfId="37040" xr:uid="{00000000-0005-0000-0000-0000436A0000}"/>
    <cellStyle name="Normal 56 2 4 6 3" xfId="21807" xr:uid="{00000000-0005-0000-0000-0000446A0000}"/>
    <cellStyle name="Normal 56 2 4 7" xfId="32028" xr:uid="{00000000-0005-0000-0000-0000456A0000}"/>
    <cellStyle name="Normal 56 2 4 8" xfId="16794" xr:uid="{00000000-0005-0000-0000-0000466A0000}"/>
    <cellStyle name="Normal 56 2 5" xfId="2052" xr:uid="{00000000-0005-0000-0000-0000476A0000}"/>
    <cellStyle name="Normal 56 2 5 2" xfId="3742" xr:uid="{00000000-0005-0000-0000-0000486A0000}"/>
    <cellStyle name="Normal 56 2 5 2 2" xfId="13815" xr:uid="{00000000-0005-0000-0000-0000496A0000}"/>
    <cellStyle name="Normal 56 2 5 2 2 2" xfId="44146" xr:uid="{00000000-0005-0000-0000-00004A6A0000}"/>
    <cellStyle name="Normal 56 2 5 2 2 3" xfId="28913" xr:uid="{00000000-0005-0000-0000-00004B6A0000}"/>
    <cellStyle name="Normal 56 2 5 2 3" xfId="8795" xr:uid="{00000000-0005-0000-0000-00004C6A0000}"/>
    <cellStyle name="Normal 56 2 5 2 3 2" xfId="39129" xr:uid="{00000000-0005-0000-0000-00004D6A0000}"/>
    <cellStyle name="Normal 56 2 5 2 3 3" xfId="23896" xr:uid="{00000000-0005-0000-0000-00004E6A0000}"/>
    <cellStyle name="Normal 56 2 5 2 4" xfId="34116" xr:uid="{00000000-0005-0000-0000-00004F6A0000}"/>
    <cellStyle name="Normal 56 2 5 2 5" xfId="18883" xr:uid="{00000000-0005-0000-0000-0000506A0000}"/>
    <cellStyle name="Normal 56 2 5 3" xfId="5434" xr:uid="{00000000-0005-0000-0000-0000516A0000}"/>
    <cellStyle name="Normal 56 2 5 3 2" xfId="15486" xr:uid="{00000000-0005-0000-0000-0000526A0000}"/>
    <cellStyle name="Normal 56 2 5 3 2 2" xfId="45817" xr:uid="{00000000-0005-0000-0000-0000536A0000}"/>
    <cellStyle name="Normal 56 2 5 3 2 3" xfId="30584" xr:uid="{00000000-0005-0000-0000-0000546A0000}"/>
    <cellStyle name="Normal 56 2 5 3 3" xfId="10466" xr:uid="{00000000-0005-0000-0000-0000556A0000}"/>
    <cellStyle name="Normal 56 2 5 3 3 2" xfId="40800" xr:uid="{00000000-0005-0000-0000-0000566A0000}"/>
    <cellStyle name="Normal 56 2 5 3 3 3" xfId="25567" xr:uid="{00000000-0005-0000-0000-0000576A0000}"/>
    <cellStyle name="Normal 56 2 5 3 4" xfId="35787" xr:uid="{00000000-0005-0000-0000-0000586A0000}"/>
    <cellStyle name="Normal 56 2 5 3 5" xfId="20554" xr:uid="{00000000-0005-0000-0000-0000596A0000}"/>
    <cellStyle name="Normal 56 2 5 4" xfId="12144" xr:uid="{00000000-0005-0000-0000-00005A6A0000}"/>
    <cellStyle name="Normal 56 2 5 4 2" xfId="42475" xr:uid="{00000000-0005-0000-0000-00005B6A0000}"/>
    <cellStyle name="Normal 56 2 5 4 3" xfId="27242" xr:uid="{00000000-0005-0000-0000-00005C6A0000}"/>
    <cellStyle name="Normal 56 2 5 5" xfId="7123" xr:uid="{00000000-0005-0000-0000-00005D6A0000}"/>
    <cellStyle name="Normal 56 2 5 5 2" xfId="37458" xr:uid="{00000000-0005-0000-0000-00005E6A0000}"/>
    <cellStyle name="Normal 56 2 5 5 3" xfId="22225" xr:uid="{00000000-0005-0000-0000-00005F6A0000}"/>
    <cellStyle name="Normal 56 2 5 6" xfId="32446" xr:uid="{00000000-0005-0000-0000-0000606A0000}"/>
    <cellStyle name="Normal 56 2 5 7" xfId="17212" xr:uid="{00000000-0005-0000-0000-0000616A0000}"/>
    <cellStyle name="Normal 56 2 6" xfId="2905" xr:uid="{00000000-0005-0000-0000-0000626A0000}"/>
    <cellStyle name="Normal 56 2 6 2" xfId="12979" xr:uid="{00000000-0005-0000-0000-0000636A0000}"/>
    <cellStyle name="Normal 56 2 6 2 2" xfId="43310" xr:uid="{00000000-0005-0000-0000-0000646A0000}"/>
    <cellStyle name="Normal 56 2 6 2 3" xfId="28077" xr:uid="{00000000-0005-0000-0000-0000656A0000}"/>
    <cellStyle name="Normal 56 2 6 3" xfId="7959" xr:uid="{00000000-0005-0000-0000-0000666A0000}"/>
    <cellStyle name="Normal 56 2 6 3 2" xfId="38293" xr:uid="{00000000-0005-0000-0000-0000676A0000}"/>
    <cellStyle name="Normal 56 2 6 3 3" xfId="23060" xr:uid="{00000000-0005-0000-0000-0000686A0000}"/>
    <cellStyle name="Normal 56 2 6 4" xfId="33280" xr:uid="{00000000-0005-0000-0000-0000696A0000}"/>
    <cellStyle name="Normal 56 2 6 5" xfId="18047" xr:uid="{00000000-0005-0000-0000-00006A6A0000}"/>
    <cellStyle name="Normal 56 2 7" xfId="4598" xr:uid="{00000000-0005-0000-0000-00006B6A0000}"/>
    <cellStyle name="Normal 56 2 7 2" xfId="14650" xr:uid="{00000000-0005-0000-0000-00006C6A0000}"/>
    <cellStyle name="Normal 56 2 7 2 2" xfId="44981" xr:uid="{00000000-0005-0000-0000-00006D6A0000}"/>
    <cellStyle name="Normal 56 2 7 2 3" xfId="29748" xr:uid="{00000000-0005-0000-0000-00006E6A0000}"/>
    <cellStyle name="Normal 56 2 7 3" xfId="9630" xr:uid="{00000000-0005-0000-0000-00006F6A0000}"/>
    <cellStyle name="Normal 56 2 7 3 2" xfId="39964" xr:uid="{00000000-0005-0000-0000-0000706A0000}"/>
    <cellStyle name="Normal 56 2 7 3 3" xfId="24731" xr:uid="{00000000-0005-0000-0000-0000716A0000}"/>
    <cellStyle name="Normal 56 2 7 4" xfId="34951" xr:uid="{00000000-0005-0000-0000-0000726A0000}"/>
    <cellStyle name="Normal 56 2 7 5" xfId="19718" xr:uid="{00000000-0005-0000-0000-0000736A0000}"/>
    <cellStyle name="Normal 56 2 8" xfId="11308" xr:uid="{00000000-0005-0000-0000-0000746A0000}"/>
    <cellStyle name="Normal 56 2 8 2" xfId="41639" xr:uid="{00000000-0005-0000-0000-0000756A0000}"/>
    <cellStyle name="Normal 56 2 8 3" xfId="26406" xr:uid="{00000000-0005-0000-0000-0000766A0000}"/>
    <cellStyle name="Normal 56 2 9" xfId="6287" xr:uid="{00000000-0005-0000-0000-0000776A0000}"/>
    <cellStyle name="Normal 56 2 9 2" xfId="36622" xr:uid="{00000000-0005-0000-0000-0000786A0000}"/>
    <cellStyle name="Normal 56 2 9 3" xfId="21389" xr:uid="{00000000-0005-0000-0000-0000796A0000}"/>
    <cellStyle name="Normal 56 3" xfId="1251" xr:uid="{00000000-0005-0000-0000-00007A6A0000}"/>
    <cellStyle name="Normal 56 3 10" xfId="16428" xr:uid="{00000000-0005-0000-0000-00007B6A0000}"/>
    <cellStyle name="Normal 56 3 2" xfId="1470" xr:uid="{00000000-0005-0000-0000-00007C6A0000}"/>
    <cellStyle name="Normal 56 3 2 2" xfId="1891" xr:uid="{00000000-0005-0000-0000-00007D6A0000}"/>
    <cellStyle name="Normal 56 3 2 2 2" xfId="2730" xr:uid="{00000000-0005-0000-0000-00007E6A0000}"/>
    <cellStyle name="Normal 56 3 2 2 2 2" xfId="4420" xr:uid="{00000000-0005-0000-0000-00007F6A0000}"/>
    <cellStyle name="Normal 56 3 2 2 2 2 2" xfId="14493" xr:uid="{00000000-0005-0000-0000-0000806A0000}"/>
    <cellStyle name="Normal 56 3 2 2 2 2 2 2" xfId="44824" xr:uid="{00000000-0005-0000-0000-0000816A0000}"/>
    <cellStyle name="Normal 56 3 2 2 2 2 2 3" xfId="29591" xr:uid="{00000000-0005-0000-0000-0000826A0000}"/>
    <cellStyle name="Normal 56 3 2 2 2 2 3" xfId="9473" xr:uid="{00000000-0005-0000-0000-0000836A0000}"/>
    <cellStyle name="Normal 56 3 2 2 2 2 3 2" xfId="39807" xr:uid="{00000000-0005-0000-0000-0000846A0000}"/>
    <cellStyle name="Normal 56 3 2 2 2 2 3 3" xfId="24574" xr:uid="{00000000-0005-0000-0000-0000856A0000}"/>
    <cellStyle name="Normal 56 3 2 2 2 2 4" xfId="34794" xr:uid="{00000000-0005-0000-0000-0000866A0000}"/>
    <cellStyle name="Normal 56 3 2 2 2 2 5" xfId="19561" xr:uid="{00000000-0005-0000-0000-0000876A0000}"/>
    <cellStyle name="Normal 56 3 2 2 2 3" xfId="6112" xr:uid="{00000000-0005-0000-0000-0000886A0000}"/>
    <cellStyle name="Normal 56 3 2 2 2 3 2" xfId="16164" xr:uid="{00000000-0005-0000-0000-0000896A0000}"/>
    <cellStyle name="Normal 56 3 2 2 2 3 2 2" xfId="46495" xr:uid="{00000000-0005-0000-0000-00008A6A0000}"/>
    <cellStyle name="Normal 56 3 2 2 2 3 2 3" xfId="31262" xr:uid="{00000000-0005-0000-0000-00008B6A0000}"/>
    <cellStyle name="Normal 56 3 2 2 2 3 3" xfId="11144" xr:uid="{00000000-0005-0000-0000-00008C6A0000}"/>
    <cellStyle name="Normal 56 3 2 2 2 3 3 2" xfId="41478" xr:uid="{00000000-0005-0000-0000-00008D6A0000}"/>
    <cellStyle name="Normal 56 3 2 2 2 3 3 3" xfId="26245" xr:uid="{00000000-0005-0000-0000-00008E6A0000}"/>
    <cellStyle name="Normal 56 3 2 2 2 3 4" xfId="36465" xr:uid="{00000000-0005-0000-0000-00008F6A0000}"/>
    <cellStyle name="Normal 56 3 2 2 2 3 5" xfId="21232" xr:uid="{00000000-0005-0000-0000-0000906A0000}"/>
    <cellStyle name="Normal 56 3 2 2 2 4" xfId="12822" xr:uid="{00000000-0005-0000-0000-0000916A0000}"/>
    <cellStyle name="Normal 56 3 2 2 2 4 2" xfId="43153" xr:uid="{00000000-0005-0000-0000-0000926A0000}"/>
    <cellStyle name="Normal 56 3 2 2 2 4 3" xfId="27920" xr:uid="{00000000-0005-0000-0000-0000936A0000}"/>
    <cellStyle name="Normal 56 3 2 2 2 5" xfId="7801" xr:uid="{00000000-0005-0000-0000-0000946A0000}"/>
    <cellStyle name="Normal 56 3 2 2 2 5 2" xfId="38136" xr:uid="{00000000-0005-0000-0000-0000956A0000}"/>
    <cellStyle name="Normal 56 3 2 2 2 5 3" xfId="22903" xr:uid="{00000000-0005-0000-0000-0000966A0000}"/>
    <cellStyle name="Normal 56 3 2 2 2 6" xfId="33124" xr:uid="{00000000-0005-0000-0000-0000976A0000}"/>
    <cellStyle name="Normal 56 3 2 2 2 7" xfId="17890" xr:uid="{00000000-0005-0000-0000-0000986A0000}"/>
    <cellStyle name="Normal 56 3 2 2 3" xfId="3583" xr:uid="{00000000-0005-0000-0000-0000996A0000}"/>
    <cellStyle name="Normal 56 3 2 2 3 2" xfId="13657" xr:uid="{00000000-0005-0000-0000-00009A6A0000}"/>
    <cellStyle name="Normal 56 3 2 2 3 2 2" xfId="43988" xr:uid="{00000000-0005-0000-0000-00009B6A0000}"/>
    <cellStyle name="Normal 56 3 2 2 3 2 3" xfId="28755" xr:uid="{00000000-0005-0000-0000-00009C6A0000}"/>
    <cellStyle name="Normal 56 3 2 2 3 3" xfId="8637" xr:uid="{00000000-0005-0000-0000-00009D6A0000}"/>
    <cellStyle name="Normal 56 3 2 2 3 3 2" xfId="38971" xr:uid="{00000000-0005-0000-0000-00009E6A0000}"/>
    <cellStyle name="Normal 56 3 2 2 3 3 3" xfId="23738" xr:uid="{00000000-0005-0000-0000-00009F6A0000}"/>
    <cellStyle name="Normal 56 3 2 2 3 4" xfId="33958" xr:uid="{00000000-0005-0000-0000-0000A06A0000}"/>
    <cellStyle name="Normal 56 3 2 2 3 5" xfId="18725" xr:uid="{00000000-0005-0000-0000-0000A16A0000}"/>
    <cellStyle name="Normal 56 3 2 2 4" xfId="5276" xr:uid="{00000000-0005-0000-0000-0000A26A0000}"/>
    <cellStyle name="Normal 56 3 2 2 4 2" xfId="15328" xr:uid="{00000000-0005-0000-0000-0000A36A0000}"/>
    <cellStyle name="Normal 56 3 2 2 4 2 2" xfId="45659" xr:uid="{00000000-0005-0000-0000-0000A46A0000}"/>
    <cellStyle name="Normal 56 3 2 2 4 2 3" xfId="30426" xr:uid="{00000000-0005-0000-0000-0000A56A0000}"/>
    <cellStyle name="Normal 56 3 2 2 4 3" xfId="10308" xr:uid="{00000000-0005-0000-0000-0000A66A0000}"/>
    <cellStyle name="Normal 56 3 2 2 4 3 2" xfId="40642" xr:uid="{00000000-0005-0000-0000-0000A76A0000}"/>
    <cellStyle name="Normal 56 3 2 2 4 3 3" xfId="25409" xr:uid="{00000000-0005-0000-0000-0000A86A0000}"/>
    <cellStyle name="Normal 56 3 2 2 4 4" xfId="35629" xr:uid="{00000000-0005-0000-0000-0000A96A0000}"/>
    <cellStyle name="Normal 56 3 2 2 4 5" xfId="20396" xr:uid="{00000000-0005-0000-0000-0000AA6A0000}"/>
    <cellStyle name="Normal 56 3 2 2 5" xfId="11986" xr:uid="{00000000-0005-0000-0000-0000AB6A0000}"/>
    <cellStyle name="Normal 56 3 2 2 5 2" xfId="42317" xr:uid="{00000000-0005-0000-0000-0000AC6A0000}"/>
    <cellStyle name="Normal 56 3 2 2 5 3" xfId="27084" xr:uid="{00000000-0005-0000-0000-0000AD6A0000}"/>
    <cellStyle name="Normal 56 3 2 2 6" xfId="6965" xr:uid="{00000000-0005-0000-0000-0000AE6A0000}"/>
    <cellStyle name="Normal 56 3 2 2 6 2" xfId="37300" xr:uid="{00000000-0005-0000-0000-0000AF6A0000}"/>
    <cellStyle name="Normal 56 3 2 2 6 3" xfId="22067" xr:uid="{00000000-0005-0000-0000-0000B06A0000}"/>
    <cellStyle name="Normal 56 3 2 2 7" xfId="32288" xr:uid="{00000000-0005-0000-0000-0000B16A0000}"/>
    <cellStyle name="Normal 56 3 2 2 8" xfId="17054" xr:uid="{00000000-0005-0000-0000-0000B26A0000}"/>
    <cellStyle name="Normal 56 3 2 3" xfId="2312" xr:uid="{00000000-0005-0000-0000-0000B36A0000}"/>
    <cellStyle name="Normal 56 3 2 3 2" xfId="4002" xr:uid="{00000000-0005-0000-0000-0000B46A0000}"/>
    <cellStyle name="Normal 56 3 2 3 2 2" xfId="14075" xr:uid="{00000000-0005-0000-0000-0000B56A0000}"/>
    <cellStyle name="Normal 56 3 2 3 2 2 2" xfId="44406" xr:uid="{00000000-0005-0000-0000-0000B66A0000}"/>
    <cellStyle name="Normal 56 3 2 3 2 2 3" xfId="29173" xr:uid="{00000000-0005-0000-0000-0000B76A0000}"/>
    <cellStyle name="Normal 56 3 2 3 2 3" xfId="9055" xr:uid="{00000000-0005-0000-0000-0000B86A0000}"/>
    <cellStyle name="Normal 56 3 2 3 2 3 2" xfId="39389" xr:uid="{00000000-0005-0000-0000-0000B96A0000}"/>
    <cellStyle name="Normal 56 3 2 3 2 3 3" xfId="24156" xr:uid="{00000000-0005-0000-0000-0000BA6A0000}"/>
    <cellStyle name="Normal 56 3 2 3 2 4" xfId="34376" xr:uid="{00000000-0005-0000-0000-0000BB6A0000}"/>
    <cellStyle name="Normal 56 3 2 3 2 5" xfId="19143" xr:uid="{00000000-0005-0000-0000-0000BC6A0000}"/>
    <cellStyle name="Normal 56 3 2 3 3" xfId="5694" xr:uid="{00000000-0005-0000-0000-0000BD6A0000}"/>
    <cellStyle name="Normal 56 3 2 3 3 2" xfId="15746" xr:uid="{00000000-0005-0000-0000-0000BE6A0000}"/>
    <cellStyle name="Normal 56 3 2 3 3 2 2" xfId="46077" xr:uid="{00000000-0005-0000-0000-0000BF6A0000}"/>
    <cellStyle name="Normal 56 3 2 3 3 2 3" xfId="30844" xr:uid="{00000000-0005-0000-0000-0000C06A0000}"/>
    <cellStyle name="Normal 56 3 2 3 3 3" xfId="10726" xr:uid="{00000000-0005-0000-0000-0000C16A0000}"/>
    <cellStyle name="Normal 56 3 2 3 3 3 2" xfId="41060" xr:uid="{00000000-0005-0000-0000-0000C26A0000}"/>
    <cellStyle name="Normal 56 3 2 3 3 3 3" xfId="25827" xr:uid="{00000000-0005-0000-0000-0000C36A0000}"/>
    <cellStyle name="Normal 56 3 2 3 3 4" xfId="36047" xr:uid="{00000000-0005-0000-0000-0000C46A0000}"/>
    <cellStyle name="Normal 56 3 2 3 3 5" xfId="20814" xr:uid="{00000000-0005-0000-0000-0000C56A0000}"/>
    <cellStyle name="Normal 56 3 2 3 4" xfId="12404" xr:uid="{00000000-0005-0000-0000-0000C66A0000}"/>
    <cellStyle name="Normal 56 3 2 3 4 2" xfId="42735" xr:uid="{00000000-0005-0000-0000-0000C76A0000}"/>
    <cellStyle name="Normal 56 3 2 3 4 3" xfId="27502" xr:uid="{00000000-0005-0000-0000-0000C86A0000}"/>
    <cellStyle name="Normal 56 3 2 3 5" xfId="7383" xr:uid="{00000000-0005-0000-0000-0000C96A0000}"/>
    <cellStyle name="Normal 56 3 2 3 5 2" xfId="37718" xr:uid="{00000000-0005-0000-0000-0000CA6A0000}"/>
    <cellStyle name="Normal 56 3 2 3 5 3" xfId="22485" xr:uid="{00000000-0005-0000-0000-0000CB6A0000}"/>
    <cellStyle name="Normal 56 3 2 3 6" xfId="32706" xr:uid="{00000000-0005-0000-0000-0000CC6A0000}"/>
    <cellStyle name="Normal 56 3 2 3 7" xfId="17472" xr:uid="{00000000-0005-0000-0000-0000CD6A0000}"/>
    <cellStyle name="Normal 56 3 2 4" xfId="3165" xr:uid="{00000000-0005-0000-0000-0000CE6A0000}"/>
    <cellStyle name="Normal 56 3 2 4 2" xfId="13239" xr:uid="{00000000-0005-0000-0000-0000CF6A0000}"/>
    <cellStyle name="Normal 56 3 2 4 2 2" xfId="43570" xr:uid="{00000000-0005-0000-0000-0000D06A0000}"/>
    <cellStyle name="Normal 56 3 2 4 2 3" xfId="28337" xr:uid="{00000000-0005-0000-0000-0000D16A0000}"/>
    <cellStyle name="Normal 56 3 2 4 3" xfId="8219" xr:uid="{00000000-0005-0000-0000-0000D26A0000}"/>
    <cellStyle name="Normal 56 3 2 4 3 2" xfId="38553" xr:uid="{00000000-0005-0000-0000-0000D36A0000}"/>
    <cellStyle name="Normal 56 3 2 4 3 3" xfId="23320" xr:uid="{00000000-0005-0000-0000-0000D46A0000}"/>
    <cellStyle name="Normal 56 3 2 4 4" xfId="33540" xr:uid="{00000000-0005-0000-0000-0000D56A0000}"/>
    <cellStyle name="Normal 56 3 2 4 5" xfId="18307" xr:uid="{00000000-0005-0000-0000-0000D66A0000}"/>
    <cellStyle name="Normal 56 3 2 5" xfId="4858" xr:uid="{00000000-0005-0000-0000-0000D76A0000}"/>
    <cellStyle name="Normal 56 3 2 5 2" xfId="14910" xr:uid="{00000000-0005-0000-0000-0000D86A0000}"/>
    <cellStyle name="Normal 56 3 2 5 2 2" xfId="45241" xr:uid="{00000000-0005-0000-0000-0000D96A0000}"/>
    <cellStyle name="Normal 56 3 2 5 2 3" xfId="30008" xr:uid="{00000000-0005-0000-0000-0000DA6A0000}"/>
    <cellStyle name="Normal 56 3 2 5 3" xfId="9890" xr:uid="{00000000-0005-0000-0000-0000DB6A0000}"/>
    <cellStyle name="Normal 56 3 2 5 3 2" xfId="40224" xr:uid="{00000000-0005-0000-0000-0000DC6A0000}"/>
    <cellStyle name="Normal 56 3 2 5 3 3" xfId="24991" xr:uid="{00000000-0005-0000-0000-0000DD6A0000}"/>
    <cellStyle name="Normal 56 3 2 5 4" xfId="35211" xr:uid="{00000000-0005-0000-0000-0000DE6A0000}"/>
    <cellStyle name="Normal 56 3 2 5 5" xfId="19978" xr:uid="{00000000-0005-0000-0000-0000DF6A0000}"/>
    <cellStyle name="Normal 56 3 2 6" xfId="11568" xr:uid="{00000000-0005-0000-0000-0000E06A0000}"/>
    <cellStyle name="Normal 56 3 2 6 2" xfId="41899" xr:uid="{00000000-0005-0000-0000-0000E16A0000}"/>
    <cellStyle name="Normal 56 3 2 6 3" xfId="26666" xr:uid="{00000000-0005-0000-0000-0000E26A0000}"/>
    <cellStyle name="Normal 56 3 2 7" xfId="6547" xr:uid="{00000000-0005-0000-0000-0000E36A0000}"/>
    <cellStyle name="Normal 56 3 2 7 2" xfId="36882" xr:uid="{00000000-0005-0000-0000-0000E46A0000}"/>
    <cellStyle name="Normal 56 3 2 7 3" xfId="21649" xr:uid="{00000000-0005-0000-0000-0000E56A0000}"/>
    <cellStyle name="Normal 56 3 2 8" xfId="31870" xr:uid="{00000000-0005-0000-0000-0000E66A0000}"/>
    <cellStyle name="Normal 56 3 2 9" xfId="16636" xr:uid="{00000000-0005-0000-0000-0000E76A0000}"/>
    <cellStyle name="Normal 56 3 3" xfId="1683" xr:uid="{00000000-0005-0000-0000-0000E86A0000}"/>
    <cellStyle name="Normal 56 3 3 2" xfId="2522" xr:uid="{00000000-0005-0000-0000-0000E96A0000}"/>
    <cellStyle name="Normal 56 3 3 2 2" xfId="4212" xr:uid="{00000000-0005-0000-0000-0000EA6A0000}"/>
    <cellStyle name="Normal 56 3 3 2 2 2" xfId="14285" xr:uid="{00000000-0005-0000-0000-0000EB6A0000}"/>
    <cellStyle name="Normal 56 3 3 2 2 2 2" xfId="44616" xr:uid="{00000000-0005-0000-0000-0000EC6A0000}"/>
    <cellStyle name="Normal 56 3 3 2 2 2 3" xfId="29383" xr:uid="{00000000-0005-0000-0000-0000ED6A0000}"/>
    <cellStyle name="Normal 56 3 3 2 2 3" xfId="9265" xr:uid="{00000000-0005-0000-0000-0000EE6A0000}"/>
    <cellStyle name="Normal 56 3 3 2 2 3 2" xfId="39599" xr:uid="{00000000-0005-0000-0000-0000EF6A0000}"/>
    <cellStyle name="Normal 56 3 3 2 2 3 3" xfId="24366" xr:uid="{00000000-0005-0000-0000-0000F06A0000}"/>
    <cellStyle name="Normal 56 3 3 2 2 4" xfId="34586" xr:uid="{00000000-0005-0000-0000-0000F16A0000}"/>
    <cellStyle name="Normal 56 3 3 2 2 5" xfId="19353" xr:uid="{00000000-0005-0000-0000-0000F26A0000}"/>
    <cellStyle name="Normal 56 3 3 2 3" xfId="5904" xr:uid="{00000000-0005-0000-0000-0000F36A0000}"/>
    <cellStyle name="Normal 56 3 3 2 3 2" xfId="15956" xr:uid="{00000000-0005-0000-0000-0000F46A0000}"/>
    <cellStyle name="Normal 56 3 3 2 3 2 2" xfId="46287" xr:uid="{00000000-0005-0000-0000-0000F56A0000}"/>
    <cellStyle name="Normal 56 3 3 2 3 2 3" xfId="31054" xr:uid="{00000000-0005-0000-0000-0000F66A0000}"/>
    <cellStyle name="Normal 56 3 3 2 3 3" xfId="10936" xr:uid="{00000000-0005-0000-0000-0000F76A0000}"/>
    <cellStyle name="Normal 56 3 3 2 3 3 2" xfId="41270" xr:uid="{00000000-0005-0000-0000-0000F86A0000}"/>
    <cellStyle name="Normal 56 3 3 2 3 3 3" xfId="26037" xr:uid="{00000000-0005-0000-0000-0000F96A0000}"/>
    <cellStyle name="Normal 56 3 3 2 3 4" xfId="36257" xr:uid="{00000000-0005-0000-0000-0000FA6A0000}"/>
    <cellStyle name="Normal 56 3 3 2 3 5" xfId="21024" xr:uid="{00000000-0005-0000-0000-0000FB6A0000}"/>
    <cellStyle name="Normal 56 3 3 2 4" xfId="12614" xr:uid="{00000000-0005-0000-0000-0000FC6A0000}"/>
    <cellStyle name="Normal 56 3 3 2 4 2" xfId="42945" xr:uid="{00000000-0005-0000-0000-0000FD6A0000}"/>
    <cellStyle name="Normal 56 3 3 2 4 3" xfId="27712" xr:uid="{00000000-0005-0000-0000-0000FE6A0000}"/>
    <cellStyle name="Normal 56 3 3 2 5" xfId="7593" xr:uid="{00000000-0005-0000-0000-0000FF6A0000}"/>
    <cellStyle name="Normal 56 3 3 2 5 2" xfId="37928" xr:uid="{00000000-0005-0000-0000-0000006B0000}"/>
    <cellStyle name="Normal 56 3 3 2 5 3" xfId="22695" xr:uid="{00000000-0005-0000-0000-0000016B0000}"/>
    <cellStyle name="Normal 56 3 3 2 6" xfId="32916" xr:uid="{00000000-0005-0000-0000-0000026B0000}"/>
    <cellStyle name="Normal 56 3 3 2 7" xfId="17682" xr:uid="{00000000-0005-0000-0000-0000036B0000}"/>
    <cellStyle name="Normal 56 3 3 3" xfId="3375" xr:uid="{00000000-0005-0000-0000-0000046B0000}"/>
    <cellStyle name="Normal 56 3 3 3 2" xfId="13449" xr:uid="{00000000-0005-0000-0000-0000056B0000}"/>
    <cellStyle name="Normal 56 3 3 3 2 2" xfId="43780" xr:uid="{00000000-0005-0000-0000-0000066B0000}"/>
    <cellStyle name="Normal 56 3 3 3 2 3" xfId="28547" xr:uid="{00000000-0005-0000-0000-0000076B0000}"/>
    <cellStyle name="Normal 56 3 3 3 3" xfId="8429" xr:uid="{00000000-0005-0000-0000-0000086B0000}"/>
    <cellStyle name="Normal 56 3 3 3 3 2" xfId="38763" xr:uid="{00000000-0005-0000-0000-0000096B0000}"/>
    <cellStyle name="Normal 56 3 3 3 3 3" xfId="23530" xr:uid="{00000000-0005-0000-0000-00000A6B0000}"/>
    <cellStyle name="Normal 56 3 3 3 4" xfId="33750" xr:uid="{00000000-0005-0000-0000-00000B6B0000}"/>
    <cellStyle name="Normal 56 3 3 3 5" xfId="18517" xr:uid="{00000000-0005-0000-0000-00000C6B0000}"/>
    <cellStyle name="Normal 56 3 3 4" xfId="5068" xr:uid="{00000000-0005-0000-0000-00000D6B0000}"/>
    <cellStyle name="Normal 56 3 3 4 2" xfId="15120" xr:uid="{00000000-0005-0000-0000-00000E6B0000}"/>
    <cellStyle name="Normal 56 3 3 4 2 2" xfId="45451" xr:uid="{00000000-0005-0000-0000-00000F6B0000}"/>
    <cellStyle name="Normal 56 3 3 4 2 3" xfId="30218" xr:uid="{00000000-0005-0000-0000-0000106B0000}"/>
    <cellStyle name="Normal 56 3 3 4 3" xfId="10100" xr:uid="{00000000-0005-0000-0000-0000116B0000}"/>
    <cellStyle name="Normal 56 3 3 4 3 2" xfId="40434" xr:uid="{00000000-0005-0000-0000-0000126B0000}"/>
    <cellStyle name="Normal 56 3 3 4 3 3" xfId="25201" xr:uid="{00000000-0005-0000-0000-0000136B0000}"/>
    <cellStyle name="Normal 56 3 3 4 4" xfId="35421" xr:uid="{00000000-0005-0000-0000-0000146B0000}"/>
    <cellStyle name="Normal 56 3 3 4 5" xfId="20188" xr:uid="{00000000-0005-0000-0000-0000156B0000}"/>
    <cellStyle name="Normal 56 3 3 5" xfId="11778" xr:uid="{00000000-0005-0000-0000-0000166B0000}"/>
    <cellStyle name="Normal 56 3 3 5 2" xfId="42109" xr:uid="{00000000-0005-0000-0000-0000176B0000}"/>
    <cellStyle name="Normal 56 3 3 5 3" xfId="26876" xr:uid="{00000000-0005-0000-0000-0000186B0000}"/>
    <cellStyle name="Normal 56 3 3 6" xfId="6757" xr:uid="{00000000-0005-0000-0000-0000196B0000}"/>
    <cellStyle name="Normal 56 3 3 6 2" xfId="37092" xr:uid="{00000000-0005-0000-0000-00001A6B0000}"/>
    <cellStyle name="Normal 56 3 3 6 3" xfId="21859" xr:uid="{00000000-0005-0000-0000-00001B6B0000}"/>
    <cellStyle name="Normal 56 3 3 7" xfId="32080" xr:uid="{00000000-0005-0000-0000-00001C6B0000}"/>
    <cellStyle name="Normal 56 3 3 8" xfId="16846" xr:uid="{00000000-0005-0000-0000-00001D6B0000}"/>
    <cellStyle name="Normal 56 3 4" xfId="2104" xr:uid="{00000000-0005-0000-0000-00001E6B0000}"/>
    <cellStyle name="Normal 56 3 4 2" xfId="3794" xr:uid="{00000000-0005-0000-0000-00001F6B0000}"/>
    <cellStyle name="Normal 56 3 4 2 2" xfId="13867" xr:uid="{00000000-0005-0000-0000-0000206B0000}"/>
    <cellStyle name="Normal 56 3 4 2 2 2" xfId="44198" xr:uid="{00000000-0005-0000-0000-0000216B0000}"/>
    <cellStyle name="Normal 56 3 4 2 2 3" xfId="28965" xr:uid="{00000000-0005-0000-0000-0000226B0000}"/>
    <cellStyle name="Normal 56 3 4 2 3" xfId="8847" xr:uid="{00000000-0005-0000-0000-0000236B0000}"/>
    <cellStyle name="Normal 56 3 4 2 3 2" xfId="39181" xr:uid="{00000000-0005-0000-0000-0000246B0000}"/>
    <cellStyle name="Normal 56 3 4 2 3 3" xfId="23948" xr:uid="{00000000-0005-0000-0000-0000256B0000}"/>
    <cellStyle name="Normal 56 3 4 2 4" xfId="34168" xr:uid="{00000000-0005-0000-0000-0000266B0000}"/>
    <cellStyle name="Normal 56 3 4 2 5" xfId="18935" xr:uid="{00000000-0005-0000-0000-0000276B0000}"/>
    <cellStyle name="Normal 56 3 4 3" xfId="5486" xr:uid="{00000000-0005-0000-0000-0000286B0000}"/>
    <cellStyle name="Normal 56 3 4 3 2" xfId="15538" xr:uid="{00000000-0005-0000-0000-0000296B0000}"/>
    <cellStyle name="Normal 56 3 4 3 2 2" xfId="45869" xr:uid="{00000000-0005-0000-0000-00002A6B0000}"/>
    <cellStyle name="Normal 56 3 4 3 2 3" xfId="30636" xr:uid="{00000000-0005-0000-0000-00002B6B0000}"/>
    <cellStyle name="Normal 56 3 4 3 3" xfId="10518" xr:uid="{00000000-0005-0000-0000-00002C6B0000}"/>
    <cellStyle name="Normal 56 3 4 3 3 2" xfId="40852" xr:uid="{00000000-0005-0000-0000-00002D6B0000}"/>
    <cellStyle name="Normal 56 3 4 3 3 3" xfId="25619" xr:uid="{00000000-0005-0000-0000-00002E6B0000}"/>
    <cellStyle name="Normal 56 3 4 3 4" xfId="35839" xr:uid="{00000000-0005-0000-0000-00002F6B0000}"/>
    <cellStyle name="Normal 56 3 4 3 5" xfId="20606" xr:uid="{00000000-0005-0000-0000-0000306B0000}"/>
    <cellStyle name="Normal 56 3 4 4" xfId="12196" xr:uid="{00000000-0005-0000-0000-0000316B0000}"/>
    <cellStyle name="Normal 56 3 4 4 2" xfId="42527" xr:uid="{00000000-0005-0000-0000-0000326B0000}"/>
    <cellStyle name="Normal 56 3 4 4 3" xfId="27294" xr:uid="{00000000-0005-0000-0000-0000336B0000}"/>
    <cellStyle name="Normal 56 3 4 5" xfId="7175" xr:uid="{00000000-0005-0000-0000-0000346B0000}"/>
    <cellStyle name="Normal 56 3 4 5 2" xfId="37510" xr:uid="{00000000-0005-0000-0000-0000356B0000}"/>
    <cellStyle name="Normal 56 3 4 5 3" xfId="22277" xr:uid="{00000000-0005-0000-0000-0000366B0000}"/>
    <cellStyle name="Normal 56 3 4 6" xfId="32498" xr:uid="{00000000-0005-0000-0000-0000376B0000}"/>
    <cellStyle name="Normal 56 3 4 7" xfId="17264" xr:uid="{00000000-0005-0000-0000-0000386B0000}"/>
    <cellStyle name="Normal 56 3 5" xfId="2957" xr:uid="{00000000-0005-0000-0000-0000396B0000}"/>
    <cellStyle name="Normal 56 3 5 2" xfId="13031" xr:uid="{00000000-0005-0000-0000-00003A6B0000}"/>
    <cellStyle name="Normal 56 3 5 2 2" xfId="43362" xr:uid="{00000000-0005-0000-0000-00003B6B0000}"/>
    <cellStyle name="Normal 56 3 5 2 3" xfId="28129" xr:uid="{00000000-0005-0000-0000-00003C6B0000}"/>
    <cellStyle name="Normal 56 3 5 3" xfId="8011" xr:uid="{00000000-0005-0000-0000-00003D6B0000}"/>
    <cellStyle name="Normal 56 3 5 3 2" xfId="38345" xr:uid="{00000000-0005-0000-0000-00003E6B0000}"/>
    <cellStyle name="Normal 56 3 5 3 3" xfId="23112" xr:uid="{00000000-0005-0000-0000-00003F6B0000}"/>
    <cellStyle name="Normal 56 3 5 4" xfId="33332" xr:uid="{00000000-0005-0000-0000-0000406B0000}"/>
    <cellStyle name="Normal 56 3 5 5" xfId="18099" xr:uid="{00000000-0005-0000-0000-0000416B0000}"/>
    <cellStyle name="Normal 56 3 6" xfId="4650" xr:uid="{00000000-0005-0000-0000-0000426B0000}"/>
    <cellStyle name="Normal 56 3 6 2" xfId="14702" xr:uid="{00000000-0005-0000-0000-0000436B0000}"/>
    <cellStyle name="Normal 56 3 6 2 2" xfId="45033" xr:uid="{00000000-0005-0000-0000-0000446B0000}"/>
    <cellStyle name="Normal 56 3 6 2 3" xfId="29800" xr:uid="{00000000-0005-0000-0000-0000456B0000}"/>
    <cellStyle name="Normal 56 3 6 3" xfId="9682" xr:uid="{00000000-0005-0000-0000-0000466B0000}"/>
    <cellStyle name="Normal 56 3 6 3 2" xfId="40016" xr:uid="{00000000-0005-0000-0000-0000476B0000}"/>
    <cellStyle name="Normal 56 3 6 3 3" xfId="24783" xr:uid="{00000000-0005-0000-0000-0000486B0000}"/>
    <cellStyle name="Normal 56 3 6 4" xfId="35003" xr:uid="{00000000-0005-0000-0000-0000496B0000}"/>
    <cellStyle name="Normal 56 3 6 5" xfId="19770" xr:uid="{00000000-0005-0000-0000-00004A6B0000}"/>
    <cellStyle name="Normal 56 3 7" xfId="11360" xr:uid="{00000000-0005-0000-0000-00004B6B0000}"/>
    <cellStyle name="Normal 56 3 7 2" xfId="41691" xr:uid="{00000000-0005-0000-0000-00004C6B0000}"/>
    <cellStyle name="Normal 56 3 7 3" xfId="26458" xr:uid="{00000000-0005-0000-0000-00004D6B0000}"/>
    <cellStyle name="Normal 56 3 8" xfId="6339" xr:uid="{00000000-0005-0000-0000-00004E6B0000}"/>
    <cellStyle name="Normal 56 3 8 2" xfId="36674" xr:uid="{00000000-0005-0000-0000-00004F6B0000}"/>
    <cellStyle name="Normal 56 3 8 3" xfId="21441" xr:uid="{00000000-0005-0000-0000-0000506B0000}"/>
    <cellStyle name="Normal 56 3 9" xfId="31663" xr:uid="{00000000-0005-0000-0000-0000516B0000}"/>
    <cellStyle name="Normal 56 4" xfId="1364" xr:uid="{00000000-0005-0000-0000-0000526B0000}"/>
    <cellStyle name="Normal 56 4 2" xfId="1787" xr:uid="{00000000-0005-0000-0000-0000536B0000}"/>
    <cellStyle name="Normal 56 4 2 2" xfId="2626" xr:uid="{00000000-0005-0000-0000-0000546B0000}"/>
    <cellStyle name="Normal 56 4 2 2 2" xfId="4316" xr:uid="{00000000-0005-0000-0000-0000556B0000}"/>
    <cellStyle name="Normal 56 4 2 2 2 2" xfId="14389" xr:uid="{00000000-0005-0000-0000-0000566B0000}"/>
    <cellStyle name="Normal 56 4 2 2 2 2 2" xfId="44720" xr:uid="{00000000-0005-0000-0000-0000576B0000}"/>
    <cellStyle name="Normal 56 4 2 2 2 2 3" xfId="29487" xr:uid="{00000000-0005-0000-0000-0000586B0000}"/>
    <cellStyle name="Normal 56 4 2 2 2 3" xfId="9369" xr:uid="{00000000-0005-0000-0000-0000596B0000}"/>
    <cellStyle name="Normal 56 4 2 2 2 3 2" xfId="39703" xr:uid="{00000000-0005-0000-0000-00005A6B0000}"/>
    <cellStyle name="Normal 56 4 2 2 2 3 3" xfId="24470" xr:uid="{00000000-0005-0000-0000-00005B6B0000}"/>
    <cellStyle name="Normal 56 4 2 2 2 4" xfId="34690" xr:uid="{00000000-0005-0000-0000-00005C6B0000}"/>
    <cellStyle name="Normal 56 4 2 2 2 5" xfId="19457" xr:uid="{00000000-0005-0000-0000-00005D6B0000}"/>
    <cellStyle name="Normal 56 4 2 2 3" xfId="6008" xr:uid="{00000000-0005-0000-0000-00005E6B0000}"/>
    <cellStyle name="Normal 56 4 2 2 3 2" xfId="16060" xr:uid="{00000000-0005-0000-0000-00005F6B0000}"/>
    <cellStyle name="Normal 56 4 2 2 3 2 2" xfId="46391" xr:uid="{00000000-0005-0000-0000-0000606B0000}"/>
    <cellStyle name="Normal 56 4 2 2 3 2 3" xfId="31158" xr:uid="{00000000-0005-0000-0000-0000616B0000}"/>
    <cellStyle name="Normal 56 4 2 2 3 3" xfId="11040" xr:uid="{00000000-0005-0000-0000-0000626B0000}"/>
    <cellStyle name="Normal 56 4 2 2 3 3 2" xfId="41374" xr:uid="{00000000-0005-0000-0000-0000636B0000}"/>
    <cellStyle name="Normal 56 4 2 2 3 3 3" xfId="26141" xr:uid="{00000000-0005-0000-0000-0000646B0000}"/>
    <cellStyle name="Normal 56 4 2 2 3 4" xfId="36361" xr:uid="{00000000-0005-0000-0000-0000656B0000}"/>
    <cellStyle name="Normal 56 4 2 2 3 5" xfId="21128" xr:uid="{00000000-0005-0000-0000-0000666B0000}"/>
    <cellStyle name="Normal 56 4 2 2 4" xfId="12718" xr:uid="{00000000-0005-0000-0000-0000676B0000}"/>
    <cellStyle name="Normal 56 4 2 2 4 2" xfId="43049" xr:uid="{00000000-0005-0000-0000-0000686B0000}"/>
    <cellStyle name="Normal 56 4 2 2 4 3" xfId="27816" xr:uid="{00000000-0005-0000-0000-0000696B0000}"/>
    <cellStyle name="Normal 56 4 2 2 5" xfId="7697" xr:uid="{00000000-0005-0000-0000-00006A6B0000}"/>
    <cellStyle name="Normal 56 4 2 2 5 2" xfId="38032" xr:uid="{00000000-0005-0000-0000-00006B6B0000}"/>
    <cellStyle name="Normal 56 4 2 2 5 3" xfId="22799" xr:uid="{00000000-0005-0000-0000-00006C6B0000}"/>
    <cellStyle name="Normal 56 4 2 2 6" xfId="33020" xr:uid="{00000000-0005-0000-0000-00006D6B0000}"/>
    <cellStyle name="Normal 56 4 2 2 7" xfId="17786" xr:uid="{00000000-0005-0000-0000-00006E6B0000}"/>
    <cellStyle name="Normal 56 4 2 3" xfId="3479" xr:uid="{00000000-0005-0000-0000-00006F6B0000}"/>
    <cellStyle name="Normal 56 4 2 3 2" xfId="13553" xr:uid="{00000000-0005-0000-0000-0000706B0000}"/>
    <cellStyle name="Normal 56 4 2 3 2 2" xfId="43884" xr:uid="{00000000-0005-0000-0000-0000716B0000}"/>
    <cellStyle name="Normal 56 4 2 3 2 3" xfId="28651" xr:uid="{00000000-0005-0000-0000-0000726B0000}"/>
    <cellStyle name="Normal 56 4 2 3 3" xfId="8533" xr:uid="{00000000-0005-0000-0000-0000736B0000}"/>
    <cellStyle name="Normal 56 4 2 3 3 2" xfId="38867" xr:uid="{00000000-0005-0000-0000-0000746B0000}"/>
    <cellStyle name="Normal 56 4 2 3 3 3" xfId="23634" xr:uid="{00000000-0005-0000-0000-0000756B0000}"/>
    <cellStyle name="Normal 56 4 2 3 4" xfId="33854" xr:uid="{00000000-0005-0000-0000-0000766B0000}"/>
    <cellStyle name="Normal 56 4 2 3 5" xfId="18621" xr:uid="{00000000-0005-0000-0000-0000776B0000}"/>
    <cellStyle name="Normal 56 4 2 4" xfId="5172" xr:uid="{00000000-0005-0000-0000-0000786B0000}"/>
    <cellStyle name="Normal 56 4 2 4 2" xfId="15224" xr:uid="{00000000-0005-0000-0000-0000796B0000}"/>
    <cellStyle name="Normal 56 4 2 4 2 2" xfId="45555" xr:uid="{00000000-0005-0000-0000-00007A6B0000}"/>
    <cellStyle name="Normal 56 4 2 4 2 3" xfId="30322" xr:uid="{00000000-0005-0000-0000-00007B6B0000}"/>
    <cellStyle name="Normal 56 4 2 4 3" xfId="10204" xr:uid="{00000000-0005-0000-0000-00007C6B0000}"/>
    <cellStyle name="Normal 56 4 2 4 3 2" xfId="40538" xr:uid="{00000000-0005-0000-0000-00007D6B0000}"/>
    <cellStyle name="Normal 56 4 2 4 3 3" xfId="25305" xr:uid="{00000000-0005-0000-0000-00007E6B0000}"/>
    <cellStyle name="Normal 56 4 2 4 4" xfId="35525" xr:uid="{00000000-0005-0000-0000-00007F6B0000}"/>
    <cellStyle name="Normal 56 4 2 4 5" xfId="20292" xr:uid="{00000000-0005-0000-0000-0000806B0000}"/>
    <cellStyle name="Normal 56 4 2 5" xfId="11882" xr:uid="{00000000-0005-0000-0000-0000816B0000}"/>
    <cellStyle name="Normal 56 4 2 5 2" xfId="42213" xr:uid="{00000000-0005-0000-0000-0000826B0000}"/>
    <cellStyle name="Normal 56 4 2 5 3" xfId="26980" xr:uid="{00000000-0005-0000-0000-0000836B0000}"/>
    <cellStyle name="Normal 56 4 2 6" xfId="6861" xr:uid="{00000000-0005-0000-0000-0000846B0000}"/>
    <cellStyle name="Normal 56 4 2 6 2" xfId="37196" xr:uid="{00000000-0005-0000-0000-0000856B0000}"/>
    <cellStyle name="Normal 56 4 2 6 3" xfId="21963" xr:uid="{00000000-0005-0000-0000-0000866B0000}"/>
    <cellStyle name="Normal 56 4 2 7" xfId="32184" xr:uid="{00000000-0005-0000-0000-0000876B0000}"/>
    <cellStyle name="Normal 56 4 2 8" xfId="16950" xr:uid="{00000000-0005-0000-0000-0000886B0000}"/>
    <cellStyle name="Normal 56 4 3" xfId="2208" xr:uid="{00000000-0005-0000-0000-0000896B0000}"/>
    <cellStyle name="Normal 56 4 3 2" xfId="3898" xr:uid="{00000000-0005-0000-0000-00008A6B0000}"/>
    <cellStyle name="Normal 56 4 3 2 2" xfId="13971" xr:uid="{00000000-0005-0000-0000-00008B6B0000}"/>
    <cellStyle name="Normal 56 4 3 2 2 2" xfId="44302" xr:uid="{00000000-0005-0000-0000-00008C6B0000}"/>
    <cellStyle name="Normal 56 4 3 2 2 3" xfId="29069" xr:uid="{00000000-0005-0000-0000-00008D6B0000}"/>
    <cellStyle name="Normal 56 4 3 2 3" xfId="8951" xr:uid="{00000000-0005-0000-0000-00008E6B0000}"/>
    <cellStyle name="Normal 56 4 3 2 3 2" xfId="39285" xr:uid="{00000000-0005-0000-0000-00008F6B0000}"/>
    <cellStyle name="Normal 56 4 3 2 3 3" xfId="24052" xr:uid="{00000000-0005-0000-0000-0000906B0000}"/>
    <cellStyle name="Normal 56 4 3 2 4" xfId="34272" xr:uid="{00000000-0005-0000-0000-0000916B0000}"/>
    <cellStyle name="Normal 56 4 3 2 5" xfId="19039" xr:uid="{00000000-0005-0000-0000-0000926B0000}"/>
    <cellStyle name="Normal 56 4 3 3" xfId="5590" xr:uid="{00000000-0005-0000-0000-0000936B0000}"/>
    <cellStyle name="Normal 56 4 3 3 2" xfId="15642" xr:uid="{00000000-0005-0000-0000-0000946B0000}"/>
    <cellStyle name="Normal 56 4 3 3 2 2" xfId="45973" xr:uid="{00000000-0005-0000-0000-0000956B0000}"/>
    <cellStyle name="Normal 56 4 3 3 2 3" xfId="30740" xr:uid="{00000000-0005-0000-0000-0000966B0000}"/>
    <cellStyle name="Normal 56 4 3 3 3" xfId="10622" xr:uid="{00000000-0005-0000-0000-0000976B0000}"/>
    <cellStyle name="Normal 56 4 3 3 3 2" xfId="40956" xr:uid="{00000000-0005-0000-0000-0000986B0000}"/>
    <cellStyle name="Normal 56 4 3 3 3 3" xfId="25723" xr:uid="{00000000-0005-0000-0000-0000996B0000}"/>
    <cellStyle name="Normal 56 4 3 3 4" xfId="35943" xr:uid="{00000000-0005-0000-0000-00009A6B0000}"/>
    <cellStyle name="Normal 56 4 3 3 5" xfId="20710" xr:uid="{00000000-0005-0000-0000-00009B6B0000}"/>
    <cellStyle name="Normal 56 4 3 4" xfId="12300" xr:uid="{00000000-0005-0000-0000-00009C6B0000}"/>
    <cellStyle name="Normal 56 4 3 4 2" xfId="42631" xr:uid="{00000000-0005-0000-0000-00009D6B0000}"/>
    <cellStyle name="Normal 56 4 3 4 3" xfId="27398" xr:uid="{00000000-0005-0000-0000-00009E6B0000}"/>
    <cellStyle name="Normal 56 4 3 5" xfId="7279" xr:uid="{00000000-0005-0000-0000-00009F6B0000}"/>
    <cellStyle name="Normal 56 4 3 5 2" xfId="37614" xr:uid="{00000000-0005-0000-0000-0000A06B0000}"/>
    <cellStyle name="Normal 56 4 3 5 3" xfId="22381" xr:uid="{00000000-0005-0000-0000-0000A16B0000}"/>
    <cellStyle name="Normal 56 4 3 6" xfId="32602" xr:uid="{00000000-0005-0000-0000-0000A26B0000}"/>
    <cellStyle name="Normal 56 4 3 7" xfId="17368" xr:uid="{00000000-0005-0000-0000-0000A36B0000}"/>
    <cellStyle name="Normal 56 4 4" xfId="3061" xr:uid="{00000000-0005-0000-0000-0000A46B0000}"/>
    <cellStyle name="Normal 56 4 4 2" xfId="13135" xr:uid="{00000000-0005-0000-0000-0000A56B0000}"/>
    <cellStyle name="Normal 56 4 4 2 2" xfId="43466" xr:uid="{00000000-0005-0000-0000-0000A66B0000}"/>
    <cellStyle name="Normal 56 4 4 2 3" xfId="28233" xr:uid="{00000000-0005-0000-0000-0000A76B0000}"/>
    <cellStyle name="Normal 56 4 4 3" xfId="8115" xr:uid="{00000000-0005-0000-0000-0000A86B0000}"/>
    <cellStyle name="Normal 56 4 4 3 2" xfId="38449" xr:uid="{00000000-0005-0000-0000-0000A96B0000}"/>
    <cellStyle name="Normal 56 4 4 3 3" xfId="23216" xr:uid="{00000000-0005-0000-0000-0000AA6B0000}"/>
    <cellStyle name="Normal 56 4 4 4" xfId="33436" xr:uid="{00000000-0005-0000-0000-0000AB6B0000}"/>
    <cellStyle name="Normal 56 4 4 5" xfId="18203" xr:uid="{00000000-0005-0000-0000-0000AC6B0000}"/>
    <cellStyle name="Normal 56 4 5" xfId="4754" xr:uid="{00000000-0005-0000-0000-0000AD6B0000}"/>
    <cellStyle name="Normal 56 4 5 2" xfId="14806" xr:uid="{00000000-0005-0000-0000-0000AE6B0000}"/>
    <cellStyle name="Normal 56 4 5 2 2" xfId="45137" xr:uid="{00000000-0005-0000-0000-0000AF6B0000}"/>
    <cellStyle name="Normal 56 4 5 2 3" xfId="29904" xr:uid="{00000000-0005-0000-0000-0000B06B0000}"/>
    <cellStyle name="Normal 56 4 5 3" xfId="9786" xr:uid="{00000000-0005-0000-0000-0000B16B0000}"/>
    <cellStyle name="Normal 56 4 5 3 2" xfId="40120" xr:uid="{00000000-0005-0000-0000-0000B26B0000}"/>
    <cellStyle name="Normal 56 4 5 3 3" xfId="24887" xr:uid="{00000000-0005-0000-0000-0000B36B0000}"/>
    <cellStyle name="Normal 56 4 5 4" xfId="35107" xr:uid="{00000000-0005-0000-0000-0000B46B0000}"/>
    <cellStyle name="Normal 56 4 5 5" xfId="19874" xr:uid="{00000000-0005-0000-0000-0000B56B0000}"/>
    <cellStyle name="Normal 56 4 6" xfId="11464" xr:uid="{00000000-0005-0000-0000-0000B66B0000}"/>
    <cellStyle name="Normal 56 4 6 2" xfId="41795" xr:uid="{00000000-0005-0000-0000-0000B76B0000}"/>
    <cellStyle name="Normal 56 4 6 3" xfId="26562" xr:uid="{00000000-0005-0000-0000-0000B86B0000}"/>
    <cellStyle name="Normal 56 4 7" xfId="6443" xr:uid="{00000000-0005-0000-0000-0000B96B0000}"/>
    <cellStyle name="Normal 56 4 7 2" xfId="36778" xr:uid="{00000000-0005-0000-0000-0000BA6B0000}"/>
    <cellStyle name="Normal 56 4 7 3" xfId="21545" xr:uid="{00000000-0005-0000-0000-0000BB6B0000}"/>
    <cellStyle name="Normal 56 4 8" xfId="31766" xr:uid="{00000000-0005-0000-0000-0000BC6B0000}"/>
    <cellStyle name="Normal 56 4 9" xfId="16532" xr:uid="{00000000-0005-0000-0000-0000BD6B0000}"/>
    <cellStyle name="Normal 56 5" xfId="1577" xr:uid="{00000000-0005-0000-0000-0000BE6B0000}"/>
    <cellStyle name="Normal 56 5 2" xfId="2418" xr:uid="{00000000-0005-0000-0000-0000BF6B0000}"/>
    <cellStyle name="Normal 56 5 2 2" xfId="4108" xr:uid="{00000000-0005-0000-0000-0000C06B0000}"/>
    <cellStyle name="Normal 56 5 2 2 2" xfId="14181" xr:uid="{00000000-0005-0000-0000-0000C16B0000}"/>
    <cellStyle name="Normal 56 5 2 2 2 2" xfId="44512" xr:uid="{00000000-0005-0000-0000-0000C26B0000}"/>
    <cellStyle name="Normal 56 5 2 2 2 3" xfId="29279" xr:uid="{00000000-0005-0000-0000-0000C36B0000}"/>
    <cellStyle name="Normal 56 5 2 2 3" xfId="9161" xr:uid="{00000000-0005-0000-0000-0000C46B0000}"/>
    <cellStyle name="Normal 56 5 2 2 3 2" xfId="39495" xr:uid="{00000000-0005-0000-0000-0000C56B0000}"/>
    <cellStyle name="Normal 56 5 2 2 3 3" xfId="24262" xr:uid="{00000000-0005-0000-0000-0000C66B0000}"/>
    <cellStyle name="Normal 56 5 2 2 4" xfId="34482" xr:uid="{00000000-0005-0000-0000-0000C76B0000}"/>
    <cellStyle name="Normal 56 5 2 2 5" xfId="19249" xr:uid="{00000000-0005-0000-0000-0000C86B0000}"/>
    <cellStyle name="Normal 56 5 2 3" xfId="5800" xr:uid="{00000000-0005-0000-0000-0000C96B0000}"/>
    <cellStyle name="Normal 56 5 2 3 2" xfId="15852" xr:uid="{00000000-0005-0000-0000-0000CA6B0000}"/>
    <cellStyle name="Normal 56 5 2 3 2 2" xfId="46183" xr:uid="{00000000-0005-0000-0000-0000CB6B0000}"/>
    <cellStyle name="Normal 56 5 2 3 2 3" xfId="30950" xr:uid="{00000000-0005-0000-0000-0000CC6B0000}"/>
    <cellStyle name="Normal 56 5 2 3 3" xfId="10832" xr:uid="{00000000-0005-0000-0000-0000CD6B0000}"/>
    <cellStyle name="Normal 56 5 2 3 3 2" xfId="41166" xr:uid="{00000000-0005-0000-0000-0000CE6B0000}"/>
    <cellStyle name="Normal 56 5 2 3 3 3" xfId="25933" xr:uid="{00000000-0005-0000-0000-0000CF6B0000}"/>
    <cellStyle name="Normal 56 5 2 3 4" xfId="36153" xr:uid="{00000000-0005-0000-0000-0000D06B0000}"/>
    <cellStyle name="Normal 56 5 2 3 5" xfId="20920" xr:uid="{00000000-0005-0000-0000-0000D16B0000}"/>
    <cellStyle name="Normal 56 5 2 4" xfId="12510" xr:uid="{00000000-0005-0000-0000-0000D26B0000}"/>
    <cellStyle name="Normal 56 5 2 4 2" xfId="42841" xr:uid="{00000000-0005-0000-0000-0000D36B0000}"/>
    <cellStyle name="Normal 56 5 2 4 3" xfId="27608" xr:uid="{00000000-0005-0000-0000-0000D46B0000}"/>
    <cellStyle name="Normal 56 5 2 5" xfId="7489" xr:uid="{00000000-0005-0000-0000-0000D56B0000}"/>
    <cellStyle name="Normal 56 5 2 5 2" xfId="37824" xr:uid="{00000000-0005-0000-0000-0000D66B0000}"/>
    <cellStyle name="Normal 56 5 2 5 3" xfId="22591" xr:uid="{00000000-0005-0000-0000-0000D76B0000}"/>
    <cellStyle name="Normal 56 5 2 6" xfId="32812" xr:uid="{00000000-0005-0000-0000-0000D86B0000}"/>
    <cellStyle name="Normal 56 5 2 7" xfId="17578" xr:uid="{00000000-0005-0000-0000-0000D96B0000}"/>
    <cellStyle name="Normal 56 5 3" xfId="3271" xr:uid="{00000000-0005-0000-0000-0000DA6B0000}"/>
    <cellStyle name="Normal 56 5 3 2" xfId="13345" xr:uid="{00000000-0005-0000-0000-0000DB6B0000}"/>
    <cellStyle name="Normal 56 5 3 2 2" xfId="43676" xr:uid="{00000000-0005-0000-0000-0000DC6B0000}"/>
    <cellStyle name="Normal 56 5 3 2 3" xfId="28443" xr:uid="{00000000-0005-0000-0000-0000DD6B0000}"/>
    <cellStyle name="Normal 56 5 3 3" xfId="8325" xr:uid="{00000000-0005-0000-0000-0000DE6B0000}"/>
    <cellStyle name="Normal 56 5 3 3 2" xfId="38659" xr:uid="{00000000-0005-0000-0000-0000DF6B0000}"/>
    <cellStyle name="Normal 56 5 3 3 3" xfId="23426" xr:uid="{00000000-0005-0000-0000-0000E06B0000}"/>
    <cellStyle name="Normal 56 5 3 4" xfId="33646" xr:uid="{00000000-0005-0000-0000-0000E16B0000}"/>
    <cellStyle name="Normal 56 5 3 5" xfId="18413" xr:uid="{00000000-0005-0000-0000-0000E26B0000}"/>
    <cellStyle name="Normal 56 5 4" xfId="4964" xr:uid="{00000000-0005-0000-0000-0000E36B0000}"/>
    <cellStyle name="Normal 56 5 4 2" xfId="15016" xr:uid="{00000000-0005-0000-0000-0000E46B0000}"/>
    <cellStyle name="Normal 56 5 4 2 2" xfId="45347" xr:uid="{00000000-0005-0000-0000-0000E56B0000}"/>
    <cellStyle name="Normal 56 5 4 2 3" xfId="30114" xr:uid="{00000000-0005-0000-0000-0000E66B0000}"/>
    <cellStyle name="Normal 56 5 4 3" xfId="9996" xr:uid="{00000000-0005-0000-0000-0000E76B0000}"/>
    <cellStyle name="Normal 56 5 4 3 2" xfId="40330" xr:uid="{00000000-0005-0000-0000-0000E86B0000}"/>
    <cellStyle name="Normal 56 5 4 3 3" xfId="25097" xr:uid="{00000000-0005-0000-0000-0000E96B0000}"/>
    <cellStyle name="Normal 56 5 4 4" xfId="35317" xr:uid="{00000000-0005-0000-0000-0000EA6B0000}"/>
    <cellStyle name="Normal 56 5 4 5" xfId="20084" xr:uid="{00000000-0005-0000-0000-0000EB6B0000}"/>
    <cellStyle name="Normal 56 5 5" xfId="11674" xr:uid="{00000000-0005-0000-0000-0000EC6B0000}"/>
    <cellStyle name="Normal 56 5 5 2" xfId="42005" xr:uid="{00000000-0005-0000-0000-0000ED6B0000}"/>
    <cellStyle name="Normal 56 5 5 3" xfId="26772" xr:uid="{00000000-0005-0000-0000-0000EE6B0000}"/>
    <cellStyle name="Normal 56 5 6" xfId="6653" xr:uid="{00000000-0005-0000-0000-0000EF6B0000}"/>
    <cellStyle name="Normal 56 5 6 2" xfId="36988" xr:uid="{00000000-0005-0000-0000-0000F06B0000}"/>
    <cellStyle name="Normal 56 5 6 3" xfId="21755" xr:uid="{00000000-0005-0000-0000-0000F16B0000}"/>
    <cellStyle name="Normal 56 5 7" xfId="31976" xr:uid="{00000000-0005-0000-0000-0000F26B0000}"/>
    <cellStyle name="Normal 56 5 8" xfId="16742" xr:uid="{00000000-0005-0000-0000-0000F36B0000}"/>
    <cellStyle name="Normal 56 6" xfId="1998" xr:uid="{00000000-0005-0000-0000-0000F46B0000}"/>
    <cellStyle name="Normal 56 6 2" xfId="3690" xr:uid="{00000000-0005-0000-0000-0000F56B0000}"/>
    <cellStyle name="Normal 56 6 2 2" xfId="13763" xr:uid="{00000000-0005-0000-0000-0000F66B0000}"/>
    <cellStyle name="Normal 56 6 2 2 2" xfId="44094" xr:uid="{00000000-0005-0000-0000-0000F76B0000}"/>
    <cellStyle name="Normal 56 6 2 2 3" xfId="28861" xr:uid="{00000000-0005-0000-0000-0000F86B0000}"/>
    <cellStyle name="Normal 56 6 2 3" xfId="8743" xr:uid="{00000000-0005-0000-0000-0000F96B0000}"/>
    <cellStyle name="Normal 56 6 2 3 2" xfId="39077" xr:uid="{00000000-0005-0000-0000-0000FA6B0000}"/>
    <cellStyle name="Normal 56 6 2 3 3" xfId="23844" xr:uid="{00000000-0005-0000-0000-0000FB6B0000}"/>
    <cellStyle name="Normal 56 6 2 4" xfId="34064" xr:uid="{00000000-0005-0000-0000-0000FC6B0000}"/>
    <cellStyle name="Normal 56 6 2 5" xfId="18831" xr:uid="{00000000-0005-0000-0000-0000FD6B0000}"/>
    <cellStyle name="Normal 56 6 3" xfId="5382" xr:uid="{00000000-0005-0000-0000-0000FE6B0000}"/>
    <cellStyle name="Normal 56 6 3 2" xfId="15434" xr:uid="{00000000-0005-0000-0000-0000FF6B0000}"/>
    <cellStyle name="Normal 56 6 3 2 2" xfId="45765" xr:uid="{00000000-0005-0000-0000-0000006C0000}"/>
    <cellStyle name="Normal 56 6 3 2 3" xfId="30532" xr:uid="{00000000-0005-0000-0000-0000016C0000}"/>
    <cellStyle name="Normal 56 6 3 3" xfId="10414" xr:uid="{00000000-0005-0000-0000-0000026C0000}"/>
    <cellStyle name="Normal 56 6 3 3 2" xfId="40748" xr:uid="{00000000-0005-0000-0000-0000036C0000}"/>
    <cellStyle name="Normal 56 6 3 3 3" xfId="25515" xr:uid="{00000000-0005-0000-0000-0000046C0000}"/>
    <cellStyle name="Normal 56 6 3 4" xfId="35735" xr:uid="{00000000-0005-0000-0000-0000056C0000}"/>
    <cellStyle name="Normal 56 6 3 5" xfId="20502" xr:uid="{00000000-0005-0000-0000-0000066C0000}"/>
    <cellStyle name="Normal 56 6 4" xfId="12092" xr:uid="{00000000-0005-0000-0000-0000076C0000}"/>
    <cellStyle name="Normal 56 6 4 2" xfId="42423" xr:uid="{00000000-0005-0000-0000-0000086C0000}"/>
    <cellStyle name="Normal 56 6 4 3" xfId="27190" xr:uid="{00000000-0005-0000-0000-0000096C0000}"/>
    <cellStyle name="Normal 56 6 5" xfId="7071" xr:uid="{00000000-0005-0000-0000-00000A6C0000}"/>
    <cellStyle name="Normal 56 6 5 2" xfId="37406" xr:uid="{00000000-0005-0000-0000-00000B6C0000}"/>
    <cellStyle name="Normal 56 6 5 3" xfId="22173" xr:uid="{00000000-0005-0000-0000-00000C6C0000}"/>
    <cellStyle name="Normal 56 6 6" xfId="32394" xr:uid="{00000000-0005-0000-0000-00000D6C0000}"/>
    <cellStyle name="Normal 56 6 7" xfId="17160" xr:uid="{00000000-0005-0000-0000-00000E6C0000}"/>
    <cellStyle name="Normal 56 7" xfId="2849" xr:uid="{00000000-0005-0000-0000-00000F6C0000}"/>
    <cellStyle name="Normal 56 7 2" xfId="12927" xr:uid="{00000000-0005-0000-0000-0000106C0000}"/>
    <cellStyle name="Normal 56 7 2 2" xfId="43258" xr:uid="{00000000-0005-0000-0000-0000116C0000}"/>
    <cellStyle name="Normal 56 7 2 3" xfId="28025" xr:uid="{00000000-0005-0000-0000-0000126C0000}"/>
    <cellStyle name="Normal 56 7 3" xfId="7907" xr:uid="{00000000-0005-0000-0000-0000136C0000}"/>
    <cellStyle name="Normal 56 7 3 2" xfId="38241" xr:uid="{00000000-0005-0000-0000-0000146C0000}"/>
    <cellStyle name="Normal 56 7 3 3" xfId="23008" xr:uid="{00000000-0005-0000-0000-0000156C0000}"/>
    <cellStyle name="Normal 56 7 4" xfId="33228" xr:uid="{00000000-0005-0000-0000-0000166C0000}"/>
    <cellStyle name="Normal 56 7 5" xfId="17995" xr:uid="{00000000-0005-0000-0000-0000176C0000}"/>
    <cellStyle name="Normal 56 8" xfId="4543" xr:uid="{00000000-0005-0000-0000-0000186C0000}"/>
    <cellStyle name="Normal 56 8 2" xfId="14598" xr:uid="{00000000-0005-0000-0000-0000196C0000}"/>
    <cellStyle name="Normal 56 8 2 2" xfId="44929" xr:uid="{00000000-0005-0000-0000-00001A6C0000}"/>
    <cellStyle name="Normal 56 8 2 3" xfId="29696" xr:uid="{00000000-0005-0000-0000-00001B6C0000}"/>
    <cellStyle name="Normal 56 8 3" xfId="9578" xr:uid="{00000000-0005-0000-0000-00001C6C0000}"/>
    <cellStyle name="Normal 56 8 3 2" xfId="39912" xr:uid="{00000000-0005-0000-0000-00001D6C0000}"/>
    <cellStyle name="Normal 56 8 3 3" xfId="24679" xr:uid="{00000000-0005-0000-0000-00001E6C0000}"/>
    <cellStyle name="Normal 56 8 4" xfId="34899" xr:uid="{00000000-0005-0000-0000-00001F6C0000}"/>
    <cellStyle name="Normal 56 8 5" xfId="19666" xr:uid="{00000000-0005-0000-0000-0000206C0000}"/>
    <cellStyle name="Normal 56 9" xfId="11254" xr:uid="{00000000-0005-0000-0000-0000216C0000}"/>
    <cellStyle name="Normal 56 9 2" xfId="41587" xr:uid="{00000000-0005-0000-0000-0000226C0000}"/>
    <cellStyle name="Normal 56 9 3" xfId="26354" xr:uid="{00000000-0005-0000-0000-0000236C0000}"/>
    <cellStyle name="Normal 57" xfId="874" xr:uid="{00000000-0005-0000-0000-0000246C0000}"/>
    <cellStyle name="Normal 57 10" xfId="6234" xr:uid="{00000000-0005-0000-0000-0000256C0000}"/>
    <cellStyle name="Normal 57 10 2" xfId="36571" xr:uid="{00000000-0005-0000-0000-0000266C0000}"/>
    <cellStyle name="Normal 57 10 3" xfId="21338" xr:uid="{00000000-0005-0000-0000-0000276C0000}"/>
    <cellStyle name="Normal 57 11" xfId="31562" xr:uid="{00000000-0005-0000-0000-0000286C0000}"/>
    <cellStyle name="Normal 57 12" xfId="16323" xr:uid="{00000000-0005-0000-0000-0000296C0000}"/>
    <cellStyle name="Normal 57 2" xfId="1198" xr:uid="{00000000-0005-0000-0000-00002A6C0000}"/>
    <cellStyle name="Normal 57 2 10" xfId="31614" xr:uid="{00000000-0005-0000-0000-00002B6C0000}"/>
    <cellStyle name="Normal 57 2 11" xfId="16377" xr:uid="{00000000-0005-0000-0000-00002C6C0000}"/>
    <cellStyle name="Normal 57 2 2" xfId="1306" xr:uid="{00000000-0005-0000-0000-00002D6C0000}"/>
    <cellStyle name="Normal 57 2 2 10" xfId="16481" xr:uid="{00000000-0005-0000-0000-00002E6C0000}"/>
    <cellStyle name="Normal 57 2 2 2" xfId="1523" xr:uid="{00000000-0005-0000-0000-00002F6C0000}"/>
    <cellStyle name="Normal 57 2 2 2 2" xfId="1944" xr:uid="{00000000-0005-0000-0000-0000306C0000}"/>
    <cellStyle name="Normal 57 2 2 2 2 2" xfId="2783" xr:uid="{00000000-0005-0000-0000-0000316C0000}"/>
    <cellStyle name="Normal 57 2 2 2 2 2 2" xfId="4473" xr:uid="{00000000-0005-0000-0000-0000326C0000}"/>
    <cellStyle name="Normal 57 2 2 2 2 2 2 2" xfId="14546" xr:uid="{00000000-0005-0000-0000-0000336C0000}"/>
    <cellStyle name="Normal 57 2 2 2 2 2 2 2 2" xfId="44877" xr:uid="{00000000-0005-0000-0000-0000346C0000}"/>
    <cellStyle name="Normal 57 2 2 2 2 2 2 2 3" xfId="29644" xr:uid="{00000000-0005-0000-0000-0000356C0000}"/>
    <cellStyle name="Normal 57 2 2 2 2 2 2 3" xfId="9526" xr:uid="{00000000-0005-0000-0000-0000366C0000}"/>
    <cellStyle name="Normal 57 2 2 2 2 2 2 3 2" xfId="39860" xr:uid="{00000000-0005-0000-0000-0000376C0000}"/>
    <cellStyle name="Normal 57 2 2 2 2 2 2 3 3" xfId="24627" xr:uid="{00000000-0005-0000-0000-0000386C0000}"/>
    <cellStyle name="Normal 57 2 2 2 2 2 2 4" xfId="34847" xr:uid="{00000000-0005-0000-0000-0000396C0000}"/>
    <cellStyle name="Normal 57 2 2 2 2 2 2 5" xfId="19614" xr:uid="{00000000-0005-0000-0000-00003A6C0000}"/>
    <cellStyle name="Normal 57 2 2 2 2 2 3" xfId="6165" xr:uid="{00000000-0005-0000-0000-00003B6C0000}"/>
    <cellStyle name="Normal 57 2 2 2 2 2 3 2" xfId="16217" xr:uid="{00000000-0005-0000-0000-00003C6C0000}"/>
    <cellStyle name="Normal 57 2 2 2 2 2 3 2 2" xfId="46548" xr:uid="{00000000-0005-0000-0000-00003D6C0000}"/>
    <cellStyle name="Normal 57 2 2 2 2 2 3 2 3" xfId="31315" xr:uid="{00000000-0005-0000-0000-00003E6C0000}"/>
    <cellStyle name="Normal 57 2 2 2 2 2 3 3" xfId="11197" xr:uid="{00000000-0005-0000-0000-00003F6C0000}"/>
    <cellStyle name="Normal 57 2 2 2 2 2 3 3 2" xfId="41531" xr:uid="{00000000-0005-0000-0000-0000406C0000}"/>
    <cellStyle name="Normal 57 2 2 2 2 2 3 3 3" xfId="26298" xr:uid="{00000000-0005-0000-0000-0000416C0000}"/>
    <cellStyle name="Normal 57 2 2 2 2 2 3 4" xfId="36518" xr:uid="{00000000-0005-0000-0000-0000426C0000}"/>
    <cellStyle name="Normal 57 2 2 2 2 2 3 5" xfId="21285" xr:uid="{00000000-0005-0000-0000-0000436C0000}"/>
    <cellStyle name="Normal 57 2 2 2 2 2 4" xfId="12875" xr:uid="{00000000-0005-0000-0000-0000446C0000}"/>
    <cellStyle name="Normal 57 2 2 2 2 2 4 2" xfId="43206" xr:uid="{00000000-0005-0000-0000-0000456C0000}"/>
    <cellStyle name="Normal 57 2 2 2 2 2 4 3" xfId="27973" xr:uid="{00000000-0005-0000-0000-0000466C0000}"/>
    <cellStyle name="Normal 57 2 2 2 2 2 5" xfId="7854" xr:uid="{00000000-0005-0000-0000-0000476C0000}"/>
    <cellStyle name="Normal 57 2 2 2 2 2 5 2" xfId="38189" xr:uid="{00000000-0005-0000-0000-0000486C0000}"/>
    <cellStyle name="Normal 57 2 2 2 2 2 5 3" xfId="22956" xr:uid="{00000000-0005-0000-0000-0000496C0000}"/>
    <cellStyle name="Normal 57 2 2 2 2 2 6" xfId="33177" xr:uid="{00000000-0005-0000-0000-00004A6C0000}"/>
    <cellStyle name="Normal 57 2 2 2 2 2 7" xfId="17943" xr:uid="{00000000-0005-0000-0000-00004B6C0000}"/>
    <cellStyle name="Normal 57 2 2 2 2 3" xfId="3636" xr:uid="{00000000-0005-0000-0000-00004C6C0000}"/>
    <cellStyle name="Normal 57 2 2 2 2 3 2" xfId="13710" xr:uid="{00000000-0005-0000-0000-00004D6C0000}"/>
    <cellStyle name="Normal 57 2 2 2 2 3 2 2" xfId="44041" xr:uid="{00000000-0005-0000-0000-00004E6C0000}"/>
    <cellStyle name="Normal 57 2 2 2 2 3 2 3" xfId="28808" xr:uid="{00000000-0005-0000-0000-00004F6C0000}"/>
    <cellStyle name="Normal 57 2 2 2 2 3 3" xfId="8690" xr:uid="{00000000-0005-0000-0000-0000506C0000}"/>
    <cellStyle name="Normal 57 2 2 2 2 3 3 2" xfId="39024" xr:uid="{00000000-0005-0000-0000-0000516C0000}"/>
    <cellStyle name="Normal 57 2 2 2 2 3 3 3" xfId="23791" xr:uid="{00000000-0005-0000-0000-0000526C0000}"/>
    <cellStyle name="Normal 57 2 2 2 2 3 4" xfId="34011" xr:uid="{00000000-0005-0000-0000-0000536C0000}"/>
    <cellStyle name="Normal 57 2 2 2 2 3 5" xfId="18778" xr:uid="{00000000-0005-0000-0000-0000546C0000}"/>
    <cellStyle name="Normal 57 2 2 2 2 4" xfId="5329" xr:uid="{00000000-0005-0000-0000-0000556C0000}"/>
    <cellStyle name="Normal 57 2 2 2 2 4 2" xfId="15381" xr:uid="{00000000-0005-0000-0000-0000566C0000}"/>
    <cellStyle name="Normal 57 2 2 2 2 4 2 2" xfId="45712" xr:uid="{00000000-0005-0000-0000-0000576C0000}"/>
    <cellStyle name="Normal 57 2 2 2 2 4 2 3" xfId="30479" xr:uid="{00000000-0005-0000-0000-0000586C0000}"/>
    <cellStyle name="Normal 57 2 2 2 2 4 3" xfId="10361" xr:uid="{00000000-0005-0000-0000-0000596C0000}"/>
    <cellStyle name="Normal 57 2 2 2 2 4 3 2" xfId="40695" xr:uid="{00000000-0005-0000-0000-00005A6C0000}"/>
    <cellStyle name="Normal 57 2 2 2 2 4 3 3" xfId="25462" xr:uid="{00000000-0005-0000-0000-00005B6C0000}"/>
    <cellStyle name="Normal 57 2 2 2 2 4 4" xfId="35682" xr:uid="{00000000-0005-0000-0000-00005C6C0000}"/>
    <cellStyle name="Normal 57 2 2 2 2 4 5" xfId="20449" xr:uid="{00000000-0005-0000-0000-00005D6C0000}"/>
    <cellStyle name="Normal 57 2 2 2 2 5" xfId="12039" xr:uid="{00000000-0005-0000-0000-00005E6C0000}"/>
    <cellStyle name="Normal 57 2 2 2 2 5 2" xfId="42370" xr:uid="{00000000-0005-0000-0000-00005F6C0000}"/>
    <cellStyle name="Normal 57 2 2 2 2 5 3" xfId="27137" xr:uid="{00000000-0005-0000-0000-0000606C0000}"/>
    <cellStyle name="Normal 57 2 2 2 2 6" xfId="7018" xr:uid="{00000000-0005-0000-0000-0000616C0000}"/>
    <cellStyle name="Normal 57 2 2 2 2 6 2" xfId="37353" xr:uid="{00000000-0005-0000-0000-0000626C0000}"/>
    <cellStyle name="Normal 57 2 2 2 2 6 3" xfId="22120" xr:uid="{00000000-0005-0000-0000-0000636C0000}"/>
    <cellStyle name="Normal 57 2 2 2 2 7" xfId="32341" xr:uid="{00000000-0005-0000-0000-0000646C0000}"/>
    <cellStyle name="Normal 57 2 2 2 2 8" xfId="17107" xr:uid="{00000000-0005-0000-0000-0000656C0000}"/>
    <cellStyle name="Normal 57 2 2 2 3" xfId="2365" xr:uid="{00000000-0005-0000-0000-0000666C0000}"/>
    <cellStyle name="Normal 57 2 2 2 3 2" xfId="4055" xr:uid="{00000000-0005-0000-0000-0000676C0000}"/>
    <cellStyle name="Normal 57 2 2 2 3 2 2" xfId="14128" xr:uid="{00000000-0005-0000-0000-0000686C0000}"/>
    <cellStyle name="Normal 57 2 2 2 3 2 2 2" xfId="44459" xr:uid="{00000000-0005-0000-0000-0000696C0000}"/>
    <cellStyle name="Normal 57 2 2 2 3 2 2 3" xfId="29226" xr:uid="{00000000-0005-0000-0000-00006A6C0000}"/>
    <cellStyle name="Normal 57 2 2 2 3 2 3" xfId="9108" xr:uid="{00000000-0005-0000-0000-00006B6C0000}"/>
    <cellStyle name="Normal 57 2 2 2 3 2 3 2" xfId="39442" xr:uid="{00000000-0005-0000-0000-00006C6C0000}"/>
    <cellStyle name="Normal 57 2 2 2 3 2 3 3" xfId="24209" xr:uid="{00000000-0005-0000-0000-00006D6C0000}"/>
    <cellStyle name="Normal 57 2 2 2 3 2 4" xfId="34429" xr:uid="{00000000-0005-0000-0000-00006E6C0000}"/>
    <cellStyle name="Normal 57 2 2 2 3 2 5" xfId="19196" xr:uid="{00000000-0005-0000-0000-00006F6C0000}"/>
    <cellStyle name="Normal 57 2 2 2 3 3" xfId="5747" xr:uid="{00000000-0005-0000-0000-0000706C0000}"/>
    <cellStyle name="Normal 57 2 2 2 3 3 2" xfId="15799" xr:uid="{00000000-0005-0000-0000-0000716C0000}"/>
    <cellStyle name="Normal 57 2 2 2 3 3 2 2" xfId="46130" xr:uid="{00000000-0005-0000-0000-0000726C0000}"/>
    <cellStyle name="Normal 57 2 2 2 3 3 2 3" xfId="30897" xr:uid="{00000000-0005-0000-0000-0000736C0000}"/>
    <cellStyle name="Normal 57 2 2 2 3 3 3" xfId="10779" xr:uid="{00000000-0005-0000-0000-0000746C0000}"/>
    <cellStyle name="Normal 57 2 2 2 3 3 3 2" xfId="41113" xr:uid="{00000000-0005-0000-0000-0000756C0000}"/>
    <cellStyle name="Normal 57 2 2 2 3 3 3 3" xfId="25880" xr:uid="{00000000-0005-0000-0000-0000766C0000}"/>
    <cellStyle name="Normal 57 2 2 2 3 3 4" xfId="36100" xr:uid="{00000000-0005-0000-0000-0000776C0000}"/>
    <cellStyle name="Normal 57 2 2 2 3 3 5" xfId="20867" xr:uid="{00000000-0005-0000-0000-0000786C0000}"/>
    <cellStyle name="Normal 57 2 2 2 3 4" xfId="12457" xr:uid="{00000000-0005-0000-0000-0000796C0000}"/>
    <cellStyle name="Normal 57 2 2 2 3 4 2" xfId="42788" xr:uid="{00000000-0005-0000-0000-00007A6C0000}"/>
    <cellStyle name="Normal 57 2 2 2 3 4 3" xfId="27555" xr:uid="{00000000-0005-0000-0000-00007B6C0000}"/>
    <cellStyle name="Normal 57 2 2 2 3 5" xfId="7436" xr:uid="{00000000-0005-0000-0000-00007C6C0000}"/>
    <cellStyle name="Normal 57 2 2 2 3 5 2" xfId="37771" xr:uid="{00000000-0005-0000-0000-00007D6C0000}"/>
    <cellStyle name="Normal 57 2 2 2 3 5 3" xfId="22538" xr:uid="{00000000-0005-0000-0000-00007E6C0000}"/>
    <cellStyle name="Normal 57 2 2 2 3 6" xfId="32759" xr:uid="{00000000-0005-0000-0000-00007F6C0000}"/>
    <cellStyle name="Normal 57 2 2 2 3 7" xfId="17525" xr:uid="{00000000-0005-0000-0000-0000806C0000}"/>
    <cellStyle name="Normal 57 2 2 2 4" xfId="3218" xr:uid="{00000000-0005-0000-0000-0000816C0000}"/>
    <cellStyle name="Normal 57 2 2 2 4 2" xfId="13292" xr:uid="{00000000-0005-0000-0000-0000826C0000}"/>
    <cellStyle name="Normal 57 2 2 2 4 2 2" xfId="43623" xr:uid="{00000000-0005-0000-0000-0000836C0000}"/>
    <cellStyle name="Normal 57 2 2 2 4 2 3" xfId="28390" xr:uid="{00000000-0005-0000-0000-0000846C0000}"/>
    <cellStyle name="Normal 57 2 2 2 4 3" xfId="8272" xr:uid="{00000000-0005-0000-0000-0000856C0000}"/>
    <cellStyle name="Normal 57 2 2 2 4 3 2" xfId="38606" xr:uid="{00000000-0005-0000-0000-0000866C0000}"/>
    <cellStyle name="Normal 57 2 2 2 4 3 3" xfId="23373" xr:uid="{00000000-0005-0000-0000-0000876C0000}"/>
    <cellStyle name="Normal 57 2 2 2 4 4" xfId="33593" xr:uid="{00000000-0005-0000-0000-0000886C0000}"/>
    <cellStyle name="Normal 57 2 2 2 4 5" xfId="18360" xr:uid="{00000000-0005-0000-0000-0000896C0000}"/>
    <cellStyle name="Normal 57 2 2 2 5" xfId="4911" xr:uid="{00000000-0005-0000-0000-00008A6C0000}"/>
    <cellStyle name="Normal 57 2 2 2 5 2" xfId="14963" xr:uid="{00000000-0005-0000-0000-00008B6C0000}"/>
    <cellStyle name="Normal 57 2 2 2 5 2 2" xfId="45294" xr:uid="{00000000-0005-0000-0000-00008C6C0000}"/>
    <cellStyle name="Normal 57 2 2 2 5 2 3" xfId="30061" xr:uid="{00000000-0005-0000-0000-00008D6C0000}"/>
    <cellStyle name="Normal 57 2 2 2 5 3" xfId="9943" xr:uid="{00000000-0005-0000-0000-00008E6C0000}"/>
    <cellStyle name="Normal 57 2 2 2 5 3 2" xfId="40277" xr:uid="{00000000-0005-0000-0000-00008F6C0000}"/>
    <cellStyle name="Normal 57 2 2 2 5 3 3" xfId="25044" xr:uid="{00000000-0005-0000-0000-0000906C0000}"/>
    <cellStyle name="Normal 57 2 2 2 5 4" xfId="35264" xr:uid="{00000000-0005-0000-0000-0000916C0000}"/>
    <cellStyle name="Normal 57 2 2 2 5 5" xfId="20031" xr:uid="{00000000-0005-0000-0000-0000926C0000}"/>
    <cellStyle name="Normal 57 2 2 2 6" xfId="11621" xr:uid="{00000000-0005-0000-0000-0000936C0000}"/>
    <cellStyle name="Normal 57 2 2 2 6 2" xfId="41952" xr:uid="{00000000-0005-0000-0000-0000946C0000}"/>
    <cellStyle name="Normal 57 2 2 2 6 3" xfId="26719" xr:uid="{00000000-0005-0000-0000-0000956C0000}"/>
    <cellStyle name="Normal 57 2 2 2 7" xfId="6600" xr:uid="{00000000-0005-0000-0000-0000966C0000}"/>
    <cellStyle name="Normal 57 2 2 2 7 2" xfId="36935" xr:uid="{00000000-0005-0000-0000-0000976C0000}"/>
    <cellStyle name="Normal 57 2 2 2 7 3" xfId="21702" xr:uid="{00000000-0005-0000-0000-0000986C0000}"/>
    <cellStyle name="Normal 57 2 2 2 8" xfId="31923" xr:uid="{00000000-0005-0000-0000-0000996C0000}"/>
    <cellStyle name="Normal 57 2 2 2 9" xfId="16689" xr:uid="{00000000-0005-0000-0000-00009A6C0000}"/>
    <cellStyle name="Normal 57 2 2 3" xfId="1736" xr:uid="{00000000-0005-0000-0000-00009B6C0000}"/>
    <cellStyle name="Normal 57 2 2 3 2" xfId="2575" xr:uid="{00000000-0005-0000-0000-00009C6C0000}"/>
    <cellStyle name="Normal 57 2 2 3 2 2" xfId="4265" xr:uid="{00000000-0005-0000-0000-00009D6C0000}"/>
    <cellStyle name="Normal 57 2 2 3 2 2 2" xfId="14338" xr:uid="{00000000-0005-0000-0000-00009E6C0000}"/>
    <cellStyle name="Normal 57 2 2 3 2 2 2 2" xfId="44669" xr:uid="{00000000-0005-0000-0000-00009F6C0000}"/>
    <cellStyle name="Normal 57 2 2 3 2 2 2 3" xfId="29436" xr:uid="{00000000-0005-0000-0000-0000A06C0000}"/>
    <cellStyle name="Normal 57 2 2 3 2 2 3" xfId="9318" xr:uid="{00000000-0005-0000-0000-0000A16C0000}"/>
    <cellStyle name="Normal 57 2 2 3 2 2 3 2" xfId="39652" xr:uid="{00000000-0005-0000-0000-0000A26C0000}"/>
    <cellStyle name="Normal 57 2 2 3 2 2 3 3" xfId="24419" xr:uid="{00000000-0005-0000-0000-0000A36C0000}"/>
    <cellStyle name="Normal 57 2 2 3 2 2 4" xfId="34639" xr:uid="{00000000-0005-0000-0000-0000A46C0000}"/>
    <cellStyle name="Normal 57 2 2 3 2 2 5" xfId="19406" xr:uid="{00000000-0005-0000-0000-0000A56C0000}"/>
    <cellStyle name="Normal 57 2 2 3 2 3" xfId="5957" xr:uid="{00000000-0005-0000-0000-0000A66C0000}"/>
    <cellStyle name="Normal 57 2 2 3 2 3 2" xfId="16009" xr:uid="{00000000-0005-0000-0000-0000A76C0000}"/>
    <cellStyle name="Normal 57 2 2 3 2 3 2 2" xfId="46340" xr:uid="{00000000-0005-0000-0000-0000A86C0000}"/>
    <cellStyle name="Normal 57 2 2 3 2 3 2 3" xfId="31107" xr:uid="{00000000-0005-0000-0000-0000A96C0000}"/>
    <cellStyle name="Normal 57 2 2 3 2 3 3" xfId="10989" xr:uid="{00000000-0005-0000-0000-0000AA6C0000}"/>
    <cellStyle name="Normal 57 2 2 3 2 3 3 2" xfId="41323" xr:uid="{00000000-0005-0000-0000-0000AB6C0000}"/>
    <cellStyle name="Normal 57 2 2 3 2 3 3 3" xfId="26090" xr:uid="{00000000-0005-0000-0000-0000AC6C0000}"/>
    <cellStyle name="Normal 57 2 2 3 2 3 4" xfId="36310" xr:uid="{00000000-0005-0000-0000-0000AD6C0000}"/>
    <cellStyle name="Normal 57 2 2 3 2 3 5" xfId="21077" xr:uid="{00000000-0005-0000-0000-0000AE6C0000}"/>
    <cellStyle name="Normal 57 2 2 3 2 4" xfId="12667" xr:uid="{00000000-0005-0000-0000-0000AF6C0000}"/>
    <cellStyle name="Normal 57 2 2 3 2 4 2" xfId="42998" xr:uid="{00000000-0005-0000-0000-0000B06C0000}"/>
    <cellStyle name="Normal 57 2 2 3 2 4 3" xfId="27765" xr:uid="{00000000-0005-0000-0000-0000B16C0000}"/>
    <cellStyle name="Normal 57 2 2 3 2 5" xfId="7646" xr:uid="{00000000-0005-0000-0000-0000B26C0000}"/>
    <cellStyle name="Normal 57 2 2 3 2 5 2" xfId="37981" xr:uid="{00000000-0005-0000-0000-0000B36C0000}"/>
    <cellStyle name="Normal 57 2 2 3 2 5 3" xfId="22748" xr:uid="{00000000-0005-0000-0000-0000B46C0000}"/>
    <cellStyle name="Normal 57 2 2 3 2 6" xfId="32969" xr:uid="{00000000-0005-0000-0000-0000B56C0000}"/>
    <cellStyle name="Normal 57 2 2 3 2 7" xfId="17735" xr:uid="{00000000-0005-0000-0000-0000B66C0000}"/>
    <cellStyle name="Normal 57 2 2 3 3" xfId="3428" xr:uid="{00000000-0005-0000-0000-0000B76C0000}"/>
    <cellStyle name="Normal 57 2 2 3 3 2" xfId="13502" xr:uid="{00000000-0005-0000-0000-0000B86C0000}"/>
    <cellStyle name="Normal 57 2 2 3 3 2 2" xfId="43833" xr:uid="{00000000-0005-0000-0000-0000B96C0000}"/>
    <cellStyle name="Normal 57 2 2 3 3 2 3" xfId="28600" xr:uid="{00000000-0005-0000-0000-0000BA6C0000}"/>
    <cellStyle name="Normal 57 2 2 3 3 3" xfId="8482" xr:uid="{00000000-0005-0000-0000-0000BB6C0000}"/>
    <cellStyle name="Normal 57 2 2 3 3 3 2" xfId="38816" xr:uid="{00000000-0005-0000-0000-0000BC6C0000}"/>
    <cellStyle name="Normal 57 2 2 3 3 3 3" xfId="23583" xr:uid="{00000000-0005-0000-0000-0000BD6C0000}"/>
    <cellStyle name="Normal 57 2 2 3 3 4" xfId="33803" xr:uid="{00000000-0005-0000-0000-0000BE6C0000}"/>
    <cellStyle name="Normal 57 2 2 3 3 5" xfId="18570" xr:uid="{00000000-0005-0000-0000-0000BF6C0000}"/>
    <cellStyle name="Normal 57 2 2 3 4" xfId="5121" xr:uid="{00000000-0005-0000-0000-0000C06C0000}"/>
    <cellStyle name="Normal 57 2 2 3 4 2" xfId="15173" xr:uid="{00000000-0005-0000-0000-0000C16C0000}"/>
    <cellStyle name="Normal 57 2 2 3 4 2 2" xfId="45504" xr:uid="{00000000-0005-0000-0000-0000C26C0000}"/>
    <cellStyle name="Normal 57 2 2 3 4 2 3" xfId="30271" xr:uid="{00000000-0005-0000-0000-0000C36C0000}"/>
    <cellStyle name="Normal 57 2 2 3 4 3" xfId="10153" xr:uid="{00000000-0005-0000-0000-0000C46C0000}"/>
    <cellStyle name="Normal 57 2 2 3 4 3 2" xfId="40487" xr:uid="{00000000-0005-0000-0000-0000C56C0000}"/>
    <cellStyle name="Normal 57 2 2 3 4 3 3" xfId="25254" xr:uid="{00000000-0005-0000-0000-0000C66C0000}"/>
    <cellStyle name="Normal 57 2 2 3 4 4" xfId="35474" xr:uid="{00000000-0005-0000-0000-0000C76C0000}"/>
    <cellStyle name="Normal 57 2 2 3 4 5" xfId="20241" xr:uid="{00000000-0005-0000-0000-0000C86C0000}"/>
    <cellStyle name="Normal 57 2 2 3 5" xfId="11831" xr:uid="{00000000-0005-0000-0000-0000C96C0000}"/>
    <cellStyle name="Normal 57 2 2 3 5 2" xfId="42162" xr:uid="{00000000-0005-0000-0000-0000CA6C0000}"/>
    <cellStyle name="Normal 57 2 2 3 5 3" xfId="26929" xr:uid="{00000000-0005-0000-0000-0000CB6C0000}"/>
    <cellStyle name="Normal 57 2 2 3 6" xfId="6810" xr:uid="{00000000-0005-0000-0000-0000CC6C0000}"/>
    <cellStyle name="Normal 57 2 2 3 6 2" xfId="37145" xr:uid="{00000000-0005-0000-0000-0000CD6C0000}"/>
    <cellStyle name="Normal 57 2 2 3 6 3" xfId="21912" xr:uid="{00000000-0005-0000-0000-0000CE6C0000}"/>
    <cellStyle name="Normal 57 2 2 3 7" xfId="32133" xr:uid="{00000000-0005-0000-0000-0000CF6C0000}"/>
    <cellStyle name="Normal 57 2 2 3 8" xfId="16899" xr:uid="{00000000-0005-0000-0000-0000D06C0000}"/>
    <cellStyle name="Normal 57 2 2 4" xfId="2157" xr:uid="{00000000-0005-0000-0000-0000D16C0000}"/>
    <cellStyle name="Normal 57 2 2 4 2" xfId="3847" xr:uid="{00000000-0005-0000-0000-0000D26C0000}"/>
    <cellStyle name="Normal 57 2 2 4 2 2" xfId="13920" xr:uid="{00000000-0005-0000-0000-0000D36C0000}"/>
    <cellStyle name="Normal 57 2 2 4 2 2 2" xfId="44251" xr:uid="{00000000-0005-0000-0000-0000D46C0000}"/>
    <cellStyle name="Normal 57 2 2 4 2 2 3" xfId="29018" xr:uid="{00000000-0005-0000-0000-0000D56C0000}"/>
    <cellStyle name="Normal 57 2 2 4 2 3" xfId="8900" xr:uid="{00000000-0005-0000-0000-0000D66C0000}"/>
    <cellStyle name="Normal 57 2 2 4 2 3 2" xfId="39234" xr:uid="{00000000-0005-0000-0000-0000D76C0000}"/>
    <cellStyle name="Normal 57 2 2 4 2 3 3" xfId="24001" xr:uid="{00000000-0005-0000-0000-0000D86C0000}"/>
    <cellStyle name="Normal 57 2 2 4 2 4" xfId="34221" xr:uid="{00000000-0005-0000-0000-0000D96C0000}"/>
    <cellStyle name="Normal 57 2 2 4 2 5" xfId="18988" xr:uid="{00000000-0005-0000-0000-0000DA6C0000}"/>
    <cellStyle name="Normal 57 2 2 4 3" xfId="5539" xr:uid="{00000000-0005-0000-0000-0000DB6C0000}"/>
    <cellStyle name="Normal 57 2 2 4 3 2" xfId="15591" xr:uid="{00000000-0005-0000-0000-0000DC6C0000}"/>
    <cellStyle name="Normal 57 2 2 4 3 2 2" xfId="45922" xr:uid="{00000000-0005-0000-0000-0000DD6C0000}"/>
    <cellStyle name="Normal 57 2 2 4 3 2 3" xfId="30689" xr:uid="{00000000-0005-0000-0000-0000DE6C0000}"/>
    <cellStyle name="Normal 57 2 2 4 3 3" xfId="10571" xr:uid="{00000000-0005-0000-0000-0000DF6C0000}"/>
    <cellStyle name="Normal 57 2 2 4 3 3 2" xfId="40905" xr:uid="{00000000-0005-0000-0000-0000E06C0000}"/>
    <cellStyle name="Normal 57 2 2 4 3 3 3" xfId="25672" xr:uid="{00000000-0005-0000-0000-0000E16C0000}"/>
    <cellStyle name="Normal 57 2 2 4 3 4" xfId="35892" xr:uid="{00000000-0005-0000-0000-0000E26C0000}"/>
    <cellStyle name="Normal 57 2 2 4 3 5" xfId="20659" xr:uid="{00000000-0005-0000-0000-0000E36C0000}"/>
    <cellStyle name="Normal 57 2 2 4 4" xfId="12249" xr:uid="{00000000-0005-0000-0000-0000E46C0000}"/>
    <cellStyle name="Normal 57 2 2 4 4 2" xfId="42580" xr:uid="{00000000-0005-0000-0000-0000E56C0000}"/>
    <cellStyle name="Normal 57 2 2 4 4 3" xfId="27347" xr:uid="{00000000-0005-0000-0000-0000E66C0000}"/>
    <cellStyle name="Normal 57 2 2 4 5" xfId="7228" xr:uid="{00000000-0005-0000-0000-0000E76C0000}"/>
    <cellStyle name="Normal 57 2 2 4 5 2" xfId="37563" xr:uid="{00000000-0005-0000-0000-0000E86C0000}"/>
    <cellStyle name="Normal 57 2 2 4 5 3" xfId="22330" xr:uid="{00000000-0005-0000-0000-0000E96C0000}"/>
    <cellStyle name="Normal 57 2 2 4 6" xfId="32551" xr:uid="{00000000-0005-0000-0000-0000EA6C0000}"/>
    <cellStyle name="Normal 57 2 2 4 7" xfId="17317" xr:uid="{00000000-0005-0000-0000-0000EB6C0000}"/>
    <cellStyle name="Normal 57 2 2 5" xfId="3010" xr:uid="{00000000-0005-0000-0000-0000EC6C0000}"/>
    <cellStyle name="Normal 57 2 2 5 2" xfId="13084" xr:uid="{00000000-0005-0000-0000-0000ED6C0000}"/>
    <cellStyle name="Normal 57 2 2 5 2 2" xfId="43415" xr:uid="{00000000-0005-0000-0000-0000EE6C0000}"/>
    <cellStyle name="Normal 57 2 2 5 2 3" xfId="28182" xr:uid="{00000000-0005-0000-0000-0000EF6C0000}"/>
    <cellStyle name="Normal 57 2 2 5 3" xfId="8064" xr:uid="{00000000-0005-0000-0000-0000F06C0000}"/>
    <cellStyle name="Normal 57 2 2 5 3 2" xfId="38398" xr:uid="{00000000-0005-0000-0000-0000F16C0000}"/>
    <cellStyle name="Normal 57 2 2 5 3 3" xfId="23165" xr:uid="{00000000-0005-0000-0000-0000F26C0000}"/>
    <cellStyle name="Normal 57 2 2 5 4" xfId="33385" xr:uid="{00000000-0005-0000-0000-0000F36C0000}"/>
    <cellStyle name="Normal 57 2 2 5 5" xfId="18152" xr:uid="{00000000-0005-0000-0000-0000F46C0000}"/>
    <cellStyle name="Normal 57 2 2 6" xfId="4703" xr:uid="{00000000-0005-0000-0000-0000F56C0000}"/>
    <cellStyle name="Normal 57 2 2 6 2" xfId="14755" xr:uid="{00000000-0005-0000-0000-0000F66C0000}"/>
    <cellStyle name="Normal 57 2 2 6 2 2" xfId="45086" xr:uid="{00000000-0005-0000-0000-0000F76C0000}"/>
    <cellStyle name="Normal 57 2 2 6 2 3" xfId="29853" xr:uid="{00000000-0005-0000-0000-0000F86C0000}"/>
    <cellStyle name="Normal 57 2 2 6 3" xfId="9735" xr:uid="{00000000-0005-0000-0000-0000F96C0000}"/>
    <cellStyle name="Normal 57 2 2 6 3 2" xfId="40069" xr:uid="{00000000-0005-0000-0000-0000FA6C0000}"/>
    <cellStyle name="Normal 57 2 2 6 3 3" xfId="24836" xr:uid="{00000000-0005-0000-0000-0000FB6C0000}"/>
    <cellStyle name="Normal 57 2 2 6 4" xfId="35056" xr:uid="{00000000-0005-0000-0000-0000FC6C0000}"/>
    <cellStyle name="Normal 57 2 2 6 5" xfId="19823" xr:uid="{00000000-0005-0000-0000-0000FD6C0000}"/>
    <cellStyle name="Normal 57 2 2 7" xfId="11413" xr:uid="{00000000-0005-0000-0000-0000FE6C0000}"/>
    <cellStyle name="Normal 57 2 2 7 2" xfId="41744" xr:uid="{00000000-0005-0000-0000-0000FF6C0000}"/>
    <cellStyle name="Normal 57 2 2 7 3" xfId="26511" xr:uid="{00000000-0005-0000-0000-0000006D0000}"/>
    <cellStyle name="Normal 57 2 2 8" xfId="6392" xr:uid="{00000000-0005-0000-0000-0000016D0000}"/>
    <cellStyle name="Normal 57 2 2 8 2" xfId="36727" xr:uid="{00000000-0005-0000-0000-0000026D0000}"/>
    <cellStyle name="Normal 57 2 2 8 3" xfId="21494" xr:uid="{00000000-0005-0000-0000-0000036D0000}"/>
    <cellStyle name="Normal 57 2 2 9" xfId="31715" xr:uid="{00000000-0005-0000-0000-0000046D0000}"/>
    <cellStyle name="Normal 57 2 3" xfId="1419" xr:uid="{00000000-0005-0000-0000-0000056D0000}"/>
    <cellStyle name="Normal 57 2 3 2" xfId="1840" xr:uid="{00000000-0005-0000-0000-0000066D0000}"/>
    <cellStyle name="Normal 57 2 3 2 2" xfId="2679" xr:uid="{00000000-0005-0000-0000-0000076D0000}"/>
    <cellStyle name="Normal 57 2 3 2 2 2" xfId="4369" xr:uid="{00000000-0005-0000-0000-0000086D0000}"/>
    <cellStyle name="Normal 57 2 3 2 2 2 2" xfId="14442" xr:uid="{00000000-0005-0000-0000-0000096D0000}"/>
    <cellStyle name="Normal 57 2 3 2 2 2 2 2" xfId="44773" xr:uid="{00000000-0005-0000-0000-00000A6D0000}"/>
    <cellStyle name="Normal 57 2 3 2 2 2 2 3" xfId="29540" xr:uid="{00000000-0005-0000-0000-00000B6D0000}"/>
    <cellStyle name="Normal 57 2 3 2 2 2 3" xfId="9422" xr:uid="{00000000-0005-0000-0000-00000C6D0000}"/>
    <cellStyle name="Normal 57 2 3 2 2 2 3 2" xfId="39756" xr:uid="{00000000-0005-0000-0000-00000D6D0000}"/>
    <cellStyle name="Normal 57 2 3 2 2 2 3 3" xfId="24523" xr:uid="{00000000-0005-0000-0000-00000E6D0000}"/>
    <cellStyle name="Normal 57 2 3 2 2 2 4" xfId="34743" xr:uid="{00000000-0005-0000-0000-00000F6D0000}"/>
    <cellStyle name="Normal 57 2 3 2 2 2 5" xfId="19510" xr:uid="{00000000-0005-0000-0000-0000106D0000}"/>
    <cellStyle name="Normal 57 2 3 2 2 3" xfId="6061" xr:uid="{00000000-0005-0000-0000-0000116D0000}"/>
    <cellStyle name="Normal 57 2 3 2 2 3 2" xfId="16113" xr:uid="{00000000-0005-0000-0000-0000126D0000}"/>
    <cellStyle name="Normal 57 2 3 2 2 3 2 2" xfId="46444" xr:uid="{00000000-0005-0000-0000-0000136D0000}"/>
    <cellStyle name="Normal 57 2 3 2 2 3 2 3" xfId="31211" xr:uid="{00000000-0005-0000-0000-0000146D0000}"/>
    <cellStyle name="Normal 57 2 3 2 2 3 3" xfId="11093" xr:uid="{00000000-0005-0000-0000-0000156D0000}"/>
    <cellStyle name="Normal 57 2 3 2 2 3 3 2" xfId="41427" xr:uid="{00000000-0005-0000-0000-0000166D0000}"/>
    <cellStyle name="Normal 57 2 3 2 2 3 3 3" xfId="26194" xr:uid="{00000000-0005-0000-0000-0000176D0000}"/>
    <cellStyle name="Normal 57 2 3 2 2 3 4" xfId="36414" xr:uid="{00000000-0005-0000-0000-0000186D0000}"/>
    <cellStyle name="Normal 57 2 3 2 2 3 5" xfId="21181" xr:uid="{00000000-0005-0000-0000-0000196D0000}"/>
    <cellStyle name="Normal 57 2 3 2 2 4" xfId="12771" xr:uid="{00000000-0005-0000-0000-00001A6D0000}"/>
    <cellStyle name="Normal 57 2 3 2 2 4 2" xfId="43102" xr:uid="{00000000-0005-0000-0000-00001B6D0000}"/>
    <cellStyle name="Normal 57 2 3 2 2 4 3" xfId="27869" xr:uid="{00000000-0005-0000-0000-00001C6D0000}"/>
    <cellStyle name="Normal 57 2 3 2 2 5" xfId="7750" xr:uid="{00000000-0005-0000-0000-00001D6D0000}"/>
    <cellStyle name="Normal 57 2 3 2 2 5 2" xfId="38085" xr:uid="{00000000-0005-0000-0000-00001E6D0000}"/>
    <cellStyle name="Normal 57 2 3 2 2 5 3" xfId="22852" xr:uid="{00000000-0005-0000-0000-00001F6D0000}"/>
    <cellStyle name="Normal 57 2 3 2 2 6" xfId="33073" xr:uid="{00000000-0005-0000-0000-0000206D0000}"/>
    <cellStyle name="Normal 57 2 3 2 2 7" xfId="17839" xr:uid="{00000000-0005-0000-0000-0000216D0000}"/>
    <cellStyle name="Normal 57 2 3 2 3" xfId="3532" xr:uid="{00000000-0005-0000-0000-0000226D0000}"/>
    <cellStyle name="Normal 57 2 3 2 3 2" xfId="13606" xr:uid="{00000000-0005-0000-0000-0000236D0000}"/>
    <cellStyle name="Normal 57 2 3 2 3 2 2" xfId="43937" xr:uid="{00000000-0005-0000-0000-0000246D0000}"/>
    <cellStyle name="Normal 57 2 3 2 3 2 3" xfId="28704" xr:uid="{00000000-0005-0000-0000-0000256D0000}"/>
    <cellStyle name="Normal 57 2 3 2 3 3" xfId="8586" xr:uid="{00000000-0005-0000-0000-0000266D0000}"/>
    <cellStyle name="Normal 57 2 3 2 3 3 2" xfId="38920" xr:uid="{00000000-0005-0000-0000-0000276D0000}"/>
    <cellStyle name="Normal 57 2 3 2 3 3 3" xfId="23687" xr:uid="{00000000-0005-0000-0000-0000286D0000}"/>
    <cellStyle name="Normal 57 2 3 2 3 4" xfId="33907" xr:uid="{00000000-0005-0000-0000-0000296D0000}"/>
    <cellStyle name="Normal 57 2 3 2 3 5" xfId="18674" xr:uid="{00000000-0005-0000-0000-00002A6D0000}"/>
    <cellStyle name="Normal 57 2 3 2 4" xfId="5225" xr:uid="{00000000-0005-0000-0000-00002B6D0000}"/>
    <cellStyle name="Normal 57 2 3 2 4 2" xfId="15277" xr:uid="{00000000-0005-0000-0000-00002C6D0000}"/>
    <cellStyle name="Normal 57 2 3 2 4 2 2" xfId="45608" xr:uid="{00000000-0005-0000-0000-00002D6D0000}"/>
    <cellStyle name="Normal 57 2 3 2 4 2 3" xfId="30375" xr:uid="{00000000-0005-0000-0000-00002E6D0000}"/>
    <cellStyle name="Normal 57 2 3 2 4 3" xfId="10257" xr:uid="{00000000-0005-0000-0000-00002F6D0000}"/>
    <cellStyle name="Normal 57 2 3 2 4 3 2" xfId="40591" xr:uid="{00000000-0005-0000-0000-0000306D0000}"/>
    <cellStyle name="Normal 57 2 3 2 4 3 3" xfId="25358" xr:uid="{00000000-0005-0000-0000-0000316D0000}"/>
    <cellStyle name="Normal 57 2 3 2 4 4" xfId="35578" xr:uid="{00000000-0005-0000-0000-0000326D0000}"/>
    <cellStyle name="Normal 57 2 3 2 4 5" xfId="20345" xr:uid="{00000000-0005-0000-0000-0000336D0000}"/>
    <cellStyle name="Normal 57 2 3 2 5" xfId="11935" xr:uid="{00000000-0005-0000-0000-0000346D0000}"/>
    <cellStyle name="Normal 57 2 3 2 5 2" xfId="42266" xr:uid="{00000000-0005-0000-0000-0000356D0000}"/>
    <cellStyle name="Normal 57 2 3 2 5 3" xfId="27033" xr:uid="{00000000-0005-0000-0000-0000366D0000}"/>
    <cellStyle name="Normal 57 2 3 2 6" xfId="6914" xr:uid="{00000000-0005-0000-0000-0000376D0000}"/>
    <cellStyle name="Normal 57 2 3 2 6 2" xfId="37249" xr:uid="{00000000-0005-0000-0000-0000386D0000}"/>
    <cellStyle name="Normal 57 2 3 2 6 3" xfId="22016" xr:uid="{00000000-0005-0000-0000-0000396D0000}"/>
    <cellStyle name="Normal 57 2 3 2 7" xfId="32237" xr:uid="{00000000-0005-0000-0000-00003A6D0000}"/>
    <cellStyle name="Normal 57 2 3 2 8" xfId="17003" xr:uid="{00000000-0005-0000-0000-00003B6D0000}"/>
    <cellStyle name="Normal 57 2 3 3" xfId="2261" xr:uid="{00000000-0005-0000-0000-00003C6D0000}"/>
    <cellStyle name="Normal 57 2 3 3 2" xfId="3951" xr:uid="{00000000-0005-0000-0000-00003D6D0000}"/>
    <cellStyle name="Normal 57 2 3 3 2 2" xfId="14024" xr:uid="{00000000-0005-0000-0000-00003E6D0000}"/>
    <cellStyle name="Normal 57 2 3 3 2 2 2" xfId="44355" xr:uid="{00000000-0005-0000-0000-00003F6D0000}"/>
    <cellStyle name="Normal 57 2 3 3 2 2 3" xfId="29122" xr:uid="{00000000-0005-0000-0000-0000406D0000}"/>
    <cellStyle name="Normal 57 2 3 3 2 3" xfId="9004" xr:uid="{00000000-0005-0000-0000-0000416D0000}"/>
    <cellStyle name="Normal 57 2 3 3 2 3 2" xfId="39338" xr:uid="{00000000-0005-0000-0000-0000426D0000}"/>
    <cellStyle name="Normal 57 2 3 3 2 3 3" xfId="24105" xr:uid="{00000000-0005-0000-0000-0000436D0000}"/>
    <cellStyle name="Normal 57 2 3 3 2 4" xfId="34325" xr:uid="{00000000-0005-0000-0000-0000446D0000}"/>
    <cellStyle name="Normal 57 2 3 3 2 5" xfId="19092" xr:uid="{00000000-0005-0000-0000-0000456D0000}"/>
    <cellStyle name="Normal 57 2 3 3 3" xfId="5643" xr:uid="{00000000-0005-0000-0000-0000466D0000}"/>
    <cellStyle name="Normal 57 2 3 3 3 2" xfId="15695" xr:uid="{00000000-0005-0000-0000-0000476D0000}"/>
    <cellStyle name="Normal 57 2 3 3 3 2 2" xfId="46026" xr:uid="{00000000-0005-0000-0000-0000486D0000}"/>
    <cellStyle name="Normal 57 2 3 3 3 2 3" xfId="30793" xr:uid="{00000000-0005-0000-0000-0000496D0000}"/>
    <cellStyle name="Normal 57 2 3 3 3 3" xfId="10675" xr:uid="{00000000-0005-0000-0000-00004A6D0000}"/>
    <cellStyle name="Normal 57 2 3 3 3 3 2" xfId="41009" xr:uid="{00000000-0005-0000-0000-00004B6D0000}"/>
    <cellStyle name="Normal 57 2 3 3 3 3 3" xfId="25776" xr:uid="{00000000-0005-0000-0000-00004C6D0000}"/>
    <cellStyle name="Normal 57 2 3 3 3 4" xfId="35996" xr:uid="{00000000-0005-0000-0000-00004D6D0000}"/>
    <cellStyle name="Normal 57 2 3 3 3 5" xfId="20763" xr:uid="{00000000-0005-0000-0000-00004E6D0000}"/>
    <cellStyle name="Normal 57 2 3 3 4" xfId="12353" xr:uid="{00000000-0005-0000-0000-00004F6D0000}"/>
    <cellStyle name="Normal 57 2 3 3 4 2" xfId="42684" xr:uid="{00000000-0005-0000-0000-0000506D0000}"/>
    <cellStyle name="Normal 57 2 3 3 4 3" xfId="27451" xr:uid="{00000000-0005-0000-0000-0000516D0000}"/>
    <cellStyle name="Normal 57 2 3 3 5" xfId="7332" xr:uid="{00000000-0005-0000-0000-0000526D0000}"/>
    <cellStyle name="Normal 57 2 3 3 5 2" xfId="37667" xr:uid="{00000000-0005-0000-0000-0000536D0000}"/>
    <cellStyle name="Normal 57 2 3 3 5 3" xfId="22434" xr:uid="{00000000-0005-0000-0000-0000546D0000}"/>
    <cellStyle name="Normal 57 2 3 3 6" xfId="32655" xr:uid="{00000000-0005-0000-0000-0000556D0000}"/>
    <cellStyle name="Normal 57 2 3 3 7" xfId="17421" xr:uid="{00000000-0005-0000-0000-0000566D0000}"/>
    <cellStyle name="Normal 57 2 3 4" xfId="3114" xr:uid="{00000000-0005-0000-0000-0000576D0000}"/>
    <cellStyle name="Normal 57 2 3 4 2" xfId="13188" xr:uid="{00000000-0005-0000-0000-0000586D0000}"/>
    <cellStyle name="Normal 57 2 3 4 2 2" xfId="43519" xr:uid="{00000000-0005-0000-0000-0000596D0000}"/>
    <cellStyle name="Normal 57 2 3 4 2 3" xfId="28286" xr:uid="{00000000-0005-0000-0000-00005A6D0000}"/>
    <cellStyle name="Normal 57 2 3 4 3" xfId="8168" xr:uid="{00000000-0005-0000-0000-00005B6D0000}"/>
    <cellStyle name="Normal 57 2 3 4 3 2" xfId="38502" xr:uid="{00000000-0005-0000-0000-00005C6D0000}"/>
    <cellStyle name="Normal 57 2 3 4 3 3" xfId="23269" xr:uid="{00000000-0005-0000-0000-00005D6D0000}"/>
    <cellStyle name="Normal 57 2 3 4 4" xfId="33489" xr:uid="{00000000-0005-0000-0000-00005E6D0000}"/>
    <cellStyle name="Normal 57 2 3 4 5" xfId="18256" xr:uid="{00000000-0005-0000-0000-00005F6D0000}"/>
    <cellStyle name="Normal 57 2 3 5" xfId="4807" xr:uid="{00000000-0005-0000-0000-0000606D0000}"/>
    <cellStyle name="Normal 57 2 3 5 2" xfId="14859" xr:uid="{00000000-0005-0000-0000-0000616D0000}"/>
    <cellStyle name="Normal 57 2 3 5 2 2" xfId="45190" xr:uid="{00000000-0005-0000-0000-0000626D0000}"/>
    <cellStyle name="Normal 57 2 3 5 2 3" xfId="29957" xr:uid="{00000000-0005-0000-0000-0000636D0000}"/>
    <cellStyle name="Normal 57 2 3 5 3" xfId="9839" xr:uid="{00000000-0005-0000-0000-0000646D0000}"/>
    <cellStyle name="Normal 57 2 3 5 3 2" xfId="40173" xr:uid="{00000000-0005-0000-0000-0000656D0000}"/>
    <cellStyle name="Normal 57 2 3 5 3 3" xfId="24940" xr:uid="{00000000-0005-0000-0000-0000666D0000}"/>
    <cellStyle name="Normal 57 2 3 5 4" xfId="35160" xr:uid="{00000000-0005-0000-0000-0000676D0000}"/>
    <cellStyle name="Normal 57 2 3 5 5" xfId="19927" xr:uid="{00000000-0005-0000-0000-0000686D0000}"/>
    <cellStyle name="Normal 57 2 3 6" xfId="11517" xr:uid="{00000000-0005-0000-0000-0000696D0000}"/>
    <cellStyle name="Normal 57 2 3 6 2" xfId="41848" xr:uid="{00000000-0005-0000-0000-00006A6D0000}"/>
    <cellStyle name="Normal 57 2 3 6 3" xfId="26615" xr:uid="{00000000-0005-0000-0000-00006B6D0000}"/>
    <cellStyle name="Normal 57 2 3 7" xfId="6496" xr:uid="{00000000-0005-0000-0000-00006C6D0000}"/>
    <cellStyle name="Normal 57 2 3 7 2" xfId="36831" xr:uid="{00000000-0005-0000-0000-00006D6D0000}"/>
    <cellStyle name="Normal 57 2 3 7 3" xfId="21598" xr:uid="{00000000-0005-0000-0000-00006E6D0000}"/>
    <cellStyle name="Normal 57 2 3 8" xfId="31819" xr:uid="{00000000-0005-0000-0000-00006F6D0000}"/>
    <cellStyle name="Normal 57 2 3 9" xfId="16585" xr:uid="{00000000-0005-0000-0000-0000706D0000}"/>
    <cellStyle name="Normal 57 2 4" xfId="1632" xr:uid="{00000000-0005-0000-0000-0000716D0000}"/>
    <cellStyle name="Normal 57 2 4 2" xfId="2471" xr:uid="{00000000-0005-0000-0000-0000726D0000}"/>
    <cellStyle name="Normal 57 2 4 2 2" xfId="4161" xr:uid="{00000000-0005-0000-0000-0000736D0000}"/>
    <cellStyle name="Normal 57 2 4 2 2 2" xfId="14234" xr:uid="{00000000-0005-0000-0000-0000746D0000}"/>
    <cellStyle name="Normal 57 2 4 2 2 2 2" xfId="44565" xr:uid="{00000000-0005-0000-0000-0000756D0000}"/>
    <cellStyle name="Normal 57 2 4 2 2 2 3" xfId="29332" xr:uid="{00000000-0005-0000-0000-0000766D0000}"/>
    <cellStyle name="Normal 57 2 4 2 2 3" xfId="9214" xr:uid="{00000000-0005-0000-0000-0000776D0000}"/>
    <cellStyle name="Normal 57 2 4 2 2 3 2" xfId="39548" xr:uid="{00000000-0005-0000-0000-0000786D0000}"/>
    <cellStyle name="Normal 57 2 4 2 2 3 3" xfId="24315" xr:uid="{00000000-0005-0000-0000-0000796D0000}"/>
    <cellStyle name="Normal 57 2 4 2 2 4" xfId="34535" xr:uid="{00000000-0005-0000-0000-00007A6D0000}"/>
    <cellStyle name="Normal 57 2 4 2 2 5" xfId="19302" xr:uid="{00000000-0005-0000-0000-00007B6D0000}"/>
    <cellStyle name="Normal 57 2 4 2 3" xfId="5853" xr:uid="{00000000-0005-0000-0000-00007C6D0000}"/>
    <cellStyle name="Normal 57 2 4 2 3 2" xfId="15905" xr:uid="{00000000-0005-0000-0000-00007D6D0000}"/>
    <cellStyle name="Normal 57 2 4 2 3 2 2" xfId="46236" xr:uid="{00000000-0005-0000-0000-00007E6D0000}"/>
    <cellStyle name="Normal 57 2 4 2 3 2 3" xfId="31003" xr:uid="{00000000-0005-0000-0000-00007F6D0000}"/>
    <cellStyle name="Normal 57 2 4 2 3 3" xfId="10885" xr:uid="{00000000-0005-0000-0000-0000806D0000}"/>
    <cellStyle name="Normal 57 2 4 2 3 3 2" xfId="41219" xr:uid="{00000000-0005-0000-0000-0000816D0000}"/>
    <cellStyle name="Normal 57 2 4 2 3 3 3" xfId="25986" xr:uid="{00000000-0005-0000-0000-0000826D0000}"/>
    <cellStyle name="Normal 57 2 4 2 3 4" xfId="36206" xr:uid="{00000000-0005-0000-0000-0000836D0000}"/>
    <cellStyle name="Normal 57 2 4 2 3 5" xfId="20973" xr:uid="{00000000-0005-0000-0000-0000846D0000}"/>
    <cellStyle name="Normal 57 2 4 2 4" xfId="12563" xr:uid="{00000000-0005-0000-0000-0000856D0000}"/>
    <cellStyle name="Normal 57 2 4 2 4 2" xfId="42894" xr:uid="{00000000-0005-0000-0000-0000866D0000}"/>
    <cellStyle name="Normal 57 2 4 2 4 3" xfId="27661" xr:uid="{00000000-0005-0000-0000-0000876D0000}"/>
    <cellStyle name="Normal 57 2 4 2 5" xfId="7542" xr:uid="{00000000-0005-0000-0000-0000886D0000}"/>
    <cellStyle name="Normal 57 2 4 2 5 2" xfId="37877" xr:uid="{00000000-0005-0000-0000-0000896D0000}"/>
    <cellStyle name="Normal 57 2 4 2 5 3" xfId="22644" xr:uid="{00000000-0005-0000-0000-00008A6D0000}"/>
    <cellStyle name="Normal 57 2 4 2 6" xfId="32865" xr:uid="{00000000-0005-0000-0000-00008B6D0000}"/>
    <cellStyle name="Normal 57 2 4 2 7" xfId="17631" xr:uid="{00000000-0005-0000-0000-00008C6D0000}"/>
    <cellStyle name="Normal 57 2 4 3" xfId="3324" xr:uid="{00000000-0005-0000-0000-00008D6D0000}"/>
    <cellStyle name="Normal 57 2 4 3 2" xfId="13398" xr:uid="{00000000-0005-0000-0000-00008E6D0000}"/>
    <cellStyle name="Normal 57 2 4 3 2 2" xfId="43729" xr:uid="{00000000-0005-0000-0000-00008F6D0000}"/>
    <cellStyle name="Normal 57 2 4 3 2 3" xfId="28496" xr:uid="{00000000-0005-0000-0000-0000906D0000}"/>
    <cellStyle name="Normal 57 2 4 3 3" xfId="8378" xr:uid="{00000000-0005-0000-0000-0000916D0000}"/>
    <cellStyle name="Normal 57 2 4 3 3 2" xfId="38712" xr:uid="{00000000-0005-0000-0000-0000926D0000}"/>
    <cellStyle name="Normal 57 2 4 3 3 3" xfId="23479" xr:uid="{00000000-0005-0000-0000-0000936D0000}"/>
    <cellStyle name="Normal 57 2 4 3 4" xfId="33699" xr:uid="{00000000-0005-0000-0000-0000946D0000}"/>
    <cellStyle name="Normal 57 2 4 3 5" xfId="18466" xr:uid="{00000000-0005-0000-0000-0000956D0000}"/>
    <cellStyle name="Normal 57 2 4 4" xfId="5017" xr:uid="{00000000-0005-0000-0000-0000966D0000}"/>
    <cellStyle name="Normal 57 2 4 4 2" xfId="15069" xr:uid="{00000000-0005-0000-0000-0000976D0000}"/>
    <cellStyle name="Normal 57 2 4 4 2 2" xfId="45400" xr:uid="{00000000-0005-0000-0000-0000986D0000}"/>
    <cellStyle name="Normal 57 2 4 4 2 3" xfId="30167" xr:uid="{00000000-0005-0000-0000-0000996D0000}"/>
    <cellStyle name="Normal 57 2 4 4 3" xfId="10049" xr:uid="{00000000-0005-0000-0000-00009A6D0000}"/>
    <cellStyle name="Normal 57 2 4 4 3 2" xfId="40383" xr:uid="{00000000-0005-0000-0000-00009B6D0000}"/>
    <cellStyle name="Normal 57 2 4 4 3 3" xfId="25150" xr:uid="{00000000-0005-0000-0000-00009C6D0000}"/>
    <cellStyle name="Normal 57 2 4 4 4" xfId="35370" xr:uid="{00000000-0005-0000-0000-00009D6D0000}"/>
    <cellStyle name="Normal 57 2 4 4 5" xfId="20137" xr:uid="{00000000-0005-0000-0000-00009E6D0000}"/>
    <cellStyle name="Normal 57 2 4 5" xfId="11727" xr:uid="{00000000-0005-0000-0000-00009F6D0000}"/>
    <cellStyle name="Normal 57 2 4 5 2" xfId="42058" xr:uid="{00000000-0005-0000-0000-0000A06D0000}"/>
    <cellStyle name="Normal 57 2 4 5 3" xfId="26825" xr:uid="{00000000-0005-0000-0000-0000A16D0000}"/>
    <cellStyle name="Normal 57 2 4 6" xfId="6706" xr:uid="{00000000-0005-0000-0000-0000A26D0000}"/>
    <cellStyle name="Normal 57 2 4 6 2" xfId="37041" xr:uid="{00000000-0005-0000-0000-0000A36D0000}"/>
    <cellStyle name="Normal 57 2 4 6 3" xfId="21808" xr:uid="{00000000-0005-0000-0000-0000A46D0000}"/>
    <cellStyle name="Normal 57 2 4 7" xfId="32029" xr:uid="{00000000-0005-0000-0000-0000A56D0000}"/>
    <cellStyle name="Normal 57 2 4 8" xfId="16795" xr:uid="{00000000-0005-0000-0000-0000A66D0000}"/>
    <cellStyle name="Normal 57 2 5" xfId="2053" xr:uid="{00000000-0005-0000-0000-0000A76D0000}"/>
    <cellStyle name="Normal 57 2 5 2" xfId="3743" xr:uid="{00000000-0005-0000-0000-0000A86D0000}"/>
    <cellStyle name="Normal 57 2 5 2 2" xfId="13816" xr:uid="{00000000-0005-0000-0000-0000A96D0000}"/>
    <cellStyle name="Normal 57 2 5 2 2 2" xfId="44147" xr:uid="{00000000-0005-0000-0000-0000AA6D0000}"/>
    <cellStyle name="Normal 57 2 5 2 2 3" xfId="28914" xr:uid="{00000000-0005-0000-0000-0000AB6D0000}"/>
    <cellStyle name="Normal 57 2 5 2 3" xfId="8796" xr:uid="{00000000-0005-0000-0000-0000AC6D0000}"/>
    <cellStyle name="Normal 57 2 5 2 3 2" xfId="39130" xr:uid="{00000000-0005-0000-0000-0000AD6D0000}"/>
    <cellStyle name="Normal 57 2 5 2 3 3" xfId="23897" xr:uid="{00000000-0005-0000-0000-0000AE6D0000}"/>
    <cellStyle name="Normal 57 2 5 2 4" xfId="34117" xr:uid="{00000000-0005-0000-0000-0000AF6D0000}"/>
    <cellStyle name="Normal 57 2 5 2 5" xfId="18884" xr:uid="{00000000-0005-0000-0000-0000B06D0000}"/>
    <cellStyle name="Normal 57 2 5 3" xfId="5435" xr:uid="{00000000-0005-0000-0000-0000B16D0000}"/>
    <cellStyle name="Normal 57 2 5 3 2" xfId="15487" xr:uid="{00000000-0005-0000-0000-0000B26D0000}"/>
    <cellStyle name="Normal 57 2 5 3 2 2" xfId="45818" xr:uid="{00000000-0005-0000-0000-0000B36D0000}"/>
    <cellStyle name="Normal 57 2 5 3 2 3" xfId="30585" xr:uid="{00000000-0005-0000-0000-0000B46D0000}"/>
    <cellStyle name="Normal 57 2 5 3 3" xfId="10467" xr:uid="{00000000-0005-0000-0000-0000B56D0000}"/>
    <cellStyle name="Normal 57 2 5 3 3 2" xfId="40801" xr:uid="{00000000-0005-0000-0000-0000B66D0000}"/>
    <cellStyle name="Normal 57 2 5 3 3 3" xfId="25568" xr:uid="{00000000-0005-0000-0000-0000B76D0000}"/>
    <cellStyle name="Normal 57 2 5 3 4" xfId="35788" xr:uid="{00000000-0005-0000-0000-0000B86D0000}"/>
    <cellStyle name="Normal 57 2 5 3 5" xfId="20555" xr:uid="{00000000-0005-0000-0000-0000B96D0000}"/>
    <cellStyle name="Normal 57 2 5 4" xfId="12145" xr:uid="{00000000-0005-0000-0000-0000BA6D0000}"/>
    <cellStyle name="Normal 57 2 5 4 2" xfId="42476" xr:uid="{00000000-0005-0000-0000-0000BB6D0000}"/>
    <cellStyle name="Normal 57 2 5 4 3" xfId="27243" xr:uid="{00000000-0005-0000-0000-0000BC6D0000}"/>
    <cellStyle name="Normal 57 2 5 5" xfId="7124" xr:uid="{00000000-0005-0000-0000-0000BD6D0000}"/>
    <cellStyle name="Normal 57 2 5 5 2" xfId="37459" xr:uid="{00000000-0005-0000-0000-0000BE6D0000}"/>
    <cellStyle name="Normal 57 2 5 5 3" xfId="22226" xr:uid="{00000000-0005-0000-0000-0000BF6D0000}"/>
    <cellStyle name="Normal 57 2 5 6" xfId="32447" xr:uid="{00000000-0005-0000-0000-0000C06D0000}"/>
    <cellStyle name="Normal 57 2 5 7" xfId="17213" xr:uid="{00000000-0005-0000-0000-0000C16D0000}"/>
    <cellStyle name="Normal 57 2 6" xfId="2906" xr:uid="{00000000-0005-0000-0000-0000C26D0000}"/>
    <cellStyle name="Normal 57 2 6 2" xfId="12980" xr:uid="{00000000-0005-0000-0000-0000C36D0000}"/>
    <cellStyle name="Normal 57 2 6 2 2" xfId="43311" xr:uid="{00000000-0005-0000-0000-0000C46D0000}"/>
    <cellStyle name="Normal 57 2 6 2 3" xfId="28078" xr:uid="{00000000-0005-0000-0000-0000C56D0000}"/>
    <cellStyle name="Normal 57 2 6 3" xfId="7960" xr:uid="{00000000-0005-0000-0000-0000C66D0000}"/>
    <cellStyle name="Normal 57 2 6 3 2" xfId="38294" xr:uid="{00000000-0005-0000-0000-0000C76D0000}"/>
    <cellStyle name="Normal 57 2 6 3 3" xfId="23061" xr:uid="{00000000-0005-0000-0000-0000C86D0000}"/>
    <cellStyle name="Normal 57 2 6 4" xfId="33281" xr:uid="{00000000-0005-0000-0000-0000C96D0000}"/>
    <cellStyle name="Normal 57 2 6 5" xfId="18048" xr:uid="{00000000-0005-0000-0000-0000CA6D0000}"/>
    <cellStyle name="Normal 57 2 7" xfId="4599" xr:uid="{00000000-0005-0000-0000-0000CB6D0000}"/>
    <cellStyle name="Normal 57 2 7 2" xfId="14651" xr:uid="{00000000-0005-0000-0000-0000CC6D0000}"/>
    <cellStyle name="Normal 57 2 7 2 2" xfId="44982" xr:uid="{00000000-0005-0000-0000-0000CD6D0000}"/>
    <cellStyle name="Normal 57 2 7 2 3" xfId="29749" xr:uid="{00000000-0005-0000-0000-0000CE6D0000}"/>
    <cellStyle name="Normal 57 2 7 3" xfId="9631" xr:uid="{00000000-0005-0000-0000-0000CF6D0000}"/>
    <cellStyle name="Normal 57 2 7 3 2" xfId="39965" xr:uid="{00000000-0005-0000-0000-0000D06D0000}"/>
    <cellStyle name="Normal 57 2 7 3 3" xfId="24732" xr:uid="{00000000-0005-0000-0000-0000D16D0000}"/>
    <cellStyle name="Normal 57 2 7 4" xfId="34952" xr:uid="{00000000-0005-0000-0000-0000D26D0000}"/>
    <cellStyle name="Normal 57 2 7 5" xfId="19719" xr:uid="{00000000-0005-0000-0000-0000D36D0000}"/>
    <cellStyle name="Normal 57 2 8" xfId="11309" xr:uid="{00000000-0005-0000-0000-0000D46D0000}"/>
    <cellStyle name="Normal 57 2 8 2" xfId="41640" xr:uid="{00000000-0005-0000-0000-0000D56D0000}"/>
    <cellStyle name="Normal 57 2 8 3" xfId="26407" xr:uid="{00000000-0005-0000-0000-0000D66D0000}"/>
    <cellStyle name="Normal 57 2 9" xfId="6288" xr:uid="{00000000-0005-0000-0000-0000D76D0000}"/>
    <cellStyle name="Normal 57 2 9 2" xfId="36623" xr:uid="{00000000-0005-0000-0000-0000D86D0000}"/>
    <cellStyle name="Normal 57 2 9 3" xfId="21390" xr:uid="{00000000-0005-0000-0000-0000D96D0000}"/>
    <cellStyle name="Normal 57 3" xfId="1252" xr:uid="{00000000-0005-0000-0000-0000DA6D0000}"/>
    <cellStyle name="Normal 57 3 10" xfId="16429" xr:uid="{00000000-0005-0000-0000-0000DB6D0000}"/>
    <cellStyle name="Normal 57 3 2" xfId="1471" xr:uid="{00000000-0005-0000-0000-0000DC6D0000}"/>
    <cellStyle name="Normal 57 3 2 2" xfId="1892" xr:uid="{00000000-0005-0000-0000-0000DD6D0000}"/>
    <cellStyle name="Normal 57 3 2 2 2" xfId="2731" xr:uid="{00000000-0005-0000-0000-0000DE6D0000}"/>
    <cellStyle name="Normal 57 3 2 2 2 2" xfId="4421" xr:uid="{00000000-0005-0000-0000-0000DF6D0000}"/>
    <cellStyle name="Normal 57 3 2 2 2 2 2" xfId="14494" xr:uid="{00000000-0005-0000-0000-0000E06D0000}"/>
    <cellStyle name="Normal 57 3 2 2 2 2 2 2" xfId="44825" xr:uid="{00000000-0005-0000-0000-0000E16D0000}"/>
    <cellStyle name="Normal 57 3 2 2 2 2 2 3" xfId="29592" xr:uid="{00000000-0005-0000-0000-0000E26D0000}"/>
    <cellStyle name="Normal 57 3 2 2 2 2 3" xfId="9474" xr:uid="{00000000-0005-0000-0000-0000E36D0000}"/>
    <cellStyle name="Normal 57 3 2 2 2 2 3 2" xfId="39808" xr:uid="{00000000-0005-0000-0000-0000E46D0000}"/>
    <cellStyle name="Normal 57 3 2 2 2 2 3 3" xfId="24575" xr:uid="{00000000-0005-0000-0000-0000E56D0000}"/>
    <cellStyle name="Normal 57 3 2 2 2 2 4" xfId="34795" xr:uid="{00000000-0005-0000-0000-0000E66D0000}"/>
    <cellStyle name="Normal 57 3 2 2 2 2 5" xfId="19562" xr:uid="{00000000-0005-0000-0000-0000E76D0000}"/>
    <cellStyle name="Normal 57 3 2 2 2 3" xfId="6113" xr:uid="{00000000-0005-0000-0000-0000E86D0000}"/>
    <cellStyle name="Normal 57 3 2 2 2 3 2" xfId="16165" xr:uid="{00000000-0005-0000-0000-0000E96D0000}"/>
    <cellStyle name="Normal 57 3 2 2 2 3 2 2" xfId="46496" xr:uid="{00000000-0005-0000-0000-0000EA6D0000}"/>
    <cellStyle name="Normal 57 3 2 2 2 3 2 3" xfId="31263" xr:uid="{00000000-0005-0000-0000-0000EB6D0000}"/>
    <cellStyle name="Normal 57 3 2 2 2 3 3" xfId="11145" xr:uid="{00000000-0005-0000-0000-0000EC6D0000}"/>
    <cellStyle name="Normal 57 3 2 2 2 3 3 2" xfId="41479" xr:uid="{00000000-0005-0000-0000-0000ED6D0000}"/>
    <cellStyle name="Normal 57 3 2 2 2 3 3 3" xfId="26246" xr:uid="{00000000-0005-0000-0000-0000EE6D0000}"/>
    <cellStyle name="Normal 57 3 2 2 2 3 4" xfId="36466" xr:uid="{00000000-0005-0000-0000-0000EF6D0000}"/>
    <cellStyle name="Normal 57 3 2 2 2 3 5" xfId="21233" xr:uid="{00000000-0005-0000-0000-0000F06D0000}"/>
    <cellStyle name="Normal 57 3 2 2 2 4" xfId="12823" xr:uid="{00000000-0005-0000-0000-0000F16D0000}"/>
    <cellStyle name="Normal 57 3 2 2 2 4 2" xfId="43154" xr:uid="{00000000-0005-0000-0000-0000F26D0000}"/>
    <cellStyle name="Normal 57 3 2 2 2 4 3" xfId="27921" xr:uid="{00000000-0005-0000-0000-0000F36D0000}"/>
    <cellStyle name="Normal 57 3 2 2 2 5" xfId="7802" xr:uid="{00000000-0005-0000-0000-0000F46D0000}"/>
    <cellStyle name="Normal 57 3 2 2 2 5 2" xfId="38137" xr:uid="{00000000-0005-0000-0000-0000F56D0000}"/>
    <cellStyle name="Normal 57 3 2 2 2 5 3" xfId="22904" xr:uid="{00000000-0005-0000-0000-0000F66D0000}"/>
    <cellStyle name="Normal 57 3 2 2 2 6" xfId="33125" xr:uid="{00000000-0005-0000-0000-0000F76D0000}"/>
    <cellStyle name="Normal 57 3 2 2 2 7" xfId="17891" xr:uid="{00000000-0005-0000-0000-0000F86D0000}"/>
    <cellStyle name="Normal 57 3 2 2 3" xfId="3584" xr:uid="{00000000-0005-0000-0000-0000F96D0000}"/>
    <cellStyle name="Normal 57 3 2 2 3 2" xfId="13658" xr:uid="{00000000-0005-0000-0000-0000FA6D0000}"/>
    <cellStyle name="Normal 57 3 2 2 3 2 2" xfId="43989" xr:uid="{00000000-0005-0000-0000-0000FB6D0000}"/>
    <cellStyle name="Normal 57 3 2 2 3 2 3" xfId="28756" xr:uid="{00000000-0005-0000-0000-0000FC6D0000}"/>
    <cellStyle name="Normal 57 3 2 2 3 3" xfId="8638" xr:uid="{00000000-0005-0000-0000-0000FD6D0000}"/>
    <cellStyle name="Normal 57 3 2 2 3 3 2" xfId="38972" xr:uid="{00000000-0005-0000-0000-0000FE6D0000}"/>
    <cellStyle name="Normal 57 3 2 2 3 3 3" xfId="23739" xr:uid="{00000000-0005-0000-0000-0000FF6D0000}"/>
    <cellStyle name="Normal 57 3 2 2 3 4" xfId="33959" xr:uid="{00000000-0005-0000-0000-0000006E0000}"/>
    <cellStyle name="Normal 57 3 2 2 3 5" xfId="18726" xr:uid="{00000000-0005-0000-0000-0000016E0000}"/>
    <cellStyle name="Normal 57 3 2 2 4" xfId="5277" xr:uid="{00000000-0005-0000-0000-0000026E0000}"/>
    <cellStyle name="Normal 57 3 2 2 4 2" xfId="15329" xr:uid="{00000000-0005-0000-0000-0000036E0000}"/>
    <cellStyle name="Normal 57 3 2 2 4 2 2" xfId="45660" xr:uid="{00000000-0005-0000-0000-0000046E0000}"/>
    <cellStyle name="Normal 57 3 2 2 4 2 3" xfId="30427" xr:uid="{00000000-0005-0000-0000-0000056E0000}"/>
    <cellStyle name="Normal 57 3 2 2 4 3" xfId="10309" xr:uid="{00000000-0005-0000-0000-0000066E0000}"/>
    <cellStyle name="Normal 57 3 2 2 4 3 2" xfId="40643" xr:uid="{00000000-0005-0000-0000-0000076E0000}"/>
    <cellStyle name="Normal 57 3 2 2 4 3 3" xfId="25410" xr:uid="{00000000-0005-0000-0000-0000086E0000}"/>
    <cellStyle name="Normal 57 3 2 2 4 4" xfId="35630" xr:uid="{00000000-0005-0000-0000-0000096E0000}"/>
    <cellStyle name="Normal 57 3 2 2 4 5" xfId="20397" xr:uid="{00000000-0005-0000-0000-00000A6E0000}"/>
    <cellStyle name="Normal 57 3 2 2 5" xfId="11987" xr:uid="{00000000-0005-0000-0000-00000B6E0000}"/>
    <cellStyle name="Normal 57 3 2 2 5 2" xfId="42318" xr:uid="{00000000-0005-0000-0000-00000C6E0000}"/>
    <cellStyle name="Normal 57 3 2 2 5 3" xfId="27085" xr:uid="{00000000-0005-0000-0000-00000D6E0000}"/>
    <cellStyle name="Normal 57 3 2 2 6" xfId="6966" xr:uid="{00000000-0005-0000-0000-00000E6E0000}"/>
    <cellStyle name="Normal 57 3 2 2 6 2" xfId="37301" xr:uid="{00000000-0005-0000-0000-00000F6E0000}"/>
    <cellStyle name="Normal 57 3 2 2 6 3" xfId="22068" xr:uid="{00000000-0005-0000-0000-0000106E0000}"/>
    <cellStyle name="Normal 57 3 2 2 7" xfId="32289" xr:uid="{00000000-0005-0000-0000-0000116E0000}"/>
    <cellStyle name="Normal 57 3 2 2 8" xfId="17055" xr:uid="{00000000-0005-0000-0000-0000126E0000}"/>
    <cellStyle name="Normal 57 3 2 3" xfId="2313" xr:uid="{00000000-0005-0000-0000-0000136E0000}"/>
    <cellStyle name="Normal 57 3 2 3 2" xfId="4003" xr:uid="{00000000-0005-0000-0000-0000146E0000}"/>
    <cellStyle name="Normal 57 3 2 3 2 2" xfId="14076" xr:uid="{00000000-0005-0000-0000-0000156E0000}"/>
    <cellStyle name="Normal 57 3 2 3 2 2 2" xfId="44407" xr:uid="{00000000-0005-0000-0000-0000166E0000}"/>
    <cellStyle name="Normal 57 3 2 3 2 2 3" xfId="29174" xr:uid="{00000000-0005-0000-0000-0000176E0000}"/>
    <cellStyle name="Normal 57 3 2 3 2 3" xfId="9056" xr:uid="{00000000-0005-0000-0000-0000186E0000}"/>
    <cellStyle name="Normal 57 3 2 3 2 3 2" xfId="39390" xr:uid="{00000000-0005-0000-0000-0000196E0000}"/>
    <cellStyle name="Normal 57 3 2 3 2 3 3" xfId="24157" xr:uid="{00000000-0005-0000-0000-00001A6E0000}"/>
    <cellStyle name="Normal 57 3 2 3 2 4" xfId="34377" xr:uid="{00000000-0005-0000-0000-00001B6E0000}"/>
    <cellStyle name="Normal 57 3 2 3 2 5" xfId="19144" xr:uid="{00000000-0005-0000-0000-00001C6E0000}"/>
    <cellStyle name="Normal 57 3 2 3 3" xfId="5695" xr:uid="{00000000-0005-0000-0000-00001D6E0000}"/>
    <cellStyle name="Normal 57 3 2 3 3 2" xfId="15747" xr:uid="{00000000-0005-0000-0000-00001E6E0000}"/>
    <cellStyle name="Normal 57 3 2 3 3 2 2" xfId="46078" xr:uid="{00000000-0005-0000-0000-00001F6E0000}"/>
    <cellStyle name="Normal 57 3 2 3 3 2 3" xfId="30845" xr:uid="{00000000-0005-0000-0000-0000206E0000}"/>
    <cellStyle name="Normal 57 3 2 3 3 3" xfId="10727" xr:uid="{00000000-0005-0000-0000-0000216E0000}"/>
    <cellStyle name="Normal 57 3 2 3 3 3 2" xfId="41061" xr:uid="{00000000-0005-0000-0000-0000226E0000}"/>
    <cellStyle name="Normal 57 3 2 3 3 3 3" xfId="25828" xr:uid="{00000000-0005-0000-0000-0000236E0000}"/>
    <cellStyle name="Normal 57 3 2 3 3 4" xfId="36048" xr:uid="{00000000-0005-0000-0000-0000246E0000}"/>
    <cellStyle name="Normal 57 3 2 3 3 5" xfId="20815" xr:uid="{00000000-0005-0000-0000-0000256E0000}"/>
    <cellStyle name="Normal 57 3 2 3 4" xfId="12405" xr:uid="{00000000-0005-0000-0000-0000266E0000}"/>
    <cellStyle name="Normal 57 3 2 3 4 2" xfId="42736" xr:uid="{00000000-0005-0000-0000-0000276E0000}"/>
    <cellStyle name="Normal 57 3 2 3 4 3" xfId="27503" xr:uid="{00000000-0005-0000-0000-0000286E0000}"/>
    <cellStyle name="Normal 57 3 2 3 5" xfId="7384" xr:uid="{00000000-0005-0000-0000-0000296E0000}"/>
    <cellStyle name="Normal 57 3 2 3 5 2" xfId="37719" xr:uid="{00000000-0005-0000-0000-00002A6E0000}"/>
    <cellStyle name="Normal 57 3 2 3 5 3" xfId="22486" xr:uid="{00000000-0005-0000-0000-00002B6E0000}"/>
    <cellStyle name="Normal 57 3 2 3 6" xfId="32707" xr:uid="{00000000-0005-0000-0000-00002C6E0000}"/>
    <cellStyle name="Normal 57 3 2 3 7" xfId="17473" xr:uid="{00000000-0005-0000-0000-00002D6E0000}"/>
    <cellStyle name="Normal 57 3 2 4" xfId="3166" xr:uid="{00000000-0005-0000-0000-00002E6E0000}"/>
    <cellStyle name="Normal 57 3 2 4 2" xfId="13240" xr:uid="{00000000-0005-0000-0000-00002F6E0000}"/>
    <cellStyle name="Normal 57 3 2 4 2 2" xfId="43571" xr:uid="{00000000-0005-0000-0000-0000306E0000}"/>
    <cellStyle name="Normal 57 3 2 4 2 3" xfId="28338" xr:uid="{00000000-0005-0000-0000-0000316E0000}"/>
    <cellStyle name="Normal 57 3 2 4 3" xfId="8220" xr:uid="{00000000-0005-0000-0000-0000326E0000}"/>
    <cellStyle name="Normal 57 3 2 4 3 2" xfId="38554" xr:uid="{00000000-0005-0000-0000-0000336E0000}"/>
    <cellStyle name="Normal 57 3 2 4 3 3" xfId="23321" xr:uid="{00000000-0005-0000-0000-0000346E0000}"/>
    <cellStyle name="Normal 57 3 2 4 4" xfId="33541" xr:uid="{00000000-0005-0000-0000-0000356E0000}"/>
    <cellStyle name="Normal 57 3 2 4 5" xfId="18308" xr:uid="{00000000-0005-0000-0000-0000366E0000}"/>
    <cellStyle name="Normal 57 3 2 5" xfId="4859" xr:uid="{00000000-0005-0000-0000-0000376E0000}"/>
    <cellStyle name="Normal 57 3 2 5 2" xfId="14911" xr:uid="{00000000-0005-0000-0000-0000386E0000}"/>
    <cellStyle name="Normal 57 3 2 5 2 2" xfId="45242" xr:uid="{00000000-0005-0000-0000-0000396E0000}"/>
    <cellStyle name="Normal 57 3 2 5 2 3" xfId="30009" xr:uid="{00000000-0005-0000-0000-00003A6E0000}"/>
    <cellStyle name="Normal 57 3 2 5 3" xfId="9891" xr:uid="{00000000-0005-0000-0000-00003B6E0000}"/>
    <cellStyle name="Normal 57 3 2 5 3 2" xfId="40225" xr:uid="{00000000-0005-0000-0000-00003C6E0000}"/>
    <cellStyle name="Normal 57 3 2 5 3 3" xfId="24992" xr:uid="{00000000-0005-0000-0000-00003D6E0000}"/>
    <cellStyle name="Normal 57 3 2 5 4" xfId="35212" xr:uid="{00000000-0005-0000-0000-00003E6E0000}"/>
    <cellStyle name="Normal 57 3 2 5 5" xfId="19979" xr:uid="{00000000-0005-0000-0000-00003F6E0000}"/>
    <cellStyle name="Normal 57 3 2 6" xfId="11569" xr:uid="{00000000-0005-0000-0000-0000406E0000}"/>
    <cellStyle name="Normal 57 3 2 6 2" xfId="41900" xr:uid="{00000000-0005-0000-0000-0000416E0000}"/>
    <cellStyle name="Normal 57 3 2 6 3" xfId="26667" xr:uid="{00000000-0005-0000-0000-0000426E0000}"/>
    <cellStyle name="Normal 57 3 2 7" xfId="6548" xr:uid="{00000000-0005-0000-0000-0000436E0000}"/>
    <cellStyle name="Normal 57 3 2 7 2" xfId="36883" xr:uid="{00000000-0005-0000-0000-0000446E0000}"/>
    <cellStyle name="Normal 57 3 2 7 3" xfId="21650" xr:uid="{00000000-0005-0000-0000-0000456E0000}"/>
    <cellStyle name="Normal 57 3 2 8" xfId="31871" xr:uid="{00000000-0005-0000-0000-0000466E0000}"/>
    <cellStyle name="Normal 57 3 2 9" xfId="16637" xr:uid="{00000000-0005-0000-0000-0000476E0000}"/>
    <cellStyle name="Normal 57 3 3" xfId="1684" xr:uid="{00000000-0005-0000-0000-0000486E0000}"/>
    <cellStyle name="Normal 57 3 3 2" xfId="2523" xr:uid="{00000000-0005-0000-0000-0000496E0000}"/>
    <cellStyle name="Normal 57 3 3 2 2" xfId="4213" xr:uid="{00000000-0005-0000-0000-00004A6E0000}"/>
    <cellStyle name="Normal 57 3 3 2 2 2" xfId="14286" xr:uid="{00000000-0005-0000-0000-00004B6E0000}"/>
    <cellStyle name="Normal 57 3 3 2 2 2 2" xfId="44617" xr:uid="{00000000-0005-0000-0000-00004C6E0000}"/>
    <cellStyle name="Normal 57 3 3 2 2 2 3" xfId="29384" xr:uid="{00000000-0005-0000-0000-00004D6E0000}"/>
    <cellStyle name="Normal 57 3 3 2 2 3" xfId="9266" xr:uid="{00000000-0005-0000-0000-00004E6E0000}"/>
    <cellStyle name="Normal 57 3 3 2 2 3 2" xfId="39600" xr:uid="{00000000-0005-0000-0000-00004F6E0000}"/>
    <cellStyle name="Normal 57 3 3 2 2 3 3" xfId="24367" xr:uid="{00000000-0005-0000-0000-0000506E0000}"/>
    <cellStyle name="Normal 57 3 3 2 2 4" xfId="34587" xr:uid="{00000000-0005-0000-0000-0000516E0000}"/>
    <cellStyle name="Normal 57 3 3 2 2 5" xfId="19354" xr:uid="{00000000-0005-0000-0000-0000526E0000}"/>
    <cellStyle name="Normal 57 3 3 2 3" xfId="5905" xr:uid="{00000000-0005-0000-0000-0000536E0000}"/>
    <cellStyle name="Normal 57 3 3 2 3 2" xfId="15957" xr:uid="{00000000-0005-0000-0000-0000546E0000}"/>
    <cellStyle name="Normal 57 3 3 2 3 2 2" xfId="46288" xr:uid="{00000000-0005-0000-0000-0000556E0000}"/>
    <cellStyle name="Normal 57 3 3 2 3 2 3" xfId="31055" xr:uid="{00000000-0005-0000-0000-0000566E0000}"/>
    <cellStyle name="Normal 57 3 3 2 3 3" xfId="10937" xr:uid="{00000000-0005-0000-0000-0000576E0000}"/>
    <cellStyle name="Normal 57 3 3 2 3 3 2" xfId="41271" xr:uid="{00000000-0005-0000-0000-0000586E0000}"/>
    <cellStyle name="Normal 57 3 3 2 3 3 3" xfId="26038" xr:uid="{00000000-0005-0000-0000-0000596E0000}"/>
    <cellStyle name="Normal 57 3 3 2 3 4" xfId="36258" xr:uid="{00000000-0005-0000-0000-00005A6E0000}"/>
    <cellStyle name="Normal 57 3 3 2 3 5" xfId="21025" xr:uid="{00000000-0005-0000-0000-00005B6E0000}"/>
    <cellStyle name="Normal 57 3 3 2 4" xfId="12615" xr:uid="{00000000-0005-0000-0000-00005C6E0000}"/>
    <cellStyle name="Normal 57 3 3 2 4 2" xfId="42946" xr:uid="{00000000-0005-0000-0000-00005D6E0000}"/>
    <cellStyle name="Normal 57 3 3 2 4 3" xfId="27713" xr:uid="{00000000-0005-0000-0000-00005E6E0000}"/>
    <cellStyle name="Normal 57 3 3 2 5" xfId="7594" xr:uid="{00000000-0005-0000-0000-00005F6E0000}"/>
    <cellStyle name="Normal 57 3 3 2 5 2" xfId="37929" xr:uid="{00000000-0005-0000-0000-0000606E0000}"/>
    <cellStyle name="Normal 57 3 3 2 5 3" xfId="22696" xr:uid="{00000000-0005-0000-0000-0000616E0000}"/>
    <cellStyle name="Normal 57 3 3 2 6" xfId="32917" xr:uid="{00000000-0005-0000-0000-0000626E0000}"/>
    <cellStyle name="Normal 57 3 3 2 7" xfId="17683" xr:uid="{00000000-0005-0000-0000-0000636E0000}"/>
    <cellStyle name="Normal 57 3 3 3" xfId="3376" xr:uid="{00000000-0005-0000-0000-0000646E0000}"/>
    <cellStyle name="Normal 57 3 3 3 2" xfId="13450" xr:uid="{00000000-0005-0000-0000-0000656E0000}"/>
    <cellStyle name="Normal 57 3 3 3 2 2" xfId="43781" xr:uid="{00000000-0005-0000-0000-0000666E0000}"/>
    <cellStyle name="Normal 57 3 3 3 2 3" xfId="28548" xr:uid="{00000000-0005-0000-0000-0000676E0000}"/>
    <cellStyle name="Normal 57 3 3 3 3" xfId="8430" xr:uid="{00000000-0005-0000-0000-0000686E0000}"/>
    <cellStyle name="Normal 57 3 3 3 3 2" xfId="38764" xr:uid="{00000000-0005-0000-0000-0000696E0000}"/>
    <cellStyle name="Normal 57 3 3 3 3 3" xfId="23531" xr:uid="{00000000-0005-0000-0000-00006A6E0000}"/>
    <cellStyle name="Normal 57 3 3 3 4" xfId="33751" xr:uid="{00000000-0005-0000-0000-00006B6E0000}"/>
    <cellStyle name="Normal 57 3 3 3 5" xfId="18518" xr:uid="{00000000-0005-0000-0000-00006C6E0000}"/>
    <cellStyle name="Normal 57 3 3 4" xfId="5069" xr:uid="{00000000-0005-0000-0000-00006D6E0000}"/>
    <cellStyle name="Normal 57 3 3 4 2" xfId="15121" xr:uid="{00000000-0005-0000-0000-00006E6E0000}"/>
    <cellStyle name="Normal 57 3 3 4 2 2" xfId="45452" xr:uid="{00000000-0005-0000-0000-00006F6E0000}"/>
    <cellStyle name="Normal 57 3 3 4 2 3" xfId="30219" xr:uid="{00000000-0005-0000-0000-0000706E0000}"/>
    <cellStyle name="Normal 57 3 3 4 3" xfId="10101" xr:uid="{00000000-0005-0000-0000-0000716E0000}"/>
    <cellStyle name="Normal 57 3 3 4 3 2" xfId="40435" xr:uid="{00000000-0005-0000-0000-0000726E0000}"/>
    <cellStyle name="Normal 57 3 3 4 3 3" xfId="25202" xr:uid="{00000000-0005-0000-0000-0000736E0000}"/>
    <cellStyle name="Normal 57 3 3 4 4" xfId="35422" xr:uid="{00000000-0005-0000-0000-0000746E0000}"/>
    <cellStyle name="Normal 57 3 3 4 5" xfId="20189" xr:uid="{00000000-0005-0000-0000-0000756E0000}"/>
    <cellStyle name="Normal 57 3 3 5" xfId="11779" xr:uid="{00000000-0005-0000-0000-0000766E0000}"/>
    <cellStyle name="Normal 57 3 3 5 2" xfId="42110" xr:uid="{00000000-0005-0000-0000-0000776E0000}"/>
    <cellStyle name="Normal 57 3 3 5 3" xfId="26877" xr:uid="{00000000-0005-0000-0000-0000786E0000}"/>
    <cellStyle name="Normal 57 3 3 6" xfId="6758" xr:uid="{00000000-0005-0000-0000-0000796E0000}"/>
    <cellStyle name="Normal 57 3 3 6 2" xfId="37093" xr:uid="{00000000-0005-0000-0000-00007A6E0000}"/>
    <cellStyle name="Normal 57 3 3 6 3" xfId="21860" xr:uid="{00000000-0005-0000-0000-00007B6E0000}"/>
    <cellStyle name="Normal 57 3 3 7" xfId="32081" xr:uid="{00000000-0005-0000-0000-00007C6E0000}"/>
    <cellStyle name="Normal 57 3 3 8" xfId="16847" xr:uid="{00000000-0005-0000-0000-00007D6E0000}"/>
    <cellStyle name="Normal 57 3 4" xfId="2105" xr:uid="{00000000-0005-0000-0000-00007E6E0000}"/>
    <cellStyle name="Normal 57 3 4 2" xfId="3795" xr:uid="{00000000-0005-0000-0000-00007F6E0000}"/>
    <cellStyle name="Normal 57 3 4 2 2" xfId="13868" xr:uid="{00000000-0005-0000-0000-0000806E0000}"/>
    <cellStyle name="Normal 57 3 4 2 2 2" xfId="44199" xr:uid="{00000000-0005-0000-0000-0000816E0000}"/>
    <cellStyle name="Normal 57 3 4 2 2 3" xfId="28966" xr:uid="{00000000-0005-0000-0000-0000826E0000}"/>
    <cellStyle name="Normal 57 3 4 2 3" xfId="8848" xr:uid="{00000000-0005-0000-0000-0000836E0000}"/>
    <cellStyle name="Normal 57 3 4 2 3 2" xfId="39182" xr:uid="{00000000-0005-0000-0000-0000846E0000}"/>
    <cellStyle name="Normal 57 3 4 2 3 3" xfId="23949" xr:uid="{00000000-0005-0000-0000-0000856E0000}"/>
    <cellStyle name="Normal 57 3 4 2 4" xfId="34169" xr:uid="{00000000-0005-0000-0000-0000866E0000}"/>
    <cellStyle name="Normal 57 3 4 2 5" xfId="18936" xr:uid="{00000000-0005-0000-0000-0000876E0000}"/>
    <cellStyle name="Normal 57 3 4 3" xfId="5487" xr:uid="{00000000-0005-0000-0000-0000886E0000}"/>
    <cellStyle name="Normal 57 3 4 3 2" xfId="15539" xr:uid="{00000000-0005-0000-0000-0000896E0000}"/>
    <cellStyle name="Normal 57 3 4 3 2 2" xfId="45870" xr:uid="{00000000-0005-0000-0000-00008A6E0000}"/>
    <cellStyle name="Normal 57 3 4 3 2 3" xfId="30637" xr:uid="{00000000-0005-0000-0000-00008B6E0000}"/>
    <cellStyle name="Normal 57 3 4 3 3" xfId="10519" xr:uid="{00000000-0005-0000-0000-00008C6E0000}"/>
    <cellStyle name="Normal 57 3 4 3 3 2" xfId="40853" xr:uid="{00000000-0005-0000-0000-00008D6E0000}"/>
    <cellStyle name="Normal 57 3 4 3 3 3" xfId="25620" xr:uid="{00000000-0005-0000-0000-00008E6E0000}"/>
    <cellStyle name="Normal 57 3 4 3 4" xfId="35840" xr:uid="{00000000-0005-0000-0000-00008F6E0000}"/>
    <cellStyle name="Normal 57 3 4 3 5" xfId="20607" xr:uid="{00000000-0005-0000-0000-0000906E0000}"/>
    <cellStyle name="Normal 57 3 4 4" xfId="12197" xr:uid="{00000000-0005-0000-0000-0000916E0000}"/>
    <cellStyle name="Normal 57 3 4 4 2" xfId="42528" xr:uid="{00000000-0005-0000-0000-0000926E0000}"/>
    <cellStyle name="Normal 57 3 4 4 3" xfId="27295" xr:uid="{00000000-0005-0000-0000-0000936E0000}"/>
    <cellStyle name="Normal 57 3 4 5" xfId="7176" xr:uid="{00000000-0005-0000-0000-0000946E0000}"/>
    <cellStyle name="Normal 57 3 4 5 2" xfId="37511" xr:uid="{00000000-0005-0000-0000-0000956E0000}"/>
    <cellStyle name="Normal 57 3 4 5 3" xfId="22278" xr:uid="{00000000-0005-0000-0000-0000966E0000}"/>
    <cellStyle name="Normal 57 3 4 6" xfId="32499" xr:uid="{00000000-0005-0000-0000-0000976E0000}"/>
    <cellStyle name="Normal 57 3 4 7" xfId="17265" xr:uid="{00000000-0005-0000-0000-0000986E0000}"/>
    <cellStyle name="Normal 57 3 5" xfId="2958" xr:uid="{00000000-0005-0000-0000-0000996E0000}"/>
    <cellStyle name="Normal 57 3 5 2" xfId="13032" xr:uid="{00000000-0005-0000-0000-00009A6E0000}"/>
    <cellStyle name="Normal 57 3 5 2 2" xfId="43363" xr:uid="{00000000-0005-0000-0000-00009B6E0000}"/>
    <cellStyle name="Normal 57 3 5 2 3" xfId="28130" xr:uid="{00000000-0005-0000-0000-00009C6E0000}"/>
    <cellStyle name="Normal 57 3 5 3" xfId="8012" xr:uid="{00000000-0005-0000-0000-00009D6E0000}"/>
    <cellStyle name="Normal 57 3 5 3 2" xfId="38346" xr:uid="{00000000-0005-0000-0000-00009E6E0000}"/>
    <cellStyle name="Normal 57 3 5 3 3" xfId="23113" xr:uid="{00000000-0005-0000-0000-00009F6E0000}"/>
    <cellStyle name="Normal 57 3 5 4" xfId="33333" xr:uid="{00000000-0005-0000-0000-0000A06E0000}"/>
    <cellStyle name="Normal 57 3 5 5" xfId="18100" xr:uid="{00000000-0005-0000-0000-0000A16E0000}"/>
    <cellStyle name="Normal 57 3 6" xfId="4651" xr:uid="{00000000-0005-0000-0000-0000A26E0000}"/>
    <cellStyle name="Normal 57 3 6 2" xfId="14703" xr:uid="{00000000-0005-0000-0000-0000A36E0000}"/>
    <cellStyle name="Normal 57 3 6 2 2" xfId="45034" xr:uid="{00000000-0005-0000-0000-0000A46E0000}"/>
    <cellStyle name="Normal 57 3 6 2 3" xfId="29801" xr:uid="{00000000-0005-0000-0000-0000A56E0000}"/>
    <cellStyle name="Normal 57 3 6 3" xfId="9683" xr:uid="{00000000-0005-0000-0000-0000A66E0000}"/>
    <cellStyle name="Normal 57 3 6 3 2" xfId="40017" xr:uid="{00000000-0005-0000-0000-0000A76E0000}"/>
    <cellStyle name="Normal 57 3 6 3 3" xfId="24784" xr:uid="{00000000-0005-0000-0000-0000A86E0000}"/>
    <cellStyle name="Normal 57 3 6 4" xfId="35004" xr:uid="{00000000-0005-0000-0000-0000A96E0000}"/>
    <cellStyle name="Normal 57 3 6 5" xfId="19771" xr:uid="{00000000-0005-0000-0000-0000AA6E0000}"/>
    <cellStyle name="Normal 57 3 7" xfId="11361" xr:uid="{00000000-0005-0000-0000-0000AB6E0000}"/>
    <cellStyle name="Normal 57 3 7 2" xfId="41692" xr:uid="{00000000-0005-0000-0000-0000AC6E0000}"/>
    <cellStyle name="Normal 57 3 7 3" xfId="26459" xr:uid="{00000000-0005-0000-0000-0000AD6E0000}"/>
    <cellStyle name="Normal 57 3 8" xfId="6340" xr:uid="{00000000-0005-0000-0000-0000AE6E0000}"/>
    <cellStyle name="Normal 57 3 8 2" xfId="36675" xr:uid="{00000000-0005-0000-0000-0000AF6E0000}"/>
    <cellStyle name="Normal 57 3 8 3" xfId="21442" xr:uid="{00000000-0005-0000-0000-0000B06E0000}"/>
    <cellStyle name="Normal 57 3 9" xfId="31664" xr:uid="{00000000-0005-0000-0000-0000B16E0000}"/>
    <cellStyle name="Normal 57 4" xfId="1365" xr:uid="{00000000-0005-0000-0000-0000B26E0000}"/>
    <cellStyle name="Normal 57 4 2" xfId="1788" xr:uid="{00000000-0005-0000-0000-0000B36E0000}"/>
    <cellStyle name="Normal 57 4 2 2" xfId="2627" xr:uid="{00000000-0005-0000-0000-0000B46E0000}"/>
    <cellStyle name="Normal 57 4 2 2 2" xfId="4317" xr:uid="{00000000-0005-0000-0000-0000B56E0000}"/>
    <cellStyle name="Normal 57 4 2 2 2 2" xfId="14390" xr:uid="{00000000-0005-0000-0000-0000B66E0000}"/>
    <cellStyle name="Normal 57 4 2 2 2 2 2" xfId="44721" xr:uid="{00000000-0005-0000-0000-0000B76E0000}"/>
    <cellStyle name="Normal 57 4 2 2 2 2 3" xfId="29488" xr:uid="{00000000-0005-0000-0000-0000B86E0000}"/>
    <cellStyle name="Normal 57 4 2 2 2 3" xfId="9370" xr:uid="{00000000-0005-0000-0000-0000B96E0000}"/>
    <cellStyle name="Normal 57 4 2 2 2 3 2" xfId="39704" xr:uid="{00000000-0005-0000-0000-0000BA6E0000}"/>
    <cellStyle name="Normal 57 4 2 2 2 3 3" xfId="24471" xr:uid="{00000000-0005-0000-0000-0000BB6E0000}"/>
    <cellStyle name="Normal 57 4 2 2 2 4" xfId="34691" xr:uid="{00000000-0005-0000-0000-0000BC6E0000}"/>
    <cellStyle name="Normal 57 4 2 2 2 5" xfId="19458" xr:uid="{00000000-0005-0000-0000-0000BD6E0000}"/>
    <cellStyle name="Normal 57 4 2 2 3" xfId="6009" xr:uid="{00000000-0005-0000-0000-0000BE6E0000}"/>
    <cellStyle name="Normal 57 4 2 2 3 2" xfId="16061" xr:uid="{00000000-0005-0000-0000-0000BF6E0000}"/>
    <cellStyle name="Normal 57 4 2 2 3 2 2" xfId="46392" xr:uid="{00000000-0005-0000-0000-0000C06E0000}"/>
    <cellStyle name="Normal 57 4 2 2 3 2 3" xfId="31159" xr:uid="{00000000-0005-0000-0000-0000C16E0000}"/>
    <cellStyle name="Normal 57 4 2 2 3 3" xfId="11041" xr:uid="{00000000-0005-0000-0000-0000C26E0000}"/>
    <cellStyle name="Normal 57 4 2 2 3 3 2" xfId="41375" xr:uid="{00000000-0005-0000-0000-0000C36E0000}"/>
    <cellStyle name="Normal 57 4 2 2 3 3 3" xfId="26142" xr:uid="{00000000-0005-0000-0000-0000C46E0000}"/>
    <cellStyle name="Normal 57 4 2 2 3 4" xfId="36362" xr:uid="{00000000-0005-0000-0000-0000C56E0000}"/>
    <cellStyle name="Normal 57 4 2 2 3 5" xfId="21129" xr:uid="{00000000-0005-0000-0000-0000C66E0000}"/>
    <cellStyle name="Normal 57 4 2 2 4" xfId="12719" xr:uid="{00000000-0005-0000-0000-0000C76E0000}"/>
    <cellStyle name="Normal 57 4 2 2 4 2" xfId="43050" xr:uid="{00000000-0005-0000-0000-0000C86E0000}"/>
    <cellStyle name="Normal 57 4 2 2 4 3" xfId="27817" xr:uid="{00000000-0005-0000-0000-0000C96E0000}"/>
    <cellStyle name="Normal 57 4 2 2 5" xfId="7698" xr:uid="{00000000-0005-0000-0000-0000CA6E0000}"/>
    <cellStyle name="Normal 57 4 2 2 5 2" xfId="38033" xr:uid="{00000000-0005-0000-0000-0000CB6E0000}"/>
    <cellStyle name="Normal 57 4 2 2 5 3" xfId="22800" xr:uid="{00000000-0005-0000-0000-0000CC6E0000}"/>
    <cellStyle name="Normal 57 4 2 2 6" xfId="33021" xr:uid="{00000000-0005-0000-0000-0000CD6E0000}"/>
    <cellStyle name="Normal 57 4 2 2 7" xfId="17787" xr:uid="{00000000-0005-0000-0000-0000CE6E0000}"/>
    <cellStyle name="Normal 57 4 2 3" xfId="3480" xr:uid="{00000000-0005-0000-0000-0000CF6E0000}"/>
    <cellStyle name="Normal 57 4 2 3 2" xfId="13554" xr:uid="{00000000-0005-0000-0000-0000D06E0000}"/>
    <cellStyle name="Normal 57 4 2 3 2 2" xfId="43885" xr:uid="{00000000-0005-0000-0000-0000D16E0000}"/>
    <cellStyle name="Normal 57 4 2 3 2 3" xfId="28652" xr:uid="{00000000-0005-0000-0000-0000D26E0000}"/>
    <cellStyle name="Normal 57 4 2 3 3" xfId="8534" xr:uid="{00000000-0005-0000-0000-0000D36E0000}"/>
    <cellStyle name="Normal 57 4 2 3 3 2" xfId="38868" xr:uid="{00000000-0005-0000-0000-0000D46E0000}"/>
    <cellStyle name="Normal 57 4 2 3 3 3" xfId="23635" xr:uid="{00000000-0005-0000-0000-0000D56E0000}"/>
    <cellStyle name="Normal 57 4 2 3 4" xfId="33855" xr:uid="{00000000-0005-0000-0000-0000D66E0000}"/>
    <cellStyle name="Normal 57 4 2 3 5" xfId="18622" xr:uid="{00000000-0005-0000-0000-0000D76E0000}"/>
    <cellStyle name="Normal 57 4 2 4" xfId="5173" xr:uid="{00000000-0005-0000-0000-0000D86E0000}"/>
    <cellStyle name="Normal 57 4 2 4 2" xfId="15225" xr:uid="{00000000-0005-0000-0000-0000D96E0000}"/>
    <cellStyle name="Normal 57 4 2 4 2 2" xfId="45556" xr:uid="{00000000-0005-0000-0000-0000DA6E0000}"/>
    <cellStyle name="Normal 57 4 2 4 2 3" xfId="30323" xr:uid="{00000000-0005-0000-0000-0000DB6E0000}"/>
    <cellStyle name="Normal 57 4 2 4 3" xfId="10205" xr:uid="{00000000-0005-0000-0000-0000DC6E0000}"/>
    <cellStyle name="Normal 57 4 2 4 3 2" xfId="40539" xr:uid="{00000000-0005-0000-0000-0000DD6E0000}"/>
    <cellStyle name="Normal 57 4 2 4 3 3" xfId="25306" xr:uid="{00000000-0005-0000-0000-0000DE6E0000}"/>
    <cellStyle name="Normal 57 4 2 4 4" xfId="35526" xr:uid="{00000000-0005-0000-0000-0000DF6E0000}"/>
    <cellStyle name="Normal 57 4 2 4 5" xfId="20293" xr:uid="{00000000-0005-0000-0000-0000E06E0000}"/>
    <cellStyle name="Normal 57 4 2 5" xfId="11883" xr:uid="{00000000-0005-0000-0000-0000E16E0000}"/>
    <cellStyle name="Normal 57 4 2 5 2" xfId="42214" xr:uid="{00000000-0005-0000-0000-0000E26E0000}"/>
    <cellStyle name="Normal 57 4 2 5 3" xfId="26981" xr:uid="{00000000-0005-0000-0000-0000E36E0000}"/>
    <cellStyle name="Normal 57 4 2 6" xfId="6862" xr:uid="{00000000-0005-0000-0000-0000E46E0000}"/>
    <cellStyle name="Normal 57 4 2 6 2" xfId="37197" xr:uid="{00000000-0005-0000-0000-0000E56E0000}"/>
    <cellStyle name="Normal 57 4 2 6 3" xfId="21964" xr:uid="{00000000-0005-0000-0000-0000E66E0000}"/>
    <cellStyle name="Normal 57 4 2 7" xfId="32185" xr:uid="{00000000-0005-0000-0000-0000E76E0000}"/>
    <cellStyle name="Normal 57 4 2 8" xfId="16951" xr:uid="{00000000-0005-0000-0000-0000E86E0000}"/>
    <cellStyle name="Normal 57 4 3" xfId="2209" xr:uid="{00000000-0005-0000-0000-0000E96E0000}"/>
    <cellStyle name="Normal 57 4 3 2" xfId="3899" xr:uid="{00000000-0005-0000-0000-0000EA6E0000}"/>
    <cellStyle name="Normal 57 4 3 2 2" xfId="13972" xr:uid="{00000000-0005-0000-0000-0000EB6E0000}"/>
    <cellStyle name="Normal 57 4 3 2 2 2" xfId="44303" xr:uid="{00000000-0005-0000-0000-0000EC6E0000}"/>
    <cellStyle name="Normal 57 4 3 2 2 3" xfId="29070" xr:uid="{00000000-0005-0000-0000-0000ED6E0000}"/>
    <cellStyle name="Normal 57 4 3 2 3" xfId="8952" xr:uid="{00000000-0005-0000-0000-0000EE6E0000}"/>
    <cellStyle name="Normal 57 4 3 2 3 2" xfId="39286" xr:uid="{00000000-0005-0000-0000-0000EF6E0000}"/>
    <cellStyle name="Normal 57 4 3 2 3 3" xfId="24053" xr:uid="{00000000-0005-0000-0000-0000F06E0000}"/>
    <cellStyle name="Normal 57 4 3 2 4" xfId="34273" xr:uid="{00000000-0005-0000-0000-0000F16E0000}"/>
    <cellStyle name="Normal 57 4 3 2 5" xfId="19040" xr:uid="{00000000-0005-0000-0000-0000F26E0000}"/>
    <cellStyle name="Normal 57 4 3 3" xfId="5591" xr:uid="{00000000-0005-0000-0000-0000F36E0000}"/>
    <cellStyle name="Normal 57 4 3 3 2" xfId="15643" xr:uid="{00000000-0005-0000-0000-0000F46E0000}"/>
    <cellStyle name="Normal 57 4 3 3 2 2" xfId="45974" xr:uid="{00000000-0005-0000-0000-0000F56E0000}"/>
    <cellStyle name="Normal 57 4 3 3 2 3" xfId="30741" xr:uid="{00000000-0005-0000-0000-0000F66E0000}"/>
    <cellStyle name="Normal 57 4 3 3 3" xfId="10623" xr:uid="{00000000-0005-0000-0000-0000F76E0000}"/>
    <cellStyle name="Normal 57 4 3 3 3 2" xfId="40957" xr:uid="{00000000-0005-0000-0000-0000F86E0000}"/>
    <cellStyle name="Normal 57 4 3 3 3 3" xfId="25724" xr:uid="{00000000-0005-0000-0000-0000F96E0000}"/>
    <cellStyle name="Normal 57 4 3 3 4" xfId="35944" xr:uid="{00000000-0005-0000-0000-0000FA6E0000}"/>
    <cellStyle name="Normal 57 4 3 3 5" xfId="20711" xr:uid="{00000000-0005-0000-0000-0000FB6E0000}"/>
    <cellStyle name="Normal 57 4 3 4" xfId="12301" xr:uid="{00000000-0005-0000-0000-0000FC6E0000}"/>
    <cellStyle name="Normal 57 4 3 4 2" xfId="42632" xr:uid="{00000000-0005-0000-0000-0000FD6E0000}"/>
    <cellStyle name="Normal 57 4 3 4 3" xfId="27399" xr:uid="{00000000-0005-0000-0000-0000FE6E0000}"/>
    <cellStyle name="Normal 57 4 3 5" xfId="7280" xr:uid="{00000000-0005-0000-0000-0000FF6E0000}"/>
    <cellStyle name="Normal 57 4 3 5 2" xfId="37615" xr:uid="{00000000-0005-0000-0000-0000006F0000}"/>
    <cellStyle name="Normal 57 4 3 5 3" xfId="22382" xr:uid="{00000000-0005-0000-0000-0000016F0000}"/>
    <cellStyle name="Normal 57 4 3 6" xfId="32603" xr:uid="{00000000-0005-0000-0000-0000026F0000}"/>
    <cellStyle name="Normal 57 4 3 7" xfId="17369" xr:uid="{00000000-0005-0000-0000-0000036F0000}"/>
    <cellStyle name="Normal 57 4 4" xfId="3062" xr:uid="{00000000-0005-0000-0000-0000046F0000}"/>
    <cellStyle name="Normal 57 4 4 2" xfId="13136" xr:uid="{00000000-0005-0000-0000-0000056F0000}"/>
    <cellStyle name="Normal 57 4 4 2 2" xfId="43467" xr:uid="{00000000-0005-0000-0000-0000066F0000}"/>
    <cellStyle name="Normal 57 4 4 2 3" xfId="28234" xr:uid="{00000000-0005-0000-0000-0000076F0000}"/>
    <cellStyle name="Normal 57 4 4 3" xfId="8116" xr:uid="{00000000-0005-0000-0000-0000086F0000}"/>
    <cellStyle name="Normal 57 4 4 3 2" xfId="38450" xr:uid="{00000000-0005-0000-0000-0000096F0000}"/>
    <cellStyle name="Normal 57 4 4 3 3" xfId="23217" xr:uid="{00000000-0005-0000-0000-00000A6F0000}"/>
    <cellStyle name="Normal 57 4 4 4" xfId="33437" xr:uid="{00000000-0005-0000-0000-00000B6F0000}"/>
    <cellStyle name="Normal 57 4 4 5" xfId="18204" xr:uid="{00000000-0005-0000-0000-00000C6F0000}"/>
    <cellStyle name="Normal 57 4 5" xfId="4755" xr:uid="{00000000-0005-0000-0000-00000D6F0000}"/>
    <cellStyle name="Normal 57 4 5 2" xfId="14807" xr:uid="{00000000-0005-0000-0000-00000E6F0000}"/>
    <cellStyle name="Normal 57 4 5 2 2" xfId="45138" xr:uid="{00000000-0005-0000-0000-00000F6F0000}"/>
    <cellStyle name="Normal 57 4 5 2 3" xfId="29905" xr:uid="{00000000-0005-0000-0000-0000106F0000}"/>
    <cellStyle name="Normal 57 4 5 3" xfId="9787" xr:uid="{00000000-0005-0000-0000-0000116F0000}"/>
    <cellStyle name="Normal 57 4 5 3 2" xfId="40121" xr:uid="{00000000-0005-0000-0000-0000126F0000}"/>
    <cellStyle name="Normal 57 4 5 3 3" xfId="24888" xr:uid="{00000000-0005-0000-0000-0000136F0000}"/>
    <cellStyle name="Normal 57 4 5 4" xfId="35108" xr:uid="{00000000-0005-0000-0000-0000146F0000}"/>
    <cellStyle name="Normal 57 4 5 5" xfId="19875" xr:uid="{00000000-0005-0000-0000-0000156F0000}"/>
    <cellStyle name="Normal 57 4 6" xfId="11465" xr:uid="{00000000-0005-0000-0000-0000166F0000}"/>
    <cellStyle name="Normal 57 4 6 2" xfId="41796" xr:uid="{00000000-0005-0000-0000-0000176F0000}"/>
    <cellStyle name="Normal 57 4 6 3" xfId="26563" xr:uid="{00000000-0005-0000-0000-0000186F0000}"/>
    <cellStyle name="Normal 57 4 7" xfId="6444" xr:uid="{00000000-0005-0000-0000-0000196F0000}"/>
    <cellStyle name="Normal 57 4 7 2" xfId="36779" xr:uid="{00000000-0005-0000-0000-00001A6F0000}"/>
    <cellStyle name="Normal 57 4 7 3" xfId="21546" xr:uid="{00000000-0005-0000-0000-00001B6F0000}"/>
    <cellStyle name="Normal 57 4 8" xfId="31767" xr:uid="{00000000-0005-0000-0000-00001C6F0000}"/>
    <cellStyle name="Normal 57 4 9" xfId="16533" xr:uid="{00000000-0005-0000-0000-00001D6F0000}"/>
    <cellStyle name="Normal 57 5" xfId="1578" xr:uid="{00000000-0005-0000-0000-00001E6F0000}"/>
    <cellStyle name="Normal 57 5 2" xfId="2419" xr:uid="{00000000-0005-0000-0000-00001F6F0000}"/>
    <cellStyle name="Normal 57 5 2 2" xfId="4109" xr:uid="{00000000-0005-0000-0000-0000206F0000}"/>
    <cellStyle name="Normal 57 5 2 2 2" xfId="14182" xr:uid="{00000000-0005-0000-0000-0000216F0000}"/>
    <cellStyle name="Normal 57 5 2 2 2 2" xfId="44513" xr:uid="{00000000-0005-0000-0000-0000226F0000}"/>
    <cellStyle name="Normal 57 5 2 2 2 3" xfId="29280" xr:uid="{00000000-0005-0000-0000-0000236F0000}"/>
    <cellStyle name="Normal 57 5 2 2 3" xfId="9162" xr:uid="{00000000-0005-0000-0000-0000246F0000}"/>
    <cellStyle name="Normal 57 5 2 2 3 2" xfId="39496" xr:uid="{00000000-0005-0000-0000-0000256F0000}"/>
    <cellStyle name="Normal 57 5 2 2 3 3" xfId="24263" xr:uid="{00000000-0005-0000-0000-0000266F0000}"/>
    <cellStyle name="Normal 57 5 2 2 4" xfId="34483" xr:uid="{00000000-0005-0000-0000-0000276F0000}"/>
    <cellStyle name="Normal 57 5 2 2 5" xfId="19250" xr:uid="{00000000-0005-0000-0000-0000286F0000}"/>
    <cellStyle name="Normal 57 5 2 3" xfId="5801" xr:uid="{00000000-0005-0000-0000-0000296F0000}"/>
    <cellStyle name="Normal 57 5 2 3 2" xfId="15853" xr:uid="{00000000-0005-0000-0000-00002A6F0000}"/>
    <cellStyle name="Normal 57 5 2 3 2 2" xfId="46184" xr:uid="{00000000-0005-0000-0000-00002B6F0000}"/>
    <cellStyle name="Normal 57 5 2 3 2 3" xfId="30951" xr:uid="{00000000-0005-0000-0000-00002C6F0000}"/>
    <cellStyle name="Normal 57 5 2 3 3" xfId="10833" xr:uid="{00000000-0005-0000-0000-00002D6F0000}"/>
    <cellStyle name="Normal 57 5 2 3 3 2" xfId="41167" xr:uid="{00000000-0005-0000-0000-00002E6F0000}"/>
    <cellStyle name="Normal 57 5 2 3 3 3" xfId="25934" xr:uid="{00000000-0005-0000-0000-00002F6F0000}"/>
    <cellStyle name="Normal 57 5 2 3 4" xfId="36154" xr:uid="{00000000-0005-0000-0000-0000306F0000}"/>
    <cellStyle name="Normal 57 5 2 3 5" xfId="20921" xr:uid="{00000000-0005-0000-0000-0000316F0000}"/>
    <cellStyle name="Normal 57 5 2 4" xfId="12511" xr:uid="{00000000-0005-0000-0000-0000326F0000}"/>
    <cellStyle name="Normal 57 5 2 4 2" xfId="42842" xr:uid="{00000000-0005-0000-0000-0000336F0000}"/>
    <cellStyle name="Normal 57 5 2 4 3" xfId="27609" xr:uid="{00000000-0005-0000-0000-0000346F0000}"/>
    <cellStyle name="Normal 57 5 2 5" xfId="7490" xr:uid="{00000000-0005-0000-0000-0000356F0000}"/>
    <cellStyle name="Normal 57 5 2 5 2" xfId="37825" xr:uid="{00000000-0005-0000-0000-0000366F0000}"/>
    <cellStyle name="Normal 57 5 2 5 3" xfId="22592" xr:uid="{00000000-0005-0000-0000-0000376F0000}"/>
    <cellStyle name="Normal 57 5 2 6" xfId="32813" xr:uid="{00000000-0005-0000-0000-0000386F0000}"/>
    <cellStyle name="Normal 57 5 2 7" xfId="17579" xr:uid="{00000000-0005-0000-0000-0000396F0000}"/>
    <cellStyle name="Normal 57 5 3" xfId="3272" xr:uid="{00000000-0005-0000-0000-00003A6F0000}"/>
    <cellStyle name="Normal 57 5 3 2" xfId="13346" xr:uid="{00000000-0005-0000-0000-00003B6F0000}"/>
    <cellStyle name="Normal 57 5 3 2 2" xfId="43677" xr:uid="{00000000-0005-0000-0000-00003C6F0000}"/>
    <cellStyle name="Normal 57 5 3 2 3" xfId="28444" xr:uid="{00000000-0005-0000-0000-00003D6F0000}"/>
    <cellStyle name="Normal 57 5 3 3" xfId="8326" xr:uid="{00000000-0005-0000-0000-00003E6F0000}"/>
    <cellStyle name="Normal 57 5 3 3 2" xfId="38660" xr:uid="{00000000-0005-0000-0000-00003F6F0000}"/>
    <cellStyle name="Normal 57 5 3 3 3" xfId="23427" xr:uid="{00000000-0005-0000-0000-0000406F0000}"/>
    <cellStyle name="Normal 57 5 3 4" xfId="33647" xr:uid="{00000000-0005-0000-0000-0000416F0000}"/>
    <cellStyle name="Normal 57 5 3 5" xfId="18414" xr:uid="{00000000-0005-0000-0000-0000426F0000}"/>
    <cellStyle name="Normal 57 5 4" xfId="4965" xr:uid="{00000000-0005-0000-0000-0000436F0000}"/>
    <cellStyle name="Normal 57 5 4 2" xfId="15017" xr:uid="{00000000-0005-0000-0000-0000446F0000}"/>
    <cellStyle name="Normal 57 5 4 2 2" xfId="45348" xr:uid="{00000000-0005-0000-0000-0000456F0000}"/>
    <cellStyle name="Normal 57 5 4 2 3" xfId="30115" xr:uid="{00000000-0005-0000-0000-0000466F0000}"/>
    <cellStyle name="Normal 57 5 4 3" xfId="9997" xr:uid="{00000000-0005-0000-0000-0000476F0000}"/>
    <cellStyle name="Normal 57 5 4 3 2" xfId="40331" xr:uid="{00000000-0005-0000-0000-0000486F0000}"/>
    <cellStyle name="Normal 57 5 4 3 3" xfId="25098" xr:uid="{00000000-0005-0000-0000-0000496F0000}"/>
    <cellStyle name="Normal 57 5 4 4" xfId="35318" xr:uid="{00000000-0005-0000-0000-00004A6F0000}"/>
    <cellStyle name="Normal 57 5 4 5" xfId="20085" xr:uid="{00000000-0005-0000-0000-00004B6F0000}"/>
    <cellStyle name="Normal 57 5 5" xfId="11675" xr:uid="{00000000-0005-0000-0000-00004C6F0000}"/>
    <cellStyle name="Normal 57 5 5 2" xfId="42006" xr:uid="{00000000-0005-0000-0000-00004D6F0000}"/>
    <cellStyle name="Normal 57 5 5 3" xfId="26773" xr:uid="{00000000-0005-0000-0000-00004E6F0000}"/>
    <cellStyle name="Normal 57 5 6" xfId="6654" xr:uid="{00000000-0005-0000-0000-00004F6F0000}"/>
    <cellStyle name="Normal 57 5 6 2" xfId="36989" xr:uid="{00000000-0005-0000-0000-0000506F0000}"/>
    <cellStyle name="Normal 57 5 6 3" xfId="21756" xr:uid="{00000000-0005-0000-0000-0000516F0000}"/>
    <cellStyle name="Normal 57 5 7" xfId="31977" xr:uid="{00000000-0005-0000-0000-0000526F0000}"/>
    <cellStyle name="Normal 57 5 8" xfId="16743" xr:uid="{00000000-0005-0000-0000-0000536F0000}"/>
    <cellStyle name="Normal 57 6" xfId="1999" xr:uid="{00000000-0005-0000-0000-0000546F0000}"/>
    <cellStyle name="Normal 57 6 2" xfId="3691" xr:uid="{00000000-0005-0000-0000-0000556F0000}"/>
    <cellStyle name="Normal 57 6 2 2" xfId="13764" xr:uid="{00000000-0005-0000-0000-0000566F0000}"/>
    <cellStyle name="Normal 57 6 2 2 2" xfId="44095" xr:uid="{00000000-0005-0000-0000-0000576F0000}"/>
    <cellStyle name="Normal 57 6 2 2 3" xfId="28862" xr:uid="{00000000-0005-0000-0000-0000586F0000}"/>
    <cellStyle name="Normal 57 6 2 3" xfId="8744" xr:uid="{00000000-0005-0000-0000-0000596F0000}"/>
    <cellStyle name="Normal 57 6 2 3 2" xfId="39078" xr:uid="{00000000-0005-0000-0000-00005A6F0000}"/>
    <cellStyle name="Normal 57 6 2 3 3" xfId="23845" xr:uid="{00000000-0005-0000-0000-00005B6F0000}"/>
    <cellStyle name="Normal 57 6 2 4" xfId="34065" xr:uid="{00000000-0005-0000-0000-00005C6F0000}"/>
    <cellStyle name="Normal 57 6 2 5" xfId="18832" xr:uid="{00000000-0005-0000-0000-00005D6F0000}"/>
    <cellStyle name="Normal 57 6 3" xfId="5383" xr:uid="{00000000-0005-0000-0000-00005E6F0000}"/>
    <cellStyle name="Normal 57 6 3 2" xfId="15435" xr:uid="{00000000-0005-0000-0000-00005F6F0000}"/>
    <cellStyle name="Normal 57 6 3 2 2" xfId="45766" xr:uid="{00000000-0005-0000-0000-0000606F0000}"/>
    <cellStyle name="Normal 57 6 3 2 3" xfId="30533" xr:uid="{00000000-0005-0000-0000-0000616F0000}"/>
    <cellStyle name="Normal 57 6 3 3" xfId="10415" xr:uid="{00000000-0005-0000-0000-0000626F0000}"/>
    <cellStyle name="Normal 57 6 3 3 2" xfId="40749" xr:uid="{00000000-0005-0000-0000-0000636F0000}"/>
    <cellStyle name="Normal 57 6 3 3 3" xfId="25516" xr:uid="{00000000-0005-0000-0000-0000646F0000}"/>
    <cellStyle name="Normal 57 6 3 4" xfId="35736" xr:uid="{00000000-0005-0000-0000-0000656F0000}"/>
    <cellStyle name="Normal 57 6 3 5" xfId="20503" xr:uid="{00000000-0005-0000-0000-0000666F0000}"/>
    <cellStyle name="Normal 57 6 4" xfId="12093" xr:uid="{00000000-0005-0000-0000-0000676F0000}"/>
    <cellStyle name="Normal 57 6 4 2" xfId="42424" xr:uid="{00000000-0005-0000-0000-0000686F0000}"/>
    <cellStyle name="Normal 57 6 4 3" xfId="27191" xr:uid="{00000000-0005-0000-0000-0000696F0000}"/>
    <cellStyle name="Normal 57 6 5" xfId="7072" xr:uid="{00000000-0005-0000-0000-00006A6F0000}"/>
    <cellStyle name="Normal 57 6 5 2" xfId="37407" xr:uid="{00000000-0005-0000-0000-00006B6F0000}"/>
    <cellStyle name="Normal 57 6 5 3" xfId="22174" xr:uid="{00000000-0005-0000-0000-00006C6F0000}"/>
    <cellStyle name="Normal 57 6 6" xfId="32395" xr:uid="{00000000-0005-0000-0000-00006D6F0000}"/>
    <cellStyle name="Normal 57 6 7" xfId="17161" xr:uid="{00000000-0005-0000-0000-00006E6F0000}"/>
    <cellStyle name="Normal 57 7" xfId="2850" xr:uid="{00000000-0005-0000-0000-00006F6F0000}"/>
    <cellStyle name="Normal 57 7 2" xfId="12928" xr:uid="{00000000-0005-0000-0000-0000706F0000}"/>
    <cellStyle name="Normal 57 7 2 2" xfId="43259" xr:uid="{00000000-0005-0000-0000-0000716F0000}"/>
    <cellStyle name="Normal 57 7 2 3" xfId="28026" xr:uid="{00000000-0005-0000-0000-0000726F0000}"/>
    <cellStyle name="Normal 57 7 3" xfId="7908" xr:uid="{00000000-0005-0000-0000-0000736F0000}"/>
    <cellStyle name="Normal 57 7 3 2" xfId="38242" xr:uid="{00000000-0005-0000-0000-0000746F0000}"/>
    <cellStyle name="Normal 57 7 3 3" xfId="23009" xr:uid="{00000000-0005-0000-0000-0000756F0000}"/>
    <cellStyle name="Normal 57 7 4" xfId="33229" xr:uid="{00000000-0005-0000-0000-0000766F0000}"/>
    <cellStyle name="Normal 57 7 5" xfId="17996" xr:uid="{00000000-0005-0000-0000-0000776F0000}"/>
    <cellStyle name="Normal 57 8" xfId="4544" xr:uid="{00000000-0005-0000-0000-0000786F0000}"/>
    <cellStyle name="Normal 57 8 2" xfId="14599" xr:uid="{00000000-0005-0000-0000-0000796F0000}"/>
    <cellStyle name="Normal 57 8 2 2" xfId="44930" xr:uid="{00000000-0005-0000-0000-00007A6F0000}"/>
    <cellStyle name="Normal 57 8 2 3" xfId="29697" xr:uid="{00000000-0005-0000-0000-00007B6F0000}"/>
    <cellStyle name="Normal 57 8 3" xfId="9579" xr:uid="{00000000-0005-0000-0000-00007C6F0000}"/>
    <cellStyle name="Normal 57 8 3 2" xfId="39913" xr:uid="{00000000-0005-0000-0000-00007D6F0000}"/>
    <cellStyle name="Normal 57 8 3 3" xfId="24680" xr:uid="{00000000-0005-0000-0000-00007E6F0000}"/>
    <cellStyle name="Normal 57 8 4" xfId="34900" xr:uid="{00000000-0005-0000-0000-00007F6F0000}"/>
    <cellStyle name="Normal 57 8 5" xfId="19667" xr:uid="{00000000-0005-0000-0000-0000806F0000}"/>
    <cellStyle name="Normal 57 9" xfId="11255" xr:uid="{00000000-0005-0000-0000-0000816F0000}"/>
    <cellStyle name="Normal 57 9 2" xfId="41588" xr:uid="{00000000-0005-0000-0000-0000826F0000}"/>
    <cellStyle name="Normal 57 9 3" xfId="26355" xr:uid="{00000000-0005-0000-0000-0000836F0000}"/>
    <cellStyle name="Normal 58" xfId="875" xr:uid="{00000000-0005-0000-0000-0000846F0000}"/>
    <cellStyle name="Normal 59" xfId="876" xr:uid="{00000000-0005-0000-0000-0000856F0000}"/>
    <cellStyle name="Normal 6" xfId="172" xr:uid="{00000000-0005-0000-0000-0000866F0000}"/>
    <cellStyle name="Normal 6 10" xfId="31375" xr:uid="{00000000-0005-0000-0000-0000876F0000}"/>
    <cellStyle name="Normal 6 2" xfId="565" xr:uid="{00000000-0005-0000-0000-0000886F0000}"/>
    <cellStyle name="Normal 6 2 10" xfId="1548" xr:uid="{00000000-0005-0000-0000-0000896F0000}"/>
    <cellStyle name="Normal 6 2 10 2" xfId="2389" xr:uid="{00000000-0005-0000-0000-00008A6F0000}"/>
    <cellStyle name="Normal 6 2 10 2 2" xfId="4079" xr:uid="{00000000-0005-0000-0000-00008B6F0000}"/>
    <cellStyle name="Normal 6 2 10 2 2 2" xfId="14152" xr:uid="{00000000-0005-0000-0000-00008C6F0000}"/>
    <cellStyle name="Normal 6 2 10 2 2 2 2" xfId="44483" xr:uid="{00000000-0005-0000-0000-00008D6F0000}"/>
    <cellStyle name="Normal 6 2 10 2 2 2 3" xfId="29250" xr:uid="{00000000-0005-0000-0000-00008E6F0000}"/>
    <cellStyle name="Normal 6 2 10 2 2 3" xfId="9132" xr:uid="{00000000-0005-0000-0000-00008F6F0000}"/>
    <cellStyle name="Normal 6 2 10 2 2 3 2" xfId="39466" xr:uid="{00000000-0005-0000-0000-0000906F0000}"/>
    <cellStyle name="Normal 6 2 10 2 2 3 3" xfId="24233" xr:uid="{00000000-0005-0000-0000-0000916F0000}"/>
    <cellStyle name="Normal 6 2 10 2 2 4" xfId="34453" xr:uid="{00000000-0005-0000-0000-0000926F0000}"/>
    <cellStyle name="Normal 6 2 10 2 2 5" xfId="19220" xr:uid="{00000000-0005-0000-0000-0000936F0000}"/>
    <cellStyle name="Normal 6 2 10 2 3" xfId="5771" xr:uid="{00000000-0005-0000-0000-0000946F0000}"/>
    <cellStyle name="Normal 6 2 10 2 3 2" xfId="15823" xr:uid="{00000000-0005-0000-0000-0000956F0000}"/>
    <cellStyle name="Normal 6 2 10 2 3 2 2" xfId="46154" xr:uid="{00000000-0005-0000-0000-0000966F0000}"/>
    <cellStyle name="Normal 6 2 10 2 3 2 3" xfId="30921" xr:uid="{00000000-0005-0000-0000-0000976F0000}"/>
    <cellStyle name="Normal 6 2 10 2 3 3" xfId="10803" xr:uid="{00000000-0005-0000-0000-0000986F0000}"/>
    <cellStyle name="Normal 6 2 10 2 3 3 2" xfId="41137" xr:uid="{00000000-0005-0000-0000-0000996F0000}"/>
    <cellStyle name="Normal 6 2 10 2 3 3 3" xfId="25904" xr:uid="{00000000-0005-0000-0000-00009A6F0000}"/>
    <cellStyle name="Normal 6 2 10 2 3 4" xfId="36124" xr:uid="{00000000-0005-0000-0000-00009B6F0000}"/>
    <cellStyle name="Normal 6 2 10 2 3 5" xfId="20891" xr:uid="{00000000-0005-0000-0000-00009C6F0000}"/>
    <cellStyle name="Normal 6 2 10 2 4" xfId="12481" xr:uid="{00000000-0005-0000-0000-00009D6F0000}"/>
    <cellStyle name="Normal 6 2 10 2 4 2" xfId="42812" xr:uid="{00000000-0005-0000-0000-00009E6F0000}"/>
    <cellStyle name="Normal 6 2 10 2 4 3" xfId="27579" xr:uid="{00000000-0005-0000-0000-00009F6F0000}"/>
    <cellStyle name="Normal 6 2 10 2 5" xfId="7460" xr:uid="{00000000-0005-0000-0000-0000A06F0000}"/>
    <cellStyle name="Normal 6 2 10 2 5 2" xfId="37795" xr:uid="{00000000-0005-0000-0000-0000A16F0000}"/>
    <cellStyle name="Normal 6 2 10 2 5 3" xfId="22562" xr:uid="{00000000-0005-0000-0000-0000A26F0000}"/>
    <cellStyle name="Normal 6 2 10 2 6" xfId="32783" xr:uid="{00000000-0005-0000-0000-0000A36F0000}"/>
    <cellStyle name="Normal 6 2 10 2 7" xfId="17549" xr:uid="{00000000-0005-0000-0000-0000A46F0000}"/>
    <cellStyle name="Normal 6 2 10 3" xfId="3242" xr:uid="{00000000-0005-0000-0000-0000A56F0000}"/>
    <cellStyle name="Normal 6 2 10 3 2" xfId="13316" xr:uid="{00000000-0005-0000-0000-0000A66F0000}"/>
    <cellStyle name="Normal 6 2 10 3 2 2" xfId="43647" xr:uid="{00000000-0005-0000-0000-0000A76F0000}"/>
    <cellStyle name="Normal 6 2 10 3 2 3" xfId="28414" xr:uid="{00000000-0005-0000-0000-0000A86F0000}"/>
    <cellStyle name="Normal 6 2 10 3 3" xfId="8296" xr:uid="{00000000-0005-0000-0000-0000A96F0000}"/>
    <cellStyle name="Normal 6 2 10 3 3 2" xfId="38630" xr:uid="{00000000-0005-0000-0000-0000AA6F0000}"/>
    <cellStyle name="Normal 6 2 10 3 3 3" xfId="23397" xr:uid="{00000000-0005-0000-0000-0000AB6F0000}"/>
    <cellStyle name="Normal 6 2 10 3 4" xfId="33617" xr:uid="{00000000-0005-0000-0000-0000AC6F0000}"/>
    <cellStyle name="Normal 6 2 10 3 5" xfId="18384" xr:uid="{00000000-0005-0000-0000-0000AD6F0000}"/>
    <cellStyle name="Normal 6 2 10 4" xfId="4935" xr:uid="{00000000-0005-0000-0000-0000AE6F0000}"/>
    <cellStyle name="Normal 6 2 10 4 2" xfId="14987" xr:uid="{00000000-0005-0000-0000-0000AF6F0000}"/>
    <cellStyle name="Normal 6 2 10 4 2 2" xfId="45318" xr:uid="{00000000-0005-0000-0000-0000B06F0000}"/>
    <cellStyle name="Normal 6 2 10 4 2 3" xfId="30085" xr:uid="{00000000-0005-0000-0000-0000B16F0000}"/>
    <cellStyle name="Normal 6 2 10 4 3" xfId="9967" xr:uid="{00000000-0005-0000-0000-0000B26F0000}"/>
    <cellStyle name="Normal 6 2 10 4 3 2" xfId="40301" xr:uid="{00000000-0005-0000-0000-0000B36F0000}"/>
    <cellStyle name="Normal 6 2 10 4 3 3" xfId="25068" xr:uid="{00000000-0005-0000-0000-0000B46F0000}"/>
    <cellStyle name="Normal 6 2 10 4 4" xfId="35288" xr:uid="{00000000-0005-0000-0000-0000B56F0000}"/>
    <cellStyle name="Normal 6 2 10 4 5" xfId="20055" xr:uid="{00000000-0005-0000-0000-0000B66F0000}"/>
    <cellStyle name="Normal 6 2 10 5" xfId="11645" xr:uid="{00000000-0005-0000-0000-0000B76F0000}"/>
    <cellStyle name="Normal 6 2 10 5 2" xfId="41976" xr:uid="{00000000-0005-0000-0000-0000B86F0000}"/>
    <cellStyle name="Normal 6 2 10 5 3" xfId="26743" xr:uid="{00000000-0005-0000-0000-0000B96F0000}"/>
    <cellStyle name="Normal 6 2 10 6" xfId="6624" xr:uid="{00000000-0005-0000-0000-0000BA6F0000}"/>
    <cellStyle name="Normal 6 2 10 6 2" xfId="36959" xr:uid="{00000000-0005-0000-0000-0000BB6F0000}"/>
    <cellStyle name="Normal 6 2 10 6 3" xfId="21726" xr:uid="{00000000-0005-0000-0000-0000BC6F0000}"/>
    <cellStyle name="Normal 6 2 10 7" xfId="31947" xr:uid="{00000000-0005-0000-0000-0000BD6F0000}"/>
    <cellStyle name="Normal 6 2 10 8" xfId="16713" xr:uid="{00000000-0005-0000-0000-0000BE6F0000}"/>
    <cellStyle name="Normal 6 2 11" xfId="1969" xr:uid="{00000000-0005-0000-0000-0000BF6F0000}"/>
    <cellStyle name="Normal 6 2 11 2" xfId="3661" xr:uid="{00000000-0005-0000-0000-0000C06F0000}"/>
    <cellStyle name="Normal 6 2 11 2 2" xfId="13734" xr:uid="{00000000-0005-0000-0000-0000C16F0000}"/>
    <cellStyle name="Normal 6 2 11 2 2 2" xfId="44065" xr:uid="{00000000-0005-0000-0000-0000C26F0000}"/>
    <cellStyle name="Normal 6 2 11 2 2 3" xfId="28832" xr:uid="{00000000-0005-0000-0000-0000C36F0000}"/>
    <cellStyle name="Normal 6 2 11 2 3" xfId="8714" xr:uid="{00000000-0005-0000-0000-0000C46F0000}"/>
    <cellStyle name="Normal 6 2 11 2 3 2" xfId="39048" xr:uid="{00000000-0005-0000-0000-0000C56F0000}"/>
    <cellStyle name="Normal 6 2 11 2 3 3" xfId="23815" xr:uid="{00000000-0005-0000-0000-0000C66F0000}"/>
    <cellStyle name="Normal 6 2 11 2 4" xfId="34035" xr:uid="{00000000-0005-0000-0000-0000C76F0000}"/>
    <cellStyle name="Normal 6 2 11 2 5" xfId="18802" xr:uid="{00000000-0005-0000-0000-0000C86F0000}"/>
    <cellStyle name="Normal 6 2 11 3" xfId="5353" xr:uid="{00000000-0005-0000-0000-0000C96F0000}"/>
    <cellStyle name="Normal 6 2 11 3 2" xfId="15405" xr:uid="{00000000-0005-0000-0000-0000CA6F0000}"/>
    <cellStyle name="Normal 6 2 11 3 2 2" xfId="45736" xr:uid="{00000000-0005-0000-0000-0000CB6F0000}"/>
    <cellStyle name="Normal 6 2 11 3 2 3" xfId="30503" xr:uid="{00000000-0005-0000-0000-0000CC6F0000}"/>
    <cellStyle name="Normal 6 2 11 3 3" xfId="10385" xr:uid="{00000000-0005-0000-0000-0000CD6F0000}"/>
    <cellStyle name="Normal 6 2 11 3 3 2" xfId="40719" xr:uid="{00000000-0005-0000-0000-0000CE6F0000}"/>
    <cellStyle name="Normal 6 2 11 3 3 3" xfId="25486" xr:uid="{00000000-0005-0000-0000-0000CF6F0000}"/>
    <cellStyle name="Normal 6 2 11 3 4" xfId="35706" xr:uid="{00000000-0005-0000-0000-0000D06F0000}"/>
    <cellStyle name="Normal 6 2 11 3 5" xfId="20473" xr:uid="{00000000-0005-0000-0000-0000D16F0000}"/>
    <cellStyle name="Normal 6 2 11 4" xfId="12063" xr:uid="{00000000-0005-0000-0000-0000D26F0000}"/>
    <cellStyle name="Normal 6 2 11 4 2" xfId="42394" xr:uid="{00000000-0005-0000-0000-0000D36F0000}"/>
    <cellStyle name="Normal 6 2 11 4 3" xfId="27161" xr:uid="{00000000-0005-0000-0000-0000D46F0000}"/>
    <cellStyle name="Normal 6 2 11 5" xfId="7042" xr:uid="{00000000-0005-0000-0000-0000D56F0000}"/>
    <cellStyle name="Normal 6 2 11 5 2" xfId="37377" xr:uid="{00000000-0005-0000-0000-0000D66F0000}"/>
    <cellStyle name="Normal 6 2 11 5 3" xfId="22144" xr:uid="{00000000-0005-0000-0000-0000D76F0000}"/>
    <cellStyle name="Normal 6 2 11 6" xfId="32365" xr:uid="{00000000-0005-0000-0000-0000D86F0000}"/>
    <cellStyle name="Normal 6 2 11 7" xfId="17131" xr:uid="{00000000-0005-0000-0000-0000D96F0000}"/>
    <cellStyle name="Normal 6 2 12" xfId="2818" xr:uid="{00000000-0005-0000-0000-0000DA6F0000}"/>
    <cellStyle name="Normal 6 2 12 2" xfId="12898" xr:uid="{00000000-0005-0000-0000-0000DB6F0000}"/>
    <cellStyle name="Normal 6 2 12 2 2" xfId="43229" xr:uid="{00000000-0005-0000-0000-0000DC6F0000}"/>
    <cellStyle name="Normal 6 2 12 2 3" xfId="27996" xr:uid="{00000000-0005-0000-0000-0000DD6F0000}"/>
    <cellStyle name="Normal 6 2 12 3" xfId="7878" xr:uid="{00000000-0005-0000-0000-0000DE6F0000}"/>
    <cellStyle name="Normal 6 2 12 3 2" xfId="38212" xr:uid="{00000000-0005-0000-0000-0000DF6F0000}"/>
    <cellStyle name="Normal 6 2 12 3 3" xfId="22979" xr:uid="{00000000-0005-0000-0000-0000E06F0000}"/>
    <cellStyle name="Normal 6 2 12 4" xfId="33199" xr:uid="{00000000-0005-0000-0000-0000E16F0000}"/>
    <cellStyle name="Normal 6 2 12 5" xfId="17966" xr:uid="{00000000-0005-0000-0000-0000E26F0000}"/>
    <cellStyle name="Normal 6 2 13" xfId="4513" xr:uid="{00000000-0005-0000-0000-0000E36F0000}"/>
    <cellStyle name="Normal 6 2 13 2" xfId="14569" xr:uid="{00000000-0005-0000-0000-0000E46F0000}"/>
    <cellStyle name="Normal 6 2 13 2 2" xfId="44900" xr:uid="{00000000-0005-0000-0000-0000E56F0000}"/>
    <cellStyle name="Normal 6 2 13 2 3" xfId="29667" xr:uid="{00000000-0005-0000-0000-0000E66F0000}"/>
    <cellStyle name="Normal 6 2 13 3" xfId="9549" xr:uid="{00000000-0005-0000-0000-0000E76F0000}"/>
    <cellStyle name="Normal 6 2 13 3 2" xfId="39883" xr:uid="{00000000-0005-0000-0000-0000E86F0000}"/>
    <cellStyle name="Normal 6 2 13 3 3" xfId="24650" xr:uid="{00000000-0005-0000-0000-0000E96F0000}"/>
    <cellStyle name="Normal 6 2 13 4" xfId="34870" xr:uid="{00000000-0005-0000-0000-0000EA6F0000}"/>
    <cellStyle name="Normal 6 2 13 5" xfId="19637" xr:uid="{00000000-0005-0000-0000-0000EB6F0000}"/>
    <cellStyle name="Normal 6 2 14" xfId="11225" xr:uid="{00000000-0005-0000-0000-0000EC6F0000}"/>
    <cellStyle name="Normal 6 2 14 2" xfId="41558" xr:uid="{00000000-0005-0000-0000-0000ED6F0000}"/>
    <cellStyle name="Normal 6 2 14 3" xfId="26325" xr:uid="{00000000-0005-0000-0000-0000EE6F0000}"/>
    <cellStyle name="Normal 6 2 15" xfId="6203" xr:uid="{00000000-0005-0000-0000-0000EF6F0000}"/>
    <cellStyle name="Normal 6 2 15 2" xfId="36541" xr:uid="{00000000-0005-0000-0000-0000F06F0000}"/>
    <cellStyle name="Normal 6 2 15 3" xfId="21308" xr:uid="{00000000-0005-0000-0000-0000F16F0000}"/>
    <cellStyle name="Normal 6 2 16" xfId="31377" xr:uid="{00000000-0005-0000-0000-0000F26F0000}"/>
    <cellStyle name="Normal 6 2 17" xfId="16293" xr:uid="{00000000-0005-0000-0000-0000F36F0000}"/>
    <cellStyle name="Normal 6 2 2" xfId="879" xr:uid="{00000000-0005-0000-0000-0000F46F0000}"/>
    <cellStyle name="Normal 6 2 2 2" xfId="2800" xr:uid="{00000000-0005-0000-0000-0000F56F0000}"/>
    <cellStyle name="Normal 6 2 2 2 2" xfId="4490" xr:uid="{00000000-0005-0000-0000-0000F66F0000}"/>
    <cellStyle name="Normal 6 2 2 2 2 2" xfId="14562" xr:uid="{00000000-0005-0000-0000-0000F76F0000}"/>
    <cellStyle name="Normal 6 2 2 2 2 2 2" xfId="44893" xr:uid="{00000000-0005-0000-0000-0000F86F0000}"/>
    <cellStyle name="Normal 6 2 2 2 2 2 3" xfId="29660" xr:uid="{00000000-0005-0000-0000-0000F96F0000}"/>
    <cellStyle name="Normal 6 2 2 2 2 3" xfId="9542" xr:uid="{00000000-0005-0000-0000-0000FA6F0000}"/>
    <cellStyle name="Normal 6 2 2 2 2 3 2" xfId="39876" xr:uid="{00000000-0005-0000-0000-0000FB6F0000}"/>
    <cellStyle name="Normal 6 2 2 2 2 3 3" xfId="24643" xr:uid="{00000000-0005-0000-0000-0000FC6F0000}"/>
    <cellStyle name="Normal 6 2 2 2 2 4" xfId="34863" xr:uid="{00000000-0005-0000-0000-0000FD6F0000}"/>
    <cellStyle name="Normal 6 2 2 2 2 5" xfId="19630" xr:uid="{00000000-0005-0000-0000-0000FE6F0000}"/>
    <cellStyle name="Normal 6 2 2 2 3" xfId="6181" xr:uid="{00000000-0005-0000-0000-0000FF6F0000}"/>
    <cellStyle name="Normal 6 2 2 2 3 2" xfId="16233" xr:uid="{00000000-0005-0000-0000-000000700000}"/>
    <cellStyle name="Normal 6 2 2 2 3 2 2" xfId="46564" xr:uid="{00000000-0005-0000-0000-000001700000}"/>
    <cellStyle name="Normal 6 2 2 2 3 2 3" xfId="31331" xr:uid="{00000000-0005-0000-0000-000002700000}"/>
    <cellStyle name="Normal 6 2 2 2 3 3" xfId="11213" xr:uid="{00000000-0005-0000-0000-000003700000}"/>
    <cellStyle name="Normal 6 2 2 2 3 3 2" xfId="41547" xr:uid="{00000000-0005-0000-0000-000004700000}"/>
    <cellStyle name="Normal 6 2 2 2 3 3 3" xfId="26314" xr:uid="{00000000-0005-0000-0000-000005700000}"/>
    <cellStyle name="Normal 6 2 2 2 3 4" xfId="36534" xr:uid="{00000000-0005-0000-0000-000006700000}"/>
    <cellStyle name="Normal 6 2 2 2 3 5" xfId="21301" xr:uid="{00000000-0005-0000-0000-000007700000}"/>
    <cellStyle name="Normal 6 2 2 2 4" xfId="12891" xr:uid="{00000000-0005-0000-0000-000008700000}"/>
    <cellStyle name="Normal 6 2 2 2 4 2" xfId="43222" xr:uid="{00000000-0005-0000-0000-000009700000}"/>
    <cellStyle name="Normal 6 2 2 2 4 3" xfId="27989" xr:uid="{00000000-0005-0000-0000-00000A700000}"/>
    <cellStyle name="Normal 6 2 2 2 5" xfId="7870" xr:uid="{00000000-0005-0000-0000-00000B700000}"/>
    <cellStyle name="Normal 6 2 2 2 5 2" xfId="38205" xr:uid="{00000000-0005-0000-0000-00000C700000}"/>
    <cellStyle name="Normal 6 2 2 2 5 3" xfId="22972" xr:uid="{00000000-0005-0000-0000-00000D700000}"/>
    <cellStyle name="Normal 6 2 2 2 6" xfId="31390" xr:uid="{00000000-0005-0000-0000-00000E700000}"/>
    <cellStyle name="Normal 6 2 2 2 7" xfId="17959" xr:uid="{00000000-0005-0000-0000-00000F700000}"/>
    <cellStyle name="Normal 6 2 2 3" xfId="31563" xr:uid="{00000000-0005-0000-0000-000010700000}"/>
    <cellStyle name="Normal 6 2 2 4" xfId="31381" xr:uid="{00000000-0005-0000-0000-000011700000}"/>
    <cellStyle name="Normal 6 2 3" xfId="880" xr:uid="{00000000-0005-0000-0000-000012700000}"/>
    <cellStyle name="Normal 6 2 3 10" xfId="6235" xr:uid="{00000000-0005-0000-0000-000013700000}"/>
    <cellStyle name="Normal 6 2 3 10 2" xfId="36572" xr:uid="{00000000-0005-0000-0000-000014700000}"/>
    <cellStyle name="Normal 6 2 3 10 3" xfId="21339" xr:uid="{00000000-0005-0000-0000-000015700000}"/>
    <cellStyle name="Normal 6 2 3 11" xfId="31386" xr:uid="{00000000-0005-0000-0000-000016700000}"/>
    <cellStyle name="Normal 6 2 3 12" xfId="16324" xr:uid="{00000000-0005-0000-0000-000017700000}"/>
    <cellStyle name="Normal 6 2 3 2" xfId="1199" xr:uid="{00000000-0005-0000-0000-000018700000}"/>
    <cellStyle name="Normal 6 2 3 2 10" xfId="31615" xr:uid="{00000000-0005-0000-0000-000019700000}"/>
    <cellStyle name="Normal 6 2 3 2 11" xfId="16378" xr:uid="{00000000-0005-0000-0000-00001A700000}"/>
    <cellStyle name="Normal 6 2 3 2 2" xfId="1307" xr:uid="{00000000-0005-0000-0000-00001B700000}"/>
    <cellStyle name="Normal 6 2 3 2 2 10" xfId="16482" xr:uid="{00000000-0005-0000-0000-00001C700000}"/>
    <cellStyle name="Normal 6 2 3 2 2 2" xfId="1524" xr:uid="{00000000-0005-0000-0000-00001D700000}"/>
    <cellStyle name="Normal 6 2 3 2 2 2 2" xfId="1945" xr:uid="{00000000-0005-0000-0000-00001E700000}"/>
    <cellStyle name="Normal 6 2 3 2 2 2 2 2" xfId="2784" xr:uid="{00000000-0005-0000-0000-00001F700000}"/>
    <cellStyle name="Normal 6 2 3 2 2 2 2 2 2" xfId="4474" xr:uid="{00000000-0005-0000-0000-000020700000}"/>
    <cellStyle name="Normal 6 2 3 2 2 2 2 2 2 2" xfId="14547" xr:uid="{00000000-0005-0000-0000-000021700000}"/>
    <cellStyle name="Normal 6 2 3 2 2 2 2 2 2 2 2" xfId="44878" xr:uid="{00000000-0005-0000-0000-000022700000}"/>
    <cellStyle name="Normal 6 2 3 2 2 2 2 2 2 2 3" xfId="29645" xr:uid="{00000000-0005-0000-0000-000023700000}"/>
    <cellStyle name="Normal 6 2 3 2 2 2 2 2 2 3" xfId="9527" xr:uid="{00000000-0005-0000-0000-000024700000}"/>
    <cellStyle name="Normal 6 2 3 2 2 2 2 2 2 3 2" xfId="39861" xr:uid="{00000000-0005-0000-0000-000025700000}"/>
    <cellStyle name="Normal 6 2 3 2 2 2 2 2 2 3 3" xfId="24628" xr:uid="{00000000-0005-0000-0000-000026700000}"/>
    <cellStyle name="Normal 6 2 3 2 2 2 2 2 2 4" xfId="34848" xr:uid="{00000000-0005-0000-0000-000027700000}"/>
    <cellStyle name="Normal 6 2 3 2 2 2 2 2 2 5" xfId="19615" xr:uid="{00000000-0005-0000-0000-000028700000}"/>
    <cellStyle name="Normal 6 2 3 2 2 2 2 2 3" xfId="6166" xr:uid="{00000000-0005-0000-0000-000029700000}"/>
    <cellStyle name="Normal 6 2 3 2 2 2 2 2 3 2" xfId="16218" xr:uid="{00000000-0005-0000-0000-00002A700000}"/>
    <cellStyle name="Normal 6 2 3 2 2 2 2 2 3 2 2" xfId="46549" xr:uid="{00000000-0005-0000-0000-00002B700000}"/>
    <cellStyle name="Normal 6 2 3 2 2 2 2 2 3 2 3" xfId="31316" xr:uid="{00000000-0005-0000-0000-00002C700000}"/>
    <cellStyle name="Normal 6 2 3 2 2 2 2 2 3 3" xfId="11198" xr:uid="{00000000-0005-0000-0000-00002D700000}"/>
    <cellStyle name="Normal 6 2 3 2 2 2 2 2 3 3 2" xfId="41532" xr:uid="{00000000-0005-0000-0000-00002E700000}"/>
    <cellStyle name="Normal 6 2 3 2 2 2 2 2 3 3 3" xfId="26299" xr:uid="{00000000-0005-0000-0000-00002F700000}"/>
    <cellStyle name="Normal 6 2 3 2 2 2 2 2 3 4" xfId="36519" xr:uid="{00000000-0005-0000-0000-000030700000}"/>
    <cellStyle name="Normal 6 2 3 2 2 2 2 2 3 5" xfId="21286" xr:uid="{00000000-0005-0000-0000-000031700000}"/>
    <cellStyle name="Normal 6 2 3 2 2 2 2 2 4" xfId="12876" xr:uid="{00000000-0005-0000-0000-000032700000}"/>
    <cellStyle name="Normal 6 2 3 2 2 2 2 2 4 2" xfId="43207" xr:uid="{00000000-0005-0000-0000-000033700000}"/>
    <cellStyle name="Normal 6 2 3 2 2 2 2 2 4 3" xfId="27974" xr:uid="{00000000-0005-0000-0000-000034700000}"/>
    <cellStyle name="Normal 6 2 3 2 2 2 2 2 5" xfId="7855" xr:uid="{00000000-0005-0000-0000-000035700000}"/>
    <cellStyle name="Normal 6 2 3 2 2 2 2 2 5 2" xfId="38190" xr:uid="{00000000-0005-0000-0000-000036700000}"/>
    <cellStyle name="Normal 6 2 3 2 2 2 2 2 5 3" xfId="22957" xr:uid="{00000000-0005-0000-0000-000037700000}"/>
    <cellStyle name="Normal 6 2 3 2 2 2 2 2 6" xfId="33178" xr:uid="{00000000-0005-0000-0000-000038700000}"/>
    <cellStyle name="Normal 6 2 3 2 2 2 2 2 7" xfId="17944" xr:uid="{00000000-0005-0000-0000-000039700000}"/>
    <cellStyle name="Normal 6 2 3 2 2 2 2 3" xfId="3637" xr:uid="{00000000-0005-0000-0000-00003A700000}"/>
    <cellStyle name="Normal 6 2 3 2 2 2 2 3 2" xfId="13711" xr:uid="{00000000-0005-0000-0000-00003B700000}"/>
    <cellStyle name="Normal 6 2 3 2 2 2 2 3 2 2" xfId="44042" xr:uid="{00000000-0005-0000-0000-00003C700000}"/>
    <cellStyle name="Normal 6 2 3 2 2 2 2 3 2 3" xfId="28809" xr:uid="{00000000-0005-0000-0000-00003D700000}"/>
    <cellStyle name="Normal 6 2 3 2 2 2 2 3 3" xfId="8691" xr:uid="{00000000-0005-0000-0000-00003E700000}"/>
    <cellStyle name="Normal 6 2 3 2 2 2 2 3 3 2" xfId="39025" xr:uid="{00000000-0005-0000-0000-00003F700000}"/>
    <cellStyle name="Normal 6 2 3 2 2 2 2 3 3 3" xfId="23792" xr:uid="{00000000-0005-0000-0000-000040700000}"/>
    <cellStyle name="Normal 6 2 3 2 2 2 2 3 4" xfId="34012" xr:uid="{00000000-0005-0000-0000-000041700000}"/>
    <cellStyle name="Normal 6 2 3 2 2 2 2 3 5" xfId="18779" xr:uid="{00000000-0005-0000-0000-000042700000}"/>
    <cellStyle name="Normal 6 2 3 2 2 2 2 4" xfId="5330" xr:uid="{00000000-0005-0000-0000-000043700000}"/>
    <cellStyle name="Normal 6 2 3 2 2 2 2 4 2" xfId="15382" xr:uid="{00000000-0005-0000-0000-000044700000}"/>
    <cellStyle name="Normal 6 2 3 2 2 2 2 4 2 2" xfId="45713" xr:uid="{00000000-0005-0000-0000-000045700000}"/>
    <cellStyle name="Normal 6 2 3 2 2 2 2 4 2 3" xfId="30480" xr:uid="{00000000-0005-0000-0000-000046700000}"/>
    <cellStyle name="Normal 6 2 3 2 2 2 2 4 3" xfId="10362" xr:uid="{00000000-0005-0000-0000-000047700000}"/>
    <cellStyle name="Normal 6 2 3 2 2 2 2 4 3 2" xfId="40696" xr:uid="{00000000-0005-0000-0000-000048700000}"/>
    <cellStyle name="Normal 6 2 3 2 2 2 2 4 3 3" xfId="25463" xr:uid="{00000000-0005-0000-0000-000049700000}"/>
    <cellStyle name="Normal 6 2 3 2 2 2 2 4 4" xfId="35683" xr:uid="{00000000-0005-0000-0000-00004A700000}"/>
    <cellStyle name="Normal 6 2 3 2 2 2 2 4 5" xfId="20450" xr:uid="{00000000-0005-0000-0000-00004B700000}"/>
    <cellStyle name="Normal 6 2 3 2 2 2 2 5" xfId="12040" xr:uid="{00000000-0005-0000-0000-00004C700000}"/>
    <cellStyle name="Normal 6 2 3 2 2 2 2 5 2" xfId="42371" xr:uid="{00000000-0005-0000-0000-00004D700000}"/>
    <cellStyle name="Normal 6 2 3 2 2 2 2 5 3" xfId="27138" xr:uid="{00000000-0005-0000-0000-00004E700000}"/>
    <cellStyle name="Normal 6 2 3 2 2 2 2 6" xfId="7019" xr:uid="{00000000-0005-0000-0000-00004F700000}"/>
    <cellStyle name="Normal 6 2 3 2 2 2 2 6 2" xfId="37354" xr:uid="{00000000-0005-0000-0000-000050700000}"/>
    <cellStyle name="Normal 6 2 3 2 2 2 2 6 3" xfId="22121" xr:uid="{00000000-0005-0000-0000-000051700000}"/>
    <cellStyle name="Normal 6 2 3 2 2 2 2 7" xfId="32342" xr:uid="{00000000-0005-0000-0000-000052700000}"/>
    <cellStyle name="Normal 6 2 3 2 2 2 2 8" xfId="17108" xr:uid="{00000000-0005-0000-0000-000053700000}"/>
    <cellStyle name="Normal 6 2 3 2 2 2 3" xfId="2366" xr:uid="{00000000-0005-0000-0000-000054700000}"/>
    <cellStyle name="Normal 6 2 3 2 2 2 3 2" xfId="4056" xr:uid="{00000000-0005-0000-0000-000055700000}"/>
    <cellStyle name="Normal 6 2 3 2 2 2 3 2 2" xfId="14129" xr:uid="{00000000-0005-0000-0000-000056700000}"/>
    <cellStyle name="Normal 6 2 3 2 2 2 3 2 2 2" xfId="44460" xr:uid="{00000000-0005-0000-0000-000057700000}"/>
    <cellStyle name="Normal 6 2 3 2 2 2 3 2 2 3" xfId="29227" xr:uid="{00000000-0005-0000-0000-000058700000}"/>
    <cellStyle name="Normal 6 2 3 2 2 2 3 2 3" xfId="9109" xr:uid="{00000000-0005-0000-0000-000059700000}"/>
    <cellStyle name="Normal 6 2 3 2 2 2 3 2 3 2" xfId="39443" xr:uid="{00000000-0005-0000-0000-00005A700000}"/>
    <cellStyle name="Normal 6 2 3 2 2 2 3 2 3 3" xfId="24210" xr:uid="{00000000-0005-0000-0000-00005B700000}"/>
    <cellStyle name="Normal 6 2 3 2 2 2 3 2 4" xfId="34430" xr:uid="{00000000-0005-0000-0000-00005C700000}"/>
    <cellStyle name="Normal 6 2 3 2 2 2 3 2 5" xfId="19197" xr:uid="{00000000-0005-0000-0000-00005D700000}"/>
    <cellStyle name="Normal 6 2 3 2 2 2 3 3" xfId="5748" xr:uid="{00000000-0005-0000-0000-00005E700000}"/>
    <cellStyle name="Normal 6 2 3 2 2 2 3 3 2" xfId="15800" xr:uid="{00000000-0005-0000-0000-00005F700000}"/>
    <cellStyle name="Normal 6 2 3 2 2 2 3 3 2 2" xfId="46131" xr:uid="{00000000-0005-0000-0000-000060700000}"/>
    <cellStyle name="Normal 6 2 3 2 2 2 3 3 2 3" xfId="30898" xr:uid="{00000000-0005-0000-0000-000061700000}"/>
    <cellStyle name="Normal 6 2 3 2 2 2 3 3 3" xfId="10780" xr:uid="{00000000-0005-0000-0000-000062700000}"/>
    <cellStyle name="Normal 6 2 3 2 2 2 3 3 3 2" xfId="41114" xr:uid="{00000000-0005-0000-0000-000063700000}"/>
    <cellStyle name="Normal 6 2 3 2 2 2 3 3 3 3" xfId="25881" xr:uid="{00000000-0005-0000-0000-000064700000}"/>
    <cellStyle name="Normal 6 2 3 2 2 2 3 3 4" xfId="36101" xr:uid="{00000000-0005-0000-0000-000065700000}"/>
    <cellStyle name="Normal 6 2 3 2 2 2 3 3 5" xfId="20868" xr:uid="{00000000-0005-0000-0000-000066700000}"/>
    <cellStyle name="Normal 6 2 3 2 2 2 3 4" xfId="12458" xr:uid="{00000000-0005-0000-0000-000067700000}"/>
    <cellStyle name="Normal 6 2 3 2 2 2 3 4 2" xfId="42789" xr:uid="{00000000-0005-0000-0000-000068700000}"/>
    <cellStyle name="Normal 6 2 3 2 2 2 3 4 3" xfId="27556" xr:uid="{00000000-0005-0000-0000-000069700000}"/>
    <cellStyle name="Normal 6 2 3 2 2 2 3 5" xfId="7437" xr:uid="{00000000-0005-0000-0000-00006A700000}"/>
    <cellStyle name="Normal 6 2 3 2 2 2 3 5 2" xfId="37772" xr:uid="{00000000-0005-0000-0000-00006B700000}"/>
    <cellStyle name="Normal 6 2 3 2 2 2 3 5 3" xfId="22539" xr:uid="{00000000-0005-0000-0000-00006C700000}"/>
    <cellStyle name="Normal 6 2 3 2 2 2 3 6" xfId="32760" xr:uid="{00000000-0005-0000-0000-00006D700000}"/>
    <cellStyle name="Normal 6 2 3 2 2 2 3 7" xfId="17526" xr:uid="{00000000-0005-0000-0000-00006E700000}"/>
    <cellStyle name="Normal 6 2 3 2 2 2 4" xfId="3219" xr:uid="{00000000-0005-0000-0000-00006F700000}"/>
    <cellStyle name="Normal 6 2 3 2 2 2 4 2" xfId="13293" xr:uid="{00000000-0005-0000-0000-000070700000}"/>
    <cellStyle name="Normal 6 2 3 2 2 2 4 2 2" xfId="43624" xr:uid="{00000000-0005-0000-0000-000071700000}"/>
    <cellStyle name="Normal 6 2 3 2 2 2 4 2 3" xfId="28391" xr:uid="{00000000-0005-0000-0000-000072700000}"/>
    <cellStyle name="Normal 6 2 3 2 2 2 4 3" xfId="8273" xr:uid="{00000000-0005-0000-0000-000073700000}"/>
    <cellStyle name="Normal 6 2 3 2 2 2 4 3 2" xfId="38607" xr:uid="{00000000-0005-0000-0000-000074700000}"/>
    <cellStyle name="Normal 6 2 3 2 2 2 4 3 3" xfId="23374" xr:uid="{00000000-0005-0000-0000-000075700000}"/>
    <cellStyle name="Normal 6 2 3 2 2 2 4 4" xfId="33594" xr:uid="{00000000-0005-0000-0000-000076700000}"/>
    <cellStyle name="Normal 6 2 3 2 2 2 4 5" xfId="18361" xr:uid="{00000000-0005-0000-0000-000077700000}"/>
    <cellStyle name="Normal 6 2 3 2 2 2 5" xfId="4912" xr:uid="{00000000-0005-0000-0000-000078700000}"/>
    <cellStyle name="Normal 6 2 3 2 2 2 5 2" xfId="14964" xr:uid="{00000000-0005-0000-0000-000079700000}"/>
    <cellStyle name="Normal 6 2 3 2 2 2 5 2 2" xfId="45295" xr:uid="{00000000-0005-0000-0000-00007A700000}"/>
    <cellStyle name="Normal 6 2 3 2 2 2 5 2 3" xfId="30062" xr:uid="{00000000-0005-0000-0000-00007B700000}"/>
    <cellStyle name="Normal 6 2 3 2 2 2 5 3" xfId="9944" xr:uid="{00000000-0005-0000-0000-00007C700000}"/>
    <cellStyle name="Normal 6 2 3 2 2 2 5 3 2" xfId="40278" xr:uid="{00000000-0005-0000-0000-00007D700000}"/>
    <cellStyle name="Normal 6 2 3 2 2 2 5 3 3" xfId="25045" xr:uid="{00000000-0005-0000-0000-00007E700000}"/>
    <cellStyle name="Normal 6 2 3 2 2 2 5 4" xfId="35265" xr:uid="{00000000-0005-0000-0000-00007F700000}"/>
    <cellStyle name="Normal 6 2 3 2 2 2 5 5" xfId="20032" xr:uid="{00000000-0005-0000-0000-000080700000}"/>
    <cellStyle name="Normal 6 2 3 2 2 2 6" xfId="11622" xr:uid="{00000000-0005-0000-0000-000081700000}"/>
    <cellStyle name="Normal 6 2 3 2 2 2 6 2" xfId="41953" xr:uid="{00000000-0005-0000-0000-000082700000}"/>
    <cellStyle name="Normal 6 2 3 2 2 2 6 3" xfId="26720" xr:uid="{00000000-0005-0000-0000-000083700000}"/>
    <cellStyle name="Normal 6 2 3 2 2 2 7" xfId="6601" xr:uid="{00000000-0005-0000-0000-000084700000}"/>
    <cellStyle name="Normal 6 2 3 2 2 2 7 2" xfId="36936" xr:uid="{00000000-0005-0000-0000-000085700000}"/>
    <cellStyle name="Normal 6 2 3 2 2 2 7 3" xfId="21703" xr:uid="{00000000-0005-0000-0000-000086700000}"/>
    <cellStyle name="Normal 6 2 3 2 2 2 8" xfId="31924" xr:uid="{00000000-0005-0000-0000-000087700000}"/>
    <cellStyle name="Normal 6 2 3 2 2 2 9" xfId="16690" xr:uid="{00000000-0005-0000-0000-000088700000}"/>
    <cellStyle name="Normal 6 2 3 2 2 3" xfId="1737" xr:uid="{00000000-0005-0000-0000-000089700000}"/>
    <cellStyle name="Normal 6 2 3 2 2 3 2" xfId="2576" xr:uid="{00000000-0005-0000-0000-00008A700000}"/>
    <cellStyle name="Normal 6 2 3 2 2 3 2 2" xfId="4266" xr:uid="{00000000-0005-0000-0000-00008B700000}"/>
    <cellStyle name="Normal 6 2 3 2 2 3 2 2 2" xfId="14339" xr:uid="{00000000-0005-0000-0000-00008C700000}"/>
    <cellStyle name="Normal 6 2 3 2 2 3 2 2 2 2" xfId="44670" xr:uid="{00000000-0005-0000-0000-00008D700000}"/>
    <cellStyle name="Normal 6 2 3 2 2 3 2 2 2 3" xfId="29437" xr:uid="{00000000-0005-0000-0000-00008E700000}"/>
    <cellStyle name="Normal 6 2 3 2 2 3 2 2 3" xfId="9319" xr:uid="{00000000-0005-0000-0000-00008F700000}"/>
    <cellStyle name="Normal 6 2 3 2 2 3 2 2 3 2" xfId="39653" xr:uid="{00000000-0005-0000-0000-000090700000}"/>
    <cellStyle name="Normal 6 2 3 2 2 3 2 2 3 3" xfId="24420" xr:uid="{00000000-0005-0000-0000-000091700000}"/>
    <cellStyle name="Normal 6 2 3 2 2 3 2 2 4" xfId="34640" xr:uid="{00000000-0005-0000-0000-000092700000}"/>
    <cellStyle name="Normal 6 2 3 2 2 3 2 2 5" xfId="19407" xr:uid="{00000000-0005-0000-0000-000093700000}"/>
    <cellStyle name="Normal 6 2 3 2 2 3 2 3" xfId="5958" xr:uid="{00000000-0005-0000-0000-000094700000}"/>
    <cellStyle name="Normal 6 2 3 2 2 3 2 3 2" xfId="16010" xr:uid="{00000000-0005-0000-0000-000095700000}"/>
    <cellStyle name="Normal 6 2 3 2 2 3 2 3 2 2" xfId="46341" xr:uid="{00000000-0005-0000-0000-000096700000}"/>
    <cellStyle name="Normal 6 2 3 2 2 3 2 3 2 3" xfId="31108" xr:uid="{00000000-0005-0000-0000-000097700000}"/>
    <cellStyle name="Normal 6 2 3 2 2 3 2 3 3" xfId="10990" xr:uid="{00000000-0005-0000-0000-000098700000}"/>
    <cellStyle name="Normal 6 2 3 2 2 3 2 3 3 2" xfId="41324" xr:uid="{00000000-0005-0000-0000-000099700000}"/>
    <cellStyle name="Normal 6 2 3 2 2 3 2 3 3 3" xfId="26091" xr:uid="{00000000-0005-0000-0000-00009A700000}"/>
    <cellStyle name="Normal 6 2 3 2 2 3 2 3 4" xfId="36311" xr:uid="{00000000-0005-0000-0000-00009B700000}"/>
    <cellStyle name="Normal 6 2 3 2 2 3 2 3 5" xfId="21078" xr:uid="{00000000-0005-0000-0000-00009C700000}"/>
    <cellStyle name="Normal 6 2 3 2 2 3 2 4" xfId="12668" xr:uid="{00000000-0005-0000-0000-00009D700000}"/>
    <cellStyle name="Normal 6 2 3 2 2 3 2 4 2" xfId="42999" xr:uid="{00000000-0005-0000-0000-00009E700000}"/>
    <cellStyle name="Normal 6 2 3 2 2 3 2 4 3" xfId="27766" xr:uid="{00000000-0005-0000-0000-00009F700000}"/>
    <cellStyle name="Normal 6 2 3 2 2 3 2 5" xfId="7647" xr:uid="{00000000-0005-0000-0000-0000A0700000}"/>
    <cellStyle name="Normal 6 2 3 2 2 3 2 5 2" xfId="37982" xr:uid="{00000000-0005-0000-0000-0000A1700000}"/>
    <cellStyle name="Normal 6 2 3 2 2 3 2 5 3" xfId="22749" xr:uid="{00000000-0005-0000-0000-0000A2700000}"/>
    <cellStyle name="Normal 6 2 3 2 2 3 2 6" xfId="32970" xr:uid="{00000000-0005-0000-0000-0000A3700000}"/>
    <cellStyle name="Normal 6 2 3 2 2 3 2 7" xfId="17736" xr:uid="{00000000-0005-0000-0000-0000A4700000}"/>
    <cellStyle name="Normal 6 2 3 2 2 3 3" xfId="3429" xr:uid="{00000000-0005-0000-0000-0000A5700000}"/>
    <cellStyle name="Normal 6 2 3 2 2 3 3 2" xfId="13503" xr:uid="{00000000-0005-0000-0000-0000A6700000}"/>
    <cellStyle name="Normal 6 2 3 2 2 3 3 2 2" xfId="43834" xr:uid="{00000000-0005-0000-0000-0000A7700000}"/>
    <cellStyle name="Normal 6 2 3 2 2 3 3 2 3" xfId="28601" xr:uid="{00000000-0005-0000-0000-0000A8700000}"/>
    <cellStyle name="Normal 6 2 3 2 2 3 3 3" xfId="8483" xr:uid="{00000000-0005-0000-0000-0000A9700000}"/>
    <cellStyle name="Normal 6 2 3 2 2 3 3 3 2" xfId="38817" xr:uid="{00000000-0005-0000-0000-0000AA700000}"/>
    <cellStyle name="Normal 6 2 3 2 2 3 3 3 3" xfId="23584" xr:uid="{00000000-0005-0000-0000-0000AB700000}"/>
    <cellStyle name="Normal 6 2 3 2 2 3 3 4" xfId="33804" xr:uid="{00000000-0005-0000-0000-0000AC700000}"/>
    <cellStyle name="Normal 6 2 3 2 2 3 3 5" xfId="18571" xr:uid="{00000000-0005-0000-0000-0000AD700000}"/>
    <cellStyle name="Normal 6 2 3 2 2 3 4" xfId="5122" xr:uid="{00000000-0005-0000-0000-0000AE700000}"/>
    <cellStyle name="Normal 6 2 3 2 2 3 4 2" xfId="15174" xr:uid="{00000000-0005-0000-0000-0000AF700000}"/>
    <cellStyle name="Normal 6 2 3 2 2 3 4 2 2" xfId="45505" xr:uid="{00000000-0005-0000-0000-0000B0700000}"/>
    <cellStyle name="Normal 6 2 3 2 2 3 4 2 3" xfId="30272" xr:uid="{00000000-0005-0000-0000-0000B1700000}"/>
    <cellStyle name="Normal 6 2 3 2 2 3 4 3" xfId="10154" xr:uid="{00000000-0005-0000-0000-0000B2700000}"/>
    <cellStyle name="Normal 6 2 3 2 2 3 4 3 2" xfId="40488" xr:uid="{00000000-0005-0000-0000-0000B3700000}"/>
    <cellStyle name="Normal 6 2 3 2 2 3 4 3 3" xfId="25255" xr:uid="{00000000-0005-0000-0000-0000B4700000}"/>
    <cellStyle name="Normal 6 2 3 2 2 3 4 4" xfId="35475" xr:uid="{00000000-0005-0000-0000-0000B5700000}"/>
    <cellStyle name="Normal 6 2 3 2 2 3 4 5" xfId="20242" xr:uid="{00000000-0005-0000-0000-0000B6700000}"/>
    <cellStyle name="Normal 6 2 3 2 2 3 5" xfId="11832" xr:uid="{00000000-0005-0000-0000-0000B7700000}"/>
    <cellStyle name="Normal 6 2 3 2 2 3 5 2" xfId="42163" xr:uid="{00000000-0005-0000-0000-0000B8700000}"/>
    <cellStyle name="Normal 6 2 3 2 2 3 5 3" xfId="26930" xr:uid="{00000000-0005-0000-0000-0000B9700000}"/>
    <cellStyle name="Normal 6 2 3 2 2 3 6" xfId="6811" xr:uid="{00000000-0005-0000-0000-0000BA700000}"/>
    <cellStyle name="Normal 6 2 3 2 2 3 6 2" xfId="37146" xr:uid="{00000000-0005-0000-0000-0000BB700000}"/>
    <cellStyle name="Normal 6 2 3 2 2 3 6 3" xfId="21913" xr:uid="{00000000-0005-0000-0000-0000BC700000}"/>
    <cellStyle name="Normal 6 2 3 2 2 3 7" xfId="32134" xr:uid="{00000000-0005-0000-0000-0000BD700000}"/>
    <cellStyle name="Normal 6 2 3 2 2 3 8" xfId="16900" xr:uid="{00000000-0005-0000-0000-0000BE700000}"/>
    <cellStyle name="Normal 6 2 3 2 2 4" xfId="2158" xr:uid="{00000000-0005-0000-0000-0000BF700000}"/>
    <cellStyle name="Normal 6 2 3 2 2 4 2" xfId="3848" xr:uid="{00000000-0005-0000-0000-0000C0700000}"/>
    <cellStyle name="Normal 6 2 3 2 2 4 2 2" xfId="13921" xr:uid="{00000000-0005-0000-0000-0000C1700000}"/>
    <cellStyle name="Normal 6 2 3 2 2 4 2 2 2" xfId="44252" xr:uid="{00000000-0005-0000-0000-0000C2700000}"/>
    <cellStyle name="Normal 6 2 3 2 2 4 2 2 3" xfId="29019" xr:uid="{00000000-0005-0000-0000-0000C3700000}"/>
    <cellStyle name="Normal 6 2 3 2 2 4 2 3" xfId="8901" xr:uid="{00000000-0005-0000-0000-0000C4700000}"/>
    <cellStyle name="Normal 6 2 3 2 2 4 2 3 2" xfId="39235" xr:uid="{00000000-0005-0000-0000-0000C5700000}"/>
    <cellStyle name="Normal 6 2 3 2 2 4 2 3 3" xfId="24002" xr:uid="{00000000-0005-0000-0000-0000C6700000}"/>
    <cellStyle name="Normal 6 2 3 2 2 4 2 4" xfId="34222" xr:uid="{00000000-0005-0000-0000-0000C7700000}"/>
    <cellStyle name="Normal 6 2 3 2 2 4 2 5" xfId="18989" xr:uid="{00000000-0005-0000-0000-0000C8700000}"/>
    <cellStyle name="Normal 6 2 3 2 2 4 3" xfId="5540" xr:uid="{00000000-0005-0000-0000-0000C9700000}"/>
    <cellStyle name="Normal 6 2 3 2 2 4 3 2" xfId="15592" xr:uid="{00000000-0005-0000-0000-0000CA700000}"/>
    <cellStyle name="Normal 6 2 3 2 2 4 3 2 2" xfId="45923" xr:uid="{00000000-0005-0000-0000-0000CB700000}"/>
    <cellStyle name="Normal 6 2 3 2 2 4 3 2 3" xfId="30690" xr:uid="{00000000-0005-0000-0000-0000CC700000}"/>
    <cellStyle name="Normal 6 2 3 2 2 4 3 3" xfId="10572" xr:uid="{00000000-0005-0000-0000-0000CD700000}"/>
    <cellStyle name="Normal 6 2 3 2 2 4 3 3 2" xfId="40906" xr:uid="{00000000-0005-0000-0000-0000CE700000}"/>
    <cellStyle name="Normal 6 2 3 2 2 4 3 3 3" xfId="25673" xr:uid="{00000000-0005-0000-0000-0000CF700000}"/>
    <cellStyle name="Normal 6 2 3 2 2 4 3 4" xfId="35893" xr:uid="{00000000-0005-0000-0000-0000D0700000}"/>
    <cellStyle name="Normal 6 2 3 2 2 4 3 5" xfId="20660" xr:uid="{00000000-0005-0000-0000-0000D1700000}"/>
    <cellStyle name="Normal 6 2 3 2 2 4 4" xfId="12250" xr:uid="{00000000-0005-0000-0000-0000D2700000}"/>
    <cellStyle name="Normal 6 2 3 2 2 4 4 2" xfId="42581" xr:uid="{00000000-0005-0000-0000-0000D3700000}"/>
    <cellStyle name="Normal 6 2 3 2 2 4 4 3" xfId="27348" xr:uid="{00000000-0005-0000-0000-0000D4700000}"/>
    <cellStyle name="Normal 6 2 3 2 2 4 5" xfId="7229" xr:uid="{00000000-0005-0000-0000-0000D5700000}"/>
    <cellStyle name="Normal 6 2 3 2 2 4 5 2" xfId="37564" xr:uid="{00000000-0005-0000-0000-0000D6700000}"/>
    <cellStyle name="Normal 6 2 3 2 2 4 5 3" xfId="22331" xr:uid="{00000000-0005-0000-0000-0000D7700000}"/>
    <cellStyle name="Normal 6 2 3 2 2 4 6" xfId="32552" xr:uid="{00000000-0005-0000-0000-0000D8700000}"/>
    <cellStyle name="Normal 6 2 3 2 2 4 7" xfId="17318" xr:uid="{00000000-0005-0000-0000-0000D9700000}"/>
    <cellStyle name="Normal 6 2 3 2 2 5" xfId="3011" xr:uid="{00000000-0005-0000-0000-0000DA700000}"/>
    <cellStyle name="Normal 6 2 3 2 2 5 2" xfId="13085" xr:uid="{00000000-0005-0000-0000-0000DB700000}"/>
    <cellStyle name="Normal 6 2 3 2 2 5 2 2" xfId="43416" xr:uid="{00000000-0005-0000-0000-0000DC700000}"/>
    <cellStyle name="Normal 6 2 3 2 2 5 2 3" xfId="28183" xr:uid="{00000000-0005-0000-0000-0000DD700000}"/>
    <cellStyle name="Normal 6 2 3 2 2 5 3" xfId="8065" xr:uid="{00000000-0005-0000-0000-0000DE700000}"/>
    <cellStyle name="Normal 6 2 3 2 2 5 3 2" xfId="38399" xr:uid="{00000000-0005-0000-0000-0000DF700000}"/>
    <cellStyle name="Normal 6 2 3 2 2 5 3 3" xfId="23166" xr:uid="{00000000-0005-0000-0000-0000E0700000}"/>
    <cellStyle name="Normal 6 2 3 2 2 5 4" xfId="33386" xr:uid="{00000000-0005-0000-0000-0000E1700000}"/>
    <cellStyle name="Normal 6 2 3 2 2 5 5" xfId="18153" xr:uid="{00000000-0005-0000-0000-0000E2700000}"/>
    <cellStyle name="Normal 6 2 3 2 2 6" xfId="4704" xr:uid="{00000000-0005-0000-0000-0000E3700000}"/>
    <cellStyle name="Normal 6 2 3 2 2 6 2" xfId="14756" xr:uid="{00000000-0005-0000-0000-0000E4700000}"/>
    <cellStyle name="Normal 6 2 3 2 2 6 2 2" xfId="45087" xr:uid="{00000000-0005-0000-0000-0000E5700000}"/>
    <cellStyle name="Normal 6 2 3 2 2 6 2 3" xfId="29854" xr:uid="{00000000-0005-0000-0000-0000E6700000}"/>
    <cellStyle name="Normal 6 2 3 2 2 6 3" xfId="9736" xr:uid="{00000000-0005-0000-0000-0000E7700000}"/>
    <cellStyle name="Normal 6 2 3 2 2 6 3 2" xfId="40070" xr:uid="{00000000-0005-0000-0000-0000E8700000}"/>
    <cellStyle name="Normal 6 2 3 2 2 6 3 3" xfId="24837" xr:uid="{00000000-0005-0000-0000-0000E9700000}"/>
    <cellStyle name="Normal 6 2 3 2 2 6 4" xfId="35057" xr:uid="{00000000-0005-0000-0000-0000EA700000}"/>
    <cellStyle name="Normal 6 2 3 2 2 6 5" xfId="19824" xr:uid="{00000000-0005-0000-0000-0000EB700000}"/>
    <cellStyle name="Normal 6 2 3 2 2 7" xfId="11414" xr:uid="{00000000-0005-0000-0000-0000EC700000}"/>
    <cellStyle name="Normal 6 2 3 2 2 7 2" xfId="41745" xr:uid="{00000000-0005-0000-0000-0000ED700000}"/>
    <cellStyle name="Normal 6 2 3 2 2 7 3" xfId="26512" xr:uid="{00000000-0005-0000-0000-0000EE700000}"/>
    <cellStyle name="Normal 6 2 3 2 2 8" xfId="6393" xr:uid="{00000000-0005-0000-0000-0000EF700000}"/>
    <cellStyle name="Normal 6 2 3 2 2 8 2" xfId="36728" xr:uid="{00000000-0005-0000-0000-0000F0700000}"/>
    <cellStyle name="Normal 6 2 3 2 2 8 3" xfId="21495" xr:uid="{00000000-0005-0000-0000-0000F1700000}"/>
    <cellStyle name="Normal 6 2 3 2 2 9" xfId="31716" xr:uid="{00000000-0005-0000-0000-0000F2700000}"/>
    <cellStyle name="Normal 6 2 3 2 3" xfId="1420" xr:uid="{00000000-0005-0000-0000-0000F3700000}"/>
    <cellStyle name="Normal 6 2 3 2 3 2" xfId="1841" xr:uid="{00000000-0005-0000-0000-0000F4700000}"/>
    <cellStyle name="Normal 6 2 3 2 3 2 2" xfId="2680" xr:uid="{00000000-0005-0000-0000-0000F5700000}"/>
    <cellStyle name="Normal 6 2 3 2 3 2 2 2" xfId="4370" xr:uid="{00000000-0005-0000-0000-0000F6700000}"/>
    <cellStyle name="Normal 6 2 3 2 3 2 2 2 2" xfId="14443" xr:uid="{00000000-0005-0000-0000-0000F7700000}"/>
    <cellStyle name="Normal 6 2 3 2 3 2 2 2 2 2" xfId="44774" xr:uid="{00000000-0005-0000-0000-0000F8700000}"/>
    <cellStyle name="Normal 6 2 3 2 3 2 2 2 2 3" xfId="29541" xr:uid="{00000000-0005-0000-0000-0000F9700000}"/>
    <cellStyle name="Normal 6 2 3 2 3 2 2 2 3" xfId="9423" xr:uid="{00000000-0005-0000-0000-0000FA700000}"/>
    <cellStyle name="Normal 6 2 3 2 3 2 2 2 3 2" xfId="39757" xr:uid="{00000000-0005-0000-0000-0000FB700000}"/>
    <cellStyle name="Normal 6 2 3 2 3 2 2 2 3 3" xfId="24524" xr:uid="{00000000-0005-0000-0000-0000FC700000}"/>
    <cellStyle name="Normal 6 2 3 2 3 2 2 2 4" xfId="34744" xr:uid="{00000000-0005-0000-0000-0000FD700000}"/>
    <cellStyle name="Normal 6 2 3 2 3 2 2 2 5" xfId="19511" xr:uid="{00000000-0005-0000-0000-0000FE700000}"/>
    <cellStyle name="Normal 6 2 3 2 3 2 2 3" xfId="6062" xr:uid="{00000000-0005-0000-0000-0000FF700000}"/>
    <cellStyle name="Normal 6 2 3 2 3 2 2 3 2" xfId="16114" xr:uid="{00000000-0005-0000-0000-000000710000}"/>
    <cellStyle name="Normal 6 2 3 2 3 2 2 3 2 2" xfId="46445" xr:uid="{00000000-0005-0000-0000-000001710000}"/>
    <cellStyle name="Normal 6 2 3 2 3 2 2 3 2 3" xfId="31212" xr:uid="{00000000-0005-0000-0000-000002710000}"/>
    <cellStyle name="Normal 6 2 3 2 3 2 2 3 3" xfId="11094" xr:uid="{00000000-0005-0000-0000-000003710000}"/>
    <cellStyle name="Normal 6 2 3 2 3 2 2 3 3 2" xfId="41428" xr:uid="{00000000-0005-0000-0000-000004710000}"/>
    <cellStyle name="Normal 6 2 3 2 3 2 2 3 3 3" xfId="26195" xr:uid="{00000000-0005-0000-0000-000005710000}"/>
    <cellStyle name="Normal 6 2 3 2 3 2 2 3 4" xfId="36415" xr:uid="{00000000-0005-0000-0000-000006710000}"/>
    <cellStyle name="Normal 6 2 3 2 3 2 2 3 5" xfId="21182" xr:uid="{00000000-0005-0000-0000-000007710000}"/>
    <cellStyle name="Normal 6 2 3 2 3 2 2 4" xfId="12772" xr:uid="{00000000-0005-0000-0000-000008710000}"/>
    <cellStyle name="Normal 6 2 3 2 3 2 2 4 2" xfId="43103" xr:uid="{00000000-0005-0000-0000-000009710000}"/>
    <cellStyle name="Normal 6 2 3 2 3 2 2 4 3" xfId="27870" xr:uid="{00000000-0005-0000-0000-00000A710000}"/>
    <cellStyle name="Normal 6 2 3 2 3 2 2 5" xfId="7751" xr:uid="{00000000-0005-0000-0000-00000B710000}"/>
    <cellStyle name="Normal 6 2 3 2 3 2 2 5 2" xfId="38086" xr:uid="{00000000-0005-0000-0000-00000C710000}"/>
    <cellStyle name="Normal 6 2 3 2 3 2 2 5 3" xfId="22853" xr:uid="{00000000-0005-0000-0000-00000D710000}"/>
    <cellStyle name="Normal 6 2 3 2 3 2 2 6" xfId="33074" xr:uid="{00000000-0005-0000-0000-00000E710000}"/>
    <cellStyle name="Normal 6 2 3 2 3 2 2 7" xfId="17840" xr:uid="{00000000-0005-0000-0000-00000F710000}"/>
    <cellStyle name="Normal 6 2 3 2 3 2 3" xfId="3533" xr:uid="{00000000-0005-0000-0000-000010710000}"/>
    <cellStyle name="Normal 6 2 3 2 3 2 3 2" xfId="13607" xr:uid="{00000000-0005-0000-0000-000011710000}"/>
    <cellStyle name="Normal 6 2 3 2 3 2 3 2 2" xfId="43938" xr:uid="{00000000-0005-0000-0000-000012710000}"/>
    <cellStyle name="Normal 6 2 3 2 3 2 3 2 3" xfId="28705" xr:uid="{00000000-0005-0000-0000-000013710000}"/>
    <cellStyle name="Normal 6 2 3 2 3 2 3 3" xfId="8587" xr:uid="{00000000-0005-0000-0000-000014710000}"/>
    <cellStyle name="Normal 6 2 3 2 3 2 3 3 2" xfId="38921" xr:uid="{00000000-0005-0000-0000-000015710000}"/>
    <cellStyle name="Normal 6 2 3 2 3 2 3 3 3" xfId="23688" xr:uid="{00000000-0005-0000-0000-000016710000}"/>
    <cellStyle name="Normal 6 2 3 2 3 2 3 4" xfId="33908" xr:uid="{00000000-0005-0000-0000-000017710000}"/>
    <cellStyle name="Normal 6 2 3 2 3 2 3 5" xfId="18675" xr:uid="{00000000-0005-0000-0000-000018710000}"/>
    <cellStyle name="Normal 6 2 3 2 3 2 4" xfId="5226" xr:uid="{00000000-0005-0000-0000-000019710000}"/>
    <cellStyle name="Normal 6 2 3 2 3 2 4 2" xfId="15278" xr:uid="{00000000-0005-0000-0000-00001A710000}"/>
    <cellStyle name="Normal 6 2 3 2 3 2 4 2 2" xfId="45609" xr:uid="{00000000-0005-0000-0000-00001B710000}"/>
    <cellStyle name="Normal 6 2 3 2 3 2 4 2 3" xfId="30376" xr:uid="{00000000-0005-0000-0000-00001C710000}"/>
    <cellStyle name="Normal 6 2 3 2 3 2 4 3" xfId="10258" xr:uid="{00000000-0005-0000-0000-00001D710000}"/>
    <cellStyle name="Normal 6 2 3 2 3 2 4 3 2" xfId="40592" xr:uid="{00000000-0005-0000-0000-00001E710000}"/>
    <cellStyle name="Normal 6 2 3 2 3 2 4 3 3" xfId="25359" xr:uid="{00000000-0005-0000-0000-00001F710000}"/>
    <cellStyle name="Normal 6 2 3 2 3 2 4 4" xfId="35579" xr:uid="{00000000-0005-0000-0000-000020710000}"/>
    <cellStyle name="Normal 6 2 3 2 3 2 4 5" xfId="20346" xr:uid="{00000000-0005-0000-0000-000021710000}"/>
    <cellStyle name="Normal 6 2 3 2 3 2 5" xfId="11936" xr:uid="{00000000-0005-0000-0000-000022710000}"/>
    <cellStyle name="Normal 6 2 3 2 3 2 5 2" xfId="42267" xr:uid="{00000000-0005-0000-0000-000023710000}"/>
    <cellStyle name="Normal 6 2 3 2 3 2 5 3" xfId="27034" xr:uid="{00000000-0005-0000-0000-000024710000}"/>
    <cellStyle name="Normal 6 2 3 2 3 2 6" xfId="6915" xr:uid="{00000000-0005-0000-0000-000025710000}"/>
    <cellStyle name="Normal 6 2 3 2 3 2 6 2" xfId="37250" xr:uid="{00000000-0005-0000-0000-000026710000}"/>
    <cellStyle name="Normal 6 2 3 2 3 2 6 3" xfId="22017" xr:uid="{00000000-0005-0000-0000-000027710000}"/>
    <cellStyle name="Normal 6 2 3 2 3 2 7" xfId="32238" xr:uid="{00000000-0005-0000-0000-000028710000}"/>
    <cellStyle name="Normal 6 2 3 2 3 2 8" xfId="17004" xr:uid="{00000000-0005-0000-0000-000029710000}"/>
    <cellStyle name="Normal 6 2 3 2 3 3" xfId="2262" xr:uid="{00000000-0005-0000-0000-00002A710000}"/>
    <cellStyle name="Normal 6 2 3 2 3 3 2" xfId="3952" xr:uid="{00000000-0005-0000-0000-00002B710000}"/>
    <cellStyle name="Normal 6 2 3 2 3 3 2 2" xfId="14025" xr:uid="{00000000-0005-0000-0000-00002C710000}"/>
    <cellStyle name="Normal 6 2 3 2 3 3 2 2 2" xfId="44356" xr:uid="{00000000-0005-0000-0000-00002D710000}"/>
    <cellStyle name="Normal 6 2 3 2 3 3 2 2 3" xfId="29123" xr:uid="{00000000-0005-0000-0000-00002E710000}"/>
    <cellStyle name="Normal 6 2 3 2 3 3 2 3" xfId="9005" xr:uid="{00000000-0005-0000-0000-00002F710000}"/>
    <cellStyle name="Normal 6 2 3 2 3 3 2 3 2" xfId="39339" xr:uid="{00000000-0005-0000-0000-000030710000}"/>
    <cellStyle name="Normal 6 2 3 2 3 3 2 3 3" xfId="24106" xr:uid="{00000000-0005-0000-0000-000031710000}"/>
    <cellStyle name="Normal 6 2 3 2 3 3 2 4" xfId="34326" xr:uid="{00000000-0005-0000-0000-000032710000}"/>
    <cellStyle name="Normal 6 2 3 2 3 3 2 5" xfId="19093" xr:uid="{00000000-0005-0000-0000-000033710000}"/>
    <cellStyle name="Normal 6 2 3 2 3 3 3" xfId="5644" xr:uid="{00000000-0005-0000-0000-000034710000}"/>
    <cellStyle name="Normal 6 2 3 2 3 3 3 2" xfId="15696" xr:uid="{00000000-0005-0000-0000-000035710000}"/>
    <cellStyle name="Normal 6 2 3 2 3 3 3 2 2" xfId="46027" xr:uid="{00000000-0005-0000-0000-000036710000}"/>
    <cellStyle name="Normal 6 2 3 2 3 3 3 2 3" xfId="30794" xr:uid="{00000000-0005-0000-0000-000037710000}"/>
    <cellStyle name="Normal 6 2 3 2 3 3 3 3" xfId="10676" xr:uid="{00000000-0005-0000-0000-000038710000}"/>
    <cellStyle name="Normal 6 2 3 2 3 3 3 3 2" xfId="41010" xr:uid="{00000000-0005-0000-0000-000039710000}"/>
    <cellStyle name="Normal 6 2 3 2 3 3 3 3 3" xfId="25777" xr:uid="{00000000-0005-0000-0000-00003A710000}"/>
    <cellStyle name="Normal 6 2 3 2 3 3 3 4" xfId="35997" xr:uid="{00000000-0005-0000-0000-00003B710000}"/>
    <cellStyle name="Normal 6 2 3 2 3 3 3 5" xfId="20764" xr:uid="{00000000-0005-0000-0000-00003C710000}"/>
    <cellStyle name="Normal 6 2 3 2 3 3 4" xfId="12354" xr:uid="{00000000-0005-0000-0000-00003D710000}"/>
    <cellStyle name="Normal 6 2 3 2 3 3 4 2" xfId="42685" xr:uid="{00000000-0005-0000-0000-00003E710000}"/>
    <cellStyle name="Normal 6 2 3 2 3 3 4 3" xfId="27452" xr:uid="{00000000-0005-0000-0000-00003F710000}"/>
    <cellStyle name="Normal 6 2 3 2 3 3 5" xfId="7333" xr:uid="{00000000-0005-0000-0000-000040710000}"/>
    <cellStyle name="Normal 6 2 3 2 3 3 5 2" xfId="37668" xr:uid="{00000000-0005-0000-0000-000041710000}"/>
    <cellStyle name="Normal 6 2 3 2 3 3 5 3" xfId="22435" xr:uid="{00000000-0005-0000-0000-000042710000}"/>
    <cellStyle name="Normal 6 2 3 2 3 3 6" xfId="32656" xr:uid="{00000000-0005-0000-0000-000043710000}"/>
    <cellStyle name="Normal 6 2 3 2 3 3 7" xfId="17422" xr:uid="{00000000-0005-0000-0000-000044710000}"/>
    <cellStyle name="Normal 6 2 3 2 3 4" xfId="3115" xr:uid="{00000000-0005-0000-0000-000045710000}"/>
    <cellStyle name="Normal 6 2 3 2 3 4 2" xfId="13189" xr:uid="{00000000-0005-0000-0000-000046710000}"/>
    <cellStyle name="Normal 6 2 3 2 3 4 2 2" xfId="43520" xr:uid="{00000000-0005-0000-0000-000047710000}"/>
    <cellStyle name="Normal 6 2 3 2 3 4 2 3" xfId="28287" xr:uid="{00000000-0005-0000-0000-000048710000}"/>
    <cellStyle name="Normal 6 2 3 2 3 4 3" xfId="8169" xr:uid="{00000000-0005-0000-0000-000049710000}"/>
    <cellStyle name="Normal 6 2 3 2 3 4 3 2" xfId="38503" xr:uid="{00000000-0005-0000-0000-00004A710000}"/>
    <cellStyle name="Normal 6 2 3 2 3 4 3 3" xfId="23270" xr:uid="{00000000-0005-0000-0000-00004B710000}"/>
    <cellStyle name="Normal 6 2 3 2 3 4 4" xfId="33490" xr:uid="{00000000-0005-0000-0000-00004C710000}"/>
    <cellStyle name="Normal 6 2 3 2 3 4 5" xfId="18257" xr:uid="{00000000-0005-0000-0000-00004D710000}"/>
    <cellStyle name="Normal 6 2 3 2 3 5" xfId="4808" xr:uid="{00000000-0005-0000-0000-00004E710000}"/>
    <cellStyle name="Normal 6 2 3 2 3 5 2" xfId="14860" xr:uid="{00000000-0005-0000-0000-00004F710000}"/>
    <cellStyle name="Normal 6 2 3 2 3 5 2 2" xfId="45191" xr:uid="{00000000-0005-0000-0000-000050710000}"/>
    <cellStyle name="Normal 6 2 3 2 3 5 2 3" xfId="29958" xr:uid="{00000000-0005-0000-0000-000051710000}"/>
    <cellStyle name="Normal 6 2 3 2 3 5 3" xfId="9840" xr:uid="{00000000-0005-0000-0000-000052710000}"/>
    <cellStyle name="Normal 6 2 3 2 3 5 3 2" xfId="40174" xr:uid="{00000000-0005-0000-0000-000053710000}"/>
    <cellStyle name="Normal 6 2 3 2 3 5 3 3" xfId="24941" xr:uid="{00000000-0005-0000-0000-000054710000}"/>
    <cellStyle name="Normal 6 2 3 2 3 5 4" xfId="35161" xr:uid="{00000000-0005-0000-0000-000055710000}"/>
    <cellStyle name="Normal 6 2 3 2 3 5 5" xfId="19928" xr:uid="{00000000-0005-0000-0000-000056710000}"/>
    <cellStyle name="Normal 6 2 3 2 3 6" xfId="11518" xr:uid="{00000000-0005-0000-0000-000057710000}"/>
    <cellStyle name="Normal 6 2 3 2 3 6 2" xfId="41849" xr:uid="{00000000-0005-0000-0000-000058710000}"/>
    <cellStyle name="Normal 6 2 3 2 3 6 3" xfId="26616" xr:uid="{00000000-0005-0000-0000-000059710000}"/>
    <cellStyle name="Normal 6 2 3 2 3 7" xfId="6497" xr:uid="{00000000-0005-0000-0000-00005A710000}"/>
    <cellStyle name="Normal 6 2 3 2 3 7 2" xfId="36832" xr:uid="{00000000-0005-0000-0000-00005B710000}"/>
    <cellStyle name="Normal 6 2 3 2 3 7 3" xfId="21599" xr:uid="{00000000-0005-0000-0000-00005C710000}"/>
    <cellStyle name="Normal 6 2 3 2 3 8" xfId="31820" xr:uid="{00000000-0005-0000-0000-00005D710000}"/>
    <cellStyle name="Normal 6 2 3 2 3 9" xfId="16586" xr:uid="{00000000-0005-0000-0000-00005E710000}"/>
    <cellStyle name="Normal 6 2 3 2 4" xfId="1633" xr:uid="{00000000-0005-0000-0000-00005F710000}"/>
    <cellStyle name="Normal 6 2 3 2 4 2" xfId="2472" xr:uid="{00000000-0005-0000-0000-000060710000}"/>
    <cellStyle name="Normal 6 2 3 2 4 2 2" xfId="4162" xr:uid="{00000000-0005-0000-0000-000061710000}"/>
    <cellStyle name="Normal 6 2 3 2 4 2 2 2" xfId="14235" xr:uid="{00000000-0005-0000-0000-000062710000}"/>
    <cellStyle name="Normal 6 2 3 2 4 2 2 2 2" xfId="44566" xr:uid="{00000000-0005-0000-0000-000063710000}"/>
    <cellStyle name="Normal 6 2 3 2 4 2 2 2 3" xfId="29333" xr:uid="{00000000-0005-0000-0000-000064710000}"/>
    <cellStyle name="Normal 6 2 3 2 4 2 2 3" xfId="9215" xr:uid="{00000000-0005-0000-0000-000065710000}"/>
    <cellStyle name="Normal 6 2 3 2 4 2 2 3 2" xfId="39549" xr:uid="{00000000-0005-0000-0000-000066710000}"/>
    <cellStyle name="Normal 6 2 3 2 4 2 2 3 3" xfId="24316" xr:uid="{00000000-0005-0000-0000-000067710000}"/>
    <cellStyle name="Normal 6 2 3 2 4 2 2 4" xfId="34536" xr:uid="{00000000-0005-0000-0000-000068710000}"/>
    <cellStyle name="Normal 6 2 3 2 4 2 2 5" xfId="19303" xr:uid="{00000000-0005-0000-0000-000069710000}"/>
    <cellStyle name="Normal 6 2 3 2 4 2 3" xfId="5854" xr:uid="{00000000-0005-0000-0000-00006A710000}"/>
    <cellStyle name="Normal 6 2 3 2 4 2 3 2" xfId="15906" xr:uid="{00000000-0005-0000-0000-00006B710000}"/>
    <cellStyle name="Normal 6 2 3 2 4 2 3 2 2" xfId="46237" xr:uid="{00000000-0005-0000-0000-00006C710000}"/>
    <cellStyle name="Normal 6 2 3 2 4 2 3 2 3" xfId="31004" xr:uid="{00000000-0005-0000-0000-00006D710000}"/>
    <cellStyle name="Normal 6 2 3 2 4 2 3 3" xfId="10886" xr:uid="{00000000-0005-0000-0000-00006E710000}"/>
    <cellStyle name="Normal 6 2 3 2 4 2 3 3 2" xfId="41220" xr:uid="{00000000-0005-0000-0000-00006F710000}"/>
    <cellStyle name="Normal 6 2 3 2 4 2 3 3 3" xfId="25987" xr:uid="{00000000-0005-0000-0000-000070710000}"/>
    <cellStyle name="Normal 6 2 3 2 4 2 3 4" xfId="36207" xr:uid="{00000000-0005-0000-0000-000071710000}"/>
    <cellStyle name="Normal 6 2 3 2 4 2 3 5" xfId="20974" xr:uid="{00000000-0005-0000-0000-000072710000}"/>
    <cellStyle name="Normal 6 2 3 2 4 2 4" xfId="12564" xr:uid="{00000000-0005-0000-0000-000073710000}"/>
    <cellStyle name="Normal 6 2 3 2 4 2 4 2" xfId="42895" xr:uid="{00000000-0005-0000-0000-000074710000}"/>
    <cellStyle name="Normal 6 2 3 2 4 2 4 3" xfId="27662" xr:uid="{00000000-0005-0000-0000-000075710000}"/>
    <cellStyle name="Normal 6 2 3 2 4 2 5" xfId="7543" xr:uid="{00000000-0005-0000-0000-000076710000}"/>
    <cellStyle name="Normal 6 2 3 2 4 2 5 2" xfId="37878" xr:uid="{00000000-0005-0000-0000-000077710000}"/>
    <cellStyle name="Normal 6 2 3 2 4 2 5 3" xfId="22645" xr:uid="{00000000-0005-0000-0000-000078710000}"/>
    <cellStyle name="Normal 6 2 3 2 4 2 6" xfId="32866" xr:uid="{00000000-0005-0000-0000-000079710000}"/>
    <cellStyle name="Normal 6 2 3 2 4 2 7" xfId="17632" xr:uid="{00000000-0005-0000-0000-00007A710000}"/>
    <cellStyle name="Normal 6 2 3 2 4 3" xfId="3325" xr:uid="{00000000-0005-0000-0000-00007B710000}"/>
    <cellStyle name="Normal 6 2 3 2 4 3 2" xfId="13399" xr:uid="{00000000-0005-0000-0000-00007C710000}"/>
    <cellStyle name="Normal 6 2 3 2 4 3 2 2" xfId="43730" xr:uid="{00000000-0005-0000-0000-00007D710000}"/>
    <cellStyle name="Normal 6 2 3 2 4 3 2 3" xfId="28497" xr:uid="{00000000-0005-0000-0000-00007E710000}"/>
    <cellStyle name="Normal 6 2 3 2 4 3 3" xfId="8379" xr:uid="{00000000-0005-0000-0000-00007F710000}"/>
    <cellStyle name="Normal 6 2 3 2 4 3 3 2" xfId="38713" xr:uid="{00000000-0005-0000-0000-000080710000}"/>
    <cellStyle name="Normal 6 2 3 2 4 3 3 3" xfId="23480" xr:uid="{00000000-0005-0000-0000-000081710000}"/>
    <cellStyle name="Normal 6 2 3 2 4 3 4" xfId="33700" xr:uid="{00000000-0005-0000-0000-000082710000}"/>
    <cellStyle name="Normal 6 2 3 2 4 3 5" xfId="18467" xr:uid="{00000000-0005-0000-0000-000083710000}"/>
    <cellStyle name="Normal 6 2 3 2 4 4" xfId="5018" xr:uid="{00000000-0005-0000-0000-000084710000}"/>
    <cellStyle name="Normal 6 2 3 2 4 4 2" xfId="15070" xr:uid="{00000000-0005-0000-0000-000085710000}"/>
    <cellStyle name="Normal 6 2 3 2 4 4 2 2" xfId="45401" xr:uid="{00000000-0005-0000-0000-000086710000}"/>
    <cellStyle name="Normal 6 2 3 2 4 4 2 3" xfId="30168" xr:uid="{00000000-0005-0000-0000-000087710000}"/>
    <cellStyle name="Normal 6 2 3 2 4 4 3" xfId="10050" xr:uid="{00000000-0005-0000-0000-000088710000}"/>
    <cellStyle name="Normal 6 2 3 2 4 4 3 2" xfId="40384" xr:uid="{00000000-0005-0000-0000-000089710000}"/>
    <cellStyle name="Normal 6 2 3 2 4 4 3 3" xfId="25151" xr:uid="{00000000-0005-0000-0000-00008A710000}"/>
    <cellStyle name="Normal 6 2 3 2 4 4 4" xfId="35371" xr:uid="{00000000-0005-0000-0000-00008B710000}"/>
    <cellStyle name="Normal 6 2 3 2 4 4 5" xfId="20138" xr:uid="{00000000-0005-0000-0000-00008C710000}"/>
    <cellStyle name="Normal 6 2 3 2 4 5" xfId="11728" xr:uid="{00000000-0005-0000-0000-00008D710000}"/>
    <cellStyle name="Normal 6 2 3 2 4 5 2" xfId="42059" xr:uid="{00000000-0005-0000-0000-00008E710000}"/>
    <cellStyle name="Normal 6 2 3 2 4 5 3" xfId="26826" xr:uid="{00000000-0005-0000-0000-00008F710000}"/>
    <cellStyle name="Normal 6 2 3 2 4 6" xfId="6707" xr:uid="{00000000-0005-0000-0000-000090710000}"/>
    <cellStyle name="Normal 6 2 3 2 4 6 2" xfId="37042" xr:uid="{00000000-0005-0000-0000-000091710000}"/>
    <cellStyle name="Normal 6 2 3 2 4 6 3" xfId="21809" xr:uid="{00000000-0005-0000-0000-000092710000}"/>
    <cellStyle name="Normal 6 2 3 2 4 7" xfId="32030" xr:uid="{00000000-0005-0000-0000-000093710000}"/>
    <cellStyle name="Normal 6 2 3 2 4 8" xfId="16796" xr:uid="{00000000-0005-0000-0000-000094710000}"/>
    <cellStyle name="Normal 6 2 3 2 5" xfId="2054" xr:uid="{00000000-0005-0000-0000-000095710000}"/>
    <cellStyle name="Normal 6 2 3 2 5 2" xfId="3744" xr:uid="{00000000-0005-0000-0000-000096710000}"/>
    <cellStyle name="Normal 6 2 3 2 5 2 2" xfId="13817" xr:uid="{00000000-0005-0000-0000-000097710000}"/>
    <cellStyle name="Normal 6 2 3 2 5 2 2 2" xfId="44148" xr:uid="{00000000-0005-0000-0000-000098710000}"/>
    <cellStyle name="Normal 6 2 3 2 5 2 2 3" xfId="28915" xr:uid="{00000000-0005-0000-0000-000099710000}"/>
    <cellStyle name="Normal 6 2 3 2 5 2 3" xfId="8797" xr:uid="{00000000-0005-0000-0000-00009A710000}"/>
    <cellStyle name="Normal 6 2 3 2 5 2 3 2" xfId="39131" xr:uid="{00000000-0005-0000-0000-00009B710000}"/>
    <cellStyle name="Normal 6 2 3 2 5 2 3 3" xfId="23898" xr:uid="{00000000-0005-0000-0000-00009C710000}"/>
    <cellStyle name="Normal 6 2 3 2 5 2 4" xfId="34118" xr:uid="{00000000-0005-0000-0000-00009D710000}"/>
    <cellStyle name="Normal 6 2 3 2 5 2 5" xfId="18885" xr:uid="{00000000-0005-0000-0000-00009E710000}"/>
    <cellStyle name="Normal 6 2 3 2 5 3" xfId="5436" xr:uid="{00000000-0005-0000-0000-00009F710000}"/>
    <cellStyle name="Normal 6 2 3 2 5 3 2" xfId="15488" xr:uid="{00000000-0005-0000-0000-0000A0710000}"/>
    <cellStyle name="Normal 6 2 3 2 5 3 2 2" xfId="45819" xr:uid="{00000000-0005-0000-0000-0000A1710000}"/>
    <cellStyle name="Normal 6 2 3 2 5 3 2 3" xfId="30586" xr:uid="{00000000-0005-0000-0000-0000A2710000}"/>
    <cellStyle name="Normal 6 2 3 2 5 3 3" xfId="10468" xr:uid="{00000000-0005-0000-0000-0000A3710000}"/>
    <cellStyle name="Normal 6 2 3 2 5 3 3 2" xfId="40802" xr:uid="{00000000-0005-0000-0000-0000A4710000}"/>
    <cellStyle name="Normal 6 2 3 2 5 3 3 3" xfId="25569" xr:uid="{00000000-0005-0000-0000-0000A5710000}"/>
    <cellStyle name="Normal 6 2 3 2 5 3 4" xfId="35789" xr:uid="{00000000-0005-0000-0000-0000A6710000}"/>
    <cellStyle name="Normal 6 2 3 2 5 3 5" xfId="20556" xr:uid="{00000000-0005-0000-0000-0000A7710000}"/>
    <cellStyle name="Normal 6 2 3 2 5 4" xfId="12146" xr:uid="{00000000-0005-0000-0000-0000A8710000}"/>
    <cellStyle name="Normal 6 2 3 2 5 4 2" xfId="42477" xr:uid="{00000000-0005-0000-0000-0000A9710000}"/>
    <cellStyle name="Normal 6 2 3 2 5 4 3" xfId="27244" xr:uid="{00000000-0005-0000-0000-0000AA710000}"/>
    <cellStyle name="Normal 6 2 3 2 5 5" xfId="7125" xr:uid="{00000000-0005-0000-0000-0000AB710000}"/>
    <cellStyle name="Normal 6 2 3 2 5 5 2" xfId="37460" xr:uid="{00000000-0005-0000-0000-0000AC710000}"/>
    <cellStyle name="Normal 6 2 3 2 5 5 3" xfId="22227" xr:uid="{00000000-0005-0000-0000-0000AD710000}"/>
    <cellStyle name="Normal 6 2 3 2 5 6" xfId="32448" xr:uid="{00000000-0005-0000-0000-0000AE710000}"/>
    <cellStyle name="Normal 6 2 3 2 5 7" xfId="17214" xr:uid="{00000000-0005-0000-0000-0000AF710000}"/>
    <cellStyle name="Normal 6 2 3 2 6" xfId="2907" xr:uid="{00000000-0005-0000-0000-0000B0710000}"/>
    <cellStyle name="Normal 6 2 3 2 6 2" xfId="12981" xr:uid="{00000000-0005-0000-0000-0000B1710000}"/>
    <cellStyle name="Normal 6 2 3 2 6 2 2" xfId="43312" xr:uid="{00000000-0005-0000-0000-0000B2710000}"/>
    <cellStyle name="Normal 6 2 3 2 6 2 3" xfId="28079" xr:uid="{00000000-0005-0000-0000-0000B3710000}"/>
    <cellStyle name="Normal 6 2 3 2 6 3" xfId="7961" xr:uid="{00000000-0005-0000-0000-0000B4710000}"/>
    <cellStyle name="Normal 6 2 3 2 6 3 2" xfId="38295" xr:uid="{00000000-0005-0000-0000-0000B5710000}"/>
    <cellStyle name="Normal 6 2 3 2 6 3 3" xfId="23062" xr:uid="{00000000-0005-0000-0000-0000B6710000}"/>
    <cellStyle name="Normal 6 2 3 2 6 4" xfId="33282" xr:uid="{00000000-0005-0000-0000-0000B7710000}"/>
    <cellStyle name="Normal 6 2 3 2 6 5" xfId="18049" xr:uid="{00000000-0005-0000-0000-0000B8710000}"/>
    <cellStyle name="Normal 6 2 3 2 7" xfId="4600" xr:uid="{00000000-0005-0000-0000-0000B9710000}"/>
    <cellStyle name="Normal 6 2 3 2 7 2" xfId="14652" xr:uid="{00000000-0005-0000-0000-0000BA710000}"/>
    <cellStyle name="Normal 6 2 3 2 7 2 2" xfId="44983" xr:uid="{00000000-0005-0000-0000-0000BB710000}"/>
    <cellStyle name="Normal 6 2 3 2 7 2 3" xfId="29750" xr:uid="{00000000-0005-0000-0000-0000BC710000}"/>
    <cellStyle name="Normal 6 2 3 2 7 3" xfId="9632" xr:uid="{00000000-0005-0000-0000-0000BD710000}"/>
    <cellStyle name="Normal 6 2 3 2 7 3 2" xfId="39966" xr:uid="{00000000-0005-0000-0000-0000BE710000}"/>
    <cellStyle name="Normal 6 2 3 2 7 3 3" xfId="24733" xr:uid="{00000000-0005-0000-0000-0000BF710000}"/>
    <cellStyle name="Normal 6 2 3 2 7 4" xfId="34953" xr:uid="{00000000-0005-0000-0000-0000C0710000}"/>
    <cellStyle name="Normal 6 2 3 2 7 5" xfId="19720" xr:uid="{00000000-0005-0000-0000-0000C1710000}"/>
    <cellStyle name="Normal 6 2 3 2 8" xfId="11310" xr:uid="{00000000-0005-0000-0000-0000C2710000}"/>
    <cellStyle name="Normal 6 2 3 2 8 2" xfId="41641" xr:uid="{00000000-0005-0000-0000-0000C3710000}"/>
    <cellStyle name="Normal 6 2 3 2 8 3" xfId="26408" xr:uid="{00000000-0005-0000-0000-0000C4710000}"/>
    <cellStyle name="Normal 6 2 3 2 9" xfId="6289" xr:uid="{00000000-0005-0000-0000-0000C5710000}"/>
    <cellStyle name="Normal 6 2 3 2 9 2" xfId="36624" xr:uid="{00000000-0005-0000-0000-0000C6710000}"/>
    <cellStyle name="Normal 6 2 3 2 9 3" xfId="21391" xr:uid="{00000000-0005-0000-0000-0000C7710000}"/>
    <cellStyle name="Normal 6 2 3 3" xfId="1253" xr:uid="{00000000-0005-0000-0000-0000C8710000}"/>
    <cellStyle name="Normal 6 2 3 3 10" xfId="16430" xr:uid="{00000000-0005-0000-0000-0000C9710000}"/>
    <cellStyle name="Normal 6 2 3 3 2" xfId="1472" xr:uid="{00000000-0005-0000-0000-0000CA710000}"/>
    <cellStyle name="Normal 6 2 3 3 2 2" xfId="1893" xr:uid="{00000000-0005-0000-0000-0000CB710000}"/>
    <cellStyle name="Normal 6 2 3 3 2 2 2" xfId="2732" xr:uid="{00000000-0005-0000-0000-0000CC710000}"/>
    <cellStyle name="Normal 6 2 3 3 2 2 2 2" xfId="4422" xr:uid="{00000000-0005-0000-0000-0000CD710000}"/>
    <cellStyle name="Normal 6 2 3 3 2 2 2 2 2" xfId="14495" xr:uid="{00000000-0005-0000-0000-0000CE710000}"/>
    <cellStyle name="Normal 6 2 3 3 2 2 2 2 2 2" xfId="44826" xr:uid="{00000000-0005-0000-0000-0000CF710000}"/>
    <cellStyle name="Normal 6 2 3 3 2 2 2 2 2 3" xfId="29593" xr:uid="{00000000-0005-0000-0000-0000D0710000}"/>
    <cellStyle name="Normal 6 2 3 3 2 2 2 2 3" xfId="9475" xr:uid="{00000000-0005-0000-0000-0000D1710000}"/>
    <cellStyle name="Normal 6 2 3 3 2 2 2 2 3 2" xfId="39809" xr:uid="{00000000-0005-0000-0000-0000D2710000}"/>
    <cellStyle name="Normal 6 2 3 3 2 2 2 2 3 3" xfId="24576" xr:uid="{00000000-0005-0000-0000-0000D3710000}"/>
    <cellStyle name="Normal 6 2 3 3 2 2 2 2 4" xfId="34796" xr:uid="{00000000-0005-0000-0000-0000D4710000}"/>
    <cellStyle name="Normal 6 2 3 3 2 2 2 2 5" xfId="19563" xr:uid="{00000000-0005-0000-0000-0000D5710000}"/>
    <cellStyle name="Normal 6 2 3 3 2 2 2 3" xfId="6114" xr:uid="{00000000-0005-0000-0000-0000D6710000}"/>
    <cellStyle name="Normal 6 2 3 3 2 2 2 3 2" xfId="16166" xr:uid="{00000000-0005-0000-0000-0000D7710000}"/>
    <cellStyle name="Normal 6 2 3 3 2 2 2 3 2 2" xfId="46497" xr:uid="{00000000-0005-0000-0000-0000D8710000}"/>
    <cellStyle name="Normal 6 2 3 3 2 2 2 3 2 3" xfId="31264" xr:uid="{00000000-0005-0000-0000-0000D9710000}"/>
    <cellStyle name="Normal 6 2 3 3 2 2 2 3 3" xfId="11146" xr:uid="{00000000-0005-0000-0000-0000DA710000}"/>
    <cellStyle name="Normal 6 2 3 3 2 2 2 3 3 2" xfId="41480" xr:uid="{00000000-0005-0000-0000-0000DB710000}"/>
    <cellStyle name="Normal 6 2 3 3 2 2 2 3 3 3" xfId="26247" xr:uid="{00000000-0005-0000-0000-0000DC710000}"/>
    <cellStyle name="Normal 6 2 3 3 2 2 2 3 4" xfId="36467" xr:uid="{00000000-0005-0000-0000-0000DD710000}"/>
    <cellStyle name="Normal 6 2 3 3 2 2 2 3 5" xfId="21234" xr:uid="{00000000-0005-0000-0000-0000DE710000}"/>
    <cellStyle name="Normal 6 2 3 3 2 2 2 4" xfId="12824" xr:uid="{00000000-0005-0000-0000-0000DF710000}"/>
    <cellStyle name="Normal 6 2 3 3 2 2 2 4 2" xfId="43155" xr:uid="{00000000-0005-0000-0000-0000E0710000}"/>
    <cellStyle name="Normal 6 2 3 3 2 2 2 4 3" xfId="27922" xr:uid="{00000000-0005-0000-0000-0000E1710000}"/>
    <cellStyle name="Normal 6 2 3 3 2 2 2 5" xfId="7803" xr:uid="{00000000-0005-0000-0000-0000E2710000}"/>
    <cellStyle name="Normal 6 2 3 3 2 2 2 5 2" xfId="38138" xr:uid="{00000000-0005-0000-0000-0000E3710000}"/>
    <cellStyle name="Normal 6 2 3 3 2 2 2 5 3" xfId="22905" xr:uid="{00000000-0005-0000-0000-0000E4710000}"/>
    <cellStyle name="Normal 6 2 3 3 2 2 2 6" xfId="33126" xr:uid="{00000000-0005-0000-0000-0000E5710000}"/>
    <cellStyle name="Normal 6 2 3 3 2 2 2 7" xfId="17892" xr:uid="{00000000-0005-0000-0000-0000E6710000}"/>
    <cellStyle name="Normal 6 2 3 3 2 2 3" xfId="3585" xr:uid="{00000000-0005-0000-0000-0000E7710000}"/>
    <cellStyle name="Normal 6 2 3 3 2 2 3 2" xfId="13659" xr:uid="{00000000-0005-0000-0000-0000E8710000}"/>
    <cellStyle name="Normal 6 2 3 3 2 2 3 2 2" xfId="43990" xr:uid="{00000000-0005-0000-0000-0000E9710000}"/>
    <cellStyle name="Normal 6 2 3 3 2 2 3 2 3" xfId="28757" xr:uid="{00000000-0005-0000-0000-0000EA710000}"/>
    <cellStyle name="Normal 6 2 3 3 2 2 3 3" xfId="8639" xr:uid="{00000000-0005-0000-0000-0000EB710000}"/>
    <cellStyle name="Normal 6 2 3 3 2 2 3 3 2" xfId="38973" xr:uid="{00000000-0005-0000-0000-0000EC710000}"/>
    <cellStyle name="Normal 6 2 3 3 2 2 3 3 3" xfId="23740" xr:uid="{00000000-0005-0000-0000-0000ED710000}"/>
    <cellStyle name="Normal 6 2 3 3 2 2 3 4" xfId="33960" xr:uid="{00000000-0005-0000-0000-0000EE710000}"/>
    <cellStyle name="Normal 6 2 3 3 2 2 3 5" xfId="18727" xr:uid="{00000000-0005-0000-0000-0000EF710000}"/>
    <cellStyle name="Normal 6 2 3 3 2 2 4" xfId="5278" xr:uid="{00000000-0005-0000-0000-0000F0710000}"/>
    <cellStyle name="Normal 6 2 3 3 2 2 4 2" xfId="15330" xr:uid="{00000000-0005-0000-0000-0000F1710000}"/>
    <cellStyle name="Normal 6 2 3 3 2 2 4 2 2" xfId="45661" xr:uid="{00000000-0005-0000-0000-0000F2710000}"/>
    <cellStyle name="Normal 6 2 3 3 2 2 4 2 3" xfId="30428" xr:uid="{00000000-0005-0000-0000-0000F3710000}"/>
    <cellStyle name="Normal 6 2 3 3 2 2 4 3" xfId="10310" xr:uid="{00000000-0005-0000-0000-0000F4710000}"/>
    <cellStyle name="Normal 6 2 3 3 2 2 4 3 2" xfId="40644" xr:uid="{00000000-0005-0000-0000-0000F5710000}"/>
    <cellStyle name="Normal 6 2 3 3 2 2 4 3 3" xfId="25411" xr:uid="{00000000-0005-0000-0000-0000F6710000}"/>
    <cellStyle name="Normal 6 2 3 3 2 2 4 4" xfId="35631" xr:uid="{00000000-0005-0000-0000-0000F7710000}"/>
    <cellStyle name="Normal 6 2 3 3 2 2 4 5" xfId="20398" xr:uid="{00000000-0005-0000-0000-0000F8710000}"/>
    <cellStyle name="Normal 6 2 3 3 2 2 5" xfId="11988" xr:uid="{00000000-0005-0000-0000-0000F9710000}"/>
    <cellStyle name="Normal 6 2 3 3 2 2 5 2" xfId="42319" xr:uid="{00000000-0005-0000-0000-0000FA710000}"/>
    <cellStyle name="Normal 6 2 3 3 2 2 5 3" xfId="27086" xr:uid="{00000000-0005-0000-0000-0000FB710000}"/>
    <cellStyle name="Normal 6 2 3 3 2 2 6" xfId="6967" xr:uid="{00000000-0005-0000-0000-0000FC710000}"/>
    <cellStyle name="Normal 6 2 3 3 2 2 6 2" xfId="37302" xr:uid="{00000000-0005-0000-0000-0000FD710000}"/>
    <cellStyle name="Normal 6 2 3 3 2 2 6 3" xfId="22069" xr:uid="{00000000-0005-0000-0000-0000FE710000}"/>
    <cellStyle name="Normal 6 2 3 3 2 2 7" xfId="32290" xr:uid="{00000000-0005-0000-0000-0000FF710000}"/>
    <cellStyle name="Normal 6 2 3 3 2 2 8" xfId="17056" xr:uid="{00000000-0005-0000-0000-000000720000}"/>
    <cellStyle name="Normal 6 2 3 3 2 3" xfId="2314" xr:uid="{00000000-0005-0000-0000-000001720000}"/>
    <cellStyle name="Normal 6 2 3 3 2 3 2" xfId="4004" xr:uid="{00000000-0005-0000-0000-000002720000}"/>
    <cellStyle name="Normal 6 2 3 3 2 3 2 2" xfId="14077" xr:uid="{00000000-0005-0000-0000-000003720000}"/>
    <cellStyle name="Normal 6 2 3 3 2 3 2 2 2" xfId="44408" xr:uid="{00000000-0005-0000-0000-000004720000}"/>
    <cellStyle name="Normal 6 2 3 3 2 3 2 2 3" xfId="29175" xr:uid="{00000000-0005-0000-0000-000005720000}"/>
    <cellStyle name="Normal 6 2 3 3 2 3 2 3" xfId="9057" xr:uid="{00000000-0005-0000-0000-000006720000}"/>
    <cellStyle name="Normal 6 2 3 3 2 3 2 3 2" xfId="39391" xr:uid="{00000000-0005-0000-0000-000007720000}"/>
    <cellStyle name="Normal 6 2 3 3 2 3 2 3 3" xfId="24158" xr:uid="{00000000-0005-0000-0000-000008720000}"/>
    <cellStyle name="Normal 6 2 3 3 2 3 2 4" xfId="34378" xr:uid="{00000000-0005-0000-0000-000009720000}"/>
    <cellStyle name="Normal 6 2 3 3 2 3 2 5" xfId="19145" xr:uid="{00000000-0005-0000-0000-00000A720000}"/>
    <cellStyle name="Normal 6 2 3 3 2 3 3" xfId="5696" xr:uid="{00000000-0005-0000-0000-00000B720000}"/>
    <cellStyle name="Normal 6 2 3 3 2 3 3 2" xfId="15748" xr:uid="{00000000-0005-0000-0000-00000C720000}"/>
    <cellStyle name="Normal 6 2 3 3 2 3 3 2 2" xfId="46079" xr:uid="{00000000-0005-0000-0000-00000D720000}"/>
    <cellStyle name="Normal 6 2 3 3 2 3 3 2 3" xfId="30846" xr:uid="{00000000-0005-0000-0000-00000E720000}"/>
    <cellStyle name="Normal 6 2 3 3 2 3 3 3" xfId="10728" xr:uid="{00000000-0005-0000-0000-00000F720000}"/>
    <cellStyle name="Normal 6 2 3 3 2 3 3 3 2" xfId="41062" xr:uid="{00000000-0005-0000-0000-000010720000}"/>
    <cellStyle name="Normal 6 2 3 3 2 3 3 3 3" xfId="25829" xr:uid="{00000000-0005-0000-0000-000011720000}"/>
    <cellStyle name="Normal 6 2 3 3 2 3 3 4" xfId="36049" xr:uid="{00000000-0005-0000-0000-000012720000}"/>
    <cellStyle name="Normal 6 2 3 3 2 3 3 5" xfId="20816" xr:uid="{00000000-0005-0000-0000-000013720000}"/>
    <cellStyle name="Normal 6 2 3 3 2 3 4" xfId="12406" xr:uid="{00000000-0005-0000-0000-000014720000}"/>
    <cellStyle name="Normal 6 2 3 3 2 3 4 2" xfId="42737" xr:uid="{00000000-0005-0000-0000-000015720000}"/>
    <cellStyle name="Normal 6 2 3 3 2 3 4 3" xfId="27504" xr:uid="{00000000-0005-0000-0000-000016720000}"/>
    <cellStyle name="Normal 6 2 3 3 2 3 5" xfId="7385" xr:uid="{00000000-0005-0000-0000-000017720000}"/>
    <cellStyle name="Normal 6 2 3 3 2 3 5 2" xfId="37720" xr:uid="{00000000-0005-0000-0000-000018720000}"/>
    <cellStyle name="Normal 6 2 3 3 2 3 5 3" xfId="22487" xr:uid="{00000000-0005-0000-0000-000019720000}"/>
    <cellStyle name="Normal 6 2 3 3 2 3 6" xfId="32708" xr:uid="{00000000-0005-0000-0000-00001A720000}"/>
    <cellStyle name="Normal 6 2 3 3 2 3 7" xfId="17474" xr:uid="{00000000-0005-0000-0000-00001B720000}"/>
    <cellStyle name="Normal 6 2 3 3 2 4" xfId="3167" xr:uid="{00000000-0005-0000-0000-00001C720000}"/>
    <cellStyle name="Normal 6 2 3 3 2 4 2" xfId="13241" xr:uid="{00000000-0005-0000-0000-00001D720000}"/>
    <cellStyle name="Normal 6 2 3 3 2 4 2 2" xfId="43572" xr:uid="{00000000-0005-0000-0000-00001E720000}"/>
    <cellStyle name="Normal 6 2 3 3 2 4 2 3" xfId="28339" xr:uid="{00000000-0005-0000-0000-00001F720000}"/>
    <cellStyle name="Normal 6 2 3 3 2 4 3" xfId="8221" xr:uid="{00000000-0005-0000-0000-000020720000}"/>
    <cellStyle name="Normal 6 2 3 3 2 4 3 2" xfId="38555" xr:uid="{00000000-0005-0000-0000-000021720000}"/>
    <cellStyle name="Normal 6 2 3 3 2 4 3 3" xfId="23322" xr:uid="{00000000-0005-0000-0000-000022720000}"/>
    <cellStyle name="Normal 6 2 3 3 2 4 4" xfId="33542" xr:uid="{00000000-0005-0000-0000-000023720000}"/>
    <cellStyle name="Normal 6 2 3 3 2 4 5" xfId="18309" xr:uid="{00000000-0005-0000-0000-000024720000}"/>
    <cellStyle name="Normal 6 2 3 3 2 5" xfId="4860" xr:uid="{00000000-0005-0000-0000-000025720000}"/>
    <cellStyle name="Normal 6 2 3 3 2 5 2" xfId="14912" xr:uid="{00000000-0005-0000-0000-000026720000}"/>
    <cellStyle name="Normal 6 2 3 3 2 5 2 2" xfId="45243" xr:uid="{00000000-0005-0000-0000-000027720000}"/>
    <cellStyle name="Normal 6 2 3 3 2 5 2 3" xfId="30010" xr:uid="{00000000-0005-0000-0000-000028720000}"/>
    <cellStyle name="Normal 6 2 3 3 2 5 3" xfId="9892" xr:uid="{00000000-0005-0000-0000-000029720000}"/>
    <cellStyle name="Normal 6 2 3 3 2 5 3 2" xfId="40226" xr:uid="{00000000-0005-0000-0000-00002A720000}"/>
    <cellStyle name="Normal 6 2 3 3 2 5 3 3" xfId="24993" xr:uid="{00000000-0005-0000-0000-00002B720000}"/>
    <cellStyle name="Normal 6 2 3 3 2 5 4" xfId="35213" xr:uid="{00000000-0005-0000-0000-00002C720000}"/>
    <cellStyle name="Normal 6 2 3 3 2 5 5" xfId="19980" xr:uid="{00000000-0005-0000-0000-00002D720000}"/>
    <cellStyle name="Normal 6 2 3 3 2 6" xfId="11570" xr:uid="{00000000-0005-0000-0000-00002E720000}"/>
    <cellStyle name="Normal 6 2 3 3 2 6 2" xfId="41901" xr:uid="{00000000-0005-0000-0000-00002F720000}"/>
    <cellStyle name="Normal 6 2 3 3 2 6 3" xfId="26668" xr:uid="{00000000-0005-0000-0000-000030720000}"/>
    <cellStyle name="Normal 6 2 3 3 2 7" xfId="6549" xr:uid="{00000000-0005-0000-0000-000031720000}"/>
    <cellStyle name="Normal 6 2 3 3 2 7 2" xfId="36884" xr:uid="{00000000-0005-0000-0000-000032720000}"/>
    <cellStyle name="Normal 6 2 3 3 2 7 3" xfId="21651" xr:uid="{00000000-0005-0000-0000-000033720000}"/>
    <cellStyle name="Normal 6 2 3 3 2 8" xfId="31872" xr:uid="{00000000-0005-0000-0000-000034720000}"/>
    <cellStyle name="Normal 6 2 3 3 2 9" xfId="16638" xr:uid="{00000000-0005-0000-0000-000035720000}"/>
    <cellStyle name="Normal 6 2 3 3 3" xfId="1685" xr:uid="{00000000-0005-0000-0000-000036720000}"/>
    <cellStyle name="Normal 6 2 3 3 3 2" xfId="2524" xr:uid="{00000000-0005-0000-0000-000037720000}"/>
    <cellStyle name="Normal 6 2 3 3 3 2 2" xfId="4214" xr:uid="{00000000-0005-0000-0000-000038720000}"/>
    <cellStyle name="Normal 6 2 3 3 3 2 2 2" xfId="14287" xr:uid="{00000000-0005-0000-0000-000039720000}"/>
    <cellStyle name="Normal 6 2 3 3 3 2 2 2 2" xfId="44618" xr:uid="{00000000-0005-0000-0000-00003A720000}"/>
    <cellStyle name="Normal 6 2 3 3 3 2 2 2 3" xfId="29385" xr:uid="{00000000-0005-0000-0000-00003B720000}"/>
    <cellStyle name="Normal 6 2 3 3 3 2 2 3" xfId="9267" xr:uid="{00000000-0005-0000-0000-00003C720000}"/>
    <cellStyle name="Normal 6 2 3 3 3 2 2 3 2" xfId="39601" xr:uid="{00000000-0005-0000-0000-00003D720000}"/>
    <cellStyle name="Normal 6 2 3 3 3 2 2 3 3" xfId="24368" xr:uid="{00000000-0005-0000-0000-00003E720000}"/>
    <cellStyle name="Normal 6 2 3 3 3 2 2 4" xfId="34588" xr:uid="{00000000-0005-0000-0000-00003F720000}"/>
    <cellStyle name="Normal 6 2 3 3 3 2 2 5" xfId="19355" xr:uid="{00000000-0005-0000-0000-000040720000}"/>
    <cellStyle name="Normal 6 2 3 3 3 2 3" xfId="5906" xr:uid="{00000000-0005-0000-0000-000041720000}"/>
    <cellStyle name="Normal 6 2 3 3 3 2 3 2" xfId="15958" xr:uid="{00000000-0005-0000-0000-000042720000}"/>
    <cellStyle name="Normal 6 2 3 3 3 2 3 2 2" xfId="46289" xr:uid="{00000000-0005-0000-0000-000043720000}"/>
    <cellStyle name="Normal 6 2 3 3 3 2 3 2 3" xfId="31056" xr:uid="{00000000-0005-0000-0000-000044720000}"/>
    <cellStyle name="Normal 6 2 3 3 3 2 3 3" xfId="10938" xr:uid="{00000000-0005-0000-0000-000045720000}"/>
    <cellStyle name="Normal 6 2 3 3 3 2 3 3 2" xfId="41272" xr:uid="{00000000-0005-0000-0000-000046720000}"/>
    <cellStyle name="Normal 6 2 3 3 3 2 3 3 3" xfId="26039" xr:uid="{00000000-0005-0000-0000-000047720000}"/>
    <cellStyle name="Normal 6 2 3 3 3 2 3 4" xfId="36259" xr:uid="{00000000-0005-0000-0000-000048720000}"/>
    <cellStyle name="Normal 6 2 3 3 3 2 3 5" xfId="21026" xr:uid="{00000000-0005-0000-0000-000049720000}"/>
    <cellStyle name="Normal 6 2 3 3 3 2 4" xfId="12616" xr:uid="{00000000-0005-0000-0000-00004A720000}"/>
    <cellStyle name="Normal 6 2 3 3 3 2 4 2" xfId="42947" xr:uid="{00000000-0005-0000-0000-00004B720000}"/>
    <cellStyle name="Normal 6 2 3 3 3 2 4 3" xfId="27714" xr:uid="{00000000-0005-0000-0000-00004C720000}"/>
    <cellStyle name="Normal 6 2 3 3 3 2 5" xfId="7595" xr:uid="{00000000-0005-0000-0000-00004D720000}"/>
    <cellStyle name="Normal 6 2 3 3 3 2 5 2" xfId="37930" xr:uid="{00000000-0005-0000-0000-00004E720000}"/>
    <cellStyle name="Normal 6 2 3 3 3 2 5 3" xfId="22697" xr:uid="{00000000-0005-0000-0000-00004F720000}"/>
    <cellStyle name="Normal 6 2 3 3 3 2 6" xfId="32918" xr:uid="{00000000-0005-0000-0000-000050720000}"/>
    <cellStyle name="Normal 6 2 3 3 3 2 7" xfId="17684" xr:uid="{00000000-0005-0000-0000-000051720000}"/>
    <cellStyle name="Normal 6 2 3 3 3 3" xfId="3377" xr:uid="{00000000-0005-0000-0000-000052720000}"/>
    <cellStyle name="Normal 6 2 3 3 3 3 2" xfId="13451" xr:uid="{00000000-0005-0000-0000-000053720000}"/>
    <cellStyle name="Normal 6 2 3 3 3 3 2 2" xfId="43782" xr:uid="{00000000-0005-0000-0000-000054720000}"/>
    <cellStyle name="Normal 6 2 3 3 3 3 2 3" xfId="28549" xr:uid="{00000000-0005-0000-0000-000055720000}"/>
    <cellStyle name="Normal 6 2 3 3 3 3 3" xfId="8431" xr:uid="{00000000-0005-0000-0000-000056720000}"/>
    <cellStyle name="Normal 6 2 3 3 3 3 3 2" xfId="38765" xr:uid="{00000000-0005-0000-0000-000057720000}"/>
    <cellStyle name="Normal 6 2 3 3 3 3 3 3" xfId="23532" xr:uid="{00000000-0005-0000-0000-000058720000}"/>
    <cellStyle name="Normal 6 2 3 3 3 3 4" xfId="33752" xr:uid="{00000000-0005-0000-0000-000059720000}"/>
    <cellStyle name="Normal 6 2 3 3 3 3 5" xfId="18519" xr:uid="{00000000-0005-0000-0000-00005A720000}"/>
    <cellStyle name="Normal 6 2 3 3 3 4" xfId="5070" xr:uid="{00000000-0005-0000-0000-00005B720000}"/>
    <cellStyle name="Normal 6 2 3 3 3 4 2" xfId="15122" xr:uid="{00000000-0005-0000-0000-00005C720000}"/>
    <cellStyle name="Normal 6 2 3 3 3 4 2 2" xfId="45453" xr:uid="{00000000-0005-0000-0000-00005D720000}"/>
    <cellStyle name="Normal 6 2 3 3 3 4 2 3" xfId="30220" xr:uid="{00000000-0005-0000-0000-00005E720000}"/>
    <cellStyle name="Normal 6 2 3 3 3 4 3" xfId="10102" xr:uid="{00000000-0005-0000-0000-00005F720000}"/>
    <cellStyle name="Normal 6 2 3 3 3 4 3 2" xfId="40436" xr:uid="{00000000-0005-0000-0000-000060720000}"/>
    <cellStyle name="Normal 6 2 3 3 3 4 3 3" xfId="25203" xr:uid="{00000000-0005-0000-0000-000061720000}"/>
    <cellStyle name="Normal 6 2 3 3 3 4 4" xfId="35423" xr:uid="{00000000-0005-0000-0000-000062720000}"/>
    <cellStyle name="Normal 6 2 3 3 3 4 5" xfId="20190" xr:uid="{00000000-0005-0000-0000-000063720000}"/>
    <cellStyle name="Normal 6 2 3 3 3 5" xfId="11780" xr:uid="{00000000-0005-0000-0000-000064720000}"/>
    <cellStyle name="Normal 6 2 3 3 3 5 2" xfId="42111" xr:uid="{00000000-0005-0000-0000-000065720000}"/>
    <cellStyle name="Normal 6 2 3 3 3 5 3" xfId="26878" xr:uid="{00000000-0005-0000-0000-000066720000}"/>
    <cellStyle name="Normal 6 2 3 3 3 6" xfId="6759" xr:uid="{00000000-0005-0000-0000-000067720000}"/>
    <cellStyle name="Normal 6 2 3 3 3 6 2" xfId="37094" xr:uid="{00000000-0005-0000-0000-000068720000}"/>
    <cellStyle name="Normal 6 2 3 3 3 6 3" xfId="21861" xr:uid="{00000000-0005-0000-0000-000069720000}"/>
    <cellStyle name="Normal 6 2 3 3 3 7" xfId="32082" xr:uid="{00000000-0005-0000-0000-00006A720000}"/>
    <cellStyle name="Normal 6 2 3 3 3 8" xfId="16848" xr:uid="{00000000-0005-0000-0000-00006B720000}"/>
    <cellStyle name="Normal 6 2 3 3 4" xfId="2106" xr:uid="{00000000-0005-0000-0000-00006C720000}"/>
    <cellStyle name="Normal 6 2 3 3 4 2" xfId="3796" xr:uid="{00000000-0005-0000-0000-00006D720000}"/>
    <cellStyle name="Normal 6 2 3 3 4 2 2" xfId="13869" xr:uid="{00000000-0005-0000-0000-00006E720000}"/>
    <cellStyle name="Normal 6 2 3 3 4 2 2 2" xfId="44200" xr:uid="{00000000-0005-0000-0000-00006F720000}"/>
    <cellStyle name="Normal 6 2 3 3 4 2 2 3" xfId="28967" xr:uid="{00000000-0005-0000-0000-000070720000}"/>
    <cellStyle name="Normal 6 2 3 3 4 2 3" xfId="8849" xr:uid="{00000000-0005-0000-0000-000071720000}"/>
    <cellStyle name="Normal 6 2 3 3 4 2 3 2" xfId="39183" xr:uid="{00000000-0005-0000-0000-000072720000}"/>
    <cellStyle name="Normal 6 2 3 3 4 2 3 3" xfId="23950" xr:uid="{00000000-0005-0000-0000-000073720000}"/>
    <cellStyle name="Normal 6 2 3 3 4 2 4" xfId="34170" xr:uid="{00000000-0005-0000-0000-000074720000}"/>
    <cellStyle name="Normal 6 2 3 3 4 2 5" xfId="18937" xr:uid="{00000000-0005-0000-0000-000075720000}"/>
    <cellStyle name="Normal 6 2 3 3 4 3" xfId="5488" xr:uid="{00000000-0005-0000-0000-000076720000}"/>
    <cellStyle name="Normal 6 2 3 3 4 3 2" xfId="15540" xr:uid="{00000000-0005-0000-0000-000077720000}"/>
    <cellStyle name="Normal 6 2 3 3 4 3 2 2" xfId="45871" xr:uid="{00000000-0005-0000-0000-000078720000}"/>
    <cellStyle name="Normal 6 2 3 3 4 3 2 3" xfId="30638" xr:uid="{00000000-0005-0000-0000-000079720000}"/>
    <cellStyle name="Normal 6 2 3 3 4 3 3" xfId="10520" xr:uid="{00000000-0005-0000-0000-00007A720000}"/>
    <cellStyle name="Normal 6 2 3 3 4 3 3 2" xfId="40854" xr:uid="{00000000-0005-0000-0000-00007B720000}"/>
    <cellStyle name="Normal 6 2 3 3 4 3 3 3" xfId="25621" xr:uid="{00000000-0005-0000-0000-00007C720000}"/>
    <cellStyle name="Normal 6 2 3 3 4 3 4" xfId="35841" xr:uid="{00000000-0005-0000-0000-00007D720000}"/>
    <cellStyle name="Normal 6 2 3 3 4 3 5" xfId="20608" xr:uid="{00000000-0005-0000-0000-00007E720000}"/>
    <cellStyle name="Normal 6 2 3 3 4 4" xfId="12198" xr:uid="{00000000-0005-0000-0000-00007F720000}"/>
    <cellStyle name="Normal 6 2 3 3 4 4 2" xfId="42529" xr:uid="{00000000-0005-0000-0000-000080720000}"/>
    <cellStyle name="Normal 6 2 3 3 4 4 3" xfId="27296" xr:uid="{00000000-0005-0000-0000-000081720000}"/>
    <cellStyle name="Normal 6 2 3 3 4 5" xfId="7177" xr:uid="{00000000-0005-0000-0000-000082720000}"/>
    <cellStyle name="Normal 6 2 3 3 4 5 2" xfId="37512" xr:uid="{00000000-0005-0000-0000-000083720000}"/>
    <cellStyle name="Normal 6 2 3 3 4 5 3" xfId="22279" xr:uid="{00000000-0005-0000-0000-000084720000}"/>
    <cellStyle name="Normal 6 2 3 3 4 6" xfId="32500" xr:uid="{00000000-0005-0000-0000-000085720000}"/>
    <cellStyle name="Normal 6 2 3 3 4 7" xfId="17266" xr:uid="{00000000-0005-0000-0000-000086720000}"/>
    <cellStyle name="Normal 6 2 3 3 5" xfId="2959" xr:uid="{00000000-0005-0000-0000-000087720000}"/>
    <cellStyle name="Normal 6 2 3 3 5 2" xfId="13033" xr:uid="{00000000-0005-0000-0000-000088720000}"/>
    <cellStyle name="Normal 6 2 3 3 5 2 2" xfId="43364" xr:uid="{00000000-0005-0000-0000-000089720000}"/>
    <cellStyle name="Normal 6 2 3 3 5 2 3" xfId="28131" xr:uid="{00000000-0005-0000-0000-00008A720000}"/>
    <cellStyle name="Normal 6 2 3 3 5 3" xfId="8013" xr:uid="{00000000-0005-0000-0000-00008B720000}"/>
    <cellStyle name="Normal 6 2 3 3 5 3 2" xfId="38347" xr:uid="{00000000-0005-0000-0000-00008C720000}"/>
    <cellStyle name="Normal 6 2 3 3 5 3 3" xfId="23114" xr:uid="{00000000-0005-0000-0000-00008D720000}"/>
    <cellStyle name="Normal 6 2 3 3 5 4" xfId="33334" xr:uid="{00000000-0005-0000-0000-00008E720000}"/>
    <cellStyle name="Normal 6 2 3 3 5 5" xfId="18101" xr:uid="{00000000-0005-0000-0000-00008F720000}"/>
    <cellStyle name="Normal 6 2 3 3 6" xfId="4652" xr:uid="{00000000-0005-0000-0000-000090720000}"/>
    <cellStyle name="Normal 6 2 3 3 6 2" xfId="14704" xr:uid="{00000000-0005-0000-0000-000091720000}"/>
    <cellStyle name="Normal 6 2 3 3 6 2 2" xfId="45035" xr:uid="{00000000-0005-0000-0000-000092720000}"/>
    <cellStyle name="Normal 6 2 3 3 6 2 3" xfId="29802" xr:uid="{00000000-0005-0000-0000-000093720000}"/>
    <cellStyle name="Normal 6 2 3 3 6 3" xfId="9684" xr:uid="{00000000-0005-0000-0000-000094720000}"/>
    <cellStyle name="Normal 6 2 3 3 6 3 2" xfId="40018" xr:uid="{00000000-0005-0000-0000-000095720000}"/>
    <cellStyle name="Normal 6 2 3 3 6 3 3" xfId="24785" xr:uid="{00000000-0005-0000-0000-000096720000}"/>
    <cellStyle name="Normal 6 2 3 3 6 4" xfId="35005" xr:uid="{00000000-0005-0000-0000-000097720000}"/>
    <cellStyle name="Normal 6 2 3 3 6 5" xfId="19772" xr:uid="{00000000-0005-0000-0000-000098720000}"/>
    <cellStyle name="Normal 6 2 3 3 7" xfId="11362" xr:uid="{00000000-0005-0000-0000-000099720000}"/>
    <cellStyle name="Normal 6 2 3 3 7 2" xfId="41693" xr:uid="{00000000-0005-0000-0000-00009A720000}"/>
    <cellStyle name="Normal 6 2 3 3 7 3" xfId="26460" xr:uid="{00000000-0005-0000-0000-00009B720000}"/>
    <cellStyle name="Normal 6 2 3 3 8" xfId="6341" xr:uid="{00000000-0005-0000-0000-00009C720000}"/>
    <cellStyle name="Normal 6 2 3 3 8 2" xfId="36676" xr:uid="{00000000-0005-0000-0000-00009D720000}"/>
    <cellStyle name="Normal 6 2 3 3 8 3" xfId="21443" xr:uid="{00000000-0005-0000-0000-00009E720000}"/>
    <cellStyle name="Normal 6 2 3 3 9" xfId="31665" xr:uid="{00000000-0005-0000-0000-00009F720000}"/>
    <cellStyle name="Normal 6 2 3 4" xfId="1366" xr:uid="{00000000-0005-0000-0000-0000A0720000}"/>
    <cellStyle name="Normal 6 2 3 4 2" xfId="1789" xr:uid="{00000000-0005-0000-0000-0000A1720000}"/>
    <cellStyle name="Normal 6 2 3 4 2 2" xfId="2628" xr:uid="{00000000-0005-0000-0000-0000A2720000}"/>
    <cellStyle name="Normal 6 2 3 4 2 2 2" xfId="4318" xr:uid="{00000000-0005-0000-0000-0000A3720000}"/>
    <cellStyle name="Normal 6 2 3 4 2 2 2 2" xfId="14391" xr:uid="{00000000-0005-0000-0000-0000A4720000}"/>
    <cellStyle name="Normal 6 2 3 4 2 2 2 2 2" xfId="44722" xr:uid="{00000000-0005-0000-0000-0000A5720000}"/>
    <cellStyle name="Normal 6 2 3 4 2 2 2 2 3" xfId="29489" xr:uid="{00000000-0005-0000-0000-0000A6720000}"/>
    <cellStyle name="Normal 6 2 3 4 2 2 2 3" xfId="9371" xr:uid="{00000000-0005-0000-0000-0000A7720000}"/>
    <cellStyle name="Normal 6 2 3 4 2 2 2 3 2" xfId="39705" xr:uid="{00000000-0005-0000-0000-0000A8720000}"/>
    <cellStyle name="Normal 6 2 3 4 2 2 2 3 3" xfId="24472" xr:uid="{00000000-0005-0000-0000-0000A9720000}"/>
    <cellStyle name="Normal 6 2 3 4 2 2 2 4" xfId="34692" xr:uid="{00000000-0005-0000-0000-0000AA720000}"/>
    <cellStyle name="Normal 6 2 3 4 2 2 2 5" xfId="19459" xr:uid="{00000000-0005-0000-0000-0000AB720000}"/>
    <cellStyle name="Normal 6 2 3 4 2 2 3" xfId="6010" xr:uid="{00000000-0005-0000-0000-0000AC720000}"/>
    <cellStyle name="Normal 6 2 3 4 2 2 3 2" xfId="16062" xr:uid="{00000000-0005-0000-0000-0000AD720000}"/>
    <cellStyle name="Normal 6 2 3 4 2 2 3 2 2" xfId="46393" xr:uid="{00000000-0005-0000-0000-0000AE720000}"/>
    <cellStyle name="Normal 6 2 3 4 2 2 3 2 3" xfId="31160" xr:uid="{00000000-0005-0000-0000-0000AF720000}"/>
    <cellStyle name="Normal 6 2 3 4 2 2 3 3" xfId="11042" xr:uid="{00000000-0005-0000-0000-0000B0720000}"/>
    <cellStyle name="Normal 6 2 3 4 2 2 3 3 2" xfId="41376" xr:uid="{00000000-0005-0000-0000-0000B1720000}"/>
    <cellStyle name="Normal 6 2 3 4 2 2 3 3 3" xfId="26143" xr:uid="{00000000-0005-0000-0000-0000B2720000}"/>
    <cellStyle name="Normal 6 2 3 4 2 2 3 4" xfId="36363" xr:uid="{00000000-0005-0000-0000-0000B3720000}"/>
    <cellStyle name="Normal 6 2 3 4 2 2 3 5" xfId="21130" xr:uid="{00000000-0005-0000-0000-0000B4720000}"/>
    <cellStyle name="Normal 6 2 3 4 2 2 4" xfId="12720" xr:uid="{00000000-0005-0000-0000-0000B5720000}"/>
    <cellStyle name="Normal 6 2 3 4 2 2 4 2" xfId="43051" xr:uid="{00000000-0005-0000-0000-0000B6720000}"/>
    <cellStyle name="Normal 6 2 3 4 2 2 4 3" xfId="27818" xr:uid="{00000000-0005-0000-0000-0000B7720000}"/>
    <cellStyle name="Normal 6 2 3 4 2 2 5" xfId="7699" xr:uid="{00000000-0005-0000-0000-0000B8720000}"/>
    <cellStyle name="Normal 6 2 3 4 2 2 5 2" xfId="38034" xr:uid="{00000000-0005-0000-0000-0000B9720000}"/>
    <cellStyle name="Normal 6 2 3 4 2 2 5 3" xfId="22801" xr:uid="{00000000-0005-0000-0000-0000BA720000}"/>
    <cellStyle name="Normal 6 2 3 4 2 2 6" xfId="33022" xr:uid="{00000000-0005-0000-0000-0000BB720000}"/>
    <cellStyle name="Normal 6 2 3 4 2 2 7" xfId="17788" xr:uid="{00000000-0005-0000-0000-0000BC720000}"/>
    <cellStyle name="Normal 6 2 3 4 2 3" xfId="3481" xr:uid="{00000000-0005-0000-0000-0000BD720000}"/>
    <cellStyle name="Normal 6 2 3 4 2 3 2" xfId="13555" xr:uid="{00000000-0005-0000-0000-0000BE720000}"/>
    <cellStyle name="Normal 6 2 3 4 2 3 2 2" xfId="43886" xr:uid="{00000000-0005-0000-0000-0000BF720000}"/>
    <cellStyle name="Normal 6 2 3 4 2 3 2 3" xfId="28653" xr:uid="{00000000-0005-0000-0000-0000C0720000}"/>
    <cellStyle name="Normal 6 2 3 4 2 3 3" xfId="8535" xr:uid="{00000000-0005-0000-0000-0000C1720000}"/>
    <cellStyle name="Normal 6 2 3 4 2 3 3 2" xfId="38869" xr:uid="{00000000-0005-0000-0000-0000C2720000}"/>
    <cellStyle name="Normal 6 2 3 4 2 3 3 3" xfId="23636" xr:uid="{00000000-0005-0000-0000-0000C3720000}"/>
    <cellStyle name="Normal 6 2 3 4 2 3 4" xfId="33856" xr:uid="{00000000-0005-0000-0000-0000C4720000}"/>
    <cellStyle name="Normal 6 2 3 4 2 3 5" xfId="18623" xr:uid="{00000000-0005-0000-0000-0000C5720000}"/>
    <cellStyle name="Normal 6 2 3 4 2 4" xfId="5174" xr:uid="{00000000-0005-0000-0000-0000C6720000}"/>
    <cellStyle name="Normal 6 2 3 4 2 4 2" xfId="15226" xr:uid="{00000000-0005-0000-0000-0000C7720000}"/>
    <cellStyle name="Normal 6 2 3 4 2 4 2 2" xfId="45557" xr:uid="{00000000-0005-0000-0000-0000C8720000}"/>
    <cellStyle name="Normal 6 2 3 4 2 4 2 3" xfId="30324" xr:uid="{00000000-0005-0000-0000-0000C9720000}"/>
    <cellStyle name="Normal 6 2 3 4 2 4 3" xfId="10206" xr:uid="{00000000-0005-0000-0000-0000CA720000}"/>
    <cellStyle name="Normal 6 2 3 4 2 4 3 2" xfId="40540" xr:uid="{00000000-0005-0000-0000-0000CB720000}"/>
    <cellStyle name="Normal 6 2 3 4 2 4 3 3" xfId="25307" xr:uid="{00000000-0005-0000-0000-0000CC720000}"/>
    <cellStyle name="Normal 6 2 3 4 2 4 4" xfId="35527" xr:uid="{00000000-0005-0000-0000-0000CD720000}"/>
    <cellStyle name="Normal 6 2 3 4 2 4 5" xfId="20294" xr:uid="{00000000-0005-0000-0000-0000CE720000}"/>
    <cellStyle name="Normal 6 2 3 4 2 5" xfId="11884" xr:uid="{00000000-0005-0000-0000-0000CF720000}"/>
    <cellStyle name="Normal 6 2 3 4 2 5 2" xfId="42215" xr:uid="{00000000-0005-0000-0000-0000D0720000}"/>
    <cellStyle name="Normal 6 2 3 4 2 5 3" xfId="26982" xr:uid="{00000000-0005-0000-0000-0000D1720000}"/>
    <cellStyle name="Normal 6 2 3 4 2 6" xfId="6863" xr:uid="{00000000-0005-0000-0000-0000D2720000}"/>
    <cellStyle name="Normal 6 2 3 4 2 6 2" xfId="37198" xr:uid="{00000000-0005-0000-0000-0000D3720000}"/>
    <cellStyle name="Normal 6 2 3 4 2 6 3" xfId="21965" xr:uid="{00000000-0005-0000-0000-0000D4720000}"/>
    <cellStyle name="Normal 6 2 3 4 2 7" xfId="32186" xr:uid="{00000000-0005-0000-0000-0000D5720000}"/>
    <cellStyle name="Normal 6 2 3 4 2 8" xfId="16952" xr:uid="{00000000-0005-0000-0000-0000D6720000}"/>
    <cellStyle name="Normal 6 2 3 4 3" xfId="2210" xr:uid="{00000000-0005-0000-0000-0000D7720000}"/>
    <cellStyle name="Normal 6 2 3 4 3 2" xfId="3900" xr:uid="{00000000-0005-0000-0000-0000D8720000}"/>
    <cellStyle name="Normal 6 2 3 4 3 2 2" xfId="13973" xr:uid="{00000000-0005-0000-0000-0000D9720000}"/>
    <cellStyle name="Normal 6 2 3 4 3 2 2 2" xfId="44304" xr:uid="{00000000-0005-0000-0000-0000DA720000}"/>
    <cellStyle name="Normal 6 2 3 4 3 2 2 3" xfId="29071" xr:uid="{00000000-0005-0000-0000-0000DB720000}"/>
    <cellStyle name="Normal 6 2 3 4 3 2 3" xfId="8953" xr:uid="{00000000-0005-0000-0000-0000DC720000}"/>
    <cellStyle name="Normal 6 2 3 4 3 2 3 2" xfId="39287" xr:uid="{00000000-0005-0000-0000-0000DD720000}"/>
    <cellStyle name="Normal 6 2 3 4 3 2 3 3" xfId="24054" xr:uid="{00000000-0005-0000-0000-0000DE720000}"/>
    <cellStyle name="Normal 6 2 3 4 3 2 4" xfId="34274" xr:uid="{00000000-0005-0000-0000-0000DF720000}"/>
    <cellStyle name="Normal 6 2 3 4 3 2 5" xfId="19041" xr:uid="{00000000-0005-0000-0000-0000E0720000}"/>
    <cellStyle name="Normal 6 2 3 4 3 3" xfId="5592" xr:uid="{00000000-0005-0000-0000-0000E1720000}"/>
    <cellStyle name="Normal 6 2 3 4 3 3 2" xfId="15644" xr:uid="{00000000-0005-0000-0000-0000E2720000}"/>
    <cellStyle name="Normal 6 2 3 4 3 3 2 2" xfId="45975" xr:uid="{00000000-0005-0000-0000-0000E3720000}"/>
    <cellStyle name="Normal 6 2 3 4 3 3 2 3" xfId="30742" xr:uid="{00000000-0005-0000-0000-0000E4720000}"/>
    <cellStyle name="Normal 6 2 3 4 3 3 3" xfId="10624" xr:uid="{00000000-0005-0000-0000-0000E5720000}"/>
    <cellStyle name="Normal 6 2 3 4 3 3 3 2" xfId="40958" xr:uid="{00000000-0005-0000-0000-0000E6720000}"/>
    <cellStyle name="Normal 6 2 3 4 3 3 3 3" xfId="25725" xr:uid="{00000000-0005-0000-0000-0000E7720000}"/>
    <cellStyle name="Normal 6 2 3 4 3 3 4" xfId="35945" xr:uid="{00000000-0005-0000-0000-0000E8720000}"/>
    <cellStyle name="Normal 6 2 3 4 3 3 5" xfId="20712" xr:uid="{00000000-0005-0000-0000-0000E9720000}"/>
    <cellStyle name="Normal 6 2 3 4 3 4" xfId="12302" xr:uid="{00000000-0005-0000-0000-0000EA720000}"/>
    <cellStyle name="Normal 6 2 3 4 3 4 2" xfId="42633" xr:uid="{00000000-0005-0000-0000-0000EB720000}"/>
    <cellStyle name="Normal 6 2 3 4 3 4 3" xfId="27400" xr:uid="{00000000-0005-0000-0000-0000EC720000}"/>
    <cellStyle name="Normal 6 2 3 4 3 5" xfId="7281" xr:uid="{00000000-0005-0000-0000-0000ED720000}"/>
    <cellStyle name="Normal 6 2 3 4 3 5 2" xfId="37616" xr:uid="{00000000-0005-0000-0000-0000EE720000}"/>
    <cellStyle name="Normal 6 2 3 4 3 5 3" xfId="22383" xr:uid="{00000000-0005-0000-0000-0000EF720000}"/>
    <cellStyle name="Normal 6 2 3 4 3 6" xfId="32604" xr:uid="{00000000-0005-0000-0000-0000F0720000}"/>
    <cellStyle name="Normal 6 2 3 4 3 7" xfId="17370" xr:uid="{00000000-0005-0000-0000-0000F1720000}"/>
    <cellStyle name="Normal 6 2 3 4 4" xfId="3063" xr:uid="{00000000-0005-0000-0000-0000F2720000}"/>
    <cellStyle name="Normal 6 2 3 4 4 2" xfId="13137" xr:uid="{00000000-0005-0000-0000-0000F3720000}"/>
    <cellStyle name="Normal 6 2 3 4 4 2 2" xfId="43468" xr:uid="{00000000-0005-0000-0000-0000F4720000}"/>
    <cellStyle name="Normal 6 2 3 4 4 2 3" xfId="28235" xr:uid="{00000000-0005-0000-0000-0000F5720000}"/>
    <cellStyle name="Normal 6 2 3 4 4 3" xfId="8117" xr:uid="{00000000-0005-0000-0000-0000F6720000}"/>
    <cellStyle name="Normal 6 2 3 4 4 3 2" xfId="38451" xr:uid="{00000000-0005-0000-0000-0000F7720000}"/>
    <cellStyle name="Normal 6 2 3 4 4 3 3" xfId="23218" xr:uid="{00000000-0005-0000-0000-0000F8720000}"/>
    <cellStyle name="Normal 6 2 3 4 4 4" xfId="33438" xr:uid="{00000000-0005-0000-0000-0000F9720000}"/>
    <cellStyle name="Normal 6 2 3 4 4 5" xfId="18205" xr:uid="{00000000-0005-0000-0000-0000FA720000}"/>
    <cellStyle name="Normal 6 2 3 4 5" xfId="4756" xr:uid="{00000000-0005-0000-0000-0000FB720000}"/>
    <cellStyle name="Normal 6 2 3 4 5 2" xfId="14808" xr:uid="{00000000-0005-0000-0000-0000FC720000}"/>
    <cellStyle name="Normal 6 2 3 4 5 2 2" xfId="45139" xr:uid="{00000000-0005-0000-0000-0000FD720000}"/>
    <cellStyle name="Normal 6 2 3 4 5 2 3" xfId="29906" xr:uid="{00000000-0005-0000-0000-0000FE720000}"/>
    <cellStyle name="Normal 6 2 3 4 5 3" xfId="9788" xr:uid="{00000000-0005-0000-0000-0000FF720000}"/>
    <cellStyle name="Normal 6 2 3 4 5 3 2" xfId="40122" xr:uid="{00000000-0005-0000-0000-000000730000}"/>
    <cellStyle name="Normal 6 2 3 4 5 3 3" xfId="24889" xr:uid="{00000000-0005-0000-0000-000001730000}"/>
    <cellStyle name="Normal 6 2 3 4 5 4" xfId="35109" xr:uid="{00000000-0005-0000-0000-000002730000}"/>
    <cellStyle name="Normal 6 2 3 4 5 5" xfId="19876" xr:uid="{00000000-0005-0000-0000-000003730000}"/>
    <cellStyle name="Normal 6 2 3 4 6" xfId="11466" xr:uid="{00000000-0005-0000-0000-000004730000}"/>
    <cellStyle name="Normal 6 2 3 4 6 2" xfId="41797" xr:uid="{00000000-0005-0000-0000-000005730000}"/>
    <cellStyle name="Normal 6 2 3 4 6 3" xfId="26564" xr:uid="{00000000-0005-0000-0000-000006730000}"/>
    <cellStyle name="Normal 6 2 3 4 7" xfId="6445" xr:uid="{00000000-0005-0000-0000-000007730000}"/>
    <cellStyle name="Normal 6 2 3 4 7 2" xfId="36780" xr:uid="{00000000-0005-0000-0000-000008730000}"/>
    <cellStyle name="Normal 6 2 3 4 7 3" xfId="21547" xr:uid="{00000000-0005-0000-0000-000009730000}"/>
    <cellStyle name="Normal 6 2 3 4 8" xfId="31768" xr:uid="{00000000-0005-0000-0000-00000A730000}"/>
    <cellStyle name="Normal 6 2 3 4 9" xfId="16534" xr:uid="{00000000-0005-0000-0000-00000B730000}"/>
    <cellStyle name="Normal 6 2 3 5" xfId="1579" xr:uid="{00000000-0005-0000-0000-00000C730000}"/>
    <cellStyle name="Normal 6 2 3 5 2" xfId="2420" xr:uid="{00000000-0005-0000-0000-00000D730000}"/>
    <cellStyle name="Normal 6 2 3 5 2 2" xfId="4110" xr:uid="{00000000-0005-0000-0000-00000E730000}"/>
    <cellStyle name="Normal 6 2 3 5 2 2 2" xfId="14183" xr:uid="{00000000-0005-0000-0000-00000F730000}"/>
    <cellStyle name="Normal 6 2 3 5 2 2 2 2" xfId="44514" xr:uid="{00000000-0005-0000-0000-000010730000}"/>
    <cellStyle name="Normal 6 2 3 5 2 2 2 3" xfId="29281" xr:uid="{00000000-0005-0000-0000-000011730000}"/>
    <cellStyle name="Normal 6 2 3 5 2 2 3" xfId="9163" xr:uid="{00000000-0005-0000-0000-000012730000}"/>
    <cellStyle name="Normal 6 2 3 5 2 2 3 2" xfId="39497" xr:uid="{00000000-0005-0000-0000-000013730000}"/>
    <cellStyle name="Normal 6 2 3 5 2 2 3 3" xfId="24264" xr:uid="{00000000-0005-0000-0000-000014730000}"/>
    <cellStyle name="Normal 6 2 3 5 2 2 4" xfId="34484" xr:uid="{00000000-0005-0000-0000-000015730000}"/>
    <cellStyle name="Normal 6 2 3 5 2 2 5" xfId="19251" xr:uid="{00000000-0005-0000-0000-000016730000}"/>
    <cellStyle name="Normal 6 2 3 5 2 3" xfId="5802" xr:uid="{00000000-0005-0000-0000-000017730000}"/>
    <cellStyle name="Normal 6 2 3 5 2 3 2" xfId="15854" xr:uid="{00000000-0005-0000-0000-000018730000}"/>
    <cellStyle name="Normal 6 2 3 5 2 3 2 2" xfId="46185" xr:uid="{00000000-0005-0000-0000-000019730000}"/>
    <cellStyle name="Normal 6 2 3 5 2 3 2 3" xfId="30952" xr:uid="{00000000-0005-0000-0000-00001A730000}"/>
    <cellStyle name="Normal 6 2 3 5 2 3 3" xfId="10834" xr:uid="{00000000-0005-0000-0000-00001B730000}"/>
    <cellStyle name="Normal 6 2 3 5 2 3 3 2" xfId="41168" xr:uid="{00000000-0005-0000-0000-00001C730000}"/>
    <cellStyle name="Normal 6 2 3 5 2 3 3 3" xfId="25935" xr:uid="{00000000-0005-0000-0000-00001D730000}"/>
    <cellStyle name="Normal 6 2 3 5 2 3 4" xfId="36155" xr:uid="{00000000-0005-0000-0000-00001E730000}"/>
    <cellStyle name="Normal 6 2 3 5 2 3 5" xfId="20922" xr:uid="{00000000-0005-0000-0000-00001F730000}"/>
    <cellStyle name="Normal 6 2 3 5 2 4" xfId="12512" xr:uid="{00000000-0005-0000-0000-000020730000}"/>
    <cellStyle name="Normal 6 2 3 5 2 4 2" xfId="42843" xr:uid="{00000000-0005-0000-0000-000021730000}"/>
    <cellStyle name="Normal 6 2 3 5 2 4 3" xfId="27610" xr:uid="{00000000-0005-0000-0000-000022730000}"/>
    <cellStyle name="Normal 6 2 3 5 2 5" xfId="7491" xr:uid="{00000000-0005-0000-0000-000023730000}"/>
    <cellStyle name="Normal 6 2 3 5 2 5 2" xfId="37826" xr:uid="{00000000-0005-0000-0000-000024730000}"/>
    <cellStyle name="Normal 6 2 3 5 2 5 3" xfId="22593" xr:uid="{00000000-0005-0000-0000-000025730000}"/>
    <cellStyle name="Normal 6 2 3 5 2 6" xfId="32814" xr:uid="{00000000-0005-0000-0000-000026730000}"/>
    <cellStyle name="Normal 6 2 3 5 2 7" xfId="17580" xr:uid="{00000000-0005-0000-0000-000027730000}"/>
    <cellStyle name="Normal 6 2 3 5 3" xfId="3273" xr:uid="{00000000-0005-0000-0000-000028730000}"/>
    <cellStyle name="Normal 6 2 3 5 3 2" xfId="13347" xr:uid="{00000000-0005-0000-0000-000029730000}"/>
    <cellStyle name="Normal 6 2 3 5 3 2 2" xfId="43678" xr:uid="{00000000-0005-0000-0000-00002A730000}"/>
    <cellStyle name="Normal 6 2 3 5 3 2 3" xfId="28445" xr:uid="{00000000-0005-0000-0000-00002B730000}"/>
    <cellStyle name="Normal 6 2 3 5 3 3" xfId="8327" xr:uid="{00000000-0005-0000-0000-00002C730000}"/>
    <cellStyle name="Normal 6 2 3 5 3 3 2" xfId="38661" xr:uid="{00000000-0005-0000-0000-00002D730000}"/>
    <cellStyle name="Normal 6 2 3 5 3 3 3" xfId="23428" xr:uid="{00000000-0005-0000-0000-00002E730000}"/>
    <cellStyle name="Normal 6 2 3 5 3 4" xfId="33648" xr:uid="{00000000-0005-0000-0000-00002F730000}"/>
    <cellStyle name="Normal 6 2 3 5 3 5" xfId="18415" xr:uid="{00000000-0005-0000-0000-000030730000}"/>
    <cellStyle name="Normal 6 2 3 5 4" xfId="4966" xr:uid="{00000000-0005-0000-0000-000031730000}"/>
    <cellStyle name="Normal 6 2 3 5 4 2" xfId="15018" xr:uid="{00000000-0005-0000-0000-000032730000}"/>
    <cellStyle name="Normal 6 2 3 5 4 2 2" xfId="45349" xr:uid="{00000000-0005-0000-0000-000033730000}"/>
    <cellStyle name="Normal 6 2 3 5 4 2 3" xfId="30116" xr:uid="{00000000-0005-0000-0000-000034730000}"/>
    <cellStyle name="Normal 6 2 3 5 4 3" xfId="9998" xr:uid="{00000000-0005-0000-0000-000035730000}"/>
    <cellStyle name="Normal 6 2 3 5 4 3 2" xfId="40332" xr:uid="{00000000-0005-0000-0000-000036730000}"/>
    <cellStyle name="Normal 6 2 3 5 4 3 3" xfId="25099" xr:uid="{00000000-0005-0000-0000-000037730000}"/>
    <cellStyle name="Normal 6 2 3 5 4 4" xfId="35319" xr:uid="{00000000-0005-0000-0000-000038730000}"/>
    <cellStyle name="Normal 6 2 3 5 4 5" xfId="20086" xr:uid="{00000000-0005-0000-0000-000039730000}"/>
    <cellStyle name="Normal 6 2 3 5 5" xfId="11676" xr:uid="{00000000-0005-0000-0000-00003A730000}"/>
    <cellStyle name="Normal 6 2 3 5 5 2" xfId="42007" xr:uid="{00000000-0005-0000-0000-00003B730000}"/>
    <cellStyle name="Normal 6 2 3 5 5 3" xfId="26774" xr:uid="{00000000-0005-0000-0000-00003C730000}"/>
    <cellStyle name="Normal 6 2 3 5 6" xfId="6655" xr:uid="{00000000-0005-0000-0000-00003D730000}"/>
    <cellStyle name="Normal 6 2 3 5 6 2" xfId="36990" xr:uid="{00000000-0005-0000-0000-00003E730000}"/>
    <cellStyle name="Normal 6 2 3 5 6 3" xfId="21757" xr:uid="{00000000-0005-0000-0000-00003F730000}"/>
    <cellStyle name="Normal 6 2 3 5 7" xfId="31978" xr:uid="{00000000-0005-0000-0000-000040730000}"/>
    <cellStyle name="Normal 6 2 3 5 8" xfId="16744" xr:uid="{00000000-0005-0000-0000-000041730000}"/>
    <cellStyle name="Normal 6 2 3 6" xfId="2000" xr:uid="{00000000-0005-0000-0000-000042730000}"/>
    <cellStyle name="Normal 6 2 3 6 2" xfId="3692" xr:uid="{00000000-0005-0000-0000-000043730000}"/>
    <cellStyle name="Normal 6 2 3 6 2 2" xfId="13765" xr:uid="{00000000-0005-0000-0000-000044730000}"/>
    <cellStyle name="Normal 6 2 3 6 2 2 2" xfId="44096" xr:uid="{00000000-0005-0000-0000-000045730000}"/>
    <cellStyle name="Normal 6 2 3 6 2 2 3" xfId="28863" xr:uid="{00000000-0005-0000-0000-000046730000}"/>
    <cellStyle name="Normal 6 2 3 6 2 3" xfId="8745" xr:uid="{00000000-0005-0000-0000-000047730000}"/>
    <cellStyle name="Normal 6 2 3 6 2 3 2" xfId="39079" xr:uid="{00000000-0005-0000-0000-000048730000}"/>
    <cellStyle name="Normal 6 2 3 6 2 3 3" xfId="23846" xr:uid="{00000000-0005-0000-0000-000049730000}"/>
    <cellStyle name="Normal 6 2 3 6 2 4" xfId="34066" xr:uid="{00000000-0005-0000-0000-00004A730000}"/>
    <cellStyle name="Normal 6 2 3 6 2 5" xfId="18833" xr:uid="{00000000-0005-0000-0000-00004B730000}"/>
    <cellStyle name="Normal 6 2 3 6 3" xfId="5384" xr:uid="{00000000-0005-0000-0000-00004C730000}"/>
    <cellStyle name="Normal 6 2 3 6 3 2" xfId="15436" xr:uid="{00000000-0005-0000-0000-00004D730000}"/>
    <cellStyle name="Normal 6 2 3 6 3 2 2" xfId="45767" xr:uid="{00000000-0005-0000-0000-00004E730000}"/>
    <cellStyle name="Normal 6 2 3 6 3 2 3" xfId="30534" xr:uid="{00000000-0005-0000-0000-00004F730000}"/>
    <cellStyle name="Normal 6 2 3 6 3 3" xfId="10416" xr:uid="{00000000-0005-0000-0000-000050730000}"/>
    <cellStyle name="Normal 6 2 3 6 3 3 2" xfId="40750" xr:uid="{00000000-0005-0000-0000-000051730000}"/>
    <cellStyle name="Normal 6 2 3 6 3 3 3" xfId="25517" xr:uid="{00000000-0005-0000-0000-000052730000}"/>
    <cellStyle name="Normal 6 2 3 6 3 4" xfId="35737" xr:uid="{00000000-0005-0000-0000-000053730000}"/>
    <cellStyle name="Normal 6 2 3 6 3 5" xfId="20504" xr:uid="{00000000-0005-0000-0000-000054730000}"/>
    <cellStyle name="Normal 6 2 3 6 4" xfId="12094" xr:uid="{00000000-0005-0000-0000-000055730000}"/>
    <cellStyle name="Normal 6 2 3 6 4 2" xfId="42425" xr:uid="{00000000-0005-0000-0000-000056730000}"/>
    <cellStyle name="Normal 6 2 3 6 4 3" xfId="27192" xr:uid="{00000000-0005-0000-0000-000057730000}"/>
    <cellStyle name="Normal 6 2 3 6 5" xfId="7073" xr:uid="{00000000-0005-0000-0000-000058730000}"/>
    <cellStyle name="Normal 6 2 3 6 5 2" xfId="37408" xr:uid="{00000000-0005-0000-0000-000059730000}"/>
    <cellStyle name="Normal 6 2 3 6 5 3" xfId="22175" xr:uid="{00000000-0005-0000-0000-00005A730000}"/>
    <cellStyle name="Normal 6 2 3 6 6" xfId="32396" xr:uid="{00000000-0005-0000-0000-00005B730000}"/>
    <cellStyle name="Normal 6 2 3 6 7" xfId="17162" xr:uid="{00000000-0005-0000-0000-00005C730000}"/>
    <cellStyle name="Normal 6 2 3 7" xfId="2851" xr:uid="{00000000-0005-0000-0000-00005D730000}"/>
    <cellStyle name="Normal 6 2 3 7 2" xfId="12929" xr:uid="{00000000-0005-0000-0000-00005E730000}"/>
    <cellStyle name="Normal 6 2 3 7 2 2" xfId="43260" xr:uid="{00000000-0005-0000-0000-00005F730000}"/>
    <cellStyle name="Normal 6 2 3 7 2 3" xfId="28027" xr:uid="{00000000-0005-0000-0000-000060730000}"/>
    <cellStyle name="Normal 6 2 3 7 3" xfId="7909" xr:uid="{00000000-0005-0000-0000-000061730000}"/>
    <cellStyle name="Normal 6 2 3 7 3 2" xfId="38243" xr:uid="{00000000-0005-0000-0000-000062730000}"/>
    <cellStyle name="Normal 6 2 3 7 3 3" xfId="23010" xr:uid="{00000000-0005-0000-0000-000063730000}"/>
    <cellStyle name="Normal 6 2 3 7 4" xfId="33230" xr:uid="{00000000-0005-0000-0000-000064730000}"/>
    <cellStyle name="Normal 6 2 3 7 5" xfId="17997" xr:uid="{00000000-0005-0000-0000-000065730000}"/>
    <cellStyle name="Normal 6 2 3 8" xfId="4545" xr:uid="{00000000-0005-0000-0000-000066730000}"/>
    <cellStyle name="Normal 6 2 3 8 2" xfId="14600" xr:uid="{00000000-0005-0000-0000-000067730000}"/>
    <cellStyle name="Normal 6 2 3 8 2 2" xfId="44931" xr:uid="{00000000-0005-0000-0000-000068730000}"/>
    <cellStyle name="Normal 6 2 3 8 2 3" xfId="29698" xr:uid="{00000000-0005-0000-0000-000069730000}"/>
    <cellStyle name="Normal 6 2 3 8 3" xfId="9580" xr:uid="{00000000-0005-0000-0000-00006A730000}"/>
    <cellStyle name="Normal 6 2 3 8 3 2" xfId="39914" xr:uid="{00000000-0005-0000-0000-00006B730000}"/>
    <cellStyle name="Normal 6 2 3 8 3 3" xfId="24681" xr:uid="{00000000-0005-0000-0000-00006C730000}"/>
    <cellStyle name="Normal 6 2 3 8 4" xfId="34901" xr:uid="{00000000-0005-0000-0000-00006D730000}"/>
    <cellStyle name="Normal 6 2 3 8 5" xfId="19668" xr:uid="{00000000-0005-0000-0000-00006E730000}"/>
    <cellStyle name="Normal 6 2 3 9" xfId="11256" xr:uid="{00000000-0005-0000-0000-00006F730000}"/>
    <cellStyle name="Normal 6 2 3 9 2" xfId="41589" xr:uid="{00000000-0005-0000-0000-000070730000}"/>
    <cellStyle name="Normal 6 2 3 9 3" xfId="26356" xr:uid="{00000000-0005-0000-0000-000071730000}"/>
    <cellStyle name="Normal 6 2 4" xfId="881" xr:uid="{00000000-0005-0000-0000-000072730000}"/>
    <cellStyle name="Normal 6 2 5" xfId="882" xr:uid="{00000000-0005-0000-0000-000073730000}"/>
    <cellStyle name="Normal 6 2 6" xfId="878" xr:uid="{00000000-0005-0000-0000-000074730000}"/>
    <cellStyle name="Normal 6 2 7" xfId="1168" xr:uid="{00000000-0005-0000-0000-000075730000}"/>
    <cellStyle name="Normal 6 2 7 10" xfId="31584" xr:uid="{00000000-0005-0000-0000-000076730000}"/>
    <cellStyle name="Normal 6 2 7 11" xfId="16347" xr:uid="{00000000-0005-0000-0000-000077730000}"/>
    <cellStyle name="Normal 6 2 7 2" xfId="1276" xr:uid="{00000000-0005-0000-0000-000078730000}"/>
    <cellStyle name="Normal 6 2 7 2 10" xfId="16451" xr:uid="{00000000-0005-0000-0000-000079730000}"/>
    <cellStyle name="Normal 6 2 7 2 2" xfId="1493" xr:uid="{00000000-0005-0000-0000-00007A730000}"/>
    <cellStyle name="Normal 6 2 7 2 2 2" xfId="1914" xr:uid="{00000000-0005-0000-0000-00007B730000}"/>
    <cellStyle name="Normal 6 2 7 2 2 2 2" xfId="2753" xr:uid="{00000000-0005-0000-0000-00007C730000}"/>
    <cellStyle name="Normal 6 2 7 2 2 2 2 2" xfId="4443" xr:uid="{00000000-0005-0000-0000-00007D730000}"/>
    <cellStyle name="Normal 6 2 7 2 2 2 2 2 2" xfId="14516" xr:uid="{00000000-0005-0000-0000-00007E730000}"/>
    <cellStyle name="Normal 6 2 7 2 2 2 2 2 2 2" xfId="44847" xr:uid="{00000000-0005-0000-0000-00007F730000}"/>
    <cellStyle name="Normal 6 2 7 2 2 2 2 2 2 3" xfId="29614" xr:uid="{00000000-0005-0000-0000-000080730000}"/>
    <cellStyle name="Normal 6 2 7 2 2 2 2 2 3" xfId="9496" xr:uid="{00000000-0005-0000-0000-000081730000}"/>
    <cellStyle name="Normal 6 2 7 2 2 2 2 2 3 2" xfId="39830" xr:uid="{00000000-0005-0000-0000-000082730000}"/>
    <cellStyle name="Normal 6 2 7 2 2 2 2 2 3 3" xfId="24597" xr:uid="{00000000-0005-0000-0000-000083730000}"/>
    <cellStyle name="Normal 6 2 7 2 2 2 2 2 4" xfId="34817" xr:uid="{00000000-0005-0000-0000-000084730000}"/>
    <cellStyle name="Normal 6 2 7 2 2 2 2 2 5" xfId="19584" xr:uid="{00000000-0005-0000-0000-000085730000}"/>
    <cellStyle name="Normal 6 2 7 2 2 2 2 3" xfId="6135" xr:uid="{00000000-0005-0000-0000-000086730000}"/>
    <cellStyle name="Normal 6 2 7 2 2 2 2 3 2" xfId="16187" xr:uid="{00000000-0005-0000-0000-000087730000}"/>
    <cellStyle name="Normal 6 2 7 2 2 2 2 3 2 2" xfId="46518" xr:uid="{00000000-0005-0000-0000-000088730000}"/>
    <cellStyle name="Normal 6 2 7 2 2 2 2 3 2 3" xfId="31285" xr:uid="{00000000-0005-0000-0000-000089730000}"/>
    <cellStyle name="Normal 6 2 7 2 2 2 2 3 3" xfId="11167" xr:uid="{00000000-0005-0000-0000-00008A730000}"/>
    <cellStyle name="Normal 6 2 7 2 2 2 2 3 3 2" xfId="41501" xr:uid="{00000000-0005-0000-0000-00008B730000}"/>
    <cellStyle name="Normal 6 2 7 2 2 2 2 3 3 3" xfId="26268" xr:uid="{00000000-0005-0000-0000-00008C730000}"/>
    <cellStyle name="Normal 6 2 7 2 2 2 2 3 4" xfId="36488" xr:uid="{00000000-0005-0000-0000-00008D730000}"/>
    <cellStyle name="Normal 6 2 7 2 2 2 2 3 5" xfId="21255" xr:uid="{00000000-0005-0000-0000-00008E730000}"/>
    <cellStyle name="Normal 6 2 7 2 2 2 2 4" xfId="12845" xr:uid="{00000000-0005-0000-0000-00008F730000}"/>
    <cellStyle name="Normal 6 2 7 2 2 2 2 4 2" xfId="43176" xr:uid="{00000000-0005-0000-0000-000090730000}"/>
    <cellStyle name="Normal 6 2 7 2 2 2 2 4 3" xfId="27943" xr:uid="{00000000-0005-0000-0000-000091730000}"/>
    <cellStyle name="Normal 6 2 7 2 2 2 2 5" xfId="7824" xr:uid="{00000000-0005-0000-0000-000092730000}"/>
    <cellStyle name="Normal 6 2 7 2 2 2 2 5 2" xfId="38159" xr:uid="{00000000-0005-0000-0000-000093730000}"/>
    <cellStyle name="Normal 6 2 7 2 2 2 2 5 3" xfId="22926" xr:uid="{00000000-0005-0000-0000-000094730000}"/>
    <cellStyle name="Normal 6 2 7 2 2 2 2 6" xfId="33147" xr:uid="{00000000-0005-0000-0000-000095730000}"/>
    <cellStyle name="Normal 6 2 7 2 2 2 2 7" xfId="17913" xr:uid="{00000000-0005-0000-0000-000096730000}"/>
    <cellStyle name="Normal 6 2 7 2 2 2 3" xfId="3606" xr:uid="{00000000-0005-0000-0000-000097730000}"/>
    <cellStyle name="Normal 6 2 7 2 2 2 3 2" xfId="13680" xr:uid="{00000000-0005-0000-0000-000098730000}"/>
    <cellStyle name="Normal 6 2 7 2 2 2 3 2 2" xfId="44011" xr:uid="{00000000-0005-0000-0000-000099730000}"/>
    <cellStyle name="Normal 6 2 7 2 2 2 3 2 3" xfId="28778" xr:uid="{00000000-0005-0000-0000-00009A730000}"/>
    <cellStyle name="Normal 6 2 7 2 2 2 3 3" xfId="8660" xr:uid="{00000000-0005-0000-0000-00009B730000}"/>
    <cellStyle name="Normal 6 2 7 2 2 2 3 3 2" xfId="38994" xr:uid="{00000000-0005-0000-0000-00009C730000}"/>
    <cellStyle name="Normal 6 2 7 2 2 2 3 3 3" xfId="23761" xr:uid="{00000000-0005-0000-0000-00009D730000}"/>
    <cellStyle name="Normal 6 2 7 2 2 2 3 4" xfId="33981" xr:uid="{00000000-0005-0000-0000-00009E730000}"/>
    <cellStyle name="Normal 6 2 7 2 2 2 3 5" xfId="18748" xr:uid="{00000000-0005-0000-0000-00009F730000}"/>
    <cellStyle name="Normal 6 2 7 2 2 2 4" xfId="5299" xr:uid="{00000000-0005-0000-0000-0000A0730000}"/>
    <cellStyle name="Normal 6 2 7 2 2 2 4 2" xfId="15351" xr:uid="{00000000-0005-0000-0000-0000A1730000}"/>
    <cellStyle name="Normal 6 2 7 2 2 2 4 2 2" xfId="45682" xr:uid="{00000000-0005-0000-0000-0000A2730000}"/>
    <cellStyle name="Normal 6 2 7 2 2 2 4 2 3" xfId="30449" xr:uid="{00000000-0005-0000-0000-0000A3730000}"/>
    <cellStyle name="Normal 6 2 7 2 2 2 4 3" xfId="10331" xr:uid="{00000000-0005-0000-0000-0000A4730000}"/>
    <cellStyle name="Normal 6 2 7 2 2 2 4 3 2" xfId="40665" xr:uid="{00000000-0005-0000-0000-0000A5730000}"/>
    <cellStyle name="Normal 6 2 7 2 2 2 4 3 3" xfId="25432" xr:uid="{00000000-0005-0000-0000-0000A6730000}"/>
    <cellStyle name="Normal 6 2 7 2 2 2 4 4" xfId="35652" xr:uid="{00000000-0005-0000-0000-0000A7730000}"/>
    <cellStyle name="Normal 6 2 7 2 2 2 4 5" xfId="20419" xr:uid="{00000000-0005-0000-0000-0000A8730000}"/>
    <cellStyle name="Normal 6 2 7 2 2 2 5" xfId="12009" xr:uid="{00000000-0005-0000-0000-0000A9730000}"/>
    <cellStyle name="Normal 6 2 7 2 2 2 5 2" xfId="42340" xr:uid="{00000000-0005-0000-0000-0000AA730000}"/>
    <cellStyle name="Normal 6 2 7 2 2 2 5 3" xfId="27107" xr:uid="{00000000-0005-0000-0000-0000AB730000}"/>
    <cellStyle name="Normal 6 2 7 2 2 2 6" xfId="6988" xr:uid="{00000000-0005-0000-0000-0000AC730000}"/>
    <cellStyle name="Normal 6 2 7 2 2 2 6 2" xfId="37323" xr:uid="{00000000-0005-0000-0000-0000AD730000}"/>
    <cellStyle name="Normal 6 2 7 2 2 2 6 3" xfId="22090" xr:uid="{00000000-0005-0000-0000-0000AE730000}"/>
    <cellStyle name="Normal 6 2 7 2 2 2 7" xfId="32311" xr:uid="{00000000-0005-0000-0000-0000AF730000}"/>
    <cellStyle name="Normal 6 2 7 2 2 2 8" xfId="17077" xr:uid="{00000000-0005-0000-0000-0000B0730000}"/>
    <cellStyle name="Normal 6 2 7 2 2 3" xfId="2335" xr:uid="{00000000-0005-0000-0000-0000B1730000}"/>
    <cellStyle name="Normal 6 2 7 2 2 3 2" xfId="4025" xr:uid="{00000000-0005-0000-0000-0000B2730000}"/>
    <cellStyle name="Normal 6 2 7 2 2 3 2 2" xfId="14098" xr:uid="{00000000-0005-0000-0000-0000B3730000}"/>
    <cellStyle name="Normal 6 2 7 2 2 3 2 2 2" xfId="44429" xr:uid="{00000000-0005-0000-0000-0000B4730000}"/>
    <cellStyle name="Normal 6 2 7 2 2 3 2 2 3" xfId="29196" xr:uid="{00000000-0005-0000-0000-0000B5730000}"/>
    <cellStyle name="Normal 6 2 7 2 2 3 2 3" xfId="9078" xr:uid="{00000000-0005-0000-0000-0000B6730000}"/>
    <cellStyle name="Normal 6 2 7 2 2 3 2 3 2" xfId="39412" xr:uid="{00000000-0005-0000-0000-0000B7730000}"/>
    <cellStyle name="Normal 6 2 7 2 2 3 2 3 3" xfId="24179" xr:uid="{00000000-0005-0000-0000-0000B8730000}"/>
    <cellStyle name="Normal 6 2 7 2 2 3 2 4" xfId="34399" xr:uid="{00000000-0005-0000-0000-0000B9730000}"/>
    <cellStyle name="Normal 6 2 7 2 2 3 2 5" xfId="19166" xr:uid="{00000000-0005-0000-0000-0000BA730000}"/>
    <cellStyle name="Normal 6 2 7 2 2 3 3" xfId="5717" xr:uid="{00000000-0005-0000-0000-0000BB730000}"/>
    <cellStyle name="Normal 6 2 7 2 2 3 3 2" xfId="15769" xr:uid="{00000000-0005-0000-0000-0000BC730000}"/>
    <cellStyle name="Normal 6 2 7 2 2 3 3 2 2" xfId="46100" xr:uid="{00000000-0005-0000-0000-0000BD730000}"/>
    <cellStyle name="Normal 6 2 7 2 2 3 3 2 3" xfId="30867" xr:uid="{00000000-0005-0000-0000-0000BE730000}"/>
    <cellStyle name="Normal 6 2 7 2 2 3 3 3" xfId="10749" xr:uid="{00000000-0005-0000-0000-0000BF730000}"/>
    <cellStyle name="Normal 6 2 7 2 2 3 3 3 2" xfId="41083" xr:uid="{00000000-0005-0000-0000-0000C0730000}"/>
    <cellStyle name="Normal 6 2 7 2 2 3 3 3 3" xfId="25850" xr:uid="{00000000-0005-0000-0000-0000C1730000}"/>
    <cellStyle name="Normal 6 2 7 2 2 3 3 4" xfId="36070" xr:uid="{00000000-0005-0000-0000-0000C2730000}"/>
    <cellStyle name="Normal 6 2 7 2 2 3 3 5" xfId="20837" xr:uid="{00000000-0005-0000-0000-0000C3730000}"/>
    <cellStyle name="Normal 6 2 7 2 2 3 4" xfId="12427" xr:uid="{00000000-0005-0000-0000-0000C4730000}"/>
    <cellStyle name="Normal 6 2 7 2 2 3 4 2" xfId="42758" xr:uid="{00000000-0005-0000-0000-0000C5730000}"/>
    <cellStyle name="Normal 6 2 7 2 2 3 4 3" xfId="27525" xr:uid="{00000000-0005-0000-0000-0000C6730000}"/>
    <cellStyle name="Normal 6 2 7 2 2 3 5" xfId="7406" xr:uid="{00000000-0005-0000-0000-0000C7730000}"/>
    <cellStyle name="Normal 6 2 7 2 2 3 5 2" xfId="37741" xr:uid="{00000000-0005-0000-0000-0000C8730000}"/>
    <cellStyle name="Normal 6 2 7 2 2 3 5 3" xfId="22508" xr:uid="{00000000-0005-0000-0000-0000C9730000}"/>
    <cellStyle name="Normal 6 2 7 2 2 3 6" xfId="32729" xr:uid="{00000000-0005-0000-0000-0000CA730000}"/>
    <cellStyle name="Normal 6 2 7 2 2 3 7" xfId="17495" xr:uid="{00000000-0005-0000-0000-0000CB730000}"/>
    <cellStyle name="Normal 6 2 7 2 2 4" xfId="3188" xr:uid="{00000000-0005-0000-0000-0000CC730000}"/>
    <cellStyle name="Normal 6 2 7 2 2 4 2" xfId="13262" xr:uid="{00000000-0005-0000-0000-0000CD730000}"/>
    <cellStyle name="Normal 6 2 7 2 2 4 2 2" xfId="43593" xr:uid="{00000000-0005-0000-0000-0000CE730000}"/>
    <cellStyle name="Normal 6 2 7 2 2 4 2 3" xfId="28360" xr:uid="{00000000-0005-0000-0000-0000CF730000}"/>
    <cellStyle name="Normal 6 2 7 2 2 4 3" xfId="8242" xr:uid="{00000000-0005-0000-0000-0000D0730000}"/>
    <cellStyle name="Normal 6 2 7 2 2 4 3 2" xfId="38576" xr:uid="{00000000-0005-0000-0000-0000D1730000}"/>
    <cellStyle name="Normal 6 2 7 2 2 4 3 3" xfId="23343" xr:uid="{00000000-0005-0000-0000-0000D2730000}"/>
    <cellStyle name="Normal 6 2 7 2 2 4 4" xfId="33563" xr:uid="{00000000-0005-0000-0000-0000D3730000}"/>
    <cellStyle name="Normal 6 2 7 2 2 4 5" xfId="18330" xr:uid="{00000000-0005-0000-0000-0000D4730000}"/>
    <cellStyle name="Normal 6 2 7 2 2 5" xfId="4881" xr:uid="{00000000-0005-0000-0000-0000D5730000}"/>
    <cellStyle name="Normal 6 2 7 2 2 5 2" xfId="14933" xr:uid="{00000000-0005-0000-0000-0000D6730000}"/>
    <cellStyle name="Normal 6 2 7 2 2 5 2 2" xfId="45264" xr:uid="{00000000-0005-0000-0000-0000D7730000}"/>
    <cellStyle name="Normal 6 2 7 2 2 5 2 3" xfId="30031" xr:uid="{00000000-0005-0000-0000-0000D8730000}"/>
    <cellStyle name="Normal 6 2 7 2 2 5 3" xfId="9913" xr:uid="{00000000-0005-0000-0000-0000D9730000}"/>
    <cellStyle name="Normal 6 2 7 2 2 5 3 2" xfId="40247" xr:uid="{00000000-0005-0000-0000-0000DA730000}"/>
    <cellStyle name="Normal 6 2 7 2 2 5 3 3" xfId="25014" xr:uid="{00000000-0005-0000-0000-0000DB730000}"/>
    <cellStyle name="Normal 6 2 7 2 2 5 4" xfId="35234" xr:uid="{00000000-0005-0000-0000-0000DC730000}"/>
    <cellStyle name="Normal 6 2 7 2 2 5 5" xfId="20001" xr:uid="{00000000-0005-0000-0000-0000DD730000}"/>
    <cellStyle name="Normal 6 2 7 2 2 6" xfId="11591" xr:uid="{00000000-0005-0000-0000-0000DE730000}"/>
    <cellStyle name="Normal 6 2 7 2 2 6 2" xfId="41922" xr:uid="{00000000-0005-0000-0000-0000DF730000}"/>
    <cellStyle name="Normal 6 2 7 2 2 6 3" xfId="26689" xr:uid="{00000000-0005-0000-0000-0000E0730000}"/>
    <cellStyle name="Normal 6 2 7 2 2 7" xfId="6570" xr:uid="{00000000-0005-0000-0000-0000E1730000}"/>
    <cellStyle name="Normal 6 2 7 2 2 7 2" xfId="36905" xr:uid="{00000000-0005-0000-0000-0000E2730000}"/>
    <cellStyle name="Normal 6 2 7 2 2 7 3" xfId="21672" xr:uid="{00000000-0005-0000-0000-0000E3730000}"/>
    <cellStyle name="Normal 6 2 7 2 2 8" xfId="31893" xr:uid="{00000000-0005-0000-0000-0000E4730000}"/>
    <cellStyle name="Normal 6 2 7 2 2 9" xfId="16659" xr:uid="{00000000-0005-0000-0000-0000E5730000}"/>
    <cellStyle name="Normal 6 2 7 2 3" xfId="1706" xr:uid="{00000000-0005-0000-0000-0000E6730000}"/>
    <cellStyle name="Normal 6 2 7 2 3 2" xfId="2545" xr:uid="{00000000-0005-0000-0000-0000E7730000}"/>
    <cellStyle name="Normal 6 2 7 2 3 2 2" xfId="4235" xr:uid="{00000000-0005-0000-0000-0000E8730000}"/>
    <cellStyle name="Normal 6 2 7 2 3 2 2 2" xfId="14308" xr:uid="{00000000-0005-0000-0000-0000E9730000}"/>
    <cellStyle name="Normal 6 2 7 2 3 2 2 2 2" xfId="44639" xr:uid="{00000000-0005-0000-0000-0000EA730000}"/>
    <cellStyle name="Normal 6 2 7 2 3 2 2 2 3" xfId="29406" xr:uid="{00000000-0005-0000-0000-0000EB730000}"/>
    <cellStyle name="Normal 6 2 7 2 3 2 2 3" xfId="9288" xr:uid="{00000000-0005-0000-0000-0000EC730000}"/>
    <cellStyle name="Normal 6 2 7 2 3 2 2 3 2" xfId="39622" xr:uid="{00000000-0005-0000-0000-0000ED730000}"/>
    <cellStyle name="Normal 6 2 7 2 3 2 2 3 3" xfId="24389" xr:uid="{00000000-0005-0000-0000-0000EE730000}"/>
    <cellStyle name="Normal 6 2 7 2 3 2 2 4" xfId="34609" xr:uid="{00000000-0005-0000-0000-0000EF730000}"/>
    <cellStyle name="Normal 6 2 7 2 3 2 2 5" xfId="19376" xr:uid="{00000000-0005-0000-0000-0000F0730000}"/>
    <cellStyle name="Normal 6 2 7 2 3 2 3" xfId="5927" xr:uid="{00000000-0005-0000-0000-0000F1730000}"/>
    <cellStyle name="Normal 6 2 7 2 3 2 3 2" xfId="15979" xr:uid="{00000000-0005-0000-0000-0000F2730000}"/>
    <cellStyle name="Normal 6 2 7 2 3 2 3 2 2" xfId="46310" xr:uid="{00000000-0005-0000-0000-0000F3730000}"/>
    <cellStyle name="Normal 6 2 7 2 3 2 3 2 3" xfId="31077" xr:uid="{00000000-0005-0000-0000-0000F4730000}"/>
    <cellStyle name="Normal 6 2 7 2 3 2 3 3" xfId="10959" xr:uid="{00000000-0005-0000-0000-0000F5730000}"/>
    <cellStyle name="Normal 6 2 7 2 3 2 3 3 2" xfId="41293" xr:uid="{00000000-0005-0000-0000-0000F6730000}"/>
    <cellStyle name="Normal 6 2 7 2 3 2 3 3 3" xfId="26060" xr:uid="{00000000-0005-0000-0000-0000F7730000}"/>
    <cellStyle name="Normal 6 2 7 2 3 2 3 4" xfId="36280" xr:uid="{00000000-0005-0000-0000-0000F8730000}"/>
    <cellStyle name="Normal 6 2 7 2 3 2 3 5" xfId="21047" xr:uid="{00000000-0005-0000-0000-0000F9730000}"/>
    <cellStyle name="Normal 6 2 7 2 3 2 4" xfId="12637" xr:uid="{00000000-0005-0000-0000-0000FA730000}"/>
    <cellStyle name="Normal 6 2 7 2 3 2 4 2" xfId="42968" xr:uid="{00000000-0005-0000-0000-0000FB730000}"/>
    <cellStyle name="Normal 6 2 7 2 3 2 4 3" xfId="27735" xr:uid="{00000000-0005-0000-0000-0000FC730000}"/>
    <cellStyle name="Normal 6 2 7 2 3 2 5" xfId="7616" xr:uid="{00000000-0005-0000-0000-0000FD730000}"/>
    <cellStyle name="Normal 6 2 7 2 3 2 5 2" xfId="37951" xr:uid="{00000000-0005-0000-0000-0000FE730000}"/>
    <cellStyle name="Normal 6 2 7 2 3 2 5 3" xfId="22718" xr:uid="{00000000-0005-0000-0000-0000FF730000}"/>
    <cellStyle name="Normal 6 2 7 2 3 2 6" xfId="32939" xr:uid="{00000000-0005-0000-0000-000000740000}"/>
    <cellStyle name="Normal 6 2 7 2 3 2 7" xfId="17705" xr:uid="{00000000-0005-0000-0000-000001740000}"/>
    <cellStyle name="Normal 6 2 7 2 3 3" xfId="3398" xr:uid="{00000000-0005-0000-0000-000002740000}"/>
    <cellStyle name="Normal 6 2 7 2 3 3 2" xfId="13472" xr:uid="{00000000-0005-0000-0000-000003740000}"/>
    <cellStyle name="Normal 6 2 7 2 3 3 2 2" xfId="43803" xr:uid="{00000000-0005-0000-0000-000004740000}"/>
    <cellStyle name="Normal 6 2 7 2 3 3 2 3" xfId="28570" xr:uid="{00000000-0005-0000-0000-000005740000}"/>
    <cellStyle name="Normal 6 2 7 2 3 3 3" xfId="8452" xr:uid="{00000000-0005-0000-0000-000006740000}"/>
    <cellStyle name="Normal 6 2 7 2 3 3 3 2" xfId="38786" xr:uid="{00000000-0005-0000-0000-000007740000}"/>
    <cellStyle name="Normal 6 2 7 2 3 3 3 3" xfId="23553" xr:uid="{00000000-0005-0000-0000-000008740000}"/>
    <cellStyle name="Normal 6 2 7 2 3 3 4" xfId="33773" xr:uid="{00000000-0005-0000-0000-000009740000}"/>
    <cellStyle name="Normal 6 2 7 2 3 3 5" xfId="18540" xr:uid="{00000000-0005-0000-0000-00000A740000}"/>
    <cellStyle name="Normal 6 2 7 2 3 4" xfId="5091" xr:uid="{00000000-0005-0000-0000-00000B740000}"/>
    <cellStyle name="Normal 6 2 7 2 3 4 2" xfId="15143" xr:uid="{00000000-0005-0000-0000-00000C740000}"/>
    <cellStyle name="Normal 6 2 7 2 3 4 2 2" xfId="45474" xr:uid="{00000000-0005-0000-0000-00000D740000}"/>
    <cellStyle name="Normal 6 2 7 2 3 4 2 3" xfId="30241" xr:uid="{00000000-0005-0000-0000-00000E740000}"/>
    <cellStyle name="Normal 6 2 7 2 3 4 3" xfId="10123" xr:uid="{00000000-0005-0000-0000-00000F740000}"/>
    <cellStyle name="Normal 6 2 7 2 3 4 3 2" xfId="40457" xr:uid="{00000000-0005-0000-0000-000010740000}"/>
    <cellStyle name="Normal 6 2 7 2 3 4 3 3" xfId="25224" xr:uid="{00000000-0005-0000-0000-000011740000}"/>
    <cellStyle name="Normal 6 2 7 2 3 4 4" xfId="35444" xr:uid="{00000000-0005-0000-0000-000012740000}"/>
    <cellStyle name="Normal 6 2 7 2 3 4 5" xfId="20211" xr:uid="{00000000-0005-0000-0000-000013740000}"/>
    <cellStyle name="Normal 6 2 7 2 3 5" xfId="11801" xr:uid="{00000000-0005-0000-0000-000014740000}"/>
    <cellStyle name="Normal 6 2 7 2 3 5 2" xfId="42132" xr:uid="{00000000-0005-0000-0000-000015740000}"/>
    <cellStyle name="Normal 6 2 7 2 3 5 3" xfId="26899" xr:uid="{00000000-0005-0000-0000-000016740000}"/>
    <cellStyle name="Normal 6 2 7 2 3 6" xfId="6780" xr:uid="{00000000-0005-0000-0000-000017740000}"/>
    <cellStyle name="Normal 6 2 7 2 3 6 2" xfId="37115" xr:uid="{00000000-0005-0000-0000-000018740000}"/>
    <cellStyle name="Normal 6 2 7 2 3 6 3" xfId="21882" xr:uid="{00000000-0005-0000-0000-000019740000}"/>
    <cellStyle name="Normal 6 2 7 2 3 7" xfId="32103" xr:uid="{00000000-0005-0000-0000-00001A740000}"/>
    <cellStyle name="Normal 6 2 7 2 3 8" xfId="16869" xr:uid="{00000000-0005-0000-0000-00001B740000}"/>
    <cellStyle name="Normal 6 2 7 2 4" xfId="2127" xr:uid="{00000000-0005-0000-0000-00001C740000}"/>
    <cellStyle name="Normal 6 2 7 2 4 2" xfId="3817" xr:uid="{00000000-0005-0000-0000-00001D740000}"/>
    <cellStyle name="Normal 6 2 7 2 4 2 2" xfId="13890" xr:uid="{00000000-0005-0000-0000-00001E740000}"/>
    <cellStyle name="Normal 6 2 7 2 4 2 2 2" xfId="44221" xr:uid="{00000000-0005-0000-0000-00001F740000}"/>
    <cellStyle name="Normal 6 2 7 2 4 2 2 3" xfId="28988" xr:uid="{00000000-0005-0000-0000-000020740000}"/>
    <cellStyle name="Normal 6 2 7 2 4 2 3" xfId="8870" xr:uid="{00000000-0005-0000-0000-000021740000}"/>
    <cellStyle name="Normal 6 2 7 2 4 2 3 2" xfId="39204" xr:uid="{00000000-0005-0000-0000-000022740000}"/>
    <cellStyle name="Normal 6 2 7 2 4 2 3 3" xfId="23971" xr:uid="{00000000-0005-0000-0000-000023740000}"/>
    <cellStyle name="Normal 6 2 7 2 4 2 4" xfId="34191" xr:uid="{00000000-0005-0000-0000-000024740000}"/>
    <cellStyle name="Normal 6 2 7 2 4 2 5" xfId="18958" xr:uid="{00000000-0005-0000-0000-000025740000}"/>
    <cellStyle name="Normal 6 2 7 2 4 3" xfId="5509" xr:uid="{00000000-0005-0000-0000-000026740000}"/>
    <cellStyle name="Normal 6 2 7 2 4 3 2" xfId="15561" xr:uid="{00000000-0005-0000-0000-000027740000}"/>
    <cellStyle name="Normal 6 2 7 2 4 3 2 2" xfId="45892" xr:uid="{00000000-0005-0000-0000-000028740000}"/>
    <cellStyle name="Normal 6 2 7 2 4 3 2 3" xfId="30659" xr:uid="{00000000-0005-0000-0000-000029740000}"/>
    <cellStyle name="Normal 6 2 7 2 4 3 3" xfId="10541" xr:uid="{00000000-0005-0000-0000-00002A740000}"/>
    <cellStyle name="Normal 6 2 7 2 4 3 3 2" xfId="40875" xr:uid="{00000000-0005-0000-0000-00002B740000}"/>
    <cellStyle name="Normal 6 2 7 2 4 3 3 3" xfId="25642" xr:uid="{00000000-0005-0000-0000-00002C740000}"/>
    <cellStyle name="Normal 6 2 7 2 4 3 4" xfId="35862" xr:uid="{00000000-0005-0000-0000-00002D740000}"/>
    <cellStyle name="Normal 6 2 7 2 4 3 5" xfId="20629" xr:uid="{00000000-0005-0000-0000-00002E740000}"/>
    <cellStyle name="Normal 6 2 7 2 4 4" xfId="12219" xr:uid="{00000000-0005-0000-0000-00002F740000}"/>
    <cellStyle name="Normal 6 2 7 2 4 4 2" xfId="42550" xr:uid="{00000000-0005-0000-0000-000030740000}"/>
    <cellStyle name="Normal 6 2 7 2 4 4 3" xfId="27317" xr:uid="{00000000-0005-0000-0000-000031740000}"/>
    <cellStyle name="Normal 6 2 7 2 4 5" xfId="7198" xr:uid="{00000000-0005-0000-0000-000032740000}"/>
    <cellStyle name="Normal 6 2 7 2 4 5 2" xfId="37533" xr:uid="{00000000-0005-0000-0000-000033740000}"/>
    <cellStyle name="Normal 6 2 7 2 4 5 3" xfId="22300" xr:uid="{00000000-0005-0000-0000-000034740000}"/>
    <cellStyle name="Normal 6 2 7 2 4 6" xfId="32521" xr:uid="{00000000-0005-0000-0000-000035740000}"/>
    <cellStyle name="Normal 6 2 7 2 4 7" xfId="17287" xr:uid="{00000000-0005-0000-0000-000036740000}"/>
    <cellStyle name="Normal 6 2 7 2 5" xfId="2980" xr:uid="{00000000-0005-0000-0000-000037740000}"/>
    <cellStyle name="Normal 6 2 7 2 5 2" xfId="13054" xr:uid="{00000000-0005-0000-0000-000038740000}"/>
    <cellStyle name="Normal 6 2 7 2 5 2 2" xfId="43385" xr:uid="{00000000-0005-0000-0000-000039740000}"/>
    <cellStyle name="Normal 6 2 7 2 5 2 3" xfId="28152" xr:uid="{00000000-0005-0000-0000-00003A740000}"/>
    <cellStyle name="Normal 6 2 7 2 5 3" xfId="8034" xr:uid="{00000000-0005-0000-0000-00003B740000}"/>
    <cellStyle name="Normal 6 2 7 2 5 3 2" xfId="38368" xr:uid="{00000000-0005-0000-0000-00003C740000}"/>
    <cellStyle name="Normal 6 2 7 2 5 3 3" xfId="23135" xr:uid="{00000000-0005-0000-0000-00003D740000}"/>
    <cellStyle name="Normal 6 2 7 2 5 4" xfId="33355" xr:uid="{00000000-0005-0000-0000-00003E740000}"/>
    <cellStyle name="Normal 6 2 7 2 5 5" xfId="18122" xr:uid="{00000000-0005-0000-0000-00003F740000}"/>
    <cellStyle name="Normal 6 2 7 2 6" xfId="4673" xr:uid="{00000000-0005-0000-0000-000040740000}"/>
    <cellStyle name="Normal 6 2 7 2 6 2" xfId="14725" xr:uid="{00000000-0005-0000-0000-000041740000}"/>
    <cellStyle name="Normal 6 2 7 2 6 2 2" xfId="45056" xr:uid="{00000000-0005-0000-0000-000042740000}"/>
    <cellStyle name="Normal 6 2 7 2 6 2 3" xfId="29823" xr:uid="{00000000-0005-0000-0000-000043740000}"/>
    <cellStyle name="Normal 6 2 7 2 6 3" xfId="9705" xr:uid="{00000000-0005-0000-0000-000044740000}"/>
    <cellStyle name="Normal 6 2 7 2 6 3 2" xfId="40039" xr:uid="{00000000-0005-0000-0000-000045740000}"/>
    <cellStyle name="Normal 6 2 7 2 6 3 3" xfId="24806" xr:uid="{00000000-0005-0000-0000-000046740000}"/>
    <cellStyle name="Normal 6 2 7 2 6 4" xfId="35026" xr:uid="{00000000-0005-0000-0000-000047740000}"/>
    <cellStyle name="Normal 6 2 7 2 6 5" xfId="19793" xr:uid="{00000000-0005-0000-0000-000048740000}"/>
    <cellStyle name="Normal 6 2 7 2 7" xfId="11383" xr:uid="{00000000-0005-0000-0000-000049740000}"/>
    <cellStyle name="Normal 6 2 7 2 7 2" xfId="41714" xr:uid="{00000000-0005-0000-0000-00004A740000}"/>
    <cellStyle name="Normal 6 2 7 2 7 3" xfId="26481" xr:uid="{00000000-0005-0000-0000-00004B740000}"/>
    <cellStyle name="Normal 6 2 7 2 8" xfId="6362" xr:uid="{00000000-0005-0000-0000-00004C740000}"/>
    <cellStyle name="Normal 6 2 7 2 8 2" xfId="36697" xr:uid="{00000000-0005-0000-0000-00004D740000}"/>
    <cellStyle name="Normal 6 2 7 2 8 3" xfId="21464" xr:uid="{00000000-0005-0000-0000-00004E740000}"/>
    <cellStyle name="Normal 6 2 7 2 9" xfId="31685" xr:uid="{00000000-0005-0000-0000-00004F740000}"/>
    <cellStyle name="Normal 6 2 7 3" xfId="1389" xr:uid="{00000000-0005-0000-0000-000050740000}"/>
    <cellStyle name="Normal 6 2 7 3 2" xfId="1810" xr:uid="{00000000-0005-0000-0000-000051740000}"/>
    <cellStyle name="Normal 6 2 7 3 2 2" xfId="2649" xr:uid="{00000000-0005-0000-0000-000052740000}"/>
    <cellStyle name="Normal 6 2 7 3 2 2 2" xfId="4339" xr:uid="{00000000-0005-0000-0000-000053740000}"/>
    <cellStyle name="Normal 6 2 7 3 2 2 2 2" xfId="14412" xr:uid="{00000000-0005-0000-0000-000054740000}"/>
    <cellStyle name="Normal 6 2 7 3 2 2 2 2 2" xfId="44743" xr:uid="{00000000-0005-0000-0000-000055740000}"/>
    <cellStyle name="Normal 6 2 7 3 2 2 2 2 3" xfId="29510" xr:uid="{00000000-0005-0000-0000-000056740000}"/>
    <cellStyle name="Normal 6 2 7 3 2 2 2 3" xfId="9392" xr:uid="{00000000-0005-0000-0000-000057740000}"/>
    <cellStyle name="Normal 6 2 7 3 2 2 2 3 2" xfId="39726" xr:uid="{00000000-0005-0000-0000-000058740000}"/>
    <cellStyle name="Normal 6 2 7 3 2 2 2 3 3" xfId="24493" xr:uid="{00000000-0005-0000-0000-000059740000}"/>
    <cellStyle name="Normal 6 2 7 3 2 2 2 4" xfId="34713" xr:uid="{00000000-0005-0000-0000-00005A740000}"/>
    <cellStyle name="Normal 6 2 7 3 2 2 2 5" xfId="19480" xr:uid="{00000000-0005-0000-0000-00005B740000}"/>
    <cellStyle name="Normal 6 2 7 3 2 2 3" xfId="6031" xr:uid="{00000000-0005-0000-0000-00005C740000}"/>
    <cellStyle name="Normal 6 2 7 3 2 2 3 2" xfId="16083" xr:uid="{00000000-0005-0000-0000-00005D740000}"/>
    <cellStyle name="Normal 6 2 7 3 2 2 3 2 2" xfId="46414" xr:uid="{00000000-0005-0000-0000-00005E740000}"/>
    <cellStyle name="Normal 6 2 7 3 2 2 3 2 3" xfId="31181" xr:uid="{00000000-0005-0000-0000-00005F740000}"/>
    <cellStyle name="Normal 6 2 7 3 2 2 3 3" xfId="11063" xr:uid="{00000000-0005-0000-0000-000060740000}"/>
    <cellStyle name="Normal 6 2 7 3 2 2 3 3 2" xfId="41397" xr:uid="{00000000-0005-0000-0000-000061740000}"/>
    <cellStyle name="Normal 6 2 7 3 2 2 3 3 3" xfId="26164" xr:uid="{00000000-0005-0000-0000-000062740000}"/>
    <cellStyle name="Normal 6 2 7 3 2 2 3 4" xfId="36384" xr:uid="{00000000-0005-0000-0000-000063740000}"/>
    <cellStyle name="Normal 6 2 7 3 2 2 3 5" xfId="21151" xr:uid="{00000000-0005-0000-0000-000064740000}"/>
    <cellStyle name="Normal 6 2 7 3 2 2 4" xfId="12741" xr:uid="{00000000-0005-0000-0000-000065740000}"/>
    <cellStyle name="Normal 6 2 7 3 2 2 4 2" xfId="43072" xr:uid="{00000000-0005-0000-0000-000066740000}"/>
    <cellStyle name="Normal 6 2 7 3 2 2 4 3" xfId="27839" xr:uid="{00000000-0005-0000-0000-000067740000}"/>
    <cellStyle name="Normal 6 2 7 3 2 2 5" xfId="7720" xr:uid="{00000000-0005-0000-0000-000068740000}"/>
    <cellStyle name="Normal 6 2 7 3 2 2 5 2" xfId="38055" xr:uid="{00000000-0005-0000-0000-000069740000}"/>
    <cellStyle name="Normal 6 2 7 3 2 2 5 3" xfId="22822" xr:uid="{00000000-0005-0000-0000-00006A740000}"/>
    <cellStyle name="Normal 6 2 7 3 2 2 6" xfId="33043" xr:uid="{00000000-0005-0000-0000-00006B740000}"/>
    <cellStyle name="Normal 6 2 7 3 2 2 7" xfId="17809" xr:uid="{00000000-0005-0000-0000-00006C740000}"/>
    <cellStyle name="Normal 6 2 7 3 2 3" xfId="3502" xr:uid="{00000000-0005-0000-0000-00006D740000}"/>
    <cellStyle name="Normal 6 2 7 3 2 3 2" xfId="13576" xr:uid="{00000000-0005-0000-0000-00006E740000}"/>
    <cellStyle name="Normal 6 2 7 3 2 3 2 2" xfId="43907" xr:uid="{00000000-0005-0000-0000-00006F740000}"/>
    <cellStyle name="Normal 6 2 7 3 2 3 2 3" xfId="28674" xr:uid="{00000000-0005-0000-0000-000070740000}"/>
    <cellStyle name="Normal 6 2 7 3 2 3 3" xfId="8556" xr:uid="{00000000-0005-0000-0000-000071740000}"/>
    <cellStyle name="Normal 6 2 7 3 2 3 3 2" xfId="38890" xr:uid="{00000000-0005-0000-0000-000072740000}"/>
    <cellStyle name="Normal 6 2 7 3 2 3 3 3" xfId="23657" xr:uid="{00000000-0005-0000-0000-000073740000}"/>
    <cellStyle name="Normal 6 2 7 3 2 3 4" xfId="33877" xr:uid="{00000000-0005-0000-0000-000074740000}"/>
    <cellStyle name="Normal 6 2 7 3 2 3 5" xfId="18644" xr:uid="{00000000-0005-0000-0000-000075740000}"/>
    <cellStyle name="Normal 6 2 7 3 2 4" xfId="5195" xr:uid="{00000000-0005-0000-0000-000076740000}"/>
    <cellStyle name="Normal 6 2 7 3 2 4 2" xfId="15247" xr:uid="{00000000-0005-0000-0000-000077740000}"/>
    <cellStyle name="Normal 6 2 7 3 2 4 2 2" xfId="45578" xr:uid="{00000000-0005-0000-0000-000078740000}"/>
    <cellStyle name="Normal 6 2 7 3 2 4 2 3" xfId="30345" xr:uid="{00000000-0005-0000-0000-000079740000}"/>
    <cellStyle name="Normal 6 2 7 3 2 4 3" xfId="10227" xr:uid="{00000000-0005-0000-0000-00007A740000}"/>
    <cellStyle name="Normal 6 2 7 3 2 4 3 2" xfId="40561" xr:uid="{00000000-0005-0000-0000-00007B740000}"/>
    <cellStyle name="Normal 6 2 7 3 2 4 3 3" xfId="25328" xr:uid="{00000000-0005-0000-0000-00007C740000}"/>
    <cellStyle name="Normal 6 2 7 3 2 4 4" xfId="35548" xr:uid="{00000000-0005-0000-0000-00007D740000}"/>
    <cellStyle name="Normal 6 2 7 3 2 4 5" xfId="20315" xr:uid="{00000000-0005-0000-0000-00007E740000}"/>
    <cellStyle name="Normal 6 2 7 3 2 5" xfId="11905" xr:uid="{00000000-0005-0000-0000-00007F740000}"/>
    <cellStyle name="Normal 6 2 7 3 2 5 2" xfId="42236" xr:uid="{00000000-0005-0000-0000-000080740000}"/>
    <cellStyle name="Normal 6 2 7 3 2 5 3" xfId="27003" xr:uid="{00000000-0005-0000-0000-000081740000}"/>
    <cellStyle name="Normal 6 2 7 3 2 6" xfId="6884" xr:uid="{00000000-0005-0000-0000-000082740000}"/>
    <cellStyle name="Normal 6 2 7 3 2 6 2" xfId="37219" xr:uid="{00000000-0005-0000-0000-000083740000}"/>
    <cellStyle name="Normal 6 2 7 3 2 6 3" xfId="21986" xr:uid="{00000000-0005-0000-0000-000084740000}"/>
    <cellStyle name="Normal 6 2 7 3 2 7" xfId="32207" xr:uid="{00000000-0005-0000-0000-000085740000}"/>
    <cellStyle name="Normal 6 2 7 3 2 8" xfId="16973" xr:uid="{00000000-0005-0000-0000-000086740000}"/>
    <cellStyle name="Normal 6 2 7 3 3" xfId="2231" xr:uid="{00000000-0005-0000-0000-000087740000}"/>
    <cellStyle name="Normal 6 2 7 3 3 2" xfId="3921" xr:uid="{00000000-0005-0000-0000-000088740000}"/>
    <cellStyle name="Normal 6 2 7 3 3 2 2" xfId="13994" xr:uid="{00000000-0005-0000-0000-000089740000}"/>
    <cellStyle name="Normal 6 2 7 3 3 2 2 2" xfId="44325" xr:uid="{00000000-0005-0000-0000-00008A740000}"/>
    <cellStyle name="Normal 6 2 7 3 3 2 2 3" xfId="29092" xr:uid="{00000000-0005-0000-0000-00008B740000}"/>
    <cellStyle name="Normal 6 2 7 3 3 2 3" xfId="8974" xr:uid="{00000000-0005-0000-0000-00008C740000}"/>
    <cellStyle name="Normal 6 2 7 3 3 2 3 2" xfId="39308" xr:uid="{00000000-0005-0000-0000-00008D740000}"/>
    <cellStyle name="Normal 6 2 7 3 3 2 3 3" xfId="24075" xr:uid="{00000000-0005-0000-0000-00008E740000}"/>
    <cellStyle name="Normal 6 2 7 3 3 2 4" xfId="34295" xr:uid="{00000000-0005-0000-0000-00008F740000}"/>
    <cellStyle name="Normal 6 2 7 3 3 2 5" xfId="19062" xr:uid="{00000000-0005-0000-0000-000090740000}"/>
    <cellStyle name="Normal 6 2 7 3 3 3" xfId="5613" xr:uid="{00000000-0005-0000-0000-000091740000}"/>
    <cellStyle name="Normal 6 2 7 3 3 3 2" xfId="15665" xr:uid="{00000000-0005-0000-0000-000092740000}"/>
    <cellStyle name="Normal 6 2 7 3 3 3 2 2" xfId="45996" xr:uid="{00000000-0005-0000-0000-000093740000}"/>
    <cellStyle name="Normal 6 2 7 3 3 3 2 3" xfId="30763" xr:uid="{00000000-0005-0000-0000-000094740000}"/>
    <cellStyle name="Normal 6 2 7 3 3 3 3" xfId="10645" xr:uid="{00000000-0005-0000-0000-000095740000}"/>
    <cellStyle name="Normal 6 2 7 3 3 3 3 2" xfId="40979" xr:uid="{00000000-0005-0000-0000-000096740000}"/>
    <cellStyle name="Normal 6 2 7 3 3 3 3 3" xfId="25746" xr:uid="{00000000-0005-0000-0000-000097740000}"/>
    <cellStyle name="Normal 6 2 7 3 3 3 4" xfId="35966" xr:uid="{00000000-0005-0000-0000-000098740000}"/>
    <cellStyle name="Normal 6 2 7 3 3 3 5" xfId="20733" xr:uid="{00000000-0005-0000-0000-000099740000}"/>
    <cellStyle name="Normal 6 2 7 3 3 4" xfId="12323" xr:uid="{00000000-0005-0000-0000-00009A740000}"/>
    <cellStyle name="Normal 6 2 7 3 3 4 2" xfId="42654" xr:uid="{00000000-0005-0000-0000-00009B740000}"/>
    <cellStyle name="Normal 6 2 7 3 3 4 3" xfId="27421" xr:uid="{00000000-0005-0000-0000-00009C740000}"/>
    <cellStyle name="Normal 6 2 7 3 3 5" xfId="7302" xr:uid="{00000000-0005-0000-0000-00009D740000}"/>
    <cellStyle name="Normal 6 2 7 3 3 5 2" xfId="37637" xr:uid="{00000000-0005-0000-0000-00009E740000}"/>
    <cellStyle name="Normal 6 2 7 3 3 5 3" xfId="22404" xr:uid="{00000000-0005-0000-0000-00009F740000}"/>
    <cellStyle name="Normal 6 2 7 3 3 6" xfId="32625" xr:uid="{00000000-0005-0000-0000-0000A0740000}"/>
    <cellStyle name="Normal 6 2 7 3 3 7" xfId="17391" xr:uid="{00000000-0005-0000-0000-0000A1740000}"/>
    <cellStyle name="Normal 6 2 7 3 4" xfId="3084" xr:uid="{00000000-0005-0000-0000-0000A2740000}"/>
    <cellStyle name="Normal 6 2 7 3 4 2" xfId="13158" xr:uid="{00000000-0005-0000-0000-0000A3740000}"/>
    <cellStyle name="Normal 6 2 7 3 4 2 2" xfId="43489" xr:uid="{00000000-0005-0000-0000-0000A4740000}"/>
    <cellStyle name="Normal 6 2 7 3 4 2 3" xfId="28256" xr:uid="{00000000-0005-0000-0000-0000A5740000}"/>
    <cellStyle name="Normal 6 2 7 3 4 3" xfId="8138" xr:uid="{00000000-0005-0000-0000-0000A6740000}"/>
    <cellStyle name="Normal 6 2 7 3 4 3 2" xfId="38472" xr:uid="{00000000-0005-0000-0000-0000A7740000}"/>
    <cellStyle name="Normal 6 2 7 3 4 3 3" xfId="23239" xr:uid="{00000000-0005-0000-0000-0000A8740000}"/>
    <cellStyle name="Normal 6 2 7 3 4 4" xfId="33459" xr:uid="{00000000-0005-0000-0000-0000A9740000}"/>
    <cellStyle name="Normal 6 2 7 3 4 5" xfId="18226" xr:uid="{00000000-0005-0000-0000-0000AA740000}"/>
    <cellStyle name="Normal 6 2 7 3 5" xfId="4777" xr:uid="{00000000-0005-0000-0000-0000AB740000}"/>
    <cellStyle name="Normal 6 2 7 3 5 2" xfId="14829" xr:uid="{00000000-0005-0000-0000-0000AC740000}"/>
    <cellStyle name="Normal 6 2 7 3 5 2 2" xfId="45160" xr:uid="{00000000-0005-0000-0000-0000AD740000}"/>
    <cellStyle name="Normal 6 2 7 3 5 2 3" xfId="29927" xr:uid="{00000000-0005-0000-0000-0000AE740000}"/>
    <cellStyle name="Normal 6 2 7 3 5 3" xfId="9809" xr:uid="{00000000-0005-0000-0000-0000AF740000}"/>
    <cellStyle name="Normal 6 2 7 3 5 3 2" xfId="40143" xr:uid="{00000000-0005-0000-0000-0000B0740000}"/>
    <cellStyle name="Normal 6 2 7 3 5 3 3" xfId="24910" xr:uid="{00000000-0005-0000-0000-0000B1740000}"/>
    <cellStyle name="Normal 6 2 7 3 5 4" xfId="35130" xr:uid="{00000000-0005-0000-0000-0000B2740000}"/>
    <cellStyle name="Normal 6 2 7 3 5 5" xfId="19897" xr:uid="{00000000-0005-0000-0000-0000B3740000}"/>
    <cellStyle name="Normal 6 2 7 3 6" xfId="11487" xr:uid="{00000000-0005-0000-0000-0000B4740000}"/>
    <cellStyle name="Normal 6 2 7 3 6 2" xfId="41818" xr:uid="{00000000-0005-0000-0000-0000B5740000}"/>
    <cellStyle name="Normal 6 2 7 3 6 3" xfId="26585" xr:uid="{00000000-0005-0000-0000-0000B6740000}"/>
    <cellStyle name="Normal 6 2 7 3 7" xfId="6466" xr:uid="{00000000-0005-0000-0000-0000B7740000}"/>
    <cellStyle name="Normal 6 2 7 3 7 2" xfId="36801" xr:uid="{00000000-0005-0000-0000-0000B8740000}"/>
    <cellStyle name="Normal 6 2 7 3 7 3" xfId="21568" xr:uid="{00000000-0005-0000-0000-0000B9740000}"/>
    <cellStyle name="Normal 6 2 7 3 8" xfId="31789" xr:uid="{00000000-0005-0000-0000-0000BA740000}"/>
    <cellStyle name="Normal 6 2 7 3 9" xfId="16555" xr:uid="{00000000-0005-0000-0000-0000BB740000}"/>
    <cellStyle name="Normal 6 2 7 4" xfId="1602" xr:uid="{00000000-0005-0000-0000-0000BC740000}"/>
    <cellStyle name="Normal 6 2 7 4 2" xfId="2441" xr:uid="{00000000-0005-0000-0000-0000BD740000}"/>
    <cellStyle name="Normal 6 2 7 4 2 2" xfId="4131" xr:uid="{00000000-0005-0000-0000-0000BE740000}"/>
    <cellStyle name="Normal 6 2 7 4 2 2 2" xfId="14204" xr:uid="{00000000-0005-0000-0000-0000BF740000}"/>
    <cellStyle name="Normal 6 2 7 4 2 2 2 2" xfId="44535" xr:uid="{00000000-0005-0000-0000-0000C0740000}"/>
    <cellStyle name="Normal 6 2 7 4 2 2 2 3" xfId="29302" xr:uid="{00000000-0005-0000-0000-0000C1740000}"/>
    <cellStyle name="Normal 6 2 7 4 2 2 3" xfId="9184" xr:uid="{00000000-0005-0000-0000-0000C2740000}"/>
    <cellStyle name="Normal 6 2 7 4 2 2 3 2" xfId="39518" xr:uid="{00000000-0005-0000-0000-0000C3740000}"/>
    <cellStyle name="Normal 6 2 7 4 2 2 3 3" xfId="24285" xr:uid="{00000000-0005-0000-0000-0000C4740000}"/>
    <cellStyle name="Normal 6 2 7 4 2 2 4" xfId="34505" xr:uid="{00000000-0005-0000-0000-0000C5740000}"/>
    <cellStyle name="Normal 6 2 7 4 2 2 5" xfId="19272" xr:uid="{00000000-0005-0000-0000-0000C6740000}"/>
    <cellStyle name="Normal 6 2 7 4 2 3" xfId="5823" xr:uid="{00000000-0005-0000-0000-0000C7740000}"/>
    <cellStyle name="Normal 6 2 7 4 2 3 2" xfId="15875" xr:uid="{00000000-0005-0000-0000-0000C8740000}"/>
    <cellStyle name="Normal 6 2 7 4 2 3 2 2" xfId="46206" xr:uid="{00000000-0005-0000-0000-0000C9740000}"/>
    <cellStyle name="Normal 6 2 7 4 2 3 2 3" xfId="30973" xr:uid="{00000000-0005-0000-0000-0000CA740000}"/>
    <cellStyle name="Normal 6 2 7 4 2 3 3" xfId="10855" xr:uid="{00000000-0005-0000-0000-0000CB740000}"/>
    <cellStyle name="Normal 6 2 7 4 2 3 3 2" xfId="41189" xr:uid="{00000000-0005-0000-0000-0000CC740000}"/>
    <cellStyle name="Normal 6 2 7 4 2 3 3 3" xfId="25956" xr:uid="{00000000-0005-0000-0000-0000CD740000}"/>
    <cellStyle name="Normal 6 2 7 4 2 3 4" xfId="36176" xr:uid="{00000000-0005-0000-0000-0000CE740000}"/>
    <cellStyle name="Normal 6 2 7 4 2 3 5" xfId="20943" xr:uid="{00000000-0005-0000-0000-0000CF740000}"/>
    <cellStyle name="Normal 6 2 7 4 2 4" xfId="12533" xr:uid="{00000000-0005-0000-0000-0000D0740000}"/>
    <cellStyle name="Normal 6 2 7 4 2 4 2" xfId="42864" xr:uid="{00000000-0005-0000-0000-0000D1740000}"/>
    <cellStyle name="Normal 6 2 7 4 2 4 3" xfId="27631" xr:uid="{00000000-0005-0000-0000-0000D2740000}"/>
    <cellStyle name="Normal 6 2 7 4 2 5" xfId="7512" xr:uid="{00000000-0005-0000-0000-0000D3740000}"/>
    <cellStyle name="Normal 6 2 7 4 2 5 2" xfId="37847" xr:uid="{00000000-0005-0000-0000-0000D4740000}"/>
    <cellStyle name="Normal 6 2 7 4 2 5 3" xfId="22614" xr:uid="{00000000-0005-0000-0000-0000D5740000}"/>
    <cellStyle name="Normal 6 2 7 4 2 6" xfId="32835" xr:uid="{00000000-0005-0000-0000-0000D6740000}"/>
    <cellStyle name="Normal 6 2 7 4 2 7" xfId="17601" xr:uid="{00000000-0005-0000-0000-0000D7740000}"/>
    <cellStyle name="Normal 6 2 7 4 3" xfId="3294" xr:uid="{00000000-0005-0000-0000-0000D8740000}"/>
    <cellStyle name="Normal 6 2 7 4 3 2" xfId="13368" xr:uid="{00000000-0005-0000-0000-0000D9740000}"/>
    <cellStyle name="Normal 6 2 7 4 3 2 2" xfId="43699" xr:uid="{00000000-0005-0000-0000-0000DA740000}"/>
    <cellStyle name="Normal 6 2 7 4 3 2 3" xfId="28466" xr:uid="{00000000-0005-0000-0000-0000DB740000}"/>
    <cellStyle name="Normal 6 2 7 4 3 3" xfId="8348" xr:uid="{00000000-0005-0000-0000-0000DC740000}"/>
    <cellStyle name="Normal 6 2 7 4 3 3 2" xfId="38682" xr:uid="{00000000-0005-0000-0000-0000DD740000}"/>
    <cellStyle name="Normal 6 2 7 4 3 3 3" xfId="23449" xr:uid="{00000000-0005-0000-0000-0000DE740000}"/>
    <cellStyle name="Normal 6 2 7 4 3 4" xfId="33669" xr:uid="{00000000-0005-0000-0000-0000DF740000}"/>
    <cellStyle name="Normal 6 2 7 4 3 5" xfId="18436" xr:uid="{00000000-0005-0000-0000-0000E0740000}"/>
    <cellStyle name="Normal 6 2 7 4 4" xfId="4987" xr:uid="{00000000-0005-0000-0000-0000E1740000}"/>
    <cellStyle name="Normal 6 2 7 4 4 2" xfId="15039" xr:uid="{00000000-0005-0000-0000-0000E2740000}"/>
    <cellStyle name="Normal 6 2 7 4 4 2 2" xfId="45370" xr:uid="{00000000-0005-0000-0000-0000E3740000}"/>
    <cellStyle name="Normal 6 2 7 4 4 2 3" xfId="30137" xr:uid="{00000000-0005-0000-0000-0000E4740000}"/>
    <cellStyle name="Normal 6 2 7 4 4 3" xfId="10019" xr:uid="{00000000-0005-0000-0000-0000E5740000}"/>
    <cellStyle name="Normal 6 2 7 4 4 3 2" xfId="40353" xr:uid="{00000000-0005-0000-0000-0000E6740000}"/>
    <cellStyle name="Normal 6 2 7 4 4 3 3" xfId="25120" xr:uid="{00000000-0005-0000-0000-0000E7740000}"/>
    <cellStyle name="Normal 6 2 7 4 4 4" xfId="35340" xr:uid="{00000000-0005-0000-0000-0000E8740000}"/>
    <cellStyle name="Normal 6 2 7 4 4 5" xfId="20107" xr:uid="{00000000-0005-0000-0000-0000E9740000}"/>
    <cellStyle name="Normal 6 2 7 4 5" xfId="11697" xr:uid="{00000000-0005-0000-0000-0000EA740000}"/>
    <cellStyle name="Normal 6 2 7 4 5 2" xfId="42028" xr:uid="{00000000-0005-0000-0000-0000EB740000}"/>
    <cellStyle name="Normal 6 2 7 4 5 3" xfId="26795" xr:uid="{00000000-0005-0000-0000-0000EC740000}"/>
    <cellStyle name="Normal 6 2 7 4 6" xfId="6676" xr:uid="{00000000-0005-0000-0000-0000ED740000}"/>
    <cellStyle name="Normal 6 2 7 4 6 2" xfId="37011" xr:uid="{00000000-0005-0000-0000-0000EE740000}"/>
    <cellStyle name="Normal 6 2 7 4 6 3" xfId="21778" xr:uid="{00000000-0005-0000-0000-0000EF740000}"/>
    <cellStyle name="Normal 6 2 7 4 7" xfId="31999" xr:uid="{00000000-0005-0000-0000-0000F0740000}"/>
    <cellStyle name="Normal 6 2 7 4 8" xfId="16765" xr:uid="{00000000-0005-0000-0000-0000F1740000}"/>
    <cellStyle name="Normal 6 2 7 5" xfId="2023" xr:uid="{00000000-0005-0000-0000-0000F2740000}"/>
    <cellStyle name="Normal 6 2 7 5 2" xfId="3713" xr:uid="{00000000-0005-0000-0000-0000F3740000}"/>
    <cellStyle name="Normal 6 2 7 5 2 2" xfId="13786" xr:uid="{00000000-0005-0000-0000-0000F4740000}"/>
    <cellStyle name="Normal 6 2 7 5 2 2 2" xfId="44117" xr:uid="{00000000-0005-0000-0000-0000F5740000}"/>
    <cellStyle name="Normal 6 2 7 5 2 2 3" xfId="28884" xr:uid="{00000000-0005-0000-0000-0000F6740000}"/>
    <cellStyle name="Normal 6 2 7 5 2 3" xfId="8766" xr:uid="{00000000-0005-0000-0000-0000F7740000}"/>
    <cellStyle name="Normal 6 2 7 5 2 3 2" xfId="39100" xr:uid="{00000000-0005-0000-0000-0000F8740000}"/>
    <cellStyle name="Normal 6 2 7 5 2 3 3" xfId="23867" xr:uid="{00000000-0005-0000-0000-0000F9740000}"/>
    <cellStyle name="Normal 6 2 7 5 2 4" xfId="34087" xr:uid="{00000000-0005-0000-0000-0000FA740000}"/>
    <cellStyle name="Normal 6 2 7 5 2 5" xfId="18854" xr:uid="{00000000-0005-0000-0000-0000FB740000}"/>
    <cellStyle name="Normal 6 2 7 5 3" xfId="5405" xr:uid="{00000000-0005-0000-0000-0000FC740000}"/>
    <cellStyle name="Normal 6 2 7 5 3 2" xfId="15457" xr:uid="{00000000-0005-0000-0000-0000FD740000}"/>
    <cellStyle name="Normal 6 2 7 5 3 2 2" xfId="45788" xr:uid="{00000000-0005-0000-0000-0000FE740000}"/>
    <cellStyle name="Normal 6 2 7 5 3 2 3" xfId="30555" xr:uid="{00000000-0005-0000-0000-0000FF740000}"/>
    <cellStyle name="Normal 6 2 7 5 3 3" xfId="10437" xr:uid="{00000000-0005-0000-0000-000000750000}"/>
    <cellStyle name="Normal 6 2 7 5 3 3 2" xfId="40771" xr:uid="{00000000-0005-0000-0000-000001750000}"/>
    <cellStyle name="Normal 6 2 7 5 3 3 3" xfId="25538" xr:uid="{00000000-0005-0000-0000-000002750000}"/>
    <cellStyle name="Normal 6 2 7 5 3 4" xfId="35758" xr:uid="{00000000-0005-0000-0000-000003750000}"/>
    <cellStyle name="Normal 6 2 7 5 3 5" xfId="20525" xr:uid="{00000000-0005-0000-0000-000004750000}"/>
    <cellStyle name="Normal 6 2 7 5 4" xfId="12115" xr:uid="{00000000-0005-0000-0000-000005750000}"/>
    <cellStyle name="Normal 6 2 7 5 4 2" xfId="42446" xr:uid="{00000000-0005-0000-0000-000006750000}"/>
    <cellStyle name="Normal 6 2 7 5 4 3" xfId="27213" xr:uid="{00000000-0005-0000-0000-000007750000}"/>
    <cellStyle name="Normal 6 2 7 5 5" xfId="7094" xr:uid="{00000000-0005-0000-0000-000008750000}"/>
    <cellStyle name="Normal 6 2 7 5 5 2" xfId="37429" xr:uid="{00000000-0005-0000-0000-000009750000}"/>
    <cellStyle name="Normal 6 2 7 5 5 3" xfId="22196" xr:uid="{00000000-0005-0000-0000-00000A750000}"/>
    <cellStyle name="Normal 6 2 7 5 6" xfId="32417" xr:uid="{00000000-0005-0000-0000-00000B750000}"/>
    <cellStyle name="Normal 6 2 7 5 7" xfId="17183" xr:uid="{00000000-0005-0000-0000-00000C750000}"/>
    <cellStyle name="Normal 6 2 7 6" xfId="2876" xr:uid="{00000000-0005-0000-0000-00000D750000}"/>
    <cellStyle name="Normal 6 2 7 6 2" xfId="12950" xr:uid="{00000000-0005-0000-0000-00000E750000}"/>
    <cellStyle name="Normal 6 2 7 6 2 2" xfId="43281" xr:uid="{00000000-0005-0000-0000-00000F750000}"/>
    <cellStyle name="Normal 6 2 7 6 2 3" xfId="28048" xr:uid="{00000000-0005-0000-0000-000010750000}"/>
    <cellStyle name="Normal 6 2 7 6 3" xfId="7930" xr:uid="{00000000-0005-0000-0000-000011750000}"/>
    <cellStyle name="Normal 6 2 7 6 3 2" xfId="38264" xr:uid="{00000000-0005-0000-0000-000012750000}"/>
    <cellStyle name="Normal 6 2 7 6 3 3" xfId="23031" xr:uid="{00000000-0005-0000-0000-000013750000}"/>
    <cellStyle name="Normal 6 2 7 6 4" xfId="33251" xr:uid="{00000000-0005-0000-0000-000014750000}"/>
    <cellStyle name="Normal 6 2 7 6 5" xfId="18018" xr:uid="{00000000-0005-0000-0000-000015750000}"/>
    <cellStyle name="Normal 6 2 7 7" xfId="4569" xr:uid="{00000000-0005-0000-0000-000016750000}"/>
    <cellStyle name="Normal 6 2 7 7 2" xfId="14621" xr:uid="{00000000-0005-0000-0000-000017750000}"/>
    <cellStyle name="Normal 6 2 7 7 2 2" xfId="44952" xr:uid="{00000000-0005-0000-0000-000018750000}"/>
    <cellStyle name="Normal 6 2 7 7 2 3" xfId="29719" xr:uid="{00000000-0005-0000-0000-000019750000}"/>
    <cellStyle name="Normal 6 2 7 7 3" xfId="9601" xr:uid="{00000000-0005-0000-0000-00001A750000}"/>
    <cellStyle name="Normal 6 2 7 7 3 2" xfId="39935" xr:uid="{00000000-0005-0000-0000-00001B750000}"/>
    <cellStyle name="Normal 6 2 7 7 3 3" xfId="24702" xr:uid="{00000000-0005-0000-0000-00001C750000}"/>
    <cellStyle name="Normal 6 2 7 7 4" xfId="34922" xr:uid="{00000000-0005-0000-0000-00001D750000}"/>
    <cellStyle name="Normal 6 2 7 7 5" xfId="19689" xr:uid="{00000000-0005-0000-0000-00001E750000}"/>
    <cellStyle name="Normal 6 2 7 8" xfId="11279" xr:uid="{00000000-0005-0000-0000-00001F750000}"/>
    <cellStyle name="Normal 6 2 7 8 2" xfId="41610" xr:uid="{00000000-0005-0000-0000-000020750000}"/>
    <cellStyle name="Normal 6 2 7 8 3" xfId="26377" xr:uid="{00000000-0005-0000-0000-000021750000}"/>
    <cellStyle name="Normal 6 2 7 9" xfId="6258" xr:uid="{00000000-0005-0000-0000-000022750000}"/>
    <cellStyle name="Normal 6 2 7 9 2" xfId="36593" xr:uid="{00000000-0005-0000-0000-000023750000}"/>
    <cellStyle name="Normal 6 2 7 9 3" xfId="21360" xr:uid="{00000000-0005-0000-0000-000024750000}"/>
    <cellStyle name="Normal 6 2 8" xfId="1222" xr:uid="{00000000-0005-0000-0000-000025750000}"/>
    <cellStyle name="Normal 6 2 8 10" xfId="16399" xr:uid="{00000000-0005-0000-0000-000026750000}"/>
    <cellStyle name="Normal 6 2 8 2" xfId="1441" xr:uid="{00000000-0005-0000-0000-000027750000}"/>
    <cellStyle name="Normal 6 2 8 2 2" xfId="1862" xr:uid="{00000000-0005-0000-0000-000028750000}"/>
    <cellStyle name="Normal 6 2 8 2 2 2" xfId="2701" xr:uid="{00000000-0005-0000-0000-000029750000}"/>
    <cellStyle name="Normal 6 2 8 2 2 2 2" xfId="4391" xr:uid="{00000000-0005-0000-0000-00002A750000}"/>
    <cellStyle name="Normal 6 2 8 2 2 2 2 2" xfId="14464" xr:uid="{00000000-0005-0000-0000-00002B750000}"/>
    <cellStyle name="Normal 6 2 8 2 2 2 2 2 2" xfId="44795" xr:uid="{00000000-0005-0000-0000-00002C750000}"/>
    <cellStyle name="Normal 6 2 8 2 2 2 2 2 3" xfId="29562" xr:uid="{00000000-0005-0000-0000-00002D750000}"/>
    <cellStyle name="Normal 6 2 8 2 2 2 2 3" xfId="9444" xr:uid="{00000000-0005-0000-0000-00002E750000}"/>
    <cellStyle name="Normal 6 2 8 2 2 2 2 3 2" xfId="39778" xr:uid="{00000000-0005-0000-0000-00002F750000}"/>
    <cellStyle name="Normal 6 2 8 2 2 2 2 3 3" xfId="24545" xr:uid="{00000000-0005-0000-0000-000030750000}"/>
    <cellStyle name="Normal 6 2 8 2 2 2 2 4" xfId="34765" xr:uid="{00000000-0005-0000-0000-000031750000}"/>
    <cellStyle name="Normal 6 2 8 2 2 2 2 5" xfId="19532" xr:uid="{00000000-0005-0000-0000-000032750000}"/>
    <cellStyle name="Normal 6 2 8 2 2 2 3" xfId="6083" xr:uid="{00000000-0005-0000-0000-000033750000}"/>
    <cellStyle name="Normal 6 2 8 2 2 2 3 2" xfId="16135" xr:uid="{00000000-0005-0000-0000-000034750000}"/>
    <cellStyle name="Normal 6 2 8 2 2 2 3 2 2" xfId="46466" xr:uid="{00000000-0005-0000-0000-000035750000}"/>
    <cellStyle name="Normal 6 2 8 2 2 2 3 2 3" xfId="31233" xr:uid="{00000000-0005-0000-0000-000036750000}"/>
    <cellStyle name="Normal 6 2 8 2 2 2 3 3" xfId="11115" xr:uid="{00000000-0005-0000-0000-000037750000}"/>
    <cellStyle name="Normal 6 2 8 2 2 2 3 3 2" xfId="41449" xr:uid="{00000000-0005-0000-0000-000038750000}"/>
    <cellStyle name="Normal 6 2 8 2 2 2 3 3 3" xfId="26216" xr:uid="{00000000-0005-0000-0000-000039750000}"/>
    <cellStyle name="Normal 6 2 8 2 2 2 3 4" xfId="36436" xr:uid="{00000000-0005-0000-0000-00003A750000}"/>
    <cellStyle name="Normal 6 2 8 2 2 2 3 5" xfId="21203" xr:uid="{00000000-0005-0000-0000-00003B750000}"/>
    <cellStyle name="Normal 6 2 8 2 2 2 4" xfId="12793" xr:uid="{00000000-0005-0000-0000-00003C750000}"/>
    <cellStyle name="Normal 6 2 8 2 2 2 4 2" xfId="43124" xr:uid="{00000000-0005-0000-0000-00003D750000}"/>
    <cellStyle name="Normal 6 2 8 2 2 2 4 3" xfId="27891" xr:uid="{00000000-0005-0000-0000-00003E750000}"/>
    <cellStyle name="Normal 6 2 8 2 2 2 5" xfId="7772" xr:uid="{00000000-0005-0000-0000-00003F750000}"/>
    <cellStyle name="Normal 6 2 8 2 2 2 5 2" xfId="38107" xr:uid="{00000000-0005-0000-0000-000040750000}"/>
    <cellStyle name="Normal 6 2 8 2 2 2 5 3" xfId="22874" xr:uid="{00000000-0005-0000-0000-000041750000}"/>
    <cellStyle name="Normal 6 2 8 2 2 2 6" xfId="33095" xr:uid="{00000000-0005-0000-0000-000042750000}"/>
    <cellStyle name="Normal 6 2 8 2 2 2 7" xfId="17861" xr:uid="{00000000-0005-0000-0000-000043750000}"/>
    <cellStyle name="Normal 6 2 8 2 2 3" xfId="3554" xr:uid="{00000000-0005-0000-0000-000044750000}"/>
    <cellStyle name="Normal 6 2 8 2 2 3 2" xfId="13628" xr:uid="{00000000-0005-0000-0000-000045750000}"/>
    <cellStyle name="Normal 6 2 8 2 2 3 2 2" xfId="43959" xr:uid="{00000000-0005-0000-0000-000046750000}"/>
    <cellStyle name="Normal 6 2 8 2 2 3 2 3" xfId="28726" xr:uid="{00000000-0005-0000-0000-000047750000}"/>
    <cellStyle name="Normal 6 2 8 2 2 3 3" xfId="8608" xr:uid="{00000000-0005-0000-0000-000048750000}"/>
    <cellStyle name="Normal 6 2 8 2 2 3 3 2" xfId="38942" xr:uid="{00000000-0005-0000-0000-000049750000}"/>
    <cellStyle name="Normal 6 2 8 2 2 3 3 3" xfId="23709" xr:uid="{00000000-0005-0000-0000-00004A750000}"/>
    <cellStyle name="Normal 6 2 8 2 2 3 4" xfId="33929" xr:uid="{00000000-0005-0000-0000-00004B750000}"/>
    <cellStyle name="Normal 6 2 8 2 2 3 5" xfId="18696" xr:uid="{00000000-0005-0000-0000-00004C750000}"/>
    <cellStyle name="Normal 6 2 8 2 2 4" xfId="5247" xr:uid="{00000000-0005-0000-0000-00004D750000}"/>
    <cellStyle name="Normal 6 2 8 2 2 4 2" xfId="15299" xr:uid="{00000000-0005-0000-0000-00004E750000}"/>
    <cellStyle name="Normal 6 2 8 2 2 4 2 2" xfId="45630" xr:uid="{00000000-0005-0000-0000-00004F750000}"/>
    <cellStyle name="Normal 6 2 8 2 2 4 2 3" xfId="30397" xr:uid="{00000000-0005-0000-0000-000050750000}"/>
    <cellStyle name="Normal 6 2 8 2 2 4 3" xfId="10279" xr:uid="{00000000-0005-0000-0000-000051750000}"/>
    <cellStyle name="Normal 6 2 8 2 2 4 3 2" xfId="40613" xr:uid="{00000000-0005-0000-0000-000052750000}"/>
    <cellStyle name="Normal 6 2 8 2 2 4 3 3" xfId="25380" xr:uid="{00000000-0005-0000-0000-000053750000}"/>
    <cellStyle name="Normal 6 2 8 2 2 4 4" xfId="35600" xr:uid="{00000000-0005-0000-0000-000054750000}"/>
    <cellStyle name="Normal 6 2 8 2 2 4 5" xfId="20367" xr:uid="{00000000-0005-0000-0000-000055750000}"/>
    <cellStyle name="Normal 6 2 8 2 2 5" xfId="11957" xr:uid="{00000000-0005-0000-0000-000056750000}"/>
    <cellStyle name="Normal 6 2 8 2 2 5 2" xfId="42288" xr:uid="{00000000-0005-0000-0000-000057750000}"/>
    <cellStyle name="Normal 6 2 8 2 2 5 3" xfId="27055" xr:uid="{00000000-0005-0000-0000-000058750000}"/>
    <cellStyle name="Normal 6 2 8 2 2 6" xfId="6936" xr:uid="{00000000-0005-0000-0000-000059750000}"/>
    <cellStyle name="Normal 6 2 8 2 2 6 2" xfId="37271" xr:uid="{00000000-0005-0000-0000-00005A750000}"/>
    <cellStyle name="Normal 6 2 8 2 2 6 3" xfId="22038" xr:uid="{00000000-0005-0000-0000-00005B750000}"/>
    <cellStyle name="Normal 6 2 8 2 2 7" xfId="32259" xr:uid="{00000000-0005-0000-0000-00005C750000}"/>
    <cellStyle name="Normal 6 2 8 2 2 8" xfId="17025" xr:uid="{00000000-0005-0000-0000-00005D750000}"/>
    <cellStyle name="Normal 6 2 8 2 3" xfId="2283" xr:uid="{00000000-0005-0000-0000-00005E750000}"/>
    <cellStyle name="Normal 6 2 8 2 3 2" xfId="3973" xr:uid="{00000000-0005-0000-0000-00005F750000}"/>
    <cellStyle name="Normal 6 2 8 2 3 2 2" xfId="14046" xr:uid="{00000000-0005-0000-0000-000060750000}"/>
    <cellStyle name="Normal 6 2 8 2 3 2 2 2" xfId="44377" xr:uid="{00000000-0005-0000-0000-000061750000}"/>
    <cellStyle name="Normal 6 2 8 2 3 2 2 3" xfId="29144" xr:uid="{00000000-0005-0000-0000-000062750000}"/>
    <cellStyle name="Normal 6 2 8 2 3 2 3" xfId="9026" xr:uid="{00000000-0005-0000-0000-000063750000}"/>
    <cellStyle name="Normal 6 2 8 2 3 2 3 2" xfId="39360" xr:uid="{00000000-0005-0000-0000-000064750000}"/>
    <cellStyle name="Normal 6 2 8 2 3 2 3 3" xfId="24127" xr:uid="{00000000-0005-0000-0000-000065750000}"/>
    <cellStyle name="Normal 6 2 8 2 3 2 4" xfId="34347" xr:uid="{00000000-0005-0000-0000-000066750000}"/>
    <cellStyle name="Normal 6 2 8 2 3 2 5" xfId="19114" xr:uid="{00000000-0005-0000-0000-000067750000}"/>
    <cellStyle name="Normal 6 2 8 2 3 3" xfId="5665" xr:uid="{00000000-0005-0000-0000-000068750000}"/>
    <cellStyle name="Normal 6 2 8 2 3 3 2" xfId="15717" xr:uid="{00000000-0005-0000-0000-000069750000}"/>
    <cellStyle name="Normal 6 2 8 2 3 3 2 2" xfId="46048" xr:uid="{00000000-0005-0000-0000-00006A750000}"/>
    <cellStyle name="Normal 6 2 8 2 3 3 2 3" xfId="30815" xr:uid="{00000000-0005-0000-0000-00006B750000}"/>
    <cellStyle name="Normal 6 2 8 2 3 3 3" xfId="10697" xr:uid="{00000000-0005-0000-0000-00006C750000}"/>
    <cellStyle name="Normal 6 2 8 2 3 3 3 2" xfId="41031" xr:uid="{00000000-0005-0000-0000-00006D750000}"/>
    <cellStyle name="Normal 6 2 8 2 3 3 3 3" xfId="25798" xr:uid="{00000000-0005-0000-0000-00006E750000}"/>
    <cellStyle name="Normal 6 2 8 2 3 3 4" xfId="36018" xr:uid="{00000000-0005-0000-0000-00006F750000}"/>
    <cellStyle name="Normal 6 2 8 2 3 3 5" xfId="20785" xr:uid="{00000000-0005-0000-0000-000070750000}"/>
    <cellStyle name="Normal 6 2 8 2 3 4" xfId="12375" xr:uid="{00000000-0005-0000-0000-000071750000}"/>
    <cellStyle name="Normal 6 2 8 2 3 4 2" xfId="42706" xr:uid="{00000000-0005-0000-0000-000072750000}"/>
    <cellStyle name="Normal 6 2 8 2 3 4 3" xfId="27473" xr:uid="{00000000-0005-0000-0000-000073750000}"/>
    <cellStyle name="Normal 6 2 8 2 3 5" xfId="7354" xr:uid="{00000000-0005-0000-0000-000074750000}"/>
    <cellStyle name="Normal 6 2 8 2 3 5 2" xfId="37689" xr:uid="{00000000-0005-0000-0000-000075750000}"/>
    <cellStyle name="Normal 6 2 8 2 3 5 3" xfId="22456" xr:uid="{00000000-0005-0000-0000-000076750000}"/>
    <cellStyle name="Normal 6 2 8 2 3 6" xfId="32677" xr:uid="{00000000-0005-0000-0000-000077750000}"/>
    <cellStyle name="Normal 6 2 8 2 3 7" xfId="17443" xr:uid="{00000000-0005-0000-0000-000078750000}"/>
    <cellStyle name="Normal 6 2 8 2 4" xfId="3136" xr:uid="{00000000-0005-0000-0000-000079750000}"/>
    <cellStyle name="Normal 6 2 8 2 4 2" xfId="13210" xr:uid="{00000000-0005-0000-0000-00007A750000}"/>
    <cellStyle name="Normal 6 2 8 2 4 2 2" xfId="43541" xr:uid="{00000000-0005-0000-0000-00007B750000}"/>
    <cellStyle name="Normal 6 2 8 2 4 2 3" xfId="28308" xr:uid="{00000000-0005-0000-0000-00007C750000}"/>
    <cellStyle name="Normal 6 2 8 2 4 3" xfId="8190" xr:uid="{00000000-0005-0000-0000-00007D750000}"/>
    <cellStyle name="Normal 6 2 8 2 4 3 2" xfId="38524" xr:uid="{00000000-0005-0000-0000-00007E750000}"/>
    <cellStyle name="Normal 6 2 8 2 4 3 3" xfId="23291" xr:uid="{00000000-0005-0000-0000-00007F750000}"/>
    <cellStyle name="Normal 6 2 8 2 4 4" xfId="33511" xr:uid="{00000000-0005-0000-0000-000080750000}"/>
    <cellStyle name="Normal 6 2 8 2 4 5" xfId="18278" xr:uid="{00000000-0005-0000-0000-000081750000}"/>
    <cellStyle name="Normal 6 2 8 2 5" xfId="4829" xr:uid="{00000000-0005-0000-0000-000082750000}"/>
    <cellStyle name="Normal 6 2 8 2 5 2" xfId="14881" xr:uid="{00000000-0005-0000-0000-000083750000}"/>
    <cellStyle name="Normal 6 2 8 2 5 2 2" xfId="45212" xr:uid="{00000000-0005-0000-0000-000084750000}"/>
    <cellStyle name="Normal 6 2 8 2 5 2 3" xfId="29979" xr:uid="{00000000-0005-0000-0000-000085750000}"/>
    <cellStyle name="Normal 6 2 8 2 5 3" xfId="9861" xr:uid="{00000000-0005-0000-0000-000086750000}"/>
    <cellStyle name="Normal 6 2 8 2 5 3 2" xfId="40195" xr:uid="{00000000-0005-0000-0000-000087750000}"/>
    <cellStyle name="Normal 6 2 8 2 5 3 3" xfId="24962" xr:uid="{00000000-0005-0000-0000-000088750000}"/>
    <cellStyle name="Normal 6 2 8 2 5 4" xfId="35182" xr:uid="{00000000-0005-0000-0000-000089750000}"/>
    <cellStyle name="Normal 6 2 8 2 5 5" xfId="19949" xr:uid="{00000000-0005-0000-0000-00008A750000}"/>
    <cellStyle name="Normal 6 2 8 2 6" xfId="11539" xr:uid="{00000000-0005-0000-0000-00008B750000}"/>
    <cellStyle name="Normal 6 2 8 2 6 2" xfId="41870" xr:uid="{00000000-0005-0000-0000-00008C750000}"/>
    <cellStyle name="Normal 6 2 8 2 6 3" xfId="26637" xr:uid="{00000000-0005-0000-0000-00008D750000}"/>
    <cellStyle name="Normal 6 2 8 2 7" xfId="6518" xr:uid="{00000000-0005-0000-0000-00008E750000}"/>
    <cellStyle name="Normal 6 2 8 2 7 2" xfId="36853" xr:uid="{00000000-0005-0000-0000-00008F750000}"/>
    <cellStyle name="Normal 6 2 8 2 7 3" xfId="21620" xr:uid="{00000000-0005-0000-0000-000090750000}"/>
    <cellStyle name="Normal 6 2 8 2 8" xfId="31841" xr:uid="{00000000-0005-0000-0000-000091750000}"/>
    <cellStyle name="Normal 6 2 8 2 9" xfId="16607" xr:uid="{00000000-0005-0000-0000-000092750000}"/>
    <cellStyle name="Normal 6 2 8 3" xfId="1654" xr:uid="{00000000-0005-0000-0000-000093750000}"/>
    <cellStyle name="Normal 6 2 8 3 2" xfId="2493" xr:uid="{00000000-0005-0000-0000-000094750000}"/>
    <cellStyle name="Normal 6 2 8 3 2 2" xfId="4183" xr:uid="{00000000-0005-0000-0000-000095750000}"/>
    <cellStyle name="Normal 6 2 8 3 2 2 2" xfId="14256" xr:uid="{00000000-0005-0000-0000-000096750000}"/>
    <cellStyle name="Normal 6 2 8 3 2 2 2 2" xfId="44587" xr:uid="{00000000-0005-0000-0000-000097750000}"/>
    <cellStyle name="Normal 6 2 8 3 2 2 2 3" xfId="29354" xr:uid="{00000000-0005-0000-0000-000098750000}"/>
    <cellStyle name="Normal 6 2 8 3 2 2 3" xfId="9236" xr:uid="{00000000-0005-0000-0000-000099750000}"/>
    <cellStyle name="Normal 6 2 8 3 2 2 3 2" xfId="39570" xr:uid="{00000000-0005-0000-0000-00009A750000}"/>
    <cellStyle name="Normal 6 2 8 3 2 2 3 3" xfId="24337" xr:uid="{00000000-0005-0000-0000-00009B750000}"/>
    <cellStyle name="Normal 6 2 8 3 2 2 4" xfId="34557" xr:uid="{00000000-0005-0000-0000-00009C750000}"/>
    <cellStyle name="Normal 6 2 8 3 2 2 5" xfId="19324" xr:uid="{00000000-0005-0000-0000-00009D750000}"/>
    <cellStyle name="Normal 6 2 8 3 2 3" xfId="5875" xr:uid="{00000000-0005-0000-0000-00009E750000}"/>
    <cellStyle name="Normal 6 2 8 3 2 3 2" xfId="15927" xr:uid="{00000000-0005-0000-0000-00009F750000}"/>
    <cellStyle name="Normal 6 2 8 3 2 3 2 2" xfId="46258" xr:uid="{00000000-0005-0000-0000-0000A0750000}"/>
    <cellStyle name="Normal 6 2 8 3 2 3 2 3" xfId="31025" xr:uid="{00000000-0005-0000-0000-0000A1750000}"/>
    <cellStyle name="Normal 6 2 8 3 2 3 3" xfId="10907" xr:uid="{00000000-0005-0000-0000-0000A2750000}"/>
    <cellStyle name="Normal 6 2 8 3 2 3 3 2" xfId="41241" xr:uid="{00000000-0005-0000-0000-0000A3750000}"/>
    <cellStyle name="Normal 6 2 8 3 2 3 3 3" xfId="26008" xr:uid="{00000000-0005-0000-0000-0000A4750000}"/>
    <cellStyle name="Normal 6 2 8 3 2 3 4" xfId="36228" xr:uid="{00000000-0005-0000-0000-0000A5750000}"/>
    <cellStyle name="Normal 6 2 8 3 2 3 5" xfId="20995" xr:uid="{00000000-0005-0000-0000-0000A6750000}"/>
    <cellStyle name="Normal 6 2 8 3 2 4" xfId="12585" xr:uid="{00000000-0005-0000-0000-0000A7750000}"/>
    <cellStyle name="Normal 6 2 8 3 2 4 2" xfId="42916" xr:uid="{00000000-0005-0000-0000-0000A8750000}"/>
    <cellStyle name="Normal 6 2 8 3 2 4 3" xfId="27683" xr:uid="{00000000-0005-0000-0000-0000A9750000}"/>
    <cellStyle name="Normal 6 2 8 3 2 5" xfId="7564" xr:uid="{00000000-0005-0000-0000-0000AA750000}"/>
    <cellStyle name="Normal 6 2 8 3 2 5 2" xfId="37899" xr:uid="{00000000-0005-0000-0000-0000AB750000}"/>
    <cellStyle name="Normal 6 2 8 3 2 5 3" xfId="22666" xr:uid="{00000000-0005-0000-0000-0000AC750000}"/>
    <cellStyle name="Normal 6 2 8 3 2 6" xfId="32887" xr:uid="{00000000-0005-0000-0000-0000AD750000}"/>
    <cellStyle name="Normal 6 2 8 3 2 7" xfId="17653" xr:uid="{00000000-0005-0000-0000-0000AE750000}"/>
    <cellStyle name="Normal 6 2 8 3 3" xfId="3346" xr:uid="{00000000-0005-0000-0000-0000AF750000}"/>
    <cellStyle name="Normal 6 2 8 3 3 2" xfId="13420" xr:uid="{00000000-0005-0000-0000-0000B0750000}"/>
    <cellStyle name="Normal 6 2 8 3 3 2 2" xfId="43751" xr:uid="{00000000-0005-0000-0000-0000B1750000}"/>
    <cellStyle name="Normal 6 2 8 3 3 2 3" xfId="28518" xr:uid="{00000000-0005-0000-0000-0000B2750000}"/>
    <cellStyle name="Normal 6 2 8 3 3 3" xfId="8400" xr:uid="{00000000-0005-0000-0000-0000B3750000}"/>
    <cellStyle name="Normal 6 2 8 3 3 3 2" xfId="38734" xr:uid="{00000000-0005-0000-0000-0000B4750000}"/>
    <cellStyle name="Normal 6 2 8 3 3 3 3" xfId="23501" xr:uid="{00000000-0005-0000-0000-0000B5750000}"/>
    <cellStyle name="Normal 6 2 8 3 3 4" xfId="33721" xr:uid="{00000000-0005-0000-0000-0000B6750000}"/>
    <cellStyle name="Normal 6 2 8 3 3 5" xfId="18488" xr:uid="{00000000-0005-0000-0000-0000B7750000}"/>
    <cellStyle name="Normal 6 2 8 3 4" xfId="5039" xr:uid="{00000000-0005-0000-0000-0000B8750000}"/>
    <cellStyle name="Normal 6 2 8 3 4 2" xfId="15091" xr:uid="{00000000-0005-0000-0000-0000B9750000}"/>
    <cellStyle name="Normal 6 2 8 3 4 2 2" xfId="45422" xr:uid="{00000000-0005-0000-0000-0000BA750000}"/>
    <cellStyle name="Normal 6 2 8 3 4 2 3" xfId="30189" xr:uid="{00000000-0005-0000-0000-0000BB750000}"/>
    <cellStyle name="Normal 6 2 8 3 4 3" xfId="10071" xr:uid="{00000000-0005-0000-0000-0000BC750000}"/>
    <cellStyle name="Normal 6 2 8 3 4 3 2" xfId="40405" xr:uid="{00000000-0005-0000-0000-0000BD750000}"/>
    <cellStyle name="Normal 6 2 8 3 4 3 3" xfId="25172" xr:uid="{00000000-0005-0000-0000-0000BE750000}"/>
    <cellStyle name="Normal 6 2 8 3 4 4" xfId="35392" xr:uid="{00000000-0005-0000-0000-0000BF750000}"/>
    <cellStyle name="Normal 6 2 8 3 4 5" xfId="20159" xr:uid="{00000000-0005-0000-0000-0000C0750000}"/>
    <cellStyle name="Normal 6 2 8 3 5" xfId="11749" xr:uid="{00000000-0005-0000-0000-0000C1750000}"/>
    <cellStyle name="Normal 6 2 8 3 5 2" xfId="42080" xr:uid="{00000000-0005-0000-0000-0000C2750000}"/>
    <cellStyle name="Normal 6 2 8 3 5 3" xfId="26847" xr:uid="{00000000-0005-0000-0000-0000C3750000}"/>
    <cellStyle name="Normal 6 2 8 3 6" xfId="6728" xr:uid="{00000000-0005-0000-0000-0000C4750000}"/>
    <cellStyle name="Normal 6 2 8 3 6 2" xfId="37063" xr:uid="{00000000-0005-0000-0000-0000C5750000}"/>
    <cellStyle name="Normal 6 2 8 3 6 3" xfId="21830" xr:uid="{00000000-0005-0000-0000-0000C6750000}"/>
    <cellStyle name="Normal 6 2 8 3 7" xfId="32051" xr:uid="{00000000-0005-0000-0000-0000C7750000}"/>
    <cellStyle name="Normal 6 2 8 3 8" xfId="16817" xr:uid="{00000000-0005-0000-0000-0000C8750000}"/>
    <cellStyle name="Normal 6 2 8 4" xfId="2075" xr:uid="{00000000-0005-0000-0000-0000C9750000}"/>
    <cellStyle name="Normal 6 2 8 4 2" xfId="3765" xr:uid="{00000000-0005-0000-0000-0000CA750000}"/>
    <cellStyle name="Normal 6 2 8 4 2 2" xfId="13838" xr:uid="{00000000-0005-0000-0000-0000CB750000}"/>
    <cellStyle name="Normal 6 2 8 4 2 2 2" xfId="44169" xr:uid="{00000000-0005-0000-0000-0000CC750000}"/>
    <cellStyle name="Normal 6 2 8 4 2 2 3" xfId="28936" xr:uid="{00000000-0005-0000-0000-0000CD750000}"/>
    <cellStyle name="Normal 6 2 8 4 2 3" xfId="8818" xr:uid="{00000000-0005-0000-0000-0000CE750000}"/>
    <cellStyle name="Normal 6 2 8 4 2 3 2" xfId="39152" xr:uid="{00000000-0005-0000-0000-0000CF750000}"/>
    <cellStyle name="Normal 6 2 8 4 2 3 3" xfId="23919" xr:uid="{00000000-0005-0000-0000-0000D0750000}"/>
    <cellStyle name="Normal 6 2 8 4 2 4" xfId="34139" xr:uid="{00000000-0005-0000-0000-0000D1750000}"/>
    <cellStyle name="Normal 6 2 8 4 2 5" xfId="18906" xr:uid="{00000000-0005-0000-0000-0000D2750000}"/>
    <cellStyle name="Normal 6 2 8 4 3" xfId="5457" xr:uid="{00000000-0005-0000-0000-0000D3750000}"/>
    <cellStyle name="Normal 6 2 8 4 3 2" xfId="15509" xr:uid="{00000000-0005-0000-0000-0000D4750000}"/>
    <cellStyle name="Normal 6 2 8 4 3 2 2" xfId="45840" xr:uid="{00000000-0005-0000-0000-0000D5750000}"/>
    <cellStyle name="Normal 6 2 8 4 3 2 3" xfId="30607" xr:uid="{00000000-0005-0000-0000-0000D6750000}"/>
    <cellStyle name="Normal 6 2 8 4 3 3" xfId="10489" xr:uid="{00000000-0005-0000-0000-0000D7750000}"/>
    <cellStyle name="Normal 6 2 8 4 3 3 2" xfId="40823" xr:uid="{00000000-0005-0000-0000-0000D8750000}"/>
    <cellStyle name="Normal 6 2 8 4 3 3 3" xfId="25590" xr:uid="{00000000-0005-0000-0000-0000D9750000}"/>
    <cellStyle name="Normal 6 2 8 4 3 4" xfId="35810" xr:uid="{00000000-0005-0000-0000-0000DA750000}"/>
    <cellStyle name="Normal 6 2 8 4 3 5" xfId="20577" xr:uid="{00000000-0005-0000-0000-0000DB750000}"/>
    <cellStyle name="Normal 6 2 8 4 4" xfId="12167" xr:uid="{00000000-0005-0000-0000-0000DC750000}"/>
    <cellStyle name="Normal 6 2 8 4 4 2" xfId="42498" xr:uid="{00000000-0005-0000-0000-0000DD750000}"/>
    <cellStyle name="Normal 6 2 8 4 4 3" xfId="27265" xr:uid="{00000000-0005-0000-0000-0000DE750000}"/>
    <cellStyle name="Normal 6 2 8 4 5" xfId="7146" xr:uid="{00000000-0005-0000-0000-0000DF750000}"/>
    <cellStyle name="Normal 6 2 8 4 5 2" xfId="37481" xr:uid="{00000000-0005-0000-0000-0000E0750000}"/>
    <cellStyle name="Normal 6 2 8 4 5 3" xfId="22248" xr:uid="{00000000-0005-0000-0000-0000E1750000}"/>
    <cellStyle name="Normal 6 2 8 4 6" xfId="32469" xr:uid="{00000000-0005-0000-0000-0000E2750000}"/>
    <cellStyle name="Normal 6 2 8 4 7" xfId="17235" xr:uid="{00000000-0005-0000-0000-0000E3750000}"/>
    <cellStyle name="Normal 6 2 8 5" xfId="2928" xr:uid="{00000000-0005-0000-0000-0000E4750000}"/>
    <cellStyle name="Normal 6 2 8 5 2" xfId="13002" xr:uid="{00000000-0005-0000-0000-0000E5750000}"/>
    <cellStyle name="Normal 6 2 8 5 2 2" xfId="43333" xr:uid="{00000000-0005-0000-0000-0000E6750000}"/>
    <cellStyle name="Normal 6 2 8 5 2 3" xfId="28100" xr:uid="{00000000-0005-0000-0000-0000E7750000}"/>
    <cellStyle name="Normal 6 2 8 5 3" xfId="7982" xr:uid="{00000000-0005-0000-0000-0000E8750000}"/>
    <cellStyle name="Normal 6 2 8 5 3 2" xfId="38316" xr:uid="{00000000-0005-0000-0000-0000E9750000}"/>
    <cellStyle name="Normal 6 2 8 5 3 3" xfId="23083" xr:uid="{00000000-0005-0000-0000-0000EA750000}"/>
    <cellStyle name="Normal 6 2 8 5 4" xfId="33303" xr:uid="{00000000-0005-0000-0000-0000EB750000}"/>
    <cellStyle name="Normal 6 2 8 5 5" xfId="18070" xr:uid="{00000000-0005-0000-0000-0000EC750000}"/>
    <cellStyle name="Normal 6 2 8 6" xfId="4621" xr:uid="{00000000-0005-0000-0000-0000ED750000}"/>
    <cellStyle name="Normal 6 2 8 6 2" xfId="14673" xr:uid="{00000000-0005-0000-0000-0000EE750000}"/>
    <cellStyle name="Normal 6 2 8 6 2 2" xfId="45004" xr:uid="{00000000-0005-0000-0000-0000EF750000}"/>
    <cellStyle name="Normal 6 2 8 6 2 3" xfId="29771" xr:uid="{00000000-0005-0000-0000-0000F0750000}"/>
    <cellStyle name="Normal 6 2 8 6 3" xfId="9653" xr:uid="{00000000-0005-0000-0000-0000F1750000}"/>
    <cellStyle name="Normal 6 2 8 6 3 2" xfId="39987" xr:uid="{00000000-0005-0000-0000-0000F2750000}"/>
    <cellStyle name="Normal 6 2 8 6 3 3" xfId="24754" xr:uid="{00000000-0005-0000-0000-0000F3750000}"/>
    <cellStyle name="Normal 6 2 8 6 4" xfId="34974" xr:uid="{00000000-0005-0000-0000-0000F4750000}"/>
    <cellStyle name="Normal 6 2 8 6 5" xfId="19741" xr:uid="{00000000-0005-0000-0000-0000F5750000}"/>
    <cellStyle name="Normal 6 2 8 7" xfId="11331" xr:uid="{00000000-0005-0000-0000-0000F6750000}"/>
    <cellStyle name="Normal 6 2 8 7 2" xfId="41662" xr:uid="{00000000-0005-0000-0000-0000F7750000}"/>
    <cellStyle name="Normal 6 2 8 7 3" xfId="26429" xr:uid="{00000000-0005-0000-0000-0000F8750000}"/>
    <cellStyle name="Normal 6 2 8 8" xfId="6310" xr:uid="{00000000-0005-0000-0000-0000F9750000}"/>
    <cellStyle name="Normal 6 2 8 8 2" xfId="36645" xr:uid="{00000000-0005-0000-0000-0000FA750000}"/>
    <cellStyle name="Normal 6 2 8 8 3" xfId="21412" xr:uid="{00000000-0005-0000-0000-0000FB750000}"/>
    <cellStyle name="Normal 6 2 8 9" xfId="31634" xr:uid="{00000000-0005-0000-0000-0000FC750000}"/>
    <cellStyle name="Normal 6 2 9" xfId="1335" xr:uid="{00000000-0005-0000-0000-0000FD750000}"/>
    <cellStyle name="Normal 6 2 9 2" xfId="1758" xr:uid="{00000000-0005-0000-0000-0000FE750000}"/>
    <cellStyle name="Normal 6 2 9 2 2" xfId="2597" xr:uid="{00000000-0005-0000-0000-0000FF750000}"/>
    <cellStyle name="Normal 6 2 9 2 2 2" xfId="4287" xr:uid="{00000000-0005-0000-0000-000000760000}"/>
    <cellStyle name="Normal 6 2 9 2 2 2 2" xfId="14360" xr:uid="{00000000-0005-0000-0000-000001760000}"/>
    <cellStyle name="Normal 6 2 9 2 2 2 2 2" xfId="44691" xr:uid="{00000000-0005-0000-0000-000002760000}"/>
    <cellStyle name="Normal 6 2 9 2 2 2 2 3" xfId="29458" xr:uid="{00000000-0005-0000-0000-000003760000}"/>
    <cellStyle name="Normal 6 2 9 2 2 2 3" xfId="9340" xr:uid="{00000000-0005-0000-0000-000004760000}"/>
    <cellStyle name="Normal 6 2 9 2 2 2 3 2" xfId="39674" xr:uid="{00000000-0005-0000-0000-000005760000}"/>
    <cellStyle name="Normal 6 2 9 2 2 2 3 3" xfId="24441" xr:uid="{00000000-0005-0000-0000-000006760000}"/>
    <cellStyle name="Normal 6 2 9 2 2 2 4" xfId="34661" xr:uid="{00000000-0005-0000-0000-000007760000}"/>
    <cellStyle name="Normal 6 2 9 2 2 2 5" xfId="19428" xr:uid="{00000000-0005-0000-0000-000008760000}"/>
    <cellStyle name="Normal 6 2 9 2 2 3" xfId="5979" xr:uid="{00000000-0005-0000-0000-000009760000}"/>
    <cellStyle name="Normal 6 2 9 2 2 3 2" xfId="16031" xr:uid="{00000000-0005-0000-0000-00000A760000}"/>
    <cellStyle name="Normal 6 2 9 2 2 3 2 2" xfId="46362" xr:uid="{00000000-0005-0000-0000-00000B760000}"/>
    <cellStyle name="Normal 6 2 9 2 2 3 2 3" xfId="31129" xr:uid="{00000000-0005-0000-0000-00000C760000}"/>
    <cellStyle name="Normal 6 2 9 2 2 3 3" xfId="11011" xr:uid="{00000000-0005-0000-0000-00000D760000}"/>
    <cellStyle name="Normal 6 2 9 2 2 3 3 2" xfId="41345" xr:uid="{00000000-0005-0000-0000-00000E760000}"/>
    <cellStyle name="Normal 6 2 9 2 2 3 3 3" xfId="26112" xr:uid="{00000000-0005-0000-0000-00000F760000}"/>
    <cellStyle name="Normal 6 2 9 2 2 3 4" xfId="36332" xr:uid="{00000000-0005-0000-0000-000010760000}"/>
    <cellStyle name="Normal 6 2 9 2 2 3 5" xfId="21099" xr:uid="{00000000-0005-0000-0000-000011760000}"/>
    <cellStyle name="Normal 6 2 9 2 2 4" xfId="12689" xr:uid="{00000000-0005-0000-0000-000012760000}"/>
    <cellStyle name="Normal 6 2 9 2 2 4 2" xfId="43020" xr:uid="{00000000-0005-0000-0000-000013760000}"/>
    <cellStyle name="Normal 6 2 9 2 2 4 3" xfId="27787" xr:uid="{00000000-0005-0000-0000-000014760000}"/>
    <cellStyle name="Normal 6 2 9 2 2 5" xfId="7668" xr:uid="{00000000-0005-0000-0000-000015760000}"/>
    <cellStyle name="Normal 6 2 9 2 2 5 2" xfId="38003" xr:uid="{00000000-0005-0000-0000-000016760000}"/>
    <cellStyle name="Normal 6 2 9 2 2 5 3" xfId="22770" xr:uid="{00000000-0005-0000-0000-000017760000}"/>
    <cellStyle name="Normal 6 2 9 2 2 6" xfId="32991" xr:uid="{00000000-0005-0000-0000-000018760000}"/>
    <cellStyle name="Normal 6 2 9 2 2 7" xfId="17757" xr:uid="{00000000-0005-0000-0000-000019760000}"/>
    <cellStyle name="Normal 6 2 9 2 3" xfId="3450" xr:uid="{00000000-0005-0000-0000-00001A760000}"/>
    <cellStyle name="Normal 6 2 9 2 3 2" xfId="13524" xr:uid="{00000000-0005-0000-0000-00001B760000}"/>
    <cellStyle name="Normal 6 2 9 2 3 2 2" xfId="43855" xr:uid="{00000000-0005-0000-0000-00001C760000}"/>
    <cellStyle name="Normal 6 2 9 2 3 2 3" xfId="28622" xr:uid="{00000000-0005-0000-0000-00001D760000}"/>
    <cellStyle name="Normal 6 2 9 2 3 3" xfId="8504" xr:uid="{00000000-0005-0000-0000-00001E760000}"/>
    <cellStyle name="Normal 6 2 9 2 3 3 2" xfId="38838" xr:uid="{00000000-0005-0000-0000-00001F760000}"/>
    <cellStyle name="Normal 6 2 9 2 3 3 3" xfId="23605" xr:uid="{00000000-0005-0000-0000-000020760000}"/>
    <cellStyle name="Normal 6 2 9 2 3 4" xfId="33825" xr:uid="{00000000-0005-0000-0000-000021760000}"/>
    <cellStyle name="Normal 6 2 9 2 3 5" xfId="18592" xr:uid="{00000000-0005-0000-0000-000022760000}"/>
    <cellStyle name="Normal 6 2 9 2 4" xfId="5143" xr:uid="{00000000-0005-0000-0000-000023760000}"/>
    <cellStyle name="Normal 6 2 9 2 4 2" xfId="15195" xr:uid="{00000000-0005-0000-0000-000024760000}"/>
    <cellStyle name="Normal 6 2 9 2 4 2 2" xfId="45526" xr:uid="{00000000-0005-0000-0000-000025760000}"/>
    <cellStyle name="Normal 6 2 9 2 4 2 3" xfId="30293" xr:uid="{00000000-0005-0000-0000-000026760000}"/>
    <cellStyle name="Normal 6 2 9 2 4 3" xfId="10175" xr:uid="{00000000-0005-0000-0000-000027760000}"/>
    <cellStyle name="Normal 6 2 9 2 4 3 2" xfId="40509" xr:uid="{00000000-0005-0000-0000-000028760000}"/>
    <cellStyle name="Normal 6 2 9 2 4 3 3" xfId="25276" xr:uid="{00000000-0005-0000-0000-000029760000}"/>
    <cellStyle name="Normal 6 2 9 2 4 4" xfId="35496" xr:uid="{00000000-0005-0000-0000-00002A760000}"/>
    <cellStyle name="Normal 6 2 9 2 4 5" xfId="20263" xr:uid="{00000000-0005-0000-0000-00002B760000}"/>
    <cellStyle name="Normal 6 2 9 2 5" xfId="11853" xr:uid="{00000000-0005-0000-0000-00002C760000}"/>
    <cellStyle name="Normal 6 2 9 2 5 2" xfId="42184" xr:uid="{00000000-0005-0000-0000-00002D760000}"/>
    <cellStyle name="Normal 6 2 9 2 5 3" xfId="26951" xr:uid="{00000000-0005-0000-0000-00002E760000}"/>
    <cellStyle name="Normal 6 2 9 2 6" xfId="6832" xr:uid="{00000000-0005-0000-0000-00002F760000}"/>
    <cellStyle name="Normal 6 2 9 2 6 2" xfId="37167" xr:uid="{00000000-0005-0000-0000-000030760000}"/>
    <cellStyle name="Normal 6 2 9 2 6 3" xfId="21934" xr:uid="{00000000-0005-0000-0000-000031760000}"/>
    <cellStyle name="Normal 6 2 9 2 7" xfId="32155" xr:uid="{00000000-0005-0000-0000-000032760000}"/>
    <cellStyle name="Normal 6 2 9 2 8" xfId="16921" xr:uid="{00000000-0005-0000-0000-000033760000}"/>
    <cellStyle name="Normal 6 2 9 3" xfId="2179" xr:uid="{00000000-0005-0000-0000-000034760000}"/>
    <cellStyle name="Normal 6 2 9 3 2" xfId="3869" xr:uid="{00000000-0005-0000-0000-000035760000}"/>
    <cellStyle name="Normal 6 2 9 3 2 2" xfId="13942" xr:uid="{00000000-0005-0000-0000-000036760000}"/>
    <cellStyle name="Normal 6 2 9 3 2 2 2" xfId="44273" xr:uid="{00000000-0005-0000-0000-000037760000}"/>
    <cellStyle name="Normal 6 2 9 3 2 2 3" xfId="29040" xr:uid="{00000000-0005-0000-0000-000038760000}"/>
    <cellStyle name="Normal 6 2 9 3 2 3" xfId="8922" xr:uid="{00000000-0005-0000-0000-000039760000}"/>
    <cellStyle name="Normal 6 2 9 3 2 3 2" xfId="39256" xr:uid="{00000000-0005-0000-0000-00003A760000}"/>
    <cellStyle name="Normal 6 2 9 3 2 3 3" xfId="24023" xr:uid="{00000000-0005-0000-0000-00003B760000}"/>
    <cellStyle name="Normal 6 2 9 3 2 4" xfId="34243" xr:uid="{00000000-0005-0000-0000-00003C760000}"/>
    <cellStyle name="Normal 6 2 9 3 2 5" xfId="19010" xr:uid="{00000000-0005-0000-0000-00003D760000}"/>
    <cellStyle name="Normal 6 2 9 3 3" xfId="5561" xr:uid="{00000000-0005-0000-0000-00003E760000}"/>
    <cellStyle name="Normal 6 2 9 3 3 2" xfId="15613" xr:uid="{00000000-0005-0000-0000-00003F760000}"/>
    <cellStyle name="Normal 6 2 9 3 3 2 2" xfId="45944" xr:uid="{00000000-0005-0000-0000-000040760000}"/>
    <cellStyle name="Normal 6 2 9 3 3 2 3" xfId="30711" xr:uid="{00000000-0005-0000-0000-000041760000}"/>
    <cellStyle name="Normal 6 2 9 3 3 3" xfId="10593" xr:uid="{00000000-0005-0000-0000-000042760000}"/>
    <cellStyle name="Normal 6 2 9 3 3 3 2" xfId="40927" xr:uid="{00000000-0005-0000-0000-000043760000}"/>
    <cellStyle name="Normal 6 2 9 3 3 3 3" xfId="25694" xr:uid="{00000000-0005-0000-0000-000044760000}"/>
    <cellStyle name="Normal 6 2 9 3 3 4" xfId="35914" xr:uid="{00000000-0005-0000-0000-000045760000}"/>
    <cellStyle name="Normal 6 2 9 3 3 5" xfId="20681" xr:uid="{00000000-0005-0000-0000-000046760000}"/>
    <cellStyle name="Normal 6 2 9 3 4" xfId="12271" xr:uid="{00000000-0005-0000-0000-000047760000}"/>
    <cellStyle name="Normal 6 2 9 3 4 2" xfId="42602" xr:uid="{00000000-0005-0000-0000-000048760000}"/>
    <cellStyle name="Normal 6 2 9 3 4 3" xfId="27369" xr:uid="{00000000-0005-0000-0000-000049760000}"/>
    <cellStyle name="Normal 6 2 9 3 5" xfId="7250" xr:uid="{00000000-0005-0000-0000-00004A760000}"/>
    <cellStyle name="Normal 6 2 9 3 5 2" xfId="37585" xr:uid="{00000000-0005-0000-0000-00004B760000}"/>
    <cellStyle name="Normal 6 2 9 3 5 3" xfId="22352" xr:uid="{00000000-0005-0000-0000-00004C760000}"/>
    <cellStyle name="Normal 6 2 9 3 6" xfId="32573" xr:uid="{00000000-0005-0000-0000-00004D760000}"/>
    <cellStyle name="Normal 6 2 9 3 7" xfId="17339" xr:uid="{00000000-0005-0000-0000-00004E760000}"/>
    <cellStyle name="Normal 6 2 9 4" xfId="3032" xr:uid="{00000000-0005-0000-0000-00004F760000}"/>
    <cellStyle name="Normal 6 2 9 4 2" xfId="13106" xr:uid="{00000000-0005-0000-0000-000050760000}"/>
    <cellStyle name="Normal 6 2 9 4 2 2" xfId="43437" xr:uid="{00000000-0005-0000-0000-000051760000}"/>
    <cellStyle name="Normal 6 2 9 4 2 3" xfId="28204" xr:uid="{00000000-0005-0000-0000-000052760000}"/>
    <cellStyle name="Normal 6 2 9 4 3" xfId="8086" xr:uid="{00000000-0005-0000-0000-000053760000}"/>
    <cellStyle name="Normal 6 2 9 4 3 2" xfId="38420" xr:uid="{00000000-0005-0000-0000-000054760000}"/>
    <cellStyle name="Normal 6 2 9 4 3 3" xfId="23187" xr:uid="{00000000-0005-0000-0000-000055760000}"/>
    <cellStyle name="Normal 6 2 9 4 4" xfId="33407" xr:uid="{00000000-0005-0000-0000-000056760000}"/>
    <cellStyle name="Normal 6 2 9 4 5" xfId="18174" xr:uid="{00000000-0005-0000-0000-000057760000}"/>
    <cellStyle name="Normal 6 2 9 5" xfId="4725" xr:uid="{00000000-0005-0000-0000-000058760000}"/>
    <cellStyle name="Normal 6 2 9 5 2" xfId="14777" xr:uid="{00000000-0005-0000-0000-000059760000}"/>
    <cellStyle name="Normal 6 2 9 5 2 2" xfId="45108" xr:uid="{00000000-0005-0000-0000-00005A760000}"/>
    <cellStyle name="Normal 6 2 9 5 2 3" xfId="29875" xr:uid="{00000000-0005-0000-0000-00005B760000}"/>
    <cellStyle name="Normal 6 2 9 5 3" xfId="9757" xr:uid="{00000000-0005-0000-0000-00005C760000}"/>
    <cellStyle name="Normal 6 2 9 5 3 2" xfId="40091" xr:uid="{00000000-0005-0000-0000-00005D760000}"/>
    <cellStyle name="Normal 6 2 9 5 3 3" xfId="24858" xr:uid="{00000000-0005-0000-0000-00005E760000}"/>
    <cellStyle name="Normal 6 2 9 5 4" xfId="35078" xr:uid="{00000000-0005-0000-0000-00005F760000}"/>
    <cellStyle name="Normal 6 2 9 5 5" xfId="19845" xr:uid="{00000000-0005-0000-0000-000060760000}"/>
    <cellStyle name="Normal 6 2 9 6" xfId="11435" xr:uid="{00000000-0005-0000-0000-000061760000}"/>
    <cellStyle name="Normal 6 2 9 6 2" xfId="41766" xr:uid="{00000000-0005-0000-0000-000062760000}"/>
    <cellStyle name="Normal 6 2 9 6 3" xfId="26533" xr:uid="{00000000-0005-0000-0000-000063760000}"/>
    <cellStyle name="Normal 6 2 9 7" xfId="6414" xr:uid="{00000000-0005-0000-0000-000064760000}"/>
    <cellStyle name="Normal 6 2 9 7 2" xfId="36749" xr:uid="{00000000-0005-0000-0000-000065760000}"/>
    <cellStyle name="Normal 6 2 9 7 3" xfId="21516" xr:uid="{00000000-0005-0000-0000-000066760000}"/>
    <cellStyle name="Normal 6 2 9 8" xfId="31737" xr:uid="{00000000-0005-0000-0000-000067760000}"/>
    <cellStyle name="Normal 6 2 9 9" xfId="16503" xr:uid="{00000000-0005-0000-0000-000068760000}"/>
    <cellStyle name="Normal 6 3" xfId="883" xr:uid="{00000000-0005-0000-0000-000069760000}"/>
    <cellStyle name="Normal 6 3 10" xfId="6236" xr:uid="{00000000-0005-0000-0000-00006A760000}"/>
    <cellStyle name="Normal 6 3 10 2" xfId="36573" xr:uid="{00000000-0005-0000-0000-00006B760000}"/>
    <cellStyle name="Normal 6 3 10 3" xfId="21340" xr:uid="{00000000-0005-0000-0000-00006C760000}"/>
    <cellStyle name="Normal 6 3 11" xfId="31379" xr:uid="{00000000-0005-0000-0000-00006D760000}"/>
    <cellStyle name="Normal 6 3 12" xfId="16325" xr:uid="{00000000-0005-0000-0000-00006E760000}"/>
    <cellStyle name="Normal 6 3 2" xfId="1200" xr:uid="{00000000-0005-0000-0000-00006F760000}"/>
    <cellStyle name="Normal 6 3 2 10" xfId="31388" xr:uid="{00000000-0005-0000-0000-000070760000}"/>
    <cellStyle name="Normal 6 3 2 11" xfId="16379" xr:uid="{00000000-0005-0000-0000-000071760000}"/>
    <cellStyle name="Normal 6 3 2 2" xfId="1308" xr:uid="{00000000-0005-0000-0000-000072760000}"/>
    <cellStyle name="Normal 6 3 2 2 10" xfId="16483" xr:uid="{00000000-0005-0000-0000-000073760000}"/>
    <cellStyle name="Normal 6 3 2 2 2" xfId="1525" xr:uid="{00000000-0005-0000-0000-000074760000}"/>
    <cellStyle name="Normal 6 3 2 2 2 2" xfId="1946" xr:uid="{00000000-0005-0000-0000-000075760000}"/>
    <cellStyle name="Normal 6 3 2 2 2 2 2" xfId="2785" xr:uid="{00000000-0005-0000-0000-000076760000}"/>
    <cellStyle name="Normal 6 3 2 2 2 2 2 2" xfId="4475" xr:uid="{00000000-0005-0000-0000-000077760000}"/>
    <cellStyle name="Normal 6 3 2 2 2 2 2 2 2" xfId="14548" xr:uid="{00000000-0005-0000-0000-000078760000}"/>
    <cellStyle name="Normal 6 3 2 2 2 2 2 2 2 2" xfId="44879" xr:uid="{00000000-0005-0000-0000-000079760000}"/>
    <cellStyle name="Normal 6 3 2 2 2 2 2 2 2 3" xfId="29646" xr:uid="{00000000-0005-0000-0000-00007A760000}"/>
    <cellStyle name="Normal 6 3 2 2 2 2 2 2 3" xfId="9528" xr:uid="{00000000-0005-0000-0000-00007B760000}"/>
    <cellStyle name="Normal 6 3 2 2 2 2 2 2 3 2" xfId="39862" xr:uid="{00000000-0005-0000-0000-00007C760000}"/>
    <cellStyle name="Normal 6 3 2 2 2 2 2 2 3 3" xfId="24629" xr:uid="{00000000-0005-0000-0000-00007D760000}"/>
    <cellStyle name="Normal 6 3 2 2 2 2 2 2 4" xfId="34849" xr:uid="{00000000-0005-0000-0000-00007E760000}"/>
    <cellStyle name="Normal 6 3 2 2 2 2 2 2 5" xfId="19616" xr:uid="{00000000-0005-0000-0000-00007F760000}"/>
    <cellStyle name="Normal 6 3 2 2 2 2 2 3" xfId="6167" xr:uid="{00000000-0005-0000-0000-000080760000}"/>
    <cellStyle name="Normal 6 3 2 2 2 2 2 3 2" xfId="16219" xr:uid="{00000000-0005-0000-0000-000081760000}"/>
    <cellStyle name="Normal 6 3 2 2 2 2 2 3 2 2" xfId="46550" xr:uid="{00000000-0005-0000-0000-000082760000}"/>
    <cellStyle name="Normal 6 3 2 2 2 2 2 3 2 3" xfId="31317" xr:uid="{00000000-0005-0000-0000-000083760000}"/>
    <cellStyle name="Normal 6 3 2 2 2 2 2 3 3" xfId="11199" xr:uid="{00000000-0005-0000-0000-000084760000}"/>
    <cellStyle name="Normal 6 3 2 2 2 2 2 3 3 2" xfId="41533" xr:uid="{00000000-0005-0000-0000-000085760000}"/>
    <cellStyle name="Normal 6 3 2 2 2 2 2 3 3 3" xfId="26300" xr:uid="{00000000-0005-0000-0000-000086760000}"/>
    <cellStyle name="Normal 6 3 2 2 2 2 2 3 4" xfId="36520" xr:uid="{00000000-0005-0000-0000-000087760000}"/>
    <cellStyle name="Normal 6 3 2 2 2 2 2 3 5" xfId="21287" xr:uid="{00000000-0005-0000-0000-000088760000}"/>
    <cellStyle name="Normal 6 3 2 2 2 2 2 4" xfId="12877" xr:uid="{00000000-0005-0000-0000-000089760000}"/>
    <cellStyle name="Normal 6 3 2 2 2 2 2 4 2" xfId="43208" xr:uid="{00000000-0005-0000-0000-00008A760000}"/>
    <cellStyle name="Normal 6 3 2 2 2 2 2 4 3" xfId="27975" xr:uid="{00000000-0005-0000-0000-00008B760000}"/>
    <cellStyle name="Normal 6 3 2 2 2 2 2 5" xfId="7856" xr:uid="{00000000-0005-0000-0000-00008C760000}"/>
    <cellStyle name="Normal 6 3 2 2 2 2 2 5 2" xfId="38191" xr:uid="{00000000-0005-0000-0000-00008D760000}"/>
    <cellStyle name="Normal 6 3 2 2 2 2 2 5 3" xfId="22958" xr:uid="{00000000-0005-0000-0000-00008E760000}"/>
    <cellStyle name="Normal 6 3 2 2 2 2 2 6" xfId="33179" xr:uid="{00000000-0005-0000-0000-00008F760000}"/>
    <cellStyle name="Normal 6 3 2 2 2 2 2 7" xfId="17945" xr:uid="{00000000-0005-0000-0000-000090760000}"/>
    <cellStyle name="Normal 6 3 2 2 2 2 3" xfId="3638" xr:uid="{00000000-0005-0000-0000-000091760000}"/>
    <cellStyle name="Normal 6 3 2 2 2 2 3 2" xfId="13712" xr:uid="{00000000-0005-0000-0000-000092760000}"/>
    <cellStyle name="Normal 6 3 2 2 2 2 3 2 2" xfId="44043" xr:uid="{00000000-0005-0000-0000-000093760000}"/>
    <cellStyle name="Normal 6 3 2 2 2 2 3 2 3" xfId="28810" xr:uid="{00000000-0005-0000-0000-000094760000}"/>
    <cellStyle name="Normal 6 3 2 2 2 2 3 3" xfId="8692" xr:uid="{00000000-0005-0000-0000-000095760000}"/>
    <cellStyle name="Normal 6 3 2 2 2 2 3 3 2" xfId="39026" xr:uid="{00000000-0005-0000-0000-000096760000}"/>
    <cellStyle name="Normal 6 3 2 2 2 2 3 3 3" xfId="23793" xr:uid="{00000000-0005-0000-0000-000097760000}"/>
    <cellStyle name="Normal 6 3 2 2 2 2 3 4" xfId="34013" xr:uid="{00000000-0005-0000-0000-000098760000}"/>
    <cellStyle name="Normal 6 3 2 2 2 2 3 5" xfId="18780" xr:uid="{00000000-0005-0000-0000-000099760000}"/>
    <cellStyle name="Normal 6 3 2 2 2 2 4" xfId="5331" xr:uid="{00000000-0005-0000-0000-00009A760000}"/>
    <cellStyle name="Normal 6 3 2 2 2 2 4 2" xfId="15383" xr:uid="{00000000-0005-0000-0000-00009B760000}"/>
    <cellStyle name="Normal 6 3 2 2 2 2 4 2 2" xfId="45714" xr:uid="{00000000-0005-0000-0000-00009C760000}"/>
    <cellStyle name="Normal 6 3 2 2 2 2 4 2 3" xfId="30481" xr:uid="{00000000-0005-0000-0000-00009D760000}"/>
    <cellStyle name="Normal 6 3 2 2 2 2 4 3" xfId="10363" xr:uid="{00000000-0005-0000-0000-00009E760000}"/>
    <cellStyle name="Normal 6 3 2 2 2 2 4 3 2" xfId="40697" xr:uid="{00000000-0005-0000-0000-00009F760000}"/>
    <cellStyle name="Normal 6 3 2 2 2 2 4 3 3" xfId="25464" xr:uid="{00000000-0005-0000-0000-0000A0760000}"/>
    <cellStyle name="Normal 6 3 2 2 2 2 4 4" xfId="35684" xr:uid="{00000000-0005-0000-0000-0000A1760000}"/>
    <cellStyle name="Normal 6 3 2 2 2 2 4 5" xfId="20451" xr:uid="{00000000-0005-0000-0000-0000A2760000}"/>
    <cellStyle name="Normal 6 3 2 2 2 2 5" xfId="12041" xr:uid="{00000000-0005-0000-0000-0000A3760000}"/>
    <cellStyle name="Normal 6 3 2 2 2 2 5 2" xfId="42372" xr:uid="{00000000-0005-0000-0000-0000A4760000}"/>
    <cellStyle name="Normal 6 3 2 2 2 2 5 3" xfId="27139" xr:uid="{00000000-0005-0000-0000-0000A5760000}"/>
    <cellStyle name="Normal 6 3 2 2 2 2 6" xfId="7020" xr:uid="{00000000-0005-0000-0000-0000A6760000}"/>
    <cellStyle name="Normal 6 3 2 2 2 2 6 2" xfId="37355" xr:uid="{00000000-0005-0000-0000-0000A7760000}"/>
    <cellStyle name="Normal 6 3 2 2 2 2 6 3" xfId="22122" xr:uid="{00000000-0005-0000-0000-0000A8760000}"/>
    <cellStyle name="Normal 6 3 2 2 2 2 7" xfId="32343" xr:uid="{00000000-0005-0000-0000-0000A9760000}"/>
    <cellStyle name="Normal 6 3 2 2 2 2 8" xfId="17109" xr:uid="{00000000-0005-0000-0000-0000AA760000}"/>
    <cellStyle name="Normal 6 3 2 2 2 3" xfId="2367" xr:uid="{00000000-0005-0000-0000-0000AB760000}"/>
    <cellStyle name="Normal 6 3 2 2 2 3 2" xfId="4057" xr:uid="{00000000-0005-0000-0000-0000AC760000}"/>
    <cellStyle name="Normal 6 3 2 2 2 3 2 2" xfId="14130" xr:uid="{00000000-0005-0000-0000-0000AD760000}"/>
    <cellStyle name="Normal 6 3 2 2 2 3 2 2 2" xfId="44461" xr:uid="{00000000-0005-0000-0000-0000AE760000}"/>
    <cellStyle name="Normal 6 3 2 2 2 3 2 2 3" xfId="29228" xr:uid="{00000000-0005-0000-0000-0000AF760000}"/>
    <cellStyle name="Normal 6 3 2 2 2 3 2 3" xfId="9110" xr:uid="{00000000-0005-0000-0000-0000B0760000}"/>
    <cellStyle name="Normal 6 3 2 2 2 3 2 3 2" xfId="39444" xr:uid="{00000000-0005-0000-0000-0000B1760000}"/>
    <cellStyle name="Normal 6 3 2 2 2 3 2 3 3" xfId="24211" xr:uid="{00000000-0005-0000-0000-0000B2760000}"/>
    <cellStyle name="Normal 6 3 2 2 2 3 2 4" xfId="34431" xr:uid="{00000000-0005-0000-0000-0000B3760000}"/>
    <cellStyle name="Normal 6 3 2 2 2 3 2 5" xfId="19198" xr:uid="{00000000-0005-0000-0000-0000B4760000}"/>
    <cellStyle name="Normal 6 3 2 2 2 3 3" xfId="5749" xr:uid="{00000000-0005-0000-0000-0000B5760000}"/>
    <cellStyle name="Normal 6 3 2 2 2 3 3 2" xfId="15801" xr:uid="{00000000-0005-0000-0000-0000B6760000}"/>
    <cellStyle name="Normal 6 3 2 2 2 3 3 2 2" xfId="46132" xr:uid="{00000000-0005-0000-0000-0000B7760000}"/>
    <cellStyle name="Normal 6 3 2 2 2 3 3 2 3" xfId="30899" xr:uid="{00000000-0005-0000-0000-0000B8760000}"/>
    <cellStyle name="Normal 6 3 2 2 2 3 3 3" xfId="10781" xr:uid="{00000000-0005-0000-0000-0000B9760000}"/>
    <cellStyle name="Normal 6 3 2 2 2 3 3 3 2" xfId="41115" xr:uid="{00000000-0005-0000-0000-0000BA760000}"/>
    <cellStyle name="Normal 6 3 2 2 2 3 3 3 3" xfId="25882" xr:uid="{00000000-0005-0000-0000-0000BB760000}"/>
    <cellStyle name="Normal 6 3 2 2 2 3 3 4" xfId="36102" xr:uid="{00000000-0005-0000-0000-0000BC760000}"/>
    <cellStyle name="Normal 6 3 2 2 2 3 3 5" xfId="20869" xr:uid="{00000000-0005-0000-0000-0000BD760000}"/>
    <cellStyle name="Normal 6 3 2 2 2 3 4" xfId="12459" xr:uid="{00000000-0005-0000-0000-0000BE760000}"/>
    <cellStyle name="Normal 6 3 2 2 2 3 4 2" xfId="42790" xr:uid="{00000000-0005-0000-0000-0000BF760000}"/>
    <cellStyle name="Normal 6 3 2 2 2 3 4 3" xfId="27557" xr:uid="{00000000-0005-0000-0000-0000C0760000}"/>
    <cellStyle name="Normal 6 3 2 2 2 3 5" xfId="7438" xr:uid="{00000000-0005-0000-0000-0000C1760000}"/>
    <cellStyle name="Normal 6 3 2 2 2 3 5 2" xfId="37773" xr:uid="{00000000-0005-0000-0000-0000C2760000}"/>
    <cellStyle name="Normal 6 3 2 2 2 3 5 3" xfId="22540" xr:uid="{00000000-0005-0000-0000-0000C3760000}"/>
    <cellStyle name="Normal 6 3 2 2 2 3 6" xfId="32761" xr:uid="{00000000-0005-0000-0000-0000C4760000}"/>
    <cellStyle name="Normal 6 3 2 2 2 3 7" xfId="17527" xr:uid="{00000000-0005-0000-0000-0000C5760000}"/>
    <cellStyle name="Normal 6 3 2 2 2 4" xfId="3220" xr:uid="{00000000-0005-0000-0000-0000C6760000}"/>
    <cellStyle name="Normal 6 3 2 2 2 4 2" xfId="13294" xr:uid="{00000000-0005-0000-0000-0000C7760000}"/>
    <cellStyle name="Normal 6 3 2 2 2 4 2 2" xfId="43625" xr:uid="{00000000-0005-0000-0000-0000C8760000}"/>
    <cellStyle name="Normal 6 3 2 2 2 4 2 3" xfId="28392" xr:uid="{00000000-0005-0000-0000-0000C9760000}"/>
    <cellStyle name="Normal 6 3 2 2 2 4 3" xfId="8274" xr:uid="{00000000-0005-0000-0000-0000CA760000}"/>
    <cellStyle name="Normal 6 3 2 2 2 4 3 2" xfId="38608" xr:uid="{00000000-0005-0000-0000-0000CB760000}"/>
    <cellStyle name="Normal 6 3 2 2 2 4 3 3" xfId="23375" xr:uid="{00000000-0005-0000-0000-0000CC760000}"/>
    <cellStyle name="Normal 6 3 2 2 2 4 4" xfId="33595" xr:uid="{00000000-0005-0000-0000-0000CD760000}"/>
    <cellStyle name="Normal 6 3 2 2 2 4 5" xfId="18362" xr:uid="{00000000-0005-0000-0000-0000CE760000}"/>
    <cellStyle name="Normal 6 3 2 2 2 5" xfId="4913" xr:uid="{00000000-0005-0000-0000-0000CF760000}"/>
    <cellStyle name="Normal 6 3 2 2 2 5 2" xfId="14965" xr:uid="{00000000-0005-0000-0000-0000D0760000}"/>
    <cellStyle name="Normal 6 3 2 2 2 5 2 2" xfId="45296" xr:uid="{00000000-0005-0000-0000-0000D1760000}"/>
    <cellStyle name="Normal 6 3 2 2 2 5 2 3" xfId="30063" xr:uid="{00000000-0005-0000-0000-0000D2760000}"/>
    <cellStyle name="Normal 6 3 2 2 2 5 3" xfId="9945" xr:uid="{00000000-0005-0000-0000-0000D3760000}"/>
    <cellStyle name="Normal 6 3 2 2 2 5 3 2" xfId="40279" xr:uid="{00000000-0005-0000-0000-0000D4760000}"/>
    <cellStyle name="Normal 6 3 2 2 2 5 3 3" xfId="25046" xr:uid="{00000000-0005-0000-0000-0000D5760000}"/>
    <cellStyle name="Normal 6 3 2 2 2 5 4" xfId="35266" xr:uid="{00000000-0005-0000-0000-0000D6760000}"/>
    <cellStyle name="Normal 6 3 2 2 2 5 5" xfId="20033" xr:uid="{00000000-0005-0000-0000-0000D7760000}"/>
    <cellStyle name="Normal 6 3 2 2 2 6" xfId="11623" xr:uid="{00000000-0005-0000-0000-0000D8760000}"/>
    <cellStyle name="Normal 6 3 2 2 2 6 2" xfId="41954" xr:uid="{00000000-0005-0000-0000-0000D9760000}"/>
    <cellStyle name="Normal 6 3 2 2 2 6 3" xfId="26721" xr:uid="{00000000-0005-0000-0000-0000DA760000}"/>
    <cellStyle name="Normal 6 3 2 2 2 7" xfId="6602" xr:uid="{00000000-0005-0000-0000-0000DB760000}"/>
    <cellStyle name="Normal 6 3 2 2 2 7 2" xfId="36937" xr:uid="{00000000-0005-0000-0000-0000DC760000}"/>
    <cellStyle name="Normal 6 3 2 2 2 7 3" xfId="21704" xr:uid="{00000000-0005-0000-0000-0000DD760000}"/>
    <cellStyle name="Normal 6 3 2 2 2 8" xfId="31925" xr:uid="{00000000-0005-0000-0000-0000DE760000}"/>
    <cellStyle name="Normal 6 3 2 2 2 9" xfId="16691" xr:uid="{00000000-0005-0000-0000-0000DF760000}"/>
    <cellStyle name="Normal 6 3 2 2 3" xfId="1738" xr:uid="{00000000-0005-0000-0000-0000E0760000}"/>
    <cellStyle name="Normal 6 3 2 2 3 2" xfId="2577" xr:uid="{00000000-0005-0000-0000-0000E1760000}"/>
    <cellStyle name="Normal 6 3 2 2 3 2 2" xfId="4267" xr:uid="{00000000-0005-0000-0000-0000E2760000}"/>
    <cellStyle name="Normal 6 3 2 2 3 2 2 2" xfId="14340" xr:uid="{00000000-0005-0000-0000-0000E3760000}"/>
    <cellStyle name="Normal 6 3 2 2 3 2 2 2 2" xfId="44671" xr:uid="{00000000-0005-0000-0000-0000E4760000}"/>
    <cellStyle name="Normal 6 3 2 2 3 2 2 2 3" xfId="29438" xr:uid="{00000000-0005-0000-0000-0000E5760000}"/>
    <cellStyle name="Normal 6 3 2 2 3 2 2 3" xfId="9320" xr:uid="{00000000-0005-0000-0000-0000E6760000}"/>
    <cellStyle name="Normal 6 3 2 2 3 2 2 3 2" xfId="39654" xr:uid="{00000000-0005-0000-0000-0000E7760000}"/>
    <cellStyle name="Normal 6 3 2 2 3 2 2 3 3" xfId="24421" xr:uid="{00000000-0005-0000-0000-0000E8760000}"/>
    <cellStyle name="Normal 6 3 2 2 3 2 2 4" xfId="34641" xr:uid="{00000000-0005-0000-0000-0000E9760000}"/>
    <cellStyle name="Normal 6 3 2 2 3 2 2 5" xfId="19408" xr:uid="{00000000-0005-0000-0000-0000EA760000}"/>
    <cellStyle name="Normal 6 3 2 2 3 2 3" xfId="5959" xr:uid="{00000000-0005-0000-0000-0000EB760000}"/>
    <cellStyle name="Normal 6 3 2 2 3 2 3 2" xfId="16011" xr:uid="{00000000-0005-0000-0000-0000EC760000}"/>
    <cellStyle name="Normal 6 3 2 2 3 2 3 2 2" xfId="46342" xr:uid="{00000000-0005-0000-0000-0000ED760000}"/>
    <cellStyle name="Normal 6 3 2 2 3 2 3 2 3" xfId="31109" xr:uid="{00000000-0005-0000-0000-0000EE760000}"/>
    <cellStyle name="Normal 6 3 2 2 3 2 3 3" xfId="10991" xr:uid="{00000000-0005-0000-0000-0000EF760000}"/>
    <cellStyle name="Normal 6 3 2 2 3 2 3 3 2" xfId="41325" xr:uid="{00000000-0005-0000-0000-0000F0760000}"/>
    <cellStyle name="Normal 6 3 2 2 3 2 3 3 3" xfId="26092" xr:uid="{00000000-0005-0000-0000-0000F1760000}"/>
    <cellStyle name="Normal 6 3 2 2 3 2 3 4" xfId="36312" xr:uid="{00000000-0005-0000-0000-0000F2760000}"/>
    <cellStyle name="Normal 6 3 2 2 3 2 3 5" xfId="21079" xr:uid="{00000000-0005-0000-0000-0000F3760000}"/>
    <cellStyle name="Normal 6 3 2 2 3 2 4" xfId="12669" xr:uid="{00000000-0005-0000-0000-0000F4760000}"/>
    <cellStyle name="Normal 6 3 2 2 3 2 4 2" xfId="43000" xr:uid="{00000000-0005-0000-0000-0000F5760000}"/>
    <cellStyle name="Normal 6 3 2 2 3 2 4 3" xfId="27767" xr:uid="{00000000-0005-0000-0000-0000F6760000}"/>
    <cellStyle name="Normal 6 3 2 2 3 2 5" xfId="7648" xr:uid="{00000000-0005-0000-0000-0000F7760000}"/>
    <cellStyle name="Normal 6 3 2 2 3 2 5 2" xfId="37983" xr:uid="{00000000-0005-0000-0000-0000F8760000}"/>
    <cellStyle name="Normal 6 3 2 2 3 2 5 3" xfId="22750" xr:uid="{00000000-0005-0000-0000-0000F9760000}"/>
    <cellStyle name="Normal 6 3 2 2 3 2 6" xfId="32971" xr:uid="{00000000-0005-0000-0000-0000FA760000}"/>
    <cellStyle name="Normal 6 3 2 2 3 2 7" xfId="17737" xr:uid="{00000000-0005-0000-0000-0000FB760000}"/>
    <cellStyle name="Normal 6 3 2 2 3 3" xfId="3430" xr:uid="{00000000-0005-0000-0000-0000FC760000}"/>
    <cellStyle name="Normal 6 3 2 2 3 3 2" xfId="13504" xr:uid="{00000000-0005-0000-0000-0000FD760000}"/>
    <cellStyle name="Normal 6 3 2 2 3 3 2 2" xfId="43835" xr:uid="{00000000-0005-0000-0000-0000FE760000}"/>
    <cellStyle name="Normal 6 3 2 2 3 3 2 3" xfId="28602" xr:uid="{00000000-0005-0000-0000-0000FF760000}"/>
    <cellStyle name="Normal 6 3 2 2 3 3 3" xfId="8484" xr:uid="{00000000-0005-0000-0000-000000770000}"/>
    <cellStyle name="Normal 6 3 2 2 3 3 3 2" xfId="38818" xr:uid="{00000000-0005-0000-0000-000001770000}"/>
    <cellStyle name="Normal 6 3 2 2 3 3 3 3" xfId="23585" xr:uid="{00000000-0005-0000-0000-000002770000}"/>
    <cellStyle name="Normal 6 3 2 2 3 3 4" xfId="33805" xr:uid="{00000000-0005-0000-0000-000003770000}"/>
    <cellStyle name="Normal 6 3 2 2 3 3 5" xfId="18572" xr:uid="{00000000-0005-0000-0000-000004770000}"/>
    <cellStyle name="Normal 6 3 2 2 3 4" xfId="5123" xr:uid="{00000000-0005-0000-0000-000005770000}"/>
    <cellStyle name="Normal 6 3 2 2 3 4 2" xfId="15175" xr:uid="{00000000-0005-0000-0000-000006770000}"/>
    <cellStyle name="Normal 6 3 2 2 3 4 2 2" xfId="45506" xr:uid="{00000000-0005-0000-0000-000007770000}"/>
    <cellStyle name="Normal 6 3 2 2 3 4 2 3" xfId="30273" xr:uid="{00000000-0005-0000-0000-000008770000}"/>
    <cellStyle name="Normal 6 3 2 2 3 4 3" xfId="10155" xr:uid="{00000000-0005-0000-0000-000009770000}"/>
    <cellStyle name="Normal 6 3 2 2 3 4 3 2" xfId="40489" xr:uid="{00000000-0005-0000-0000-00000A770000}"/>
    <cellStyle name="Normal 6 3 2 2 3 4 3 3" xfId="25256" xr:uid="{00000000-0005-0000-0000-00000B770000}"/>
    <cellStyle name="Normal 6 3 2 2 3 4 4" xfId="35476" xr:uid="{00000000-0005-0000-0000-00000C770000}"/>
    <cellStyle name="Normal 6 3 2 2 3 4 5" xfId="20243" xr:uid="{00000000-0005-0000-0000-00000D770000}"/>
    <cellStyle name="Normal 6 3 2 2 3 5" xfId="11833" xr:uid="{00000000-0005-0000-0000-00000E770000}"/>
    <cellStyle name="Normal 6 3 2 2 3 5 2" xfId="42164" xr:uid="{00000000-0005-0000-0000-00000F770000}"/>
    <cellStyle name="Normal 6 3 2 2 3 5 3" xfId="26931" xr:uid="{00000000-0005-0000-0000-000010770000}"/>
    <cellStyle name="Normal 6 3 2 2 3 6" xfId="6812" xr:uid="{00000000-0005-0000-0000-000011770000}"/>
    <cellStyle name="Normal 6 3 2 2 3 6 2" xfId="37147" xr:uid="{00000000-0005-0000-0000-000012770000}"/>
    <cellStyle name="Normal 6 3 2 2 3 6 3" xfId="21914" xr:uid="{00000000-0005-0000-0000-000013770000}"/>
    <cellStyle name="Normal 6 3 2 2 3 7" xfId="32135" xr:uid="{00000000-0005-0000-0000-000014770000}"/>
    <cellStyle name="Normal 6 3 2 2 3 8" xfId="16901" xr:uid="{00000000-0005-0000-0000-000015770000}"/>
    <cellStyle name="Normal 6 3 2 2 4" xfId="2159" xr:uid="{00000000-0005-0000-0000-000016770000}"/>
    <cellStyle name="Normal 6 3 2 2 4 2" xfId="3849" xr:uid="{00000000-0005-0000-0000-000017770000}"/>
    <cellStyle name="Normal 6 3 2 2 4 2 2" xfId="13922" xr:uid="{00000000-0005-0000-0000-000018770000}"/>
    <cellStyle name="Normal 6 3 2 2 4 2 2 2" xfId="44253" xr:uid="{00000000-0005-0000-0000-000019770000}"/>
    <cellStyle name="Normal 6 3 2 2 4 2 2 3" xfId="29020" xr:uid="{00000000-0005-0000-0000-00001A770000}"/>
    <cellStyle name="Normal 6 3 2 2 4 2 3" xfId="8902" xr:uid="{00000000-0005-0000-0000-00001B770000}"/>
    <cellStyle name="Normal 6 3 2 2 4 2 3 2" xfId="39236" xr:uid="{00000000-0005-0000-0000-00001C770000}"/>
    <cellStyle name="Normal 6 3 2 2 4 2 3 3" xfId="24003" xr:uid="{00000000-0005-0000-0000-00001D770000}"/>
    <cellStyle name="Normal 6 3 2 2 4 2 4" xfId="34223" xr:uid="{00000000-0005-0000-0000-00001E770000}"/>
    <cellStyle name="Normal 6 3 2 2 4 2 5" xfId="18990" xr:uid="{00000000-0005-0000-0000-00001F770000}"/>
    <cellStyle name="Normal 6 3 2 2 4 3" xfId="5541" xr:uid="{00000000-0005-0000-0000-000020770000}"/>
    <cellStyle name="Normal 6 3 2 2 4 3 2" xfId="15593" xr:uid="{00000000-0005-0000-0000-000021770000}"/>
    <cellStyle name="Normal 6 3 2 2 4 3 2 2" xfId="45924" xr:uid="{00000000-0005-0000-0000-000022770000}"/>
    <cellStyle name="Normal 6 3 2 2 4 3 2 3" xfId="30691" xr:uid="{00000000-0005-0000-0000-000023770000}"/>
    <cellStyle name="Normal 6 3 2 2 4 3 3" xfId="10573" xr:uid="{00000000-0005-0000-0000-000024770000}"/>
    <cellStyle name="Normal 6 3 2 2 4 3 3 2" xfId="40907" xr:uid="{00000000-0005-0000-0000-000025770000}"/>
    <cellStyle name="Normal 6 3 2 2 4 3 3 3" xfId="25674" xr:uid="{00000000-0005-0000-0000-000026770000}"/>
    <cellStyle name="Normal 6 3 2 2 4 3 4" xfId="35894" xr:uid="{00000000-0005-0000-0000-000027770000}"/>
    <cellStyle name="Normal 6 3 2 2 4 3 5" xfId="20661" xr:uid="{00000000-0005-0000-0000-000028770000}"/>
    <cellStyle name="Normal 6 3 2 2 4 4" xfId="12251" xr:uid="{00000000-0005-0000-0000-000029770000}"/>
    <cellStyle name="Normal 6 3 2 2 4 4 2" xfId="42582" xr:uid="{00000000-0005-0000-0000-00002A770000}"/>
    <cellStyle name="Normal 6 3 2 2 4 4 3" xfId="27349" xr:uid="{00000000-0005-0000-0000-00002B770000}"/>
    <cellStyle name="Normal 6 3 2 2 4 5" xfId="7230" xr:uid="{00000000-0005-0000-0000-00002C770000}"/>
    <cellStyle name="Normal 6 3 2 2 4 5 2" xfId="37565" xr:uid="{00000000-0005-0000-0000-00002D770000}"/>
    <cellStyle name="Normal 6 3 2 2 4 5 3" xfId="22332" xr:uid="{00000000-0005-0000-0000-00002E770000}"/>
    <cellStyle name="Normal 6 3 2 2 4 6" xfId="32553" xr:uid="{00000000-0005-0000-0000-00002F770000}"/>
    <cellStyle name="Normal 6 3 2 2 4 7" xfId="17319" xr:uid="{00000000-0005-0000-0000-000030770000}"/>
    <cellStyle name="Normal 6 3 2 2 5" xfId="3012" xr:uid="{00000000-0005-0000-0000-000031770000}"/>
    <cellStyle name="Normal 6 3 2 2 5 2" xfId="13086" xr:uid="{00000000-0005-0000-0000-000032770000}"/>
    <cellStyle name="Normal 6 3 2 2 5 2 2" xfId="43417" xr:uid="{00000000-0005-0000-0000-000033770000}"/>
    <cellStyle name="Normal 6 3 2 2 5 2 3" xfId="28184" xr:uid="{00000000-0005-0000-0000-000034770000}"/>
    <cellStyle name="Normal 6 3 2 2 5 3" xfId="8066" xr:uid="{00000000-0005-0000-0000-000035770000}"/>
    <cellStyle name="Normal 6 3 2 2 5 3 2" xfId="38400" xr:uid="{00000000-0005-0000-0000-000036770000}"/>
    <cellStyle name="Normal 6 3 2 2 5 3 3" xfId="23167" xr:uid="{00000000-0005-0000-0000-000037770000}"/>
    <cellStyle name="Normal 6 3 2 2 5 4" xfId="33387" xr:uid="{00000000-0005-0000-0000-000038770000}"/>
    <cellStyle name="Normal 6 3 2 2 5 5" xfId="18154" xr:uid="{00000000-0005-0000-0000-000039770000}"/>
    <cellStyle name="Normal 6 3 2 2 6" xfId="4705" xr:uid="{00000000-0005-0000-0000-00003A770000}"/>
    <cellStyle name="Normal 6 3 2 2 6 2" xfId="14757" xr:uid="{00000000-0005-0000-0000-00003B770000}"/>
    <cellStyle name="Normal 6 3 2 2 6 2 2" xfId="45088" xr:uid="{00000000-0005-0000-0000-00003C770000}"/>
    <cellStyle name="Normal 6 3 2 2 6 2 3" xfId="29855" xr:uid="{00000000-0005-0000-0000-00003D770000}"/>
    <cellStyle name="Normal 6 3 2 2 6 3" xfId="9737" xr:uid="{00000000-0005-0000-0000-00003E770000}"/>
    <cellStyle name="Normal 6 3 2 2 6 3 2" xfId="40071" xr:uid="{00000000-0005-0000-0000-00003F770000}"/>
    <cellStyle name="Normal 6 3 2 2 6 3 3" xfId="24838" xr:uid="{00000000-0005-0000-0000-000040770000}"/>
    <cellStyle name="Normal 6 3 2 2 6 4" xfId="35058" xr:uid="{00000000-0005-0000-0000-000041770000}"/>
    <cellStyle name="Normal 6 3 2 2 6 5" xfId="19825" xr:uid="{00000000-0005-0000-0000-000042770000}"/>
    <cellStyle name="Normal 6 3 2 2 7" xfId="11415" xr:uid="{00000000-0005-0000-0000-000043770000}"/>
    <cellStyle name="Normal 6 3 2 2 7 2" xfId="41746" xr:uid="{00000000-0005-0000-0000-000044770000}"/>
    <cellStyle name="Normal 6 3 2 2 7 3" xfId="26513" xr:uid="{00000000-0005-0000-0000-000045770000}"/>
    <cellStyle name="Normal 6 3 2 2 8" xfId="6394" xr:uid="{00000000-0005-0000-0000-000046770000}"/>
    <cellStyle name="Normal 6 3 2 2 8 2" xfId="36729" xr:uid="{00000000-0005-0000-0000-000047770000}"/>
    <cellStyle name="Normal 6 3 2 2 8 3" xfId="21496" xr:uid="{00000000-0005-0000-0000-000048770000}"/>
    <cellStyle name="Normal 6 3 2 2 9" xfId="31717" xr:uid="{00000000-0005-0000-0000-000049770000}"/>
    <cellStyle name="Normal 6 3 2 3" xfId="1421" xr:uid="{00000000-0005-0000-0000-00004A770000}"/>
    <cellStyle name="Normal 6 3 2 3 2" xfId="1842" xr:uid="{00000000-0005-0000-0000-00004B770000}"/>
    <cellStyle name="Normal 6 3 2 3 2 2" xfId="2681" xr:uid="{00000000-0005-0000-0000-00004C770000}"/>
    <cellStyle name="Normal 6 3 2 3 2 2 2" xfId="4371" xr:uid="{00000000-0005-0000-0000-00004D770000}"/>
    <cellStyle name="Normal 6 3 2 3 2 2 2 2" xfId="14444" xr:uid="{00000000-0005-0000-0000-00004E770000}"/>
    <cellStyle name="Normal 6 3 2 3 2 2 2 2 2" xfId="44775" xr:uid="{00000000-0005-0000-0000-00004F770000}"/>
    <cellStyle name="Normal 6 3 2 3 2 2 2 2 3" xfId="29542" xr:uid="{00000000-0005-0000-0000-000050770000}"/>
    <cellStyle name="Normal 6 3 2 3 2 2 2 3" xfId="9424" xr:uid="{00000000-0005-0000-0000-000051770000}"/>
    <cellStyle name="Normal 6 3 2 3 2 2 2 3 2" xfId="39758" xr:uid="{00000000-0005-0000-0000-000052770000}"/>
    <cellStyle name="Normal 6 3 2 3 2 2 2 3 3" xfId="24525" xr:uid="{00000000-0005-0000-0000-000053770000}"/>
    <cellStyle name="Normal 6 3 2 3 2 2 2 4" xfId="34745" xr:uid="{00000000-0005-0000-0000-000054770000}"/>
    <cellStyle name="Normal 6 3 2 3 2 2 2 5" xfId="19512" xr:uid="{00000000-0005-0000-0000-000055770000}"/>
    <cellStyle name="Normal 6 3 2 3 2 2 3" xfId="6063" xr:uid="{00000000-0005-0000-0000-000056770000}"/>
    <cellStyle name="Normal 6 3 2 3 2 2 3 2" xfId="16115" xr:uid="{00000000-0005-0000-0000-000057770000}"/>
    <cellStyle name="Normal 6 3 2 3 2 2 3 2 2" xfId="46446" xr:uid="{00000000-0005-0000-0000-000058770000}"/>
    <cellStyle name="Normal 6 3 2 3 2 2 3 2 3" xfId="31213" xr:uid="{00000000-0005-0000-0000-000059770000}"/>
    <cellStyle name="Normal 6 3 2 3 2 2 3 3" xfId="11095" xr:uid="{00000000-0005-0000-0000-00005A770000}"/>
    <cellStyle name="Normal 6 3 2 3 2 2 3 3 2" xfId="41429" xr:uid="{00000000-0005-0000-0000-00005B770000}"/>
    <cellStyle name="Normal 6 3 2 3 2 2 3 3 3" xfId="26196" xr:uid="{00000000-0005-0000-0000-00005C770000}"/>
    <cellStyle name="Normal 6 3 2 3 2 2 3 4" xfId="36416" xr:uid="{00000000-0005-0000-0000-00005D770000}"/>
    <cellStyle name="Normal 6 3 2 3 2 2 3 5" xfId="21183" xr:uid="{00000000-0005-0000-0000-00005E770000}"/>
    <cellStyle name="Normal 6 3 2 3 2 2 4" xfId="12773" xr:uid="{00000000-0005-0000-0000-00005F770000}"/>
    <cellStyle name="Normal 6 3 2 3 2 2 4 2" xfId="43104" xr:uid="{00000000-0005-0000-0000-000060770000}"/>
    <cellStyle name="Normal 6 3 2 3 2 2 4 3" xfId="27871" xr:uid="{00000000-0005-0000-0000-000061770000}"/>
    <cellStyle name="Normal 6 3 2 3 2 2 5" xfId="7752" xr:uid="{00000000-0005-0000-0000-000062770000}"/>
    <cellStyle name="Normal 6 3 2 3 2 2 5 2" xfId="38087" xr:uid="{00000000-0005-0000-0000-000063770000}"/>
    <cellStyle name="Normal 6 3 2 3 2 2 5 3" xfId="22854" xr:uid="{00000000-0005-0000-0000-000064770000}"/>
    <cellStyle name="Normal 6 3 2 3 2 2 6" xfId="33075" xr:uid="{00000000-0005-0000-0000-000065770000}"/>
    <cellStyle name="Normal 6 3 2 3 2 2 7" xfId="17841" xr:uid="{00000000-0005-0000-0000-000066770000}"/>
    <cellStyle name="Normal 6 3 2 3 2 3" xfId="3534" xr:uid="{00000000-0005-0000-0000-000067770000}"/>
    <cellStyle name="Normal 6 3 2 3 2 3 2" xfId="13608" xr:uid="{00000000-0005-0000-0000-000068770000}"/>
    <cellStyle name="Normal 6 3 2 3 2 3 2 2" xfId="43939" xr:uid="{00000000-0005-0000-0000-000069770000}"/>
    <cellStyle name="Normal 6 3 2 3 2 3 2 3" xfId="28706" xr:uid="{00000000-0005-0000-0000-00006A770000}"/>
    <cellStyle name="Normal 6 3 2 3 2 3 3" xfId="8588" xr:uid="{00000000-0005-0000-0000-00006B770000}"/>
    <cellStyle name="Normal 6 3 2 3 2 3 3 2" xfId="38922" xr:uid="{00000000-0005-0000-0000-00006C770000}"/>
    <cellStyle name="Normal 6 3 2 3 2 3 3 3" xfId="23689" xr:uid="{00000000-0005-0000-0000-00006D770000}"/>
    <cellStyle name="Normal 6 3 2 3 2 3 4" xfId="33909" xr:uid="{00000000-0005-0000-0000-00006E770000}"/>
    <cellStyle name="Normal 6 3 2 3 2 3 5" xfId="18676" xr:uid="{00000000-0005-0000-0000-00006F770000}"/>
    <cellStyle name="Normal 6 3 2 3 2 4" xfId="5227" xr:uid="{00000000-0005-0000-0000-000070770000}"/>
    <cellStyle name="Normal 6 3 2 3 2 4 2" xfId="15279" xr:uid="{00000000-0005-0000-0000-000071770000}"/>
    <cellStyle name="Normal 6 3 2 3 2 4 2 2" xfId="45610" xr:uid="{00000000-0005-0000-0000-000072770000}"/>
    <cellStyle name="Normal 6 3 2 3 2 4 2 3" xfId="30377" xr:uid="{00000000-0005-0000-0000-000073770000}"/>
    <cellStyle name="Normal 6 3 2 3 2 4 3" xfId="10259" xr:uid="{00000000-0005-0000-0000-000074770000}"/>
    <cellStyle name="Normal 6 3 2 3 2 4 3 2" xfId="40593" xr:uid="{00000000-0005-0000-0000-000075770000}"/>
    <cellStyle name="Normal 6 3 2 3 2 4 3 3" xfId="25360" xr:uid="{00000000-0005-0000-0000-000076770000}"/>
    <cellStyle name="Normal 6 3 2 3 2 4 4" xfId="35580" xr:uid="{00000000-0005-0000-0000-000077770000}"/>
    <cellStyle name="Normal 6 3 2 3 2 4 5" xfId="20347" xr:uid="{00000000-0005-0000-0000-000078770000}"/>
    <cellStyle name="Normal 6 3 2 3 2 5" xfId="11937" xr:uid="{00000000-0005-0000-0000-000079770000}"/>
    <cellStyle name="Normal 6 3 2 3 2 5 2" xfId="42268" xr:uid="{00000000-0005-0000-0000-00007A770000}"/>
    <cellStyle name="Normal 6 3 2 3 2 5 3" xfId="27035" xr:uid="{00000000-0005-0000-0000-00007B770000}"/>
    <cellStyle name="Normal 6 3 2 3 2 6" xfId="6916" xr:uid="{00000000-0005-0000-0000-00007C770000}"/>
    <cellStyle name="Normal 6 3 2 3 2 6 2" xfId="37251" xr:uid="{00000000-0005-0000-0000-00007D770000}"/>
    <cellStyle name="Normal 6 3 2 3 2 6 3" xfId="22018" xr:uid="{00000000-0005-0000-0000-00007E770000}"/>
    <cellStyle name="Normal 6 3 2 3 2 7" xfId="32239" xr:uid="{00000000-0005-0000-0000-00007F770000}"/>
    <cellStyle name="Normal 6 3 2 3 2 8" xfId="17005" xr:uid="{00000000-0005-0000-0000-000080770000}"/>
    <cellStyle name="Normal 6 3 2 3 3" xfId="2263" xr:uid="{00000000-0005-0000-0000-000081770000}"/>
    <cellStyle name="Normal 6 3 2 3 3 2" xfId="3953" xr:uid="{00000000-0005-0000-0000-000082770000}"/>
    <cellStyle name="Normal 6 3 2 3 3 2 2" xfId="14026" xr:uid="{00000000-0005-0000-0000-000083770000}"/>
    <cellStyle name="Normal 6 3 2 3 3 2 2 2" xfId="44357" xr:uid="{00000000-0005-0000-0000-000084770000}"/>
    <cellStyle name="Normal 6 3 2 3 3 2 2 3" xfId="29124" xr:uid="{00000000-0005-0000-0000-000085770000}"/>
    <cellStyle name="Normal 6 3 2 3 3 2 3" xfId="9006" xr:uid="{00000000-0005-0000-0000-000086770000}"/>
    <cellStyle name="Normal 6 3 2 3 3 2 3 2" xfId="39340" xr:uid="{00000000-0005-0000-0000-000087770000}"/>
    <cellStyle name="Normal 6 3 2 3 3 2 3 3" xfId="24107" xr:uid="{00000000-0005-0000-0000-000088770000}"/>
    <cellStyle name="Normal 6 3 2 3 3 2 4" xfId="34327" xr:uid="{00000000-0005-0000-0000-000089770000}"/>
    <cellStyle name="Normal 6 3 2 3 3 2 5" xfId="19094" xr:uid="{00000000-0005-0000-0000-00008A770000}"/>
    <cellStyle name="Normal 6 3 2 3 3 3" xfId="5645" xr:uid="{00000000-0005-0000-0000-00008B770000}"/>
    <cellStyle name="Normal 6 3 2 3 3 3 2" xfId="15697" xr:uid="{00000000-0005-0000-0000-00008C770000}"/>
    <cellStyle name="Normal 6 3 2 3 3 3 2 2" xfId="46028" xr:uid="{00000000-0005-0000-0000-00008D770000}"/>
    <cellStyle name="Normal 6 3 2 3 3 3 2 3" xfId="30795" xr:uid="{00000000-0005-0000-0000-00008E770000}"/>
    <cellStyle name="Normal 6 3 2 3 3 3 3" xfId="10677" xr:uid="{00000000-0005-0000-0000-00008F770000}"/>
    <cellStyle name="Normal 6 3 2 3 3 3 3 2" xfId="41011" xr:uid="{00000000-0005-0000-0000-000090770000}"/>
    <cellStyle name="Normal 6 3 2 3 3 3 3 3" xfId="25778" xr:uid="{00000000-0005-0000-0000-000091770000}"/>
    <cellStyle name="Normal 6 3 2 3 3 3 4" xfId="35998" xr:uid="{00000000-0005-0000-0000-000092770000}"/>
    <cellStyle name="Normal 6 3 2 3 3 3 5" xfId="20765" xr:uid="{00000000-0005-0000-0000-000093770000}"/>
    <cellStyle name="Normal 6 3 2 3 3 4" xfId="12355" xr:uid="{00000000-0005-0000-0000-000094770000}"/>
    <cellStyle name="Normal 6 3 2 3 3 4 2" xfId="42686" xr:uid="{00000000-0005-0000-0000-000095770000}"/>
    <cellStyle name="Normal 6 3 2 3 3 4 3" xfId="27453" xr:uid="{00000000-0005-0000-0000-000096770000}"/>
    <cellStyle name="Normal 6 3 2 3 3 5" xfId="7334" xr:uid="{00000000-0005-0000-0000-000097770000}"/>
    <cellStyle name="Normal 6 3 2 3 3 5 2" xfId="37669" xr:uid="{00000000-0005-0000-0000-000098770000}"/>
    <cellStyle name="Normal 6 3 2 3 3 5 3" xfId="22436" xr:uid="{00000000-0005-0000-0000-000099770000}"/>
    <cellStyle name="Normal 6 3 2 3 3 6" xfId="32657" xr:uid="{00000000-0005-0000-0000-00009A770000}"/>
    <cellStyle name="Normal 6 3 2 3 3 7" xfId="17423" xr:uid="{00000000-0005-0000-0000-00009B770000}"/>
    <cellStyle name="Normal 6 3 2 3 4" xfId="3116" xr:uid="{00000000-0005-0000-0000-00009C770000}"/>
    <cellStyle name="Normal 6 3 2 3 4 2" xfId="13190" xr:uid="{00000000-0005-0000-0000-00009D770000}"/>
    <cellStyle name="Normal 6 3 2 3 4 2 2" xfId="43521" xr:uid="{00000000-0005-0000-0000-00009E770000}"/>
    <cellStyle name="Normal 6 3 2 3 4 2 3" xfId="28288" xr:uid="{00000000-0005-0000-0000-00009F770000}"/>
    <cellStyle name="Normal 6 3 2 3 4 3" xfId="8170" xr:uid="{00000000-0005-0000-0000-0000A0770000}"/>
    <cellStyle name="Normal 6 3 2 3 4 3 2" xfId="38504" xr:uid="{00000000-0005-0000-0000-0000A1770000}"/>
    <cellStyle name="Normal 6 3 2 3 4 3 3" xfId="23271" xr:uid="{00000000-0005-0000-0000-0000A2770000}"/>
    <cellStyle name="Normal 6 3 2 3 4 4" xfId="33491" xr:uid="{00000000-0005-0000-0000-0000A3770000}"/>
    <cellStyle name="Normal 6 3 2 3 4 5" xfId="18258" xr:uid="{00000000-0005-0000-0000-0000A4770000}"/>
    <cellStyle name="Normal 6 3 2 3 5" xfId="4809" xr:uid="{00000000-0005-0000-0000-0000A5770000}"/>
    <cellStyle name="Normal 6 3 2 3 5 2" xfId="14861" xr:uid="{00000000-0005-0000-0000-0000A6770000}"/>
    <cellStyle name="Normal 6 3 2 3 5 2 2" xfId="45192" xr:uid="{00000000-0005-0000-0000-0000A7770000}"/>
    <cellStyle name="Normal 6 3 2 3 5 2 3" xfId="29959" xr:uid="{00000000-0005-0000-0000-0000A8770000}"/>
    <cellStyle name="Normal 6 3 2 3 5 3" xfId="9841" xr:uid="{00000000-0005-0000-0000-0000A9770000}"/>
    <cellStyle name="Normal 6 3 2 3 5 3 2" xfId="40175" xr:uid="{00000000-0005-0000-0000-0000AA770000}"/>
    <cellStyle name="Normal 6 3 2 3 5 3 3" xfId="24942" xr:uid="{00000000-0005-0000-0000-0000AB770000}"/>
    <cellStyle name="Normal 6 3 2 3 5 4" xfId="35162" xr:uid="{00000000-0005-0000-0000-0000AC770000}"/>
    <cellStyle name="Normal 6 3 2 3 5 5" xfId="19929" xr:uid="{00000000-0005-0000-0000-0000AD770000}"/>
    <cellStyle name="Normal 6 3 2 3 6" xfId="11519" xr:uid="{00000000-0005-0000-0000-0000AE770000}"/>
    <cellStyle name="Normal 6 3 2 3 6 2" xfId="41850" xr:uid="{00000000-0005-0000-0000-0000AF770000}"/>
    <cellStyle name="Normal 6 3 2 3 6 3" xfId="26617" xr:uid="{00000000-0005-0000-0000-0000B0770000}"/>
    <cellStyle name="Normal 6 3 2 3 7" xfId="6498" xr:uid="{00000000-0005-0000-0000-0000B1770000}"/>
    <cellStyle name="Normal 6 3 2 3 7 2" xfId="36833" xr:uid="{00000000-0005-0000-0000-0000B2770000}"/>
    <cellStyle name="Normal 6 3 2 3 7 3" xfId="21600" xr:uid="{00000000-0005-0000-0000-0000B3770000}"/>
    <cellStyle name="Normal 6 3 2 3 8" xfId="31821" xr:uid="{00000000-0005-0000-0000-0000B4770000}"/>
    <cellStyle name="Normal 6 3 2 3 9" xfId="16587" xr:uid="{00000000-0005-0000-0000-0000B5770000}"/>
    <cellStyle name="Normal 6 3 2 4" xfId="1634" xr:uid="{00000000-0005-0000-0000-0000B6770000}"/>
    <cellStyle name="Normal 6 3 2 4 2" xfId="2473" xr:uid="{00000000-0005-0000-0000-0000B7770000}"/>
    <cellStyle name="Normal 6 3 2 4 2 2" xfId="4163" xr:uid="{00000000-0005-0000-0000-0000B8770000}"/>
    <cellStyle name="Normal 6 3 2 4 2 2 2" xfId="14236" xr:uid="{00000000-0005-0000-0000-0000B9770000}"/>
    <cellStyle name="Normal 6 3 2 4 2 2 2 2" xfId="44567" xr:uid="{00000000-0005-0000-0000-0000BA770000}"/>
    <cellStyle name="Normal 6 3 2 4 2 2 2 3" xfId="29334" xr:uid="{00000000-0005-0000-0000-0000BB770000}"/>
    <cellStyle name="Normal 6 3 2 4 2 2 3" xfId="9216" xr:uid="{00000000-0005-0000-0000-0000BC770000}"/>
    <cellStyle name="Normal 6 3 2 4 2 2 3 2" xfId="39550" xr:uid="{00000000-0005-0000-0000-0000BD770000}"/>
    <cellStyle name="Normal 6 3 2 4 2 2 3 3" xfId="24317" xr:uid="{00000000-0005-0000-0000-0000BE770000}"/>
    <cellStyle name="Normal 6 3 2 4 2 2 4" xfId="34537" xr:uid="{00000000-0005-0000-0000-0000BF770000}"/>
    <cellStyle name="Normal 6 3 2 4 2 2 5" xfId="19304" xr:uid="{00000000-0005-0000-0000-0000C0770000}"/>
    <cellStyle name="Normal 6 3 2 4 2 3" xfId="5855" xr:uid="{00000000-0005-0000-0000-0000C1770000}"/>
    <cellStyle name="Normal 6 3 2 4 2 3 2" xfId="15907" xr:uid="{00000000-0005-0000-0000-0000C2770000}"/>
    <cellStyle name="Normal 6 3 2 4 2 3 2 2" xfId="46238" xr:uid="{00000000-0005-0000-0000-0000C3770000}"/>
    <cellStyle name="Normal 6 3 2 4 2 3 2 3" xfId="31005" xr:uid="{00000000-0005-0000-0000-0000C4770000}"/>
    <cellStyle name="Normal 6 3 2 4 2 3 3" xfId="10887" xr:uid="{00000000-0005-0000-0000-0000C5770000}"/>
    <cellStyle name="Normal 6 3 2 4 2 3 3 2" xfId="41221" xr:uid="{00000000-0005-0000-0000-0000C6770000}"/>
    <cellStyle name="Normal 6 3 2 4 2 3 3 3" xfId="25988" xr:uid="{00000000-0005-0000-0000-0000C7770000}"/>
    <cellStyle name="Normal 6 3 2 4 2 3 4" xfId="36208" xr:uid="{00000000-0005-0000-0000-0000C8770000}"/>
    <cellStyle name="Normal 6 3 2 4 2 3 5" xfId="20975" xr:uid="{00000000-0005-0000-0000-0000C9770000}"/>
    <cellStyle name="Normal 6 3 2 4 2 4" xfId="12565" xr:uid="{00000000-0005-0000-0000-0000CA770000}"/>
    <cellStyle name="Normal 6 3 2 4 2 4 2" xfId="42896" xr:uid="{00000000-0005-0000-0000-0000CB770000}"/>
    <cellStyle name="Normal 6 3 2 4 2 4 3" xfId="27663" xr:uid="{00000000-0005-0000-0000-0000CC770000}"/>
    <cellStyle name="Normal 6 3 2 4 2 5" xfId="7544" xr:uid="{00000000-0005-0000-0000-0000CD770000}"/>
    <cellStyle name="Normal 6 3 2 4 2 5 2" xfId="37879" xr:uid="{00000000-0005-0000-0000-0000CE770000}"/>
    <cellStyle name="Normal 6 3 2 4 2 5 3" xfId="22646" xr:uid="{00000000-0005-0000-0000-0000CF770000}"/>
    <cellStyle name="Normal 6 3 2 4 2 6" xfId="32867" xr:uid="{00000000-0005-0000-0000-0000D0770000}"/>
    <cellStyle name="Normal 6 3 2 4 2 7" xfId="17633" xr:uid="{00000000-0005-0000-0000-0000D1770000}"/>
    <cellStyle name="Normal 6 3 2 4 3" xfId="3326" xr:uid="{00000000-0005-0000-0000-0000D2770000}"/>
    <cellStyle name="Normal 6 3 2 4 3 2" xfId="13400" xr:uid="{00000000-0005-0000-0000-0000D3770000}"/>
    <cellStyle name="Normal 6 3 2 4 3 2 2" xfId="43731" xr:uid="{00000000-0005-0000-0000-0000D4770000}"/>
    <cellStyle name="Normal 6 3 2 4 3 2 3" xfId="28498" xr:uid="{00000000-0005-0000-0000-0000D5770000}"/>
    <cellStyle name="Normal 6 3 2 4 3 3" xfId="8380" xr:uid="{00000000-0005-0000-0000-0000D6770000}"/>
    <cellStyle name="Normal 6 3 2 4 3 3 2" xfId="38714" xr:uid="{00000000-0005-0000-0000-0000D7770000}"/>
    <cellStyle name="Normal 6 3 2 4 3 3 3" xfId="23481" xr:uid="{00000000-0005-0000-0000-0000D8770000}"/>
    <cellStyle name="Normal 6 3 2 4 3 4" xfId="33701" xr:uid="{00000000-0005-0000-0000-0000D9770000}"/>
    <cellStyle name="Normal 6 3 2 4 3 5" xfId="18468" xr:uid="{00000000-0005-0000-0000-0000DA770000}"/>
    <cellStyle name="Normal 6 3 2 4 4" xfId="5019" xr:uid="{00000000-0005-0000-0000-0000DB770000}"/>
    <cellStyle name="Normal 6 3 2 4 4 2" xfId="15071" xr:uid="{00000000-0005-0000-0000-0000DC770000}"/>
    <cellStyle name="Normal 6 3 2 4 4 2 2" xfId="45402" xr:uid="{00000000-0005-0000-0000-0000DD770000}"/>
    <cellStyle name="Normal 6 3 2 4 4 2 3" xfId="30169" xr:uid="{00000000-0005-0000-0000-0000DE770000}"/>
    <cellStyle name="Normal 6 3 2 4 4 3" xfId="10051" xr:uid="{00000000-0005-0000-0000-0000DF770000}"/>
    <cellStyle name="Normal 6 3 2 4 4 3 2" xfId="40385" xr:uid="{00000000-0005-0000-0000-0000E0770000}"/>
    <cellStyle name="Normal 6 3 2 4 4 3 3" xfId="25152" xr:uid="{00000000-0005-0000-0000-0000E1770000}"/>
    <cellStyle name="Normal 6 3 2 4 4 4" xfId="35372" xr:uid="{00000000-0005-0000-0000-0000E2770000}"/>
    <cellStyle name="Normal 6 3 2 4 4 5" xfId="20139" xr:uid="{00000000-0005-0000-0000-0000E3770000}"/>
    <cellStyle name="Normal 6 3 2 4 5" xfId="11729" xr:uid="{00000000-0005-0000-0000-0000E4770000}"/>
    <cellStyle name="Normal 6 3 2 4 5 2" xfId="42060" xr:uid="{00000000-0005-0000-0000-0000E5770000}"/>
    <cellStyle name="Normal 6 3 2 4 5 3" xfId="26827" xr:uid="{00000000-0005-0000-0000-0000E6770000}"/>
    <cellStyle name="Normal 6 3 2 4 6" xfId="6708" xr:uid="{00000000-0005-0000-0000-0000E7770000}"/>
    <cellStyle name="Normal 6 3 2 4 6 2" xfId="37043" xr:uid="{00000000-0005-0000-0000-0000E8770000}"/>
    <cellStyle name="Normal 6 3 2 4 6 3" xfId="21810" xr:uid="{00000000-0005-0000-0000-0000E9770000}"/>
    <cellStyle name="Normal 6 3 2 4 7" xfId="32031" xr:uid="{00000000-0005-0000-0000-0000EA770000}"/>
    <cellStyle name="Normal 6 3 2 4 8" xfId="16797" xr:uid="{00000000-0005-0000-0000-0000EB770000}"/>
    <cellStyle name="Normal 6 3 2 5" xfId="2055" xr:uid="{00000000-0005-0000-0000-0000EC770000}"/>
    <cellStyle name="Normal 6 3 2 5 2" xfId="3745" xr:uid="{00000000-0005-0000-0000-0000ED770000}"/>
    <cellStyle name="Normal 6 3 2 5 2 2" xfId="13818" xr:uid="{00000000-0005-0000-0000-0000EE770000}"/>
    <cellStyle name="Normal 6 3 2 5 2 2 2" xfId="44149" xr:uid="{00000000-0005-0000-0000-0000EF770000}"/>
    <cellStyle name="Normal 6 3 2 5 2 2 3" xfId="28916" xr:uid="{00000000-0005-0000-0000-0000F0770000}"/>
    <cellStyle name="Normal 6 3 2 5 2 3" xfId="8798" xr:uid="{00000000-0005-0000-0000-0000F1770000}"/>
    <cellStyle name="Normal 6 3 2 5 2 3 2" xfId="39132" xr:uid="{00000000-0005-0000-0000-0000F2770000}"/>
    <cellStyle name="Normal 6 3 2 5 2 3 3" xfId="23899" xr:uid="{00000000-0005-0000-0000-0000F3770000}"/>
    <cellStyle name="Normal 6 3 2 5 2 4" xfId="34119" xr:uid="{00000000-0005-0000-0000-0000F4770000}"/>
    <cellStyle name="Normal 6 3 2 5 2 5" xfId="18886" xr:uid="{00000000-0005-0000-0000-0000F5770000}"/>
    <cellStyle name="Normal 6 3 2 5 3" xfId="5437" xr:uid="{00000000-0005-0000-0000-0000F6770000}"/>
    <cellStyle name="Normal 6 3 2 5 3 2" xfId="15489" xr:uid="{00000000-0005-0000-0000-0000F7770000}"/>
    <cellStyle name="Normal 6 3 2 5 3 2 2" xfId="45820" xr:uid="{00000000-0005-0000-0000-0000F8770000}"/>
    <cellStyle name="Normal 6 3 2 5 3 2 3" xfId="30587" xr:uid="{00000000-0005-0000-0000-0000F9770000}"/>
    <cellStyle name="Normal 6 3 2 5 3 3" xfId="10469" xr:uid="{00000000-0005-0000-0000-0000FA770000}"/>
    <cellStyle name="Normal 6 3 2 5 3 3 2" xfId="40803" xr:uid="{00000000-0005-0000-0000-0000FB770000}"/>
    <cellStyle name="Normal 6 3 2 5 3 3 3" xfId="25570" xr:uid="{00000000-0005-0000-0000-0000FC770000}"/>
    <cellStyle name="Normal 6 3 2 5 3 4" xfId="35790" xr:uid="{00000000-0005-0000-0000-0000FD770000}"/>
    <cellStyle name="Normal 6 3 2 5 3 5" xfId="20557" xr:uid="{00000000-0005-0000-0000-0000FE770000}"/>
    <cellStyle name="Normal 6 3 2 5 4" xfId="12147" xr:uid="{00000000-0005-0000-0000-0000FF770000}"/>
    <cellStyle name="Normal 6 3 2 5 4 2" xfId="42478" xr:uid="{00000000-0005-0000-0000-000000780000}"/>
    <cellStyle name="Normal 6 3 2 5 4 3" xfId="27245" xr:uid="{00000000-0005-0000-0000-000001780000}"/>
    <cellStyle name="Normal 6 3 2 5 5" xfId="7126" xr:uid="{00000000-0005-0000-0000-000002780000}"/>
    <cellStyle name="Normal 6 3 2 5 5 2" xfId="37461" xr:uid="{00000000-0005-0000-0000-000003780000}"/>
    <cellStyle name="Normal 6 3 2 5 5 3" xfId="22228" xr:uid="{00000000-0005-0000-0000-000004780000}"/>
    <cellStyle name="Normal 6 3 2 5 6" xfId="32449" xr:uid="{00000000-0005-0000-0000-000005780000}"/>
    <cellStyle name="Normal 6 3 2 5 7" xfId="17215" xr:uid="{00000000-0005-0000-0000-000006780000}"/>
    <cellStyle name="Normal 6 3 2 6" xfId="2908" xr:uid="{00000000-0005-0000-0000-000007780000}"/>
    <cellStyle name="Normal 6 3 2 6 2" xfId="12982" xr:uid="{00000000-0005-0000-0000-000008780000}"/>
    <cellStyle name="Normal 6 3 2 6 2 2" xfId="43313" xr:uid="{00000000-0005-0000-0000-000009780000}"/>
    <cellStyle name="Normal 6 3 2 6 2 3" xfId="28080" xr:uid="{00000000-0005-0000-0000-00000A780000}"/>
    <cellStyle name="Normal 6 3 2 6 3" xfId="7962" xr:uid="{00000000-0005-0000-0000-00000B780000}"/>
    <cellStyle name="Normal 6 3 2 6 3 2" xfId="38296" xr:uid="{00000000-0005-0000-0000-00000C780000}"/>
    <cellStyle name="Normal 6 3 2 6 3 3" xfId="23063" xr:uid="{00000000-0005-0000-0000-00000D780000}"/>
    <cellStyle name="Normal 6 3 2 6 4" xfId="33283" xr:uid="{00000000-0005-0000-0000-00000E780000}"/>
    <cellStyle name="Normal 6 3 2 6 5" xfId="18050" xr:uid="{00000000-0005-0000-0000-00000F780000}"/>
    <cellStyle name="Normal 6 3 2 7" xfId="4601" xr:uid="{00000000-0005-0000-0000-000010780000}"/>
    <cellStyle name="Normal 6 3 2 7 2" xfId="14653" xr:uid="{00000000-0005-0000-0000-000011780000}"/>
    <cellStyle name="Normal 6 3 2 7 2 2" xfId="44984" xr:uid="{00000000-0005-0000-0000-000012780000}"/>
    <cellStyle name="Normal 6 3 2 7 2 3" xfId="29751" xr:uid="{00000000-0005-0000-0000-000013780000}"/>
    <cellStyle name="Normal 6 3 2 7 3" xfId="9633" xr:uid="{00000000-0005-0000-0000-000014780000}"/>
    <cellStyle name="Normal 6 3 2 7 3 2" xfId="39967" xr:uid="{00000000-0005-0000-0000-000015780000}"/>
    <cellStyle name="Normal 6 3 2 7 3 3" xfId="24734" xr:uid="{00000000-0005-0000-0000-000016780000}"/>
    <cellStyle name="Normal 6 3 2 7 4" xfId="34954" xr:uid="{00000000-0005-0000-0000-000017780000}"/>
    <cellStyle name="Normal 6 3 2 7 5" xfId="19721" xr:uid="{00000000-0005-0000-0000-000018780000}"/>
    <cellStyle name="Normal 6 3 2 8" xfId="11311" xr:uid="{00000000-0005-0000-0000-000019780000}"/>
    <cellStyle name="Normal 6 3 2 8 2" xfId="41642" xr:uid="{00000000-0005-0000-0000-00001A780000}"/>
    <cellStyle name="Normal 6 3 2 8 3" xfId="26409" xr:uid="{00000000-0005-0000-0000-00001B780000}"/>
    <cellStyle name="Normal 6 3 2 9" xfId="6290" xr:uid="{00000000-0005-0000-0000-00001C780000}"/>
    <cellStyle name="Normal 6 3 2 9 2" xfId="36625" xr:uid="{00000000-0005-0000-0000-00001D780000}"/>
    <cellStyle name="Normal 6 3 2 9 3" xfId="21392" xr:uid="{00000000-0005-0000-0000-00001E780000}"/>
    <cellStyle name="Normal 6 3 3" xfId="1254" xr:uid="{00000000-0005-0000-0000-00001F780000}"/>
    <cellStyle name="Normal 6 3 3 10" xfId="16431" xr:uid="{00000000-0005-0000-0000-000020780000}"/>
    <cellStyle name="Normal 6 3 3 2" xfId="1473" xr:uid="{00000000-0005-0000-0000-000021780000}"/>
    <cellStyle name="Normal 6 3 3 2 2" xfId="1894" xr:uid="{00000000-0005-0000-0000-000022780000}"/>
    <cellStyle name="Normal 6 3 3 2 2 2" xfId="2733" xr:uid="{00000000-0005-0000-0000-000023780000}"/>
    <cellStyle name="Normal 6 3 3 2 2 2 2" xfId="4423" xr:uid="{00000000-0005-0000-0000-000024780000}"/>
    <cellStyle name="Normal 6 3 3 2 2 2 2 2" xfId="14496" xr:uid="{00000000-0005-0000-0000-000025780000}"/>
    <cellStyle name="Normal 6 3 3 2 2 2 2 2 2" xfId="44827" xr:uid="{00000000-0005-0000-0000-000026780000}"/>
    <cellStyle name="Normal 6 3 3 2 2 2 2 2 3" xfId="29594" xr:uid="{00000000-0005-0000-0000-000027780000}"/>
    <cellStyle name="Normal 6 3 3 2 2 2 2 3" xfId="9476" xr:uid="{00000000-0005-0000-0000-000028780000}"/>
    <cellStyle name="Normal 6 3 3 2 2 2 2 3 2" xfId="39810" xr:uid="{00000000-0005-0000-0000-000029780000}"/>
    <cellStyle name="Normal 6 3 3 2 2 2 2 3 3" xfId="24577" xr:uid="{00000000-0005-0000-0000-00002A780000}"/>
    <cellStyle name="Normal 6 3 3 2 2 2 2 4" xfId="34797" xr:uid="{00000000-0005-0000-0000-00002B780000}"/>
    <cellStyle name="Normal 6 3 3 2 2 2 2 5" xfId="19564" xr:uid="{00000000-0005-0000-0000-00002C780000}"/>
    <cellStyle name="Normal 6 3 3 2 2 2 3" xfId="6115" xr:uid="{00000000-0005-0000-0000-00002D780000}"/>
    <cellStyle name="Normal 6 3 3 2 2 2 3 2" xfId="16167" xr:uid="{00000000-0005-0000-0000-00002E780000}"/>
    <cellStyle name="Normal 6 3 3 2 2 2 3 2 2" xfId="46498" xr:uid="{00000000-0005-0000-0000-00002F780000}"/>
    <cellStyle name="Normal 6 3 3 2 2 2 3 2 3" xfId="31265" xr:uid="{00000000-0005-0000-0000-000030780000}"/>
    <cellStyle name="Normal 6 3 3 2 2 2 3 3" xfId="11147" xr:uid="{00000000-0005-0000-0000-000031780000}"/>
    <cellStyle name="Normal 6 3 3 2 2 2 3 3 2" xfId="41481" xr:uid="{00000000-0005-0000-0000-000032780000}"/>
    <cellStyle name="Normal 6 3 3 2 2 2 3 3 3" xfId="26248" xr:uid="{00000000-0005-0000-0000-000033780000}"/>
    <cellStyle name="Normal 6 3 3 2 2 2 3 4" xfId="36468" xr:uid="{00000000-0005-0000-0000-000034780000}"/>
    <cellStyle name="Normal 6 3 3 2 2 2 3 5" xfId="21235" xr:uid="{00000000-0005-0000-0000-000035780000}"/>
    <cellStyle name="Normal 6 3 3 2 2 2 4" xfId="12825" xr:uid="{00000000-0005-0000-0000-000036780000}"/>
    <cellStyle name="Normal 6 3 3 2 2 2 4 2" xfId="43156" xr:uid="{00000000-0005-0000-0000-000037780000}"/>
    <cellStyle name="Normal 6 3 3 2 2 2 4 3" xfId="27923" xr:uid="{00000000-0005-0000-0000-000038780000}"/>
    <cellStyle name="Normal 6 3 3 2 2 2 5" xfId="7804" xr:uid="{00000000-0005-0000-0000-000039780000}"/>
    <cellStyle name="Normal 6 3 3 2 2 2 5 2" xfId="38139" xr:uid="{00000000-0005-0000-0000-00003A780000}"/>
    <cellStyle name="Normal 6 3 3 2 2 2 5 3" xfId="22906" xr:uid="{00000000-0005-0000-0000-00003B780000}"/>
    <cellStyle name="Normal 6 3 3 2 2 2 6" xfId="33127" xr:uid="{00000000-0005-0000-0000-00003C780000}"/>
    <cellStyle name="Normal 6 3 3 2 2 2 7" xfId="17893" xr:uid="{00000000-0005-0000-0000-00003D780000}"/>
    <cellStyle name="Normal 6 3 3 2 2 3" xfId="3586" xr:uid="{00000000-0005-0000-0000-00003E780000}"/>
    <cellStyle name="Normal 6 3 3 2 2 3 2" xfId="13660" xr:uid="{00000000-0005-0000-0000-00003F780000}"/>
    <cellStyle name="Normal 6 3 3 2 2 3 2 2" xfId="43991" xr:uid="{00000000-0005-0000-0000-000040780000}"/>
    <cellStyle name="Normal 6 3 3 2 2 3 2 3" xfId="28758" xr:uid="{00000000-0005-0000-0000-000041780000}"/>
    <cellStyle name="Normal 6 3 3 2 2 3 3" xfId="8640" xr:uid="{00000000-0005-0000-0000-000042780000}"/>
    <cellStyle name="Normal 6 3 3 2 2 3 3 2" xfId="38974" xr:uid="{00000000-0005-0000-0000-000043780000}"/>
    <cellStyle name="Normal 6 3 3 2 2 3 3 3" xfId="23741" xr:uid="{00000000-0005-0000-0000-000044780000}"/>
    <cellStyle name="Normal 6 3 3 2 2 3 4" xfId="33961" xr:uid="{00000000-0005-0000-0000-000045780000}"/>
    <cellStyle name="Normal 6 3 3 2 2 3 5" xfId="18728" xr:uid="{00000000-0005-0000-0000-000046780000}"/>
    <cellStyle name="Normal 6 3 3 2 2 4" xfId="5279" xr:uid="{00000000-0005-0000-0000-000047780000}"/>
    <cellStyle name="Normal 6 3 3 2 2 4 2" xfId="15331" xr:uid="{00000000-0005-0000-0000-000048780000}"/>
    <cellStyle name="Normal 6 3 3 2 2 4 2 2" xfId="45662" xr:uid="{00000000-0005-0000-0000-000049780000}"/>
    <cellStyle name="Normal 6 3 3 2 2 4 2 3" xfId="30429" xr:uid="{00000000-0005-0000-0000-00004A780000}"/>
    <cellStyle name="Normal 6 3 3 2 2 4 3" xfId="10311" xr:uid="{00000000-0005-0000-0000-00004B780000}"/>
    <cellStyle name="Normal 6 3 3 2 2 4 3 2" xfId="40645" xr:uid="{00000000-0005-0000-0000-00004C780000}"/>
    <cellStyle name="Normal 6 3 3 2 2 4 3 3" xfId="25412" xr:uid="{00000000-0005-0000-0000-00004D780000}"/>
    <cellStyle name="Normal 6 3 3 2 2 4 4" xfId="35632" xr:uid="{00000000-0005-0000-0000-00004E780000}"/>
    <cellStyle name="Normal 6 3 3 2 2 4 5" xfId="20399" xr:uid="{00000000-0005-0000-0000-00004F780000}"/>
    <cellStyle name="Normal 6 3 3 2 2 5" xfId="11989" xr:uid="{00000000-0005-0000-0000-000050780000}"/>
    <cellStyle name="Normal 6 3 3 2 2 5 2" xfId="42320" xr:uid="{00000000-0005-0000-0000-000051780000}"/>
    <cellStyle name="Normal 6 3 3 2 2 5 3" xfId="27087" xr:uid="{00000000-0005-0000-0000-000052780000}"/>
    <cellStyle name="Normal 6 3 3 2 2 6" xfId="6968" xr:uid="{00000000-0005-0000-0000-000053780000}"/>
    <cellStyle name="Normal 6 3 3 2 2 6 2" xfId="37303" xr:uid="{00000000-0005-0000-0000-000054780000}"/>
    <cellStyle name="Normal 6 3 3 2 2 6 3" xfId="22070" xr:uid="{00000000-0005-0000-0000-000055780000}"/>
    <cellStyle name="Normal 6 3 3 2 2 7" xfId="32291" xr:uid="{00000000-0005-0000-0000-000056780000}"/>
    <cellStyle name="Normal 6 3 3 2 2 8" xfId="17057" xr:uid="{00000000-0005-0000-0000-000057780000}"/>
    <cellStyle name="Normal 6 3 3 2 3" xfId="2315" xr:uid="{00000000-0005-0000-0000-000058780000}"/>
    <cellStyle name="Normal 6 3 3 2 3 2" xfId="4005" xr:uid="{00000000-0005-0000-0000-000059780000}"/>
    <cellStyle name="Normal 6 3 3 2 3 2 2" xfId="14078" xr:uid="{00000000-0005-0000-0000-00005A780000}"/>
    <cellStyle name="Normal 6 3 3 2 3 2 2 2" xfId="44409" xr:uid="{00000000-0005-0000-0000-00005B780000}"/>
    <cellStyle name="Normal 6 3 3 2 3 2 2 3" xfId="29176" xr:uid="{00000000-0005-0000-0000-00005C780000}"/>
    <cellStyle name="Normal 6 3 3 2 3 2 3" xfId="9058" xr:uid="{00000000-0005-0000-0000-00005D780000}"/>
    <cellStyle name="Normal 6 3 3 2 3 2 3 2" xfId="39392" xr:uid="{00000000-0005-0000-0000-00005E780000}"/>
    <cellStyle name="Normal 6 3 3 2 3 2 3 3" xfId="24159" xr:uid="{00000000-0005-0000-0000-00005F780000}"/>
    <cellStyle name="Normal 6 3 3 2 3 2 4" xfId="34379" xr:uid="{00000000-0005-0000-0000-000060780000}"/>
    <cellStyle name="Normal 6 3 3 2 3 2 5" xfId="19146" xr:uid="{00000000-0005-0000-0000-000061780000}"/>
    <cellStyle name="Normal 6 3 3 2 3 3" xfId="5697" xr:uid="{00000000-0005-0000-0000-000062780000}"/>
    <cellStyle name="Normal 6 3 3 2 3 3 2" xfId="15749" xr:uid="{00000000-0005-0000-0000-000063780000}"/>
    <cellStyle name="Normal 6 3 3 2 3 3 2 2" xfId="46080" xr:uid="{00000000-0005-0000-0000-000064780000}"/>
    <cellStyle name="Normal 6 3 3 2 3 3 2 3" xfId="30847" xr:uid="{00000000-0005-0000-0000-000065780000}"/>
    <cellStyle name="Normal 6 3 3 2 3 3 3" xfId="10729" xr:uid="{00000000-0005-0000-0000-000066780000}"/>
    <cellStyle name="Normal 6 3 3 2 3 3 3 2" xfId="41063" xr:uid="{00000000-0005-0000-0000-000067780000}"/>
    <cellStyle name="Normal 6 3 3 2 3 3 3 3" xfId="25830" xr:uid="{00000000-0005-0000-0000-000068780000}"/>
    <cellStyle name="Normal 6 3 3 2 3 3 4" xfId="36050" xr:uid="{00000000-0005-0000-0000-000069780000}"/>
    <cellStyle name="Normal 6 3 3 2 3 3 5" xfId="20817" xr:uid="{00000000-0005-0000-0000-00006A780000}"/>
    <cellStyle name="Normal 6 3 3 2 3 4" xfId="12407" xr:uid="{00000000-0005-0000-0000-00006B780000}"/>
    <cellStyle name="Normal 6 3 3 2 3 4 2" xfId="42738" xr:uid="{00000000-0005-0000-0000-00006C780000}"/>
    <cellStyle name="Normal 6 3 3 2 3 4 3" xfId="27505" xr:uid="{00000000-0005-0000-0000-00006D780000}"/>
    <cellStyle name="Normal 6 3 3 2 3 5" xfId="7386" xr:uid="{00000000-0005-0000-0000-00006E780000}"/>
    <cellStyle name="Normal 6 3 3 2 3 5 2" xfId="37721" xr:uid="{00000000-0005-0000-0000-00006F780000}"/>
    <cellStyle name="Normal 6 3 3 2 3 5 3" xfId="22488" xr:uid="{00000000-0005-0000-0000-000070780000}"/>
    <cellStyle name="Normal 6 3 3 2 3 6" xfId="32709" xr:uid="{00000000-0005-0000-0000-000071780000}"/>
    <cellStyle name="Normal 6 3 3 2 3 7" xfId="17475" xr:uid="{00000000-0005-0000-0000-000072780000}"/>
    <cellStyle name="Normal 6 3 3 2 4" xfId="3168" xr:uid="{00000000-0005-0000-0000-000073780000}"/>
    <cellStyle name="Normal 6 3 3 2 4 2" xfId="13242" xr:uid="{00000000-0005-0000-0000-000074780000}"/>
    <cellStyle name="Normal 6 3 3 2 4 2 2" xfId="43573" xr:uid="{00000000-0005-0000-0000-000075780000}"/>
    <cellStyle name="Normal 6 3 3 2 4 2 3" xfId="28340" xr:uid="{00000000-0005-0000-0000-000076780000}"/>
    <cellStyle name="Normal 6 3 3 2 4 3" xfId="8222" xr:uid="{00000000-0005-0000-0000-000077780000}"/>
    <cellStyle name="Normal 6 3 3 2 4 3 2" xfId="38556" xr:uid="{00000000-0005-0000-0000-000078780000}"/>
    <cellStyle name="Normal 6 3 3 2 4 3 3" xfId="23323" xr:uid="{00000000-0005-0000-0000-000079780000}"/>
    <cellStyle name="Normal 6 3 3 2 4 4" xfId="33543" xr:uid="{00000000-0005-0000-0000-00007A780000}"/>
    <cellStyle name="Normal 6 3 3 2 4 5" xfId="18310" xr:uid="{00000000-0005-0000-0000-00007B780000}"/>
    <cellStyle name="Normal 6 3 3 2 5" xfId="4861" xr:uid="{00000000-0005-0000-0000-00007C780000}"/>
    <cellStyle name="Normal 6 3 3 2 5 2" xfId="14913" xr:uid="{00000000-0005-0000-0000-00007D780000}"/>
    <cellStyle name="Normal 6 3 3 2 5 2 2" xfId="45244" xr:uid="{00000000-0005-0000-0000-00007E780000}"/>
    <cellStyle name="Normal 6 3 3 2 5 2 3" xfId="30011" xr:uid="{00000000-0005-0000-0000-00007F780000}"/>
    <cellStyle name="Normal 6 3 3 2 5 3" xfId="9893" xr:uid="{00000000-0005-0000-0000-000080780000}"/>
    <cellStyle name="Normal 6 3 3 2 5 3 2" xfId="40227" xr:uid="{00000000-0005-0000-0000-000081780000}"/>
    <cellStyle name="Normal 6 3 3 2 5 3 3" xfId="24994" xr:uid="{00000000-0005-0000-0000-000082780000}"/>
    <cellStyle name="Normal 6 3 3 2 5 4" xfId="35214" xr:uid="{00000000-0005-0000-0000-000083780000}"/>
    <cellStyle name="Normal 6 3 3 2 5 5" xfId="19981" xr:uid="{00000000-0005-0000-0000-000084780000}"/>
    <cellStyle name="Normal 6 3 3 2 6" xfId="11571" xr:uid="{00000000-0005-0000-0000-000085780000}"/>
    <cellStyle name="Normal 6 3 3 2 6 2" xfId="41902" xr:uid="{00000000-0005-0000-0000-000086780000}"/>
    <cellStyle name="Normal 6 3 3 2 6 3" xfId="26669" xr:uid="{00000000-0005-0000-0000-000087780000}"/>
    <cellStyle name="Normal 6 3 3 2 7" xfId="6550" xr:uid="{00000000-0005-0000-0000-000088780000}"/>
    <cellStyle name="Normal 6 3 3 2 7 2" xfId="36885" xr:uid="{00000000-0005-0000-0000-000089780000}"/>
    <cellStyle name="Normal 6 3 3 2 7 3" xfId="21652" xr:uid="{00000000-0005-0000-0000-00008A780000}"/>
    <cellStyle name="Normal 6 3 3 2 8" xfId="31873" xr:uid="{00000000-0005-0000-0000-00008B780000}"/>
    <cellStyle name="Normal 6 3 3 2 9" xfId="16639" xr:uid="{00000000-0005-0000-0000-00008C780000}"/>
    <cellStyle name="Normal 6 3 3 3" xfId="1686" xr:uid="{00000000-0005-0000-0000-00008D780000}"/>
    <cellStyle name="Normal 6 3 3 3 2" xfId="2525" xr:uid="{00000000-0005-0000-0000-00008E780000}"/>
    <cellStyle name="Normal 6 3 3 3 2 2" xfId="4215" xr:uid="{00000000-0005-0000-0000-00008F780000}"/>
    <cellStyle name="Normal 6 3 3 3 2 2 2" xfId="14288" xr:uid="{00000000-0005-0000-0000-000090780000}"/>
    <cellStyle name="Normal 6 3 3 3 2 2 2 2" xfId="44619" xr:uid="{00000000-0005-0000-0000-000091780000}"/>
    <cellStyle name="Normal 6 3 3 3 2 2 2 3" xfId="29386" xr:uid="{00000000-0005-0000-0000-000092780000}"/>
    <cellStyle name="Normal 6 3 3 3 2 2 3" xfId="9268" xr:uid="{00000000-0005-0000-0000-000093780000}"/>
    <cellStyle name="Normal 6 3 3 3 2 2 3 2" xfId="39602" xr:uid="{00000000-0005-0000-0000-000094780000}"/>
    <cellStyle name="Normal 6 3 3 3 2 2 3 3" xfId="24369" xr:uid="{00000000-0005-0000-0000-000095780000}"/>
    <cellStyle name="Normal 6 3 3 3 2 2 4" xfId="34589" xr:uid="{00000000-0005-0000-0000-000096780000}"/>
    <cellStyle name="Normal 6 3 3 3 2 2 5" xfId="19356" xr:uid="{00000000-0005-0000-0000-000097780000}"/>
    <cellStyle name="Normal 6 3 3 3 2 3" xfId="5907" xr:uid="{00000000-0005-0000-0000-000098780000}"/>
    <cellStyle name="Normal 6 3 3 3 2 3 2" xfId="15959" xr:uid="{00000000-0005-0000-0000-000099780000}"/>
    <cellStyle name="Normal 6 3 3 3 2 3 2 2" xfId="46290" xr:uid="{00000000-0005-0000-0000-00009A780000}"/>
    <cellStyle name="Normal 6 3 3 3 2 3 2 3" xfId="31057" xr:uid="{00000000-0005-0000-0000-00009B780000}"/>
    <cellStyle name="Normal 6 3 3 3 2 3 3" xfId="10939" xr:uid="{00000000-0005-0000-0000-00009C780000}"/>
    <cellStyle name="Normal 6 3 3 3 2 3 3 2" xfId="41273" xr:uid="{00000000-0005-0000-0000-00009D780000}"/>
    <cellStyle name="Normal 6 3 3 3 2 3 3 3" xfId="26040" xr:uid="{00000000-0005-0000-0000-00009E780000}"/>
    <cellStyle name="Normal 6 3 3 3 2 3 4" xfId="36260" xr:uid="{00000000-0005-0000-0000-00009F780000}"/>
    <cellStyle name="Normal 6 3 3 3 2 3 5" xfId="21027" xr:uid="{00000000-0005-0000-0000-0000A0780000}"/>
    <cellStyle name="Normal 6 3 3 3 2 4" xfId="12617" xr:uid="{00000000-0005-0000-0000-0000A1780000}"/>
    <cellStyle name="Normal 6 3 3 3 2 4 2" xfId="42948" xr:uid="{00000000-0005-0000-0000-0000A2780000}"/>
    <cellStyle name="Normal 6 3 3 3 2 4 3" xfId="27715" xr:uid="{00000000-0005-0000-0000-0000A3780000}"/>
    <cellStyle name="Normal 6 3 3 3 2 5" xfId="7596" xr:uid="{00000000-0005-0000-0000-0000A4780000}"/>
    <cellStyle name="Normal 6 3 3 3 2 5 2" xfId="37931" xr:uid="{00000000-0005-0000-0000-0000A5780000}"/>
    <cellStyle name="Normal 6 3 3 3 2 5 3" xfId="22698" xr:uid="{00000000-0005-0000-0000-0000A6780000}"/>
    <cellStyle name="Normal 6 3 3 3 2 6" xfId="32919" xr:uid="{00000000-0005-0000-0000-0000A7780000}"/>
    <cellStyle name="Normal 6 3 3 3 2 7" xfId="17685" xr:uid="{00000000-0005-0000-0000-0000A8780000}"/>
    <cellStyle name="Normal 6 3 3 3 3" xfId="3378" xr:uid="{00000000-0005-0000-0000-0000A9780000}"/>
    <cellStyle name="Normal 6 3 3 3 3 2" xfId="13452" xr:uid="{00000000-0005-0000-0000-0000AA780000}"/>
    <cellStyle name="Normal 6 3 3 3 3 2 2" xfId="43783" xr:uid="{00000000-0005-0000-0000-0000AB780000}"/>
    <cellStyle name="Normal 6 3 3 3 3 2 3" xfId="28550" xr:uid="{00000000-0005-0000-0000-0000AC780000}"/>
    <cellStyle name="Normal 6 3 3 3 3 3" xfId="8432" xr:uid="{00000000-0005-0000-0000-0000AD780000}"/>
    <cellStyle name="Normal 6 3 3 3 3 3 2" xfId="38766" xr:uid="{00000000-0005-0000-0000-0000AE780000}"/>
    <cellStyle name="Normal 6 3 3 3 3 3 3" xfId="23533" xr:uid="{00000000-0005-0000-0000-0000AF780000}"/>
    <cellStyle name="Normal 6 3 3 3 3 4" xfId="33753" xr:uid="{00000000-0005-0000-0000-0000B0780000}"/>
    <cellStyle name="Normal 6 3 3 3 3 5" xfId="18520" xr:uid="{00000000-0005-0000-0000-0000B1780000}"/>
    <cellStyle name="Normal 6 3 3 3 4" xfId="5071" xr:uid="{00000000-0005-0000-0000-0000B2780000}"/>
    <cellStyle name="Normal 6 3 3 3 4 2" xfId="15123" xr:uid="{00000000-0005-0000-0000-0000B3780000}"/>
    <cellStyle name="Normal 6 3 3 3 4 2 2" xfId="45454" xr:uid="{00000000-0005-0000-0000-0000B4780000}"/>
    <cellStyle name="Normal 6 3 3 3 4 2 3" xfId="30221" xr:uid="{00000000-0005-0000-0000-0000B5780000}"/>
    <cellStyle name="Normal 6 3 3 3 4 3" xfId="10103" xr:uid="{00000000-0005-0000-0000-0000B6780000}"/>
    <cellStyle name="Normal 6 3 3 3 4 3 2" xfId="40437" xr:uid="{00000000-0005-0000-0000-0000B7780000}"/>
    <cellStyle name="Normal 6 3 3 3 4 3 3" xfId="25204" xr:uid="{00000000-0005-0000-0000-0000B8780000}"/>
    <cellStyle name="Normal 6 3 3 3 4 4" xfId="35424" xr:uid="{00000000-0005-0000-0000-0000B9780000}"/>
    <cellStyle name="Normal 6 3 3 3 4 5" xfId="20191" xr:uid="{00000000-0005-0000-0000-0000BA780000}"/>
    <cellStyle name="Normal 6 3 3 3 5" xfId="11781" xr:uid="{00000000-0005-0000-0000-0000BB780000}"/>
    <cellStyle name="Normal 6 3 3 3 5 2" xfId="42112" xr:uid="{00000000-0005-0000-0000-0000BC780000}"/>
    <cellStyle name="Normal 6 3 3 3 5 3" xfId="26879" xr:uid="{00000000-0005-0000-0000-0000BD780000}"/>
    <cellStyle name="Normal 6 3 3 3 6" xfId="6760" xr:uid="{00000000-0005-0000-0000-0000BE780000}"/>
    <cellStyle name="Normal 6 3 3 3 6 2" xfId="37095" xr:uid="{00000000-0005-0000-0000-0000BF780000}"/>
    <cellStyle name="Normal 6 3 3 3 6 3" xfId="21862" xr:uid="{00000000-0005-0000-0000-0000C0780000}"/>
    <cellStyle name="Normal 6 3 3 3 7" xfId="32083" xr:uid="{00000000-0005-0000-0000-0000C1780000}"/>
    <cellStyle name="Normal 6 3 3 3 8" xfId="16849" xr:uid="{00000000-0005-0000-0000-0000C2780000}"/>
    <cellStyle name="Normal 6 3 3 4" xfId="2107" xr:uid="{00000000-0005-0000-0000-0000C3780000}"/>
    <cellStyle name="Normal 6 3 3 4 2" xfId="3797" xr:uid="{00000000-0005-0000-0000-0000C4780000}"/>
    <cellStyle name="Normal 6 3 3 4 2 2" xfId="13870" xr:uid="{00000000-0005-0000-0000-0000C5780000}"/>
    <cellStyle name="Normal 6 3 3 4 2 2 2" xfId="44201" xr:uid="{00000000-0005-0000-0000-0000C6780000}"/>
    <cellStyle name="Normal 6 3 3 4 2 2 3" xfId="28968" xr:uid="{00000000-0005-0000-0000-0000C7780000}"/>
    <cellStyle name="Normal 6 3 3 4 2 3" xfId="8850" xr:uid="{00000000-0005-0000-0000-0000C8780000}"/>
    <cellStyle name="Normal 6 3 3 4 2 3 2" xfId="39184" xr:uid="{00000000-0005-0000-0000-0000C9780000}"/>
    <cellStyle name="Normal 6 3 3 4 2 3 3" xfId="23951" xr:uid="{00000000-0005-0000-0000-0000CA780000}"/>
    <cellStyle name="Normal 6 3 3 4 2 4" xfId="34171" xr:uid="{00000000-0005-0000-0000-0000CB780000}"/>
    <cellStyle name="Normal 6 3 3 4 2 5" xfId="18938" xr:uid="{00000000-0005-0000-0000-0000CC780000}"/>
    <cellStyle name="Normal 6 3 3 4 3" xfId="5489" xr:uid="{00000000-0005-0000-0000-0000CD780000}"/>
    <cellStyle name="Normal 6 3 3 4 3 2" xfId="15541" xr:uid="{00000000-0005-0000-0000-0000CE780000}"/>
    <cellStyle name="Normal 6 3 3 4 3 2 2" xfId="45872" xr:uid="{00000000-0005-0000-0000-0000CF780000}"/>
    <cellStyle name="Normal 6 3 3 4 3 2 3" xfId="30639" xr:uid="{00000000-0005-0000-0000-0000D0780000}"/>
    <cellStyle name="Normal 6 3 3 4 3 3" xfId="10521" xr:uid="{00000000-0005-0000-0000-0000D1780000}"/>
    <cellStyle name="Normal 6 3 3 4 3 3 2" xfId="40855" xr:uid="{00000000-0005-0000-0000-0000D2780000}"/>
    <cellStyle name="Normal 6 3 3 4 3 3 3" xfId="25622" xr:uid="{00000000-0005-0000-0000-0000D3780000}"/>
    <cellStyle name="Normal 6 3 3 4 3 4" xfId="35842" xr:uid="{00000000-0005-0000-0000-0000D4780000}"/>
    <cellStyle name="Normal 6 3 3 4 3 5" xfId="20609" xr:uid="{00000000-0005-0000-0000-0000D5780000}"/>
    <cellStyle name="Normal 6 3 3 4 4" xfId="12199" xr:uid="{00000000-0005-0000-0000-0000D6780000}"/>
    <cellStyle name="Normal 6 3 3 4 4 2" xfId="42530" xr:uid="{00000000-0005-0000-0000-0000D7780000}"/>
    <cellStyle name="Normal 6 3 3 4 4 3" xfId="27297" xr:uid="{00000000-0005-0000-0000-0000D8780000}"/>
    <cellStyle name="Normal 6 3 3 4 5" xfId="7178" xr:uid="{00000000-0005-0000-0000-0000D9780000}"/>
    <cellStyle name="Normal 6 3 3 4 5 2" xfId="37513" xr:uid="{00000000-0005-0000-0000-0000DA780000}"/>
    <cellStyle name="Normal 6 3 3 4 5 3" xfId="22280" xr:uid="{00000000-0005-0000-0000-0000DB780000}"/>
    <cellStyle name="Normal 6 3 3 4 6" xfId="32501" xr:uid="{00000000-0005-0000-0000-0000DC780000}"/>
    <cellStyle name="Normal 6 3 3 4 7" xfId="17267" xr:uid="{00000000-0005-0000-0000-0000DD780000}"/>
    <cellStyle name="Normal 6 3 3 5" xfId="2960" xr:uid="{00000000-0005-0000-0000-0000DE780000}"/>
    <cellStyle name="Normal 6 3 3 5 2" xfId="13034" xr:uid="{00000000-0005-0000-0000-0000DF780000}"/>
    <cellStyle name="Normal 6 3 3 5 2 2" xfId="43365" xr:uid="{00000000-0005-0000-0000-0000E0780000}"/>
    <cellStyle name="Normal 6 3 3 5 2 3" xfId="28132" xr:uid="{00000000-0005-0000-0000-0000E1780000}"/>
    <cellStyle name="Normal 6 3 3 5 3" xfId="8014" xr:uid="{00000000-0005-0000-0000-0000E2780000}"/>
    <cellStyle name="Normal 6 3 3 5 3 2" xfId="38348" xr:uid="{00000000-0005-0000-0000-0000E3780000}"/>
    <cellStyle name="Normal 6 3 3 5 3 3" xfId="23115" xr:uid="{00000000-0005-0000-0000-0000E4780000}"/>
    <cellStyle name="Normal 6 3 3 5 4" xfId="33335" xr:uid="{00000000-0005-0000-0000-0000E5780000}"/>
    <cellStyle name="Normal 6 3 3 5 5" xfId="18102" xr:uid="{00000000-0005-0000-0000-0000E6780000}"/>
    <cellStyle name="Normal 6 3 3 6" xfId="4653" xr:uid="{00000000-0005-0000-0000-0000E7780000}"/>
    <cellStyle name="Normal 6 3 3 6 2" xfId="14705" xr:uid="{00000000-0005-0000-0000-0000E8780000}"/>
    <cellStyle name="Normal 6 3 3 6 2 2" xfId="45036" xr:uid="{00000000-0005-0000-0000-0000E9780000}"/>
    <cellStyle name="Normal 6 3 3 6 2 3" xfId="29803" xr:uid="{00000000-0005-0000-0000-0000EA780000}"/>
    <cellStyle name="Normal 6 3 3 6 3" xfId="9685" xr:uid="{00000000-0005-0000-0000-0000EB780000}"/>
    <cellStyle name="Normal 6 3 3 6 3 2" xfId="40019" xr:uid="{00000000-0005-0000-0000-0000EC780000}"/>
    <cellStyle name="Normal 6 3 3 6 3 3" xfId="24786" xr:uid="{00000000-0005-0000-0000-0000ED780000}"/>
    <cellStyle name="Normal 6 3 3 6 4" xfId="35006" xr:uid="{00000000-0005-0000-0000-0000EE780000}"/>
    <cellStyle name="Normal 6 3 3 6 5" xfId="19773" xr:uid="{00000000-0005-0000-0000-0000EF780000}"/>
    <cellStyle name="Normal 6 3 3 7" xfId="11363" xr:uid="{00000000-0005-0000-0000-0000F0780000}"/>
    <cellStyle name="Normal 6 3 3 7 2" xfId="41694" xr:uid="{00000000-0005-0000-0000-0000F1780000}"/>
    <cellStyle name="Normal 6 3 3 7 3" xfId="26461" xr:uid="{00000000-0005-0000-0000-0000F2780000}"/>
    <cellStyle name="Normal 6 3 3 8" xfId="6342" xr:uid="{00000000-0005-0000-0000-0000F3780000}"/>
    <cellStyle name="Normal 6 3 3 8 2" xfId="36677" xr:uid="{00000000-0005-0000-0000-0000F4780000}"/>
    <cellStyle name="Normal 6 3 3 8 3" xfId="21444" xr:uid="{00000000-0005-0000-0000-0000F5780000}"/>
    <cellStyle name="Normal 6 3 3 9" xfId="31666" xr:uid="{00000000-0005-0000-0000-0000F6780000}"/>
    <cellStyle name="Normal 6 3 4" xfId="1367" xr:uid="{00000000-0005-0000-0000-0000F7780000}"/>
    <cellStyle name="Normal 6 3 4 2" xfId="1790" xr:uid="{00000000-0005-0000-0000-0000F8780000}"/>
    <cellStyle name="Normal 6 3 4 2 2" xfId="2629" xr:uid="{00000000-0005-0000-0000-0000F9780000}"/>
    <cellStyle name="Normal 6 3 4 2 2 2" xfId="4319" xr:uid="{00000000-0005-0000-0000-0000FA780000}"/>
    <cellStyle name="Normal 6 3 4 2 2 2 2" xfId="14392" xr:uid="{00000000-0005-0000-0000-0000FB780000}"/>
    <cellStyle name="Normal 6 3 4 2 2 2 2 2" xfId="44723" xr:uid="{00000000-0005-0000-0000-0000FC780000}"/>
    <cellStyle name="Normal 6 3 4 2 2 2 2 3" xfId="29490" xr:uid="{00000000-0005-0000-0000-0000FD780000}"/>
    <cellStyle name="Normal 6 3 4 2 2 2 3" xfId="9372" xr:uid="{00000000-0005-0000-0000-0000FE780000}"/>
    <cellStyle name="Normal 6 3 4 2 2 2 3 2" xfId="39706" xr:uid="{00000000-0005-0000-0000-0000FF780000}"/>
    <cellStyle name="Normal 6 3 4 2 2 2 3 3" xfId="24473" xr:uid="{00000000-0005-0000-0000-000000790000}"/>
    <cellStyle name="Normal 6 3 4 2 2 2 4" xfId="34693" xr:uid="{00000000-0005-0000-0000-000001790000}"/>
    <cellStyle name="Normal 6 3 4 2 2 2 5" xfId="19460" xr:uid="{00000000-0005-0000-0000-000002790000}"/>
    <cellStyle name="Normal 6 3 4 2 2 3" xfId="6011" xr:uid="{00000000-0005-0000-0000-000003790000}"/>
    <cellStyle name="Normal 6 3 4 2 2 3 2" xfId="16063" xr:uid="{00000000-0005-0000-0000-000004790000}"/>
    <cellStyle name="Normal 6 3 4 2 2 3 2 2" xfId="46394" xr:uid="{00000000-0005-0000-0000-000005790000}"/>
    <cellStyle name="Normal 6 3 4 2 2 3 2 3" xfId="31161" xr:uid="{00000000-0005-0000-0000-000006790000}"/>
    <cellStyle name="Normal 6 3 4 2 2 3 3" xfId="11043" xr:uid="{00000000-0005-0000-0000-000007790000}"/>
    <cellStyle name="Normal 6 3 4 2 2 3 3 2" xfId="41377" xr:uid="{00000000-0005-0000-0000-000008790000}"/>
    <cellStyle name="Normal 6 3 4 2 2 3 3 3" xfId="26144" xr:uid="{00000000-0005-0000-0000-000009790000}"/>
    <cellStyle name="Normal 6 3 4 2 2 3 4" xfId="36364" xr:uid="{00000000-0005-0000-0000-00000A790000}"/>
    <cellStyle name="Normal 6 3 4 2 2 3 5" xfId="21131" xr:uid="{00000000-0005-0000-0000-00000B790000}"/>
    <cellStyle name="Normal 6 3 4 2 2 4" xfId="12721" xr:uid="{00000000-0005-0000-0000-00000C790000}"/>
    <cellStyle name="Normal 6 3 4 2 2 4 2" xfId="43052" xr:uid="{00000000-0005-0000-0000-00000D790000}"/>
    <cellStyle name="Normal 6 3 4 2 2 4 3" xfId="27819" xr:uid="{00000000-0005-0000-0000-00000E790000}"/>
    <cellStyle name="Normal 6 3 4 2 2 5" xfId="7700" xr:uid="{00000000-0005-0000-0000-00000F790000}"/>
    <cellStyle name="Normal 6 3 4 2 2 5 2" xfId="38035" xr:uid="{00000000-0005-0000-0000-000010790000}"/>
    <cellStyle name="Normal 6 3 4 2 2 5 3" xfId="22802" xr:uid="{00000000-0005-0000-0000-000011790000}"/>
    <cellStyle name="Normal 6 3 4 2 2 6" xfId="33023" xr:uid="{00000000-0005-0000-0000-000012790000}"/>
    <cellStyle name="Normal 6 3 4 2 2 7" xfId="17789" xr:uid="{00000000-0005-0000-0000-000013790000}"/>
    <cellStyle name="Normal 6 3 4 2 3" xfId="3482" xr:uid="{00000000-0005-0000-0000-000014790000}"/>
    <cellStyle name="Normal 6 3 4 2 3 2" xfId="13556" xr:uid="{00000000-0005-0000-0000-000015790000}"/>
    <cellStyle name="Normal 6 3 4 2 3 2 2" xfId="43887" xr:uid="{00000000-0005-0000-0000-000016790000}"/>
    <cellStyle name="Normal 6 3 4 2 3 2 3" xfId="28654" xr:uid="{00000000-0005-0000-0000-000017790000}"/>
    <cellStyle name="Normal 6 3 4 2 3 3" xfId="8536" xr:uid="{00000000-0005-0000-0000-000018790000}"/>
    <cellStyle name="Normal 6 3 4 2 3 3 2" xfId="38870" xr:uid="{00000000-0005-0000-0000-000019790000}"/>
    <cellStyle name="Normal 6 3 4 2 3 3 3" xfId="23637" xr:uid="{00000000-0005-0000-0000-00001A790000}"/>
    <cellStyle name="Normal 6 3 4 2 3 4" xfId="33857" xr:uid="{00000000-0005-0000-0000-00001B790000}"/>
    <cellStyle name="Normal 6 3 4 2 3 5" xfId="18624" xr:uid="{00000000-0005-0000-0000-00001C790000}"/>
    <cellStyle name="Normal 6 3 4 2 4" xfId="5175" xr:uid="{00000000-0005-0000-0000-00001D790000}"/>
    <cellStyle name="Normal 6 3 4 2 4 2" xfId="15227" xr:uid="{00000000-0005-0000-0000-00001E790000}"/>
    <cellStyle name="Normal 6 3 4 2 4 2 2" xfId="45558" xr:uid="{00000000-0005-0000-0000-00001F790000}"/>
    <cellStyle name="Normal 6 3 4 2 4 2 3" xfId="30325" xr:uid="{00000000-0005-0000-0000-000020790000}"/>
    <cellStyle name="Normal 6 3 4 2 4 3" xfId="10207" xr:uid="{00000000-0005-0000-0000-000021790000}"/>
    <cellStyle name="Normal 6 3 4 2 4 3 2" xfId="40541" xr:uid="{00000000-0005-0000-0000-000022790000}"/>
    <cellStyle name="Normal 6 3 4 2 4 3 3" xfId="25308" xr:uid="{00000000-0005-0000-0000-000023790000}"/>
    <cellStyle name="Normal 6 3 4 2 4 4" xfId="35528" xr:uid="{00000000-0005-0000-0000-000024790000}"/>
    <cellStyle name="Normal 6 3 4 2 4 5" xfId="20295" xr:uid="{00000000-0005-0000-0000-000025790000}"/>
    <cellStyle name="Normal 6 3 4 2 5" xfId="11885" xr:uid="{00000000-0005-0000-0000-000026790000}"/>
    <cellStyle name="Normal 6 3 4 2 5 2" xfId="42216" xr:uid="{00000000-0005-0000-0000-000027790000}"/>
    <cellStyle name="Normal 6 3 4 2 5 3" xfId="26983" xr:uid="{00000000-0005-0000-0000-000028790000}"/>
    <cellStyle name="Normal 6 3 4 2 6" xfId="6864" xr:uid="{00000000-0005-0000-0000-000029790000}"/>
    <cellStyle name="Normal 6 3 4 2 6 2" xfId="37199" xr:uid="{00000000-0005-0000-0000-00002A790000}"/>
    <cellStyle name="Normal 6 3 4 2 6 3" xfId="21966" xr:uid="{00000000-0005-0000-0000-00002B790000}"/>
    <cellStyle name="Normal 6 3 4 2 7" xfId="32187" xr:uid="{00000000-0005-0000-0000-00002C790000}"/>
    <cellStyle name="Normal 6 3 4 2 8" xfId="16953" xr:uid="{00000000-0005-0000-0000-00002D790000}"/>
    <cellStyle name="Normal 6 3 4 3" xfId="2211" xr:uid="{00000000-0005-0000-0000-00002E790000}"/>
    <cellStyle name="Normal 6 3 4 3 2" xfId="3901" xr:uid="{00000000-0005-0000-0000-00002F790000}"/>
    <cellStyle name="Normal 6 3 4 3 2 2" xfId="13974" xr:uid="{00000000-0005-0000-0000-000030790000}"/>
    <cellStyle name="Normal 6 3 4 3 2 2 2" xfId="44305" xr:uid="{00000000-0005-0000-0000-000031790000}"/>
    <cellStyle name="Normal 6 3 4 3 2 2 3" xfId="29072" xr:uid="{00000000-0005-0000-0000-000032790000}"/>
    <cellStyle name="Normal 6 3 4 3 2 3" xfId="8954" xr:uid="{00000000-0005-0000-0000-000033790000}"/>
    <cellStyle name="Normal 6 3 4 3 2 3 2" xfId="39288" xr:uid="{00000000-0005-0000-0000-000034790000}"/>
    <cellStyle name="Normal 6 3 4 3 2 3 3" xfId="24055" xr:uid="{00000000-0005-0000-0000-000035790000}"/>
    <cellStyle name="Normal 6 3 4 3 2 4" xfId="34275" xr:uid="{00000000-0005-0000-0000-000036790000}"/>
    <cellStyle name="Normal 6 3 4 3 2 5" xfId="19042" xr:uid="{00000000-0005-0000-0000-000037790000}"/>
    <cellStyle name="Normal 6 3 4 3 3" xfId="5593" xr:uid="{00000000-0005-0000-0000-000038790000}"/>
    <cellStyle name="Normal 6 3 4 3 3 2" xfId="15645" xr:uid="{00000000-0005-0000-0000-000039790000}"/>
    <cellStyle name="Normal 6 3 4 3 3 2 2" xfId="45976" xr:uid="{00000000-0005-0000-0000-00003A790000}"/>
    <cellStyle name="Normal 6 3 4 3 3 2 3" xfId="30743" xr:uid="{00000000-0005-0000-0000-00003B790000}"/>
    <cellStyle name="Normal 6 3 4 3 3 3" xfId="10625" xr:uid="{00000000-0005-0000-0000-00003C790000}"/>
    <cellStyle name="Normal 6 3 4 3 3 3 2" xfId="40959" xr:uid="{00000000-0005-0000-0000-00003D790000}"/>
    <cellStyle name="Normal 6 3 4 3 3 3 3" xfId="25726" xr:uid="{00000000-0005-0000-0000-00003E790000}"/>
    <cellStyle name="Normal 6 3 4 3 3 4" xfId="35946" xr:uid="{00000000-0005-0000-0000-00003F790000}"/>
    <cellStyle name="Normal 6 3 4 3 3 5" xfId="20713" xr:uid="{00000000-0005-0000-0000-000040790000}"/>
    <cellStyle name="Normal 6 3 4 3 4" xfId="12303" xr:uid="{00000000-0005-0000-0000-000041790000}"/>
    <cellStyle name="Normal 6 3 4 3 4 2" xfId="42634" xr:uid="{00000000-0005-0000-0000-000042790000}"/>
    <cellStyle name="Normal 6 3 4 3 4 3" xfId="27401" xr:uid="{00000000-0005-0000-0000-000043790000}"/>
    <cellStyle name="Normal 6 3 4 3 5" xfId="7282" xr:uid="{00000000-0005-0000-0000-000044790000}"/>
    <cellStyle name="Normal 6 3 4 3 5 2" xfId="37617" xr:uid="{00000000-0005-0000-0000-000045790000}"/>
    <cellStyle name="Normal 6 3 4 3 5 3" xfId="22384" xr:uid="{00000000-0005-0000-0000-000046790000}"/>
    <cellStyle name="Normal 6 3 4 3 6" xfId="32605" xr:uid="{00000000-0005-0000-0000-000047790000}"/>
    <cellStyle name="Normal 6 3 4 3 7" xfId="17371" xr:uid="{00000000-0005-0000-0000-000048790000}"/>
    <cellStyle name="Normal 6 3 4 4" xfId="3064" xr:uid="{00000000-0005-0000-0000-000049790000}"/>
    <cellStyle name="Normal 6 3 4 4 2" xfId="13138" xr:uid="{00000000-0005-0000-0000-00004A790000}"/>
    <cellStyle name="Normal 6 3 4 4 2 2" xfId="43469" xr:uid="{00000000-0005-0000-0000-00004B790000}"/>
    <cellStyle name="Normal 6 3 4 4 2 3" xfId="28236" xr:uid="{00000000-0005-0000-0000-00004C790000}"/>
    <cellStyle name="Normal 6 3 4 4 3" xfId="8118" xr:uid="{00000000-0005-0000-0000-00004D790000}"/>
    <cellStyle name="Normal 6 3 4 4 3 2" xfId="38452" xr:uid="{00000000-0005-0000-0000-00004E790000}"/>
    <cellStyle name="Normal 6 3 4 4 3 3" xfId="23219" xr:uid="{00000000-0005-0000-0000-00004F790000}"/>
    <cellStyle name="Normal 6 3 4 4 4" xfId="33439" xr:uid="{00000000-0005-0000-0000-000050790000}"/>
    <cellStyle name="Normal 6 3 4 4 5" xfId="18206" xr:uid="{00000000-0005-0000-0000-000051790000}"/>
    <cellStyle name="Normal 6 3 4 5" xfId="4757" xr:uid="{00000000-0005-0000-0000-000052790000}"/>
    <cellStyle name="Normal 6 3 4 5 2" xfId="14809" xr:uid="{00000000-0005-0000-0000-000053790000}"/>
    <cellStyle name="Normal 6 3 4 5 2 2" xfId="45140" xr:uid="{00000000-0005-0000-0000-000054790000}"/>
    <cellStyle name="Normal 6 3 4 5 2 3" xfId="29907" xr:uid="{00000000-0005-0000-0000-000055790000}"/>
    <cellStyle name="Normal 6 3 4 5 3" xfId="9789" xr:uid="{00000000-0005-0000-0000-000056790000}"/>
    <cellStyle name="Normal 6 3 4 5 3 2" xfId="40123" xr:uid="{00000000-0005-0000-0000-000057790000}"/>
    <cellStyle name="Normal 6 3 4 5 3 3" xfId="24890" xr:uid="{00000000-0005-0000-0000-000058790000}"/>
    <cellStyle name="Normal 6 3 4 5 4" xfId="35110" xr:uid="{00000000-0005-0000-0000-000059790000}"/>
    <cellStyle name="Normal 6 3 4 5 5" xfId="19877" xr:uid="{00000000-0005-0000-0000-00005A790000}"/>
    <cellStyle name="Normal 6 3 4 6" xfId="11467" xr:uid="{00000000-0005-0000-0000-00005B790000}"/>
    <cellStyle name="Normal 6 3 4 6 2" xfId="41798" xr:uid="{00000000-0005-0000-0000-00005C790000}"/>
    <cellStyle name="Normal 6 3 4 6 3" xfId="26565" xr:uid="{00000000-0005-0000-0000-00005D790000}"/>
    <cellStyle name="Normal 6 3 4 7" xfId="6446" xr:uid="{00000000-0005-0000-0000-00005E790000}"/>
    <cellStyle name="Normal 6 3 4 7 2" xfId="36781" xr:uid="{00000000-0005-0000-0000-00005F790000}"/>
    <cellStyle name="Normal 6 3 4 7 3" xfId="21548" xr:uid="{00000000-0005-0000-0000-000060790000}"/>
    <cellStyle name="Normal 6 3 4 8" xfId="31769" xr:uid="{00000000-0005-0000-0000-000061790000}"/>
    <cellStyle name="Normal 6 3 4 9" xfId="16535" xr:uid="{00000000-0005-0000-0000-000062790000}"/>
    <cellStyle name="Normal 6 3 5" xfId="1580" xr:uid="{00000000-0005-0000-0000-000063790000}"/>
    <cellStyle name="Normal 6 3 5 2" xfId="2421" xr:uid="{00000000-0005-0000-0000-000064790000}"/>
    <cellStyle name="Normal 6 3 5 2 2" xfId="4111" xr:uid="{00000000-0005-0000-0000-000065790000}"/>
    <cellStyle name="Normal 6 3 5 2 2 2" xfId="14184" xr:uid="{00000000-0005-0000-0000-000066790000}"/>
    <cellStyle name="Normal 6 3 5 2 2 2 2" xfId="44515" xr:uid="{00000000-0005-0000-0000-000067790000}"/>
    <cellStyle name="Normal 6 3 5 2 2 2 3" xfId="29282" xr:uid="{00000000-0005-0000-0000-000068790000}"/>
    <cellStyle name="Normal 6 3 5 2 2 3" xfId="9164" xr:uid="{00000000-0005-0000-0000-000069790000}"/>
    <cellStyle name="Normal 6 3 5 2 2 3 2" xfId="39498" xr:uid="{00000000-0005-0000-0000-00006A790000}"/>
    <cellStyle name="Normal 6 3 5 2 2 3 3" xfId="24265" xr:uid="{00000000-0005-0000-0000-00006B790000}"/>
    <cellStyle name="Normal 6 3 5 2 2 4" xfId="34485" xr:uid="{00000000-0005-0000-0000-00006C790000}"/>
    <cellStyle name="Normal 6 3 5 2 2 5" xfId="19252" xr:uid="{00000000-0005-0000-0000-00006D790000}"/>
    <cellStyle name="Normal 6 3 5 2 3" xfId="5803" xr:uid="{00000000-0005-0000-0000-00006E790000}"/>
    <cellStyle name="Normal 6 3 5 2 3 2" xfId="15855" xr:uid="{00000000-0005-0000-0000-00006F790000}"/>
    <cellStyle name="Normal 6 3 5 2 3 2 2" xfId="46186" xr:uid="{00000000-0005-0000-0000-000070790000}"/>
    <cellStyle name="Normal 6 3 5 2 3 2 3" xfId="30953" xr:uid="{00000000-0005-0000-0000-000071790000}"/>
    <cellStyle name="Normal 6 3 5 2 3 3" xfId="10835" xr:uid="{00000000-0005-0000-0000-000072790000}"/>
    <cellStyle name="Normal 6 3 5 2 3 3 2" xfId="41169" xr:uid="{00000000-0005-0000-0000-000073790000}"/>
    <cellStyle name="Normal 6 3 5 2 3 3 3" xfId="25936" xr:uid="{00000000-0005-0000-0000-000074790000}"/>
    <cellStyle name="Normal 6 3 5 2 3 4" xfId="36156" xr:uid="{00000000-0005-0000-0000-000075790000}"/>
    <cellStyle name="Normal 6 3 5 2 3 5" xfId="20923" xr:uid="{00000000-0005-0000-0000-000076790000}"/>
    <cellStyle name="Normal 6 3 5 2 4" xfId="12513" xr:uid="{00000000-0005-0000-0000-000077790000}"/>
    <cellStyle name="Normal 6 3 5 2 4 2" xfId="42844" xr:uid="{00000000-0005-0000-0000-000078790000}"/>
    <cellStyle name="Normal 6 3 5 2 4 3" xfId="27611" xr:uid="{00000000-0005-0000-0000-000079790000}"/>
    <cellStyle name="Normal 6 3 5 2 5" xfId="7492" xr:uid="{00000000-0005-0000-0000-00007A790000}"/>
    <cellStyle name="Normal 6 3 5 2 5 2" xfId="37827" xr:uid="{00000000-0005-0000-0000-00007B790000}"/>
    <cellStyle name="Normal 6 3 5 2 5 3" xfId="22594" xr:uid="{00000000-0005-0000-0000-00007C790000}"/>
    <cellStyle name="Normal 6 3 5 2 6" xfId="32815" xr:uid="{00000000-0005-0000-0000-00007D790000}"/>
    <cellStyle name="Normal 6 3 5 2 7" xfId="17581" xr:uid="{00000000-0005-0000-0000-00007E790000}"/>
    <cellStyle name="Normal 6 3 5 3" xfId="3274" xr:uid="{00000000-0005-0000-0000-00007F790000}"/>
    <cellStyle name="Normal 6 3 5 3 2" xfId="13348" xr:uid="{00000000-0005-0000-0000-000080790000}"/>
    <cellStyle name="Normal 6 3 5 3 2 2" xfId="43679" xr:uid="{00000000-0005-0000-0000-000081790000}"/>
    <cellStyle name="Normal 6 3 5 3 2 3" xfId="28446" xr:uid="{00000000-0005-0000-0000-000082790000}"/>
    <cellStyle name="Normal 6 3 5 3 3" xfId="8328" xr:uid="{00000000-0005-0000-0000-000083790000}"/>
    <cellStyle name="Normal 6 3 5 3 3 2" xfId="38662" xr:uid="{00000000-0005-0000-0000-000084790000}"/>
    <cellStyle name="Normal 6 3 5 3 3 3" xfId="23429" xr:uid="{00000000-0005-0000-0000-000085790000}"/>
    <cellStyle name="Normal 6 3 5 3 4" xfId="33649" xr:uid="{00000000-0005-0000-0000-000086790000}"/>
    <cellStyle name="Normal 6 3 5 3 5" xfId="18416" xr:uid="{00000000-0005-0000-0000-000087790000}"/>
    <cellStyle name="Normal 6 3 5 4" xfId="4967" xr:uid="{00000000-0005-0000-0000-000088790000}"/>
    <cellStyle name="Normal 6 3 5 4 2" xfId="15019" xr:uid="{00000000-0005-0000-0000-000089790000}"/>
    <cellStyle name="Normal 6 3 5 4 2 2" xfId="45350" xr:uid="{00000000-0005-0000-0000-00008A790000}"/>
    <cellStyle name="Normal 6 3 5 4 2 3" xfId="30117" xr:uid="{00000000-0005-0000-0000-00008B790000}"/>
    <cellStyle name="Normal 6 3 5 4 3" xfId="9999" xr:uid="{00000000-0005-0000-0000-00008C790000}"/>
    <cellStyle name="Normal 6 3 5 4 3 2" xfId="40333" xr:uid="{00000000-0005-0000-0000-00008D790000}"/>
    <cellStyle name="Normal 6 3 5 4 3 3" xfId="25100" xr:uid="{00000000-0005-0000-0000-00008E790000}"/>
    <cellStyle name="Normal 6 3 5 4 4" xfId="35320" xr:uid="{00000000-0005-0000-0000-00008F790000}"/>
    <cellStyle name="Normal 6 3 5 4 5" xfId="20087" xr:uid="{00000000-0005-0000-0000-000090790000}"/>
    <cellStyle name="Normal 6 3 5 5" xfId="11677" xr:uid="{00000000-0005-0000-0000-000091790000}"/>
    <cellStyle name="Normal 6 3 5 5 2" xfId="42008" xr:uid="{00000000-0005-0000-0000-000092790000}"/>
    <cellStyle name="Normal 6 3 5 5 3" xfId="26775" xr:uid="{00000000-0005-0000-0000-000093790000}"/>
    <cellStyle name="Normal 6 3 5 6" xfId="6656" xr:uid="{00000000-0005-0000-0000-000094790000}"/>
    <cellStyle name="Normal 6 3 5 6 2" xfId="36991" xr:uid="{00000000-0005-0000-0000-000095790000}"/>
    <cellStyle name="Normal 6 3 5 6 3" xfId="21758" xr:uid="{00000000-0005-0000-0000-000096790000}"/>
    <cellStyle name="Normal 6 3 5 7" xfId="31979" xr:uid="{00000000-0005-0000-0000-000097790000}"/>
    <cellStyle name="Normal 6 3 5 8" xfId="16745" xr:uid="{00000000-0005-0000-0000-000098790000}"/>
    <cellStyle name="Normal 6 3 6" xfId="2001" xr:uid="{00000000-0005-0000-0000-000099790000}"/>
    <cellStyle name="Normal 6 3 6 2" xfId="3693" xr:uid="{00000000-0005-0000-0000-00009A790000}"/>
    <cellStyle name="Normal 6 3 6 2 2" xfId="13766" xr:uid="{00000000-0005-0000-0000-00009B790000}"/>
    <cellStyle name="Normal 6 3 6 2 2 2" xfId="44097" xr:uid="{00000000-0005-0000-0000-00009C790000}"/>
    <cellStyle name="Normal 6 3 6 2 2 3" xfId="28864" xr:uid="{00000000-0005-0000-0000-00009D790000}"/>
    <cellStyle name="Normal 6 3 6 2 3" xfId="8746" xr:uid="{00000000-0005-0000-0000-00009E790000}"/>
    <cellStyle name="Normal 6 3 6 2 3 2" xfId="39080" xr:uid="{00000000-0005-0000-0000-00009F790000}"/>
    <cellStyle name="Normal 6 3 6 2 3 3" xfId="23847" xr:uid="{00000000-0005-0000-0000-0000A0790000}"/>
    <cellStyle name="Normal 6 3 6 2 4" xfId="34067" xr:uid="{00000000-0005-0000-0000-0000A1790000}"/>
    <cellStyle name="Normal 6 3 6 2 5" xfId="18834" xr:uid="{00000000-0005-0000-0000-0000A2790000}"/>
    <cellStyle name="Normal 6 3 6 3" xfId="5385" xr:uid="{00000000-0005-0000-0000-0000A3790000}"/>
    <cellStyle name="Normal 6 3 6 3 2" xfId="15437" xr:uid="{00000000-0005-0000-0000-0000A4790000}"/>
    <cellStyle name="Normal 6 3 6 3 2 2" xfId="45768" xr:uid="{00000000-0005-0000-0000-0000A5790000}"/>
    <cellStyle name="Normal 6 3 6 3 2 3" xfId="30535" xr:uid="{00000000-0005-0000-0000-0000A6790000}"/>
    <cellStyle name="Normal 6 3 6 3 3" xfId="10417" xr:uid="{00000000-0005-0000-0000-0000A7790000}"/>
    <cellStyle name="Normal 6 3 6 3 3 2" xfId="40751" xr:uid="{00000000-0005-0000-0000-0000A8790000}"/>
    <cellStyle name="Normal 6 3 6 3 3 3" xfId="25518" xr:uid="{00000000-0005-0000-0000-0000A9790000}"/>
    <cellStyle name="Normal 6 3 6 3 4" xfId="35738" xr:uid="{00000000-0005-0000-0000-0000AA790000}"/>
    <cellStyle name="Normal 6 3 6 3 5" xfId="20505" xr:uid="{00000000-0005-0000-0000-0000AB790000}"/>
    <cellStyle name="Normal 6 3 6 4" xfId="12095" xr:uid="{00000000-0005-0000-0000-0000AC790000}"/>
    <cellStyle name="Normal 6 3 6 4 2" xfId="42426" xr:uid="{00000000-0005-0000-0000-0000AD790000}"/>
    <cellStyle name="Normal 6 3 6 4 3" xfId="27193" xr:uid="{00000000-0005-0000-0000-0000AE790000}"/>
    <cellStyle name="Normal 6 3 6 5" xfId="7074" xr:uid="{00000000-0005-0000-0000-0000AF790000}"/>
    <cellStyle name="Normal 6 3 6 5 2" xfId="37409" xr:uid="{00000000-0005-0000-0000-0000B0790000}"/>
    <cellStyle name="Normal 6 3 6 5 3" xfId="22176" xr:uid="{00000000-0005-0000-0000-0000B1790000}"/>
    <cellStyle name="Normal 6 3 6 6" xfId="32397" xr:uid="{00000000-0005-0000-0000-0000B2790000}"/>
    <cellStyle name="Normal 6 3 6 7" xfId="17163" xr:uid="{00000000-0005-0000-0000-0000B3790000}"/>
    <cellStyle name="Normal 6 3 7" xfId="2852" xr:uid="{00000000-0005-0000-0000-0000B4790000}"/>
    <cellStyle name="Normal 6 3 7 2" xfId="12930" xr:uid="{00000000-0005-0000-0000-0000B5790000}"/>
    <cellStyle name="Normal 6 3 7 2 2" xfId="43261" xr:uid="{00000000-0005-0000-0000-0000B6790000}"/>
    <cellStyle name="Normal 6 3 7 2 3" xfId="28028" xr:uid="{00000000-0005-0000-0000-0000B7790000}"/>
    <cellStyle name="Normal 6 3 7 3" xfId="7910" xr:uid="{00000000-0005-0000-0000-0000B8790000}"/>
    <cellStyle name="Normal 6 3 7 3 2" xfId="38244" xr:uid="{00000000-0005-0000-0000-0000B9790000}"/>
    <cellStyle name="Normal 6 3 7 3 3" xfId="23011" xr:uid="{00000000-0005-0000-0000-0000BA790000}"/>
    <cellStyle name="Normal 6 3 7 4" xfId="33231" xr:uid="{00000000-0005-0000-0000-0000BB790000}"/>
    <cellStyle name="Normal 6 3 7 5" xfId="17998" xr:uid="{00000000-0005-0000-0000-0000BC790000}"/>
    <cellStyle name="Normal 6 3 8" xfId="4546" xr:uid="{00000000-0005-0000-0000-0000BD790000}"/>
    <cellStyle name="Normal 6 3 8 2" xfId="14601" xr:uid="{00000000-0005-0000-0000-0000BE790000}"/>
    <cellStyle name="Normal 6 3 8 2 2" xfId="44932" xr:uid="{00000000-0005-0000-0000-0000BF790000}"/>
    <cellStyle name="Normal 6 3 8 2 3" xfId="29699" xr:uid="{00000000-0005-0000-0000-0000C0790000}"/>
    <cellStyle name="Normal 6 3 8 3" xfId="9581" xr:uid="{00000000-0005-0000-0000-0000C1790000}"/>
    <cellStyle name="Normal 6 3 8 3 2" xfId="39915" xr:uid="{00000000-0005-0000-0000-0000C2790000}"/>
    <cellStyle name="Normal 6 3 8 3 3" xfId="24682" xr:uid="{00000000-0005-0000-0000-0000C3790000}"/>
    <cellStyle name="Normal 6 3 8 4" xfId="34902" xr:uid="{00000000-0005-0000-0000-0000C4790000}"/>
    <cellStyle name="Normal 6 3 8 5" xfId="19669" xr:uid="{00000000-0005-0000-0000-0000C5790000}"/>
    <cellStyle name="Normal 6 3 9" xfId="11257" xr:uid="{00000000-0005-0000-0000-0000C6790000}"/>
    <cellStyle name="Normal 6 3 9 2" xfId="41590" xr:uid="{00000000-0005-0000-0000-0000C7790000}"/>
    <cellStyle name="Normal 6 3 9 3" xfId="26357" xr:uid="{00000000-0005-0000-0000-0000C8790000}"/>
    <cellStyle name="Normal 6 4" xfId="884" xr:uid="{00000000-0005-0000-0000-0000C9790000}"/>
    <cellStyle name="Normal 6 4 2" xfId="31564" xr:uid="{00000000-0005-0000-0000-0000CA790000}"/>
    <cellStyle name="Normal 6 4 3" xfId="31384" xr:uid="{00000000-0005-0000-0000-0000CB790000}"/>
    <cellStyle name="Normal 6 5" xfId="885" xr:uid="{00000000-0005-0000-0000-0000CC790000}"/>
    <cellStyle name="Normal 6 6" xfId="886" xr:uid="{00000000-0005-0000-0000-0000CD790000}"/>
    <cellStyle name="Normal 6 7" xfId="877" xr:uid="{00000000-0005-0000-0000-0000CE790000}"/>
    <cellStyle name="Normal 6 8" xfId="499" xr:uid="{00000000-0005-0000-0000-0000CF790000}"/>
    <cellStyle name="Normal 6 8 10" xfId="6201" xr:uid="{00000000-0005-0000-0000-0000D0790000}"/>
    <cellStyle name="Normal 6 8 10 2" xfId="36539" xr:uid="{00000000-0005-0000-0000-0000D1790000}"/>
    <cellStyle name="Normal 6 8 10 3" xfId="21306" xr:uid="{00000000-0005-0000-0000-0000D2790000}"/>
    <cellStyle name="Normal 6 8 11" xfId="31530" xr:uid="{00000000-0005-0000-0000-0000D3790000}"/>
    <cellStyle name="Normal 6 8 12" xfId="16291" xr:uid="{00000000-0005-0000-0000-0000D4790000}"/>
    <cellStyle name="Normal 6 8 2" xfId="1165" xr:uid="{00000000-0005-0000-0000-0000D5790000}"/>
    <cellStyle name="Normal 6 8 2 10" xfId="31583" xr:uid="{00000000-0005-0000-0000-0000D6790000}"/>
    <cellStyle name="Normal 6 8 2 11" xfId="16345" xr:uid="{00000000-0005-0000-0000-0000D7790000}"/>
    <cellStyle name="Normal 6 8 2 2" xfId="1274" xr:uid="{00000000-0005-0000-0000-0000D8790000}"/>
    <cellStyle name="Normal 6 8 2 2 10" xfId="16449" xr:uid="{00000000-0005-0000-0000-0000D9790000}"/>
    <cellStyle name="Normal 6 8 2 2 2" xfId="1491" xr:uid="{00000000-0005-0000-0000-0000DA790000}"/>
    <cellStyle name="Normal 6 8 2 2 2 2" xfId="1912" xr:uid="{00000000-0005-0000-0000-0000DB790000}"/>
    <cellStyle name="Normal 6 8 2 2 2 2 2" xfId="2751" xr:uid="{00000000-0005-0000-0000-0000DC790000}"/>
    <cellStyle name="Normal 6 8 2 2 2 2 2 2" xfId="4441" xr:uid="{00000000-0005-0000-0000-0000DD790000}"/>
    <cellStyle name="Normal 6 8 2 2 2 2 2 2 2" xfId="14514" xr:uid="{00000000-0005-0000-0000-0000DE790000}"/>
    <cellStyle name="Normal 6 8 2 2 2 2 2 2 2 2" xfId="44845" xr:uid="{00000000-0005-0000-0000-0000DF790000}"/>
    <cellStyle name="Normal 6 8 2 2 2 2 2 2 2 3" xfId="29612" xr:uid="{00000000-0005-0000-0000-0000E0790000}"/>
    <cellStyle name="Normal 6 8 2 2 2 2 2 2 3" xfId="9494" xr:uid="{00000000-0005-0000-0000-0000E1790000}"/>
    <cellStyle name="Normal 6 8 2 2 2 2 2 2 3 2" xfId="39828" xr:uid="{00000000-0005-0000-0000-0000E2790000}"/>
    <cellStyle name="Normal 6 8 2 2 2 2 2 2 3 3" xfId="24595" xr:uid="{00000000-0005-0000-0000-0000E3790000}"/>
    <cellStyle name="Normal 6 8 2 2 2 2 2 2 4" xfId="34815" xr:uid="{00000000-0005-0000-0000-0000E4790000}"/>
    <cellStyle name="Normal 6 8 2 2 2 2 2 2 5" xfId="19582" xr:uid="{00000000-0005-0000-0000-0000E5790000}"/>
    <cellStyle name="Normal 6 8 2 2 2 2 2 3" xfId="6133" xr:uid="{00000000-0005-0000-0000-0000E6790000}"/>
    <cellStyle name="Normal 6 8 2 2 2 2 2 3 2" xfId="16185" xr:uid="{00000000-0005-0000-0000-0000E7790000}"/>
    <cellStyle name="Normal 6 8 2 2 2 2 2 3 2 2" xfId="46516" xr:uid="{00000000-0005-0000-0000-0000E8790000}"/>
    <cellStyle name="Normal 6 8 2 2 2 2 2 3 2 3" xfId="31283" xr:uid="{00000000-0005-0000-0000-0000E9790000}"/>
    <cellStyle name="Normal 6 8 2 2 2 2 2 3 3" xfId="11165" xr:uid="{00000000-0005-0000-0000-0000EA790000}"/>
    <cellStyle name="Normal 6 8 2 2 2 2 2 3 3 2" xfId="41499" xr:uid="{00000000-0005-0000-0000-0000EB790000}"/>
    <cellStyle name="Normal 6 8 2 2 2 2 2 3 3 3" xfId="26266" xr:uid="{00000000-0005-0000-0000-0000EC790000}"/>
    <cellStyle name="Normal 6 8 2 2 2 2 2 3 4" xfId="36486" xr:uid="{00000000-0005-0000-0000-0000ED790000}"/>
    <cellStyle name="Normal 6 8 2 2 2 2 2 3 5" xfId="21253" xr:uid="{00000000-0005-0000-0000-0000EE790000}"/>
    <cellStyle name="Normal 6 8 2 2 2 2 2 4" xfId="12843" xr:uid="{00000000-0005-0000-0000-0000EF790000}"/>
    <cellStyle name="Normal 6 8 2 2 2 2 2 4 2" xfId="43174" xr:uid="{00000000-0005-0000-0000-0000F0790000}"/>
    <cellStyle name="Normal 6 8 2 2 2 2 2 4 3" xfId="27941" xr:uid="{00000000-0005-0000-0000-0000F1790000}"/>
    <cellStyle name="Normal 6 8 2 2 2 2 2 5" xfId="7822" xr:uid="{00000000-0005-0000-0000-0000F2790000}"/>
    <cellStyle name="Normal 6 8 2 2 2 2 2 5 2" xfId="38157" xr:uid="{00000000-0005-0000-0000-0000F3790000}"/>
    <cellStyle name="Normal 6 8 2 2 2 2 2 5 3" xfId="22924" xr:uid="{00000000-0005-0000-0000-0000F4790000}"/>
    <cellStyle name="Normal 6 8 2 2 2 2 2 6" xfId="33145" xr:uid="{00000000-0005-0000-0000-0000F5790000}"/>
    <cellStyle name="Normal 6 8 2 2 2 2 2 7" xfId="17911" xr:uid="{00000000-0005-0000-0000-0000F6790000}"/>
    <cellStyle name="Normal 6 8 2 2 2 2 3" xfId="3604" xr:uid="{00000000-0005-0000-0000-0000F7790000}"/>
    <cellStyle name="Normal 6 8 2 2 2 2 3 2" xfId="13678" xr:uid="{00000000-0005-0000-0000-0000F8790000}"/>
    <cellStyle name="Normal 6 8 2 2 2 2 3 2 2" xfId="44009" xr:uid="{00000000-0005-0000-0000-0000F9790000}"/>
    <cellStyle name="Normal 6 8 2 2 2 2 3 2 3" xfId="28776" xr:uid="{00000000-0005-0000-0000-0000FA790000}"/>
    <cellStyle name="Normal 6 8 2 2 2 2 3 3" xfId="8658" xr:uid="{00000000-0005-0000-0000-0000FB790000}"/>
    <cellStyle name="Normal 6 8 2 2 2 2 3 3 2" xfId="38992" xr:uid="{00000000-0005-0000-0000-0000FC790000}"/>
    <cellStyle name="Normal 6 8 2 2 2 2 3 3 3" xfId="23759" xr:uid="{00000000-0005-0000-0000-0000FD790000}"/>
    <cellStyle name="Normal 6 8 2 2 2 2 3 4" xfId="33979" xr:uid="{00000000-0005-0000-0000-0000FE790000}"/>
    <cellStyle name="Normal 6 8 2 2 2 2 3 5" xfId="18746" xr:uid="{00000000-0005-0000-0000-0000FF790000}"/>
    <cellStyle name="Normal 6 8 2 2 2 2 4" xfId="5297" xr:uid="{00000000-0005-0000-0000-0000007A0000}"/>
    <cellStyle name="Normal 6 8 2 2 2 2 4 2" xfId="15349" xr:uid="{00000000-0005-0000-0000-0000017A0000}"/>
    <cellStyle name="Normal 6 8 2 2 2 2 4 2 2" xfId="45680" xr:uid="{00000000-0005-0000-0000-0000027A0000}"/>
    <cellStyle name="Normal 6 8 2 2 2 2 4 2 3" xfId="30447" xr:uid="{00000000-0005-0000-0000-0000037A0000}"/>
    <cellStyle name="Normal 6 8 2 2 2 2 4 3" xfId="10329" xr:uid="{00000000-0005-0000-0000-0000047A0000}"/>
    <cellStyle name="Normal 6 8 2 2 2 2 4 3 2" xfId="40663" xr:uid="{00000000-0005-0000-0000-0000057A0000}"/>
    <cellStyle name="Normal 6 8 2 2 2 2 4 3 3" xfId="25430" xr:uid="{00000000-0005-0000-0000-0000067A0000}"/>
    <cellStyle name="Normal 6 8 2 2 2 2 4 4" xfId="35650" xr:uid="{00000000-0005-0000-0000-0000077A0000}"/>
    <cellStyle name="Normal 6 8 2 2 2 2 4 5" xfId="20417" xr:uid="{00000000-0005-0000-0000-0000087A0000}"/>
    <cellStyle name="Normal 6 8 2 2 2 2 5" xfId="12007" xr:uid="{00000000-0005-0000-0000-0000097A0000}"/>
    <cellStyle name="Normal 6 8 2 2 2 2 5 2" xfId="42338" xr:uid="{00000000-0005-0000-0000-00000A7A0000}"/>
    <cellStyle name="Normal 6 8 2 2 2 2 5 3" xfId="27105" xr:uid="{00000000-0005-0000-0000-00000B7A0000}"/>
    <cellStyle name="Normal 6 8 2 2 2 2 6" xfId="6986" xr:uid="{00000000-0005-0000-0000-00000C7A0000}"/>
    <cellStyle name="Normal 6 8 2 2 2 2 6 2" xfId="37321" xr:uid="{00000000-0005-0000-0000-00000D7A0000}"/>
    <cellStyle name="Normal 6 8 2 2 2 2 6 3" xfId="22088" xr:uid="{00000000-0005-0000-0000-00000E7A0000}"/>
    <cellStyle name="Normal 6 8 2 2 2 2 7" xfId="32309" xr:uid="{00000000-0005-0000-0000-00000F7A0000}"/>
    <cellStyle name="Normal 6 8 2 2 2 2 8" xfId="17075" xr:uid="{00000000-0005-0000-0000-0000107A0000}"/>
    <cellStyle name="Normal 6 8 2 2 2 3" xfId="2333" xr:uid="{00000000-0005-0000-0000-0000117A0000}"/>
    <cellStyle name="Normal 6 8 2 2 2 3 2" xfId="4023" xr:uid="{00000000-0005-0000-0000-0000127A0000}"/>
    <cellStyle name="Normal 6 8 2 2 2 3 2 2" xfId="14096" xr:uid="{00000000-0005-0000-0000-0000137A0000}"/>
    <cellStyle name="Normal 6 8 2 2 2 3 2 2 2" xfId="44427" xr:uid="{00000000-0005-0000-0000-0000147A0000}"/>
    <cellStyle name="Normal 6 8 2 2 2 3 2 2 3" xfId="29194" xr:uid="{00000000-0005-0000-0000-0000157A0000}"/>
    <cellStyle name="Normal 6 8 2 2 2 3 2 3" xfId="9076" xr:uid="{00000000-0005-0000-0000-0000167A0000}"/>
    <cellStyle name="Normal 6 8 2 2 2 3 2 3 2" xfId="39410" xr:uid="{00000000-0005-0000-0000-0000177A0000}"/>
    <cellStyle name="Normal 6 8 2 2 2 3 2 3 3" xfId="24177" xr:uid="{00000000-0005-0000-0000-0000187A0000}"/>
    <cellStyle name="Normal 6 8 2 2 2 3 2 4" xfId="34397" xr:uid="{00000000-0005-0000-0000-0000197A0000}"/>
    <cellStyle name="Normal 6 8 2 2 2 3 2 5" xfId="19164" xr:uid="{00000000-0005-0000-0000-00001A7A0000}"/>
    <cellStyle name="Normal 6 8 2 2 2 3 3" xfId="5715" xr:uid="{00000000-0005-0000-0000-00001B7A0000}"/>
    <cellStyle name="Normal 6 8 2 2 2 3 3 2" xfId="15767" xr:uid="{00000000-0005-0000-0000-00001C7A0000}"/>
    <cellStyle name="Normal 6 8 2 2 2 3 3 2 2" xfId="46098" xr:uid="{00000000-0005-0000-0000-00001D7A0000}"/>
    <cellStyle name="Normal 6 8 2 2 2 3 3 2 3" xfId="30865" xr:uid="{00000000-0005-0000-0000-00001E7A0000}"/>
    <cellStyle name="Normal 6 8 2 2 2 3 3 3" xfId="10747" xr:uid="{00000000-0005-0000-0000-00001F7A0000}"/>
    <cellStyle name="Normal 6 8 2 2 2 3 3 3 2" xfId="41081" xr:uid="{00000000-0005-0000-0000-0000207A0000}"/>
    <cellStyle name="Normal 6 8 2 2 2 3 3 3 3" xfId="25848" xr:uid="{00000000-0005-0000-0000-0000217A0000}"/>
    <cellStyle name="Normal 6 8 2 2 2 3 3 4" xfId="36068" xr:uid="{00000000-0005-0000-0000-0000227A0000}"/>
    <cellStyle name="Normal 6 8 2 2 2 3 3 5" xfId="20835" xr:uid="{00000000-0005-0000-0000-0000237A0000}"/>
    <cellStyle name="Normal 6 8 2 2 2 3 4" xfId="12425" xr:uid="{00000000-0005-0000-0000-0000247A0000}"/>
    <cellStyle name="Normal 6 8 2 2 2 3 4 2" xfId="42756" xr:uid="{00000000-0005-0000-0000-0000257A0000}"/>
    <cellStyle name="Normal 6 8 2 2 2 3 4 3" xfId="27523" xr:uid="{00000000-0005-0000-0000-0000267A0000}"/>
    <cellStyle name="Normal 6 8 2 2 2 3 5" xfId="7404" xr:uid="{00000000-0005-0000-0000-0000277A0000}"/>
    <cellStyle name="Normal 6 8 2 2 2 3 5 2" xfId="37739" xr:uid="{00000000-0005-0000-0000-0000287A0000}"/>
    <cellStyle name="Normal 6 8 2 2 2 3 5 3" xfId="22506" xr:uid="{00000000-0005-0000-0000-0000297A0000}"/>
    <cellStyle name="Normal 6 8 2 2 2 3 6" xfId="32727" xr:uid="{00000000-0005-0000-0000-00002A7A0000}"/>
    <cellStyle name="Normal 6 8 2 2 2 3 7" xfId="17493" xr:uid="{00000000-0005-0000-0000-00002B7A0000}"/>
    <cellStyle name="Normal 6 8 2 2 2 4" xfId="3186" xr:uid="{00000000-0005-0000-0000-00002C7A0000}"/>
    <cellStyle name="Normal 6 8 2 2 2 4 2" xfId="13260" xr:uid="{00000000-0005-0000-0000-00002D7A0000}"/>
    <cellStyle name="Normal 6 8 2 2 2 4 2 2" xfId="43591" xr:uid="{00000000-0005-0000-0000-00002E7A0000}"/>
    <cellStyle name="Normal 6 8 2 2 2 4 2 3" xfId="28358" xr:uid="{00000000-0005-0000-0000-00002F7A0000}"/>
    <cellStyle name="Normal 6 8 2 2 2 4 3" xfId="8240" xr:uid="{00000000-0005-0000-0000-0000307A0000}"/>
    <cellStyle name="Normal 6 8 2 2 2 4 3 2" xfId="38574" xr:uid="{00000000-0005-0000-0000-0000317A0000}"/>
    <cellStyle name="Normal 6 8 2 2 2 4 3 3" xfId="23341" xr:uid="{00000000-0005-0000-0000-0000327A0000}"/>
    <cellStyle name="Normal 6 8 2 2 2 4 4" xfId="33561" xr:uid="{00000000-0005-0000-0000-0000337A0000}"/>
    <cellStyle name="Normal 6 8 2 2 2 4 5" xfId="18328" xr:uid="{00000000-0005-0000-0000-0000347A0000}"/>
    <cellStyle name="Normal 6 8 2 2 2 5" xfId="4879" xr:uid="{00000000-0005-0000-0000-0000357A0000}"/>
    <cellStyle name="Normal 6 8 2 2 2 5 2" xfId="14931" xr:uid="{00000000-0005-0000-0000-0000367A0000}"/>
    <cellStyle name="Normal 6 8 2 2 2 5 2 2" xfId="45262" xr:uid="{00000000-0005-0000-0000-0000377A0000}"/>
    <cellStyle name="Normal 6 8 2 2 2 5 2 3" xfId="30029" xr:uid="{00000000-0005-0000-0000-0000387A0000}"/>
    <cellStyle name="Normal 6 8 2 2 2 5 3" xfId="9911" xr:uid="{00000000-0005-0000-0000-0000397A0000}"/>
    <cellStyle name="Normal 6 8 2 2 2 5 3 2" xfId="40245" xr:uid="{00000000-0005-0000-0000-00003A7A0000}"/>
    <cellStyle name="Normal 6 8 2 2 2 5 3 3" xfId="25012" xr:uid="{00000000-0005-0000-0000-00003B7A0000}"/>
    <cellStyle name="Normal 6 8 2 2 2 5 4" xfId="35232" xr:uid="{00000000-0005-0000-0000-00003C7A0000}"/>
    <cellStyle name="Normal 6 8 2 2 2 5 5" xfId="19999" xr:uid="{00000000-0005-0000-0000-00003D7A0000}"/>
    <cellStyle name="Normal 6 8 2 2 2 6" xfId="11589" xr:uid="{00000000-0005-0000-0000-00003E7A0000}"/>
    <cellStyle name="Normal 6 8 2 2 2 6 2" xfId="41920" xr:uid="{00000000-0005-0000-0000-00003F7A0000}"/>
    <cellStyle name="Normal 6 8 2 2 2 6 3" xfId="26687" xr:uid="{00000000-0005-0000-0000-0000407A0000}"/>
    <cellStyle name="Normal 6 8 2 2 2 7" xfId="6568" xr:uid="{00000000-0005-0000-0000-0000417A0000}"/>
    <cellStyle name="Normal 6 8 2 2 2 7 2" xfId="36903" xr:uid="{00000000-0005-0000-0000-0000427A0000}"/>
    <cellStyle name="Normal 6 8 2 2 2 7 3" xfId="21670" xr:uid="{00000000-0005-0000-0000-0000437A0000}"/>
    <cellStyle name="Normal 6 8 2 2 2 8" xfId="31891" xr:uid="{00000000-0005-0000-0000-0000447A0000}"/>
    <cellStyle name="Normal 6 8 2 2 2 9" xfId="16657" xr:uid="{00000000-0005-0000-0000-0000457A0000}"/>
    <cellStyle name="Normal 6 8 2 2 3" xfId="1704" xr:uid="{00000000-0005-0000-0000-0000467A0000}"/>
    <cellStyle name="Normal 6 8 2 2 3 2" xfId="2543" xr:uid="{00000000-0005-0000-0000-0000477A0000}"/>
    <cellStyle name="Normal 6 8 2 2 3 2 2" xfId="4233" xr:uid="{00000000-0005-0000-0000-0000487A0000}"/>
    <cellStyle name="Normal 6 8 2 2 3 2 2 2" xfId="14306" xr:uid="{00000000-0005-0000-0000-0000497A0000}"/>
    <cellStyle name="Normal 6 8 2 2 3 2 2 2 2" xfId="44637" xr:uid="{00000000-0005-0000-0000-00004A7A0000}"/>
    <cellStyle name="Normal 6 8 2 2 3 2 2 2 3" xfId="29404" xr:uid="{00000000-0005-0000-0000-00004B7A0000}"/>
    <cellStyle name="Normal 6 8 2 2 3 2 2 3" xfId="9286" xr:uid="{00000000-0005-0000-0000-00004C7A0000}"/>
    <cellStyle name="Normal 6 8 2 2 3 2 2 3 2" xfId="39620" xr:uid="{00000000-0005-0000-0000-00004D7A0000}"/>
    <cellStyle name="Normal 6 8 2 2 3 2 2 3 3" xfId="24387" xr:uid="{00000000-0005-0000-0000-00004E7A0000}"/>
    <cellStyle name="Normal 6 8 2 2 3 2 2 4" xfId="34607" xr:uid="{00000000-0005-0000-0000-00004F7A0000}"/>
    <cellStyle name="Normal 6 8 2 2 3 2 2 5" xfId="19374" xr:uid="{00000000-0005-0000-0000-0000507A0000}"/>
    <cellStyle name="Normal 6 8 2 2 3 2 3" xfId="5925" xr:uid="{00000000-0005-0000-0000-0000517A0000}"/>
    <cellStyle name="Normal 6 8 2 2 3 2 3 2" xfId="15977" xr:uid="{00000000-0005-0000-0000-0000527A0000}"/>
    <cellStyle name="Normal 6 8 2 2 3 2 3 2 2" xfId="46308" xr:uid="{00000000-0005-0000-0000-0000537A0000}"/>
    <cellStyle name="Normal 6 8 2 2 3 2 3 2 3" xfId="31075" xr:uid="{00000000-0005-0000-0000-0000547A0000}"/>
    <cellStyle name="Normal 6 8 2 2 3 2 3 3" xfId="10957" xr:uid="{00000000-0005-0000-0000-0000557A0000}"/>
    <cellStyle name="Normal 6 8 2 2 3 2 3 3 2" xfId="41291" xr:uid="{00000000-0005-0000-0000-0000567A0000}"/>
    <cellStyle name="Normal 6 8 2 2 3 2 3 3 3" xfId="26058" xr:uid="{00000000-0005-0000-0000-0000577A0000}"/>
    <cellStyle name="Normal 6 8 2 2 3 2 3 4" xfId="36278" xr:uid="{00000000-0005-0000-0000-0000587A0000}"/>
    <cellStyle name="Normal 6 8 2 2 3 2 3 5" xfId="21045" xr:uid="{00000000-0005-0000-0000-0000597A0000}"/>
    <cellStyle name="Normal 6 8 2 2 3 2 4" xfId="12635" xr:uid="{00000000-0005-0000-0000-00005A7A0000}"/>
    <cellStyle name="Normal 6 8 2 2 3 2 4 2" xfId="42966" xr:uid="{00000000-0005-0000-0000-00005B7A0000}"/>
    <cellStyle name="Normal 6 8 2 2 3 2 4 3" xfId="27733" xr:uid="{00000000-0005-0000-0000-00005C7A0000}"/>
    <cellStyle name="Normal 6 8 2 2 3 2 5" xfId="7614" xr:uid="{00000000-0005-0000-0000-00005D7A0000}"/>
    <cellStyle name="Normal 6 8 2 2 3 2 5 2" xfId="37949" xr:uid="{00000000-0005-0000-0000-00005E7A0000}"/>
    <cellStyle name="Normal 6 8 2 2 3 2 5 3" xfId="22716" xr:uid="{00000000-0005-0000-0000-00005F7A0000}"/>
    <cellStyle name="Normal 6 8 2 2 3 2 6" xfId="32937" xr:uid="{00000000-0005-0000-0000-0000607A0000}"/>
    <cellStyle name="Normal 6 8 2 2 3 2 7" xfId="17703" xr:uid="{00000000-0005-0000-0000-0000617A0000}"/>
    <cellStyle name="Normal 6 8 2 2 3 3" xfId="3396" xr:uid="{00000000-0005-0000-0000-0000627A0000}"/>
    <cellStyle name="Normal 6 8 2 2 3 3 2" xfId="13470" xr:uid="{00000000-0005-0000-0000-0000637A0000}"/>
    <cellStyle name="Normal 6 8 2 2 3 3 2 2" xfId="43801" xr:uid="{00000000-0005-0000-0000-0000647A0000}"/>
    <cellStyle name="Normal 6 8 2 2 3 3 2 3" xfId="28568" xr:uid="{00000000-0005-0000-0000-0000657A0000}"/>
    <cellStyle name="Normal 6 8 2 2 3 3 3" xfId="8450" xr:uid="{00000000-0005-0000-0000-0000667A0000}"/>
    <cellStyle name="Normal 6 8 2 2 3 3 3 2" xfId="38784" xr:uid="{00000000-0005-0000-0000-0000677A0000}"/>
    <cellStyle name="Normal 6 8 2 2 3 3 3 3" xfId="23551" xr:uid="{00000000-0005-0000-0000-0000687A0000}"/>
    <cellStyle name="Normal 6 8 2 2 3 3 4" xfId="33771" xr:uid="{00000000-0005-0000-0000-0000697A0000}"/>
    <cellStyle name="Normal 6 8 2 2 3 3 5" xfId="18538" xr:uid="{00000000-0005-0000-0000-00006A7A0000}"/>
    <cellStyle name="Normal 6 8 2 2 3 4" xfId="5089" xr:uid="{00000000-0005-0000-0000-00006B7A0000}"/>
    <cellStyle name="Normal 6 8 2 2 3 4 2" xfId="15141" xr:uid="{00000000-0005-0000-0000-00006C7A0000}"/>
    <cellStyle name="Normal 6 8 2 2 3 4 2 2" xfId="45472" xr:uid="{00000000-0005-0000-0000-00006D7A0000}"/>
    <cellStyle name="Normal 6 8 2 2 3 4 2 3" xfId="30239" xr:uid="{00000000-0005-0000-0000-00006E7A0000}"/>
    <cellStyle name="Normal 6 8 2 2 3 4 3" xfId="10121" xr:uid="{00000000-0005-0000-0000-00006F7A0000}"/>
    <cellStyle name="Normal 6 8 2 2 3 4 3 2" xfId="40455" xr:uid="{00000000-0005-0000-0000-0000707A0000}"/>
    <cellStyle name="Normal 6 8 2 2 3 4 3 3" xfId="25222" xr:uid="{00000000-0005-0000-0000-0000717A0000}"/>
    <cellStyle name="Normal 6 8 2 2 3 4 4" xfId="35442" xr:uid="{00000000-0005-0000-0000-0000727A0000}"/>
    <cellStyle name="Normal 6 8 2 2 3 4 5" xfId="20209" xr:uid="{00000000-0005-0000-0000-0000737A0000}"/>
    <cellStyle name="Normal 6 8 2 2 3 5" xfId="11799" xr:uid="{00000000-0005-0000-0000-0000747A0000}"/>
    <cellStyle name="Normal 6 8 2 2 3 5 2" xfId="42130" xr:uid="{00000000-0005-0000-0000-0000757A0000}"/>
    <cellStyle name="Normal 6 8 2 2 3 5 3" xfId="26897" xr:uid="{00000000-0005-0000-0000-0000767A0000}"/>
    <cellStyle name="Normal 6 8 2 2 3 6" xfId="6778" xr:uid="{00000000-0005-0000-0000-0000777A0000}"/>
    <cellStyle name="Normal 6 8 2 2 3 6 2" xfId="37113" xr:uid="{00000000-0005-0000-0000-0000787A0000}"/>
    <cellStyle name="Normal 6 8 2 2 3 6 3" xfId="21880" xr:uid="{00000000-0005-0000-0000-0000797A0000}"/>
    <cellStyle name="Normal 6 8 2 2 3 7" xfId="32101" xr:uid="{00000000-0005-0000-0000-00007A7A0000}"/>
    <cellStyle name="Normal 6 8 2 2 3 8" xfId="16867" xr:uid="{00000000-0005-0000-0000-00007B7A0000}"/>
    <cellStyle name="Normal 6 8 2 2 4" xfId="2125" xr:uid="{00000000-0005-0000-0000-00007C7A0000}"/>
    <cellStyle name="Normal 6 8 2 2 4 2" xfId="3815" xr:uid="{00000000-0005-0000-0000-00007D7A0000}"/>
    <cellStyle name="Normal 6 8 2 2 4 2 2" xfId="13888" xr:uid="{00000000-0005-0000-0000-00007E7A0000}"/>
    <cellStyle name="Normal 6 8 2 2 4 2 2 2" xfId="44219" xr:uid="{00000000-0005-0000-0000-00007F7A0000}"/>
    <cellStyle name="Normal 6 8 2 2 4 2 2 3" xfId="28986" xr:uid="{00000000-0005-0000-0000-0000807A0000}"/>
    <cellStyle name="Normal 6 8 2 2 4 2 3" xfId="8868" xr:uid="{00000000-0005-0000-0000-0000817A0000}"/>
    <cellStyle name="Normal 6 8 2 2 4 2 3 2" xfId="39202" xr:uid="{00000000-0005-0000-0000-0000827A0000}"/>
    <cellStyle name="Normal 6 8 2 2 4 2 3 3" xfId="23969" xr:uid="{00000000-0005-0000-0000-0000837A0000}"/>
    <cellStyle name="Normal 6 8 2 2 4 2 4" xfId="34189" xr:uid="{00000000-0005-0000-0000-0000847A0000}"/>
    <cellStyle name="Normal 6 8 2 2 4 2 5" xfId="18956" xr:uid="{00000000-0005-0000-0000-0000857A0000}"/>
    <cellStyle name="Normal 6 8 2 2 4 3" xfId="5507" xr:uid="{00000000-0005-0000-0000-0000867A0000}"/>
    <cellStyle name="Normal 6 8 2 2 4 3 2" xfId="15559" xr:uid="{00000000-0005-0000-0000-0000877A0000}"/>
    <cellStyle name="Normal 6 8 2 2 4 3 2 2" xfId="45890" xr:uid="{00000000-0005-0000-0000-0000887A0000}"/>
    <cellStyle name="Normal 6 8 2 2 4 3 2 3" xfId="30657" xr:uid="{00000000-0005-0000-0000-0000897A0000}"/>
    <cellStyle name="Normal 6 8 2 2 4 3 3" xfId="10539" xr:uid="{00000000-0005-0000-0000-00008A7A0000}"/>
    <cellStyle name="Normal 6 8 2 2 4 3 3 2" xfId="40873" xr:uid="{00000000-0005-0000-0000-00008B7A0000}"/>
    <cellStyle name="Normal 6 8 2 2 4 3 3 3" xfId="25640" xr:uid="{00000000-0005-0000-0000-00008C7A0000}"/>
    <cellStyle name="Normal 6 8 2 2 4 3 4" xfId="35860" xr:uid="{00000000-0005-0000-0000-00008D7A0000}"/>
    <cellStyle name="Normal 6 8 2 2 4 3 5" xfId="20627" xr:uid="{00000000-0005-0000-0000-00008E7A0000}"/>
    <cellStyle name="Normal 6 8 2 2 4 4" xfId="12217" xr:uid="{00000000-0005-0000-0000-00008F7A0000}"/>
    <cellStyle name="Normal 6 8 2 2 4 4 2" xfId="42548" xr:uid="{00000000-0005-0000-0000-0000907A0000}"/>
    <cellStyle name="Normal 6 8 2 2 4 4 3" xfId="27315" xr:uid="{00000000-0005-0000-0000-0000917A0000}"/>
    <cellStyle name="Normal 6 8 2 2 4 5" xfId="7196" xr:uid="{00000000-0005-0000-0000-0000927A0000}"/>
    <cellStyle name="Normal 6 8 2 2 4 5 2" xfId="37531" xr:uid="{00000000-0005-0000-0000-0000937A0000}"/>
    <cellStyle name="Normal 6 8 2 2 4 5 3" xfId="22298" xr:uid="{00000000-0005-0000-0000-0000947A0000}"/>
    <cellStyle name="Normal 6 8 2 2 4 6" xfId="32519" xr:uid="{00000000-0005-0000-0000-0000957A0000}"/>
    <cellStyle name="Normal 6 8 2 2 4 7" xfId="17285" xr:uid="{00000000-0005-0000-0000-0000967A0000}"/>
    <cellStyle name="Normal 6 8 2 2 5" xfId="2978" xr:uid="{00000000-0005-0000-0000-0000977A0000}"/>
    <cellStyle name="Normal 6 8 2 2 5 2" xfId="13052" xr:uid="{00000000-0005-0000-0000-0000987A0000}"/>
    <cellStyle name="Normal 6 8 2 2 5 2 2" xfId="43383" xr:uid="{00000000-0005-0000-0000-0000997A0000}"/>
    <cellStyle name="Normal 6 8 2 2 5 2 3" xfId="28150" xr:uid="{00000000-0005-0000-0000-00009A7A0000}"/>
    <cellStyle name="Normal 6 8 2 2 5 3" xfId="8032" xr:uid="{00000000-0005-0000-0000-00009B7A0000}"/>
    <cellStyle name="Normal 6 8 2 2 5 3 2" xfId="38366" xr:uid="{00000000-0005-0000-0000-00009C7A0000}"/>
    <cellStyle name="Normal 6 8 2 2 5 3 3" xfId="23133" xr:uid="{00000000-0005-0000-0000-00009D7A0000}"/>
    <cellStyle name="Normal 6 8 2 2 5 4" xfId="33353" xr:uid="{00000000-0005-0000-0000-00009E7A0000}"/>
    <cellStyle name="Normal 6 8 2 2 5 5" xfId="18120" xr:uid="{00000000-0005-0000-0000-00009F7A0000}"/>
    <cellStyle name="Normal 6 8 2 2 6" xfId="4671" xr:uid="{00000000-0005-0000-0000-0000A07A0000}"/>
    <cellStyle name="Normal 6 8 2 2 6 2" xfId="14723" xr:uid="{00000000-0005-0000-0000-0000A17A0000}"/>
    <cellStyle name="Normal 6 8 2 2 6 2 2" xfId="45054" xr:uid="{00000000-0005-0000-0000-0000A27A0000}"/>
    <cellStyle name="Normal 6 8 2 2 6 2 3" xfId="29821" xr:uid="{00000000-0005-0000-0000-0000A37A0000}"/>
    <cellStyle name="Normal 6 8 2 2 6 3" xfId="9703" xr:uid="{00000000-0005-0000-0000-0000A47A0000}"/>
    <cellStyle name="Normal 6 8 2 2 6 3 2" xfId="40037" xr:uid="{00000000-0005-0000-0000-0000A57A0000}"/>
    <cellStyle name="Normal 6 8 2 2 6 3 3" xfId="24804" xr:uid="{00000000-0005-0000-0000-0000A67A0000}"/>
    <cellStyle name="Normal 6 8 2 2 6 4" xfId="35024" xr:uid="{00000000-0005-0000-0000-0000A77A0000}"/>
    <cellStyle name="Normal 6 8 2 2 6 5" xfId="19791" xr:uid="{00000000-0005-0000-0000-0000A87A0000}"/>
    <cellStyle name="Normal 6 8 2 2 7" xfId="11381" xr:uid="{00000000-0005-0000-0000-0000A97A0000}"/>
    <cellStyle name="Normal 6 8 2 2 7 2" xfId="41712" xr:uid="{00000000-0005-0000-0000-0000AA7A0000}"/>
    <cellStyle name="Normal 6 8 2 2 7 3" xfId="26479" xr:uid="{00000000-0005-0000-0000-0000AB7A0000}"/>
    <cellStyle name="Normal 6 8 2 2 8" xfId="6360" xr:uid="{00000000-0005-0000-0000-0000AC7A0000}"/>
    <cellStyle name="Normal 6 8 2 2 8 2" xfId="36695" xr:uid="{00000000-0005-0000-0000-0000AD7A0000}"/>
    <cellStyle name="Normal 6 8 2 2 8 3" xfId="21462" xr:uid="{00000000-0005-0000-0000-0000AE7A0000}"/>
    <cellStyle name="Normal 6 8 2 2 9" xfId="31684" xr:uid="{00000000-0005-0000-0000-0000AF7A0000}"/>
    <cellStyle name="Normal 6 8 2 3" xfId="1387" xr:uid="{00000000-0005-0000-0000-0000B07A0000}"/>
    <cellStyle name="Normal 6 8 2 3 2" xfId="1808" xr:uid="{00000000-0005-0000-0000-0000B17A0000}"/>
    <cellStyle name="Normal 6 8 2 3 2 2" xfId="2647" xr:uid="{00000000-0005-0000-0000-0000B27A0000}"/>
    <cellStyle name="Normal 6 8 2 3 2 2 2" xfId="4337" xr:uid="{00000000-0005-0000-0000-0000B37A0000}"/>
    <cellStyle name="Normal 6 8 2 3 2 2 2 2" xfId="14410" xr:uid="{00000000-0005-0000-0000-0000B47A0000}"/>
    <cellStyle name="Normal 6 8 2 3 2 2 2 2 2" xfId="44741" xr:uid="{00000000-0005-0000-0000-0000B57A0000}"/>
    <cellStyle name="Normal 6 8 2 3 2 2 2 2 3" xfId="29508" xr:uid="{00000000-0005-0000-0000-0000B67A0000}"/>
    <cellStyle name="Normal 6 8 2 3 2 2 2 3" xfId="9390" xr:uid="{00000000-0005-0000-0000-0000B77A0000}"/>
    <cellStyle name="Normal 6 8 2 3 2 2 2 3 2" xfId="39724" xr:uid="{00000000-0005-0000-0000-0000B87A0000}"/>
    <cellStyle name="Normal 6 8 2 3 2 2 2 3 3" xfId="24491" xr:uid="{00000000-0005-0000-0000-0000B97A0000}"/>
    <cellStyle name="Normal 6 8 2 3 2 2 2 4" xfId="34711" xr:uid="{00000000-0005-0000-0000-0000BA7A0000}"/>
    <cellStyle name="Normal 6 8 2 3 2 2 2 5" xfId="19478" xr:uid="{00000000-0005-0000-0000-0000BB7A0000}"/>
    <cellStyle name="Normal 6 8 2 3 2 2 3" xfId="6029" xr:uid="{00000000-0005-0000-0000-0000BC7A0000}"/>
    <cellStyle name="Normal 6 8 2 3 2 2 3 2" xfId="16081" xr:uid="{00000000-0005-0000-0000-0000BD7A0000}"/>
    <cellStyle name="Normal 6 8 2 3 2 2 3 2 2" xfId="46412" xr:uid="{00000000-0005-0000-0000-0000BE7A0000}"/>
    <cellStyle name="Normal 6 8 2 3 2 2 3 2 3" xfId="31179" xr:uid="{00000000-0005-0000-0000-0000BF7A0000}"/>
    <cellStyle name="Normal 6 8 2 3 2 2 3 3" xfId="11061" xr:uid="{00000000-0005-0000-0000-0000C07A0000}"/>
    <cellStyle name="Normal 6 8 2 3 2 2 3 3 2" xfId="41395" xr:uid="{00000000-0005-0000-0000-0000C17A0000}"/>
    <cellStyle name="Normal 6 8 2 3 2 2 3 3 3" xfId="26162" xr:uid="{00000000-0005-0000-0000-0000C27A0000}"/>
    <cellStyle name="Normal 6 8 2 3 2 2 3 4" xfId="36382" xr:uid="{00000000-0005-0000-0000-0000C37A0000}"/>
    <cellStyle name="Normal 6 8 2 3 2 2 3 5" xfId="21149" xr:uid="{00000000-0005-0000-0000-0000C47A0000}"/>
    <cellStyle name="Normal 6 8 2 3 2 2 4" xfId="12739" xr:uid="{00000000-0005-0000-0000-0000C57A0000}"/>
    <cellStyle name="Normal 6 8 2 3 2 2 4 2" xfId="43070" xr:uid="{00000000-0005-0000-0000-0000C67A0000}"/>
    <cellStyle name="Normal 6 8 2 3 2 2 4 3" xfId="27837" xr:uid="{00000000-0005-0000-0000-0000C77A0000}"/>
    <cellStyle name="Normal 6 8 2 3 2 2 5" xfId="7718" xr:uid="{00000000-0005-0000-0000-0000C87A0000}"/>
    <cellStyle name="Normal 6 8 2 3 2 2 5 2" xfId="38053" xr:uid="{00000000-0005-0000-0000-0000C97A0000}"/>
    <cellStyle name="Normal 6 8 2 3 2 2 5 3" xfId="22820" xr:uid="{00000000-0005-0000-0000-0000CA7A0000}"/>
    <cellStyle name="Normal 6 8 2 3 2 2 6" xfId="33041" xr:uid="{00000000-0005-0000-0000-0000CB7A0000}"/>
    <cellStyle name="Normal 6 8 2 3 2 2 7" xfId="17807" xr:uid="{00000000-0005-0000-0000-0000CC7A0000}"/>
    <cellStyle name="Normal 6 8 2 3 2 3" xfId="3500" xr:uid="{00000000-0005-0000-0000-0000CD7A0000}"/>
    <cellStyle name="Normal 6 8 2 3 2 3 2" xfId="13574" xr:uid="{00000000-0005-0000-0000-0000CE7A0000}"/>
    <cellStyle name="Normal 6 8 2 3 2 3 2 2" xfId="43905" xr:uid="{00000000-0005-0000-0000-0000CF7A0000}"/>
    <cellStyle name="Normal 6 8 2 3 2 3 2 3" xfId="28672" xr:uid="{00000000-0005-0000-0000-0000D07A0000}"/>
    <cellStyle name="Normal 6 8 2 3 2 3 3" xfId="8554" xr:uid="{00000000-0005-0000-0000-0000D17A0000}"/>
    <cellStyle name="Normal 6 8 2 3 2 3 3 2" xfId="38888" xr:uid="{00000000-0005-0000-0000-0000D27A0000}"/>
    <cellStyle name="Normal 6 8 2 3 2 3 3 3" xfId="23655" xr:uid="{00000000-0005-0000-0000-0000D37A0000}"/>
    <cellStyle name="Normal 6 8 2 3 2 3 4" xfId="33875" xr:uid="{00000000-0005-0000-0000-0000D47A0000}"/>
    <cellStyle name="Normal 6 8 2 3 2 3 5" xfId="18642" xr:uid="{00000000-0005-0000-0000-0000D57A0000}"/>
    <cellStyle name="Normal 6 8 2 3 2 4" xfId="5193" xr:uid="{00000000-0005-0000-0000-0000D67A0000}"/>
    <cellStyle name="Normal 6 8 2 3 2 4 2" xfId="15245" xr:uid="{00000000-0005-0000-0000-0000D77A0000}"/>
    <cellStyle name="Normal 6 8 2 3 2 4 2 2" xfId="45576" xr:uid="{00000000-0005-0000-0000-0000D87A0000}"/>
    <cellStyle name="Normal 6 8 2 3 2 4 2 3" xfId="30343" xr:uid="{00000000-0005-0000-0000-0000D97A0000}"/>
    <cellStyle name="Normal 6 8 2 3 2 4 3" xfId="10225" xr:uid="{00000000-0005-0000-0000-0000DA7A0000}"/>
    <cellStyle name="Normal 6 8 2 3 2 4 3 2" xfId="40559" xr:uid="{00000000-0005-0000-0000-0000DB7A0000}"/>
    <cellStyle name="Normal 6 8 2 3 2 4 3 3" xfId="25326" xr:uid="{00000000-0005-0000-0000-0000DC7A0000}"/>
    <cellStyle name="Normal 6 8 2 3 2 4 4" xfId="35546" xr:uid="{00000000-0005-0000-0000-0000DD7A0000}"/>
    <cellStyle name="Normal 6 8 2 3 2 4 5" xfId="20313" xr:uid="{00000000-0005-0000-0000-0000DE7A0000}"/>
    <cellStyle name="Normal 6 8 2 3 2 5" xfId="11903" xr:uid="{00000000-0005-0000-0000-0000DF7A0000}"/>
    <cellStyle name="Normal 6 8 2 3 2 5 2" xfId="42234" xr:uid="{00000000-0005-0000-0000-0000E07A0000}"/>
    <cellStyle name="Normal 6 8 2 3 2 5 3" xfId="27001" xr:uid="{00000000-0005-0000-0000-0000E17A0000}"/>
    <cellStyle name="Normal 6 8 2 3 2 6" xfId="6882" xr:uid="{00000000-0005-0000-0000-0000E27A0000}"/>
    <cellStyle name="Normal 6 8 2 3 2 6 2" xfId="37217" xr:uid="{00000000-0005-0000-0000-0000E37A0000}"/>
    <cellStyle name="Normal 6 8 2 3 2 6 3" xfId="21984" xr:uid="{00000000-0005-0000-0000-0000E47A0000}"/>
    <cellStyle name="Normal 6 8 2 3 2 7" xfId="32205" xr:uid="{00000000-0005-0000-0000-0000E57A0000}"/>
    <cellStyle name="Normal 6 8 2 3 2 8" xfId="16971" xr:uid="{00000000-0005-0000-0000-0000E67A0000}"/>
    <cellStyle name="Normal 6 8 2 3 3" xfId="2229" xr:uid="{00000000-0005-0000-0000-0000E77A0000}"/>
    <cellStyle name="Normal 6 8 2 3 3 2" xfId="3919" xr:uid="{00000000-0005-0000-0000-0000E87A0000}"/>
    <cellStyle name="Normal 6 8 2 3 3 2 2" xfId="13992" xr:uid="{00000000-0005-0000-0000-0000E97A0000}"/>
    <cellStyle name="Normal 6 8 2 3 3 2 2 2" xfId="44323" xr:uid="{00000000-0005-0000-0000-0000EA7A0000}"/>
    <cellStyle name="Normal 6 8 2 3 3 2 2 3" xfId="29090" xr:uid="{00000000-0005-0000-0000-0000EB7A0000}"/>
    <cellStyle name="Normal 6 8 2 3 3 2 3" xfId="8972" xr:uid="{00000000-0005-0000-0000-0000EC7A0000}"/>
    <cellStyle name="Normal 6 8 2 3 3 2 3 2" xfId="39306" xr:uid="{00000000-0005-0000-0000-0000ED7A0000}"/>
    <cellStyle name="Normal 6 8 2 3 3 2 3 3" xfId="24073" xr:uid="{00000000-0005-0000-0000-0000EE7A0000}"/>
    <cellStyle name="Normal 6 8 2 3 3 2 4" xfId="34293" xr:uid="{00000000-0005-0000-0000-0000EF7A0000}"/>
    <cellStyle name="Normal 6 8 2 3 3 2 5" xfId="19060" xr:uid="{00000000-0005-0000-0000-0000F07A0000}"/>
    <cellStyle name="Normal 6 8 2 3 3 3" xfId="5611" xr:uid="{00000000-0005-0000-0000-0000F17A0000}"/>
    <cellStyle name="Normal 6 8 2 3 3 3 2" xfId="15663" xr:uid="{00000000-0005-0000-0000-0000F27A0000}"/>
    <cellStyle name="Normal 6 8 2 3 3 3 2 2" xfId="45994" xr:uid="{00000000-0005-0000-0000-0000F37A0000}"/>
    <cellStyle name="Normal 6 8 2 3 3 3 2 3" xfId="30761" xr:uid="{00000000-0005-0000-0000-0000F47A0000}"/>
    <cellStyle name="Normal 6 8 2 3 3 3 3" xfId="10643" xr:uid="{00000000-0005-0000-0000-0000F57A0000}"/>
    <cellStyle name="Normal 6 8 2 3 3 3 3 2" xfId="40977" xr:uid="{00000000-0005-0000-0000-0000F67A0000}"/>
    <cellStyle name="Normal 6 8 2 3 3 3 3 3" xfId="25744" xr:uid="{00000000-0005-0000-0000-0000F77A0000}"/>
    <cellStyle name="Normal 6 8 2 3 3 3 4" xfId="35964" xr:uid="{00000000-0005-0000-0000-0000F87A0000}"/>
    <cellStyle name="Normal 6 8 2 3 3 3 5" xfId="20731" xr:uid="{00000000-0005-0000-0000-0000F97A0000}"/>
    <cellStyle name="Normal 6 8 2 3 3 4" xfId="12321" xr:uid="{00000000-0005-0000-0000-0000FA7A0000}"/>
    <cellStyle name="Normal 6 8 2 3 3 4 2" xfId="42652" xr:uid="{00000000-0005-0000-0000-0000FB7A0000}"/>
    <cellStyle name="Normal 6 8 2 3 3 4 3" xfId="27419" xr:uid="{00000000-0005-0000-0000-0000FC7A0000}"/>
    <cellStyle name="Normal 6 8 2 3 3 5" xfId="7300" xr:uid="{00000000-0005-0000-0000-0000FD7A0000}"/>
    <cellStyle name="Normal 6 8 2 3 3 5 2" xfId="37635" xr:uid="{00000000-0005-0000-0000-0000FE7A0000}"/>
    <cellStyle name="Normal 6 8 2 3 3 5 3" xfId="22402" xr:uid="{00000000-0005-0000-0000-0000FF7A0000}"/>
    <cellStyle name="Normal 6 8 2 3 3 6" xfId="32623" xr:uid="{00000000-0005-0000-0000-0000007B0000}"/>
    <cellStyle name="Normal 6 8 2 3 3 7" xfId="17389" xr:uid="{00000000-0005-0000-0000-0000017B0000}"/>
    <cellStyle name="Normal 6 8 2 3 4" xfId="3082" xr:uid="{00000000-0005-0000-0000-0000027B0000}"/>
    <cellStyle name="Normal 6 8 2 3 4 2" xfId="13156" xr:uid="{00000000-0005-0000-0000-0000037B0000}"/>
    <cellStyle name="Normal 6 8 2 3 4 2 2" xfId="43487" xr:uid="{00000000-0005-0000-0000-0000047B0000}"/>
    <cellStyle name="Normal 6 8 2 3 4 2 3" xfId="28254" xr:uid="{00000000-0005-0000-0000-0000057B0000}"/>
    <cellStyle name="Normal 6 8 2 3 4 3" xfId="8136" xr:uid="{00000000-0005-0000-0000-0000067B0000}"/>
    <cellStyle name="Normal 6 8 2 3 4 3 2" xfId="38470" xr:uid="{00000000-0005-0000-0000-0000077B0000}"/>
    <cellStyle name="Normal 6 8 2 3 4 3 3" xfId="23237" xr:uid="{00000000-0005-0000-0000-0000087B0000}"/>
    <cellStyle name="Normal 6 8 2 3 4 4" xfId="33457" xr:uid="{00000000-0005-0000-0000-0000097B0000}"/>
    <cellStyle name="Normal 6 8 2 3 4 5" xfId="18224" xr:uid="{00000000-0005-0000-0000-00000A7B0000}"/>
    <cellStyle name="Normal 6 8 2 3 5" xfId="4775" xr:uid="{00000000-0005-0000-0000-00000B7B0000}"/>
    <cellStyle name="Normal 6 8 2 3 5 2" xfId="14827" xr:uid="{00000000-0005-0000-0000-00000C7B0000}"/>
    <cellStyle name="Normal 6 8 2 3 5 2 2" xfId="45158" xr:uid="{00000000-0005-0000-0000-00000D7B0000}"/>
    <cellStyle name="Normal 6 8 2 3 5 2 3" xfId="29925" xr:uid="{00000000-0005-0000-0000-00000E7B0000}"/>
    <cellStyle name="Normal 6 8 2 3 5 3" xfId="9807" xr:uid="{00000000-0005-0000-0000-00000F7B0000}"/>
    <cellStyle name="Normal 6 8 2 3 5 3 2" xfId="40141" xr:uid="{00000000-0005-0000-0000-0000107B0000}"/>
    <cellStyle name="Normal 6 8 2 3 5 3 3" xfId="24908" xr:uid="{00000000-0005-0000-0000-0000117B0000}"/>
    <cellStyle name="Normal 6 8 2 3 5 4" xfId="35128" xr:uid="{00000000-0005-0000-0000-0000127B0000}"/>
    <cellStyle name="Normal 6 8 2 3 5 5" xfId="19895" xr:uid="{00000000-0005-0000-0000-0000137B0000}"/>
    <cellStyle name="Normal 6 8 2 3 6" xfId="11485" xr:uid="{00000000-0005-0000-0000-0000147B0000}"/>
    <cellStyle name="Normal 6 8 2 3 6 2" xfId="41816" xr:uid="{00000000-0005-0000-0000-0000157B0000}"/>
    <cellStyle name="Normal 6 8 2 3 6 3" xfId="26583" xr:uid="{00000000-0005-0000-0000-0000167B0000}"/>
    <cellStyle name="Normal 6 8 2 3 7" xfId="6464" xr:uid="{00000000-0005-0000-0000-0000177B0000}"/>
    <cellStyle name="Normal 6 8 2 3 7 2" xfId="36799" xr:uid="{00000000-0005-0000-0000-0000187B0000}"/>
    <cellStyle name="Normal 6 8 2 3 7 3" xfId="21566" xr:uid="{00000000-0005-0000-0000-0000197B0000}"/>
    <cellStyle name="Normal 6 8 2 3 8" xfId="31787" xr:uid="{00000000-0005-0000-0000-00001A7B0000}"/>
    <cellStyle name="Normal 6 8 2 3 9" xfId="16553" xr:uid="{00000000-0005-0000-0000-00001B7B0000}"/>
    <cellStyle name="Normal 6 8 2 4" xfId="1600" xr:uid="{00000000-0005-0000-0000-00001C7B0000}"/>
    <cellStyle name="Normal 6 8 2 4 2" xfId="2439" xr:uid="{00000000-0005-0000-0000-00001D7B0000}"/>
    <cellStyle name="Normal 6 8 2 4 2 2" xfId="4129" xr:uid="{00000000-0005-0000-0000-00001E7B0000}"/>
    <cellStyle name="Normal 6 8 2 4 2 2 2" xfId="14202" xr:uid="{00000000-0005-0000-0000-00001F7B0000}"/>
    <cellStyle name="Normal 6 8 2 4 2 2 2 2" xfId="44533" xr:uid="{00000000-0005-0000-0000-0000207B0000}"/>
    <cellStyle name="Normal 6 8 2 4 2 2 2 3" xfId="29300" xr:uid="{00000000-0005-0000-0000-0000217B0000}"/>
    <cellStyle name="Normal 6 8 2 4 2 2 3" xfId="9182" xr:uid="{00000000-0005-0000-0000-0000227B0000}"/>
    <cellStyle name="Normal 6 8 2 4 2 2 3 2" xfId="39516" xr:uid="{00000000-0005-0000-0000-0000237B0000}"/>
    <cellStyle name="Normal 6 8 2 4 2 2 3 3" xfId="24283" xr:uid="{00000000-0005-0000-0000-0000247B0000}"/>
    <cellStyle name="Normal 6 8 2 4 2 2 4" xfId="34503" xr:uid="{00000000-0005-0000-0000-0000257B0000}"/>
    <cellStyle name="Normal 6 8 2 4 2 2 5" xfId="19270" xr:uid="{00000000-0005-0000-0000-0000267B0000}"/>
    <cellStyle name="Normal 6 8 2 4 2 3" xfId="5821" xr:uid="{00000000-0005-0000-0000-0000277B0000}"/>
    <cellStyle name="Normal 6 8 2 4 2 3 2" xfId="15873" xr:uid="{00000000-0005-0000-0000-0000287B0000}"/>
    <cellStyle name="Normal 6 8 2 4 2 3 2 2" xfId="46204" xr:uid="{00000000-0005-0000-0000-0000297B0000}"/>
    <cellStyle name="Normal 6 8 2 4 2 3 2 3" xfId="30971" xr:uid="{00000000-0005-0000-0000-00002A7B0000}"/>
    <cellStyle name="Normal 6 8 2 4 2 3 3" xfId="10853" xr:uid="{00000000-0005-0000-0000-00002B7B0000}"/>
    <cellStyle name="Normal 6 8 2 4 2 3 3 2" xfId="41187" xr:uid="{00000000-0005-0000-0000-00002C7B0000}"/>
    <cellStyle name="Normal 6 8 2 4 2 3 3 3" xfId="25954" xr:uid="{00000000-0005-0000-0000-00002D7B0000}"/>
    <cellStyle name="Normal 6 8 2 4 2 3 4" xfId="36174" xr:uid="{00000000-0005-0000-0000-00002E7B0000}"/>
    <cellStyle name="Normal 6 8 2 4 2 3 5" xfId="20941" xr:uid="{00000000-0005-0000-0000-00002F7B0000}"/>
    <cellStyle name="Normal 6 8 2 4 2 4" xfId="12531" xr:uid="{00000000-0005-0000-0000-0000307B0000}"/>
    <cellStyle name="Normal 6 8 2 4 2 4 2" xfId="42862" xr:uid="{00000000-0005-0000-0000-0000317B0000}"/>
    <cellStyle name="Normal 6 8 2 4 2 4 3" xfId="27629" xr:uid="{00000000-0005-0000-0000-0000327B0000}"/>
    <cellStyle name="Normal 6 8 2 4 2 5" xfId="7510" xr:uid="{00000000-0005-0000-0000-0000337B0000}"/>
    <cellStyle name="Normal 6 8 2 4 2 5 2" xfId="37845" xr:uid="{00000000-0005-0000-0000-0000347B0000}"/>
    <cellStyle name="Normal 6 8 2 4 2 5 3" xfId="22612" xr:uid="{00000000-0005-0000-0000-0000357B0000}"/>
    <cellStyle name="Normal 6 8 2 4 2 6" xfId="32833" xr:uid="{00000000-0005-0000-0000-0000367B0000}"/>
    <cellStyle name="Normal 6 8 2 4 2 7" xfId="17599" xr:uid="{00000000-0005-0000-0000-0000377B0000}"/>
    <cellStyle name="Normal 6 8 2 4 3" xfId="3292" xr:uid="{00000000-0005-0000-0000-0000387B0000}"/>
    <cellStyle name="Normal 6 8 2 4 3 2" xfId="13366" xr:uid="{00000000-0005-0000-0000-0000397B0000}"/>
    <cellStyle name="Normal 6 8 2 4 3 2 2" xfId="43697" xr:uid="{00000000-0005-0000-0000-00003A7B0000}"/>
    <cellStyle name="Normal 6 8 2 4 3 2 3" xfId="28464" xr:uid="{00000000-0005-0000-0000-00003B7B0000}"/>
    <cellStyle name="Normal 6 8 2 4 3 3" xfId="8346" xr:uid="{00000000-0005-0000-0000-00003C7B0000}"/>
    <cellStyle name="Normal 6 8 2 4 3 3 2" xfId="38680" xr:uid="{00000000-0005-0000-0000-00003D7B0000}"/>
    <cellStyle name="Normal 6 8 2 4 3 3 3" xfId="23447" xr:uid="{00000000-0005-0000-0000-00003E7B0000}"/>
    <cellStyle name="Normal 6 8 2 4 3 4" xfId="33667" xr:uid="{00000000-0005-0000-0000-00003F7B0000}"/>
    <cellStyle name="Normal 6 8 2 4 3 5" xfId="18434" xr:uid="{00000000-0005-0000-0000-0000407B0000}"/>
    <cellStyle name="Normal 6 8 2 4 4" xfId="4985" xr:uid="{00000000-0005-0000-0000-0000417B0000}"/>
    <cellStyle name="Normal 6 8 2 4 4 2" xfId="15037" xr:uid="{00000000-0005-0000-0000-0000427B0000}"/>
    <cellStyle name="Normal 6 8 2 4 4 2 2" xfId="45368" xr:uid="{00000000-0005-0000-0000-0000437B0000}"/>
    <cellStyle name="Normal 6 8 2 4 4 2 3" xfId="30135" xr:uid="{00000000-0005-0000-0000-0000447B0000}"/>
    <cellStyle name="Normal 6 8 2 4 4 3" xfId="10017" xr:uid="{00000000-0005-0000-0000-0000457B0000}"/>
    <cellStyle name="Normal 6 8 2 4 4 3 2" xfId="40351" xr:uid="{00000000-0005-0000-0000-0000467B0000}"/>
    <cellStyle name="Normal 6 8 2 4 4 3 3" xfId="25118" xr:uid="{00000000-0005-0000-0000-0000477B0000}"/>
    <cellStyle name="Normal 6 8 2 4 4 4" xfId="35338" xr:uid="{00000000-0005-0000-0000-0000487B0000}"/>
    <cellStyle name="Normal 6 8 2 4 4 5" xfId="20105" xr:uid="{00000000-0005-0000-0000-0000497B0000}"/>
    <cellStyle name="Normal 6 8 2 4 5" xfId="11695" xr:uid="{00000000-0005-0000-0000-00004A7B0000}"/>
    <cellStyle name="Normal 6 8 2 4 5 2" xfId="42026" xr:uid="{00000000-0005-0000-0000-00004B7B0000}"/>
    <cellStyle name="Normal 6 8 2 4 5 3" xfId="26793" xr:uid="{00000000-0005-0000-0000-00004C7B0000}"/>
    <cellStyle name="Normal 6 8 2 4 6" xfId="6674" xr:uid="{00000000-0005-0000-0000-00004D7B0000}"/>
    <cellStyle name="Normal 6 8 2 4 6 2" xfId="37009" xr:uid="{00000000-0005-0000-0000-00004E7B0000}"/>
    <cellStyle name="Normal 6 8 2 4 6 3" xfId="21776" xr:uid="{00000000-0005-0000-0000-00004F7B0000}"/>
    <cellStyle name="Normal 6 8 2 4 7" xfId="31997" xr:uid="{00000000-0005-0000-0000-0000507B0000}"/>
    <cellStyle name="Normal 6 8 2 4 8" xfId="16763" xr:uid="{00000000-0005-0000-0000-0000517B0000}"/>
    <cellStyle name="Normal 6 8 2 5" xfId="2021" xr:uid="{00000000-0005-0000-0000-0000527B0000}"/>
    <cellStyle name="Normal 6 8 2 5 2" xfId="3711" xr:uid="{00000000-0005-0000-0000-0000537B0000}"/>
    <cellStyle name="Normal 6 8 2 5 2 2" xfId="13784" xr:uid="{00000000-0005-0000-0000-0000547B0000}"/>
    <cellStyle name="Normal 6 8 2 5 2 2 2" xfId="44115" xr:uid="{00000000-0005-0000-0000-0000557B0000}"/>
    <cellStyle name="Normal 6 8 2 5 2 2 3" xfId="28882" xr:uid="{00000000-0005-0000-0000-0000567B0000}"/>
    <cellStyle name="Normal 6 8 2 5 2 3" xfId="8764" xr:uid="{00000000-0005-0000-0000-0000577B0000}"/>
    <cellStyle name="Normal 6 8 2 5 2 3 2" xfId="39098" xr:uid="{00000000-0005-0000-0000-0000587B0000}"/>
    <cellStyle name="Normal 6 8 2 5 2 3 3" xfId="23865" xr:uid="{00000000-0005-0000-0000-0000597B0000}"/>
    <cellStyle name="Normal 6 8 2 5 2 4" xfId="34085" xr:uid="{00000000-0005-0000-0000-00005A7B0000}"/>
    <cellStyle name="Normal 6 8 2 5 2 5" xfId="18852" xr:uid="{00000000-0005-0000-0000-00005B7B0000}"/>
    <cellStyle name="Normal 6 8 2 5 3" xfId="5403" xr:uid="{00000000-0005-0000-0000-00005C7B0000}"/>
    <cellStyle name="Normal 6 8 2 5 3 2" xfId="15455" xr:uid="{00000000-0005-0000-0000-00005D7B0000}"/>
    <cellStyle name="Normal 6 8 2 5 3 2 2" xfId="45786" xr:uid="{00000000-0005-0000-0000-00005E7B0000}"/>
    <cellStyle name="Normal 6 8 2 5 3 2 3" xfId="30553" xr:uid="{00000000-0005-0000-0000-00005F7B0000}"/>
    <cellStyle name="Normal 6 8 2 5 3 3" xfId="10435" xr:uid="{00000000-0005-0000-0000-0000607B0000}"/>
    <cellStyle name="Normal 6 8 2 5 3 3 2" xfId="40769" xr:uid="{00000000-0005-0000-0000-0000617B0000}"/>
    <cellStyle name="Normal 6 8 2 5 3 3 3" xfId="25536" xr:uid="{00000000-0005-0000-0000-0000627B0000}"/>
    <cellStyle name="Normal 6 8 2 5 3 4" xfId="35756" xr:uid="{00000000-0005-0000-0000-0000637B0000}"/>
    <cellStyle name="Normal 6 8 2 5 3 5" xfId="20523" xr:uid="{00000000-0005-0000-0000-0000647B0000}"/>
    <cellStyle name="Normal 6 8 2 5 4" xfId="12113" xr:uid="{00000000-0005-0000-0000-0000657B0000}"/>
    <cellStyle name="Normal 6 8 2 5 4 2" xfId="42444" xr:uid="{00000000-0005-0000-0000-0000667B0000}"/>
    <cellStyle name="Normal 6 8 2 5 4 3" xfId="27211" xr:uid="{00000000-0005-0000-0000-0000677B0000}"/>
    <cellStyle name="Normal 6 8 2 5 5" xfId="7092" xr:uid="{00000000-0005-0000-0000-0000687B0000}"/>
    <cellStyle name="Normal 6 8 2 5 5 2" xfId="37427" xr:uid="{00000000-0005-0000-0000-0000697B0000}"/>
    <cellStyle name="Normal 6 8 2 5 5 3" xfId="22194" xr:uid="{00000000-0005-0000-0000-00006A7B0000}"/>
    <cellStyle name="Normal 6 8 2 5 6" xfId="32415" xr:uid="{00000000-0005-0000-0000-00006B7B0000}"/>
    <cellStyle name="Normal 6 8 2 5 7" xfId="17181" xr:uid="{00000000-0005-0000-0000-00006C7B0000}"/>
    <cellStyle name="Normal 6 8 2 6" xfId="2874" xr:uid="{00000000-0005-0000-0000-00006D7B0000}"/>
    <cellStyle name="Normal 6 8 2 6 2" xfId="12948" xr:uid="{00000000-0005-0000-0000-00006E7B0000}"/>
    <cellStyle name="Normal 6 8 2 6 2 2" xfId="43279" xr:uid="{00000000-0005-0000-0000-00006F7B0000}"/>
    <cellStyle name="Normal 6 8 2 6 2 3" xfId="28046" xr:uid="{00000000-0005-0000-0000-0000707B0000}"/>
    <cellStyle name="Normal 6 8 2 6 3" xfId="7928" xr:uid="{00000000-0005-0000-0000-0000717B0000}"/>
    <cellStyle name="Normal 6 8 2 6 3 2" xfId="38262" xr:uid="{00000000-0005-0000-0000-0000727B0000}"/>
    <cellStyle name="Normal 6 8 2 6 3 3" xfId="23029" xr:uid="{00000000-0005-0000-0000-0000737B0000}"/>
    <cellStyle name="Normal 6 8 2 6 4" xfId="33249" xr:uid="{00000000-0005-0000-0000-0000747B0000}"/>
    <cellStyle name="Normal 6 8 2 6 5" xfId="18016" xr:uid="{00000000-0005-0000-0000-0000757B0000}"/>
    <cellStyle name="Normal 6 8 2 7" xfId="4567" xr:uid="{00000000-0005-0000-0000-0000767B0000}"/>
    <cellStyle name="Normal 6 8 2 7 2" xfId="14619" xr:uid="{00000000-0005-0000-0000-0000777B0000}"/>
    <cellStyle name="Normal 6 8 2 7 2 2" xfId="44950" xr:uid="{00000000-0005-0000-0000-0000787B0000}"/>
    <cellStyle name="Normal 6 8 2 7 2 3" xfId="29717" xr:uid="{00000000-0005-0000-0000-0000797B0000}"/>
    <cellStyle name="Normal 6 8 2 7 3" xfId="9599" xr:uid="{00000000-0005-0000-0000-00007A7B0000}"/>
    <cellStyle name="Normal 6 8 2 7 3 2" xfId="39933" xr:uid="{00000000-0005-0000-0000-00007B7B0000}"/>
    <cellStyle name="Normal 6 8 2 7 3 3" xfId="24700" xr:uid="{00000000-0005-0000-0000-00007C7B0000}"/>
    <cellStyle name="Normal 6 8 2 7 4" xfId="34920" xr:uid="{00000000-0005-0000-0000-00007D7B0000}"/>
    <cellStyle name="Normal 6 8 2 7 5" xfId="19687" xr:uid="{00000000-0005-0000-0000-00007E7B0000}"/>
    <cellStyle name="Normal 6 8 2 8" xfId="11277" xr:uid="{00000000-0005-0000-0000-00007F7B0000}"/>
    <cellStyle name="Normal 6 8 2 8 2" xfId="41608" xr:uid="{00000000-0005-0000-0000-0000807B0000}"/>
    <cellStyle name="Normal 6 8 2 8 3" xfId="26375" xr:uid="{00000000-0005-0000-0000-0000817B0000}"/>
    <cellStyle name="Normal 6 8 2 9" xfId="6256" xr:uid="{00000000-0005-0000-0000-0000827B0000}"/>
    <cellStyle name="Normal 6 8 2 9 2" xfId="36591" xr:uid="{00000000-0005-0000-0000-0000837B0000}"/>
    <cellStyle name="Normal 6 8 2 9 3" xfId="21358" xr:uid="{00000000-0005-0000-0000-0000847B0000}"/>
    <cellStyle name="Normal 6 8 3" xfId="1220" xr:uid="{00000000-0005-0000-0000-0000857B0000}"/>
    <cellStyle name="Normal 6 8 3 10" xfId="16397" xr:uid="{00000000-0005-0000-0000-0000867B0000}"/>
    <cellStyle name="Normal 6 8 3 2" xfId="1439" xr:uid="{00000000-0005-0000-0000-0000877B0000}"/>
    <cellStyle name="Normal 6 8 3 2 2" xfId="1860" xr:uid="{00000000-0005-0000-0000-0000887B0000}"/>
    <cellStyle name="Normal 6 8 3 2 2 2" xfId="2699" xr:uid="{00000000-0005-0000-0000-0000897B0000}"/>
    <cellStyle name="Normal 6 8 3 2 2 2 2" xfId="4389" xr:uid="{00000000-0005-0000-0000-00008A7B0000}"/>
    <cellStyle name="Normal 6 8 3 2 2 2 2 2" xfId="14462" xr:uid="{00000000-0005-0000-0000-00008B7B0000}"/>
    <cellStyle name="Normal 6 8 3 2 2 2 2 2 2" xfId="44793" xr:uid="{00000000-0005-0000-0000-00008C7B0000}"/>
    <cellStyle name="Normal 6 8 3 2 2 2 2 2 3" xfId="29560" xr:uid="{00000000-0005-0000-0000-00008D7B0000}"/>
    <cellStyle name="Normal 6 8 3 2 2 2 2 3" xfId="9442" xr:uid="{00000000-0005-0000-0000-00008E7B0000}"/>
    <cellStyle name="Normal 6 8 3 2 2 2 2 3 2" xfId="39776" xr:uid="{00000000-0005-0000-0000-00008F7B0000}"/>
    <cellStyle name="Normal 6 8 3 2 2 2 2 3 3" xfId="24543" xr:uid="{00000000-0005-0000-0000-0000907B0000}"/>
    <cellStyle name="Normal 6 8 3 2 2 2 2 4" xfId="34763" xr:uid="{00000000-0005-0000-0000-0000917B0000}"/>
    <cellStyle name="Normal 6 8 3 2 2 2 2 5" xfId="19530" xr:uid="{00000000-0005-0000-0000-0000927B0000}"/>
    <cellStyle name="Normal 6 8 3 2 2 2 3" xfId="6081" xr:uid="{00000000-0005-0000-0000-0000937B0000}"/>
    <cellStyle name="Normal 6 8 3 2 2 2 3 2" xfId="16133" xr:uid="{00000000-0005-0000-0000-0000947B0000}"/>
    <cellStyle name="Normal 6 8 3 2 2 2 3 2 2" xfId="46464" xr:uid="{00000000-0005-0000-0000-0000957B0000}"/>
    <cellStyle name="Normal 6 8 3 2 2 2 3 2 3" xfId="31231" xr:uid="{00000000-0005-0000-0000-0000967B0000}"/>
    <cellStyle name="Normal 6 8 3 2 2 2 3 3" xfId="11113" xr:uid="{00000000-0005-0000-0000-0000977B0000}"/>
    <cellStyle name="Normal 6 8 3 2 2 2 3 3 2" xfId="41447" xr:uid="{00000000-0005-0000-0000-0000987B0000}"/>
    <cellStyle name="Normal 6 8 3 2 2 2 3 3 3" xfId="26214" xr:uid="{00000000-0005-0000-0000-0000997B0000}"/>
    <cellStyle name="Normal 6 8 3 2 2 2 3 4" xfId="36434" xr:uid="{00000000-0005-0000-0000-00009A7B0000}"/>
    <cellStyle name="Normal 6 8 3 2 2 2 3 5" xfId="21201" xr:uid="{00000000-0005-0000-0000-00009B7B0000}"/>
    <cellStyle name="Normal 6 8 3 2 2 2 4" xfId="12791" xr:uid="{00000000-0005-0000-0000-00009C7B0000}"/>
    <cellStyle name="Normal 6 8 3 2 2 2 4 2" xfId="43122" xr:uid="{00000000-0005-0000-0000-00009D7B0000}"/>
    <cellStyle name="Normal 6 8 3 2 2 2 4 3" xfId="27889" xr:uid="{00000000-0005-0000-0000-00009E7B0000}"/>
    <cellStyle name="Normal 6 8 3 2 2 2 5" xfId="7770" xr:uid="{00000000-0005-0000-0000-00009F7B0000}"/>
    <cellStyle name="Normal 6 8 3 2 2 2 5 2" xfId="38105" xr:uid="{00000000-0005-0000-0000-0000A07B0000}"/>
    <cellStyle name="Normal 6 8 3 2 2 2 5 3" xfId="22872" xr:uid="{00000000-0005-0000-0000-0000A17B0000}"/>
    <cellStyle name="Normal 6 8 3 2 2 2 6" xfId="33093" xr:uid="{00000000-0005-0000-0000-0000A27B0000}"/>
    <cellStyle name="Normal 6 8 3 2 2 2 7" xfId="17859" xr:uid="{00000000-0005-0000-0000-0000A37B0000}"/>
    <cellStyle name="Normal 6 8 3 2 2 3" xfId="3552" xr:uid="{00000000-0005-0000-0000-0000A47B0000}"/>
    <cellStyle name="Normal 6 8 3 2 2 3 2" xfId="13626" xr:uid="{00000000-0005-0000-0000-0000A57B0000}"/>
    <cellStyle name="Normal 6 8 3 2 2 3 2 2" xfId="43957" xr:uid="{00000000-0005-0000-0000-0000A67B0000}"/>
    <cellStyle name="Normal 6 8 3 2 2 3 2 3" xfId="28724" xr:uid="{00000000-0005-0000-0000-0000A77B0000}"/>
    <cellStyle name="Normal 6 8 3 2 2 3 3" xfId="8606" xr:uid="{00000000-0005-0000-0000-0000A87B0000}"/>
    <cellStyle name="Normal 6 8 3 2 2 3 3 2" xfId="38940" xr:uid="{00000000-0005-0000-0000-0000A97B0000}"/>
    <cellStyle name="Normal 6 8 3 2 2 3 3 3" xfId="23707" xr:uid="{00000000-0005-0000-0000-0000AA7B0000}"/>
    <cellStyle name="Normal 6 8 3 2 2 3 4" xfId="33927" xr:uid="{00000000-0005-0000-0000-0000AB7B0000}"/>
    <cellStyle name="Normal 6 8 3 2 2 3 5" xfId="18694" xr:uid="{00000000-0005-0000-0000-0000AC7B0000}"/>
    <cellStyle name="Normal 6 8 3 2 2 4" xfId="5245" xr:uid="{00000000-0005-0000-0000-0000AD7B0000}"/>
    <cellStyle name="Normal 6 8 3 2 2 4 2" xfId="15297" xr:uid="{00000000-0005-0000-0000-0000AE7B0000}"/>
    <cellStyle name="Normal 6 8 3 2 2 4 2 2" xfId="45628" xr:uid="{00000000-0005-0000-0000-0000AF7B0000}"/>
    <cellStyle name="Normal 6 8 3 2 2 4 2 3" xfId="30395" xr:uid="{00000000-0005-0000-0000-0000B07B0000}"/>
    <cellStyle name="Normal 6 8 3 2 2 4 3" xfId="10277" xr:uid="{00000000-0005-0000-0000-0000B17B0000}"/>
    <cellStyle name="Normal 6 8 3 2 2 4 3 2" xfId="40611" xr:uid="{00000000-0005-0000-0000-0000B27B0000}"/>
    <cellStyle name="Normal 6 8 3 2 2 4 3 3" xfId="25378" xr:uid="{00000000-0005-0000-0000-0000B37B0000}"/>
    <cellStyle name="Normal 6 8 3 2 2 4 4" xfId="35598" xr:uid="{00000000-0005-0000-0000-0000B47B0000}"/>
    <cellStyle name="Normal 6 8 3 2 2 4 5" xfId="20365" xr:uid="{00000000-0005-0000-0000-0000B57B0000}"/>
    <cellStyle name="Normal 6 8 3 2 2 5" xfId="11955" xr:uid="{00000000-0005-0000-0000-0000B67B0000}"/>
    <cellStyle name="Normal 6 8 3 2 2 5 2" xfId="42286" xr:uid="{00000000-0005-0000-0000-0000B77B0000}"/>
    <cellStyle name="Normal 6 8 3 2 2 5 3" xfId="27053" xr:uid="{00000000-0005-0000-0000-0000B87B0000}"/>
    <cellStyle name="Normal 6 8 3 2 2 6" xfId="6934" xr:uid="{00000000-0005-0000-0000-0000B97B0000}"/>
    <cellStyle name="Normal 6 8 3 2 2 6 2" xfId="37269" xr:uid="{00000000-0005-0000-0000-0000BA7B0000}"/>
    <cellStyle name="Normal 6 8 3 2 2 6 3" xfId="22036" xr:uid="{00000000-0005-0000-0000-0000BB7B0000}"/>
    <cellStyle name="Normal 6 8 3 2 2 7" xfId="32257" xr:uid="{00000000-0005-0000-0000-0000BC7B0000}"/>
    <cellStyle name="Normal 6 8 3 2 2 8" xfId="17023" xr:uid="{00000000-0005-0000-0000-0000BD7B0000}"/>
    <cellStyle name="Normal 6 8 3 2 3" xfId="2281" xr:uid="{00000000-0005-0000-0000-0000BE7B0000}"/>
    <cellStyle name="Normal 6 8 3 2 3 2" xfId="3971" xr:uid="{00000000-0005-0000-0000-0000BF7B0000}"/>
    <cellStyle name="Normal 6 8 3 2 3 2 2" xfId="14044" xr:uid="{00000000-0005-0000-0000-0000C07B0000}"/>
    <cellStyle name="Normal 6 8 3 2 3 2 2 2" xfId="44375" xr:uid="{00000000-0005-0000-0000-0000C17B0000}"/>
    <cellStyle name="Normal 6 8 3 2 3 2 2 3" xfId="29142" xr:uid="{00000000-0005-0000-0000-0000C27B0000}"/>
    <cellStyle name="Normal 6 8 3 2 3 2 3" xfId="9024" xr:uid="{00000000-0005-0000-0000-0000C37B0000}"/>
    <cellStyle name="Normal 6 8 3 2 3 2 3 2" xfId="39358" xr:uid="{00000000-0005-0000-0000-0000C47B0000}"/>
    <cellStyle name="Normal 6 8 3 2 3 2 3 3" xfId="24125" xr:uid="{00000000-0005-0000-0000-0000C57B0000}"/>
    <cellStyle name="Normal 6 8 3 2 3 2 4" xfId="34345" xr:uid="{00000000-0005-0000-0000-0000C67B0000}"/>
    <cellStyle name="Normal 6 8 3 2 3 2 5" xfId="19112" xr:uid="{00000000-0005-0000-0000-0000C77B0000}"/>
    <cellStyle name="Normal 6 8 3 2 3 3" xfId="5663" xr:uid="{00000000-0005-0000-0000-0000C87B0000}"/>
    <cellStyle name="Normal 6 8 3 2 3 3 2" xfId="15715" xr:uid="{00000000-0005-0000-0000-0000C97B0000}"/>
    <cellStyle name="Normal 6 8 3 2 3 3 2 2" xfId="46046" xr:uid="{00000000-0005-0000-0000-0000CA7B0000}"/>
    <cellStyle name="Normal 6 8 3 2 3 3 2 3" xfId="30813" xr:uid="{00000000-0005-0000-0000-0000CB7B0000}"/>
    <cellStyle name="Normal 6 8 3 2 3 3 3" xfId="10695" xr:uid="{00000000-0005-0000-0000-0000CC7B0000}"/>
    <cellStyle name="Normal 6 8 3 2 3 3 3 2" xfId="41029" xr:uid="{00000000-0005-0000-0000-0000CD7B0000}"/>
    <cellStyle name="Normal 6 8 3 2 3 3 3 3" xfId="25796" xr:uid="{00000000-0005-0000-0000-0000CE7B0000}"/>
    <cellStyle name="Normal 6 8 3 2 3 3 4" xfId="36016" xr:uid="{00000000-0005-0000-0000-0000CF7B0000}"/>
    <cellStyle name="Normal 6 8 3 2 3 3 5" xfId="20783" xr:uid="{00000000-0005-0000-0000-0000D07B0000}"/>
    <cellStyle name="Normal 6 8 3 2 3 4" xfId="12373" xr:uid="{00000000-0005-0000-0000-0000D17B0000}"/>
    <cellStyle name="Normal 6 8 3 2 3 4 2" xfId="42704" xr:uid="{00000000-0005-0000-0000-0000D27B0000}"/>
    <cellStyle name="Normal 6 8 3 2 3 4 3" xfId="27471" xr:uid="{00000000-0005-0000-0000-0000D37B0000}"/>
    <cellStyle name="Normal 6 8 3 2 3 5" xfId="7352" xr:uid="{00000000-0005-0000-0000-0000D47B0000}"/>
    <cellStyle name="Normal 6 8 3 2 3 5 2" xfId="37687" xr:uid="{00000000-0005-0000-0000-0000D57B0000}"/>
    <cellStyle name="Normal 6 8 3 2 3 5 3" xfId="22454" xr:uid="{00000000-0005-0000-0000-0000D67B0000}"/>
    <cellStyle name="Normal 6 8 3 2 3 6" xfId="32675" xr:uid="{00000000-0005-0000-0000-0000D77B0000}"/>
    <cellStyle name="Normal 6 8 3 2 3 7" xfId="17441" xr:uid="{00000000-0005-0000-0000-0000D87B0000}"/>
    <cellStyle name="Normal 6 8 3 2 4" xfId="3134" xr:uid="{00000000-0005-0000-0000-0000D97B0000}"/>
    <cellStyle name="Normal 6 8 3 2 4 2" xfId="13208" xr:uid="{00000000-0005-0000-0000-0000DA7B0000}"/>
    <cellStyle name="Normal 6 8 3 2 4 2 2" xfId="43539" xr:uid="{00000000-0005-0000-0000-0000DB7B0000}"/>
    <cellStyle name="Normal 6 8 3 2 4 2 3" xfId="28306" xr:uid="{00000000-0005-0000-0000-0000DC7B0000}"/>
    <cellStyle name="Normal 6 8 3 2 4 3" xfId="8188" xr:uid="{00000000-0005-0000-0000-0000DD7B0000}"/>
    <cellStyle name="Normal 6 8 3 2 4 3 2" xfId="38522" xr:uid="{00000000-0005-0000-0000-0000DE7B0000}"/>
    <cellStyle name="Normal 6 8 3 2 4 3 3" xfId="23289" xr:uid="{00000000-0005-0000-0000-0000DF7B0000}"/>
    <cellStyle name="Normal 6 8 3 2 4 4" xfId="33509" xr:uid="{00000000-0005-0000-0000-0000E07B0000}"/>
    <cellStyle name="Normal 6 8 3 2 4 5" xfId="18276" xr:uid="{00000000-0005-0000-0000-0000E17B0000}"/>
    <cellStyle name="Normal 6 8 3 2 5" xfId="4827" xr:uid="{00000000-0005-0000-0000-0000E27B0000}"/>
    <cellStyle name="Normal 6 8 3 2 5 2" xfId="14879" xr:uid="{00000000-0005-0000-0000-0000E37B0000}"/>
    <cellStyle name="Normal 6 8 3 2 5 2 2" xfId="45210" xr:uid="{00000000-0005-0000-0000-0000E47B0000}"/>
    <cellStyle name="Normal 6 8 3 2 5 2 3" xfId="29977" xr:uid="{00000000-0005-0000-0000-0000E57B0000}"/>
    <cellStyle name="Normal 6 8 3 2 5 3" xfId="9859" xr:uid="{00000000-0005-0000-0000-0000E67B0000}"/>
    <cellStyle name="Normal 6 8 3 2 5 3 2" xfId="40193" xr:uid="{00000000-0005-0000-0000-0000E77B0000}"/>
    <cellStyle name="Normal 6 8 3 2 5 3 3" xfId="24960" xr:uid="{00000000-0005-0000-0000-0000E87B0000}"/>
    <cellStyle name="Normal 6 8 3 2 5 4" xfId="35180" xr:uid="{00000000-0005-0000-0000-0000E97B0000}"/>
    <cellStyle name="Normal 6 8 3 2 5 5" xfId="19947" xr:uid="{00000000-0005-0000-0000-0000EA7B0000}"/>
    <cellStyle name="Normal 6 8 3 2 6" xfId="11537" xr:uid="{00000000-0005-0000-0000-0000EB7B0000}"/>
    <cellStyle name="Normal 6 8 3 2 6 2" xfId="41868" xr:uid="{00000000-0005-0000-0000-0000EC7B0000}"/>
    <cellStyle name="Normal 6 8 3 2 6 3" xfId="26635" xr:uid="{00000000-0005-0000-0000-0000ED7B0000}"/>
    <cellStyle name="Normal 6 8 3 2 7" xfId="6516" xr:uid="{00000000-0005-0000-0000-0000EE7B0000}"/>
    <cellStyle name="Normal 6 8 3 2 7 2" xfId="36851" xr:uid="{00000000-0005-0000-0000-0000EF7B0000}"/>
    <cellStyle name="Normal 6 8 3 2 7 3" xfId="21618" xr:uid="{00000000-0005-0000-0000-0000F07B0000}"/>
    <cellStyle name="Normal 6 8 3 2 8" xfId="31839" xr:uid="{00000000-0005-0000-0000-0000F17B0000}"/>
    <cellStyle name="Normal 6 8 3 2 9" xfId="16605" xr:uid="{00000000-0005-0000-0000-0000F27B0000}"/>
    <cellStyle name="Normal 6 8 3 3" xfId="1652" xr:uid="{00000000-0005-0000-0000-0000F37B0000}"/>
    <cellStyle name="Normal 6 8 3 3 2" xfId="2491" xr:uid="{00000000-0005-0000-0000-0000F47B0000}"/>
    <cellStyle name="Normal 6 8 3 3 2 2" xfId="4181" xr:uid="{00000000-0005-0000-0000-0000F57B0000}"/>
    <cellStyle name="Normal 6 8 3 3 2 2 2" xfId="14254" xr:uid="{00000000-0005-0000-0000-0000F67B0000}"/>
    <cellStyle name="Normal 6 8 3 3 2 2 2 2" xfId="44585" xr:uid="{00000000-0005-0000-0000-0000F77B0000}"/>
    <cellStyle name="Normal 6 8 3 3 2 2 2 3" xfId="29352" xr:uid="{00000000-0005-0000-0000-0000F87B0000}"/>
    <cellStyle name="Normal 6 8 3 3 2 2 3" xfId="9234" xr:uid="{00000000-0005-0000-0000-0000F97B0000}"/>
    <cellStyle name="Normal 6 8 3 3 2 2 3 2" xfId="39568" xr:uid="{00000000-0005-0000-0000-0000FA7B0000}"/>
    <cellStyle name="Normal 6 8 3 3 2 2 3 3" xfId="24335" xr:uid="{00000000-0005-0000-0000-0000FB7B0000}"/>
    <cellStyle name="Normal 6 8 3 3 2 2 4" xfId="34555" xr:uid="{00000000-0005-0000-0000-0000FC7B0000}"/>
    <cellStyle name="Normal 6 8 3 3 2 2 5" xfId="19322" xr:uid="{00000000-0005-0000-0000-0000FD7B0000}"/>
    <cellStyle name="Normal 6 8 3 3 2 3" xfId="5873" xr:uid="{00000000-0005-0000-0000-0000FE7B0000}"/>
    <cellStyle name="Normal 6 8 3 3 2 3 2" xfId="15925" xr:uid="{00000000-0005-0000-0000-0000FF7B0000}"/>
    <cellStyle name="Normal 6 8 3 3 2 3 2 2" xfId="46256" xr:uid="{00000000-0005-0000-0000-0000007C0000}"/>
    <cellStyle name="Normal 6 8 3 3 2 3 2 3" xfId="31023" xr:uid="{00000000-0005-0000-0000-0000017C0000}"/>
    <cellStyle name="Normal 6 8 3 3 2 3 3" xfId="10905" xr:uid="{00000000-0005-0000-0000-0000027C0000}"/>
    <cellStyle name="Normal 6 8 3 3 2 3 3 2" xfId="41239" xr:uid="{00000000-0005-0000-0000-0000037C0000}"/>
    <cellStyle name="Normal 6 8 3 3 2 3 3 3" xfId="26006" xr:uid="{00000000-0005-0000-0000-0000047C0000}"/>
    <cellStyle name="Normal 6 8 3 3 2 3 4" xfId="36226" xr:uid="{00000000-0005-0000-0000-0000057C0000}"/>
    <cellStyle name="Normal 6 8 3 3 2 3 5" xfId="20993" xr:uid="{00000000-0005-0000-0000-0000067C0000}"/>
    <cellStyle name="Normal 6 8 3 3 2 4" xfId="12583" xr:uid="{00000000-0005-0000-0000-0000077C0000}"/>
    <cellStyle name="Normal 6 8 3 3 2 4 2" xfId="42914" xr:uid="{00000000-0005-0000-0000-0000087C0000}"/>
    <cellStyle name="Normal 6 8 3 3 2 4 3" xfId="27681" xr:uid="{00000000-0005-0000-0000-0000097C0000}"/>
    <cellStyle name="Normal 6 8 3 3 2 5" xfId="7562" xr:uid="{00000000-0005-0000-0000-00000A7C0000}"/>
    <cellStyle name="Normal 6 8 3 3 2 5 2" xfId="37897" xr:uid="{00000000-0005-0000-0000-00000B7C0000}"/>
    <cellStyle name="Normal 6 8 3 3 2 5 3" xfId="22664" xr:uid="{00000000-0005-0000-0000-00000C7C0000}"/>
    <cellStyle name="Normal 6 8 3 3 2 6" xfId="32885" xr:uid="{00000000-0005-0000-0000-00000D7C0000}"/>
    <cellStyle name="Normal 6 8 3 3 2 7" xfId="17651" xr:uid="{00000000-0005-0000-0000-00000E7C0000}"/>
    <cellStyle name="Normal 6 8 3 3 3" xfId="3344" xr:uid="{00000000-0005-0000-0000-00000F7C0000}"/>
    <cellStyle name="Normal 6 8 3 3 3 2" xfId="13418" xr:uid="{00000000-0005-0000-0000-0000107C0000}"/>
    <cellStyle name="Normal 6 8 3 3 3 2 2" xfId="43749" xr:uid="{00000000-0005-0000-0000-0000117C0000}"/>
    <cellStyle name="Normal 6 8 3 3 3 2 3" xfId="28516" xr:uid="{00000000-0005-0000-0000-0000127C0000}"/>
    <cellStyle name="Normal 6 8 3 3 3 3" xfId="8398" xr:uid="{00000000-0005-0000-0000-0000137C0000}"/>
    <cellStyle name="Normal 6 8 3 3 3 3 2" xfId="38732" xr:uid="{00000000-0005-0000-0000-0000147C0000}"/>
    <cellStyle name="Normal 6 8 3 3 3 3 3" xfId="23499" xr:uid="{00000000-0005-0000-0000-0000157C0000}"/>
    <cellStyle name="Normal 6 8 3 3 3 4" xfId="33719" xr:uid="{00000000-0005-0000-0000-0000167C0000}"/>
    <cellStyle name="Normal 6 8 3 3 3 5" xfId="18486" xr:uid="{00000000-0005-0000-0000-0000177C0000}"/>
    <cellStyle name="Normal 6 8 3 3 4" xfId="5037" xr:uid="{00000000-0005-0000-0000-0000187C0000}"/>
    <cellStyle name="Normal 6 8 3 3 4 2" xfId="15089" xr:uid="{00000000-0005-0000-0000-0000197C0000}"/>
    <cellStyle name="Normal 6 8 3 3 4 2 2" xfId="45420" xr:uid="{00000000-0005-0000-0000-00001A7C0000}"/>
    <cellStyle name="Normal 6 8 3 3 4 2 3" xfId="30187" xr:uid="{00000000-0005-0000-0000-00001B7C0000}"/>
    <cellStyle name="Normal 6 8 3 3 4 3" xfId="10069" xr:uid="{00000000-0005-0000-0000-00001C7C0000}"/>
    <cellStyle name="Normal 6 8 3 3 4 3 2" xfId="40403" xr:uid="{00000000-0005-0000-0000-00001D7C0000}"/>
    <cellStyle name="Normal 6 8 3 3 4 3 3" xfId="25170" xr:uid="{00000000-0005-0000-0000-00001E7C0000}"/>
    <cellStyle name="Normal 6 8 3 3 4 4" xfId="35390" xr:uid="{00000000-0005-0000-0000-00001F7C0000}"/>
    <cellStyle name="Normal 6 8 3 3 4 5" xfId="20157" xr:uid="{00000000-0005-0000-0000-0000207C0000}"/>
    <cellStyle name="Normal 6 8 3 3 5" xfId="11747" xr:uid="{00000000-0005-0000-0000-0000217C0000}"/>
    <cellStyle name="Normal 6 8 3 3 5 2" xfId="42078" xr:uid="{00000000-0005-0000-0000-0000227C0000}"/>
    <cellStyle name="Normal 6 8 3 3 5 3" xfId="26845" xr:uid="{00000000-0005-0000-0000-0000237C0000}"/>
    <cellStyle name="Normal 6 8 3 3 6" xfId="6726" xr:uid="{00000000-0005-0000-0000-0000247C0000}"/>
    <cellStyle name="Normal 6 8 3 3 6 2" xfId="37061" xr:uid="{00000000-0005-0000-0000-0000257C0000}"/>
    <cellStyle name="Normal 6 8 3 3 6 3" xfId="21828" xr:uid="{00000000-0005-0000-0000-0000267C0000}"/>
    <cellStyle name="Normal 6 8 3 3 7" xfId="32049" xr:uid="{00000000-0005-0000-0000-0000277C0000}"/>
    <cellStyle name="Normal 6 8 3 3 8" xfId="16815" xr:uid="{00000000-0005-0000-0000-0000287C0000}"/>
    <cellStyle name="Normal 6 8 3 4" xfId="2073" xr:uid="{00000000-0005-0000-0000-0000297C0000}"/>
    <cellStyle name="Normal 6 8 3 4 2" xfId="3763" xr:uid="{00000000-0005-0000-0000-00002A7C0000}"/>
    <cellStyle name="Normal 6 8 3 4 2 2" xfId="13836" xr:uid="{00000000-0005-0000-0000-00002B7C0000}"/>
    <cellStyle name="Normal 6 8 3 4 2 2 2" xfId="44167" xr:uid="{00000000-0005-0000-0000-00002C7C0000}"/>
    <cellStyle name="Normal 6 8 3 4 2 2 3" xfId="28934" xr:uid="{00000000-0005-0000-0000-00002D7C0000}"/>
    <cellStyle name="Normal 6 8 3 4 2 3" xfId="8816" xr:uid="{00000000-0005-0000-0000-00002E7C0000}"/>
    <cellStyle name="Normal 6 8 3 4 2 3 2" xfId="39150" xr:uid="{00000000-0005-0000-0000-00002F7C0000}"/>
    <cellStyle name="Normal 6 8 3 4 2 3 3" xfId="23917" xr:uid="{00000000-0005-0000-0000-0000307C0000}"/>
    <cellStyle name="Normal 6 8 3 4 2 4" xfId="34137" xr:uid="{00000000-0005-0000-0000-0000317C0000}"/>
    <cellStyle name="Normal 6 8 3 4 2 5" xfId="18904" xr:uid="{00000000-0005-0000-0000-0000327C0000}"/>
    <cellStyle name="Normal 6 8 3 4 3" xfId="5455" xr:uid="{00000000-0005-0000-0000-0000337C0000}"/>
    <cellStyle name="Normal 6 8 3 4 3 2" xfId="15507" xr:uid="{00000000-0005-0000-0000-0000347C0000}"/>
    <cellStyle name="Normal 6 8 3 4 3 2 2" xfId="45838" xr:uid="{00000000-0005-0000-0000-0000357C0000}"/>
    <cellStyle name="Normal 6 8 3 4 3 2 3" xfId="30605" xr:uid="{00000000-0005-0000-0000-0000367C0000}"/>
    <cellStyle name="Normal 6 8 3 4 3 3" xfId="10487" xr:uid="{00000000-0005-0000-0000-0000377C0000}"/>
    <cellStyle name="Normal 6 8 3 4 3 3 2" xfId="40821" xr:uid="{00000000-0005-0000-0000-0000387C0000}"/>
    <cellStyle name="Normal 6 8 3 4 3 3 3" xfId="25588" xr:uid="{00000000-0005-0000-0000-0000397C0000}"/>
    <cellStyle name="Normal 6 8 3 4 3 4" xfId="35808" xr:uid="{00000000-0005-0000-0000-00003A7C0000}"/>
    <cellStyle name="Normal 6 8 3 4 3 5" xfId="20575" xr:uid="{00000000-0005-0000-0000-00003B7C0000}"/>
    <cellStyle name="Normal 6 8 3 4 4" xfId="12165" xr:uid="{00000000-0005-0000-0000-00003C7C0000}"/>
    <cellStyle name="Normal 6 8 3 4 4 2" xfId="42496" xr:uid="{00000000-0005-0000-0000-00003D7C0000}"/>
    <cellStyle name="Normal 6 8 3 4 4 3" xfId="27263" xr:uid="{00000000-0005-0000-0000-00003E7C0000}"/>
    <cellStyle name="Normal 6 8 3 4 5" xfId="7144" xr:uid="{00000000-0005-0000-0000-00003F7C0000}"/>
    <cellStyle name="Normal 6 8 3 4 5 2" xfId="37479" xr:uid="{00000000-0005-0000-0000-0000407C0000}"/>
    <cellStyle name="Normal 6 8 3 4 5 3" xfId="22246" xr:uid="{00000000-0005-0000-0000-0000417C0000}"/>
    <cellStyle name="Normal 6 8 3 4 6" xfId="32467" xr:uid="{00000000-0005-0000-0000-0000427C0000}"/>
    <cellStyle name="Normal 6 8 3 4 7" xfId="17233" xr:uid="{00000000-0005-0000-0000-0000437C0000}"/>
    <cellStyle name="Normal 6 8 3 5" xfId="2926" xr:uid="{00000000-0005-0000-0000-0000447C0000}"/>
    <cellStyle name="Normal 6 8 3 5 2" xfId="13000" xr:uid="{00000000-0005-0000-0000-0000457C0000}"/>
    <cellStyle name="Normal 6 8 3 5 2 2" xfId="43331" xr:uid="{00000000-0005-0000-0000-0000467C0000}"/>
    <cellStyle name="Normal 6 8 3 5 2 3" xfId="28098" xr:uid="{00000000-0005-0000-0000-0000477C0000}"/>
    <cellStyle name="Normal 6 8 3 5 3" xfId="7980" xr:uid="{00000000-0005-0000-0000-0000487C0000}"/>
    <cellStyle name="Normal 6 8 3 5 3 2" xfId="38314" xr:uid="{00000000-0005-0000-0000-0000497C0000}"/>
    <cellStyle name="Normal 6 8 3 5 3 3" xfId="23081" xr:uid="{00000000-0005-0000-0000-00004A7C0000}"/>
    <cellStyle name="Normal 6 8 3 5 4" xfId="33301" xr:uid="{00000000-0005-0000-0000-00004B7C0000}"/>
    <cellStyle name="Normal 6 8 3 5 5" xfId="18068" xr:uid="{00000000-0005-0000-0000-00004C7C0000}"/>
    <cellStyle name="Normal 6 8 3 6" xfId="4619" xr:uid="{00000000-0005-0000-0000-00004D7C0000}"/>
    <cellStyle name="Normal 6 8 3 6 2" xfId="14671" xr:uid="{00000000-0005-0000-0000-00004E7C0000}"/>
    <cellStyle name="Normal 6 8 3 6 2 2" xfId="45002" xr:uid="{00000000-0005-0000-0000-00004F7C0000}"/>
    <cellStyle name="Normal 6 8 3 6 2 3" xfId="29769" xr:uid="{00000000-0005-0000-0000-0000507C0000}"/>
    <cellStyle name="Normal 6 8 3 6 3" xfId="9651" xr:uid="{00000000-0005-0000-0000-0000517C0000}"/>
    <cellStyle name="Normal 6 8 3 6 3 2" xfId="39985" xr:uid="{00000000-0005-0000-0000-0000527C0000}"/>
    <cellStyle name="Normal 6 8 3 6 3 3" xfId="24752" xr:uid="{00000000-0005-0000-0000-0000537C0000}"/>
    <cellStyle name="Normal 6 8 3 6 4" xfId="34972" xr:uid="{00000000-0005-0000-0000-0000547C0000}"/>
    <cellStyle name="Normal 6 8 3 6 5" xfId="19739" xr:uid="{00000000-0005-0000-0000-0000557C0000}"/>
    <cellStyle name="Normal 6 8 3 7" xfId="11329" xr:uid="{00000000-0005-0000-0000-0000567C0000}"/>
    <cellStyle name="Normal 6 8 3 7 2" xfId="41660" xr:uid="{00000000-0005-0000-0000-0000577C0000}"/>
    <cellStyle name="Normal 6 8 3 7 3" xfId="26427" xr:uid="{00000000-0005-0000-0000-0000587C0000}"/>
    <cellStyle name="Normal 6 8 3 8" xfId="6308" xr:uid="{00000000-0005-0000-0000-0000597C0000}"/>
    <cellStyle name="Normal 6 8 3 8 2" xfId="36643" xr:uid="{00000000-0005-0000-0000-00005A7C0000}"/>
    <cellStyle name="Normal 6 8 3 8 3" xfId="21410" xr:uid="{00000000-0005-0000-0000-00005B7C0000}"/>
    <cellStyle name="Normal 6 8 3 9" xfId="31633" xr:uid="{00000000-0005-0000-0000-00005C7C0000}"/>
    <cellStyle name="Normal 6 8 4" xfId="1333" xr:uid="{00000000-0005-0000-0000-00005D7C0000}"/>
    <cellStyle name="Normal 6 8 4 2" xfId="1756" xr:uid="{00000000-0005-0000-0000-00005E7C0000}"/>
    <cellStyle name="Normal 6 8 4 2 2" xfId="2595" xr:uid="{00000000-0005-0000-0000-00005F7C0000}"/>
    <cellStyle name="Normal 6 8 4 2 2 2" xfId="4285" xr:uid="{00000000-0005-0000-0000-0000607C0000}"/>
    <cellStyle name="Normal 6 8 4 2 2 2 2" xfId="14358" xr:uid="{00000000-0005-0000-0000-0000617C0000}"/>
    <cellStyle name="Normal 6 8 4 2 2 2 2 2" xfId="44689" xr:uid="{00000000-0005-0000-0000-0000627C0000}"/>
    <cellStyle name="Normal 6 8 4 2 2 2 2 3" xfId="29456" xr:uid="{00000000-0005-0000-0000-0000637C0000}"/>
    <cellStyle name="Normal 6 8 4 2 2 2 3" xfId="9338" xr:uid="{00000000-0005-0000-0000-0000647C0000}"/>
    <cellStyle name="Normal 6 8 4 2 2 2 3 2" xfId="39672" xr:uid="{00000000-0005-0000-0000-0000657C0000}"/>
    <cellStyle name="Normal 6 8 4 2 2 2 3 3" xfId="24439" xr:uid="{00000000-0005-0000-0000-0000667C0000}"/>
    <cellStyle name="Normal 6 8 4 2 2 2 4" xfId="34659" xr:uid="{00000000-0005-0000-0000-0000677C0000}"/>
    <cellStyle name="Normal 6 8 4 2 2 2 5" xfId="19426" xr:uid="{00000000-0005-0000-0000-0000687C0000}"/>
    <cellStyle name="Normal 6 8 4 2 2 3" xfId="5977" xr:uid="{00000000-0005-0000-0000-0000697C0000}"/>
    <cellStyle name="Normal 6 8 4 2 2 3 2" xfId="16029" xr:uid="{00000000-0005-0000-0000-00006A7C0000}"/>
    <cellStyle name="Normal 6 8 4 2 2 3 2 2" xfId="46360" xr:uid="{00000000-0005-0000-0000-00006B7C0000}"/>
    <cellStyle name="Normal 6 8 4 2 2 3 2 3" xfId="31127" xr:uid="{00000000-0005-0000-0000-00006C7C0000}"/>
    <cellStyle name="Normal 6 8 4 2 2 3 3" xfId="11009" xr:uid="{00000000-0005-0000-0000-00006D7C0000}"/>
    <cellStyle name="Normal 6 8 4 2 2 3 3 2" xfId="41343" xr:uid="{00000000-0005-0000-0000-00006E7C0000}"/>
    <cellStyle name="Normal 6 8 4 2 2 3 3 3" xfId="26110" xr:uid="{00000000-0005-0000-0000-00006F7C0000}"/>
    <cellStyle name="Normal 6 8 4 2 2 3 4" xfId="36330" xr:uid="{00000000-0005-0000-0000-0000707C0000}"/>
    <cellStyle name="Normal 6 8 4 2 2 3 5" xfId="21097" xr:uid="{00000000-0005-0000-0000-0000717C0000}"/>
    <cellStyle name="Normal 6 8 4 2 2 4" xfId="12687" xr:uid="{00000000-0005-0000-0000-0000727C0000}"/>
    <cellStyle name="Normal 6 8 4 2 2 4 2" xfId="43018" xr:uid="{00000000-0005-0000-0000-0000737C0000}"/>
    <cellStyle name="Normal 6 8 4 2 2 4 3" xfId="27785" xr:uid="{00000000-0005-0000-0000-0000747C0000}"/>
    <cellStyle name="Normal 6 8 4 2 2 5" xfId="7666" xr:uid="{00000000-0005-0000-0000-0000757C0000}"/>
    <cellStyle name="Normal 6 8 4 2 2 5 2" xfId="38001" xr:uid="{00000000-0005-0000-0000-0000767C0000}"/>
    <cellStyle name="Normal 6 8 4 2 2 5 3" xfId="22768" xr:uid="{00000000-0005-0000-0000-0000777C0000}"/>
    <cellStyle name="Normal 6 8 4 2 2 6" xfId="32989" xr:uid="{00000000-0005-0000-0000-0000787C0000}"/>
    <cellStyle name="Normal 6 8 4 2 2 7" xfId="17755" xr:uid="{00000000-0005-0000-0000-0000797C0000}"/>
    <cellStyle name="Normal 6 8 4 2 3" xfId="3448" xr:uid="{00000000-0005-0000-0000-00007A7C0000}"/>
    <cellStyle name="Normal 6 8 4 2 3 2" xfId="13522" xr:uid="{00000000-0005-0000-0000-00007B7C0000}"/>
    <cellStyle name="Normal 6 8 4 2 3 2 2" xfId="43853" xr:uid="{00000000-0005-0000-0000-00007C7C0000}"/>
    <cellStyle name="Normal 6 8 4 2 3 2 3" xfId="28620" xr:uid="{00000000-0005-0000-0000-00007D7C0000}"/>
    <cellStyle name="Normal 6 8 4 2 3 3" xfId="8502" xr:uid="{00000000-0005-0000-0000-00007E7C0000}"/>
    <cellStyle name="Normal 6 8 4 2 3 3 2" xfId="38836" xr:uid="{00000000-0005-0000-0000-00007F7C0000}"/>
    <cellStyle name="Normal 6 8 4 2 3 3 3" xfId="23603" xr:uid="{00000000-0005-0000-0000-0000807C0000}"/>
    <cellStyle name="Normal 6 8 4 2 3 4" xfId="33823" xr:uid="{00000000-0005-0000-0000-0000817C0000}"/>
    <cellStyle name="Normal 6 8 4 2 3 5" xfId="18590" xr:uid="{00000000-0005-0000-0000-0000827C0000}"/>
    <cellStyle name="Normal 6 8 4 2 4" xfId="5141" xr:uid="{00000000-0005-0000-0000-0000837C0000}"/>
    <cellStyle name="Normal 6 8 4 2 4 2" xfId="15193" xr:uid="{00000000-0005-0000-0000-0000847C0000}"/>
    <cellStyle name="Normal 6 8 4 2 4 2 2" xfId="45524" xr:uid="{00000000-0005-0000-0000-0000857C0000}"/>
    <cellStyle name="Normal 6 8 4 2 4 2 3" xfId="30291" xr:uid="{00000000-0005-0000-0000-0000867C0000}"/>
    <cellStyle name="Normal 6 8 4 2 4 3" xfId="10173" xr:uid="{00000000-0005-0000-0000-0000877C0000}"/>
    <cellStyle name="Normal 6 8 4 2 4 3 2" xfId="40507" xr:uid="{00000000-0005-0000-0000-0000887C0000}"/>
    <cellStyle name="Normal 6 8 4 2 4 3 3" xfId="25274" xr:uid="{00000000-0005-0000-0000-0000897C0000}"/>
    <cellStyle name="Normal 6 8 4 2 4 4" xfId="35494" xr:uid="{00000000-0005-0000-0000-00008A7C0000}"/>
    <cellStyle name="Normal 6 8 4 2 4 5" xfId="20261" xr:uid="{00000000-0005-0000-0000-00008B7C0000}"/>
    <cellStyle name="Normal 6 8 4 2 5" xfId="11851" xr:uid="{00000000-0005-0000-0000-00008C7C0000}"/>
    <cellStyle name="Normal 6 8 4 2 5 2" xfId="42182" xr:uid="{00000000-0005-0000-0000-00008D7C0000}"/>
    <cellStyle name="Normal 6 8 4 2 5 3" xfId="26949" xr:uid="{00000000-0005-0000-0000-00008E7C0000}"/>
    <cellStyle name="Normal 6 8 4 2 6" xfId="6830" xr:uid="{00000000-0005-0000-0000-00008F7C0000}"/>
    <cellStyle name="Normal 6 8 4 2 6 2" xfId="37165" xr:uid="{00000000-0005-0000-0000-0000907C0000}"/>
    <cellStyle name="Normal 6 8 4 2 6 3" xfId="21932" xr:uid="{00000000-0005-0000-0000-0000917C0000}"/>
    <cellStyle name="Normal 6 8 4 2 7" xfId="32153" xr:uid="{00000000-0005-0000-0000-0000927C0000}"/>
    <cellStyle name="Normal 6 8 4 2 8" xfId="16919" xr:uid="{00000000-0005-0000-0000-0000937C0000}"/>
    <cellStyle name="Normal 6 8 4 3" xfId="2177" xr:uid="{00000000-0005-0000-0000-0000947C0000}"/>
    <cellStyle name="Normal 6 8 4 3 2" xfId="3867" xr:uid="{00000000-0005-0000-0000-0000957C0000}"/>
    <cellStyle name="Normal 6 8 4 3 2 2" xfId="13940" xr:uid="{00000000-0005-0000-0000-0000967C0000}"/>
    <cellStyle name="Normal 6 8 4 3 2 2 2" xfId="44271" xr:uid="{00000000-0005-0000-0000-0000977C0000}"/>
    <cellStyle name="Normal 6 8 4 3 2 2 3" xfId="29038" xr:uid="{00000000-0005-0000-0000-0000987C0000}"/>
    <cellStyle name="Normal 6 8 4 3 2 3" xfId="8920" xr:uid="{00000000-0005-0000-0000-0000997C0000}"/>
    <cellStyle name="Normal 6 8 4 3 2 3 2" xfId="39254" xr:uid="{00000000-0005-0000-0000-00009A7C0000}"/>
    <cellStyle name="Normal 6 8 4 3 2 3 3" xfId="24021" xr:uid="{00000000-0005-0000-0000-00009B7C0000}"/>
    <cellStyle name="Normal 6 8 4 3 2 4" xfId="34241" xr:uid="{00000000-0005-0000-0000-00009C7C0000}"/>
    <cellStyle name="Normal 6 8 4 3 2 5" xfId="19008" xr:uid="{00000000-0005-0000-0000-00009D7C0000}"/>
    <cellStyle name="Normal 6 8 4 3 3" xfId="5559" xr:uid="{00000000-0005-0000-0000-00009E7C0000}"/>
    <cellStyle name="Normal 6 8 4 3 3 2" xfId="15611" xr:uid="{00000000-0005-0000-0000-00009F7C0000}"/>
    <cellStyle name="Normal 6 8 4 3 3 2 2" xfId="45942" xr:uid="{00000000-0005-0000-0000-0000A07C0000}"/>
    <cellStyle name="Normal 6 8 4 3 3 2 3" xfId="30709" xr:uid="{00000000-0005-0000-0000-0000A17C0000}"/>
    <cellStyle name="Normal 6 8 4 3 3 3" xfId="10591" xr:uid="{00000000-0005-0000-0000-0000A27C0000}"/>
    <cellStyle name="Normal 6 8 4 3 3 3 2" xfId="40925" xr:uid="{00000000-0005-0000-0000-0000A37C0000}"/>
    <cellStyle name="Normal 6 8 4 3 3 3 3" xfId="25692" xr:uid="{00000000-0005-0000-0000-0000A47C0000}"/>
    <cellStyle name="Normal 6 8 4 3 3 4" xfId="35912" xr:uid="{00000000-0005-0000-0000-0000A57C0000}"/>
    <cellStyle name="Normal 6 8 4 3 3 5" xfId="20679" xr:uid="{00000000-0005-0000-0000-0000A67C0000}"/>
    <cellStyle name="Normal 6 8 4 3 4" xfId="12269" xr:uid="{00000000-0005-0000-0000-0000A77C0000}"/>
    <cellStyle name="Normal 6 8 4 3 4 2" xfId="42600" xr:uid="{00000000-0005-0000-0000-0000A87C0000}"/>
    <cellStyle name="Normal 6 8 4 3 4 3" xfId="27367" xr:uid="{00000000-0005-0000-0000-0000A97C0000}"/>
    <cellStyle name="Normal 6 8 4 3 5" xfId="7248" xr:uid="{00000000-0005-0000-0000-0000AA7C0000}"/>
    <cellStyle name="Normal 6 8 4 3 5 2" xfId="37583" xr:uid="{00000000-0005-0000-0000-0000AB7C0000}"/>
    <cellStyle name="Normal 6 8 4 3 5 3" xfId="22350" xr:uid="{00000000-0005-0000-0000-0000AC7C0000}"/>
    <cellStyle name="Normal 6 8 4 3 6" xfId="32571" xr:uid="{00000000-0005-0000-0000-0000AD7C0000}"/>
    <cellStyle name="Normal 6 8 4 3 7" xfId="17337" xr:uid="{00000000-0005-0000-0000-0000AE7C0000}"/>
    <cellStyle name="Normal 6 8 4 4" xfId="3030" xr:uid="{00000000-0005-0000-0000-0000AF7C0000}"/>
    <cellStyle name="Normal 6 8 4 4 2" xfId="13104" xr:uid="{00000000-0005-0000-0000-0000B07C0000}"/>
    <cellStyle name="Normal 6 8 4 4 2 2" xfId="43435" xr:uid="{00000000-0005-0000-0000-0000B17C0000}"/>
    <cellStyle name="Normal 6 8 4 4 2 3" xfId="28202" xr:uid="{00000000-0005-0000-0000-0000B27C0000}"/>
    <cellStyle name="Normal 6 8 4 4 3" xfId="8084" xr:uid="{00000000-0005-0000-0000-0000B37C0000}"/>
    <cellStyle name="Normal 6 8 4 4 3 2" xfId="38418" xr:uid="{00000000-0005-0000-0000-0000B47C0000}"/>
    <cellStyle name="Normal 6 8 4 4 3 3" xfId="23185" xr:uid="{00000000-0005-0000-0000-0000B57C0000}"/>
    <cellStyle name="Normal 6 8 4 4 4" xfId="33405" xr:uid="{00000000-0005-0000-0000-0000B67C0000}"/>
    <cellStyle name="Normal 6 8 4 4 5" xfId="18172" xr:uid="{00000000-0005-0000-0000-0000B77C0000}"/>
    <cellStyle name="Normal 6 8 4 5" xfId="4723" xr:uid="{00000000-0005-0000-0000-0000B87C0000}"/>
    <cellStyle name="Normal 6 8 4 5 2" xfId="14775" xr:uid="{00000000-0005-0000-0000-0000B97C0000}"/>
    <cellStyle name="Normal 6 8 4 5 2 2" xfId="45106" xr:uid="{00000000-0005-0000-0000-0000BA7C0000}"/>
    <cellStyle name="Normal 6 8 4 5 2 3" xfId="29873" xr:uid="{00000000-0005-0000-0000-0000BB7C0000}"/>
    <cellStyle name="Normal 6 8 4 5 3" xfId="9755" xr:uid="{00000000-0005-0000-0000-0000BC7C0000}"/>
    <cellStyle name="Normal 6 8 4 5 3 2" xfId="40089" xr:uid="{00000000-0005-0000-0000-0000BD7C0000}"/>
    <cellStyle name="Normal 6 8 4 5 3 3" xfId="24856" xr:uid="{00000000-0005-0000-0000-0000BE7C0000}"/>
    <cellStyle name="Normal 6 8 4 5 4" xfId="35076" xr:uid="{00000000-0005-0000-0000-0000BF7C0000}"/>
    <cellStyle name="Normal 6 8 4 5 5" xfId="19843" xr:uid="{00000000-0005-0000-0000-0000C07C0000}"/>
    <cellStyle name="Normal 6 8 4 6" xfId="11433" xr:uid="{00000000-0005-0000-0000-0000C17C0000}"/>
    <cellStyle name="Normal 6 8 4 6 2" xfId="41764" xr:uid="{00000000-0005-0000-0000-0000C27C0000}"/>
    <cellStyle name="Normal 6 8 4 6 3" xfId="26531" xr:uid="{00000000-0005-0000-0000-0000C37C0000}"/>
    <cellStyle name="Normal 6 8 4 7" xfId="6412" xr:uid="{00000000-0005-0000-0000-0000C47C0000}"/>
    <cellStyle name="Normal 6 8 4 7 2" xfId="36747" xr:uid="{00000000-0005-0000-0000-0000C57C0000}"/>
    <cellStyle name="Normal 6 8 4 7 3" xfId="21514" xr:uid="{00000000-0005-0000-0000-0000C67C0000}"/>
    <cellStyle name="Normal 6 8 4 8" xfId="31735" xr:uid="{00000000-0005-0000-0000-0000C77C0000}"/>
    <cellStyle name="Normal 6 8 4 9" xfId="16501" xr:uid="{00000000-0005-0000-0000-0000C87C0000}"/>
    <cellStyle name="Normal 6 8 5" xfId="1546" xr:uid="{00000000-0005-0000-0000-0000C97C0000}"/>
    <cellStyle name="Normal 6 8 5 2" xfId="2387" xr:uid="{00000000-0005-0000-0000-0000CA7C0000}"/>
    <cellStyle name="Normal 6 8 5 2 2" xfId="4077" xr:uid="{00000000-0005-0000-0000-0000CB7C0000}"/>
    <cellStyle name="Normal 6 8 5 2 2 2" xfId="14150" xr:uid="{00000000-0005-0000-0000-0000CC7C0000}"/>
    <cellStyle name="Normal 6 8 5 2 2 2 2" xfId="44481" xr:uid="{00000000-0005-0000-0000-0000CD7C0000}"/>
    <cellStyle name="Normal 6 8 5 2 2 2 3" xfId="29248" xr:uid="{00000000-0005-0000-0000-0000CE7C0000}"/>
    <cellStyle name="Normal 6 8 5 2 2 3" xfId="9130" xr:uid="{00000000-0005-0000-0000-0000CF7C0000}"/>
    <cellStyle name="Normal 6 8 5 2 2 3 2" xfId="39464" xr:uid="{00000000-0005-0000-0000-0000D07C0000}"/>
    <cellStyle name="Normal 6 8 5 2 2 3 3" xfId="24231" xr:uid="{00000000-0005-0000-0000-0000D17C0000}"/>
    <cellStyle name="Normal 6 8 5 2 2 4" xfId="34451" xr:uid="{00000000-0005-0000-0000-0000D27C0000}"/>
    <cellStyle name="Normal 6 8 5 2 2 5" xfId="19218" xr:uid="{00000000-0005-0000-0000-0000D37C0000}"/>
    <cellStyle name="Normal 6 8 5 2 3" xfId="5769" xr:uid="{00000000-0005-0000-0000-0000D47C0000}"/>
    <cellStyle name="Normal 6 8 5 2 3 2" xfId="15821" xr:uid="{00000000-0005-0000-0000-0000D57C0000}"/>
    <cellStyle name="Normal 6 8 5 2 3 2 2" xfId="46152" xr:uid="{00000000-0005-0000-0000-0000D67C0000}"/>
    <cellStyle name="Normal 6 8 5 2 3 2 3" xfId="30919" xr:uid="{00000000-0005-0000-0000-0000D77C0000}"/>
    <cellStyle name="Normal 6 8 5 2 3 3" xfId="10801" xr:uid="{00000000-0005-0000-0000-0000D87C0000}"/>
    <cellStyle name="Normal 6 8 5 2 3 3 2" xfId="41135" xr:uid="{00000000-0005-0000-0000-0000D97C0000}"/>
    <cellStyle name="Normal 6 8 5 2 3 3 3" xfId="25902" xr:uid="{00000000-0005-0000-0000-0000DA7C0000}"/>
    <cellStyle name="Normal 6 8 5 2 3 4" xfId="36122" xr:uid="{00000000-0005-0000-0000-0000DB7C0000}"/>
    <cellStyle name="Normal 6 8 5 2 3 5" xfId="20889" xr:uid="{00000000-0005-0000-0000-0000DC7C0000}"/>
    <cellStyle name="Normal 6 8 5 2 4" xfId="12479" xr:uid="{00000000-0005-0000-0000-0000DD7C0000}"/>
    <cellStyle name="Normal 6 8 5 2 4 2" xfId="42810" xr:uid="{00000000-0005-0000-0000-0000DE7C0000}"/>
    <cellStyle name="Normal 6 8 5 2 4 3" xfId="27577" xr:uid="{00000000-0005-0000-0000-0000DF7C0000}"/>
    <cellStyle name="Normal 6 8 5 2 5" xfId="7458" xr:uid="{00000000-0005-0000-0000-0000E07C0000}"/>
    <cellStyle name="Normal 6 8 5 2 5 2" xfId="37793" xr:uid="{00000000-0005-0000-0000-0000E17C0000}"/>
    <cellStyle name="Normal 6 8 5 2 5 3" xfId="22560" xr:uid="{00000000-0005-0000-0000-0000E27C0000}"/>
    <cellStyle name="Normal 6 8 5 2 6" xfId="32781" xr:uid="{00000000-0005-0000-0000-0000E37C0000}"/>
    <cellStyle name="Normal 6 8 5 2 7" xfId="17547" xr:uid="{00000000-0005-0000-0000-0000E47C0000}"/>
    <cellStyle name="Normal 6 8 5 3" xfId="3240" xr:uid="{00000000-0005-0000-0000-0000E57C0000}"/>
    <cellStyle name="Normal 6 8 5 3 2" xfId="13314" xr:uid="{00000000-0005-0000-0000-0000E67C0000}"/>
    <cellStyle name="Normal 6 8 5 3 2 2" xfId="43645" xr:uid="{00000000-0005-0000-0000-0000E77C0000}"/>
    <cellStyle name="Normal 6 8 5 3 2 3" xfId="28412" xr:uid="{00000000-0005-0000-0000-0000E87C0000}"/>
    <cellStyle name="Normal 6 8 5 3 3" xfId="8294" xr:uid="{00000000-0005-0000-0000-0000E97C0000}"/>
    <cellStyle name="Normal 6 8 5 3 3 2" xfId="38628" xr:uid="{00000000-0005-0000-0000-0000EA7C0000}"/>
    <cellStyle name="Normal 6 8 5 3 3 3" xfId="23395" xr:uid="{00000000-0005-0000-0000-0000EB7C0000}"/>
    <cellStyle name="Normal 6 8 5 3 4" xfId="33615" xr:uid="{00000000-0005-0000-0000-0000EC7C0000}"/>
    <cellStyle name="Normal 6 8 5 3 5" xfId="18382" xr:uid="{00000000-0005-0000-0000-0000ED7C0000}"/>
    <cellStyle name="Normal 6 8 5 4" xfId="4933" xr:uid="{00000000-0005-0000-0000-0000EE7C0000}"/>
    <cellStyle name="Normal 6 8 5 4 2" xfId="14985" xr:uid="{00000000-0005-0000-0000-0000EF7C0000}"/>
    <cellStyle name="Normal 6 8 5 4 2 2" xfId="45316" xr:uid="{00000000-0005-0000-0000-0000F07C0000}"/>
    <cellStyle name="Normal 6 8 5 4 2 3" xfId="30083" xr:uid="{00000000-0005-0000-0000-0000F17C0000}"/>
    <cellStyle name="Normal 6 8 5 4 3" xfId="9965" xr:uid="{00000000-0005-0000-0000-0000F27C0000}"/>
    <cellStyle name="Normal 6 8 5 4 3 2" xfId="40299" xr:uid="{00000000-0005-0000-0000-0000F37C0000}"/>
    <cellStyle name="Normal 6 8 5 4 3 3" xfId="25066" xr:uid="{00000000-0005-0000-0000-0000F47C0000}"/>
    <cellStyle name="Normal 6 8 5 4 4" xfId="35286" xr:uid="{00000000-0005-0000-0000-0000F57C0000}"/>
    <cellStyle name="Normal 6 8 5 4 5" xfId="20053" xr:uid="{00000000-0005-0000-0000-0000F67C0000}"/>
    <cellStyle name="Normal 6 8 5 5" xfId="11643" xr:uid="{00000000-0005-0000-0000-0000F77C0000}"/>
    <cellStyle name="Normal 6 8 5 5 2" xfId="41974" xr:uid="{00000000-0005-0000-0000-0000F87C0000}"/>
    <cellStyle name="Normal 6 8 5 5 3" xfId="26741" xr:uid="{00000000-0005-0000-0000-0000F97C0000}"/>
    <cellStyle name="Normal 6 8 5 6" xfId="6622" xr:uid="{00000000-0005-0000-0000-0000FA7C0000}"/>
    <cellStyle name="Normal 6 8 5 6 2" xfId="36957" xr:uid="{00000000-0005-0000-0000-0000FB7C0000}"/>
    <cellStyle name="Normal 6 8 5 6 3" xfId="21724" xr:uid="{00000000-0005-0000-0000-0000FC7C0000}"/>
    <cellStyle name="Normal 6 8 5 7" xfId="31945" xr:uid="{00000000-0005-0000-0000-0000FD7C0000}"/>
    <cellStyle name="Normal 6 8 5 8" xfId="16711" xr:uid="{00000000-0005-0000-0000-0000FE7C0000}"/>
    <cellStyle name="Normal 6 8 6" xfId="1967" xr:uid="{00000000-0005-0000-0000-0000FF7C0000}"/>
    <cellStyle name="Normal 6 8 6 2" xfId="3659" xr:uid="{00000000-0005-0000-0000-0000007D0000}"/>
    <cellStyle name="Normal 6 8 6 2 2" xfId="13732" xr:uid="{00000000-0005-0000-0000-0000017D0000}"/>
    <cellStyle name="Normal 6 8 6 2 2 2" xfId="44063" xr:uid="{00000000-0005-0000-0000-0000027D0000}"/>
    <cellStyle name="Normal 6 8 6 2 2 3" xfId="28830" xr:uid="{00000000-0005-0000-0000-0000037D0000}"/>
    <cellStyle name="Normal 6 8 6 2 3" xfId="8712" xr:uid="{00000000-0005-0000-0000-0000047D0000}"/>
    <cellStyle name="Normal 6 8 6 2 3 2" xfId="39046" xr:uid="{00000000-0005-0000-0000-0000057D0000}"/>
    <cellStyle name="Normal 6 8 6 2 3 3" xfId="23813" xr:uid="{00000000-0005-0000-0000-0000067D0000}"/>
    <cellStyle name="Normal 6 8 6 2 4" xfId="34033" xr:uid="{00000000-0005-0000-0000-0000077D0000}"/>
    <cellStyle name="Normal 6 8 6 2 5" xfId="18800" xr:uid="{00000000-0005-0000-0000-0000087D0000}"/>
    <cellStyle name="Normal 6 8 6 3" xfId="5351" xr:uid="{00000000-0005-0000-0000-0000097D0000}"/>
    <cellStyle name="Normal 6 8 6 3 2" xfId="15403" xr:uid="{00000000-0005-0000-0000-00000A7D0000}"/>
    <cellStyle name="Normal 6 8 6 3 2 2" xfId="45734" xr:uid="{00000000-0005-0000-0000-00000B7D0000}"/>
    <cellStyle name="Normal 6 8 6 3 2 3" xfId="30501" xr:uid="{00000000-0005-0000-0000-00000C7D0000}"/>
    <cellStyle name="Normal 6 8 6 3 3" xfId="10383" xr:uid="{00000000-0005-0000-0000-00000D7D0000}"/>
    <cellStyle name="Normal 6 8 6 3 3 2" xfId="40717" xr:uid="{00000000-0005-0000-0000-00000E7D0000}"/>
    <cellStyle name="Normal 6 8 6 3 3 3" xfId="25484" xr:uid="{00000000-0005-0000-0000-00000F7D0000}"/>
    <cellStyle name="Normal 6 8 6 3 4" xfId="35704" xr:uid="{00000000-0005-0000-0000-0000107D0000}"/>
    <cellStyle name="Normal 6 8 6 3 5" xfId="20471" xr:uid="{00000000-0005-0000-0000-0000117D0000}"/>
    <cellStyle name="Normal 6 8 6 4" xfId="12061" xr:uid="{00000000-0005-0000-0000-0000127D0000}"/>
    <cellStyle name="Normal 6 8 6 4 2" xfId="42392" xr:uid="{00000000-0005-0000-0000-0000137D0000}"/>
    <cellStyle name="Normal 6 8 6 4 3" xfId="27159" xr:uid="{00000000-0005-0000-0000-0000147D0000}"/>
    <cellStyle name="Normal 6 8 6 5" xfId="7040" xr:uid="{00000000-0005-0000-0000-0000157D0000}"/>
    <cellStyle name="Normal 6 8 6 5 2" xfId="37375" xr:uid="{00000000-0005-0000-0000-0000167D0000}"/>
    <cellStyle name="Normal 6 8 6 5 3" xfId="22142" xr:uid="{00000000-0005-0000-0000-0000177D0000}"/>
    <cellStyle name="Normal 6 8 6 6" xfId="32363" xr:uid="{00000000-0005-0000-0000-0000187D0000}"/>
    <cellStyle name="Normal 6 8 6 7" xfId="17129" xr:uid="{00000000-0005-0000-0000-0000197D0000}"/>
    <cellStyle name="Normal 6 8 7" xfId="2815" xr:uid="{00000000-0005-0000-0000-00001A7D0000}"/>
    <cellStyle name="Normal 6 8 7 2" xfId="12896" xr:uid="{00000000-0005-0000-0000-00001B7D0000}"/>
    <cellStyle name="Normal 6 8 7 2 2" xfId="43227" xr:uid="{00000000-0005-0000-0000-00001C7D0000}"/>
    <cellStyle name="Normal 6 8 7 2 3" xfId="27994" xr:uid="{00000000-0005-0000-0000-00001D7D0000}"/>
    <cellStyle name="Normal 6 8 7 3" xfId="7875" xr:uid="{00000000-0005-0000-0000-00001E7D0000}"/>
    <cellStyle name="Normal 6 8 7 3 2" xfId="38210" xr:uid="{00000000-0005-0000-0000-00001F7D0000}"/>
    <cellStyle name="Normal 6 8 7 3 3" xfId="22977" xr:uid="{00000000-0005-0000-0000-0000207D0000}"/>
    <cellStyle name="Normal 6 8 7 4" xfId="33197" xr:uid="{00000000-0005-0000-0000-0000217D0000}"/>
    <cellStyle name="Normal 6 8 7 5" xfId="17964" xr:uid="{00000000-0005-0000-0000-0000227D0000}"/>
    <cellStyle name="Normal 6 8 8" xfId="4511" xr:uid="{00000000-0005-0000-0000-0000237D0000}"/>
    <cellStyle name="Normal 6 8 8 2" xfId="14567" xr:uid="{00000000-0005-0000-0000-0000247D0000}"/>
    <cellStyle name="Normal 6 8 8 2 2" xfId="44898" xr:uid="{00000000-0005-0000-0000-0000257D0000}"/>
    <cellStyle name="Normal 6 8 8 2 3" xfId="29665" xr:uid="{00000000-0005-0000-0000-0000267D0000}"/>
    <cellStyle name="Normal 6 8 8 3" xfId="9547" xr:uid="{00000000-0005-0000-0000-0000277D0000}"/>
    <cellStyle name="Normal 6 8 8 3 2" xfId="39881" xr:uid="{00000000-0005-0000-0000-0000287D0000}"/>
    <cellStyle name="Normal 6 8 8 3 3" xfId="24648" xr:uid="{00000000-0005-0000-0000-0000297D0000}"/>
    <cellStyle name="Normal 6 8 8 4" xfId="34868" xr:uid="{00000000-0005-0000-0000-00002A7D0000}"/>
    <cellStyle name="Normal 6 8 8 5" xfId="19635" xr:uid="{00000000-0005-0000-0000-00002B7D0000}"/>
    <cellStyle name="Normal 6 8 9" xfId="11223" xr:uid="{00000000-0005-0000-0000-00002C7D0000}"/>
    <cellStyle name="Normal 6 8 9 2" xfId="41556" xr:uid="{00000000-0005-0000-0000-00002D7D0000}"/>
    <cellStyle name="Normal 6 8 9 3" xfId="26323" xr:uid="{00000000-0005-0000-0000-00002E7D0000}"/>
    <cellStyle name="Normal 6 9" xfId="31416" xr:uid="{00000000-0005-0000-0000-00002F7D0000}"/>
    <cellStyle name="Normal 60" xfId="887" xr:uid="{00000000-0005-0000-0000-0000307D0000}"/>
    <cellStyle name="Normal 60 10" xfId="6237" xr:uid="{00000000-0005-0000-0000-0000317D0000}"/>
    <cellStyle name="Normal 60 10 2" xfId="36574" xr:uid="{00000000-0005-0000-0000-0000327D0000}"/>
    <cellStyle name="Normal 60 10 3" xfId="21341" xr:uid="{00000000-0005-0000-0000-0000337D0000}"/>
    <cellStyle name="Normal 60 11" xfId="31565" xr:uid="{00000000-0005-0000-0000-0000347D0000}"/>
    <cellStyle name="Normal 60 12" xfId="16326" xr:uid="{00000000-0005-0000-0000-0000357D0000}"/>
    <cellStyle name="Normal 60 2" xfId="1201" xr:uid="{00000000-0005-0000-0000-0000367D0000}"/>
    <cellStyle name="Normal 60 2 10" xfId="31616" xr:uid="{00000000-0005-0000-0000-0000377D0000}"/>
    <cellStyle name="Normal 60 2 11" xfId="16380" xr:uid="{00000000-0005-0000-0000-0000387D0000}"/>
    <cellStyle name="Normal 60 2 2" xfId="1309" xr:uid="{00000000-0005-0000-0000-0000397D0000}"/>
    <cellStyle name="Normal 60 2 2 10" xfId="16484" xr:uid="{00000000-0005-0000-0000-00003A7D0000}"/>
    <cellStyle name="Normal 60 2 2 2" xfId="1526" xr:uid="{00000000-0005-0000-0000-00003B7D0000}"/>
    <cellStyle name="Normal 60 2 2 2 2" xfId="1947" xr:uid="{00000000-0005-0000-0000-00003C7D0000}"/>
    <cellStyle name="Normal 60 2 2 2 2 2" xfId="2786" xr:uid="{00000000-0005-0000-0000-00003D7D0000}"/>
    <cellStyle name="Normal 60 2 2 2 2 2 2" xfId="4476" xr:uid="{00000000-0005-0000-0000-00003E7D0000}"/>
    <cellStyle name="Normal 60 2 2 2 2 2 2 2" xfId="14549" xr:uid="{00000000-0005-0000-0000-00003F7D0000}"/>
    <cellStyle name="Normal 60 2 2 2 2 2 2 2 2" xfId="44880" xr:uid="{00000000-0005-0000-0000-0000407D0000}"/>
    <cellStyle name="Normal 60 2 2 2 2 2 2 2 3" xfId="29647" xr:uid="{00000000-0005-0000-0000-0000417D0000}"/>
    <cellStyle name="Normal 60 2 2 2 2 2 2 3" xfId="9529" xr:uid="{00000000-0005-0000-0000-0000427D0000}"/>
    <cellStyle name="Normal 60 2 2 2 2 2 2 3 2" xfId="39863" xr:uid="{00000000-0005-0000-0000-0000437D0000}"/>
    <cellStyle name="Normal 60 2 2 2 2 2 2 3 3" xfId="24630" xr:uid="{00000000-0005-0000-0000-0000447D0000}"/>
    <cellStyle name="Normal 60 2 2 2 2 2 2 4" xfId="34850" xr:uid="{00000000-0005-0000-0000-0000457D0000}"/>
    <cellStyle name="Normal 60 2 2 2 2 2 2 5" xfId="19617" xr:uid="{00000000-0005-0000-0000-0000467D0000}"/>
    <cellStyle name="Normal 60 2 2 2 2 2 3" xfId="6168" xr:uid="{00000000-0005-0000-0000-0000477D0000}"/>
    <cellStyle name="Normal 60 2 2 2 2 2 3 2" xfId="16220" xr:uid="{00000000-0005-0000-0000-0000487D0000}"/>
    <cellStyle name="Normal 60 2 2 2 2 2 3 2 2" xfId="46551" xr:uid="{00000000-0005-0000-0000-0000497D0000}"/>
    <cellStyle name="Normal 60 2 2 2 2 2 3 2 3" xfId="31318" xr:uid="{00000000-0005-0000-0000-00004A7D0000}"/>
    <cellStyle name="Normal 60 2 2 2 2 2 3 3" xfId="11200" xr:uid="{00000000-0005-0000-0000-00004B7D0000}"/>
    <cellStyle name="Normal 60 2 2 2 2 2 3 3 2" xfId="41534" xr:uid="{00000000-0005-0000-0000-00004C7D0000}"/>
    <cellStyle name="Normal 60 2 2 2 2 2 3 3 3" xfId="26301" xr:uid="{00000000-0005-0000-0000-00004D7D0000}"/>
    <cellStyle name="Normal 60 2 2 2 2 2 3 4" xfId="36521" xr:uid="{00000000-0005-0000-0000-00004E7D0000}"/>
    <cellStyle name="Normal 60 2 2 2 2 2 3 5" xfId="21288" xr:uid="{00000000-0005-0000-0000-00004F7D0000}"/>
    <cellStyle name="Normal 60 2 2 2 2 2 4" xfId="12878" xr:uid="{00000000-0005-0000-0000-0000507D0000}"/>
    <cellStyle name="Normal 60 2 2 2 2 2 4 2" xfId="43209" xr:uid="{00000000-0005-0000-0000-0000517D0000}"/>
    <cellStyle name="Normal 60 2 2 2 2 2 4 3" xfId="27976" xr:uid="{00000000-0005-0000-0000-0000527D0000}"/>
    <cellStyle name="Normal 60 2 2 2 2 2 5" xfId="7857" xr:uid="{00000000-0005-0000-0000-0000537D0000}"/>
    <cellStyle name="Normal 60 2 2 2 2 2 5 2" xfId="38192" xr:uid="{00000000-0005-0000-0000-0000547D0000}"/>
    <cellStyle name="Normal 60 2 2 2 2 2 5 3" xfId="22959" xr:uid="{00000000-0005-0000-0000-0000557D0000}"/>
    <cellStyle name="Normal 60 2 2 2 2 2 6" xfId="33180" xr:uid="{00000000-0005-0000-0000-0000567D0000}"/>
    <cellStyle name="Normal 60 2 2 2 2 2 7" xfId="17946" xr:uid="{00000000-0005-0000-0000-0000577D0000}"/>
    <cellStyle name="Normal 60 2 2 2 2 3" xfId="3639" xr:uid="{00000000-0005-0000-0000-0000587D0000}"/>
    <cellStyle name="Normal 60 2 2 2 2 3 2" xfId="13713" xr:uid="{00000000-0005-0000-0000-0000597D0000}"/>
    <cellStyle name="Normal 60 2 2 2 2 3 2 2" xfId="44044" xr:uid="{00000000-0005-0000-0000-00005A7D0000}"/>
    <cellStyle name="Normal 60 2 2 2 2 3 2 3" xfId="28811" xr:uid="{00000000-0005-0000-0000-00005B7D0000}"/>
    <cellStyle name="Normal 60 2 2 2 2 3 3" xfId="8693" xr:uid="{00000000-0005-0000-0000-00005C7D0000}"/>
    <cellStyle name="Normal 60 2 2 2 2 3 3 2" xfId="39027" xr:uid="{00000000-0005-0000-0000-00005D7D0000}"/>
    <cellStyle name="Normal 60 2 2 2 2 3 3 3" xfId="23794" xr:uid="{00000000-0005-0000-0000-00005E7D0000}"/>
    <cellStyle name="Normal 60 2 2 2 2 3 4" xfId="34014" xr:uid="{00000000-0005-0000-0000-00005F7D0000}"/>
    <cellStyle name="Normal 60 2 2 2 2 3 5" xfId="18781" xr:uid="{00000000-0005-0000-0000-0000607D0000}"/>
    <cellStyle name="Normal 60 2 2 2 2 4" xfId="5332" xr:uid="{00000000-0005-0000-0000-0000617D0000}"/>
    <cellStyle name="Normal 60 2 2 2 2 4 2" xfId="15384" xr:uid="{00000000-0005-0000-0000-0000627D0000}"/>
    <cellStyle name="Normal 60 2 2 2 2 4 2 2" xfId="45715" xr:uid="{00000000-0005-0000-0000-0000637D0000}"/>
    <cellStyle name="Normal 60 2 2 2 2 4 2 3" xfId="30482" xr:uid="{00000000-0005-0000-0000-0000647D0000}"/>
    <cellStyle name="Normal 60 2 2 2 2 4 3" xfId="10364" xr:uid="{00000000-0005-0000-0000-0000657D0000}"/>
    <cellStyle name="Normal 60 2 2 2 2 4 3 2" xfId="40698" xr:uid="{00000000-0005-0000-0000-0000667D0000}"/>
    <cellStyle name="Normal 60 2 2 2 2 4 3 3" xfId="25465" xr:uid="{00000000-0005-0000-0000-0000677D0000}"/>
    <cellStyle name="Normal 60 2 2 2 2 4 4" xfId="35685" xr:uid="{00000000-0005-0000-0000-0000687D0000}"/>
    <cellStyle name="Normal 60 2 2 2 2 4 5" xfId="20452" xr:uid="{00000000-0005-0000-0000-0000697D0000}"/>
    <cellStyle name="Normal 60 2 2 2 2 5" xfId="12042" xr:uid="{00000000-0005-0000-0000-00006A7D0000}"/>
    <cellStyle name="Normal 60 2 2 2 2 5 2" xfId="42373" xr:uid="{00000000-0005-0000-0000-00006B7D0000}"/>
    <cellStyle name="Normal 60 2 2 2 2 5 3" xfId="27140" xr:uid="{00000000-0005-0000-0000-00006C7D0000}"/>
    <cellStyle name="Normal 60 2 2 2 2 6" xfId="7021" xr:uid="{00000000-0005-0000-0000-00006D7D0000}"/>
    <cellStyle name="Normal 60 2 2 2 2 6 2" xfId="37356" xr:uid="{00000000-0005-0000-0000-00006E7D0000}"/>
    <cellStyle name="Normal 60 2 2 2 2 6 3" xfId="22123" xr:uid="{00000000-0005-0000-0000-00006F7D0000}"/>
    <cellStyle name="Normal 60 2 2 2 2 7" xfId="32344" xr:uid="{00000000-0005-0000-0000-0000707D0000}"/>
    <cellStyle name="Normal 60 2 2 2 2 8" xfId="17110" xr:uid="{00000000-0005-0000-0000-0000717D0000}"/>
    <cellStyle name="Normal 60 2 2 2 3" xfId="2368" xr:uid="{00000000-0005-0000-0000-0000727D0000}"/>
    <cellStyle name="Normal 60 2 2 2 3 2" xfId="4058" xr:uid="{00000000-0005-0000-0000-0000737D0000}"/>
    <cellStyle name="Normal 60 2 2 2 3 2 2" xfId="14131" xr:uid="{00000000-0005-0000-0000-0000747D0000}"/>
    <cellStyle name="Normal 60 2 2 2 3 2 2 2" xfId="44462" xr:uid="{00000000-0005-0000-0000-0000757D0000}"/>
    <cellStyle name="Normal 60 2 2 2 3 2 2 3" xfId="29229" xr:uid="{00000000-0005-0000-0000-0000767D0000}"/>
    <cellStyle name="Normal 60 2 2 2 3 2 3" xfId="9111" xr:uid="{00000000-0005-0000-0000-0000777D0000}"/>
    <cellStyle name="Normal 60 2 2 2 3 2 3 2" xfId="39445" xr:uid="{00000000-0005-0000-0000-0000787D0000}"/>
    <cellStyle name="Normal 60 2 2 2 3 2 3 3" xfId="24212" xr:uid="{00000000-0005-0000-0000-0000797D0000}"/>
    <cellStyle name="Normal 60 2 2 2 3 2 4" xfId="34432" xr:uid="{00000000-0005-0000-0000-00007A7D0000}"/>
    <cellStyle name="Normal 60 2 2 2 3 2 5" xfId="19199" xr:uid="{00000000-0005-0000-0000-00007B7D0000}"/>
    <cellStyle name="Normal 60 2 2 2 3 3" xfId="5750" xr:uid="{00000000-0005-0000-0000-00007C7D0000}"/>
    <cellStyle name="Normal 60 2 2 2 3 3 2" xfId="15802" xr:uid="{00000000-0005-0000-0000-00007D7D0000}"/>
    <cellStyle name="Normal 60 2 2 2 3 3 2 2" xfId="46133" xr:uid="{00000000-0005-0000-0000-00007E7D0000}"/>
    <cellStyle name="Normal 60 2 2 2 3 3 2 3" xfId="30900" xr:uid="{00000000-0005-0000-0000-00007F7D0000}"/>
    <cellStyle name="Normal 60 2 2 2 3 3 3" xfId="10782" xr:uid="{00000000-0005-0000-0000-0000807D0000}"/>
    <cellStyle name="Normal 60 2 2 2 3 3 3 2" xfId="41116" xr:uid="{00000000-0005-0000-0000-0000817D0000}"/>
    <cellStyle name="Normal 60 2 2 2 3 3 3 3" xfId="25883" xr:uid="{00000000-0005-0000-0000-0000827D0000}"/>
    <cellStyle name="Normal 60 2 2 2 3 3 4" xfId="36103" xr:uid="{00000000-0005-0000-0000-0000837D0000}"/>
    <cellStyle name="Normal 60 2 2 2 3 3 5" xfId="20870" xr:uid="{00000000-0005-0000-0000-0000847D0000}"/>
    <cellStyle name="Normal 60 2 2 2 3 4" xfId="12460" xr:uid="{00000000-0005-0000-0000-0000857D0000}"/>
    <cellStyle name="Normal 60 2 2 2 3 4 2" xfId="42791" xr:uid="{00000000-0005-0000-0000-0000867D0000}"/>
    <cellStyle name="Normal 60 2 2 2 3 4 3" xfId="27558" xr:uid="{00000000-0005-0000-0000-0000877D0000}"/>
    <cellStyle name="Normal 60 2 2 2 3 5" xfId="7439" xr:uid="{00000000-0005-0000-0000-0000887D0000}"/>
    <cellStyle name="Normal 60 2 2 2 3 5 2" xfId="37774" xr:uid="{00000000-0005-0000-0000-0000897D0000}"/>
    <cellStyle name="Normal 60 2 2 2 3 5 3" xfId="22541" xr:uid="{00000000-0005-0000-0000-00008A7D0000}"/>
    <cellStyle name="Normal 60 2 2 2 3 6" xfId="32762" xr:uid="{00000000-0005-0000-0000-00008B7D0000}"/>
    <cellStyle name="Normal 60 2 2 2 3 7" xfId="17528" xr:uid="{00000000-0005-0000-0000-00008C7D0000}"/>
    <cellStyle name="Normal 60 2 2 2 4" xfId="3221" xr:uid="{00000000-0005-0000-0000-00008D7D0000}"/>
    <cellStyle name="Normal 60 2 2 2 4 2" xfId="13295" xr:uid="{00000000-0005-0000-0000-00008E7D0000}"/>
    <cellStyle name="Normal 60 2 2 2 4 2 2" xfId="43626" xr:uid="{00000000-0005-0000-0000-00008F7D0000}"/>
    <cellStyle name="Normal 60 2 2 2 4 2 3" xfId="28393" xr:uid="{00000000-0005-0000-0000-0000907D0000}"/>
    <cellStyle name="Normal 60 2 2 2 4 3" xfId="8275" xr:uid="{00000000-0005-0000-0000-0000917D0000}"/>
    <cellStyle name="Normal 60 2 2 2 4 3 2" xfId="38609" xr:uid="{00000000-0005-0000-0000-0000927D0000}"/>
    <cellStyle name="Normal 60 2 2 2 4 3 3" xfId="23376" xr:uid="{00000000-0005-0000-0000-0000937D0000}"/>
    <cellStyle name="Normal 60 2 2 2 4 4" xfId="33596" xr:uid="{00000000-0005-0000-0000-0000947D0000}"/>
    <cellStyle name="Normal 60 2 2 2 4 5" xfId="18363" xr:uid="{00000000-0005-0000-0000-0000957D0000}"/>
    <cellStyle name="Normal 60 2 2 2 5" xfId="4914" xr:uid="{00000000-0005-0000-0000-0000967D0000}"/>
    <cellStyle name="Normal 60 2 2 2 5 2" xfId="14966" xr:uid="{00000000-0005-0000-0000-0000977D0000}"/>
    <cellStyle name="Normal 60 2 2 2 5 2 2" xfId="45297" xr:uid="{00000000-0005-0000-0000-0000987D0000}"/>
    <cellStyle name="Normal 60 2 2 2 5 2 3" xfId="30064" xr:uid="{00000000-0005-0000-0000-0000997D0000}"/>
    <cellStyle name="Normal 60 2 2 2 5 3" xfId="9946" xr:uid="{00000000-0005-0000-0000-00009A7D0000}"/>
    <cellStyle name="Normal 60 2 2 2 5 3 2" xfId="40280" xr:uid="{00000000-0005-0000-0000-00009B7D0000}"/>
    <cellStyle name="Normal 60 2 2 2 5 3 3" xfId="25047" xr:uid="{00000000-0005-0000-0000-00009C7D0000}"/>
    <cellStyle name="Normal 60 2 2 2 5 4" xfId="35267" xr:uid="{00000000-0005-0000-0000-00009D7D0000}"/>
    <cellStyle name="Normal 60 2 2 2 5 5" xfId="20034" xr:uid="{00000000-0005-0000-0000-00009E7D0000}"/>
    <cellStyle name="Normal 60 2 2 2 6" xfId="11624" xr:uid="{00000000-0005-0000-0000-00009F7D0000}"/>
    <cellStyle name="Normal 60 2 2 2 6 2" xfId="41955" xr:uid="{00000000-0005-0000-0000-0000A07D0000}"/>
    <cellStyle name="Normal 60 2 2 2 6 3" xfId="26722" xr:uid="{00000000-0005-0000-0000-0000A17D0000}"/>
    <cellStyle name="Normal 60 2 2 2 7" xfId="6603" xr:uid="{00000000-0005-0000-0000-0000A27D0000}"/>
    <cellStyle name="Normal 60 2 2 2 7 2" xfId="36938" xr:uid="{00000000-0005-0000-0000-0000A37D0000}"/>
    <cellStyle name="Normal 60 2 2 2 7 3" xfId="21705" xr:uid="{00000000-0005-0000-0000-0000A47D0000}"/>
    <cellStyle name="Normal 60 2 2 2 8" xfId="31926" xr:uid="{00000000-0005-0000-0000-0000A57D0000}"/>
    <cellStyle name="Normal 60 2 2 2 9" xfId="16692" xr:uid="{00000000-0005-0000-0000-0000A67D0000}"/>
    <cellStyle name="Normal 60 2 2 3" xfId="1739" xr:uid="{00000000-0005-0000-0000-0000A77D0000}"/>
    <cellStyle name="Normal 60 2 2 3 2" xfId="2578" xr:uid="{00000000-0005-0000-0000-0000A87D0000}"/>
    <cellStyle name="Normal 60 2 2 3 2 2" xfId="4268" xr:uid="{00000000-0005-0000-0000-0000A97D0000}"/>
    <cellStyle name="Normal 60 2 2 3 2 2 2" xfId="14341" xr:uid="{00000000-0005-0000-0000-0000AA7D0000}"/>
    <cellStyle name="Normal 60 2 2 3 2 2 2 2" xfId="44672" xr:uid="{00000000-0005-0000-0000-0000AB7D0000}"/>
    <cellStyle name="Normal 60 2 2 3 2 2 2 3" xfId="29439" xr:uid="{00000000-0005-0000-0000-0000AC7D0000}"/>
    <cellStyle name="Normal 60 2 2 3 2 2 3" xfId="9321" xr:uid="{00000000-0005-0000-0000-0000AD7D0000}"/>
    <cellStyle name="Normal 60 2 2 3 2 2 3 2" xfId="39655" xr:uid="{00000000-0005-0000-0000-0000AE7D0000}"/>
    <cellStyle name="Normal 60 2 2 3 2 2 3 3" xfId="24422" xr:uid="{00000000-0005-0000-0000-0000AF7D0000}"/>
    <cellStyle name="Normal 60 2 2 3 2 2 4" xfId="34642" xr:uid="{00000000-0005-0000-0000-0000B07D0000}"/>
    <cellStyle name="Normal 60 2 2 3 2 2 5" xfId="19409" xr:uid="{00000000-0005-0000-0000-0000B17D0000}"/>
    <cellStyle name="Normal 60 2 2 3 2 3" xfId="5960" xr:uid="{00000000-0005-0000-0000-0000B27D0000}"/>
    <cellStyle name="Normal 60 2 2 3 2 3 2" xfId="16012" xr:uid="{00000000-0005-0000-0000-0000B37D0000}"/>
    <cellStyle name="Normal 60 2 2 3 2 3 2 2" xfId="46343" xr:uid="{00000000-0005-0000-0000-0000B47D0000}"/>
    <cellStyle name="Normal 60 2 2 3 2 3 2 3" xfId="31110" xr:uid="{00000000-0005-0000-0000-0000B57D0000}"/>
    <cellStyle name="Normal 60 2 2 3 2 3 3" xfId="10992" xr:uid="{00000000-0005-0000-0000-0000B67D0000}"/>
    <cellStyle name="Normal 60 2 2 3 2 3 3 2" xfId="41326" xr:uid="{00000000-0005-0000-0000-0000B77D0000}"/>
    <cellStyle name="Normal 60 2 2 3 2 3 3 3" xfId="26093" xr:uid="{00000000-0005-0000-0000-0000B87D0000}"/>
    <cellStyle name="Normal 60 2 2 3 2 3 4" xfId="36313" xr:uid="{00000000-0005-0000-0000-0000B97D0000}"/>
    <cellStyle name="Normal 60 2 2 3 2 3 5" xfId="21080" xr:uid="{00000000-0005-0000-0000-0000BA7D0000}"/>
    <cellStyle name="Normal 60 2 2 3 2 4" xfId="12670" xr:uid="{00000000-0005-0000-0000-0000BB7D0000}"/>
    <cellStyle name="Normal 60 2 2 3 2 4 2" xfId="43001" xr:uid="{00000000-0005-0000-0000-0000BC7D0000}"/>
    <cellStyle name="Normal 60 2 2 3 2 4 3" xfId="27768" xr:uid="{00000000-0005-0000-0000-0000BD7D0000}"/>
    <cellStyle name="Normal 60 2 2 3 2 5" xfId="7649" xr:uid="{00000000-0005-0000-0000-0000BE7D0000}"/>
    <cellStyle name="Normal 60 2 2 3 2 5 2" xfId="37984" xr:uid="{00000000-0005-0000-0000-0000BF7D0000}"/>
    <cellStyle name="Normal 60 2 2 3 2 5 3" xfId="22751" xr:uid="{00000000-0005-0000-0000-0000C07D0000}"/>
    <cellStyle name="Normal 60 2 2 3 2 6" xfId="32972" xr:uid="{00000000-0005-0000-0000-0000C17D0000}"/>
    <cellStyle name="Normal 60 2 2 3 2 7" xfId="17738" xr:uid="{00000000-0005-0000-0000-0000C27D0000}"/>
    <cellStyle name="Normal 60 2 2 3 3" xfId="3431" xr:uid="{00000000-0005-0000-0000-0000C37D0000}"/>
    <cellStyle name="Normal 60 2 2 3 3 2" xfId="13505" xr:uid="{00000000-0005-0000-0000-0000C47D0000}"/>
    <cellStyle name="Normal 60 2 2 3 3 2 2" xfId="43836" xr:uid="{00000000-0005-0000-0000-0000C57D0000}"/>
    <cellStyle name="Normal 60 2 2 3 3 2 3" xfId="28603" xr:uid="{00000000-0005-0000-0000-0000C67D0000}"/>
    <cellStyle name="Normal 60 2 2 3 3 3" xfId="8485" xr:uid="{00000000-0005-0000-0000-0000C77D0000}"/>
    <cellStyle name="Normal 60 2 2 3 3 3 2" xfId="38819" xr:uid="{00000000-0005-0000-0000-0000C87D0000}"/>
    <cellStyle name="Normal 60 2 2 3 3 3 3" xfId="23586" xr:uid="{00000000-0005-0000-0000-0000C97D0000}"/>
    <cellStyle name="Normal 60 2 2 3 3 4" xfId="33806" xr:uid="{00000000-0005-0000-0000-0000CA7D0000}"/>
    <cellStyle name="Normal 60 2 2 3 3 5" xfId="18573" xr:uid="{00000000-0005-0000-0000-0000CB7D0000}"/>
    <cellStyle name="Normal 60 2 2 3 4" xfId="5124" xr:uid="{00000000-0005-0000-0000-0000CC7D0000}"/>
    <cellStyle name="Normal 60 2 2 3 4 2" xfId="15176" xr:uid="{00000000-0005-0000-0000-0000CD7D0000}"/>
    <cellStyle name="Normal 60 2 2 3 4 2 2" xfId="45507" xr:uid="{00000000-0005-0000-0000-0000CE7D0000}"/>
    <cellStyle name="Normal 60 2 2 3 4 2 3" xfId="30274" xr:uid="{00000000-0005-0000-0000-0000CF7D0000}"/>
    <cellStyle name="Normal 60 2 2 3 4 3" xfId="10156" xr:uid="{00000000-0005-0000-0000-0000D07D0000}"/>
    <cellStyle name="Normal 60 2 2 3 4 3 2" xfId="40490" xr:uid="{00000000-0005-0000-0000-0000D17D0000}"/>
    <cellStyle name="Normal 60 2 2 3 4 3 3" xfId="25257" xr:uid="{00000000-0005-0000-0000-0000D27D0000}"/>
    <cellStyle name="Normal 60 2 2 3 4 4" xfId="35477" xr:uid="{00000000-0005-0000-0000-0000D37D0000}"/>
    <cellStyle name="Normal 60 2 2 3 4 5" xfId="20244" xr:uid="{00000000-0005-0000-0000-0000D47D0000}"/>
    <cellStyle name="Normal 60 2 2 3 5" xfId="11834" xr:uid="{00000000-0005-0000-0000-0000D57D0000}"/>
    <cellStyle name="Normal 60 2 2 3 5 2" xfId="42165" xr:uid="{00000000-0005-0000-0000-0000D67D0000}"/>
    <cellStyle name="Normal 60 2 2 3 5 3" xfId="26932" xr:uid="{00000000-0005-0000-0000-0000D77D0000}"/>
    <cellStyle name="Normal 60 2 2 3 6" xfId="6813" xr:uid="{00000000-0005-0000-0000-0000D87D0000}"/>
    <cellStyle name="Normal 60 2 2 3 6 2" xfId="37148" xr:uid="{00000000-0005-0000-0000-0000D97D0000}"/>
    <cellStyle name="Normal 60 2 2 3 6 3" xfId="21915" xr:uid="{00000000-0005-0000-0000-0000DA7D0000}"/>
    <cellStyle name="Normal 60 2 2 3 7" xfId="32136" xr:uid="{00000000-0005-0000-0000-0000DB7D0000}"/>
    <cellStyle name="Normal 60 2 2 3 8" xfId="16902" xr:uid="{00000000-0005-0000-0000-0000DC7D0000}"/>
    <cellStyle name="Normal 60 2 2 4" xfId="2160" xr:uid="{00000000-0005-0000-0000-0000DD7D0000}"/>
    <cellStyle name="Normal 60 2 2 4 2" xfId="3850" xr:uid="{00000000-0005-0000-0000-0000DE7D0000}"/>
    <cellStyle name="Normal 60 2 2 4 2 2" xfId="13923" xr:uid="{00000000-0005-0000-0000-0000DF7D0000}"/>
    <cellStyle name="Normal 60 2 2 4 2 2 2" xfId="44254" xr:uid="{00000000-0005-0000-0000-0000E07D0000}"/>
    <cellStyle name="Normal 60 2 2 4 2 2 3" xfId="29021" xr:uid="{00000000-0005-0000-0000-0000E17D0000}"/>
    <cellStyle name="Normal 60 2 2 4 2 3" xfId="8903" xr:uid="{00000000-0005-0000-0000-0000E27D0000}"/>
    <cellStyle name="Normal 60 2 2 4 2 3 2" xfId="39237" xr:uid="{00000000-0005-0000-0000-0000E37D0000}"/>
    <cellStyle name="Normal 60 2 2 4 2 3 3" xfId="24004" xr:uid="{00000000-0005-0000-0000-0000E47D0000}"/>
    <cellStyle name="Normal 60 2 2 4 2 4" xfId="34224" xr:uid="{00000000-0005-0000-0000-0000E57D0000}"/>
    <cellStyle name="Normal 60 2 2 4 2 5" xfId="18991" xr:uid="{00000000-0005-0000-0000-0000E67D0000}"/>
    <cellStyle name="Normal 60 2 2 4 3" xfId="5542" xr:uid="{00000000-0005-0000-0000-0000E77D0000}"/>
    <cellStyle name="Normal 60 2 2 4 3 2" xfId="15594" xr:uid="{00000000-0005-0000-0000-0000E87D0000}"/>
    <cellStyle name="Normal 60 2 2 4 3 2 2" xfId="45925" xr:uid="{00000000-0005-0000-0000-0000E97D0000}"/>
    <cellStyle name="Normal 60 2 2 4 3 2 3" xfId="30692" xr:uid="{00000000-0005-0000-0000-0000EA7D0000}"/>
    <cellStyle name="Normal 60 2 2 4 3 3" xfId="10574" xr:uid="{00000000-0005-0000-0000-0000EB7D0000}"/>
    <cellStyle name="Normal 60 2 2 4 3 3 2" xfId="40908" xr:uid="{00000000-0005-0000-0000-0000EC7D0000}"/>
    <cellStyle name="Normal 60 2 2 4 3 3 3" xfId="25675" xr:uid="{00000000-0005-0000-0000-0000ED7D0000}"/>
    <cellStyle name="Normal 60 2 2 4 3 4" xfId="35895" xr:uid="{00000000-0005-0000-0000-0000EE7D0000}"/>
    <cellStyle name="Normal 60 2 2 4 3 5" xfId="20662" xr:uid="{00000000-0005-0000-0000-0000EF7D0000}"/>
    <cellStyle name="Normal 60 2 2 4 4" xfId="12252" xr:uid="{00000000-0005-0000-0000-0000F07D0000}"/>
    <cellStyle name="Normal 60 2 2 4 4 2" xfId="42583" xr:uid="{00000000-0005-0000-0000-0000F17D0000}"/>
    <cellStyle name="Normal 60 2 2 4 4 3" xfId="27350" xr:uid="{00000000-0005-0000-0000-0000F27D0000}"/>
    <cellStyle name="Normal 60 2 2 4 5" xfId="7231" xr:uid="{00000000-0005-0000-0000-0000F37D0000}"/>
    <cellStyle name="Normal 60 2 2 4 5 2" xfId="37566" xr:uid="{00000000-0005-0000-0000-0000F47D0000}"/>
    <cellStyle name="Normal 60 2 2 4 5 3" xfId="22333" xr:uid="{00000000-0005-0000-0000-0000F57D0000}"/>
    <cellStyle name="Normal 60 2 2 4 6" xfId="32554" xr:uid="{00000000-0005-0000-0000-0000F67D0000}"/>
    <cellStyle name="Normal 60 2 2 4 7" xfId="17320" xr:uid="{00000000-0005-0000-0000-0000F77D0000}"/>
    <cellStyle name="Normal 60 2 2 5" xfId="3013" xr:uid="{00000000-0005-0000-0000-0000F87D0000}"/>
    <cellStyle name="Normal 60 2 2 5 2" xfId="13087" xr:uid="{00000000-0005-0000-0000-0000F97D0000}"/>
    <cellStyle name="Normal 60 2 2 5 2 2" xfId="43418" xr:uid="{00000000-0005-0000-0000-0000FA7D0000}"/>
    <cellStyle name="Normal 60 2 2 5 2 3" xfId="28185" xr:uid="{00000000-0005-0000-0000-0000FB7D0000}"/>
    <cellStyle name="Normal 60 2 2 5 3" xfId="8067" xr:uid="{00000000-0005-0000-0000-0000FC7D0000}"/>
    <cellStyle name="Normal 60 2 2 5 3 2" xfId="38401" xr:uid="{00000000-0005-0000-0000-0000FD7D0000}"/>
    <cellStyle name="Normal 60 2 2 5 3 3" xfId="23168" xr:uid="{00000000-0005-0000-0000-0000FE7D0000}"/>
    <cellStyle name="Normal 60 2 2 5 4" xfId="33388" xr:uid="{00000000-0005-0000-0000-0000FF7D0000}"/>
    <cellStyle name="Normal 60 2 2 5 5" xfId="18155" xr:uid="{00000000-0005-0000-0000-0000007E0000}"/>
    <cellStyle name="Normal 60 2 2 6" xfId="4706" xr:uid="{00000000-0005-0000-0000-0000017E0000}"/>
    <cellStyle name="Normal 60 2 2 6 2" xfId="14758" xr:uid="{00000000-0005-0000-0000-0000027E0000}"/>
    <cellStyle name="Normal 60 2 2 6 2 2" xfId="45089" xr:uid="{00000000-0005-0000-0000-0000037E0000}"/>
    <cellStyle name="Normal 60 2 2 6 2 3" xfId="29856" xr:uid="{00000000-0005-0000-0000-0000047E0000}"/>
    <cellStyle name="Normal 60 2 2 6 3" xfId="9738" xr:uid="{00000000-0005-0000-0000-0000057E0000}"/>
    <cellStyle name="Normal 60 2 2 6 3 2" xfId="40072" xr:uid="{00000000-0005-0000-0000-0000067E0000}"/>
    <cellStyle name="Normal 60 2 2 6 3 3" xfId="24839" xr:uid="{00000000-0005-0000-0000-0000077E0000}"/>
    <cellStyle name="Normal 60 2 2 6 4" xfId="35059" xr:uid="{00000000-0005-0000-0000-0000087E0000}"/>
    <cellStyle name="Normal 60 2 2 6 5" xfId="19826" xr:uid="{00000000-0005-0000-0000-0000097E0000}"/>
    <cellStyle name="Normal 60 2 2 7" xfId="11416" xr:uid="{00000000-0005-0000-0000-00000A7E0000}"/>
    <cellStyle name="Normal 60 2 2 7 2" xfId="41747" xr:uid="{00000000-0005-0000-0000-00000B7E0000}"/>
    <cellStyle name="Normal 60 2 2 7 3" xfId="26514" xr:uid="{00000000-0005-0000-0000-00000C7E0000}"/>
    <cellStyle name="Normal 60 2 2 8" xfId="6395" xr:uid="{00000000-0005-0000-0000-00000D7E0000}"/>
    <cellStyle name="Normal 60 2 2 8 2" xfId="36730" xr:uid="{00000000-0005-0000-0000-00000E7E0000}"/>
    <cellStyle name="Normal 60 2 2 8 3" xfId="21497" xr:uid="{00000000-0005-0000-0000-00000F7E0000}"/>
    <cellStyle name="Normal 60 2 2 9" xfId="31718" xr:uid="{00000000-0005-0000-0000-0000107E0000}"/>
    <cellStyle name="Normal 60 2 3" xfId="1422" xr:uid="{00000000-0005-0000-0000-0000117E0000}"/>
    <cellStyle name="Normal 60 2 3 2" xfId="1843" xr:uid="{00000000-0005-0000-0000-0000127E0000}"/>
    <cellStyle name="Normal 60 2 3 2 2" xfId="2682" xr:uid="{00000000-0005-0000-0000-0000137E0000}"/>
    <cellStyle name="Normal 60 2 3 2 2 2" xfId="4372" xr:uid="{00000000-0005-0000-0000-0000147E0000}"/>
    <cellStyle name="Normal 60 2 3 2 2 2 2" xfId="14445" xr:uid="{00000000-0005-0000-0000-0000157E0000}"/>
    <cellStyle name="Normal 60 2 3 2 2 2 2 2" xfId="44776" xr:uid="{00000000-0005-0000-0000-0000167E0000}"/>
    <cellStyle name="Normal 60 2 3 2 2 2 2 3" xfId="29543" xr:uid="{00000000-0005-0000-0000-0000177E0000}"/>
    <cellStyle name="Normal 60 2 3 2 2 2 3" xfId="9425" xr:uid="{00000000-0005-0000-0000-0000187E0000}"/>
    <cellStyle name="Normal 60 2 3 2 2 2 3 2" xfId="39759" xr:uid="{00000000-0005-0000-0000-0000197E0000}"/>
    <cellStyle name="Normal 60 2 3 2 2 2 3 3" xfId="24526" xr:uid="{00000000-0005-0000-0000-00001A7E0000}"/>
    <cellStyle name="Normal 60 2 3 2 2 2 4" xfId="34746" xr:uid="{00000000-0005-0000-0000-00001B7E0000}"/>
    <cellStyle name="Normal 60 2 3 2 2 2 5" xfId="19513" xr:uid="{00000000-0005-0000-0000-00001C7E0000}"/>
    <cellStyle name="Normal 60 2 3 2 2 3" xfId="6064" xr:uid="{00000000-0005-0000-0000-00001D7E0000}"/>
    <cellStyle name="Normal 60 2 3 2 2 3 2" xfId="16116" xr:uid="{00000000-0005-0000-0000-00001E7E0000}"/>
    <cellStyle name="Normal 60 2 3 2 2 3 2 2" xfId="46447" xr:uid="{00000000-0005-0000-0000-00001F7E0000}"/>
    <cellStyle name="Normal 60 2 3 2 2 3 2 3" xfId="31214" xr:uid="{00000000-0005-0000-0000-0000207E0000}"/>
    <cellStyle name="Normal 60 2 3 2 2 3 3" xfId="11096" xr:uid="{00000000-0005-0000-0000-0000217E0000}"/>
    <cellStyle name="Normal 60 2 3 2 2 3 3 2" xfId="41430" xr:uid="{00000000-0005-0000-0000-0000227E0000}"/>
    <cellStyle name="Normal 60 2 3 2 2 3 3 3" xfId="26197" xr:uid="{00000000-0005-0000-0000-0000237E0000}"/>
    <cellStyle name="Normal 60 2 3 2 2 3 4" xfId="36417" xr:uid="{00000000-0005-0000-0000-0000247E0000}"/>
    <cellStyle name="Normal 60 2 3 2 2 3 5" xfId="21184" xr:uid="{00000000-0005-0000-0000-0000257E0000}"/>
    <cellStyle name="Normal 60 2 3 2 2 4" xfId="12774" xr:uid="{00000000-0005-0000-0000-0000267E0000}"/>
    <cellStyle name="Normal 60 2 3 2 2 4 2" xfId="43105" xr:uid="{00000000-0005-0000-0000-0000277E0000}"/>
    <cellStyle name="Normal 60 2 3 2 2 4 3" xfId="27872" xr:uid="{00000000-0005-0000-0000-0000287E0000}"/>
    <cellStyle name="Normal 60 2 3 2 2 5" xfId="7753" xr:uid="{00000000-0005-0000-0000-0000297E0000}"/>
    <cellStyle name="Normal 60 2 3 2 2 5 2" xfId="38088" xr:uid="{00000000-0005-0000-0000-00002A7E0000}"/>
    <cellStyle name="Normal 60 2 3 2 2 5 3" xfId="22855" xr:uid="{00000000-0005-0000-0000-00002B7E0000}"/>
    <cellStyle name="Normal 60 2 3 2 2 6" xfId="33076" xr:uid="{00000000-0005-0000-0000-00002C7E0000}"/>
    <cellStyle name="Normal 60 2 3 2 2 7" xfId="17842" xr:uid="{00000000-0005-0000-0000-00002D7E0000}"/>
    <cellStyle name="Normal 60 2 3 2 3" xfId="3535" xr:uid="{00000000-0005-0000-0000-00002E7E0000}"/>
    <cellStyle name="Normal 60 2 3 2 3 2" xfId="13609" xr:uid="{00000000-0005-0000-0000-00002F7E0000}"/>
    <cellStyle name="Normal 60 2 3 2 3 2 2" xfId="43940" xr:uid="{00000000-0005-0000-0000-0000307E0000}"/>
    <cellStyle name="Normal 60 2 3 2 3 2 3" xfId="28707" xr:uid="{00000000-0005-0000-0000-0000317E0000}"/>
    <cellStyle name="Normal 60 2 3 2 3 3" xfId="8589" xr:uid="{00000000-0005-0000-0000-0000327E0000}"/>
    <cellStyle name="Normal 60 2 3 2 3 3 2" xfId="38923" xr:uid="{00000000-0005-0000-0000-0000337E0000}"/>
    <cellStyle name="Normal 60 2 3 2 3 3 3" xfId="23690" xr:uid="{00000000-0005-0000-0000-0000347E0000}"/>
    <cellStyle name="Normal 60 2 3 2 3 4" xfId="33910" xr:uid="{00000000-0005-0000-0000-0000357E0000}"/>
    <cellStyle name="Normal 60 2 3 2 3 5" xfId="18677" xr:uid="{00000000-0005-0000-0000-0000367E0000}"/>
    <cellStyle name="Normal 60 2 3 2 4" xfId="5228" xr:uid="{00000000-0005-0000-0000-0000377E0000}"/>
    <cellStyle name="Normal 60 2 3 2 4 2" xfId="15280" xr:uid="{00000000-0005-0000-0000-0000387E0000}"/>
    <cellStyle name="Normal 60 2 3 2 4 2 2" xfId="45611" xr:uid="{00000000-0005-0000-0000-0000397E0000}"/>
    <cellStyle name="Normal 60 2 3 2 4 2 3" xfId="30378" xr:uid="{00000000-0005-0000-0000-00003A7E0000}"/>
    <cellStyle name="Normal 60 2 3 2 4 3" xfId="10260" xr:uid="{00000000-0005-0000-0000-00003B7E0000}"/>
    <cellStyle name="Normal 60 2 3 2 4 3 2" xfId="40594" xr:uid="{00000000-0005-0000-0000-00003C7E0000}"/>
    <cellStyle name="Normal 60 2 3 2 4 3 3" xfId="25361" xr:uid="{00000000-0005-0000-0000-00003D7E0000}"/>
    <cellStyle name="Normal 60 2 3 2 4 4" xfId="35581" xr:uid="{00000000-0005-0000-0000-00003E7E0000}"/>
    <cellStyle name="Normal 60 2 3 2 4 5" xfId="20348" xr:uid="{00000000-0005-0000-0000-00003F7E0000}"/>
    <cellStyle name="Normal 60 2 3 2 5" xfId="11938" xr:uid="{00000000-0005-0000-0000-0000407E0000}"/>
    <cellStyle name="Normal 60 2 3 2 5 2" xfId="42269" xr:uid="{00000000-0005-0000-0000-0000417E0000}"/>
    <cellStyle name="Normal 60 2 3 2 5 3" xfId="27036" xr:uid="{00000000-0005-0000-0000-0000427E0000}"/>
    <cellStyle name="Normal 60 2 3 2 6" xfId="6917" xr:uid="{00000000-0005-0000-0000-0000437E0000}"/>
    <cellStyle name="Normal 60 2 3 2 6 2" xfId="37252" xr:uid="{00000000-0005-0000-0000-0000447E0000}"/>
    <cellStyle name="Normal 60 2 3 2 6 3" xfId="22019" xr:uid="{00000000-0005-0000-0000-0000457E0000}"/>
    <cellStyle name="Normal 60 2 3 2 7" xfId="32240" xr:uid="{00000000-0005-0000-0000-0000467E0000}"/>
    <cellStyle name="Normal 60 2 3 2 8" xfId="17006" xr:uid="{00000000-0005-0000-0000-0000477E0000}"/>
    <cellStyle name="Normal 60 2 3 3" xfId="2264" xr:uid="{00000000-0005-0000-0000-0000487E0000}"/>
    <cellStyle name="Normal 60 2 3 3 2" xfId="3954" xr:uid="{00000000-0005-0000-0000-0000497E0000}"/>
    <cellStyle name="Normal 60 2 3 3 2 2" xfId="14027" xr:uid="{00000000-0005-0000-0000-00004A7E0000}"/>
    <cellStyle name="Normal 60 2 3 3 2 2 2" xfId="44358" xr:uid="{00000000-0005-0000-0000-00004B7E0000}"/>
    <cellStyle name="Normal 60 2 3 3 2 2 3" xfId="29125" xr:uid="{00000000-0005-0000-0000-00004C7E0000}"/>
    <cellStyle name="Normal 60 2 3 3 2 3" xfId="9007" xr:uid="{00000000-0005-0000-0000-00004D7E0000}"/>
    <cellStyle name="Normal 60 2 3 3 2 3 2" xfId="39341" xr:uid="{00000000-0005-0000-0000-00004E7E0000}"/>
    <cellStyle name="Normal 60 2 3 3 2 3 3" xfId="24108" xr:uid="{00000000-0005-0000-0000-00004F7E0000}"/>
    <cellStyle name="Normal 60 2 3 3 2 4" xfId="34328" xr:uid="{00000000-0005-0000-0000-0000507E0000}"/>
    <cellStyle name="Normal 60 2 3 3 2 5" xfId="19095" xr:uid="{00000000-0005-0000-0000-0000517E0000}"/>
    <cellStyle name="Normal 60 2 3 3 3" xfId="5646" xr:uid="{00000000-0005-0000-0000-0000527E0000}"/>
    <cellStyle name="Normal 60 2 3 3 3 2" xfId="15698" xr:uid="{00000000-0005-0000-0000-0000537E0000}"/>
    <cellStyle name="Normal 60 2 3 3 3 2 2" xfId="46029" xr:uid="{00000000-0005-0000-0000-0000547E0000}"/>
    <cellStyle name="Normal 60 2 3 3 3 2 3" xfId="30796" xr:uid="{00000000-0005-0000-0000-0000557E0000}"/>
    <cellStyle name="Normal 60 2 3 3 3 3" xfId="10678" xr:uid="{00000000-0005-0000-0000-0000567E0000}"/>
    <cellStyle name="Normal 60 2 3 3 3 3 2" xfId="41012" xr:uid="{00000000-0005-0000-0000-0000577E0000}"/>
    <cellStyle name="Normal 60 2 3 3 3 3 3" xfId="25779" xr:uid="{00000000-0005-0000-0000-0000587E0000}"/>
    <cellStyle name="Normal 60 2 3 3 3 4" xfId="35999" xr:uid="{00000000-0005-0000-0000-0000597E0000}"/>
    <cellStyle name="Normal 60 2 3 3 3 5" xfId="20766" xr:uid="{00000000-0005-0000-0000-00005A7E0000}"/>
    <cellStyle name="Normal 60 2 3 3 4" xfId="12356" xr:uid="{00000000-0005-0000-0000-00005B7E0000}"/>
    <cellStyle name="Normal 60 2 3 3 4 2" xfId="42687" xr:uid="{00000000-0005-0000-0000-00005C7E0000}"/>
    <cellStyle name="Normal 60 2 3 3 4 3" xfId="27454" xr:uid="{00000000-0005-0000-0000-00005D7E0000}"/>
    <cellStyle name="Normal 60 2 3 3 5" xfId="7335" xr:uid="{00000000-0005-0000-0000-00005E7E0000}"/>
    <cellStyle name="Normal 60 2 3 3 5 2" xfId="37670" xr:uid="{00000000-0005-0000-0000-00005F7E0000}"/>
    <cellStyle name="Normal 60 2 3 3 5 3" xfId="22437" xr:uid="{00000000-0005-0000-0000-0000607E0000}"/>
    <cellStyle name="Normal 60 2 3 3 6" xfId="32658" xr:uid="{00000000-0005-0000-0000-0000617E0000}"/>
    <cellStyle name="Normal 60 2 3 3 7" xfId="17424" xr:uid="{00000000-0005-0000-0000-0000627E0000}"/>
    <cellStyle name="Normal 60 2 3 4" xfId="3117" xr:uid="{00000000-0005-0000-0000-0000637E0000}"/>
    <cellStyle name="Normal 60 2 3 4 2" xfId="13191" xr:uid="{00000000-0005-0000-0000-0000647E0000}"/>
    <cellStyle name="Normal 60 2 3 4 2 2" xfId="43522" xr:uid="{00000000-0005-0000-0000-0000657E0000}"/>
    <cellStyle name="Normal 60 2 3 4 2 3" xfId="28289" xr:uid="{00000000-0005-0000-0000-0000667E0000}"/>
    <cellStyle name="Normal 60 2 3 4 3" xfId="8171" xr:uid="{00000000-0005-0000-0000-0000677E0000}"/>
    <cellStyle name="Normal 60 2 3 4 3 2" xfId="38505" xr:uid="{00000000-0005-0000-0000-0000687E0000}"/>
    <cellStyle name="Normal 60 2 3 4 3 3" xfId="23272" xr:uid="{00000000-0005-0000-0000-0000697E0000}"/>
    <cellStyle name="Normal 60 2 3 4 4" xfId="33492" xr:uid="{00000000-0005-0000-0000-00006A7E0000}"/>
    <cellStyle name="Normal 60 2 3 4 5" xfId="18259" xr:uid="{00000000-0005-0000-0000-00006B7E0000}"/>
    <cellStyle name="Normal 60 2 3 5" xfId="4810" xr:uid="{00000000-0005-0000-0000-00006C7E0000}"/>
    <cellStyle name="Normal 60 2 3 5 2" xfId="14862" xr:uid="{00000000-0005-0000-0000-00006D7E0000}"/>
    <cellStyle name="Normal 60 2 3 5 2 2" xfId="45193" xr:uid="{00000000-0005-0000-0000-00006E7E0000}"/>
    <cellStyle name="Normal 60 2 3 5 2 3" xfId="29960" xr:uid="{00000000-0005-0000-0000-00006F7E0000}"/>
    <cellStyle name="Normal 60 2 3 5 3" xfId="9842" xr:uid="{00000000-0005-0000-0000-0000707E0000}"/>
    <cellStyle name="Normal 60 2 3 5 3 2" xfId="40176" xr:uid="{00000000-0005-0000-0000-0000717E0000}"/>
    <cellStyle name="Normal 60 2 3 5 3 3" xfId="24943" xr:uid="{00000000-0005-0000-0000-0000727E0000}"/>
    <cellStyle name="Normal 60 2 3 5 4" xfId="35163" xr:uid="{00000000-0005-0000-0000-0000737E0000}"/>
    <cellStyle name="Normal 60 2 3 5 5" xfId="19930" xr:uid="{00000000-0005-0000-0000-0000747E0000}"/>
    <cellStyle name="Normal 60 2 3 6" xfId="11520" xr:uid="{00000000-0005-0000-0000-0000757E0000}"/>
    <cellStyle name="Normal 60 2 3 6 2" xfId="41851" xr:uid="{00000000-0005-0000-0000-0000767E0000}"/>
    <cellStyle name="Normal 60 2 3 6 3" xfId="26618" xr:uid="{00000000-0005-0000-0000-0000777E0000}"/>
    <cellStyle name="Normal 60 2 3 7" xfId="6499" xr:uid="{00000000-0005-0000-0000-0000787E0000}"/>
    <cellStyle name="Normal 60 2 3 7 2" xfId="36834" xr:uid="{00000000-0005-0000-0000-0000797E0000}"/>
    <cellStyle name="Normal 60 2 3 7 3" xfId="21601" xr:uid="{00000000-0005-0000-0000-00007A7E0000}"/>
    <cellStyle name="Normal 60 2 3 8" xfId="31822" xr:uid="{00000000-0005-0000-0000-00007B7E0000}"/>
    <cellStyle name="Normal 60 2 3 9" xfId="16588" xr:uid="{00000000-0005-0000-0000-00007C7E0000}"/>
    <cellStyle name="Normal 60 2 4" xfId="1635" xr:uid="{00000000-0005-0000-0000-00007D7E0000}"/>
    <cellStyle name="Normal 60 2 4 2" xfId="2474" xr:uid="{00000000-0005-0000-0000-00007E7E0000}"/>
    <cellStyle name="Normal 60 2 4 2 2" xfId="4164" xr:uid="{00000000-0005-0000-0000-00007F7E0000}"/>
    <cellStyle name="Normal 60 2 4 2 2 2" xfId="14237" xr:uid="{00000000-0005-0000-0000-0000807E0000}"/>
    <cellStyle name="Normal 60 2 4 2 2 2 2" xfId="44568" xr:uid="{00000000-0005-0000-0000-0000817E0000}"/>
    <cellStyle name="Normal 60 2 4 2 2 2 3" xfId="29335" xr:uid="{00000000-0005-0000-0000-0000827E0000}"/>
    <cellStyle name="Normal 60 2 4 2 2 3" xfId="9217" xr:uid="{00000000-0005-0000-0000-0000837E0000}"/>
    <cellStyle name="Normal 60 2 4 2 2 3 2" xfId="39551" xr:uid="{00000000-0005-0000-0000-0000847E0000}"/>
    <cellStyle name="Normal 60 2 4 2 2 3 3" xfId="24318" xr:uid="{00000000-0005-0000-0000-0000857E0000}"/>
    <cellStyle name="Normal 60 2 4 2 2 4" xfId="34538" xr:uid="{00000000-0005-0000-0000-0000867E0000}"/>
    <cellStyle name="Normal 60 2 4 2 2 5" xfId="19305" xr:uid="{00000000-0005-0000-0000-0000877E0000}"/>
    <cellStyle name="Normal 60 2 4 2 3" xfId="5856" xr:uid="{00000000-0005-0000-0000-0000887E0000}"/>
    <cellStyle name="Normal 60 2 4 2 3 2" xfId="15908" xr:uid="{00000000-0005-0000-0000-0000897E0000}"/>
    <cellStyle name="Normal 60 2 4 2 3 2 2" xfId="46239" xr:uid="{00000000-0005-0000-0000-00008A7E0000}"/>
    <cellStyle name="Normal 60 2 4 2 3 2 3" xfId="31006" xr:uid="{00000000-0005-0000-0000-00008B7E0000}"/>
    <cellStyle name="Normal 60 2 4 2 3 3" xfId="10888" xr:uid="{00000000-0005-0000-0000-00008C7E0000}"/>
    <cellStyle name="Normal 60 2 4 2 3 3 2" xfId="41222" xr:uid="{00000000-0005-0000-0000-00008D7E0000}"/>
    <cellStyle name="Normal 60 2 4 2 3 3 3" xfId="25989" xr:uid="{00000000-0005-0000-0000-00008E7E0000}"/>
    <cellStyle name="Normal 60 2 4 2 3 4" xfId="36209" xr:uid="{00000000-0005-0000-0000-00008F7E0000}"/>
    <cellStyle name="Normal 60 2 4 2 3 5" xfId="20976" xr:uid="{00000000-0005-0000-0000-0000907E0000}"/>
    <cellStyle name="Normal 60 2 4 2 4" xfId="12566" xr:uid="{00000000-0005-0000-0000-0000917E0000}"/>
    <cellStyle name="Normal 60 2 4 2 4 2" xfId="42897" xr:uid="{00000000-0005-0000-0000-0000927E0000}"/>
    <cellStyle name="Normal 60 2 4 2 4 3" xfId="27664" xr:uid="{00000000-0005-0000-0000-0000937E0000}"/>
    <cellStyle name="Normal 60 2 4 2 5" xfId="7545" xr:uid="{00000000-0005-0000-0000-0000947E0000}"/>
    <cellStyle name="Normal 60 2 4 2 5 2" xfId="37880" xr:uid="{00000000-0005-0000-0000-0000957E0000}"/>
    <cellStyle name="Normal 60 2 4 2 5 3" xfId="22647" xr:uid="{00000000-0005-0000-0000-0000967E0000}"/>
    <cellStyle name="Normal 60 2 4 2 6" xfId="32868" xr:uid="{00000000-0005-0000-0000-0000977E0000}"/>
    <cellStyle name="Normal 60 2 4 2 7" xfId="17634" xr:uid="{00000000-0005-0000-0000-0000987E0000}"/>
    <cellStyle name="Normal 60 2 4 3" xfId="3327" xr:uid="{00000000-0005-0000-0000-0000997E0000}"/>
    <cellStyle name="Normal 60 2 4 3 2" xfId="13401" xr:uid="{00000000-0005-0000-0000-00009A7E0000}"/>
    <cellStyle name="Normal 60 2 4 3 2 2" xfId="43732" xr:uid="{00000000-0005-0000-0000-00009B7E0000}"/>
    <cellStyle name="Normal 60 2 4 3 2 3" xfId="28499" xr:uid="{00000000-0005-0000-0000-00009C7E0000}"/>
    <cellStyle name="Normal 60 2 4 3 3" xfId="8381" xr:uid="{00000000-0005-0000-0000-00009D7E0000}"/>
    <cellStyle name="Normal 60 2 4 3 3 2" xfId="38715" xr:uid="{00000000-0005-0000-0000-00009E7E0000}"/>
    <cellStyle name="Normal 60 2 4 3 3 3" xfId="23482" xr:uid="{00000000-0005-0000-0000-00009F7E0000}"/>
    <cellStyle name="Normal 60 2 4 3 4" xfId="33702" xr:uid="{00000000-0005-0000-0000-0000A07E0000}"/>
    <cellStyle name="Normal 60 2 4 3 5" xfId="18469" xr:uid="{00000000-0005-0000-0000-0000A17E0000}"/>
    <cellStyle name="Normal 60 2 4 4" xfId="5020" xr:uid="{00000000-0005-0000-0000-0000A27E0000}"/>
    <cellStyle name="Normal 60 2 4 4 2" xfId="15072" xr:uid="{00000000-0005-0000-0000-0000A37E0000}"/>
    <cellStyle name="Normal 60 2 4 4 2 2" xfId="45403" xr:uid="{00000000-0005-0000-0000-0000A47E0000}"/>
    <cellStyle name="Normal 60 2 4 4 2 3" xfId="30170" xr:uid="{00000000-0005-0000-0000-0000A57E0000}"/>
    <cellStyle name="Normal 60 2 4 4 3" xfId="10052" xr:uid="{00000000-0005-0000-0000-0000A67E0000}"/>
    <cellStyle name="Normal 60 2 4 4 3 2" xfId="40386" xr:uid="{00000000-0005-0000-0000-0000A77E0000}"/>
    <cellStyle name="Normal 60 2 4 4 3 3" xfId="25153" xr:uid="{00000000-0005-0000-0000-0000A87E0000}"/>
    <cellStyle name="Normal 60 2 4 4 4" xfId="35373" xr:uid="{00000000-0005-0000-0000-0000A97E0000}"/>
    <cellStyle name="Normal 60 2 4 4 5" xfId="20140" xr:uid="{00000000-0005-0000-0000-0000AA7E0000}"/>
    <cellStyle name="Normal 60 2 4 5" xfId="11730" xr:uid="{00000000-0005-0000-0000-0000AB7E0000}"/>
    <cellStyle name="Normal 60 2 4 5 2" xfId="42061" xr:uid="{00000000-0005-0000-0000-0000AC7E0000}"/>
    <cellStyle name="Normal 60 2 4 5 3" xfId="26828" xr:uid="{00000000-0005-0000-0000-0000AD7E0000}"/>
    <cellStyle name="Normal 60 2 4 6" xfId="6709" xr:uid="{00000000-0005-0000-0000-0000AE7E0000}"/>
    <cellStyle name="Normal 60 2 4 6 2" xfId="37044" xr:uid="{00000000-0005-0000-0000-0000AF7E0000}"/>
    <cellStyle name="Normal 60 2 4 6 3" xfId="21811" xr:uid="{00000000-0005-0000-0000-0000B07E0000}"/>
    <cellStyle name="Normal 60 2 4 7" xfId="32032" xr:uid="{00000000-0005-0000-0000-0000B17E0000}"/>
    <cellStyle name="Normal 60 2 4 8" xfId="16798" xr:uid="{00000000-0005-0000-0000-0000B27E0000}"/>
    <cellStyle name="Normal 60 2 5" xfId="2056" xr:uid="{00000000-0005-0000-0000-0000B37E0000}"/>
    <cellStyle name="Normal 60 2 5 2" xfId="3746" xr:uid="{00000000-0005-0000-0000-0000B47E0000}"/>
    <cellStyle name="Normal 60 2 5 2 2" xfId="13819" xr:uid="{00000000-0005-0000-0000-0000B57E0000}"/>
    <cellStyle name="Normal 60 2 5 2 2 2" xfId="44150" xr:uid="{00000000-0005-0000-0000-0000B67E0000}"/>
    <cellStyle name="Normal 60 2 5 2 2 3" xfId="28917" xr:uid="{00000000-0005-0000-0000-0000B77E0000}"/>
    <cellStyle name="Normal 60 2 5 2 3" xfId="8799" xr:uid="{00000000-0005-0000-0000-0000B87E0000}"/>
    <cellStyle name="Normal 60 2 5 2 3 2" xfId="39133" xr:uid="{00000000-0005-0000-0000-0000B97E0000}"/>
    <cellStyle name="Normal 60 2 5 2 3 3" xfId="23900" xr:uid="{00000000-0005-0000-0000-0000BA7E0000}"/>
    <cellStyle name="Normal 60 2 5 2 4" xfId="34120" xr:uid="{00000000-0005-0000-0000-0000BB7E0000}"/>
    <cellStyle name="Normal 60 2 5 2 5" xfId="18887" xr:uid="{00000000-0005-0000-0000-0000BC7E0000}"/>
    <cellStyle name="Normal 60 2 5 3" xfId="5438" xr:uid="{00000000-0005-0000-0000-0000BD7E0000}"/>
    <cellStyle name="Normal 60 2 5 3 2" xfId="15490" xr:uid="{00000000-0005-0000-0000-0000BE7E0000}"/>
    <cellStyle name="Normal 60 2 5 3 2 2" xfId="45821" xr:uid="{00000000-0005-0000-0000-0000BF7E0000}"/>
    <cellStyle name="Normal 60 2 5 3 2 3" xfId="30588" xr:uid="{00000000-0005-0000-0000-0000C07E0000}"/>
    <cellStyle name="Normal 60 2 5 3 3" xfId="10470" xr:uid="{00000000-0005-0000-0000-0000C17E0000}"/>
    <cellStyle name="Normal 60 2 5 3 3 2" xfId="40804" xr:uid="{00000000-0005-0000-0000-0000C27E0000}"/>
    <cellStyle name="Normal 60 2 5 3 3 3" xfId="25571" xr:uid="{00000000-0005-0000-0000-0000C37E0000}"/>
    <cellStyle name="Normal 60 2 5 3 4" xfId="35791" xr:uid="{00000000-0005-0000-0000-0000C47E0000}"/>
    <cellStyle name="Normal 60 2 5 3 5" xfId="20558" xr:uid="{00000000-0005-0000-0000-0000C57E0000}"/>
    <cellStyle name="Normal 60 2 5 4" xfId="12148" xr:uid="{00000000-0005-0000-0000-0000C67E0000}"/>
    <cellStyle name="Normal 60 2 5 4 2" xfId="42479" xr:uid="{00000000-0005-0000-0000-0000C77E0000}"/>
    <cellStyle name="Normal 60 2 5 4 3" xfId="27246" xr:uid="{00000000-0005-0000-0000-0000C87E0000}"/>
    <cellStyle name="Normal 60 2 5 5" xfId="7127" xr:uid="{00000000-0005-0000-0000-0000C97E0000}"/>
    <cellStyle name="Normal 60 2 5 5 2" xfId="37462" xr:uid="{00000000-0005-0000-0000-0000CA7E0000}"/>
    <cellStyle name="Normal 60 2 5 5 3" xfId="22229" xr:uid="{00000000-0005-0000-0000-0000CB7E0000}"/>
    <cellStyle name="Normal 60 2 5 6" xfId="32450" xr:uid="{00000000-0005-0000-0000-0000CC7E0000}"/>
    <cellStyle name="Normal 60 2 5 7" xfId="17216" xr:uid="{00000000-0005-0000-0000-0000CD7E0000}"/>
    <cellStyle name="Normal 60 2 6" xfId="2909" xr:uid="{00000000-0005-0000-0000-0000CE7E0000}"/>
    <cellStyle name="Normal 60 2 6 2" xfId="12983" xr:uid="{00000000-0005-0000-0000-0000CF7E0000}"/>
    <cellStyle name="Normal 60 2 6 2 2" xfId="43314" xr:uid="{00000000-0005-0000-0000-0000D07E0000}"/>
    <cellStyle name="Normal 60 2 6 2 3" xfId="28081" xr:uid="{00000000-0005-0000-0000-0000D17E0000}"/>
    <cellStyle name="Normal 60 2 6 3" xfId="7963" xr:uid="{00000000-0005-0000-0000-0000D27E0000}"/>
    <cellStyle name="Normal 60 2 6 3 2" xfId="38297" xr:uid="{00000000-0005-0000-0000-0000D37E0000}"/>
    <cellStyle name="Normal 60 2 6 3 3" xfId="23064" xr:uid="{00000000-0005-0000-0000-0000D47E0000}"/>
    <cellStyle name="Normal 60 2 6 4" xfId="33284" xr:uid="{00000000-0005-0000-0000-0000D57E0000}"/>
    <cellStyle name="Normal 60 2 6 5" xfId="18051" xr:uid="{00000000-0005-0000-0000-0000D67E0000}"/>
    <cellStyle name="Normal 60 2 7" xfId="4602" xr:uid="{00000000-0005-0000-0000-0000D77E0000}"/>
    <cellStyle name="Normal 60 2 7 2" xfId="14654" xr:uid="{00000000-0005-0000-0000-0000D87E0000}"/>
    <cellStyle name="Normal 60 2 7 2 2" xfId="44985" xr:uid="{00000000-0005-0000-0000-0000D97E0000}"/>
    <cellStyle name="Normal 60 2 7 2 3" xfId="29752" xr:uid="{00000000-0005-0000-0000-0000DA7E0000}"/>
    <cellStyle name="Normal 60 2 7 3" xfId="9634" xr:uid="{00000000-0005-0000-0000-0000DB7E0000}"/>
    <cellStyle name="Normal 60 2 7 3 2" xfId="39968" xr:uid="{00000000-0005-0000-0000-0000DC7E0000}"/>
    <cellStyle name="Normal 60 2 7 3 3" xfId="24735" xr:uid="{00000000-0005-0000-0000-0000DD7E0000}"/>
    <cellStyle name="Normal 60 2 7 4" xfId="34955" xr:uid="{00000000-0005-0000-0000-0000DE7E0000}"/>
    <cellStyle name="Normal 60 2 7 5" xfId="19722" xr:uid="{00000000-0005-0000-0000-0000DF7E0000}"/>
    <cellStyle name="Normal 60 2 8" xfId="11312" xr:uid="{00000000-0005-0000-0000-0000E07E0000}"/>
    <cellStyle name="Normal 60 2 8 2" xfId="41643" xr:uid="{00000000-0005-0000-0000-0000E17E0000}"/>
    <cellStyle name="Normal 60 2 8 3" xfId="26410" xr:uid="{00000000-0005-0000-0000-0000E27E0000}"/>
    <cellStyle name="Normal 60 2 9" xfId="6291" xr:uid="{00000000-0005-0000-0000-0000E37E0000}"/>
    <cellStyle name="Normal 60 2 9 2" xfId="36626" xr:uid="{00000000-0005-0000-0000-0000E47E0000}"/>
    <cellStyle name="Normal 60 2 9 3" xfId="21393" xr:uid="{00000000-0005-0000-0000-0000E57E0000}"/>
    <cellStyle name="Normal 60 3" xfId="1255" xr:uid="{00000000-0005-0000-0000-0000E67E0000}"/>
    <cellStyle name="Normal 60 3 10" xfId="16432" xr:uid="{00000000-0005-0000-0000-0000E77E0000}"/>
    <cellStyle name="Normal 60 3 2" xfId="1474" xr:uid="{00000000-0005-0000-0000-0000E87E0000}"/>
    <cellStyle name="Normal 60 3 2 2" xfId="1895" xr:uid="{00000000-0005-0000-0000-0000E97E0000}"/>
    <cellStyle name="Normal 60 3 2 2 2" xfId="2734" xr:uid="{00000000-0005-0000-0000-0000EA7E0000}"/>
    <cellStyle name="Normal 60 3 2 2 2 2" xfId="4424" xr:uid="{00000000-0005-0000-0000-0000EB7E0000}"/>
    <cellStyle name="Normal 60 3 2 2 2 2 2" xfId="14497" xr:uid="{00000000-0005-0000-0000-0000EC7E0000}"/>
    <cellStyle name="Normal 60 3 2 2 2 2 2 2" xfId="44828" xr:uid="{00000000-0005-0000-0000-0000ED7E0000}"/>
    <cellStyle name="Normal 60 3 2 2 2 2 2 3" xfId="29595" xr:uid="{00000000-0005-0000-0000-0000EE7E0000}"/>
    <cellStyle name="Normal 60 3 2 2 2 2 3" xfId="9477" xr:uid="{00000000-0005-0000-0000-0000EF7E0000}"/>
    <cellStyle name="Normal 60 3 2 2 2 2 3 2" xfId="39811" xr:uid="{00000000-0005-0000-0000-0000F07E0000}"/>
    <cellStyle name="Normal 60 3 2 2 2 2 3 3" xfId="24578" xr:uid="{00000000-0005-0000-0000-0000F17E0000}"/>
    <cellStyle name="Normal 60 3 2 2 2 2 4" xfId="34798" xr:uid="{00000000-0005-0000-0000-0000F27E0000}"/>
    <cellStyle name="Normal 60 3 2 2 2 2 5" xfId="19565" xr:uid="{00000000-0005-0000-0000-0000F37E0000}"/>
    <cellStyle name="Normal 60 3 2 2 2 3" xfId="6116" xr:uid="{00000000-0005-0000-0000-0000F47E0000}"/>
    <cellStyle name="Normal 60 3 2 2 2 3 2" xfId="16168" xr:uid="{00000000-0005-0000-0000-0000F57E0000}"/>
    <cellStyle name="Normal 60 3 2 2 2 3 2 2" xfId="46499" xr:uid="{00000000-0005-0000-0000-0000F67E0000}"/>
    <cellStyle name="Normal 60 3 2 2 2 3 2 3" xfId="31266" xr:uid="{00000000-0005-0000-0000-0000F77E0000}"/>
    <cellStyle name="Normal 60 3 2 2 2 3 3" xfId="11148" xr:uid="{00000000-0005-0000-0000-0000F87E0000}"/>
    <cellStyle name="Normal 60 3 2 2 2 3 3 2" xfId="41482" xr:uid="{00000000-0005-0000-0000-0000F97E0000}"/>
    <cellStyle name="Normal 60 3 2 2 2 3 3 3" xfId="26249" xr:uid="{00000000-0005-0000-0000-0000FA7E0000}"/>
    <cellStyle name="Normal 60 3 2 2 2 3 4" xfId="36469" xr:uid="{00000000-0005-0000-0000-0000FB7E0000}"/>
    <cellStyle name="Normal 60 3 2 2 2 3 5" xfId="21236" xr:uid="{00000000-0005-0000-0000-0000FC7E0000}"/>
    <cellStyle name="Normal 60 3 2 2 2 4" xfId="12826" xr:uid="{00000000-0005-0000-0000-0000FD7E0000}"/>
    <cellStyle name="Normal 60 3 2 2 2 4 2" xfId="43157" xr:uid="{00000000-0005-0000-0000-0000FE7E0000}"/>
    <cellStyle name="Normal 60 3 2 2 2 4 3" xfId="27924" xr:uid="{00000000-0005-0000-0000-0000FF7E0000}"/>
    <cellStyle name="Normal 60 3 2 2 2 5" xfId="7805" xr:uid="{00000000-0005-0000-0000-0000007F0000}"/>
    <cellStyle name="Normal 60 3 2 2 2 5 2" xfId="38140" xr:uid="{00000000-0005-0000-0000-0000017F0000}"/>
    <cellStyle name="Normal 60 3 2 2 2 5 3" xfId="22907" xr:uid="{00000000-0005-0000-0000-0000027F0000}"/>
    <cellStyle name="Normal 60 3 2 2 2 6" xfId="33128" xr:uid="{00000000-0005-0000-0000-0000037F0000}"/>
    <cellStyle name="Normal 60 3 2 2 2 7" xfId="17894" xr:uid="{00000000-0005-0000-0000-0000047F0000}"/>
    <cellStyle name="Normal 60 3 2 2 3" xfId="3587" xr:uid="{00000000-0005-0000-0000-0000057F0000}"/>
    <cellStyle name="Normal 60 3 2 2 3 2" xfId="13661" xr:uid="{00000000-0005-0000-0000-0000067F0000}"/>
    <cellStyle name="Normal 60 3 2 2 3 2 2" xfId="43992" xr:uid="{00000000-0005-0000-0000-0000077F0000}"/>
    <cellStyle name="Normal 60 3 2 2 3 2 3" xfId="28759" xr:uid="{00000000-0005-0000-0000-0000087F0000}"/>
    <cellStyle name="Normal 60 3 2 2 3 3" xfId="8641" xr:uid="{00000000-0005-0000-0000-0000097F0000}"/>
    <cellStyle name="Normal 60 3 2 2 3 3 2" xfId="38975" xr:uid="{00000000-0005-0000-0000-00000A7F0000}"/>
    <cellStyle name="Normal 60 3 2 2 3 3 3" xfId="23742" xr:uid="{00000000-0005-0000-0000-00000B7F0000}"/>
    <cellStyle name="Normal 60 3 2 2 3 4" xfId="33962" xr:uid="{00000000-0005-0000-0000-00000C7F0000}"/>
    <cellStyle name="Normal 60 3 2 2 3 5" xfId="18729" xr:uid="{00000000-0005-0000-0000-00000D7F0000}"/>
    <cellStyle name="Normal 60 3 2 2 4" xfId="5280" xr:uid="{00000000-0005-0000-0000-00000E7F0000}"/>
    <cellStyle name="Normal 60 3 2 2 4 2" xfId="15332" xr:uid="{00000000-0005-0000-0000-00000F7F0000}"/>
    <cellStyle name="Normal 60 3 2 2 4 2 2" xfId="45663" xr:uid="{00000000-0005-0000-0000-0000107F0000}"/>
    <cellStyle name="Normal 60 3 2 2 4 2 3" xfId="30430" xr:uid="{00000000-0005-0000-0000-0000117F0000}"/>
    <cellStyle name="Normal 60 3 2 2 4 3" xfId="10312" xr:uid="{00000000-0005-0000-0000-0000127F0000}"/>
    <cellStyle name="Normal 60 3 2 2 4 3 2" xfId="40646" xr:uid="{00000000-0005-0000-0000-0000137F0000}"/>
    <cellStyle name="Normal 60 3 2 2 4 3 3" xfId="25413" xr:uid="{00000000-0005-0000-0000-0000147F0000}"/>
    <cellStyle name="Normal 60 3 2 2 4 4" xfId="35633" xr:uid="{00000000-0005-0000-0000-0000157F0000}"/>
    <cellStyle name="Normal 60 3 2 2 4 5" xfId="20400" xr:uid="{00000000-0005-0000-0000-0000167F0000}"/>
    <cellStyle name="Normal 60 3 2 2 5" xfId="11990" xr:uid="{00000000-0005-0000-0000-0000177F0000}"/>
    <cellStyle name="Normal 60 3 2 2 5 2" xfId="42321" xr:uid="{00000000-0005-0000-0000-0000187F0000}"/>
    <cellStyle name="Normal 60 3 2 2 5 3" xfId="27088" xr:uid="{00000000-0005-0000-0000-0000197F0000}"/>
    <cellStyle name="Normal 60 3 2 2 6" xfId="6969" xr:uid="{00000000-0005-0000-0000-00001A7F0000}"/>
    <cellStyle name="Normal 60 3 2 2 6 2" xfId="37304" xr:uid="{00000000-0005-0000-0000-00001B7F0000}"/>
    <cellStyle name="Normal 60 3 2 2 6 3" xfId="22071" xr:uid="{00000000-0005-0000-0000-00001C7F0000}"/>
    <cellStyle name="Normal 60 3 2 2 7" xfId="32292" xr:uid="{00000000-0005-0000-0000-00001D7F0000}"/>
    <cellStyle name="Normal 60 3 2 2 8" xfId="17058" xr:uid="{00000000-0005-0000-0000-00001E7F0000}"/>
    <cellStyle name="Normal 60 3 2 3" xfId="2316" xr:uid="{00000000-0005-0000-0000-00001F7F0000}"/>
    <cellStyle name="Normal 60 3 2 3 2" xfId="4006" xr:uid="{00000000-0005-0000-0000-0000207F0000}"/>
    <cellStyle name="Normal 60 3 2 3 2 2" xfId="14079" xr:uid="{00000000-0005-0000-0000-0000217F0000}"/>
    <cellStyle name="Normal 60 3 2 3 2 2 2" xfId="44410" xr:uid="{00000000-0005-0000-0000-0000227F0000}"/>
    <cellStyle name="Normal 60 3 2 3 2 2 3" xfId="29177" xr:uid="{00000000-0005-0000-0000-0000237F0000}"/>
    <cellStyle name="Normal 60 3 2 3 2 3" xfId="9059" xr:uid="{00000000-0005-0000-0000-0000247F0000}"/>
    <cellStyle name="Normal 60 3 2 3 2 3 2" xfId="39393" xr:uid="{00000000-0005-0000-0000-0000257F0000}"/>
    <cellStyle name="Normal 60 3 2 3 2 3 3" xfId="24160" xr:uid="{00000000-0005-0000-0000-0000267F0000}"/>
    <cellStyle name="Normal 60 3 2 3 2 4" xfId="34380" xr:uid="{00000000-0005-0000-0000-0000277F0000}"/>
    <cellStyle name="Normal 60 3 2 3 2 5" xfId="19147" xr:uid="{00000000-0005-0000-0000-0000287F0000}"/>
    <cellStyle name="Normal 60 3 2 3 3" xfId="5698" xr:uid="{00000000-0005-0000-0000-0000297F0000}"/>
    <cellStyle name="Normal 60 3 2 3 3 2" xfId="15750" xr:uid="{00000000-0005-0000-0000-00002A7F0000}"/>
    <cellStyle name="Normal 60 3 2 3 3 2 2" xfId="46081" xr:uid="{00000000-0005-0000-0000-00002B7F0000}"/>
    <cellStyle name="Normal 60 3 2 3 3 2 3" xfId="30848" xr:uid="{00000000-0005-0000-0000-00002C7F0000}"/>
    <cellStyle name="Normal 60 3 2 3 3 3" xfId="10730" xr:uid="{00000000-0005-0000-0000-00002D7F0000}"/>
    <cellStyle name="Normal 60 3 2 3 3 3 2" xfId="41064" xr:uid="{00000000-0005-0000-0000-00002E7F0000}"/>
    <cellStyle name="Normal 60 3 2 3 3 3 3" xfId="25831" xr:uid="{00000000-0005-0000-0000-00002F7F0000}"/>
    <cellStyle name="Normal 60 3 2 3 3 4" xfId="36051" xr:uid="{00000000-0005-0000-0000-0000307F0000}"/>
    <cellStyle name="Normal 60 3 2 3 3 5" xfId="20818" xr:uid="{00000000-0005-0000-0000-0000317F0000}"/>
    <cellStyle name="Normal 60 3 2 3 4" xfId="12408" xr:uid="{00000000-0005-0000-0000-0000327F0000}"/>
    <cellStyle name="Normal 60 3 2 3 4 2" xfId="42739" xr:uid="{00000000-0005-0000-0000-0000337F0000}"/>
    <cellStyle name="Normal 60 3 2 3 4 3" xfId="27506" xr:uid="{00000000-0005-0000-0000-0000347F0000}"/>
    <cellStyle name="Normal 60 3 2 3 5" xfId="7387" xr:uid="{00000000-0005-0000-0000-0000357F0000}"/>
    <cellStyle name="Normal 60 3 2 3 5 2" xfId="37722" xr:uid="{00000000-0005-0000-0000-0000367F0000}"/>
    <cellStyle name="Normal 60 3 2 3 5 3" xfId="22489" xr:uid="{00000000-0005-0000-0000-0000377F0000}"/>
    <cellStyle name="Normal 60 3 2 3 6" xfId="32710" xr:uid="{00000000-0005-0000-0000-0000387F0000}"/>
    <cellStyle name="Normal 60 3 2 3 7" xfId="17476" xr:uid="{00000000-0005-0000-0000-0000397F0000}"/>
    <cellStyle name="Normal 60 3 2 4" xfId="3169" xr:uid="{00000000-0005-0000-0000-00003A7F0000}"/>
    <cellStyle name="Normal 60 3 2 4 2" xfId="13243" xr:uid="{00000000-0005-0000-0000-00003B7F0000}"/>
    <cellStyle name="Normal 60 3 2 4 2 2" xfId="43574" xr:uid="{00000000-0005-0000-0000-00003C7F0000}"/>
    <cellStyle name="Normal 60 3 2 4 2 3" xfId="28341" xr:uid="{00000000-0005-0000-0000-00003D7F0000}"/>
    <cellStyle name="Normal 60 3 2 4 3" xfId="8223" xr:uid="{00000000-0005-0000-0000-00003E7F0000}"/>
    <cellStyle name="Normal 60 3 2 4 3 2" xfId="38557" xr:uid="{00000000-0005-0000-0000-00003F7F0000}"/>
    <cellStyle name="Normal 60 3 2 4 3 3" xfId="23324" xr:uid="{00000000-0005-0000-0000-0000407F0000}"/>
    <cellStyle name="Normal 60 3 2 4 4" xfId="33544" xr:uid="{00000000-0005-0000-0000-0000417F0000}"/>
    <cellStyle name="Normal 60 3 2 4 5" xfId="18311" xr:uid="{00000000-0005-0000-0000-0000427F0000}"/>
    <cellStyle name="Normal 60 3 2 5" xfId="4862" xr:uid="{00000000-0005-0000-0000-0000437F0000}"/>
    <cellStyle name="Normal 60 3 2 5 2" xfId="14914" xr:uid="{00000000-0005-0000-0000-0000447F0000}"/>
    <cellStyle name="Normal 60 3 2 5 2 2" xfId="45245" xr:uid="{00000000-0005-0000-0000-0000457F0000}"/>
    <cellStyle name="Normal 60 3 2 5 2 3" xfId="30012" xr:uid="{00000000-0005-0000-0000-0000467F0000}"/>
    <cellStyle name="Normal 60 3 2 5 3" xfId="9894" xr:uid="{00000000-0005-0000-0000-0000477F0000}"/>
    <cellStyle name="Normal 60 3 2 5 3 2" xfId="40228" xr:uid="{00000000-0005-0000-0000-0000487F0000}"/>
    <cellStyle name="Normal 60 3 2 5 3 3" xfId="24995" xr:uid="{00000000-0005-0000-0000-0000497F0000}"/>
    <cellStyle name="Normal 60 3 2 5 4" xfId="35215" xr:uid="{00000000-0005-0000-0000-00004A7F0000}"/>
    <cellStyle name="Normal 60 3 2 5 5" xfId="19982" xr:uid="{00000000-0005-0000-0000-00004B7F0000}"/>
    <cellStyle name="Normal 60 3 2 6" xfId="11572" xr:uid="{00000000-0005-0000-0000-00004C7F0000}"/>
    <cellStyle name="Normal 60 3 2 6 2" xfId="41903" xr:uid="{00000000-0005-0000-0000-00004D7F0000}"/>
    <cellStyle name="Normal 60 3 2 6 3" xfId="26670" xr:uid="{00000000-0005-0000-0000-00004E7F0000}"/>
    <cellStyle name="Normal 60 3 2 7" xfId="6551" xr:uid="{00000000-0005-0000-0000-00004F7F0000}"/>
    <cellStyle name="Normal 60 3 2 7 2" xfId="36886" xr:uid="{00000000-0005-0000-0000-0000507F0000}"/>
    <cellStyle name="Normal 60 3 2 7 3" xfId="21653" xr:uid="{00000000-0005-0000-0000-0000517F0000}"/>
    <cellStyle name="Normal 60 3 2 8" xfId="31874" xr:uid="{00000000-0005-0000-0000-0000527F0000}"/>
    <cellStyle name="Normal 60 3 2 9" xfId="16640" xr:uid="{00000000-0005-0000-0000-0000537F0000}"/>
    <cellStyle name="Normal 60 3 3" xfId="1687" xr:uid="{00000000-0005-0000-0000-0000547F0000}"/>
    <cellStyle name="Normal 60 3 3 2" xfId="2526" xr:uid="{00000000-0005-0000-0000-0000557F0000}"/>
    <cellStyle name="Normal 60 3 3 2 2" xfId="4216" xr:uid="{00000000-0005-0000-0000-0000567F0000}"/>
    <cellStyle name="Normal 60 3 3 2 2 2" xfId="14289" xr:uid="{00000000-0005-0000-0000-0000577F0000}"/>
    <cellStyle name="Normal 60 3 3 2 2 2 2" xfId="44620" xr:uid="{00000000-0005-0000-0000-0000587F0000}"/>
    <cellStyle name="Normal 60 3 3 2 2 2 3" xfId="29387" xr:uid="{00000000-0005-0000-0000-0000597F0000}"/>
    <cellStyle name="Normal 60 3 3 2 2 3" xfId="9269" xr:uid="{00000000-0005-0000-0000-00005A7F0000}"/>
    <cellStyle name="Normal 60 3 3 2 2 3 2" xfId="39603" xr:uid="{00000000-0005-0000-0000-00005B7F0000}"/>
    <cellStyle name="Normal 60 3 3 2 2 3 3" xfId="24370" xr:uid="{00000000-0005-0000-0000-00005C7F0000}"/>
    <cellStyle name="Normal 60 3 3 2 2 4" xfId="34590" xr:uid="{00000000-0005-0000-0000-00005D7F0000}"/>
    <cellStyle name="Normal 60 3 3 2 2 5" xfId="19357" xr:uid="{00000000-0005-0000-0000-00005E7F0000}"/>
    <cellStyle name="Normal 60 3 3 2 3" xfId="5908" xr:uid="{00000000-0005-0000-0000-00005F7F0000}"/>
    <cellStyle name="Normal 60 3 3 2 3 2" xfId="15960" xr:uid="{00000000-0005-0000-0000-0000607F0000}"/>
    <cellStyle name="Normal 60 3 3 2 3 2 2" xfId="46291" xr:uid="{00000000-0005-0000-0000-0000617F0000}"/>
    <cellStyle name="Normal 60 3 3 2 3 2 3" xfId="31058" xr:uid="{00000000-0005-0000-0000-0000627F0000}"/>
    <cellStyle name="Normal 60 3 3 2 3 3" xfId="10940" xr:uid="{00000000-0005-0000-0000-0000637F0000}"/>
    <cellStyle name="Normal 60 3 3 2 3 3 2" xfId="41274" xr:uid="{00000000-0005-0000-0000-0000647F0000}"/>
    <cellStyle name="Normal 60 3 3 2 3 3 3" xfId="26041" xr:uid="{00000000-0005-0000-0000-0000657F0000}"/>
    <cellStyle name="Normal 60 3 3 2 3 4" xfId="36261" xr:uid="{00000000-0005-0000-0000-0000667F0000}"/>
    <cellStyle name="Normal 60 3 3 2 3 5" xfId="21028" xr:uid="{00000000-0005-0000-0000-0000677F0000}"/>
    <cellStyle name="Normal 60 3 3 2 4" xfId="12618" xr:uid="{00000000-0005-0000-0000-0000687F0000}"/>
    <cellStyle name="Normal 60 3 3 2 4 2" xfId="42949" xr:uid="{00000000-0005-0000-0000-0000697F0000}"/>
    <cellStyle name="Normal 60 3 3 2 4 3" xfId="27716" xr:uid="{00000000-0005-0000-0000-00006A7F0000}"/>
    <cellStyle name="Normal 60 3 3 2 5" xfId="7597" xr:uid="{00000000-0005-0000-0000-00006B7F0000}"/>
    <cellStyle name="Normal 60 3 3 2 5 2" xfId="37932" xr:uid="{00000000-0005-0000-0000-00006C7F0000}"/>
    <cellStyle name="Normal 60 3 3 2 5 3" xfId="22699" xr:uid="{00000000-0005-0000-0000-00006D7F0000}"/>
    <cellStyle name="Normal 60 3 3 2 6" xfId="32920" xr:uid="{00000000-0005-0000-0000-00006E7F0000}"/>
    <cellStyle name="Normal 60 3 3 2 7" xfId="17686" xr:uid="{00000000-0005-0000-0000-00006F7F0000}"/>
    <cellStyle name="Normal 60 3 3 3" xfId="3379" xr:uid="{00000000-0005-0000-0000-0000707F0000}"/>
    <cellStyle name="Normal 60 3 3 3 2" xfId="13453" xr:uid="{00000000-0005-0000-0000-0000717F0000}"/>
    <cellStyle name="Normal 60 3 3 3 2 2" xfId="43784" xr:uid="{00000000-0005-0000-0000-0000727F0000}"/>
    <cellStyle name="Normal 60 3 3 3 2 3" xfId="28551" xr:uid="{00000000-0005-0000-0000-0000737F0000}"/>
    <cellStyle name="Normal 60 3 3 3 3" xfId="8433" xr:uid="{00000000-0005-0000-0000-0000747F0000}"/>
    <cellStyle name="Normal 60 3 3 3 3 2" xfId="38767" xr:uid="{00000000-0005-0000-0000-0000757F0000}"/>
    <cellStyle name="Normal 60 3 3 3 3 3" xfId="23534" xr:uid="{00000000-0005-0000-0000-0000767F0000}"/>
    <cellStyle name="Normal 60 3 3 3 4" xfId="33754" xr:uid="{00000000-0005-0000-0000-0000777F0000}"/>
    <cellStyle name="Normal 60 3 3 3 5" xfId="18521" xr:uid="{00000000-0005-0000-0000-0000787F0000}"/>
    <cellStyle name="Normal 60 3 3 4" xfId="5072" xr:uid="{00000000-0005-0000-0000-0000797F0000}"/>
    <cellStyle name="Normal 60 3 3 4 2" xfId="15124" xr:uid="{00000000-0005-0000-0000-00007A7F0000}"/>
    <cellStyle name="Normal 60 3 3 4 2 2" xfId="45455" xr:uid="{00000000-0005-0000-0000-00007B7F0000}"/>
    <cellStyle name="Normal 60 3 3 4 2 3" xfId="30222" xr:uid="{00000000-0005-0000-0000-00007C7F0000}"/>
    <cellStyle name="Normal 60 3 3 4 3" xfId="10104" xr:uid="{00000000-0005-0000-0000-00007D7F0000}"/>
    <cellStyle name="Normal 60 3 3 4 3 2" xfId="40438" xr:uid="{00000000-0005-0000-0000-00007E7F0000}"/>
    <cellStyle name="Normal 60 3 3 4 3 3" xfId="25205" xr:uid="{00000000-0005-0000-0000-00007F7F0000}"/>
    <cellStyle name="Normal 60 3 3 4 4" xfId="35425" xr:uid="{00000000-0005-0000-0000-0000807F0000}"/>
    <cellStyle name="Normal 60 3 3 4 5" xfId="20192" xr:uid="{00000000-0005-0000-0000-0000817F0000}"/>
    <cellStyle name="Normal 60 3 3 5" xfId="11782" xr:uid="{00000000-0005-0000-0000-0000827F0000}"/>
    <cellStyle name="Normal 60 3 3 5 2" xfId="42113" xr:uid="{00000000-0005-0000-0000-0000837F0000}"/>
    <cellStyle name="Normal 60 3 3 5 3" xfId="26880" xr:uid="{00000000-0005-0000-0000-0000847F0000}"/>
    <cellStyle name="Normal 60 3 3 6" xfId="6761" xr:uid="{00000000-0005-0000-0000-0000857F0000}"/>
    <cellStyle name="Normal 60 3 3 6 2" xfId="37096" xr:uid="{00000000-0005-0000-0000-0000867F0000}"/>
    <cellStyle name="Normal 60 3 3 6 3" xfId="21863" xr:uid="{00000000-0005-0000-0000-0000877F0000}"/>
    <cellStyle name="Normal 60 3 3 7" xfId="32084" xr:uid="{00000000-0005-0000-0000-0000887F0000}"/>
    <cellStyle name="Normal 60 3 3 8" xfId="16850" xr:uid="{00000000-0005-0000-0000-0000897F0000}"/>
    <cellStyle name="Normal 60 3 4" xfId="2108" xr:uid="{00000000-0005-0000-0000-00008A7F0000}"/>
    <cellStyle name="Normal 60 3 4 2" xfId="3798" xr:uid="{00000000-0005-0000-0000-00008B7F0000}"/>
    <cellStyle name="Normal 60 3 4 2 2" xfId="13871" xr:uid="{00000000-0005-0000-0000-00008C7F0000}"/>
    <cellStyle name="Normal 60 3 4 2 2 2" xfId="44202" xr:uid="{00000000-0005-0000-0000-00008D7F0000}"/>
    <cellStyle name="Normal 60 3 4 2 2 3" xfId="28969" xr:uid="{00000000-0005-0000-0000-00008E7F0000}"/>
    <cellStyle name="Normal 60 3 4 2 3" xfId="8851" xr:uid="{00000000-0005-0000-0000-00008F7F0000}"/>
    <cellStyle name="Normal 60 3 4 2 3 2" xfId="39185" xr:uid="{00000000-0005-0000-0000-0000907F0000}"/>
    <cellStyle name="Normal 60 3 4 2 3 3" xfId="23952" xr:uid="{00000000-0005-0000-0000-0000917F0000}"/>
    <cellStyle name="Normal 60 3 4 2 4" xfId="34172" xr:uid="{00000000-0005-0000-0000-0000927F0000}"/>
    <cellStyle name="Normal 60 3 4 2 5" xfId="18939" xr:uid="{00000000-0005-0000-0000-0000937F0000}"/>
    <cellStyle name="Normal 60 3 4 3" xfId="5490" xr:uid="{00000000-0005-0000-0000-0000947F0000}"/>
    <cellStyle name="Normal 60 3 4 3 2" xfId="15542" xr:uid="{00000000-0005-0000-0000-0000957F0000}"/>
    <cellStyle name="Normal 60 3 4 3 2 2" xfId="45873" xr:uid="{00000000-0005-0000-0000-0000967F0000}"/>
    <cellStyle name="Normal 60 3 4 3 2 3" xfId="30640" xr:uid="{00000000-0005-0000-0000-0000977F0000}"/>
    <cellStyle name="Normal 60 3 4 3 3" xfId="10522" xr:uid="{00000000-0005-0000-0000-0000987F0000}"/>
    <cellStyle name="Normal 60 3 4 3 3 2" xfId="40856" xr:uid="{00000000-0005-0000-0000-0000997F0000}"/>
    <cellStyle name="Normal 60 3 4 3 3 3" xfId="25623" xr:uid="{00000000-0005-0000-0000-00009A7F0000}"/>
    <cellStyle name="Normal 60 3 4 3 4" xfId="35843" xr:uid="{00000000-0005-0000-0000-00009B7F0000}"/>
    <cellStyle name="Normal 60 3 4 3 5" xfId="20610" xr:uid="{00000000-0005-0000-0000-00009C7F0000}"/>
    <cellStyle name="Normal 60 3 4 4" xfId="12200" xr:uid="{00000000-0005-0000-0000-00009D7F0000}"/>
    <cellStyle name="Normal 60 3 4 4 2" xfId="42531" xr:uid="{00000000-0005-0000-0000-00009E7F0000}"/>
    <cellStyle name="Normal 60 3 4 4 3" xfId="27298" xr:uid="{00000000-0005-0000-0000-00009F7F0000}"/>
    <cellStyle name="Normal 60 3 4 5" xfId="7179" xr:uid="{00000000-0005-0000-0000-0000A07F0000}"/>
    <cellStyle name="Normal 60 3 4 5 2" xfId="37514" xr:uid="{00000000-0005-0000-0000-0000A17F0000}"/>
    <cellStyle name="Normal 60 3 4 5 3" xfId="22281" xr:uid="{00000000-0005-0000-0000-0000A27F0000}"/>
    <cellStyle name="Normal 60 3 4 6" xfId="32502" xr:uid="{00000000-0005-0000-0000-0000A37F0000}"/>
    <cellStyle name="Normal 60 3 4 7" xfId="17268" xr:uid="{00000000-0005-0000-0000-0000A47F0000}"/>
    <cellStyle name="Normal 60 3 5" xfId="2961" xr:uid="{00000000-0005-0000-0000-0000A57F0000}"/>
    <cellStyle name="Normal 60 3 5 2" xfId="13035" xr:uid="{00000000-0005-0000-0000-0000A67F0000}"/>
    <cellStyle name="Normal 60 3 5 2 2" xfId="43366" xr:uid="{00000000-0005-0000-0000-0000A77F0000}"/>
    <cellStyle name="Normal 60 3 5 2 3" xfId="28133" xr:uid="{00000000-0005-0000-0000-0000A87F0000}"/>
    <cellStyle name="Normal 60 3 5 3" xfId="8015" xr:uid="{00000000-0005-0000-0000-0000A97F0000}"/>
    <cellStyle name="Normal 60 3 5 3 2" xfId="38349" xr:uid="{00000000-0005-0000-0000-0000AA7F0000}"/>
    <cellStyle name="Normal 60 3 5 3 3" xfId="23116" xr:uid="{00000000-0005-0000-0000-0000AB7F0000}"/>
    <cellStyle name="Normal 60 3 5 4" xfId="33336" xr:uid="{00000000-0005-0000-0000-0000AC7F0000}"/>
    <cellStyle name="Normal 60 3 5 5" xfId="18103" xr:uid="{00000000-0005-0000-0000-0000AD7F0000}"/>
    <cellStyle name="Normal 60 3 6" xfId="4654" xr:uid="{00000000-0005-0000-0000-0000AE7F0000}"/>
    <cellStyle name="Normal 60 3 6 2" xfId="14706" xr:uid="{00000000-0005-0000-0000-0000AF7F0000}"/>
    <cellStyle name="Normal 60 3 6 2 2" xfId="45037" xr:uid="{00000000-0005-0000-0000-0000B07F0000}"/>
    <cellStyle name="Normal 60 3 6 2 3" xfId="29804" xr:uid="{00000000-0005-0000-0000-0000B17F0000}"/>
    <cellStyle name="Normal 60 3 6 3" xfId="9686" xr:uid="{00000000-0005-0000-0000-0000B27F0000}"/>
    <cellStyle name="Normal 60 3 6 3 2" xfId="40020" xr:uid="{00000000-0005-0000-0000-0000B37F0000}"/>
    <cellStyle name="Normal 60 3 6 3 3" xfId="24787" xr:uid="{00000000-0005-0000-0000-0000B47F0000}"/>
    <cellStyle name="Normal 60 3 6 4" xfId="35007" xr:uid="{00000000-0005-0000-0000-0000B57F0000}"/>
    <cellStyle name="Normal 60 3 6 5" xfId="19774" xr:uid="{00000000-0005-0000-0000-0000B67F0000}"/>
    <cellStyle name="Normal 60 3 7" xfId="11364" xr:uid="{00000000-0005-0000-0000-0000B77F0000}"/>
    <cellStyle name="Normal 60 3 7 2" xfId="41695" xr:uid="{00000000-0005-0000-0000-0000B87F0000}"/>
    <cellStyle name="Normal 60 3 7 3" xfId="26462" xr:uid="{00000000-0005-0000-0000-0000B97F0000}"/>
    <cellStyle name="Normal 60 3 8" xfId="6343" xr:uid="{00000000-0005-0000-0000-0000BA7F0000}"/>
    <cellStyle name="Normal 60 3 8 2" xfId="36678" xr:uid="{00000000-0005-0000-0000-0000BB7F0000}"/>
    <cellStyle name="Normal 60 3 8 3" xfId="21445" xr:uid="{00000000-0005-0000-0000-0000BC7F0000}"/>
    <cellStyle name="Normal 60 3 9" xfId="31667" xr:uid="{00000000-0005-0000-0000-0000BD7F0000}"/>
    <cellStyle name="Normal 60 4" xfId="1368" xr:uid="{00000000-0005-0000-0000-0000BE7F0000}"/>
    <cellStyle name="Normal 60 4 2" xfId="1791" xr:uid="{00000000-0005-0000-0000-0000BF7F0000}"/>
    <cellStyle name="Normal 60 4 2 2" xfId="2630" xr:uid="{00000000-0005-0000-0000-0000C07F0000}"/>
    <cellStyle name="Normal 60 4 2 2 2" xfId="4320" xr:uid="{00000000-0005-0000-0000-0000C17F0000}"/>
    <cellStyle name="Normal 60 4 2 2 2 2" xfId="14393" xr:uid="{00000000-0005-0000-0000-0000C27F0000}"/>
    <cellStyle name="Normal 60 4 2 2 2 2 2" xfId="44724" xr:uid="{00000000-0005-0000-0000-0000C37F0000}"/>
    <cellStyle name="Normal 60 4 2 2 2 2 3" xfId="29491" xr:uid="{00000000-0005-0000-0000-0000C47F0000}"/>
    <cellStyle name="Normal 60 4 2 2 2 3" xfId="9373" xr:uid="{00000000-0005-0000-0000-0000C57F0000}"/>
    <cellStyle name="Normal 60 4 2 2 2 3 2" xfId="39707" xr:uid="{00000000-0005-0000-0000-0000C67F0000}"/>
    <cellStyle name="Normal 60 4 2 2 2 3 3" xfId="24474" xr:uid="{00000000-0005-0000-0000-0000C77F0000}"/>
    <cellStyle name="Normal 60 4 2 2 2 4" xfId="34694" xr:uid="{00000000-0005-0000-0000-0000C87F0000}"/>
    <cellStyle name="Normal 60 4 2 2 2 5" xfId="19461" xr:uid="{00000000-0005-0000-0000-0000C97F0000}"/>
    <cellStyle name="Normal 60 4 2 2 3" xfId="6012" xr:uid="{00000000-0005-0000-0000-0000CA7F0000}"/>
    <cellStyle name="Normal 60 4 2 2 3 2" xfId="16064" xr:uid="{00000000-0005-0000-0000-0000CB7F0000}"/>
    <cellStyle name="Normal 60 4 2 2 3 2 2" xfId="46395" xr:uid="{00000000-0005-0000-0000-0000CC7F0000}"/>
    <cellStyle name="Normal 60 4 2 2 3 2 3" xfId="31162" xr:uid="{00000000-0005-0000-0000-0000CD7F0000}"/>
    <cellStyle name="Normal 60 4 2 2 3 3" xfId="11044" xr:uid="{00000000-0005-0000-0000-0000CE7F0000}"/>
    <cellStyle name="Normal 60 4 2 2 3 3 2" xfId="41378" xr:uid="{00000000-0005-0000-0000-0000CF7F0000}"/>
    <cellStyle name="Normal 60 4 2 2 3 3 3" xfId="26145" xr:uid="{00000000-0005-0000-0000-0000D07F0000}"/>
    <cellStyle name="Normal 60 4 2 2 3 4" xfId="36365" xr:uid="{00000000-0005-0000-0000-0000D17F0000}"/>
    <cellStyle name="Normal 60 4 2 2 3 5" xfId="21132" xr:uid="{00000000-0005-0000-0000-0000D27F0000}"/>
    <cellStyle name="Normal 60 4 2 2 4" xfId="12722" xr:uid="{00000000-0005-0000-0000-0000D37F0000}"/>
    <cellStyle name="Normal 60 4 2 2 4 2" xfId="43053" xr:uid="{00000000-0005-0000-0000-0000D47F0000}"/>
    <cellStyle name="Normal 60 4 2 2 4 3" xfId="27820" xr:uid="{00000000-0005-0000-0000-0000D57F0000}"/>
    <cellStyle name="Normal 60 4 2 2 5" xfId="7701" xr:uid="{00000000-0005-0000-0000-0000D67F0000}"/>
    <cellStyle name="Normal 60 4 2 2 5 2" xfId="38036" xr:uid="{00000000-0005-0000-0000-0000D77F0000}"/>
    <cellStyle name="Normal 60 4 2 2 5 3" xfId="22803" xr:uid="{00000000-0005-0000-0000-0000D87F0000}"/>
    <cellStyle name="Normal 60 4 2 2 6" xfId="33024" xr:uid="{00000000-0005-0000-0000-0000D97F0000}"/>
    <cellStyle name="Normal 60 4 2 2 7" xfId="17790" xr:uid="{00000000-0005-0000-0000-0000DA7F0000}"/>
    <cellStyle name="Normal 60 4 2 3" xfId="3483" xr:uid="{00000000-0005-0000-0000-0000DB7F0000}"/>
    <cellStyle name="Normal 60 4 2 3 2" xfId="13557" xr:uid="{00000000-0005-0000-0000-0000DC7F0000}"/>
    <cellStyle name="Normal 60 4 2 3 2 2" xfId="43888" xr:uid="{00000000-0005-0000-0000-0000DD7F0000}"/>
    <cellStyle name="Normal 60 4 2 3 2 3" xfId="28655" xr:uid="{00000000-0005-0000-0000-0000DE7F0000}"/>
    <cellStyle name="Normal 60 4 2 3 3" xfId="8537" xr:uid="{00000000-0005-0000-0000-0000DF7F0000}"/>
    <cellStyle name="Normal 60 4 2 3 3 2" xfId="38871" xr:uid="{00000000-0005-0000-0000-0000E07F0000}"/>
    <cellStyle name="Normal 60 4 2 3 3 3" xfId="23638" xr:uid="{00000000-0005-0000-0000-0000E17F0000}"/>
    <cellStyle name="Normal 60 4 2 3 4" xfId="33858" xr:uid="{00000000-0005-0000-0000-0000E27F0000}"/>
    <cellStyle name="Normal 60 4 2 3 5" xfId="18625" xr:uid="{00000000-0005-0000-0000-0000E37F0000}"/>
    <cellStyle name="Normal 60 4 2 4" xfId="5176" xr:uid="{00000000-0005-0000-0000-0000E47F0000}"/>
    <cellStyle name="Normal 60 4 2 4 2" xfId="15228" xr:uid="{00000000-0005-0000-0000-0000E57F0000}"/>
    <cellStyle name="Normal 60 4 2 4 2 2" xfId="45559" xr:uid="{00000000-0005-0000-0000-0000E67F0000}"/>
    <cellStyle name="Normal 60 4 2 4 2 3" xfId="30326" xr:uid="{00000000-0005-0000-0000-0000E77F0000}"/>
    <cellStyle name="Normal 60 4 2 4 3" xfId="10208" xr:uid="{00000000-0005-0000-0000-0000E87F0000}"/>
    <cellStyle name="Normal 60 4 2 4 3 2" xfId="40542" xr:uid="{00000000-0005-0000-0000-0000E97F0000}"/>
    <cellStyle name="Normal 60 4 2 4 3 3" xfId="25309" xr:uid="{00000000-0005-0000-0000-0000EA7F0000}"/>
    <cellStyle name="Normal 60 4 2 4 4" xfId="35529" xr:uid="{00000000-0005-0000-0000-0000EB7F0000}"/>
    <cellStyle name="Normal 60 4 2 4 5" xfId="20296" xr:uid="{00000000-0005-0000-0000-0000EC7F0000}"/>
    <cellStyle name="Normal 60 4 2 5" xfId="11886" xr:uid="{00000000-0005-0000-0000-0000ED7F0000}"/>
    <cellStyle name="Normal 60 4 2 5 2" xfId="42217" xr:uid="{00000000-0005-0000-0000-0000EE7F0000}"/>
    <cellStyle name="Normal 60 4 2 5 3" xfId="26984" xr:uid="{00000000-0005-0000-0000-0000EF7F0000}"/>
    <cellStyle name="Normal 60 4 2 6" xfId="6865" xr:uid="{00000000-0005-0000-0000-0000F07F0000}"/>
    <cellStyle name="Normal 60 4 2 6 2" xfId="37200" xr:uid="{00000000-0005-0000-0000-0000F17F0000}"/>
    <cellStyle name="Normal 60 4 2 6 3" xfId="21967" xr:uid="{00000000-0005-0000-0000-0000F27F0000}"/>
    <cellStyle name="Normal 60 4 2 7" xfId="32188" xr:uid="{00000000-0005-0000-0000-0000F37F0000}"/>
    <cellStyle name="Normal 60 4 2 8" xfId="16954" xr:uid="{00000000-0005-0000-0000-0000F47F0000}"/>
    <cellStyle name="Normal 60 4 3" xfId="2212" xr:uid="{00000000-0005-0000-0000-0000F57F0000}"/>
    <cellStyle name="Normal 60 4 3 2" xfId="3902" xr:uid="{00000000-0005-0000-0000-0000F67F0000}"/>
    <cellStyle name="Normal 60 4 3 2 2" xfId="13975" xr:uid="{00000000-0005-0000-0000-0000F77F0000}"/>
    <cellStyle name="Normal 60 4 3 2 2 2" xfId="44306" xr:uid="{00000000-0005-0000-0000-0000F87F0000}"/>
    <cellStyle name="Normal 60 4 3 2 2 3" xfId="29073" xr:uid="{00000000-0005-0000-0000-0000F97F0000}"/>
    <cellStyle name="Normal 60 4 3 2 3" xfId="8955" xr:uid="{00000000-0005-0000-0000-0000FA7F0000}"/>
    <cellStyle name="Normal 60 4 3 2 3 2" xfId="39289" xr:uid="{00000000-0005-0000-0000-0000FB7F0000}"/>
    <cellStyle name="Normal 60 4 3 2 3 3" xfId="24056" xr:uid="{00000000-0005-0000-0000-0000FC7F0000}"/>
    <cellStyle name="Normal 60 4 3 2 4" xfId="34276" xr:uid="{00000000-0005-0000-0000-0000FD7F0000}"/>
    <cellStyle name="Normal 60 4 3 2 5" xfId="19043" xr:uid="{00000000-0005-0000-0000-0000FE7F0000}"/>
    <cellStyle name="Normal 60 4 3 3" xfId="5594" xr:uid="{00000000-0005-0000-0000-0000FF7F0000}"/>
    <cellStyle name="Normal 60 4 3 3 2" xfId="15646" xr:uid="{00000000-0005-0000-0000-000000800000}"/>
    <cellStyle name="Normal 60 4 3 3 2 2" xfId="45977" xr:uid="{00000000-0005-0000-0000-000001800000}"/>
    <cellStyle name="Normal 60 4 3 3 2 3" xfId="30744" xr:uid="{00000000-0005-0000-0000-000002800000}"/>
    <cellStyle name="Normal 60 4 3 3 3" xfId="10626" xr:uid="{00000000-0005-0000-0000-000003800000}"/>
    <cellStyle name="Normal 60 4 3 3 3 2" xfId="40960" xr:uid="{00000000-0005-0000-0000-000004800000}"/>
    <cellStyle name="Normal 60 4 3 3 3 3" xfId="25727" xr:uid="{00000000-0005-0000-0000-000005800000}"/>
    <cellStyle name="Normal 60 4 3 3 4" xfId="35947" xr:uid="{00000000-0005-0000-0000-000006800000}"/>
    <cellStyle name="Normal 60 4 3 3 5" xfId="20714" xr:uid="{00000000-0005-0000-0000-000007800000}"/>
    <cellStyle name="Normal 60 4 3 4" xfId="12304" xr:uid="{00000000-0005-0000-0000-000008800000}"/>
    <cellStyle name="Normal 60 4 3 4 2" xfId="42635" xr:uid="{00000000-0005-0000-0000-000009800000}"/>
    <cellStyle name="Normal 60 4 3 4 3" xfId="27402" xr:uid="{00000000-0005-0000-0000-00000A800000}"/>
    <cellStyle name="Normal 60 4 3 5" xfId="7283" xr:uid="{00000000-0005-0000-0000-00000B800000}"/>
    <cellStyle name="Normal 60 4 3 5 2" xfId="37618" xr:uid="{00000000-0005-0000-0000-00000C800000}"/>
    <cellStyle name="Normal 60 4 3 5 3" xfId="22385" xr:uid="{00000000-0005-0000-0000-00000D800000}"/>
    <cellStyle name="Normal 60 4 3 6" xfId="32606" xr:uid="{00000000-0005-0000-0000-00000E800000}"/>
    <cellStyle name="Normal 60 4 3 7" xfId="17372" xr:uid="{00000000-0005-0000-0000-00000F800000}"/>
    <cellStyle name="Normal 60 4 4" xfId="3065" xr:uid="{00000000-0005-0000-0000-000010800000}"/>
    <cellStyle name="Normal 60 4 4 2" xfId="13139" xr:uid="{00000000-0005-0000-0000-000011800000}"/>
    <cellStyle name="Normal 60 4 4 2 2" xfId="43470" xr:uid="{00000000-0005-0000-0000-000012800000}"/>
    <cellStyle name="Normal 60 4 4 2 3" xfId="28237" xr:uid="{00000000-0005-0000-0000-000013800000}"/>
    <cellStyle name="Normal 60 4 4 3" xfId="8119" xr:uid="{00000000-0005-0000-0000-000014800000}"/>
    <cellStyle name="Normal 60 4 4 3 2" xfId="38453" xr:uid="{00000000-0005-0000-0000-000015800000}"/>
    <cellStyle name="Normal 60 4 4 3 3" xfId="23220" xr:uid="{00000000-0005-0000-0000-000016800000}"/>
    <cellStyle name="Normal 60 4 4 4" xfId="33440" xr:uid="{00000000-0005-0000-0000-000017800000}"/>
    <cellStyle name="Normal 60 4 4 5" xfId="18207" xr:uid="{00000000-0005-0000-0000-000018800000}"/>
    <cellStyle name="Normal 60 4 5" xfId="4758" xr:uid="{00000000-0005-0000-0000-000019800000}"/>
    <cellStyle name="Normal 60 4 5 2" xfId="14810" xr:uid="{00000000-0005-0000-0000-00001A800000}"/>
    <cellStyle name="Normal 60 4 5 2 2" xfId="45141" xr:uid="{00000000-0005-0000-0000-00001B800000}"/>
    <cellStyle name="Normal 60 4 5 2 3" xfId="29908" xr:uid="{00000000-0005-0000-0000-00001C800000}"/>
    <cellStyle name="Normal 60 4 5 3" xfId="9790" xr:uid="{00000000-0005-0000-0000-00001D800000}"/>
    <cellStyle name="Normal 60 4 5 3 2" xfId="40124" xr:uid="{00000000-0005-0000-0000-00001E800000}"/>
    <cellStyle name="Normal 60 4 5 3 3" xfId="24891" xr:uid="{00000000-0005-0000-0000-00001F800000}"/>
    <cellStyle name="Normal 60 4 5 4" xfId="35111" xr:uid="{00000000-0005-0000-0000-000020800000}"/>
    <cellStyle name="Normal 60 4 5 5" xfId="19878" xr:uid="{00000000-0005-0000-0000-000021800000}"/>
    <cellStyle name="Normal 60 4 6" xfId="11468" xr:uid="{00000000-0005-0000-0000-000022800000}"/>
    <cellStyle name="Normal 60 4 6 2" xfId="41799" xr:uid="{00000000-0005-0000-0000-000023800000}"/>
    <cellStyle name="Normal 60 4 6 3" xfId="26566" xr:uid="{00000000-0005-0000-0000-000024800000}"/>
    <cellStyle name="Normal 60 4 7" xfId="6447" xr:uid="{00000000-0005-0000-0000-000025800000}"/>
    <cellStyle name="Normal 60 4 7 2" xfId="36782" xr:uid="{00000000-0005-0000-0000-000026800000}"/>
    <cellStyle name="Normal 60 4 7 3" xfId="21549" xr:uid="{00000000-0005-0000-0000-000027800000}"/>
    <cellStyle name="Normal 60 4 8" xfId="31770" xr:uid="{00000000-0005-0000-0000-000028800000}"/>
    <cellStyle name="Normal 60 4 9" xfId="16536" xr:uid="{00000000-0005-0000-0000-000029800000}"/>
    <cellStyle name="Normal 60 5" xfId="1581" xr:uid="{00000000-0005-0000-0000-00002A800000}"/>
    <cellStyle name="Normal 60 5 2" xfId="2422" xr:uid="{00000000-0005-0000-0000-00002B800000}"/>
    <cellStyle name="Normal 60 5 2 2" xfId="4112" xr:uid="{00000000-0005-0000-0000-00002C800000}"/>
    <cellStyle name="Normal 60 5 2 2 2" xfId="14185" xr:uid="{00000000-0005-0000-0000-00002D800000}"/>
    <cellStyle name="Normal 60 5 2 2 2 2" xfId="44516" xr:uid="{00000000-0005-0000-0000-00002E800000}"/>
    <cellStyle name="Normal 60 5 2 2 2 3" xfId="29283" xr:uid="{00000000-0005-0000-0000-00002F800000}"/>
    <cellStyle name="Normal 60 5 2 2 3" xfId="9165" xr:uid="{00000000-0005-0000-0000-000030800000}"/>
    <cellStyle name="Normal 60 5 2 2 3 2" xfId="39499" xr:uid="{00000000-0005-0000-0000-000031800000}"/>
    <cellStyle name="Normal 60 5 2 2 3 3" xfId="24266" xr:uid="{00000000-0005-0000-0000-000032800000}"/>
    <cellStyle name="Normal 60 5 2 2 4" xfId="34486" xr:uid="{00000000-0005-0000-0000-000033800000}"/>
    <cellStyle name="Normal 60 5 2 2 5" xfId="19253" xr:uid="{00000000-0005-0000-0000-000034800000}"/>
    <cellStyle name="Normal 60 5 2 3" xfId="5804" xr:uid="{00000000-0005-0000-0000-000035800000}"/>
    <cellStyle name="Normal 60 5 2 3 2" xfId="15856" xr:uid="{00000000-0005-0000-0000-000036800000}"/>
    <cellStyle name="Normal 60 5 2 3 2 2" xfId="46187" xr:uid="{00000000-0005-0000-0000-000037800000}"/>
    <cellStyle name="Normal 60 5 2 3 2 3" xfId="30954" xr:uid="{00000000-0005-0000-0000-000038800000}"/>
    <cellStyle name="Normal 60 5 2 3 3" xfId="10836" xr:uid="{00000000-0005-0000-0000-000039800000}"/>
    <cellStyle name="Normal 60 5 2 3 3 2" xfId="41170" xr:uid="{00000000-0005-0000-0000-00003A800000}"/>
    <cellStyle name="Normal 60 5 2 3 3 3" xfId="25937" xr:uid="{00000000-0005-0000-0000-00003B800000}"/>
    <cellStyle name="Normal 60 5 2 3 4" xfId="36157" xr:uid="{00000000-0005-0000-0000-00003C800000}"/>
    <cellStyle name="Normal 60 5 2 3 5" xfId="20924" xr:uid="{00000000-0005-0000-0000-00003D800000}"/>
    <cellStyle name="Normal 60 5 2 4" xfId="12514" xr:uid="{00000000-0005-0000-0000-00003E800000}"/>
    <cellStyle name="Normal 60 5 2 4 2" xfId="42845" xr:uid="{00000000-0005-0000-0000-00003F800000}"/>
    <cellStyle name="Normal 60 5 2 4 3" xfId="27612" xr:uid="{00000000-0005-0000-0000-000040800000}"/>
    <cellStyle name="Normal 60 5 2 5" xfId="7493" xr:uid="{00000000-0005-0000-0000-000041800000}"/>
    <cellStyle name="Normal 60 5 2 5 2" xfId="37828" xr:uid="{00000000-0005-0000-0000-000042800000}"/>
    <cellStyle name="Normal 60 5 2 5 3" xfId="22595" xr:uid="{00000000-0005-0000-0000-000043800000}"/>
    <cellStyle name="Normal 60 5 2 6" xfId="32816" xr:uid="{00000000-0005-0000-0000-000044800000}"/>
    <cellStyle name="Normal 60 5 2 7" xfId="17582" xr:uid="{00000000-0005-0000-0000-000045800000}"/>
    <cellStyle name="Normal 60 5 3" xfId="3275" xr:uid="{00000000-0005-0000-0000-000046800000}"/>
    <cellStyle name="Normal 60 5 3 2" xfId="13349" xr:uid="{00000000-0005-0000-0000-000047800000}"/>
    <cellStyle name="Normal 60 5 3 2 2" xfId="43680" xr:uid="{00000000-0005-0000-0000-000048800000}"/>
    <cellStyle name="Normal 60 5 3 2 3" xfId="28447" xr:uid="{00000000-0005-0000-0000-000049800000}"/>
    <cellStyle name="Normal 60 5 3 3" xfId="8329" xr:uid="{00000000-0005-0000-0000-00004A800000}"/>
    <cellStyle name="Normal 60 5 3 3 2" xfId="38663" xr:uid="{00000000-0005-0000-0000-00004B800000}"/>
    <cellStyle name="Normal 60 5 3 3 3" xfId="23430" xr:uid="{00000000-0005-0000-0000-00004C800000}"/>
    <cellStyle name="Normal 60 5 3 4" xfId="33650" xr:uid="{00000000-0005-0000-0000-00004D800000}"/>
    <cellStyle name="Normal 60 5 3 5" xfId="18417" xr:uid="{00000000-0005-0000-0000-00004E800000}"/>
    <cellStyle name="Normal 60 5 4" xfId="4968" xr:uid="{00000000-0005-0000-0000-00004F800000}"/>
    <cellStyle name="Normal 60 5 4 2" xfId="15020" xr:uid="{00000000-0005-0000-0000-000050800000}"/>
    <cellStyle name="Normal 60 5 4 2 2" xfId="45351" xr:uid="{00000000-0005-0000-0000-000051800000}"/>
    <cellStyle name="Normal 60 5 4 2 3" xfId="30118" xr:uid="{00000000-0005-0000-0000-000052800000}"/>
    <cellStyle name="Normal 60 5 4 3" xfId="10000" xr:uid="{00000000-0005-0000-0000-000053800000}"/>
    <cellStyle name="Normal 60 5 4 3 2" xfId="40334" xr:uid="{00000000-0005-0000-0000-000054800000}"/>
    <cellStyle name="Normal 60 5 4 3 3" xfId="25101" xr:uid="{00000000-0005-0000-0000-000055800000}"/>
    <cellStyle name="Normal 60 5 4 4" xfId="35321" xr:uid="{00000000-0005-0000-0000-000056800000}"/>
    <cellStyle name="Normal 60 5 4 5" xfId="20088" xr:uid="{00000000-0005-0000-0000-000057800000}"/>
    <cellStyle name="Normal 60 5 5" xfId="11678" xr:uid="{00000000-0005-0000-0000-000058800000}"/>
    <cellStyle name="Normal 60 5 5 2" xfId="42009" xr:uid="{00000000-0005-0000-0000-000059800000}"/>
    <cellStyle name="Normal 60 5 5 3" xfId="26776" xr:uid="{00000000-0005-0000-0000-00005A800000}"/>
    <cellStyle name="Normal 60 5 6" xfId="6657" xr:uid="{00000000-0005-0000-0000-00005B800000}"/>
    <cellStyle name="Normal 60 5 6 2" xfId="36992" xr:uid="{00000000-0005-0000-0000-00005C800000}"/>
    <cellStyle name="Normal 60 5 6 3" xfId="21759" xr:uid="{00000000-0005-0000-0000-00005D800000}"/>
    <cellStyle name="Normal 60 5 7" xfId="31980" xr:uid="{00000000-0005-0000-0000-00005E800000}"/>
    <cellStyle name="Normal 60 5 8" xfId="16746" xr:uid="{00000000-0005-0000-0000-00005F800000}"/>
    <cellStyle name="Normal 60 6" xfId="2002" xr:uid="{00000000-0005-0000-0000-000060800000}"/>
    <cellStyle name="Normal 60 6 2" xfId="3694" xr:uid="{00000000-0005-0000-0000-000061800000}"/>
    <cellStyle name="Normal 60 6 2 2" xfId="13767" xr:uid="{00000000-0005-0000-0000-000062800000}"/>
    <cellStyle name="Normal 60 6 2 2 2" xfId="44098" xr:uid="{00000000-0005-0000-0000-000063800000}"/>
    <cellStyle name="Normal 60 6 2 2 3" xfId="28865" xr:uid="{00000000-0005-0000-0000-000064800000}"/>
    <cellStyle name="Normal 60 6 2 3" xfId="8747" xr:uid="{00000000-0005-0000-0000-000065800000}"/>
    <cellStyle name="Normal 60 6 2 3 2" xfId="39081" xr:uid="{00000000-0005-0000-0000-000066800000}"/>
    <cellStyle name="Normal 60 6 2 3 3" xfId="23848" xr:uid="{00000000-0005-0000-0000-000067800000}"/>
    <cellStyle name="Normal 60 6 2 4" xfId="34068" xr:uid="{00000000-0005-0000-0000-000068800000}"/>
    <cellStyle name="Normal 60 6 2 5" xfId="18835" xr:uid="{00000000-0005-0000-0000-000069800000}"/>
    <cellStyle name="Normal 60 6 3" xfId="5386" xr:uid="{00000000-0005-0000-0000-00006A800000}"/>
    <cellStyle name="Normal 60 6 3 2" xfId="15438" xr:uid="{00000000-0005-0000-0000-00006B800000}"/>
    <cellStyle name="Normal 60 6 3 2 2" xfId="45769" xr:uid="{00000000-0005-0000-0000-00006C800000}"/>
    <cellStyle name="Normal 60 6 3 2 3" xfId="30536" xr:uid="{00000000-0005-0000-0000-00006D800000}"/>
    <cellStyle name="Normal 60 6 3 3" xfId="10418" xr:uid="{00000000-0005-0000-0000-00006E800000}"/>
    <cellStyle name="Normal 60 6 3 3 2" xfId="40752" xr:uid="{00000000-0005-0000-0000-00006F800000}"/>
    <cellStyle name="Normal 60 6 3 3 3" xfId="25519" xr:uid="{00000000-0005-0000-0000-000070800000}"/>
    <cellStyle name="Normal 60 6 3 4" xfId="35739" xr:uid="{00000000-0005-0000-0000-000071800000}"/>
    <cellStyle name="Normal 60 6 3 5" xfId="20506" xr:uid="{00000000-0005-0000-0000-000072800000}"/>
    <cellStyle name="Normal 60 6 4" xfId="12096" xr:uid="{00000000-0005-0000-0000-000073800000}"/>
    <cellStyle name="Normal 60 6 4 2" xfId="42427" xr:uid="{00000000-0005-0000-0000-000074800000}"/>
    <cellStyle name="Normal 60 6 4 3" xfId="27194" xr:uid="{00000000-0005-0000-0000-000075800000}"/>
    <cellStyle name="Normal 60 6 5" xfId="7075" xr:uid="{00000000-0005-0000-0000-000076800000}"/>
    <cellStyle name="Normal 60 6 5 2" xfId="37410" xr:uid="{00000000-0005-0000-0000-000077800000}"/>
    <cellStyle name="Normal 60 6 5 3" xfId="22177" xr:uid="{00000000-0005-0000-0000-000078800000}"/>
    <cellStyle name="Normal 60 6 6" xfId="32398" xr:uid="{00000000-0005-0000-0000-000079800000}"/>
    <cellStyle name="Normal 60 6 7" xfId="17164" xr:uid="{00000000-0005-0000-0000-00007A800000}"/>
    <cellStyle name="Normal 60 7" xfId="2853" xr:uid="{00000000-0005-0000-0000-00007B800000}"/>
    <cellStyle name="Normal 60 7 2" xfId="12931" xr:uid="{00000000-0005-0000-0000-00007C800000}"/>
    <cellStyle name="Normal 60 7 2 2" xfId="43262" xr:uid="{00000000-0005-0000-0000-00007D800000}"/>
    <cellStyle name="Normal 60 7 2 3" xfId="28029" xr:uid="{00000000-0005-0000-0000-00007E800000}"/>
    <cellStyle name="Normal 60 7 3" xfId="7911" xr:uid="{00000000-0005-0000-0000-00007F800000}"/>
    <cellStyle name="Normal 60 7 3 2" xfId="38245" xr:uid="{00000000-0005-0000-0000-000080800000}"/>
    <cellStyle name="Normal 60 7 3 3" xfId="23012" xr:uid="{00000000-0005-0000-0000-000081800000}"/>
    <cellStyle name="Normal 60 7 4" xfId="33232" xr:uid="{00000000-0005-0000-0000-000082800000}"/>
    <cellStyle name="Normal 60 7 5" xfId="17999" xr:uid="{00000000-0005-0000-0000-000083800000}"/>
    <cellStyle name="Normal 60 8" xfId="4547" xr:uid="{00000000-0005-0000-0000-000084800000}"/>
    <cellStyle name="Normal 60 8 2" xfId="14602" xr:uid="{00000000-0005-0000-0000-000085800000}"/>
    <cellStyle name="Normal 60 8 2 2" xfId="44933" xr:uid="{00000000-0005-0000-0000-000086800000}"/>
    <cellStyle name="Normal 60 8 2 3" xfId="29700" xr:uid="{00000000-0005-0000-0000-000087800000}"/>
    <cellStyle name="Normal 60 8 3" xfId="9582" xr:uid="{00000000-0005-0000-0000-000088800000}"/>
    <cellStyle name="Normal 60 8 3 2" xfId="39916" xr:uid="{00000000-0005-0000-0000-000089800000}"/>
    <cellStyle name="Normal 60 8 3 3" xfId="24683" xr:uid="{00000000-0005-0000-0000-00008A800000}"/>
    <cellStyle name="Normal 60 8 4" xfId="34903" xr:uid="{00000000-0005-0000-0000-00008B800000}"/>
    <cellStyle name="Normal 60 8 5" xfId="19670" xr:uid="{00000000-0005-0000-0000-00008C800000}"/>
    <cellStyle name="Normal 60 9" xfId="11258" xr:uid="{00000000-0005-0000-0000-00008D800000}"/>
    <cellStyle name="Normal 60 9 2" xfId="41591" xr:uid="{00000000-0005-0000-0000-00008E800000}"/>
    <cellStyle name="Normal 60 9 3" xfId="26358" xr:uid="{00000000-0005-0000-0000-00008F800000}"/>
    <cellStyle name="Normal 61" xfId="888" xr:uid="{00000000-0005-0000-0000-000090800000}"/>
    <cellStyle name="Normal 61 2" xfId="889" xr:uid="{00000000-0005-0000-0000-000091800000}"/>
    <cellStyle name="Normal 62" xfId="890" xr:uid="{00000000-0005-0000-0000-000092800000}"/>
    <cellStyle name="Normal 62 2" xfId="891" xr:uid="{00000000-0005-0000-0000-000093800000}"/>
    <cellStyle name="Normal 63" xfId="892" xr:uid="{00000000-0005-0000-0000-000094800000}"/>
    <cellStyle name="Normal 64" xfId="893" xr:uid="{00000000-0005-0000-0000-000095800000}"/>
    <cellStyle name="Normal 64 10" xfId="6238" xr:uid="{00000000-0005-0000-0000-000096800000}"/>
    <cellStyle name="Normal 64 10 2" xfId="36575" xr:uid="{00000000-0005-0000-0000-000097800000}"/>
    <cellStyle name="Normal 64 10 3" xfId="21342" xr:uid="{00000000-0005-0000-0000-000098800000}"/>
    <cellStyle name="Normal 64 11" xfId="31566" xr:uid="{00000000-0005-0000-0000-000099800000}"/>
    <cellStyle name="Normal 64 12" xfId="16327" xr:uid="{00000000-0005-0000-0000-00009A800000}"/>
    <cellStyle name="Normal 64 2" xfId="1202" xr:uid="{00000000-0005-0000-0000-00009B800000}"/>
    <cellStyle name="Normal 64 2 10" xfId="31617" xr:uid="{00000000-0005-0000-0000-00009C800000}"/>
    <cellStyle name="Normal 64 2 11" xfId="16381" xr:uid="{00000000-0005-0000-0000-00009D800000}"/>
    <cellStyle name="Normal 64 2 2" xfId="1310" xr:uid="{00000000-0005-0000-0000-00009E800000}"/>
    <cellStyle name="Normal 64 2 2 10" xfId="16485" xr:uid="{00000000-0005-0000-0000-00009F800000}"/>
    <cellStyle name="Normal 64 2 2 2" xfId="1527" xr:uid="{00000000-0005-0000-0000-0000A0800000}"/>
    <cellStyle name="Normal 64 2 2 2 2" xfId="1948" xr:uid="{00000000-0005-0000-0000-0000A1800000}"/>
    <cellStyle name="Normal 64 2 2 2 2 2" xfId="2787" xr:uid="{00000000-0005-0000-0000-0000A2800000}"/>
    <cellStyle name="Normal 64 2 2 2 2 2 2" xfId="4477" xr:uid="{00000000-0005-0000-0000-0000A3800000}"/>
    <cellStyle name="Normal 64 2 2 2 2 2 2 2" xfId="14550" xr:uid="{00000000-0005-0000-0000-0000A4800000}"/>
    <cellStyle name="Normal 64 2 2 2 2 2 2 2 2" xfId="44881" xr:uid="{00000000-0005-0000-0000-0000A5800000}"/>
    <cellStyle name="Normal 64 2 2 2 2 2 2 2 3" xfId="29648" xr:uid="{00000000-0005-0000-0000-0000A6800000}"/>
    <cellStyle name="Normal 64 2 2 2 2 2 2 3" xfId="9530" xr:uid="{00000000-0005-0000-0000-0000A7800000}"/>
    <cellStyle name="Normal 64 2 2 2 2 2 2 3 2" xfId="39864" xr:uid="{00000000-0005-0000-0000-0000A8800000}"/>
    <cellStyle name="Normal 64 2 2 2 2 2 2 3 3" xfId="24631" xr:uid="{00000000-0005-0000-0000-0000A9800000}"/>
    <cellStyle name="Normal 64 2 2 2 2 2 2 4" xfId="34851" xr:uid="{00000000-0005-0000-0000-0000AA800000}"/>
    <cellStyle name="Normal 64 2 2 2 2 2 2 5" xfId="19618" xr:uid="{00000000-0005-0000-0000-0000AB800000}"/>
    <cellStyle name="Normal 64 2 2 2 2 2 3" xfId="6169" xr:uid="{00000000-0005-0000-0000-0000AC800000}"/>
    <cellStyle name="Normal 64 2 2 2 2 2 3 2" xfId="16221" xr:uid="{00000000-0005-0000-0000-0000AD800000}"/>
    <cellStyle name="Normal 64 2 2 2 2 2 3 2 2" xfId="46552" xr:uid="{00000000-0005-0000-0000-0000AE800000}"/>
    <cellStyle name="Normal 64 2 2 2 2 2 3 2 3" xfId="31319" xr:uid="{00000000-0005-0000-0000-0000AF800000}"/>
    <cellStyle name="Normal 64 2 2 2 2 2 3 3" xfId="11201" xr:uid="{00000000-0005-0000-0000-0000B0800000}"/>
    <cellStyle name="Normal 64 2 2 2 2 2 3 3 2" xfId="41535" xr:uid="{00000000-0005-0000-0000-0000B1800000}"/>
    <cellStyle name="Normal 64 2 2 2 2 2 3 3 3" xfId="26302" xr:uid="{00000000-0005-0000-0000-0000B2800000}"/>
    <cellStyle name="Normal 64 2 2 2 2 2 3 4" xfId="36522" xr:uid="{00000000-0005-0000-0000-0000B3800000}"/>
    <cellStyle name="Normal 64 2 2 2 2 2 3 5" xfId="21289" xr:uid="{00000000-0005-0000-0000-0000B4800000}"/>
    <cellStyle name="Normal 64 2 2 2 2 2 4" xfId="12879" xr:uid="{00000000-0005-0000-0000-0000B5800000}"/>
    <cellStyle name="Normal 64 2 2 2 2 2 4 2" xfId="43210" xr:uid="{00000000-0005-0000-0000-0000B6800000}"/>
    <cellStyle name="Normal 64 2 2 2 2 2 4 3" xfId="27977" xr:uid="{00000000-0005-0000-0000-0000B7800000}"/>
    <cellStyle name="Normal 64 2 2 2 2 2 5" xfId="7858" xr:uid="{00000000-0005-0000-0000-0000B8800000}"/>
    <cellStyle name="Normal 64 2 2 2 2 2 5 2" xfId="38193" xr:uid="{00000000-0005-0000-0000-0000B9800000}"/>
    <cellStyle name="Normal 64 2 2 2 2 2 5 3" xfId="22960" xr:uid="{00000000-0005-0000-0000-0000BA800000}"/>
    <cellStyle name="Normal 64 2 2 2 2 2 6" xfId="33181" xr:uid="{00000000-0005-0000-0000-0000BB800000}"/>
    <cellStyle name="Normal 64 2 2 2 2 2 7" xfId="17947" xr:uid="{00000000-0005-0000-0000-0000BC800000}"/>
    <cellStyle name="Normal 64 2 2 2 2 3" xfId="3640" xr:uid="{00000000-0005-0000-0000-0000BD800000}"/>
    <cellStyle name="Normal 64 2 2 2 2 3 2" xfId="13714" xr:uid="{00000000-0005-0000-0000-0000BE800000}"/>
    <cellStyle name="Normal 64 2 2 2 2 3 2 2" xfId="44045" xr:uid="{00000000-0005-0000-0000-0000BF800000}"/>
    <cellStyle name="Normal 64 2 2 2 2 3 2 3" xfId="28812" xr:uid="{00000000-0005-0000-0000-0000C0800000}"/>
    <cellStyle name="Normal 64 2 2 2 2 3 3" xfId="8694" xr:uid="{00000000-0005-0000-0000-0000C1800000}"/>
    <cellStyle name="Normal 64 2 2 2 2 3 3 2" xfId="39028" xr:uid="{00000000-0005-0000-0000-0000C2800000}"/>
    <cellStyle name="Normal 64 2 2 2 2 3 3 3" xfId="23795" xr:uid="{00000000-0005-0000-0000-0000C3800000}"/>
    <cellStyle name="Normal 64 2 2 2 2 3 4" xfId="34015" xr:uid="{00000000-0005-0000-0000-0000C4800000}"/>
    <cellStyle name="Normal 64 2 2 2 2 3 5" xfId="18782" xr:uid="{00000000-0005-0000-0000-0000C5800000}"/>
    <cellStyle name="Normal 64 2 2 2 2 4" xfId="5333" xr:uid="{00000000-0005-0000-0000-0000C6800000}"/>
    <cellStyle name="Normal 64 2 2 2 2 4 2" xfId="15385" xr:uid="{00000000-0005-0000-0000-0000C7800000}"/>
    <cellStyle name="Normal 64 2 2 2 2 4 2 2" xfId="45716" xr:uid="{00000000-0005-0000-0000-0000C8800000}"/>
    <cellStyle name="Normal 64 2 2 2 2 4 2 3" xfId="30483" xr:uid="{00000000-0005-0000-0000-0000C9800000}"/>
    <cellStyle name="Normal 64 2 2 2 2 4 3" xfId="10365" xr:uid="{00000000-0005-0000-0000-0000CA800000}"/>
    <cellStyle name="Normal 64 2 2 2 2 4 3 2" xfId="40699" xr:uid="{00000000-0005-0000-0000-0000CB800000}"/>
    <cellStyle name="Normal 64 2 2 2 2 4 3 3" xfId="25466" xr:uid="{00000000-0005-0000-0000-0000CC800000}"/>
    <cellStyle name="Normal 64 2 2 2 2 4 4" xfId="35686" xr:uid="{00000000-0005-0000-0000-0000CD800000}"/>
    <cellStyle name="Normal 64 2 2 2 2 4 5" xfId="20453" xr:uid="{00000000-0005-0000-0000-0000CE800000}"/>
    <cellStyle name="Normal 64 2 2 2 2 5" xfId="12043" xr:uid="{00000000-0005-0000-0000-0000CF800000}"/>
    <cellStyle name="Normal 64 2 2 2 2 5 2" xfId="42374" xr:uid="{00000000-0005-0000-0000-0000D0800000}"/>
    <cellStyle name="Normal 64 2 2 2 2 5 3" xfId="27141" xr:uid="{00000000-0005-0000-0000-0000D1800000}"/>
    <cellStyle name="Normal 64 2 2 2 2 6" xfId="7022" xr:uid="{00000000-0005-0000-0000-0000D2800000}"/>
    <cellStyle name="Normal 64 2 2 2 2 6 2" xfId="37357" xr:uid="{00000000-0005-0000-0000-0000D3800000}"/>
    <cellStyle name="Normal 64 2 2 2 2 6 3" xfId="22124" xr:uid="{00000000-0005-0000-0000-0000D4800000}"/>
    <cellStyle name="Normal 64 2 2 2 2 7" xfId="32345" xr:uid="{00000000-0005-0000-0000-0000D5800000}"/>
    <cellStyle name="Normal 64 2 2 2 2 8" xfId="17111" xr:uid="{00000000-0005-0000-0000-0000D6800000}"/>
    <cellStyle name="Normal 64 2 2 2 3" xfId="2369" xr:uid="{00000000-0005-0000-0000-0000D7800000}"/>
    <cellStyle name="Normal 64 2 2 2 3 2" xfId="4059" xr:uid="{00000000-0005-0000-0000-0000D8800000}"/>
    <cellStyle name="Normal 64 2 2 2 3 2 2" xfId="14132" xr:uid="{00000000-0005-0000-0000-0000D9800000}"/>
    <cellStyle name="Normal 64 2 2 2 3 2 2 2" xfId="44463" xr:uid="{00000000-0005-0000-0000-0000DA800000}"/>
    <cellStyle name="Normal 64 2 2 2 3 2 2 3" xfId="29230" xr:uid="{00000000-0005-0000-0000-0000DB800000}"/>
    <cellStyle name="Normal 64 2 2 2 3 2 3" xfId="9112" xr:uid="{00000000-0005-0000-0000-0000DC800000}"/>
    <cellStyle name="Normal 64 2 2 2 3 2 3 2" xfId="39446" xr:uid="{00000000-0005-0000-0000-0000DD800000}"/>
    <cellStyle name="Normal 64 2 2 2 3 2 3 3" xfId="24213" xr:uid="{00000000-0005-0000-0000-0000DE800000}"/>
    <cellStyle name="Normal 64 2 2 2 3 2 4" xfId="34433" xr:uid="{00000000-0005-0000-0000-0000DF800000}"/>
    <cellStyle name="Normal 64 2 2 2 3 2 5" xfId="19200" xr:uid="{00000000-0005-0000-0000-0000E0800000}"/>
    <cellStyle name="Normal 64 2 2 2 3 3" xfId="5751" xr:uid="{00000000-0005-0000-0000-0000E1800000}"/>
    <cellStyle name="Normal 64 2 2 2 3 3 2" xfId="15803" xr:uid="{00000000-0005-0000-0000-0000E2800000}"/>
    <cellStyle name="Normal 64 2 2 2 3 3 2 2" xfId="46134" xr:uid="{00000000-0005-0000-0000-0000E3800000}"/>
    <cellStyle name="Normal 64 2 2 2 3 3 2 3" xfId="30901" xr:uid="{00000000-0005-0000-0000-0000E4800000}"/>
    <cellStyle name="Normal 64 2 2 2 3 3 3" xfId="10783" xr:uid="{00000000-0005-0000-0000-0000E5800000}"/>
    <cellStyle name="Normal 64 2 2 2 3 3 3 2" xfId="41117" xr:uid="{00000000-0005-0000-0000-0000E6800000}"/>
    <cellStyle name="Normal 64 2 2 2 3 3 3 3" xfId="25884" xr:uid="{00000000-0005-0000-0000-0000E7800000}"/>
    <cellStyle name="Normal 64 2 2 2 3 3 4" xfId="36104" xr:uid="{00000000-0005-0000-0000-0000E8800000}"/>
    <cellStyle name="Normal 64 2 2 2 3 3 5" xfId="20871" xr:uid="{00000000-0005-0000-0000-0000E9800000}"/>
    <cellStyle name="Normal 64 2 2 2 3 4" xfId="12461" xr:uid="{00000000-0005-0000-0000-0000EA800000}"/>
    <cellStyle name="Normal 64 2 2 2 3 4 2" xfId="42792" xr:uid="{00000000-0005-0000-0000-0000EB800000}"/>
    <cellStyle name="Normal 64 2 2 2 3 4 3" xfId="27559" xr:uid="{00000000-0005-0000-0000-0000EC800000}"/>
    <cellStyle name="Normal 64 2 2 2 3 5" xfId="7440" xr:uid="{00000000-0005-0000-0000-0000ED800000}"/>
    <cellStyle name="Normal 64 2 2 2 3 5 2" xfId="37775" xr:uid="{00000000-0005-0000-0000-0000EE800000}"/>
    <cellStyle name="Normal 64 2 2 2 3 5 3" xfId="22542" xr:uid="{00000000-0005-0000-0000-0000EF800000}"/>
    <cellStyle name="Normal 64 2 2 2 3 6" xfId="32763" xr:uid="{00000000-0005-0000-0000-0000F0800000}"/>
    <cellStyle name="Normal 64 2 2 2 3 7" xfId="17529" xr:uid="{00000000-0005-0000-0000-0000F1800000}"/>
    <cellStyle name="Normal 64 2 2 2 4" xfId="3222" xr:uid="{00000000-0005-0000-0000-0000F2800000}"/>
    <cellStyle name="Normal 64 2 2 2 4 2" xfId="13296" xr:uid="{00000000-0005-0000-0000-0000F3800000}"/>
    <cellStyle name="Normal 64 2 2 2 4 2 2" xfId="43627" xr:uid="{00000000-0005-0000-0000-0000F4800000}"/>
    <cellStyle name="Normal 64 2 2 2 4 2 3" xfId="28394" xr:uid="{00000000-0005-0000-0000-0000F5800000}"/>
    <cellStyle name="Normal 64 2 2 2 4 3" xfId="8276" xr:uid="{00000000-0005-0000-0000-0000F6800000}"/>
    <cellStyle name="Normal 64 2 2 2 4 3 2" xfId="38610" xr:uid="{00000000-0005-0000-0000-0000F7800000}"/>
    <cellStyle name="Normal 64 2 2 2 4 3 3" xfId="23377" xr:uid="{00000000-0005-0000-0000-0000F8800000}"/>
    <cellStyle name="Normal 64 2 2 2 4 4" xfId="33597" xr:uid="{00000000-0005-0000-0000-0000F9800000}"/>
    <cellStyle name="Normal 64 2 2 2 4 5" xfId="18364" xr:uid="{00000000-0005-0000-0000-0000FA800000}"/>
    <cellStyle name="Normal 64 2 2 2 5" xfId="4915" xr:uid="{00000000-0005-0000-0000-0000FB800000}"/>
    <cellStyle name="Normal 64 2 2 2 5 2" xfId="14967" xr:uid="{00000000-0005-0000-0000-0000FC800000}"/>
    <cellStyle name="Normal 64 2 2 2 5 2 2" xfId="45298" xr:uid="{00000000-0005-0000-0000-0000FD800000}"/>
    <cellStyle name="Normal 64 2 2 2 5 2 3" xfId="30065" xr:uid="{00000000-0005-0000-0000-0000FE800000}"/>
    <cellStyle name="Normal 64 2 2 2 5 3" xfId="9947" xr:uid="{00000000-0005-0000-0000-0000FF800000}"/>
    <cellStyle name="Normal 64 2 2 2 5 3 2" xfId="40281" xr:uid="{00000000-0005-0000-0000-000000810000}"/>
    <cellStyle name="Normal 64 2 2 2 5 3 3" xfId="25048" xr:uid="{00000000-0005-0000-0000-000001810000}"/>
    <cellStyle name="Normal 64 2 2 2 5 4" xfId="35268" xr:uid="{00000000-0005-0000-0000-000002810000}"/>
    <cellStyle name="Normal 64 2 2 2 5 5" xfId="20035" xr:uid="{00000000-0005-0000-0000-000003810000}"/>
    <cellStyle name="Normal 64 2 2 2 6" xfId="11625" xr:uid="{00000000-0005-0000-0000-000004810000}"/>
    <cellStyle name="Normal 64 2 2 2 6 2" xfId="41956" xr:uid="{00000000-0005-0000-0000-000005810000}"/>
    <cellStyle name="Normal 64 2 2 2 6 3" xfId="26723" xr:uid="{00000000-0005-0000-0000-000006810000}"/>
    <cellStyle name="Normal 64 2 2 2 7" xfId="6604" xr:uid="{00000000-0005-0000-0000-000007810000}"/>
    <cellStyle name="Normal 64 2 2 2 7 2" xfId="36939" xr:uid="{00000000-0005-0000-0000-000008810000}"/>
    <cellStyle name="Normal 64 2 2 2 7 3" xfId="21706" xr:uid="{00000000-0005-0000-0000-000009810000}"/>
    <cellStyle name="Normal 64 2 2 2 8" xfId="31927" xr:uid="{00000000-0005-0000-0000-00000A810000}"/>
    <cellStyle name="Normal 64 2 2 2 9" xfId="16693" xr:uid="{00000000-0005-0000-0000-00000B810000}"/>
    <cellStyle name="Normal 64 2 2 3" xfId="1740" xr:uid="{00000000-0005-0000-0000-00000C810000}"/>
    <cellStyle name="Normal 64 2 2 3 2" xfId="2579" xr:uid="{00000000-0005-0000-0000-00000D810000}"/>
    <cellStyle name="Normal 64 2 2 3 2 2" xfId="4269" xr:uid="{00000000-0005-0000-0000-00000E810000}"/>
    <cellStyle name="Normal 64 2 2 3 2 2 2" xfId="14342" xr:uid="{00000000-0005-0000-0000-00000F810000}"/>
    <cellStyle name="Normal 64 2 2 3 2 2 2 2" xfId="44673" xr:uid="{00000000-0005-0000-0000-000010810000}"/>
    <cellStyle name="Normal 64 2 2 3 2 2 2 3" xfId="29440" xr:uid="{00000000-0005-0000-0000-000011810000}"/>
    <cellStyle name="Normal 64 2 2 3 2 2 3" xfId="9322" xr:uid="{00000000-0005-0000-0000-000012810000}"/>
    <cellStyle name="Normal 64 2 2 3 2 2 3 2" xfId="39656" xr:uid="{00000000-0005-0000-0000-000013810000}"/>
    <cellStyle name="Normal 64 2 2 3 2 2 3 3" xfId="24423" xr:uid="{00000000-0005-0000-0000-000014810000}"/>
    <cellStyle name="Normal 64 2 2 3 2 2 4" xfId="34643" xr:uid="{00000000-0005-0000-0000-000015810000}"/>
    <cellStyle name="Normal 64 2 2 3 2 2 5" xfId="19410" xr:uid="{00000000-0005-0000-0000-000016810000}"/>
    <cellStyle name="Normal 64 2 2 3 2 3" xfId="5961" xr:uid="{00000000-0005-0000-0000-000017810000}"/>
    <cellStyle name="Normal 64 2 2 3 2 3 2" xfId="16013" xr:uid="{00000000-0005-0000-0000-000018810000}"/>
    <cellStyle name="Normal 64 2 2 3 2 3 2 2" xfId="46344" xr:uid="{00000000-0005-0000-0000-000019810000}"/>
    <cellStyle name="Normal 64 2 2 3 2 3 2 3" xfId="31111" xr:uid="{00000000-0005-0000-0000-00001A810000}"/>
    <cellStyle name="Normal 64 2 2 3 2 3 3" xfId="10993" xr:uid="{00000000-0005-0000-0000-00001B810000}"/>
    <cellStyle name="Normal 64 2 2 3 2 3 3 2" xfId="41327" xr:uid="{00000000-0005-0000-0000-00001C810000}"/>
    <cellStyle name="Normal 64 2 2 3 2 3 3 3" xfId="26094" xr:uid="{00000000-0005-0000-0000-00001D810000}"/>
    <cellStyle name="Normal 64 2 2 3 2 3 4" xfId="36314" xr:uid="{00000000-0005-0000-0000-00001E810000}"/>
    <cellStyle name="Normal 64 2 2 3 2 3 5" xfId="21081" xr:uid="{00000000-0005-0000-0000-00001F810000}"/>
    <cellStyle name="Normal 64 2 2 3 2 4" xfId="12671" xr:uid="{00000000-0005-0000-0000-000020810000}"/>
    <cellStyle name="Normal 64 2 2 3 2 4 2" xfId="43002" xr:uid="{00000000-0005-0000-0000-000021810000}"/>
    <cellStyle name="Normal 64 2 2 3 2 4 3" xfId="27769" xr:uid="{00000000-0005-0000-0000-000022810000}"/>
    <cellStyle name="Normal 64 2 2 3 2 5" xfId="7650" xr:uid="{00000000-0005-0000-0000-000023810000}"/>
    <cellStyle name="Normal 64 2 2 3 2 5 2" xfId="37985" xr:uid="{00000000-0005-0000-0000-000024810000}"/>
    <cellStyle name="Normal 64 2 2 3 2 5 3" xfId="22752" xr:uid="{00000000-0005-0000-0000-000025810000}"/>
    <cellStyle name="Normal 64 2 2 3 2 6" xfId="32973" xr:uid="{00000000-0005-0000-0000-000026810000}"/>
    <cellStyle name="Normal 64 2 2 3 2 7" xfId="17739" xr:uid="{00000000-0005-0000-0000-000027810000}"/>
    <cellStyle name="Normal 64 2 2 3 3" xfId="3432" xr:uid="{00000000-0005-0000-0000-000028810000}"/>
    <cellStyle name="Normal 64 2 2 3 3 2" xfId="13506" xr:uid="{00000000-0005-0000-0000-000029810000}"/>
    <cellStyle name="Normal 64 2 2 3 3 2 2" xfId="43837" xr:uid="{00000000-0005-0000-0000-00002A810000}"/>
    <cellStyle name="Normal 64 2 2 3 3 2 3" xfId="28604" xr:uid="{00000000-0005-0000-0000-00002B810000}"/>
    <cellStyle name="Normal 64 2 2 3 3 3" xfId="8486" xr:uid="{00000000-0005-0000-0000-00002C810000}"/>
    <cellStyle name="Normal 64 2 2 3 3 3 2" xfId="38820" xr:uid="{00000000-0005-0000-0000-00002D810000}"/>
    <cellStyle name="Normal 64 2 2 3 3 3 3" xfId="23587" xr:uid="{00000000-0005-0000-0000-00002E810000}"/>
    <cellStyle name="Normal 64 2 2 3 3 4" xfId="33807" xr:uid="{00000000-0005-0000-0000-00002F810000}"/>
    <cellStyle name="Normal 64 2 2 3 3 5" xfId="18574" xr:uid="{00000000-0005-0000-0000-000030810000}"/>
    <cellStyle name="Normal 64 2 2 3 4" xfId="5125" xr:uid="{00000000-0005-0000-0000-000031810000}"/>
    <cellStyle name="Normal 64 2 2 3 4 2" xfId="15177" xr:uid="{00000000-0005-0000-0000-000032810000}"/>
    <cellStyle name="Normal 64 2 2 3 4 2 2" xfId="45508" xr:uid="{00000000-0005-0000-0000-000033810000}"/>
    <cellStyle name="Normal 64 2 2 3 4 2 3" xfId="30275" xr:uid="{00000000-0005-0000-0000-000034810000}"/>
    <cellStyle name="Normal 64 2 2 3 4 3" xfId="10157" xr:uid="{00000000-0005-0000-0000-000035810000}"/>
    <cellStyle name="Normal 64 2 2 3 4 3 2" xfId="40491" xr:uid="{00000000-0005-0000-0000-000036810000}"/>
    <cellStyle name="Normal 64 2 2 3 4 3 3" xfId="25258" xr:uid="{00000000-0005-0000-0000-000037810000}"/>
    <cellStyle name="Normal 64 2 2 3 4 4" xfId="35478" xr:uid="{00000000-0005-0000-0000-000038810000}"/>
    <cellStyle name="Normal 64 2 2 3 4 5" xfId="20245" xr:uid="{00000000-0005-0000-0000-000039810000}"/>
    <cellStyle name="Normal 64 2 2 3 5" xfId="11835" xr:uid="{00000000-0005-0000-0000-00003A810000}"/>
    <cellStyle name="Normal 64 2 2 3 5 2" xfId="42166" xr:uid="{00000000-0005-0000-0000-00003B810000}"/>
    <cellStyle name="Normal 64 2 2 3 5 3" xfId="26933" xr:uid="{00000000-0005-0000-0000-00003C810000}"/>
    <cellStyle name="Normal 64 2 2 3 6" xfId="6814" xr:uid="{00000000-0005-0000-0000-00003D810000}"/>
    <cellStyle name="Normal 64 2 2 3 6 2" xfId="37149" xr:uid="{00000000-0005-0000-0000-00003E810000}"/>
    <cellStyle name="Normal 64 2 2 3 6 3" xfId="21916" xr:uid="{00000000-0005-0000-0000-00003F810000}"/>
    <cellStyle name="Normal 64 2 2 3 7" xfId="32137" xr:uid="{00000000-0005-0000-0000-000040810000}"/>
    <cellStyle name="Normal 64 2 2 3 8" xfId="16903" xr:uid="{00000000-0005-0000-0000-000041810000}"/>
    <cellStyle name="Normal 64 2 2 4" xfId="2161" xr:uid="{00000000-0005-0000-0000-000042810000}"/>
    <cellStyle name="Normal 64 2 2 4 2" xfId="3851" xr:uid="{00000000-0005-0000-0000-000043810000}"/>
    <cellStyle name="Normal 64 2 2 4 2 2" xfId="13924" xr:uid="{00000000-0005-0000-0000-000044810000}"/>
    <cellStyle name="Normal 64 2 2 4 2 2 2" xfId="44255" xr:uid="{00000000-0005-0000-0000-000045810000}"/>
    <cellStyle name="Normal 64 2 2 4 2 2 3" xfId="29022" xr:uid="{00000000-0005-0000-0000-000046810000}"/>
    <cellStyle name="Normal 64 2 2 4 2 3" xfId="8904" xr:uid="{00000000-0005-0000-0000-000047810000}"/>
    <cellStyle name="Normal 64 2 2 4 2 3 2" xfId="39238" xr:uid="{00000000-0005-0000-0000-000048810000}"/>
    <cellStyle name="Normal 64 2 2 4 2 3 3" xfId="24005" xr:uid="{00000000-0005-0000-0000-000049810000}"/>
    <cellStyle name="Normal 64 2 2 4 2 4" xfId="34225" xr:uid="{00000000-0005-0000-0000-00004A810000}"/>
    <cellStyle name="Normal 64 2 2 4 2 5" xfId="18992" xr:uid="{00000000-0005-0000-0000-00004B810000}"/>
    <cellStyle name="Normal 64 2 2 4 3" xfId="5543" xr:uid="{00000000-0005-0000-0000-00004C810000}"/>
    <cellStyle name="Normal 64 2 2 4 3 2" xfId="15595" xr:uid="{00000000-0005-0000-0000-00004D810000}"/>
    <cellStyle name="Normal 64 2 2 4 3 2 2" xfId="45926" xr:uid="{00000000-0005-0000-0000-00004E810000}"/>
    <cellStyle name="Normal 64 2 2 4 3 2 3" xfId="30693" xr:uid="{00000000-0005-0000-0000-00004F810000}"/>
    <cellStyle name="Normal 64 2 2 4 3 3" xfId="10575" xr:uid="{00000000-0005-0000-0000-000050810000}"/>
    <cellStyle name="Normal 64 2 2 4 3 3 2" xfId="40909" xr:uid="{00000000-0005-0000-0000-000051810000}"/>
    <cellStyle name="Normal 64 2 2 4 3 3 3" xfId="25676" xr:uid="{00000000-0005-0000-0000-000052810000}"/>
    <cellStyle name="Normal 64 2 2 4 3 4" xfId="35896" xr:uid="{00000000-0005-0000-0000-000053810000}"/>
    <cellStyle name="Normal 64 2 2 4 3 5" xfId="20663" xr:uid="{00000000-0005-0000-0000-000054810000}"/>
    <cellStyle name="Normal 64 2 2 4 4" xfId="12253" xr:uid="{00000000-0005-0000-0000-000055810000}"/>
    <cellStyle name="Normal 64 2 2 4 4 2" xfId="42584" xr:uid="{00000000-0005-0000-0000-000056810000}"/>
    <cellStyle name="Normal 64 2 2 4 4 3" xfId="27351" xr:uid="{00000000-0005-0000-0000-000057810000}"/>
    <cellStyle name="Normal 64 2 2 4 5" xfId="7232" xr:uid="{00000000-0005-0000-0000-000058810000}"/>
    <cellStyle name="Normal 64 2 2 4 5 2" xfId="37567" xr:uid="{00000000-0005-0000-0000-000059810000}"/>
    <cellStyle name="Normal 64 2 2 4 5 3" xfId="22334" xr:uid="{00000000-0005-0000-0000-00005A810000}"/>
    <cellStyle name="Normal 64 2 2 4 6" xfId="32555" xr:uid="{00000000-0005-0000-0000-00005B810000}"/>
    <cellStyle name="Normal 64 2 2 4 7" xfId="17321" xr:uid="{00000000-0005-0000-0000-00005C810000}"/>
    <cellStyle name="Normal 64 2 2 5" xfId="3014" xr:uid="{00000000-0005-0000-0000-00005D810000}"/>
    <cellStyle name="Normal 64 2 2 5 2" xfId="13088" xr:uid="{00000000-0005-0000-0000-00005E810000}"/>
    <cellStyle name="Normal 64 2 2 5 2 2" xfId="43419" xr:uid="{00000000-0005-0000-0000-00005F810000}"/>
    <cellStyle name="Normal 64 2 2 5 2 3" xfId="28186" xr:uid="{00000000-0005-0000-0000-000060810000}"/>
    <cellStyle name="Normal 64 2 2 5 3" xfId="8068" xr:uid="{00000000-0005-0000-0000-000061810000}"/>
    <cellStyle name="Normal 64 2 2 5 3 2" xfId="38402" xr:uid="{00000000-0005-0000-0000-000062810000}"/>
    <cellStyle name="Normal 64 2 2 5 3 3" xfId="23169" xr:uid="{00000000-0005-0000-0000-000063810000}"/>
    <cellStyle name="Normal 64 2 2 5 4" xfId="33389" xr:uid="{00000000-0005-0000-0000-000064810000}"/>
    <cellStyle name="Normal 64 2 2 5 5" xfId="18156" xr:uid="{00000000-0005-0000-0000-000065810000}"/>
    <cellStyle name="Normal 64 2 2 6" xfId="4707" xr:uid="{00000000-0005-0000-0000-000066810000}"/>
    <cellStyle name="Normal 64 2 2 6 2" xfId="14759" xr:uid="{00000000-0005-0000-0000-000067810000}"/>
    <cellStyle name="Normal 64 2 2 6 2 2" xfId="45090" xr:uid="{00000000-0005-0000-0000-000068810000}"/>
    <cellStyle name="Normal 64 2 2 6 2 3" xfId="29857" xr:uid="{00000000-0005-0000-0000-000069810000}"/>
    <cellStyle name="Normal 64 2 2 6 3" xfId="9739" xr:uid="{00000000-0005-0000-0000-00006A810000}"/>
    <cellStyle name="Normal 64 2 2 6 3 2" xfId="40073" xr:uid="{00000000-0005-0000-0000-00006B810000}"/>
    <cellStyle name="Normal 64 2 2 6 3 3" xfId="24840" xr:uid="{00000000-0005-0000-0000-00006C810000}"/>
    <cellStyle name="Normal 64 2 2 6 4" xfId="35060" xr:uid="{00000000-0005-0000-0000-00006D810000}"/>
    <cellStyle name="Normal 64 2 2 6 5" xfId="19827" xr:uid="{00000000-0005-0000-0000-00006E810000}"/>
    <cellStyle name="Normal 64 2 2 7" xfId="11417" xr:uid="{00000000-0005-0000-0000-00006F810000}"/>
    <cellStyle name="Normal 64 2 2 7 2" xfId="41748" xr:uid="{00000000-0005-0000-0000-000070810000}"/>
    <cellStyle name="Normal 64 2 2 7 3" xfId="26515" xr:uid="{00000000-0005-0000-0000-000071810000}"/>
    <cellStyle name="Normal 64 2 2 8" xfId="6396" xr:uid="{00000000-0005-0000-0000-000072810000}"/>
    <cellStyle name="Normal 64 2 2 8 2" xfId="36731" xr:uid="{00000000-0005-0000-0000-000073810000}"/>
    <cellStyle name="Normal 64 2 2 8 3" xfId="21498" xr:uid="{00000000-0005-0000-0000-000074810000}"/>
    <cellStyle name="Normal 64 2 2 9" xfId="31719" xr:uid="{00000000-0005-0000-0000-000075810000}"/>
    <cellStyle name="Normal 64 2 3" xfId="1423" xr:uid="{00000000-0005-0000-0000-000076810000}"/>
    <cellStyle name="Normal 64 2 3 2" xfId="1844" xr:uid="{00000000-0005-0000-0000-000077810000}"/>
    <cellStyle name="Normal 64 2 3 2 2" xfId="2683" xr:uid="{00000000-0005-0000-0000-000078810000}"/>
    <cellStyle name="Normal 64 2 3 2 2 2" xfId="4373" xr:uid="{00000000-0005-0000-0000-000079810000}"/>
    <cellStyle name="Normal 64 2 3 2 2 2 2" xfId="14446" xr:uid="{00000000-0005-0000-0000-00007A810000}"/>
    <cellStyle name="Normal 64 2 3 2 2 2 2 2" xfId="44777" xr:uid="{00000000-0005-0000-0000-00007B810000}"/>
    <cellStyle name="Normal 64 2 3 2 2 2 2 3" xfId="29544" xr:uid="{00000000-0005-0000-0000-00007C810000}"/>
    <cellStyle name="Normal 64 2 3 2 2 2 3" xfId="9426" xr:uid="{00000000-0005-0000-0000-00007D810000}"/>
    <cellStyle name="Normal 64 2 3 2 2 2 3 2" xfId="39760" xr:uid="{00000000-0005-0000-0000-00007E810000}"/>
    <cellStyle name="Normal 64 2 3 2 2 2 3 3" xfId="24527" xr:uid="{00000000-0005-0000-0000-00007F810000}"/>
    <cellStyle name="Normal 64 2 3 2 2 2 4" xfId="34747" xr:uid="{00000000-0005-0000-0000-000080810000}"/>
    <cellStyle name="Normal 64 2 3 2 2 2 5" xfId="19514" xr:uid="{00000000-0005-0000-0000-000081810000}"/>
    <cellStyle name="Normal 64 2 3 2 2 3" xfId="6065" xr:uid="{00000000-0005-0000-0000-000082810000}"/>
    <cellStyle name="Normal 64 2 3 2 2 3 2" xfId="16117" xr:uid="{00000000-0005-0000-0000-000083810000}"/>
    <cellStyle name="Normal 64 2 3 2 2 3 2 2" xfId="46448" xr:uid="{00000000-0005-0000-0000-000084810000}"/>
    <cellStyle name="Normal 64 2 3 2 2 3 2 3" xfId="31215" xr:uid="{00000000-0005-0000-0000-000085810000}"/>
    <cellStyle name="Normal 64 2 3 2 2 3 3" xfId="11097" xr:uid="{00000000-0005-0000-0000-000086810000}"/>
    <cellStyle name="Normal 64 2 3 2 2 3 3 2" xfId="41431" xr:uid="{00000000-0005-0000-0000-000087810000}"/>
    <cellStyle name="Normal 64 2 3 2 2 3 3 3" xfId="26198" xr:uid="{00000000-0005-0000-0000-000088810000}"/>
    <cellStyle name="Normal 64 2 3 2 2 3 4" xfId="36418" xr:uid="{00000000-0005-0000-0000-000089810000}"/>
    <cellStyle name="Normal 64 2 3 2 2 3 5" xfId="21185" xr:uid="{00000000-0005-0000-0000-00008A810000}"/>
    <cellStyle name="Normal 64 2 3 2 2 4" xfId="12775" xr:uid="{00000000-0005-0000-0000-00008B810000}"/>
    <cellStyle name="Normal 64 2 3 2 2 4 2" xfId="43106" xr:uid="{00000000-0005-0000-0000-00008C810000}"/>
    <cellStyle name="Normal 64 2 3 2 2 4 3" xfId="27873" xr:uid="{00000000-0005-0000-0000-00008D810000}"/>
    <cellStyle name="Normal 64 2 3 2 2 5" xfId="7754" xr:uid="{00000000-0005-0000-0000-00008E810000}"/>
    <cellStyle name="Normal 64 2 3 2 2 5 2" xfId="38089" xr:uid="{00000000-0005-0000-0000-00008F810000}"/>
    <cellStyle name="Normal 64 2 3 2 2 5 3" xfId="22856" xr:uid="{00000000-0005-0000-0000-000090810000}"/>
    <cellStyle name="Normal 64 2 3 2 2 6" xfId="33077" xr:uid="{00000000-0005-0000-0000-000091810000}"/>
    <cellStyle name="Normal 64 2 3 2 2 7" xfId="17843" xr:uid="{00000000-0005-0000-0000-000092810000}"/>
    <cellStyle name="Normal 64 2 3 2 3" xfId="3536" xr:uid="{00000000-0005-0000-0000-000093810000}"/>
    <cellStyle name="Normal 64 2 3 2 3 2" xfId="13610" xr:uid="{00000000-0005-0000-0000-000094810000}"/>
    <cellStyle name="Normal 64 2 3 2 3 2 2" xfId="43941" xr:uid="{00000000-0005-0000-0000-000095810000}"/>
    <cellStyle name="Normal 64 2 3 2 3 2 3" xfId="28708" xr:uid="{00000000-0005-0000-0000-000096810000}"/>
    <cellStyle name="Normal 64 2 3 2 3 3" xfId="8590" xr:uid="{00000000-0005-0000-0000-000097810000}"/>
    <cellStyle name="Normal 64 2 3 2 3 3 2" xfId="38924" xr:uid="{00000000-0005-0000-0000-000098810000}"/>
    <cellStyle name="Normal 64 2 3 2 3 3 3" xfId="23691" xr:uid="{00000000-0005-0000-0000-000099810000}"/>
    <cellStyle name="Normal 64 2 3 2 3 4" xfId="33911" xr:uid="{00000000-0005-0000-0000-00009A810000}"/>
    <cellStyle name="Normal 64 2 3 2 3 5" xfId="18678" xr:uid="{00000000-0005-0000-0000-00009B810000}"/>
    <cellStyle name="Normal 64 2 3 2 4" xfId="5229" xr:uid="{00000000-0005-0000-0000-00009C810000}"/>
    <cellStyle name="Normal 64 2 3 2 4 2" xfId="15281" xr:uid="{00000000-0005-0000-0000-00009D810000}"/>
    <cellStyle name="Normal 64 2 3 2 4 2 2" xfId="45612" xr:uid="{00000000-0005-0000-0000-00009E810000}"/>
    <cellStyle name="Normal 64 2 3 2 4 2 3" xfId="30379" xr:uid="{00000000-0005-0000-0000-00009F810000}"/>
    <cellStyle name="Normal 64 2 3 2 4 3" xfId="10261" xr:uid="{00000000-0005-0000-0000-0000A0810000}"/>
    <cellStyle name="Normal 64 2 3 2 4 3 2" xfId="40595" xr:uid="{00000000-0005-0000-0000-0000A1810000}"/>
    <cellStyle name="Normal 64 2 3 2 4 3 3" xfId="25362" xr:uid="{00000000-0005-0000-0000-0000A2810000}"/>
    <cellStyle name="Normal 64 2 3 2 4 4" xfId="35582" xr:uid="{00000000-0005-0000-0000-0000A3810000}"/>
    <cellStyle name="Normal 64 2 3 2 4 5" xfId="20349" xr:uid="{00000000-0005-0000-0000-0000A4810000}"/>
    <cellStyle name="Normal 64 2 3 2 5" xfId="11939" xr:uid="{00000000-0005-0000-0000-0000A5810000}"/>
    <cellStyle name="Normal 64 2 3 2 5 2" xfId="42270" xr:uid="{00000000-0005-0000-0000-0000A6810000}"/>
    <cellStyle name="Normal 64 2 3 2 5 3" xfId="27037" xr:uid="{00000000-0005-0000-0000-0000A7810000}"/>
    <cellStyle name="Normal 64 2 3 2 6" xfId="6918" xr:uid="{00000000-0005-0000-0000-0000A8810000}"/>
    <cellStyle name="Normal 64 2 3 2 6 2" xfId="37253" xr:uid="{00000000-0005-0000-0000-0000A9810000}"/>
    <cellStyle name="Normal 64 2 3 2 6 3" xfId="22020" xr:uid="{00000000-0005-0000-0000-0000AA810000}"/>
    <cellStyle name="Normal 64 2 3 2 7" xfId="32241" xr:uid="{00000000-0005-0000-0000-0000AB810000}"/>
    <cellStyle name="Normal 64 2 3 2 8" xfId="17007" xr:uid="{00000000-0005-0000-0000-0000AC810000}"/>
    <cellStyle name="Normal 64 2 3 3" xfId="2265" xr:uid="{00000000-0005-0000-0000-0000AD810000}"/>
    <cellStyle name="Normal 64 2 3 3 2" xfId="3955" xr:uid="{00000000-0005-0000-0000-0000AE810000}"/>
    <cellStyle name="Normal 64 2 3 3 2 2" xfId="14028" xr:uid="{00000000-0005-0000-0000-0000AF810000}"/>
    <cellStyle name="Normal 64 2 3 3 2 2 2" xfId="44359" xr:uid="{00000000-0005-0000-0000-0000B0810000}"/>
    <cellStyle name="Normal 64 2 3 3 2 2 3" xfId="29126" xr:uid="{00000000-0005-0000-0000-0000B1810000}"/>
    <cellStyle name="Normal 64 2 3 3 2 3" xfId="9008" xr:uid="{00000000-0005-0000-0000-0000B2810000}"/>
    <cellStyle name="Normal 64 2 3 3 2 3 2" xfId="39342" xr:uid="{00000000-0005-0000-0000-0000B3810000}"/>
    <cellStyle name="Normal 64 2 3 3 2 3 3" xfId="24109" xr:uid="{00000000-0005-0000-0000-0000B4810000}"/>
    <cellStyle name="Normal 64 2 3 3 2 4" xfId="34329" xr:uid="{00000000-0005-0000-0000-0000B5810000}"/>
    <cellStyle name="Normal 64 2 3 3 2 5" xfId="19096" xr:uid="{00000000-0005-0000-0000-0000B6810000}"/>
    <cellStyle name="Normal 64 2 3 3 3" xfId="5647" xr:uid="{00000000-0005-0000-0000-0000B7810000}"/>
    <cellStyle name="Normal 64 2 3 3 3 2" xfId="15699" xr:uid="{00000000-0005-0000-0000-0000B8810000}"/>
    <cellStyle name="Normal 64 2 3 3 3 2 2" xfId="46030" xr:uid="{00000000-0005-0000-0000-0000B9810000}"/>
    <cellStyle name="Normal 64 2 3 3 3 2 3" xfId="30797" xr:uid="{00000000-0005-0000-0000-0000BA810000}"/>
    <cellStyle name="Normal 64 2 3 3 3 3" xfId="10679" xr:uid="{00000000-0005-0000-0000-0000BB810000}"/>
    <cellStyle name="Normal 64 2 3 3 3 3 2" xfId="41013" xr:uid="{00000000-0005-0000-0000-0000BC810000}"/>
    <cellStyle name="Normal 64 2 3 3 3 3 3" xfId="25780" xr:uid="{00000000-0005-0000-0000-0000BD810000}"/>
    <cellStyle name="Normal 64 2 3 3 3 4" xfId="36000" xr:uid="{00000000-0005-0000-0000-0000BE810000}"/>
    <cellStyle name="Normal 64 2 3 3 3 5" xfId="20767" xr:uid="{00000000-0005-0000-0000-0000BF810000}"/>
    <cellStyle name="Normal 64 2 3 3 4" xfId="12357" xr:uid="{00000000-0005-0000-0000-0000C0810000}"/>
    <cellStyle name="Normal 64 2 3 3 4 2" xfId="42688" xr:uid="{00000000-0005-0000-0000-0000C1810000}"/>
    <cellStyle name="Normal 64 2 3 3 4 3" xfId="27455" xr:uid="{00000000-0005-0000-0000-0000C2810000}"/>
    <cellStyle name="Normal 64 2 3 3 5" xfId="7336" xr:uid="{00000000-0005-0000-0000-0000C3810000}"/>
    <cellStyle name="Normal 64 2 3 3 5 2" xfId="37671" xr:uid="{00000000-0005-0000-0000-0000C4810000}"/>
    <cellStyle name="Normal 64 2 3 3 5 3" xfId="22438" xr:uid="{00000000-0005-0000-0000-0000C5810000}"/>
    <cellStyle name="Normal 64 2 3 3 6" xfId="32659" xr:uid="{00000000-0005-0000-0000-0000C6810000}"/>
    <cellStyle name="Normal 64 2 3 3 7" xfId="17425" xr:uid="{00000000-0005-0000-0000-0000C7810000}"/>
    <cellStyle name="Normal 64 2 3 4" xfId="3118" xr:uid="{00000000-0005-0000-0000-0000C8810000}"/>
    <cellStyle name="Normal 64 2 3 4 2" xfId="13192" xr:uid="{00000000-0005-0000-0000-0000C9810000}"/>
    <cellStyle name="Normal 64 2 3 4 2 2" xfId="43523" xr:uid="{00000000-0005-0000-0000-0000CA810000}"/>
    <cellStyle name="Normal 64 2 3 4 2 3" xfId="28290" xr:uid="{00000000-0005-0000-0000-0000CB810000}"/>
    <cellStyle name="Normal 64 2 3 4 3" xfId="8172" xr:uid="{00000000-0005-0000-0000-0000CC810000}"/>
    <cellStyle name="Normal 64 2 3 4 3 2" xfId="38506" xr:uid="{00000000-0005-0000-0000-0000CD810000}"/>
    <cellStyle name="Normal 64 2 3 4 3 3" xfId="23273" xr:uid="{00000000-0005-0000-0000-0000CE810000}"/>
    <cellStyle name="Normal 64 2 3 4 4" xfId="33493" xr:uid="{00000000-0005-0000-0000-0000CF810000}"/>
    <cellStyle name="Normal 64 2 3 4 5" xfId="18260" xr:uid="{00000000-0005-0000-0000-0000D0810000}"/>
    <cellStyle name="Normal 64 2 3 5" xfId="4811" xr:uid="{00000000-0005-0000-0000-0000D1810000}"/>
    <cellStyle name="Normal 64 2 3 5 2" xfId="14863" xr:uid="{00000000-0005-0000-0000-0000D2810000}"/>
    <cellStyle name="Normal 64 2 3 5 2 2" xfId="45194" xr:uid="{00000000-0005-0000-0000-0000D3810000}"/>
    <cellStyle name="Normal 64 2 3 5 2 3" xfId="29961" xr:uid="{00000000-0005-0000-0000-0000D4810000}"/>
    <cellStyle name="Normal 64 2 3 5 3" xfId="9843" xr:uid="{00000000-0005-0000-0000-0000D5810000}"/>
    <cellStyle name="Normal 64 2 3 5 3 2" xfId="40177" xr:uid="{00000000-0005-0000-0000-0000D6810000}"/>
    <cellStyle name="Normal 64 2 3 5 3 3" xfId="24944" xr:uid="{00000000-0005-0000-0000-0000D7810000}"/>
    <cellStyle name="Normal 64 2 3 5 4" xfId="35164" xr:uid="{00000000-0005-0000-0000-0000D8810000}"/>
    <cellStyle name="Normal 64 2 3 5 5" xfId="19931" xr:uid="{00000000-0005-0000-0000-0000D9810000}"/>
    <cellStyle name="Normal 64 2 3 6" xfId="11521" xr:uid="{00000000-0005-0000-0000-0000DA810000}"/>
    <cellStyle name="Normal 64 2 3 6 2" xfId="41852" xr:uid="{00000000-0005-0000-0000-0000DB810000}"/>
    <cellStyle name="Normal 64 2 3 6 3" xfId="26619" xr:uid="{00000000-0005-0000-0000-0000DC810000}"/>
    <cellStyle name="Normal 64 2 3 7" xfId="6500" xr:uid="{00000000-0005-0000-0000-0000DD810000}"/>
    <cellStyle name="Normal 64 2 3 7 2" xfId="36835" xr:uid="{00000000-0005-0000-0000-0000DE810000}"/>
    <cellStyle name="Normal 64 2 3 7 3" xfId="21602" xr:uid="{00000000-0005-0000-0000-0000DF810000}"/>
    <cellStyle name="Normal 64 2 3 8" xfId="31823" xr:uid="{00000000-0005-0000-0000-0000E0810000}"/>
    <cellStyle name="Normal 64 2 3 9" xfId="16589" xr:uid="{00000000-0005-0000-0000-0000E1810000}"/>
    <cellStyle name="Normal 64 2 4" xfId="1636" xr:uid="{00000000-0005-0000-0000-0000E2810000}"/>
    <cellStyle name="Normal 64 2 4 2" xfId="2475" xr:uid="{00000000-0005-0000-0000-0000E3810000}"/>
    <cellStyle name="Normal 64 2 4 2 2" xfId="4165" xr:uid="{00000000-0005-0000-0000-0000E4810000}"/>
    <cellStyle name="Normal 64 2 4 2 2 2" xfId="14238" xr:uid="{00000000-0005-0000-0000-0000E5810000}"/>
    <cellStyle name="Normal 64 2 4 2 2 2 2" xfId="44569" xr:uid="{00000000-0005-0000-0000-0000E6810000}"/>
    <cellStyle name="Normal 64 2 4 2 2 2 3" xfId="29336" xr:uid="{00000000-0005-0000-0000-0000E7810000}"/>
    <cellStyle name="Normal 64 2 4 2 2 3" xfId="9218" xr:uid="{00000000-0005-0000-0000-0000E8810000}"/>
    <cellStyle name="Normal 64 2 4 2 2 3 2" xfId="39552" xr:uid="{00000000-0005-0000-0000-0000E9810000}"/>
    <cellStyle name="Normal 64 2 4 2 2 3 3" xfId="24319" xr:uid="{00000000-0005-0000-0000-0000EA810000}"/>
    <cellStyle name="Normal 64 2 4 2 2 4" xfId="34539" xr:uid="{00000000-0005-0000-0000-0000EB810000}"/>
    <cellStyle name="Normal 64 2 4 2 2 5" xfId="19306" xr:uid="{00000000-0005-0000-0000-0000EC810000}"/>
    <cellStyle name="Normal 64 2 4 2 3" xfId="5857" xr:uid="{00000000-0005-0000-0000-0000ED810000}"/>
    <cellStyle name="Normal 64 2 4 2 3 2" xfId="15909" xr:uid="{00000000-0005-0000-0000-0000EE810000}"/>
    <cellStyle name="Normal 64 2 4 2 3 2 2" xfId="46240" xr:uid="{00000000-0005-0000-0000-0000EF810000}"/>
    <cellStyle name="Normal 64 2 4 2 3 2 3" xfId="31007" xr:uid="{00000000-0005-0000-0000-0000F0810000}"/>
    <cellStyle name="Normal 64 2 4 2 3 3" xfId="10889" xr:uid="{00000000-0005-0000-0000-0000F1810000}"/>
    <cellStyle name="Normal 64 2 4 2 3 3 2" xfId="41223" xr:uid="{00000000-0005-0000-0000-0000F2810000}"/>
    <cellStyle name="Normal 64 2 4 2 3 3 3" xfId="25990" xr:uid="{00000000-0005-0000-0000-0000F3810000}"/>
    <cellStyle name="Normal 64 2 4 2 3 4" xfId="36210" xr:uid="{00000000-0005-0000-0000-0000F4810000}"/>
    <cellStyle name="Normal 64 2 4 2 3 5" xfId="20977" xr:uid="{00000000-0005-0000-0000-0000F5810000}"/>
    <cellStyle name="Normal 64 2 4 2 4" xfId="12567" xr:uid="{00000000-0005-0000-0000-0000F6810000}"/>
    <cellStyle name="Normal 64 2 4 2 4 2" xfId="42898" xr:uid="{00000000-0005-0000-0000-0000F7810000}"/>
    <cellStyle name="Normal 64 2 4 2 4 3" xfId="27665" xr:uid="{00000000-0005-0000-0000-0000F8810000}"/>
    <cellStyle name="Normal 64 2 4 2 5" xfId="7546" xr:uid="{00000000-0005-0000-0000-0000F9810000}"/>
    <cellStyle name="Normal 64 2 4 2 5 2" xfId="37881" xr:uid="{00000000-0005-0000-0000-0000FA810000}"/>
    <cellStyle name="Normal 64 2 4 2 5 3" xfId="22648" xr:uid="{00000000-0005-0000-0000-0000FB810000}"/>
    <cellStyle name="Normal 64 2 4 2 6" xfId="32869" xr:uid="{00000000-0005-0000-0000-0000FC810000}"/>
    <cellStyle name="Normal 64 2 4 2 7" xfId="17635" xr:uid="{00000000-0005-0000-0000-0000FD810000}"/>
    <cellStyle name="Normal 64 2 4 3" xfId="3328" xr:uid="{00000000-0005-0000-0000-0000FE810000}"/>
    <cellStyle name="Normal 64 2 4 3 2" xfId="13402" xr:uid="{00000000-0005-0000-0000-0000FF810000}"/>
    <cellStyle name="Normal 64 2 4 3 2 2" xfId="43733" xr:uid="{00000000-0005-0000-0000-000000820000}"/>
    <cellStyle name="Normal 64 2 4 3 2 3" xfId="28500" xr:uid="{00000000-0005-0000-0000-000001820000}"/>
    <cellStyle name="Normal 64 2 4 3 3" xfId="8382" xr:uid="{00000000-0005-0000-0000-000002820000}"/>
    <cellStyle name="Normal 64 2 4 3 3 2" xfId="38716" xr:uid="{00000000-0005-0000-0000-000003820000}"/>
    <cellStyle name="Normal 64 2 4 3 3 3" xfId="23483" xr:uid="{00000000-0005-0000-0000-000004820000}"/>
    <cellStyle name="Normal 64 2 4 3 4" xfId="33703" xr:uid="{00000000-0005-0000-0000-000005820000}"/>
    <cellStyle name="Normal 64 2 4 3 5" xfId="18470" xr:uid="{00000000-0005-0000-0000-000006820000}"/>
    <cellStyle name="Normal 64 2 4 4" xfId="5021" xr:uid="{00000000-0005-0000-0000-000007820000}"/>
    <cellStyle name="Normal 64 2 4 4 2" xfId="15073" xr:uid="{00000000-0005-0000-0000-000008820000}"/>
    <cellStyle name="Normal 64 2 4 4 2 2" xfId="45404" xr:uid="{00000000-0005-0000-0000-000009820000}"/>
    <cellStyle name="Normal 64 2 4 4 2 3" xfId="30171" xr:uid="{00000000-0005-0000-0000-00000A820000}"/>
    <cellStyle name="Normal 64 2 4 4 3" xfId="10053" xr:uid="{00000000-0005-0000-0000-00000B820000}"/>
    <cellStyle name="Normal 64 2 4 4 3 2" xfId="40387" xr:uid="{00000000-0005-0000-0000-00000C820000}"/>
    <cellStyle name="Normal 64 2 4 4 3 3" xfId="25154" xr:uid="{00000000-0005-0000-0000-00000D820000}"/>
    <cellStyle name="Normal 64 2 4 4 4" xfId="35374" xr:uid="{00000000-0005-0000-0000-00000E820000}"/>
    <cellStyle name="Normal 64 2 4 4 5" xfId="20141" xr:uid="{00000000-0005-0000-0000-00000F820000}"/>
    <cellStyle name="Normal 64 2 4 5" xfId="11731" xr:uid="{00000000-0005-0000-0000-000010820000}"/>
    <cellStyle name="Normal 64 2 4 5 2" xfId="42062" xr:uid="{00000000-0005-0000-0000-000011820000}"/>
    <cellStyle name="Normal 64 2 4 5 3" xfId="26829" xr:uid="{00000000-0005-0000-0000-000012820000}"/>
    <cellStyle name="Normal 64 2 4 6" xfId="6710" xr:uid="{00000000-0005-0000-0000-000013820000}"/>
    <cellStyle name="Normal 64 2 4 6 2" xfId="37045" xr:uid="{00000000-0005-0000-0000-000014820000}"/>
    <cellStyle name="Normal 64 2 4 6 3" xfId="21812" xr:uid="{00000000-0005-0000-0000-000015820000}"/>
    <cellStyle name="Normal 64 2 4 7" xfId="32033" xr:uid="{00000000-0005-0000-0000-000016820000}"/>
    <cellStyle name="Normal 64 2 4 8" xfId="16799" xr:uid="{00000000-0005-0000-0000-000017820000}"/>
    <cellStyle name="Normal 64 2 5" xfId="2057" xr:uid="{00000000-0005-0000-0000-000018820000}"/>
    <cellStyle name="Normal 64 2 5 2" xfId="3747" xr:uid="{00000000-0005-0000-0000-000019820000}"/>
    <cellStyle name="Normal 64 2 5 2 2" xfId="13820" xr:uid="{00000000-0005-0000-0000-00001A820000}"/>
    <cellStyle name="Normal 64 2 5 2 2 2" xfId="44151" xr:uid="{00000000-0005-0000-0000-00001B820000}"/>
    <cellStyle name="Normal 64 2 5 2 2 3" xfId="28918" xr:uid="{00000000-0005-0000-0000-00001C820000}"/>
    <cellStyle name="Normal 64 2 5 2 3" xfId="8800" xr:uid="{00000000-0005-0000-0000-00001D820000}"/>
    <cellStyle name="Normal 64 2 5 2 3 2" xfId="39134" xr:uid="{00000000-0005-0000-0000-00001E820000}"/>
    <cellStyle name="Normal 64 2 5 2 3 3" xfId="23901" xr:uid="{00000000-0005-0000-0000-00001F820000}"/>
    <cellStyle name="Normal 64 2 5 2 4" xfId="34121" xr:uid="{00000000-0005-0000-0000-000020820000}"/>
    <cellStyle name="Normal 64 2 5 2 5" xfId="18888" xr:uid="{00000000-0005-0000-0000-000021820000}"/>
    <cellStyle name="Normal 64 2 5 3" xfId="5439" xr:uid="{00000000-0005-0000-0000-000022820000}"/>
    <cellStyle name="Normal 64 2 5 3 2" xfId="15491" xr:uid="{00000000-0005-0000-0000-000023820000}"/>
    <cellStyle name="Normal 64 2 5 3 2 2" xfId="45822" xr:uid="{00000000-0005-0000-0000-000024820000}"/>
    <cellStyle name="Normal 64 2 5 3 2 3" xfId="30589" xr:uid="{00000000-0005-0000-0000-000025820000}"/>
    <cellStyle name="Normal 64 2 5 3 3" xfId="10471" xr:uid="{00000000-0005-0000-0000-000026820000}"/>
    <cellStyle name="Normal 64 2 5 3 3 2" xfId="40805" xr:uid="{00000000-0005-0000-0000-000027820000}"/>
    <cellStyle name="Normal 64 2 5 3 3 3" xfId="25572" xr:uid="{00000000-0005-0000-0000-000028820000}"/>
    <cellStyle name="Normal 64 2 5 3 4" xfId="35792" xr:uid="{00000000-0005-0000-0000-000029820000}"/>
    <cellStyle name="Normal 64 2 5 3 5" xfId="20559" xr:uid="{00000000-0005-0000-0000-00002A820000}"/>
    <cellStyle name="Normal 64 2 5 4" xfId="12149" xr:uid="{00000000-0005-0000-0000-00002B820000}"/>
    <cellStyle name="Normal 64 2 5 4 2" xfId="42480" xr:uid="{00000000-0005-0000-0000-00002C820000}"/>
    <cellStyle name="Normal 64 2 5 4 3" xfId="27247" xr:uid="{00000000-0005-0000-0000-00002D820000}"/>
    <cellStyle name="Normal 64 2 5 5" xfId="7128" xr:uid="{00000000-0005-0000-0000-00002E820000}"/>
    <cellStyle name="Normal 64 2 5 5 2" xfId="37463" xr:uid="{00000000-0005-0000-0000-00002F820000}"/>
    <cellStyle name="Normal 64 2 5 5 3" xfId="22230" xr:uid="{00000000-0005-0000-0000-000030820000}"/>
    <cellStyle name="Normal 64 2 5 6" xfId="32451" xr:uid="{00000000-0005-0000-0000-000031820000}"/>
    <cellStyle name="Normal 64 2 5 7" xfId="17217" xr:uid="{00000000-0005-0000-0000-000032820000}"/>
    <cellStyle name="Normal 64 2 6" xfId="2910" xr:uid="{00000000-0005-0000-0000-000033820000}"/>
    <cellStyle name="Normal 64 2 6 2" xfId="12984" xr:uid="{00000000-0005-0000-0000-000034820000}"/>
    <cellStyle name="Normal 64 2 6 2 2" xfId="43315" xr:uid="{00000000-0005-0000-0000-000035820000}"/>
    <cellStyle name="Normal 64 2 6 2 3" xfId="28082" xr:uid="{00000000-0005-0000-0000-000036820000}"/>
    <cellStyle name="Normal 64 2 6 3" xfId="7964" xr:uid="{00000000-0005-0000-0000-000037820000}"/>
    <cellStyle name="Normal 64 2 6 3 2" xfId="38298" xr:uid="{00000000-0005-0000-0000-000038820000}"/>
    <cellStyle name="Normal 64 2 6 3 3" xfId="23065" xr:uid="{00000000-0005-0000-0000-000039820000}"/>
    <cellStyle name="Normal 64 2 6 4" xfId="33285" xr:uid="{00000000-0005-0000-0000-00003A820000}"/>
    <cellStyle name="Normal 64 2 6 5" xfId="18052" xr:uid="{00000000-0005-0000-0000-00003B820000}"/>
    <cellStyle name="Normal 64 2 7" xfId="4603" xr:uid="{00000000-0005-0000-0000-00003C820000}"/>
    <cellStyle name="Normal 64 2 7 2" xfId="14655" xr:uid="{00000000-0005-0000-0000-00003D820000}"/>
    <cellStyle name="Normal 64 2 7 2 2" xfId="44986" xr:uid="{00000000-0005-0000-0000-00003E820000}"/>
    <cellStyle name="Normal 64 2 7 2 3" xfId="29753" xr:uid="{00000000-0005-0000-0000-00003F820000}"/>
    <cellStyle name="Normal 64 2 7 3" xfId="9635" xr:uid="{00000000-0005-0000-0000-000040820000}"/>
    <cellStyle name="Normal 64 2 7 3 2" xfId="39969" xr:uid="{00000000-0005-0000-0000-000041820000}"/>
    <cellStyle name="Normal 64 2 7 3 3" xfId="24736" xr:uid="{00000000-0005-0000-0000-000042820000}"/>
    <cellStyle name="Normal 64 2 7 4" xfId="34956" xr:uid="{00000000-0005-0000-0000-000043820000}"/>
    <cellStyle name="Normal 64 2 7 5" xfId="19723" xr:uid="{00000000-0005-0000-0000-000044820000}"/>
    <cellStyle name="Normal 64 2 8" xfId="11313" xr:uid="{00000000-0005-0000-0000-000045820000}"/>
    <cellStyle name="Normal 64 2 8 2" xfId="41644" xr:uid="{00000000-0005-0000-0000-000046820000}"/>
    <cellStyle name="Normal 64 2 8 3" xfId="26411" xr:uid="{00000000-0005-0000-0000-000047820000}"/>
    <cellStyle name="Normal 64 2 9" xfId="6292" xr:uid="{00000000-0005-0000-0000-000048820000}"/>
    <cellStyle name="Normal 64 2 9 2" xfId="36627" xr:uid="{00000000-0005-0000-0000-000049820000}"/>
    <cellStyle name="Normal 64 2 9 3" xfId="21394" xr:uid="{00000000-0005-0000-0000-00004A820000}"/>
    <cellStyle name="Normal 64 3" xfId="1256" xr:uid="{00000000-0005-0000-0000-00004B820000}"/>
    <cellStyle name="Normal 64 3 10" xfId="16433" xr:uid="{00000000-0005-0000-0000-00004C820000}"/>
    <cellStyle name="Normal 64 3 2" xfId="1475" xr:uid="{00000000-0005-0000-0000-00004D820000}"/>
    <cellStyle name="Normal 64 3 2 2" xfId="1896" xr:uid="{00000000-0005-0000-0000-00004E820000}"/>
    <cellStyle name="Normal 64 3 2 2 2" xfId="2735" xr:uid="{00000000-0005-0000-0000-00004F820000}"/>
    <cellStyle name="Normal 64 3 2 2 2 2" xfId="4425" xr:uid="{00000000-0005-0000-0000-000050820000}"/>
    <cellStyle name="Normal 64 3 2 2 2 2 2" xfId="14498" xr:uid="{00000000-0005-0000-0000-000051820000}"/>
    <cellStyle name="Normal 64 3 2 2 2 2 2 2" xfId="44829" xr:uid="{00000000-0005-0000-0000-000052820000}"/>
    <cellStyle name="Normal 64 3 2 2 2 2 2 3" xfId="29596" xr:uid="{00000000-0005-0000-0000-000053820000}"/>
    <cellStyle name="Normal 64 3 2 2 2 2 3" xfId="9478" xr:uid="{00000000-0005-0000-0000-000054820000}"/>
    <cellStyle name="Normal 64 3 2 2 2 2 3 2" xfId="39812" xr:uid="{00000000-0005-0000-0000-000055820000}"/>
    <cellStyle name="Normal 64 3 2 2 2 2 3 3" xfId="24579" xr:uid="{00000000-0005-0000-0000-000056820000}"/>
    <cellStyle name="Normal 64 3 2 2 2 2 4" xfId="34799" xr:uid="{00000000-0005-0000-0000-000057820000}"/>
    <cellStyle name="Normal 64 3 2 2 2 2 5" xfId="19566" xr:uid="{00000000-0005-0000-0000-000058820000}"/>
    <cellStyle name="Normal 64 3 2 2 2 3" xfId="6117" xr:uid="{00000000-0005-0000-0000-000059820000}"/>
    <cellStyle name="Normal 64 3 2 2 2 3 2" xfId="16169" xr:uid="{00000000-0005-0000-0000-00005A820000}"/>
    <cellStyle name="Normal 64 3 2 2 2 3 2 2" xfId="46500" xr:uid="{00000000-0005-0000-0000-00005B820000}"/>
    <cellStyle name="Normal 64 3 2 2 2 3 2 3" xfId="31267" xr:uid="{00000000-0005-0000-0000-00005C820000}"/>
    <cellStyle name="Normal 64 3 2 2 2 3 3" xfId="11149" xr:uid="{00000000-0005-0000-0000-00005D820000}"/>
    <cellStyle name="Normal 64 3 2 2 2 3 3 2" xfId="41483" xr:uid="{00000000-0005-0000-0000-00005E820000}"/>
    <cellStyle name="Normal 64 3 2 2 2 3 3 3" xfId="26250" xr:uid="{00000000-0005-0000-0000-00005F820000}"/>
    <cellStyle name="Normal 64 3 2 2 2 3 4" xfId="36470" xr:uid="{00000000-0005-0000-0000-000060820000}"/>
    <cellStyle name="Normal 64 3 2 2 2 3 5" xfId="21237" xr:uid="{00000000-0005-0000-0000-000061820000}"/>
    <cellStyle name="Normal 64 3 2 2 2 4" xfId="12827" xr:uid="{00000000-0005-0000-0000-000062820000}"/>
    <cellStyle name="Normal 64 3 2 2 2 4 2" xfId="43158" xr:uid="{00000000-0005-0000-0000-000063820000}"/>
    <cellStyle name="Normal 64 3 2 2 2 4 3" xfId="27925" xr:uid="{00000000-0005-0000-0000-000064820000}"/>
    <cellStyle name="Normal 64 3 2 2 2 5" xfId="7806" xr:uid="{00000000-0005-0000-0000-000065820000}"/>
    <cellStyle name="Normal 64 3 2 2 2 5 2" xfId="38141" xr:uid="{00000000-0005-0000-0000-000066820000}"/>
    <cellStyle name="Normal 64 3 2 2 2 5 3" xfId="22908" xr:uid="{00000000-0005-0000-0000-000067820000}"/>
    <cellStyle name="Normal 64 3 2 2 2 6" xfId="33129" xr:uid="{00000000-0005-0000-0000-000068820000}"/>
    <cellStyle name="Normal 64 3 2 2 2 7" xfId="17895" xr:uid="{00000000-0005-0000-0000-000069820000}"/>
    <cellStyle name="Normal 64 3 2 2 3" xfId="3588" xr:uid="{00000000-0005-0000-0000-00006A820000}"/>
    <cellStyle name="Normal 64 3 2 2 3 2" xfId="13662" xr:uid="{00000000-0005-0000-0000-00006B820000}"/>
    <cellStyle name="Normal 64 3 2 2 3 2 2" xfId="43993" xr:uid="{00000000-0005-0000-0000-00006C820000}"/>
    <cellStyle name="Normal 64 3 2 2 3 2 3" xfId="28760" xr:uid="{00000000-0005-0000-0000-00006D820000}"/>
    <cellStyle name="Normal 64 3 2 2 3 3" xfId="8642" xr:uid="{00000000-0005-0000-0000-00006E820000}"/>
    <cellStyle name="Normal 64 3 2 2 3 3 2" xfId="38976" xr:uid="{00000000-0005-0000-0000-00006F820000}"/>
    <cellStyle name="Normal 64 3 2 2 3 3 3" xfId="23743" xr:uid="{00000000-0005-0000-0000-000070820000}"/>
    <cellStyle name="Normal 64 3 2 2 3 4" xfId="33963" xr:uid="{00000000-0005-0000-0000-000071820000}"/>
    <cellStyle name="Normal 64 3 2 2 3 5" xfId="18730" xr:uid="{00000000-0005-0000-0000-000072820000}"/>
    <cellStyle name="Normal 64 3 2 2 4" xfId="5281" xr:uid="{00000000-0005-0000-0000-000073820000}"/>
    <cellStyle name="Normal 64 3 2 2 4 2" xfId="15333" xr:uid="{00000000-0005-0000-0000-000074820000}"/>
    <cellStyle name="Normal 64 3 2 2 4 2 2" xfId="45664" xr:uid="{00000000-0005-0000-0000-000075820000}"/>
    <cellStyle name="Normal 64 3 2 2 4 2 3" xfId="30431" xr:uid="{00000000-0005-0000-0000-000076820000}"/>
    <cellStyle name="Normal 64 3 2 2 4 3" xfId="10313" xr:uid="{00000000-0005-0000-0000-000077820000}"/>
    <cellStyle name="Normal 64 3 2 2 4 3 2" xfId="40647" xr:uid="{00000000-0005-0000-0000-000078820000}"/>
    <cellStyle name="Normal 64 3 2 2 4 3 3" xfId="25414" xr:uid="{00000000-0005-0000-0000-000079820000}"/>
    <cellStyle name="Normal 64 3 2 2 4 4" xfId="35634" xr:uid="{00000000-0005-0000-0000-00007A820000}"/>
    <cellStyle name="Normal 64 3 2 2 4 5" xfId="20401" xr:uid="{00000000-0005-0000-0000-00007B820000}"/>
    <cellStyle name="Normal 64 3 2 2 5" xfId="11991" xr:uid="{00000000-0005-0000-0000-00007C820000}"/>
    <cellStyle name="Normal 64 3 2 2 5 2" xfId="42322" xr:uid="{00000000-0005-0000-0000-00007D820000}"/>
    <cellStyle name="Normal 64 3 2 2 5 3" xfId="27089" xr:uid="{00000000-0005-0000-0000-00007E820000}"/>
    <cellStyle name="Normal 64 3 2 2 6" xfId="6970" xr:uid="{00000000-0005-0000-0000-00007F820000}"/>
    <cellStyle name="Normal 64 3 2 2 6 2" xfId="37305" xr:uid="{00000000-0005-0000-0000-000080820000}"/>
    <cellStyle name="Normal 64 3 2 2 6 3" xfId="22072" xr:uid="{00000000-0005-0000-0000-000081820000}"/>
    <cellStyle name="Normal 64 3 2 2 7" xfId="32293" xr:uid="{00000000-0005-0000-0000-000082820000}"/>
    <cellStyle name="Normal 64 3 2 2 8" xfId="17059" xr:uid="{00000000-0005-0000-0000-000083820000}"/>
    <cellStyle name="Normal 64 3 2 3" xfId="2317" xr:uid="{00000000-0005-0000-0000-000084820000}"/>
    <cellStyle name="Normal 64 3 2 3 2" xfId="4007" xr:uid="{00000000-0005-0000-0000-000085820000}"/>
    <cellStyle name="Normal 64 3 2 3 2 2" xfId="14080" xr:uid="{00000000-0005-0000-0000-000086820000}"/>
    <cellStyle name="Normal 64 3 2 3 2 2 2" xfId="44411" xr:uid="{00000000-0005-0000-0000-000087820000}"/>
    <cellStyle name="Normal 64 3 2 3 2 2 3" xfId="29178" xr:uid="{00000000-0005-0000-0000-000088820000}"/>
    <cellStyle name="Normal 64 3 2 3 2 3" xfId="9060" xr:uid="{00000000-0005-0000-0000-000089820000}"/>
    <cellStyle name="Normal 64 3 2 3 2 3 2" xfId="39394" xr:uid="{00000000-0005-0000-0000-00008A820000}"/>
    <cellStyle name="Normal 64 3 2 3 2 3 3" xfId="24161" xr:uid="{00000000-0005-0000-0000-00008B820000}"/>
    <cellStyle name="Normal 64 3 2 3 2 4" xfId="34381" xr:uid="{00000000-0005-0000-0000-00008C820000}"/>
    <cellStyle name="Normal 64 3 2 3 2 5" xfId="19148" xr:uid="{00000000-0005-0000-0000-00008D820000}"/>
    <cellStyle name="Normal 64 3 2 3 3" xfId="5699" xr:uid="{00000000-0005-0000-0000-00008E820000}"/>
    <cellStyle name="Normal 64 3 2 3 3 2" xfId="15751" xr:uid="{00000000-0005-0000-0000-00008F820000}"/>
    <cellStyle name="Normal 64 3 2 3 3 2 2" xfId="46082" xr:uid="{00000000-0005-0000-0000-000090820000}"/>
    <cellStyle name="Normal 64 3 2 3 3 2 3" xfId="30849" xr:uid="{00000000-0005-0000-0000-000091820000}"/>
    <cellStyle name="Normal 64 3 2 3 3 3" xfId="10731" xr:uid="{00000000-0005-0000-0000-000092820000}"/>
    <cellStyle name="Normal 64 3 2 3 3 3 2" xfId="41065" xr:uid="{00000000-0005-0000-0000-000093820000}"/>
    <cellStyle name="Normal 64 3 2 3 3 3 3" xfId="25832" xr:uid="{00000000-0005-0000-0000-000094820000}"/>
    <cellStyle name="Normal 64 3 2 3 3 4" xfId="36052" xr:uid="{00000000-0005-0000-0000-000095820000}"/>
    <cellStyle name="Normal 64 3 2 3 3 5" xfId="20819" xr:uid="{00000000-0005-0000-0000-000096820000}"/>
    <cellStyle name="Normal 64 3 2 3 4" xfId="12409" xr:uid="{00000000-0005-0000-0000-000097820000}"/>
    <cellStyle name="Normal 64 3 2 3 4 2" xfId="42740" xr:uid="{00000000-0005-0000-0000-000098820000}"/>
    <cellStyle name="Normal 64 3 2 3 4 3" xfId="27507" xr:uid="{00000000-0005-0000-0000-000099820000}"/>
    <cellStyle name="Normal 64 3 2 3 5" xfId="7388" xr:uid="{00000000-0005-0000-0000-00009A820000}"/>
    <cellStyle name="Normal 64 3 2 3 5 2" xfId="37723" xr:uid="{00000000-0005-0000-0000-00009B820000}"/>
    <cellStyle name="Normal 64 3 2 3 5 3" xfId="22490" xr:uid="{00000000-0005-0000-0000-00009C820000}"/>
    <cellStyle name="Normal 64 3 2 3 6" xfId="32711" xr:uid="{00000000-0005-0000-0000-00009D820000}"/>
    <cellStyle name="Normal 64 3 2 3 7" xfId="17477" xr:uid="{00000000-0005-0000-0000-00009E820000}"/>
    <cellStyle name="Normal 64 3 2 4" xfId="3170" xr:uid="{00000000-0005-0000-0000-00009F820000}"/>
    <cellStyle name="Normal 64 3 2 4 2" xfId="13244" xr:uid="{00000000-0005-0000-0000-0000A0820000}"/>
    <cellStyle name="Normal 64 3 2 4 2 2" xfId="43575" xr:uid="{00000000-0005-0000-0000-0000A1820000}"/>
    <cellStyle name="Normal 64 3 2 4 2 3" xfId="28342" xr:uid="{00000000-0005-0000-0000-0000A2820000}"/>
    <cellStyle name="Normal 64 3 2 4 3" xfId="8224" xr:uid="{00000000-0005-0000-0000-0000A3820000}"/>
    <cellStyle name="Normal 64 3 2 4 3 2" xfId="38558" xr:uid="{00000000-0005-0000-0000-0000A4820000}"/>
    <cellStyle name="Normal 64 3 2 4 3 3" xfId="23325" xr:uid="{00000000-0005-0000-0000-0000A5820000}"/>
    <cellStyle name="Normal 64 3 2 4 4" xfId="33545" xr:uid="{00000000-0005-0000-0000-0000A6820000}"/>
    <cellStyle name="Normal 64 3 2 4 5" xfId="18312" xr:uid="{00000000-0005-0000-0000-0000A7820000}"/>
    <cellStyle name="Normal 64 3 2 5" xfId="4863" xr:uid="{00000000-0005-0000-0000-0000A8820000}"/>
    <cellStyle name="Normal 64 3 2 5 2" xfId="14915" xr:uid="{00000000-0005-0000-0000-0000A9820000}"/>
    <cellStyle name="Normal 64 3 2 5 2 2" xfId="45246" xr:uid="{00000000-0005-0000-0000-0000AA820000}"/>
    <cellStyle name="Normal 64 3 2 5 2 3" xfId="30013" xr:uid="{00000000-0005-0000-0000-0000AB820000}"/>
    <cellStyle name="Normal 64 3 2 5 3" xfId="9895" xr:uid="{00000000-0005-0000-0000-0000AC820000}"/>
    <cellStyle name="Normal 64 3 2 5 3 2" xfId="40229" xr:uid="{00000000-0005-0000-0000-0000AD820000}"/>
    <cellStyle name="Normal 64 3 2 5 3 3" xfId="24996" xr:uid="{00000000-0005-0000-0000-0000AE820000}"/>
    <cellStyle name="Normal 64 3 2 5 4" xfId="35216" xr:uid="{00000000-0005-0000-0000-0000AF820000}"/>
    <cellStyle name="Normal 64 3 2 5 5" xfId="19983" xr:uid="{00000000-0005-0000-0000-0000B0820000}"/>
    <cellStyle name="Normal 64 3 2 6" xfId="11573" xr:uid="{00000000-0005-0000-0000-0000B1820000}"/>
    <cellStyle name="Normal 64 3 2 6 2" xfId="41904" xr:uid="{00000000-0005-0000-0000-0000B2820000}"/>
    <cellStyle name="Normal 64 3 2 6 3" xfId="26671" xr:uid="{00000000-0005-0000-0000-0000B3820000}"/>
    <cellStyle name="Normal 64 3 2 7" xfId="6552" xr:uid="{00000000-0005-0000-0000-0000B4820000}"/>
    <cellStyle name="Normal 64 3 2 7 2" xfId="36887" xr:uid="{00000000-0005-0000-0000-0000B5820000}"/>
    <cellStyle name="Normal 64 3 2 7 3" xfId="21654" xr:uid="{00000000-0005-0000-0000-0000B6820000}"/>
    <cellStyle name="Normal 64 3 2 8" xfId="31875" xr:uid="{00000000-0005-0000-0000-0000B7820000}"/>
    <cellStyle name="Normal 64 3 2 9" xfId="16641" xr:uid="{00000000-0005-0000-0000-0000B8820000}"/>
    <cellStyle name="Normal 64 3 3" xfId="1688" xr:uid="{00000000-0005-0000-0000-0000B9820000}"/>
    <cellStyle name="Normal 64 3 3 2" xfId="2527" xr:uid="{00000000-0005-0000-0000-0000BA820000}"/>
    <cellStyle name="Normal 64 3 3 2 2" xfId="4217" xr:uid="{00000000-0005-0000-0000-0000BB820000}"/>
    <cellStyle name="Normal 64 3 3 2 2 2" xfId="14290" xr:uid="{00000000-0005-0000-0000-0000BC820000}"/>
    <cellStyle name="Normal 64 3 3 2 2 2 2" xfId="44621" xr:uid="{00000000-0005-0000-0000-0000BD820000}"/>
    <cellStyle name="Normal 64 3 3 2 2 2 3" xfId="29388" xr:uid="{00000000-0005-0000-0000-0000BE820000}"/>
    <cellStyle name="Normal 64 3 3 2 2 3" xfId="9270" xr:uid="{00000000-0005-0000-0000-0000BF820000}"/>
    <cellStyle name="Normal 64 3 3 2 2 3 2" xfId="39604" xr:uid="{00000000-0005-0000-0000-0000C0820000}"/>
    <cellStyle name="Normal 64 3 3 2 2 3 3" xfId="24371" xr:uid="{00000000-0005-0000-0000-0000C1820000}"/>
    <cellStyle name="Normal 64 3 3 2 2 4" xfId="34591" xr:uid="{00000000-0005-0000-0000-0000C2820000}"/>
    <cellStyle name="Normal 64 3 3 2 2 5" xfId="19358" xr:uid="{00000000-0005-0000-0000-0000C3820000}"/>
    <cellStyle name="Normal 64 3 3 2 3" xfId="5909" xr:uid="{00000000-0005-0000-0000-0000C4820000}"/>
    <cellStyle name="Normal 64 3 3 2 3 2" xfId="15961" xr:uid="{00000000-0005-0000-0000-0000C5820000}"/>
    <cellStyle name="Normal 64 3 3 2 3 2 2" xfId="46292" xr:uid="{00000000-0005-0000-0000-0000C6820000}"/>
    <cellStyle name="Normal 64 3 3 2 3 2 3" xfId="31059" xr:uid="{00000000-0005-0000-0000-0000C7820000}"/>
    <cellStyle name="Normal 64 3 3 2 3 3" xfId="10941" xr:uid="{00000000-0005-0000-0000-0000C8820000}"/>
    <cellStyle name="Normal 64 3 3 2 3 3 2" xfId="41275" xr:uid="{00000000-0005-0000-0000-0000C9820000}"/>
    <cellStyle name="Normal 64 3 3 2 3 3 3" xfId="26042" xr:uid="{00000000-0005-0000-0000-0000CA820000}"/>
    <cellStyle name="Normal 64 3 3 2 3 4" xfId="36262" xr:uid="{00000000-0005-0000-0000-0000CB820000}"/>
    <cellStyle name="Normal 64 3 3 2 3 5" xfId="21029" xr:uid="{00000000-0005-0000-0000-0000CC820000}"/>
    <cellStyle name="Normal 64 3 3 2 4" xfId="12619" xr:uid="{00000000-0005-0000-0000-0000CD820000}"/>
    <cellStyle name="Normal 64 3 3 2 4 2" xfId="42950" xr:uid="{00000000-0005-0000-0000-0000CE820000}"/>
    <cellStyle name="Normal 64 3 3 2 4 3" xfId="27717" xr:uid="{00000000-0005-0000-0000-0000CF820000}"/>
    <cellStyle name="Normal 64 3 3 2 5" xfId="7598" xr:uid="{00000000-0005-0000-0000-0000D0820000}"/>
    <cellStyle name="Normal 64 3 3 2 5 2" xfId="37933" xr:uid="{00000000-0005-0000-0000-0000D1820000}"/>
    <cellStyle name="Normal 64 3 3 2 5 3" xfId="22700" xr:uid="{00000000-0005-0000-0000-0000D2820000}"/>
    <cellStyle name="Normal 64 3 3 2 6" xfId="32921" xr:uid="{00000000-0005-0000-0000-0000D3820000}"/>
    <cellStyle name="Normal 64 3 3 2 7" xfId="17687" xr:uid="{00000000-0005-0000-0000-0000D4820000}"/>
    <cellStyle name="Normal 64 3 3 3" xfId="3380" xr:uid="{00000000-0005-0000-0000-0000D5820000}"/>
    <cellStyle name="Normal 64 3 3 3 2" xfId="13454" xr:uid="{00000000-0005-0000-0000-0000D6820000}"/>
    <cellStyle name="Normal 64 3 3 3 2 2" xfId="43785" xr:uid="{00000000-0005-0000-0000-0000D7820000}"/>
    <cellStyle name="Normal 64 3 3 3 2 3" xfId="28552" xr:uid="{00000000-0005-0000-0000-0000D8820000}"/>
    <cellStyle name="Normal 64 3 3 3 3" xfId="8434" xr:uid="{00000000-0005-0000-0000-0000D9820000}"/>
    <cellStyle name="Normal 64 3 3 3 3 2" xfId="38768" xr:uid="{00000000-0005-0000-0000-0000DA820000}"/>
    <cellStyle name="Normal 64 3 3 3 3 3" xfId="23535" xr:uid="{00000000-0005-0000-0000-0000DB820000}"/>
    <cellStyle name="Normal 64 3 3 3 4" xfId="33755" xr:uid="{00000000-0005-0000-0000-0000DC820000}"/>
    <cellStyle name="Normal 64 3 3 3 5" xfId="18522" xr:uid="{00000000-0005-0000-0000-0000DD820000}"/>
    <cellStyle name="Normal 64 3 3 4" xfId="5073" xr:uid="{00000000-0005-0000-0000-0000DE820000}"/>
    <cellStyle name="Normal 64 3 3 4 2" xfId="15125" xr:uid="{00000000-0005-0000-0000-0000DF820000}"/>
    <cellStyle name="Normal 64 3 3 4 2 2" xfId="45456" xr:uid="{00000000-0005-0000-0000-0000E0820000}"/>
    <cellStyle name="Normal 64 3 3 4 2 3" xfId="30223" xr:uid="{00000000-0005-0000-0000-0000E1820000}"/>
    <cellStyle name="Normal 64 3 3 4 3" xfId="10105" xr:uid="{00000000-0005-0000-0000-0000E2820000}"/>
    <cellStyle name="Normal 64 3 3 4 3 2" xfId="40439" xr:uid="{00000000-0005-0000-0000-0000E3820000}"/>
    <cellStyle name="Normal 64 3 3 4 3 3" xfId="25206" xr:uid="{00000000-0005-0000-0000-0000E4820000}"/>
    <cellStyle name="Normal 64 3 3 4 4" xfId="35426" xr:uid="{00000000-0005-0000-0000-0000E5820000}"/>
    <cellStyle name="Normal 64 3 3 4 5" xfId="20193" xr:uid="{00000000-0005-0000-0000-0000E6820000}"/>
    <cellStyle name="Normal 64 3 3 5" xfId="11783" xr:uid="{00000000-0005-0000-0000-0000E7820000}"/>
    <cellStyle name="Normal 64 3 3 5 2" xfId="42114" xr:uid="{00000000-0005-0000-0000-0000E8820000}"/>
    <cellStyle name="Normal 64 3 3 5 3" xfId="26881" xr:uid="{00000000-0005-0000-0000-0000E9820000}"/>
    <cellStyle name="Normal 64 3 3 6" xfId="6762" xr:uid="{00000000-0005-0000-0000-0000EA820000}"/>
    <cellStyle name="Normal 64 3 3 6 2" xfId="37097" xr:uid="{00000000-0005-0000-0000-0000EB820000}"/>
    <cellStyle name="Normal 64 3 3 6 3" xfId="21864" xr:uid="{00000000-0005-0000-0000-0000EC820000}"/>
    <cellStyle name="Normal 64 3 3 7" xfId="32085" xr:uid="{00000000-0005-0000-0000-0000ED820000}"/>
    <cellStyle name="Normal 64 3 3 8" xfId="16851" xr:uid="{00000000-0005-0000-0000-0000EE820000}"/>
    <cellStyle name="Normal 64 3 4" xfId="2109" xr:uid="{00000000-0005-0000-0000-0000EF820000}"/>
    <cellStyle name="Normal 64 3 4 2" xfId="3799" xr:uid="{00000000-0005-0000-0000-0000F0820000}"/>
    <cellStyle name="Normal 64 3 4 2 2" xfId="13872" xr:uid="{00000000-0005-0000-0000-0000F1820000}"/>
    <cellStyle name="Normal 64 3 4 2 2 2" xfId="44203" xr:uid="{00000000-0005-0000-0000-0000F2820000}"/>
    <cellStyle name="Normal 64 3 4 2 2 3" xfId="28970" xr:uid="{00000000-0005-0000-0000-0000F3820000}"/>
    <cellStyle name="Normal 64 3 4 2 3" xfId="8852" xr:uid="{00000000-0005-0000-0000-0000F4820000}"/>
    <cellStyle name="Normal 64 3 4 2 3 2" xfId="39186" xr:uid="{00000000-0005-0000-0000-0000F5820000}"/>
    <cellStyle name="Normal 64 3 4 2 3 3" xfId="23953" xr:uid="{00000000-0005-0000-0000-0000F6820000}"/>
    <cellStyle name="Normal 64 3 4 2 4" xfId="34173" xr:uid="{00000000-0005-0000-0000-0000F7820000}"/>
    <cellStyle name="Normal 64 3 4 2 5" xfId="18940" xr:uid="{00000000-0005-0000-0000-0000F8820000}"/>
    <cellStyle name="Normal 64 3 4 3" xfId="5491" xr:uid="{00000000-0005-0000-0000-0000F9820000}"/>
    <cellStyle name="Normal 64 3 4 3 2" xfId="15543" xr:uid="{00000000-0005-0000-0000-0000FA820000}"/>
    <cellStyle name="Normal 64 3 4 3 2 2" xfId="45874" xr:uid="{00000000-0005-0000-0000-0000FB820000}"/>
    <cellStyle name="Normal 64 3 4 3 2 3" xfId="30641" xr:uid="{00000000-0005-0000-0000-0000FC820000}"/>
    <cellStyle name="Normal 64 3 4 3 3" xfId="10523" xr:uid="{00000000-0005-0000-0000-0000FD820000}"/>
    <cellStyle name="Normal 64 3 4 3 3 2" xfId="40857" xr:uid="{00000000-0005-0000-0000-0000FE820000}"/>
    <cellStyle name="Normal 64 3 4 3 3 3" xfId="25624" xr:uid="{00000000-0005-0000-0000-0000FF820000}"/>
    <cellStyle name="Normal 64 3 4 3 4" xfId="35844" xr:uid="{00000000-0005-0000-0000-000000830000}"/>
    <cellStyle name="Normal 64 3 4 3 5" xfId="20611" xr:uid="{00000000-0005-0000-0000-000001830000}"/>
    <cellStyle name="Normal 64 3 4 4" xfId="12201" xr:uid="{00000000-0005-0000-0000-000002830000}"/>
    <cellStyle name="Normal 64 3 4 4 2" xfId="42532" xr:uid="{00000000-0005-0000-0000-000003830000}"/>
    <cellStyle name="Normal 64 3 4 4 3" xfId="27299" xr:uid="{00000000-0005-0000-0000-000004830000}"/>
    <cellStyle name="Normal 64 3 4 5" xfId="7180" xr:uid="{00000000-0005-0000-0000-000005830000}"/>
    <cellStyle name="Normal 64 3 4 5 2" xfId="37515" xr:uid="{00000000-0005-0000-0000-000006830000}"/>
    <cellStyle name="Normal 64 3 4 5 3" xfId="22282" xr:uid="{00000000-0005-0000-0000-000007830000}"/>
    <cellStyle name="Normal 64 3 4 6" xfId="32503" xr:uid="{00000000-0005-0000-0000-000008830000}"/>
    <cellStyle name="Normal 64 3 4 7" xfId="17269" xr:uid="{00000000-0005-0000-0000-000009830000}"/>
    <cellStyle name="Normal 64 3 5" xfId="2962" xr:uid="{00000000-0005-0000-0000-00000A830000}"/>
    <cellStyle name="Normal 64 3 5 2" xfId="13036" xr:uid="{00000000-0005-0000-0000-00000B830000}"/>
    <cellStyle name="Normal 64 3 5 2 2" xfId="43367" xr:uid="{00000000-0005-0000-0000-00000C830000}"/>
    <cellStyle name="Normal 64 3 5 2 3" xfId="28134" xr:uid="{00000000-0005-0000-0000-00000D830000}"/>
    <cellStyle name="Normal 64 3 5 3" xfId="8016" xr:uid="{00000000-0005-0000-0000-00000E830000}"/>
    <cellStyle name="Normal 64 3 5 3 2" xfId="38350" xr:uid="{00000000-0005-0000-0000-00000F830000}"/>
    <cellStyle name="Normal 64 3 5 3 3" xfId="23117" xr:uid="{00000000-0005-0000-0000-000010830000}"/>
    <cellStyle name="Normal 64 3 5 4" xfId="33337" xr:uid="{00000000-0005-0000-0000-000011830000}"/>
    <cellStyle name="Normal 64 3 5 5" xfId="18104" xr:uid="{00000000-0005-0000-0000-000012830000}"/>
    <cellStyle name="Normal 64 3 6" xfId="4655" xr:uid="{00000000-0005-0000-0000-000013830000}"/>
    <cellStyle name="Normal 64 3 6 2" xfId="14707" xr:uid="{00000000-0005-0000-0000-000014830000}"/>
    <cellStyle name="Normal 64 3 6 2 2" xfId="45038" xr:uid="{00000000-0005-0000-0000-000015830000}"/>
    <cellStyle name="Normal 64 3 6 2 3" xfId="29805" xr:uid="{00000000-0005-0000-0000-000016830000}"/>
    <cellStyle name="Normal 64 3 6 3" xfId="9687" xr:uid="{00000000-0005-0000-0000-000017830000}"/>
    <cellStyle name="Normal 64 3 6 3 2" xfId="40021" xr:uid="{00000000-0005-0000-0000-000018830000}"/>
    <cellStyle name="Normal 64 3 6 3 3" xfId="24788" xr:uid="{00000000-0005-0000-0000-000019830000}"/>
    <cellStyle name="Normal 64 3 6 4" xfId="35008" xr:uid="{00000000-0005-0000-0000-00001A830000}"/>
    <cellStyle name="Normal 64 3 6 5" xfId="19775" xr:uid="{00000000-0005-0000-0000-00001B830000}"/>
    <cellStyle name="Normal 64 3 7" xfId="11365" xr:uid="{00000000-0005-0000-0000-00001C830000}"/>
    <cellStyle name="Normal 64 3 7 2" xfId="41696" xr:uid="{00000000-0005-0000-0000-00001D830000}"/>
    <cellStyle name="Normal 64 3 7 3" xfId="26463" xr:uid="{00000000-0005-0000-0000-00001E830000}"/>
    <cellStyle name="Normal 64 3 8" xfId="6344" xr:uid="{00000000-0005-0000-0000-00001F830000}"/>
    <cellStyle name="Normal 64 3 8 2" xfId="36679" xr:uid="{00000000-0005-0000-0000-000020830000}"/>
    <cellStyle name="Normal 64 3 8 3" xfId="21446" xr:uid="{00000000-0005-0000-0000-000021830000}"/>
    <cellStyle name="Normal 64 3 9" xfId="31668" xr:uid="{00000000-0005-0000-0000-000022830000}"/>
    <cellStyle name="Normal 64 4" xfId="1369" xr:uid="{00000000-0005-0000-0000-000023830000}"/>
    <cellStyle name="Normal 64 4 2" xfId="1792" xr:uid="{00000000-0005-0000-0000-000024830000}"/>
    <cellStyle name="Normal 64 4 2 2" xfId="2631" xr:uid="{00000000-0005-0000-0000-000025830000}"/>
    <cellStyle name="Normal 64 4 2 2 2" xfId="4321" xr:uid="{00000000-0005-0000-0000-000026830000}"/>
    <cellStyle name="Normal 64 4 2 2 2 2" xfId="14394" xr:uid="{00000000-0005-0000-0000-000027830000}"/>
    <cellStyle name="Normal 64 4 2 2 2 2 2" xfId="44725" xr:uid="{00000000-0005-0000-0000-000028830000}"/>
    <cellStyle name="Normal 64 4 2 2 2 2 3" xfId="29492" xr:uid="{00000000-0005-0000-0000-000029830000}"/>
    <cellStyle name="Normal 64 4 2 2 2 3" xfId="9374" xr:uid="{00000000-0005-0000-0000-00002A830000}"/>
    <cellStyle name="Normal 64 4 2 2 2 3 2" xfId="39708" xr:uid="{00000000-0005-0000-0000-00002B830000}"/>
    <cellStyle name="Normal 64 4 2 2 2 3 3" xfId="24475" xr:uid="{00000000-0005-0000-0000-00002C830000}"/>
    <cellStyle name="Normal 64 4 2 2 2 4" xfId="34695" xr:uid="{00000000-0005-0000-0000-00002D830000}"/>
    <cellStyle name="Normal 64 4 2 2 2 5" xfId="19462" xr:uid="{00000000-0005-0000-0000-00002E830000}"/>
    <cellStyle name="Normal 64 4 2 2 3" xfId="6013" xr:uid="{00000000-0005-0000-0000-00002F830000}"/>
    <cellStyle name="Normal 64 4 2 2 3 2" xfId="16065" xr:uid="{00000000-0005-0000-0000-000030830000}"/>
    <cellStyle name="Normal 64 4 2 2 3 2 2" xfId="46396" xr:uid="{00000000-0005-0000-0000-000031830000}"/>
    <cellStyle name="Normal 64 4 2 2 3 2 3" xfId="31163" xr:uid="{00000000-0005-0000-0000-000032830000}"/>
    <cellStyle name="Normal 64 4 2 2 3 3" xfId="11045" xr:uid="{00000000-0005-0000-0000-000033830000}"/>
    <cellStyle name="Normal 64 4 2 2 3 3 2" xfId="41379" xr:uid="{00000000-0005-0000-0000-000034830000}"/>
    <cellStyle name="Normal 64 4 2 2 3 3 3" xfId="26146" xr:uid="{00000000-0005-0000-0000-000035830000}"/>
    <cellStyle name="Normal 64 4 2 2 3 4" xfId="36366" xr:uid="{00000000-0005-0000-0000-000036830000}"/>
    <cellStyle name="Normal 64 4 2 2 3 5" xfId="21133" xr:uid="{00000000-0005-0000-0000-000037830000}"/>
    <cellStyle name="Normal 64 4 2 2 4" xfId="12723" xr:uid="{00000000-0005-0000-0000-000038830000}"/>
    <cellStyle name="Normal 64 4 2 2 4 2" xfId="43054" xr:uid="{00000000-0005-0000-0000-000039830000}"/>
    <cellStyle name="Normal 64 4 2 2 4 3" xfId="27821" xr:uid="{00000000-0005-0000-0000-00003A830000}"/>
    <cellStyle name="Normal 64 4 2 2 5" xfId="7702" xr:uid="{00000000-0005-0000-0000-00003B830000}"/>
    <cellStyle name="Normal 64 4 2 2 5 2" xfId="38037" xr:uid="{00000000-0005-0000-0000-00003C830000}"/>
    <cellStyle name="Normal 64 4 2 2 5 3" xfId="22804" xr:uid="{00000000-0005-0000-0000-00003D830000}"/>
    <cellStyle name="Normal 64 4 2 2 6" xfId="33025" xr:uid="{00000000-0005-0000-0000-00003E830000}"/>
    <cellStyle name="Normal 64 4 2 2 7" xfId="17791" xr:uid="{00000000-0005-0000-0000-00003F830000}"/>
    <cellStyle name="Normal 64 4 2 3" xfId="3484" xr:uid="{00000000-0005-0000-0000-000040830000}"/>
    <cellStyle name="Normal 64 4 2 3 2" xfId="13558" xr:uid="{00000000-0005-0000-0000-000041830000}"/>
    <cellStyle name="Normal 64 4 2 3 2 2" xfId="43889" xr:uid="{00000000-0005-0000-0000-000042830000}"/>
    <cellStyle name="Normal 64 4 2 3 2 3" xfId="28656" xr:uid="{00000000-0005-0000-0000-000043830000}"/>
    <cellStyle name="Normal 64 4 2 3 3" xfId="8538" xr:uid="{00000000-0005-0000-0000-000044830000}"/>
    <cellStyle name="Normal 64 4 2 3 3 2" xfId="38872" xr:uid="{00000000-0005-0000-0000-000045830000}"/>
    <cellStyle name="Normal 64 4 2 3 3 3" xfId="23639" xr:uid="{00000000-0005-0000-0000-000046830000}"/>
    <cellStyle name="Normal 64 4 2 3 4" xfId="33859" xr:uid="{00000000-0005-0000-0000-000047830000}"/>
    <cellStyle name="Normal 64 4 2 3 5" xfId="18626" xr:uid="{00000000-0005-0000-0000-000048830000}"/>
    <cellStyle name="Normal 64 4 2 4" xfId="5177" xr:uid="{00000000-0005-0000-0000-000049830000}"/>
    <cellStyle name="Normal 64 4 2 4 2" xfId="15229" xr:uid="{00000000-0005-0000-0000-00004A830000}"/>
    <cellStyle name="Normal 64 4 2 4 2 2" xfId="45560" xr:uid="{00000000-0005-0000-0000-00004B830000}"/>
    <cellStyle name="Normal 64 4 2 4 2 3" xfId="30327" xr:uid="{00000000-0005-0000-0000-00004C830000}"/>
    <cellStyle name="Normal 64 4 2 4 3" xfId="10209" xr:uid="{00000000-0005-0000-0000-00004D830000}"/>
    <cellStyle name="Normal 64 4 2 4 3 2" xfId="40543" xr:uid="{00000000-0005-0000-0000-00004E830000}"/>
    <cellStyle name="Normal 64 4 2 4 3 3" xfId="25310" xr:uid="{00000000-0005-0000-0000-00004F830000}"/>
    <cellStyle name="Normal 64 4 2 4 4" xfId="35530" xr:uid="{00000000-0005-0000-0000-000050830000}"/>
    <cellStyle name="Normal 64 4 2 4 5" xfId="20297" xr:uid="{00000000-0005-0000-0000-000051830000}"/>
    <cellStyle name="Normal 64 4 2 5" xfId="11887" xr:uid="{00000000-0005-0000-0000-000052830000}"/>
    <cellStyle name="Normal 64 4 2 5 2" xfId="42218" xr:uid="{00000000-0005-0000-0000-000053830000}"/>
    <cellStyle name="Normal 64 4 2 5 3" xfId="26985" xr:uid="{00000000-0005-0000-0000-000054830000}"/>
    <cellStyle name="Normal 64 4 2 6" xfId="6866" xr:uid="{00000000-0005-0000-0000-000055830000}"/>
    <cellStyle name="Normal 64 4 2 6 2" xfId="37201" xr:uid="{00000000-0005-0000-0000-000056830000}"/>
    <cellStyle name="Normal 64 4 2 6 3" xfId="21968" xr:uid="{00000000-0005-0000-0000-000057830000}"/>
    <cellStyle name="Normal 64 4 2 7" xfId="32189" xr:uid="{00000000-0005-0000-0000-000058830000}"/>
    <cellStyle name="Normal 64 4 2 8" xfId="16955" xr:uid="{00000000-0005-0000-0000-000059830000}"/>
    <cellStyle name="Normal 64 4 3" xfId="2213" xr:uid="{00000000-0005-0000-0000-00005A830000}"/>
    <cellStyle name="Normal 64 4 3 2" xfId="3903" xr:uid="{00000000-0005-0000-0000-00005B830000}"/>
    <cellStyle name="Normal 64 4 3 2 2" xfId="13976" xr:uid="{00000000-0005-0000-0000-00005C830000}"/>
    <cellStyle name="Normal 64 4 3 2 2 2" xfId="44307" xr:uid="{00000000-0005-0000-0000-00005D830000}"/>
    <cellStyle name="Normal 64 4 3 2 2 3" xfId="29074" xr:uid="{00000000-0005-0000-0000-00005E830000}"/>
    <cellStyle name="Normal 64 4 3 2 3" xfId="8956" xr:uid="{00000000-0005-0000-0000-00005F830000}"/>
    <cellStyle name="Normal 64 4 3 2 3 2" xfId="39290" xr:uid="{00000000-0005-0000-0000-000060830000}"/>
    <cellStyle name="Normal 64 4 3 2 3 3" xfId="24057" xr:uid="{00000000-0005-0000-0000-000061830000}"/>
    <cellStyle name="Normal 64 4 3 2 4" xfId="34277" xr:uid="{00000000-0005-0000-0000-000062830000}"/>
    <cellStyle name="Normal 64 4 3 2 5" xfId="19044" xr:uid="{00000000-0005-0000-0000-000063830000}"/>
    <cellStyle name="Normal 64 4 3 3" xfId="5595" xr:uid="{00000000-0005-0000-0000-000064830000}"/>
    <cellStyle name="Normal 64 4 3 3 2" xfId="15647" xr:uid="{00000000-0005-0000-0000-000065830000}"/>
    <cellStyle name="Normal 64 4 3 3 2 2" xfId="45978" xr:uid="{00000000-0005-0000-0000-000066830000}"/>
    <cellStyle name="Normal 64 4 3 3 2 3" xfId="30745" xr:uid="{00000000-0005-0000-0000-000067830000}"/>
    <cellStyle name="Normal 64 4 3 3 3" xfId="10627" xr:uid="{00000000-0005-0000-0000-000068830000}"/>
    <cellStyle name="Normal 64 4 3 3 3 2" xfId="40961" xr:uid="{00000000-0005-0000-0000-000069830000}"/>
    <cellStyle name="Normal 64 4 3 3 3 3" xfId="25728" xr:uid="{00000000-0005-0000-0000-00006A830000}"/>
    <cellStyle name="Normal 64 4 3 3 4" xfId="35948" xr:uid="{00000000-0005-0000-0000-00006B830000}"/>
    <cellStyle name="Normal 64 4 3 3 5" xfId="20715" xr:uid="{00000000-0005-0000-0000-00006C830000}"/>
    <cellStyle name="Normal 64 4 3 4" xfId="12305" xr:uid="{00000000-0005-0000-0000-00006D830000}"/>
    <cellStyle name="Normal 64 4 3 4 2" xfId="42636" xr:uid="{00000000-0005-0000-0000-00006E830000}"/>
    <cellStyle name="Normal 64 4 3 4 3" xfId="27403" xr:uid="{00000000-0005-0000-0000-00006F830000}"/>
    <cellStyle name="Normal 64 4 3 5" xfId="7284" xr:uid="{00000000-0005-0000-0000-000070830000}"/>
    <cellStyle name="Normal 64 4 3 5 2" xfId="37619" xr:uid="{00000000-0005-0000-0000-000071830000}"/>
    <cellStyle name="Normal 64 4 3 5 3" xfId="22386" xr:uid="{00000000-0005-0000-0000-000072830000}"/>
    <cellStyle name="Normal 64 4 3 6" xfId="32607" xr:uid="{00000000-0005-0000-0000-000073830000}"/>
    <cellStyle name="Normal 64 4 3 7" xfId="17373" xr:uid="{00000000-0005-0000-0000-000074830000}"/>
    <cellStyle name="Normal 64 4 4" xfId="3066" xr:uid="{00000000-0005-0000-0000-000075830000}"/>
    <cellStyle name="Normal 64 4 4 2" xfId="13140" xr:uid="{00000000-0005-0000-0000-000076830000}"/>
    <cellStyle name="Normal 64 4 4 2 2" xfId="43471" xr:uid="{00000000-0005-0000-0000-000077830000}"/>
    <cellStyle name="Normal 64 4 4 2 3" xfId="28238" xr:uid="{00000000-0005-0000-0000-000078830000}"/>
    <cellStyle name="Normal 64 4 4 3" xfId="8120" xr:uid="{00000000-0005-0000-0000-000079830000}"/>
    <cellStyle name="Normal 64 4 4 3 2" xfId="38454" xr:uid="{00000000-0005-0000-0000-00007A830000}"/>
    <cellStyle name="Normal 64 4 4 3 3" xfId="23221" xr:uid="{00000000-0005-0000-0000-00007B830000}"/>
    <cellStyle name="Normal 64 4 4 4" xfId="33441" xr:uid="{00000000-0005-0000-0000-00007C830000}"/>
    <cellStyle name="Normal 64 4 4 5" xfId="18208" xr:uid="{00000000-0005-0000-0000-00007D830000}"/>
    <cellStyle name="Normal 64 4 5" xfId="4759" xr:uid="{00000000-0005-0000-0000-00007E830000}"/>
    <cellStyle name="Normal 64 4 5 2" xfId="14811" xr:uid="{00000000-0005-0000-0000-00007F830000}"/>
    <cellStyle name="Normal 64 4 5 2 2" xfId="45142" xr:uid="{00000000-0005-0000-0000-000080830000}"/>
    <cellStyle name="Normal 64 4 5 2 3" xfId="29909" xr:uid="{00000000-0005-0000-0000-000081830000}"/>
    <cellStyle name="Normal 64 4 5 3" xfId="9791" xr:uid="{00000000-0005-0000-0000-000082830000}"/>
    <cellStyle name="Normal 64 4 5 3 2" xfId="40125" xr:uid="{00000000-0005-0000-0000-000083830000}"/>
    <cellStyle name="Normal 64 4 5 3 3" xfId="24892" xr:uid="{00000000-0005-0000-0000-000084830000}"/>
    <cellStyle name="Normal 64 4 5 4" xfId="35112" xr:uid="{00000000-0005-0000-0000-000085830000}"/>
    <cellStyle name="Normal 64 4 5 5" xfId="19879" xr:uid="{00000000-0005-0000-0000-000086830000}"/>
    <cellStyle name="Normal 64 4 6" xfId="11469" xr:uid="{00000000-0005-0000-0000-000087830000}"/>
    <cellStyle name="Normal 64 4 6 2" xfId="41800" xr:uid="{00000000-0005-0000-0000-000088830000}"/>
    <cellStyle name="Normal 64 4 6 3" xfId="26567" xr:uid="{00000000-0005-0000-0000-000089830000}"/>
    <cellStyle name="Normal 64 4 7" xfId="6448" xr:uid="{00000000-0005-0000-0000-00008A830000}"/>
    <cellStyle name="Normal 64 4 7 2" xfId="36783" xr:uid="{00000000-0005-0000-0000-00008B830000}"/>
    <cellStyle name="Normal 64 4 7 3" xfId="21550" xr:uid="{00000000-0005-0000-0000-00008C830000}"/>
    <cellStyle name="Normal 64 4 8" xfId="31771" xr:uid="{00000000-0005-0000-0000-00008D830000}"/>
    <cellStyle name="Normal 64 4 9" xfId="16537" xr:uid="{00000000-0005-0000-0000-00008E830000}"/>
    <cellStyle name="Normal 64 5" xfId="1582" xr:uid="{00000000-0005-0000-0000-00008F830000}"/>
    <cellStyle name="Normal 64 5 2" xfId="2423" xr:uid="{00000000-0005-0000-0000-000090830000}"/>
    <cellStyle name="Normal 64 5 2 2" xfId="4113" xr:uid="{00000000-0005-0000-0000-000091830000}"/>
    <cellStyle name="Normal 64 5 2 2 2" xfId="14186" xr:uid="{00000000-0005-0000-0000-000092830000}"/>
    <cellStyle name="Normal 64 5 2 2 2 2" xfId="44517" xr:uid="{00000000-0005-0000-0000-000093830000}"/>
    <cellStyle name="Normal 64 5 2 2 2 3" xfId="29284" xr:uid="{00000000-0005-0000-0000-000094830000}"/>
    <cellStyle name="Normal 64 5 2 2 3" xfId="9166" xr:uid="{00000000-0005-0000-0000-000095830000}"/>
    <cellStyle name="Normal 64 5 2 2 3 2" xfId="39500" xr:uid="{00000000-0005-0000-0000-000096830000}"/>
    <cellStyle name="Normal 64 5 2 2 3 3" xfId="24267" xr:uid="{00000000-0005-0000-0000-000097830000}"/>
    <cellStyle name="Normal 64 5 2 2 4" xfId="34487" xr:uid="{00000000-0005-0000-0000-000098830000}"/>
    <cellStyle name="Normal 64 5 2 2 5" xfId="19254" xr:uid="{00000000-0005-0000-0000-000099830000}"/>
    <cellStyle name="Normal 64 5 2 3" xfId="5805" xr:uid="{00000000-0005-0000-0000-00009A830000}"/>
    <cellStyle name="Normal 64 5 2 3 2" xfId="15857" xr:uid="{00000000-0005-0000-0000-00009B830000}"/>
    <cellStyle name="Normal 64 5 2 3 2 2" xfId="46188" xr:uid="{00000000-0005-0000-0000-00009C830000}"/>
    <cellStyle name="Normal 64 5 2 3 2 3" xfId="30955" xr:uid="{00000000-0005-0000-0000-00009D830000}"/>
    <cellStyle name="Normal 64 5 2 3 3" xfId="10837" xr:uid="{00000000-0005-0000-0000-00009E830000}"/>
    <cellStyle name="Normal 64 5 2 3 3 2" xfId="41171" xr:uid="{00000000-0005-0000-0000-00009F830000}"/>
    <cellStyle name="Normal 64 5 2 3 3 3" xfId="25938" xr:uid="{00000000-0005-0000-0000-0000A0830000}"/>
    <cellStyle name="Normal 64 5 2 3 4" xfId="36158" xr:uid="{00000000-0005-0000-0000-0000A1830000}"/>
    <cellStyle name="Normal 64 5 2 3 5" xfId="20925" xr:uid="{00000000-0005-0000-0000-0000A2830000}"/>
    <cellStyle name="Normal 64 5 2 4" xfId="12515" xr:uid="{00000000-0005-0000-0000-0000A3830000}"/>
    <cellStyle name="Normal 64 5 2 4 2" xfId="42846" xr:uid="{00000000-0005-0000-0000-0000A4830000}"/>
    <cellStyle name="Normal 64 5 2 4 3" xfId="27613" xr:uid="{00000000-0005-0000-0000-0000A5830000}"/>
    <cellStyle name="Normal 64 5 2 5" xfId="7494" xr:uid="{00000000-0005-0000-0000-0000A6830000}"/>
    <cellStyle name="Normal 64 5 2 5 2" xfId="37829" xr:uid="{00000000-0005-0000-0000-0000A7830000}"/>
    <cellStyle name="Normal 64 5 2 5 3" xfId="22596" xr:uid="{00000000-0005-0000-0000-0000A8830000}"/>
    <cellStyle name="Normal 64 5 2 6" xfId="32817" xr:uid="{00000000-0005-0000-0000-0000A9830000}"/>
    <cellStyle name="Normal 64 5 2 7" xfId="17583" xr:uid="{00000000-0005-0000-0000-0000AA830000}"/>
    <cellStyle name="Normal 64 5 3" xfId="3276" xr:uid="{00000000-0005-0000-0000-0000AB830000}"/>
    <cellStyle name="Normal 64 5 3 2" xfId="13350" xr:uid="{00000000-0005-0000-0000-0000AC830000}"/>
    <cellStyle name="Normal 64 5 3 2 2" xfId="43681" xr:uid="{00000000-0005-0000-0000-0000AD830000}"/>
    <cellStyle name="Normal 64 5 3 2 3" xfId="28448" xr:uid="{00000000-0005-0000-0000-0000AE830000}"/>
    <cellStyle name="Normal 64 5 3 3" xfId="8330" xr:uid="{00000000-0005-0000-0000-0000AF830000}"/>
    <cellStyle name="Normal 64 5 3 3 2" xfId="38664" xr:uid="{00000000-0005-0000-0000-0000B0830000}"/>
    <cellStyle name="Normal 64 5 3 3 3" xfId="23431" xr:uid="{00000000-0005-0000-0000-0000B1830000}"/>
    <cellStyle name="Normal 64 5 3 4" xfId="33651" xr:uid="{00000000-0005-0000-0000-0000B2830000}"/>
    <cellStyle name="Normal 64 5 3 5" xfId="18418" xr:uid="{00000000-0005-0000-0000-0000B3830000}"/>
    <cellStyle name="Normal 64 5 4" xfId="4969" xr:uid="{00000000-0005-0000-0000-0000B4830000}"/>
    <cellStyle name="Normal 64 5 4 2" xfId="15021" xr:uid="{00000000-0005-0000-0000-0000B5830000}"/>
    <cellStyle name="Normal 64 5 4 2 2" xfId="45352" xr:uid="{00000000-0005-0000-0000-0000B6830000}"/>
    <cellStyle name="Normal 64 5 4 2 3" xfId="30119" xr:uid="{00000000-0005-0000-0000-0000B7830000}"/>
    <cellStyle name="Normal 64 5 4 3" xfId="10001" xr:uid="{00000000-0005-0000-0000-0000B8830000}"/>
    <cellStyle name="Normal 64 5 4 3 2" xfId="40335" xr:uid="{00000000-0005-0000-0000-0000B9830000}"/>
    <cellStyle name="Normal 64 5 4 3 3" xfId="25102" xr:uid="{00000000-0005-0000-0000-0000BA830000}"/>
    <cellStyle name="Normal 64 5 4 4" xfId="35322" xr:uid="{00000000-0005-0000-0000-0000BB830000}"/>
    <cellStyle name="Normal 64 5 4 5" xfId="20089" xr:uid="{00000000-0005-0000-0000-0000BC830000}"/>
    <cellStyle name="Normal 64 5 5" xfId="11679" xr:uid="{00000000-0005-0000-0000-0000BD830000}"/>
    <cellStyle name="Normal 64 5 5 2" xfId="42010" xr:uid="{00000000-0005-0000-0000-0000BE830000}"/>
    <cellStyle name="Normal 64 5 5 3" xfId="26777" xr:uid="{00000000-0005-0000-0000-0000BF830000}"/>
    <cellStyle name="Normal 64 5 6" xfId="6658" xr:uid="{00000000-0005-0000-0000-0000C0830000}"/>
    <cellStyle name="Normal 64 5 6 2" xfId="36993" xr:uid="{00000000-0005-0000-0000-0000C1830000}"/>
    <cellStyle name="Normal 64 5 6 3" xfId="21760" xr:uid="{00000000-0005-0000-0000-0000C2830000}"/>
    <cellStyle name="Normal 64 5 7" xfId="31981" xr:uid="{00000000-0005-0000-0000-0000C3830000}"/>
    <cellStyle name="Normal 64 5 8" xfId="16747" xr:uid="{00000000-0005-0000-0000-0000C4830000}"/>
    <cellStyle name="Normal 64 6" xfId="2003" xr:uid="{00000000-0005-0000-0000-0000C5830000}"/>
    <cellStyle name="Normal 64 6 2" xfId="3695" xr:uid="{00000000-0005-0000-0000-0000C6830000}"/>
    <cellStyle name="Normal 64 6 2 2" xfId="13768" xr:uid="{00000000-0005-0000-0000-0000C7830000}"/>
    <cellStyle name="Normal 64 6 2 2 2" xfId="44099" xr:uid="{00000000-0005-0000-0000-0000C8830000}"/>
    <cellStyle name="Normal 64 6 2 2 3" xfId="28866" xr:uid="{00000000-0005-0000-0000-0000C9830000}"/>
    <cellStyle name="Normal 64 6 2 3" xfId="8748" xr:uid="{00000000-0005-0000-0000-0000CA830000}"/>
    <cellStyle name="Normal 64 6 2 3 2" xfId="39082" xr:uid="{00000000-0005-0000-0000-0000CB830000}"/>
    <cellStyle name="Normal 64 6 2 3 3" xfId="23849" xr:uid="{00000000-0005-0000-0000-0000CC830000}"/>
    <cellStyle name="Normal 64 6 2 4" xfId="34069" xr:uid="{00000000-0005-0000-0000-0000CD830000}"/>
    <cellStyle name="Normal 64 6 2 5" xfId="18836" xr:uid="{00000000-0005-0000-0000-0000CE830000}"/>
    <cellStyle name="Normal 64 6 3" xfId="5387" xr:uid="{00000000-0005-0000-0000-0000CF830000}"/>
    <cellStyle name="Normal 64 6 3 2" xfId="15439" xr:uid="{00000000-0005-0000-0000-0000D0830000}"/>
    <cellStyle name="Normal 64 6 3 2 2" xfId="45770" xr:uid="{00000000-0005-0000-0000-0000D1830000}"/>
    <cellStyle name="Normal 64 6 3 2 3" xfId="30537" xr:uid="{00000000-0005-0000-0000-0000D2830000}"/>
    <cellStyle name="Normal 64 6 3 3" xfId="10419" xr:uid="{00000000-0005-0000-0000-0000D3830000}"/>
    <cellStyle name="Normal 64 6 3 3 2" xfId="40753" xr:uid="{00000000-0005-0000-0000-0000D4830000}"/>
    <cellStyle name="Normal 64 6 3 3 3" xfId="25520" xr:uid="{00000000-0005-0000-0000-0000D5830000}"/>
    <cellStyle name="Normal 64 6 3 4" xfId="35740" xr:uid="{00000000-0005-0000-0000-0000D6830000}"/>
    <cellStyle name="Normal 64 6 3 5" xfId="20507" xr:uid="{00000000-0005-0000-0000-0000D7830000}"/>
    <cellStyle name="Normal 64 6 4" xfId="12097" xr:uid="{00000000-0005-0000-0000-0000D8830000}"/>
    <cellStyle name="Normal 64 6 4 2" xfId="42428" xr:uid="{00000000-0005-0000-0000-0000D9830000}"/>
    <cellStyle name="Normal 64 6 4 3" xfId="27195" xr:uid="{00000000-0005-0000-0000-0000DA830000}"/>
    <cellStyle name="Normal 64 6 5" xfId="7076" xr:uid="{00000000-0005-0000-0000-0000DB830000}"/>
    <cellStyle name="Normal 64 6 5 2" xfId="37411" xr:uid="{00000000-0005-0000-0000-0000DC830000}"/>
    <cellStyle name="Normal 64 6 5 3" xfId="22178" xr:uid="{00000000-0005-0000-0000-0000DD830000}"/>
    <cellStyle name="Normal 64 6 6" xfId="32399" xr:uid="{00000000-0005-0000-0000-0000DE830000}"/>
    <cellStyle name="Normal 64 6 7" xfId="17165" xr:uid="{00000000-0005-0000-0000-0000DF830000}"/>
    <cellStyle name="Normal 64 7" xfId="2855" xr:uid="{00000000-0005-0000-0000-0000E0830000}"/>
    <cellStyle name="Normal 64 7 2" xfId="12932" xr:uid="{00000000-0005-0000-0000-0000E1830000}"/>
    <cellStyle name="Normal 64 7 2 2" xfId="43263" xr:uid="{00000000-0005-0000-0000-0000E2830000}"/>
    <cellStyle name="Normal 64 7 2 3" xfId="28030" xr:uid="{00000000-0005-0000-0000-0000E3830000}"/>
    <cellStyle name="Normal 64 7 3" xfId="7912" xr:uid="{00000000-0005-0000-0000-0000E4830000}"/>
    <cellStyle name="Normal 64 7 3 2" xfId="38246" xr:uid="{00000000-0005-0000-0000-0000E5830000}"/>
    <cellStyle name="Normal 64 7 3 3" xfId="23013" xr:uid="{00000000-0005-0000-0000-0000E6830000}"/>
    <cellStyle name="Normal 64 7 4" xfId="33233" xr:uid="{00000000-0005-0000-0000-0000E7830000}"/>
    <cellStyle name="Normal 64 7 5" xfId="18000" xr:uid="{00000000-0005-0000-0000-0000E8830000}"/>
    <cellStyle name="Normal 64 8" xfId="4549" xr:uid="{00000000-0005-0000-0000-0000E9830000}"/>
    <cellStyle name="Normal 64 8 2" xfId="14603" xr:uid="{00000000-0005-0000-0000-0000EA830000}"/>
    <cellStyle name="Normal 64 8 2 2" xfId="44934" xr:uid="{00000000-0005-0000-0000-0000EB830000}"/>
    <cellStyle name="Normal 64 8 2 3" xfId="29701" xr:uid="{00000000-0005-0000-0000-0000EC830000}"/>
    <cellStyle name="Normal 64 8 3" xfId="9583" xr:uid="{00000000-0005-0000-0000-0000ED830000}"/>
    <cellStyle name="Normal 64 8 3 2" xfId="39917" xr:uid="{00000000-0005-0000-0000-0000EE830000}"/>
    <cellStyle name="Normal 64 8 3 3" xfId="24684" xr:uid="{00000000-0005-0000-0000-0000EF830000}"/>
    <cellStyle name="Normal 64 8 4" xfId="34904" xr:uid="{00000000-0005-0000-0000-0000F0830000}"/>
    <cellStyle name="Normal 64 8 5" xfId="19671" xr:uid="{00000000-0005-0000-0000-0000F1830000}"/>
    <cellStyle name="Normal 64 9" xfId="11259" xr:uid="{00000000-0005-0000-0000-0000F2830000}"/>
    <cellStyle name="Normal 64 9 2" xfId="41592" xr:uid="{00000000-0005-0000-0000-0000F3830000}"/>
    <cellStyle name="Normal 64 9 3" xfId="26359" xr:uid="{00000000-0005-0000-0000-0000F4830000}"/>
    <cellStyle name="Normal 65" xfId="894" xr:uid="{00000000-0005-0000-0000-0000F5830000}"/>
    <cellStyle name="Normal 65 10" xfId="6239" xr:uid="{00000000-0005-0000-0000-0000F6830000}"/>
    <cellStyle name="Normal 65 10 2" xfId="36576" xr:uid="{00000000-0005-0000-0000-0000F7830000}"/>
    <cellStyle name="Normal 65 10 3" xfId="21343" xr:uid="{00000000-0005-0000-0000-0000F8830000}"/>
    <cellStyle name="Normal 65 11" xfId="31567" xr:uid="{00000000-0005-0000-0000-0000F9830000}"/>
    <cellStyle name="Normal 65 12" xfId="16328" xr:uid="{00000000-0005-0000-0000-0000FA830000}"/>
    <cellStyle name="Normal 65 2" xfId="1203" xr:uid="{00000000-0005-0000-0000-0000FB830000}"/>
    <cellStyle name="Normal 65 2 10" xfId="31618" xr:uid="{00000000-0005-0000-0000-0000FC830000}"/>
    <cellStyle name="Normal 65 2 11" xfId="16382" xr:uid="{00000000-0005-0000-0000-0000FD830000}"/>
    <cellStyle name="Normal 65 2 2" xfId="1311" xr:uid="{00000000-0005-0000-0000-0000FE830000}"/>
    <cellStyle name="Normal 65 2 2 10" xfId="16486" xr:uid="{00000000-0005-0000-0000-0000FF830000}"/>
    <cellStyle name="Normal 65 2 2 2" xfId="1528" xr:uid="{00000000-0005-0000-0000-000000840000}"/>
    <cellStyle name="Normal 65 2 2 2 2" xfId="1949" xr:uid="{00000000-0005-0000-0000-000001840000}"/>
    <cellStyle name="Normal 65 2 2 2 2 2" xfId="2788" xr:uid="{00000000-0005-0000-0000-000002840000}"/>
    <cellStyle name="Normal 65 2 2 2 2 2 2" xfId="4478" xr:uid="{00000000-0005-0000-0000-000003840000}"/>
    <cellStyle name="Normal 65 2 2 2 2 2 2 2" xfId="14551" xr:uid="{00000000-0005-0000-0000-000004840000}"/>
    <cellStyle name="Normal 65 2 2 2 2 2 2 2 2" xfId="44882" xr:uid="{00000000-0005-0000-0000-000005840000}"/>
    <cellStyle name="Normal 65 2 2 2 2 2 2 2 3" xfId="29649" xr:uid="{00000000-0005-0000-0000-000006840000}"/>
    <cellStyle name="Normal 65 2 2 2 2 2 2 3" xfId="9531" xr:uid="{00000000-0005-0000-0000-000007840000}"/>
    <cellStyle name="Normal 65 2 2 2 2 2 2 3 2" xfId="39865" xr:uid="{00000000-0005-0000-0000-000008840000}"/>
    <cellStyle name="Normal 65 2 2 2 2 2 2 3 3" xfId="24632" xr:uid="{00000000-0005-0000-0000-000009840000}"/>
    <cellStyle name="Normal 65 2 2 2 2 2 2 4" xfId="34852" xr:uid="{00000000-0005-0000-0000-00000A840000}"/>
    <cellStyle name="Normal 65 2 2 2 2 2 2 5" xfId="19619" xr:uid="{00000000-0005-0000-0000-00000B840000}"/>
    <cellStyle name="Normal 65 2 2 2 2 2 3" xfId="6170" xr:uid="{00000000-0005-0000-0000-00000C840000}"/>
    <cellStyle name="Normal 65 2 2 2 2 2 3 2" xfId="16222" xr:uid="{00000000-0005-0000-0000-00000D840000}"/>
    <cellStyle name="Normal 65 2 2 2 2 2 3 2 2" xfId="46553" xr:uid="{00000000-0005-0000-0000-00000E840000}"/>
    <cellStyle name="Normal 65 2 2 2 2 2 3 2 3" xfId="31320" xr:uid="{00000000-0005-0000-0000-00000F840000}"/>
    <cellStyle name="Normal 65 2 2 2 2 2 3 3" xfId="11202" xr:uid="{00000000-0005-0000-0000-000010840000}"/>
    <cellStyle name="Normal 65 2 2 2 2 2 3 3 2" xfId="41536" xr:uid="{00000000-0005-0000-0000-000011840000}"/>
    <cellStyle name="Normal 65 2 2 2 2 2 3 3 3" xfId="26303" xr:uid="{00000000-0005-0000-0000-000012840000}"/>
    <cellStyle name="Normal 65 2 2 2 2 2 3 4" xfId="36523" xr:uid="{00000000-0005-0000-0000-000013840000}"/>
    <cellStyle name="Normal 65 2 2 2 2 2 3 5" xfId="21290" xr:uid="{00000000-0005-0000-0000-000014840000}"/>
    <cellStyle name="Normal 65 2 2 2 2 2 4" xfId="12880" xr:uid="{00000000-0005-0000-0000-000015840000}"/>
    <cellStyle name="Normal 65 2 2 2 2 2 4 2" xfId="43211" xr:uid="{00000000-0005-0000-0000-000016840000}"/>
    <cellStyle name="Normal 65 2 2 2 2 2 4 3" xfId="27978" xr:uid="{00000000-0005-0000-0000-000017840000}"/>
    <cellStyle name="Normal 65 2 2 2 2 2 5" xfId="7859" xr:uid="{00000000-0005-0000-0000-000018840000}"/>
    <cellStyle name="Normal 65 2 2 2 2 2 5 2" xfId="38194" xr:uid="{00000000-0005-0000-0000-000019840000}"/>
    <cellStyle name="Normal 65 2 2 2 2 2 5 3" xfId="22961" xr:uid="{00000000-0005-0000-0000-00001A840000}"/>
    <cellStyle name="Normal 65 2 2 2 2 2 6" xfId="33182" xr:uid="{00000000-0005-0000-0000-00001B840000}"/>
    <cellStyle name="Normal 65 2 2 2 2 2 7" xfId="17948" xr:uid="{00000000-0005-0000-0000-00001C840000}"/>
    <cellStyle name="Normal 65 2 2 2 2 3" xfId="3641" xr:uid="{00000000-0005-0000-0000-00001D840000}"/>
    <cellStyle name="Normal 65 2 2 2 2 3 2" xfId="13715" xr:uid="{00000000-0005-0000-0000-00001E840000}"/>
    <cellStyle name="Normal 65 2 2 2 2 3 2 2" xfId="44046" xr:uid="{00000000-0005-0000-0000-00001F840000}"/>
    <cellStyle name="Normal 65 2 2 2 2 3 2 3" xfId="28813" xr:uid="{00000000-0005-0000-0000-000020840000}"/>
    <cellStyle name="Normal 65 2 2 2 2 3 3" xfId="8695" xr:uid="{00000000-0005-0000-0000-000021840000}"/>
    <cellStyle name="Normal 65 2 2 2 2 3 3 2" xfId="39029" xr:uid="{00000000-0005-0000-0000-000022840000}"/>
    <cellStyle name="Normal 65 2 2 2 2 3 3 3" xfId="23796" xr:uid="{00000000-0005-0000-0000-000023840000}"/>
    <cellStyle name="Normal 65 2 2 2 2 3 4" xfId="34016" xr:uid="{00000000-0005-0000-0000-000024840000}"/>
    <cellStyle name="Normal 65 2 2 2 2 3 5" xfId="18783" xr:uid="{00000000-0005-0000-0000-000025840000}"/>
    <cellStyle name="Normal 65 2 2 2 2 4" xfId="5334" xr:uid="{00000000-0005-0000-0000-000026840000}"/>
    <cellStyle name="Normal 65 2 2 2 2 4 2" xfId="15386" xr:uid="{00000000-0005-0000-0000-000027840000}"/>
    <cellStyle name="Normal 65 2 2 2 2 4 2 2" xfId="45717" xr:uid="{00000000-0005-0000-0000-000028840000}"/>
    <cellStyle name="Normal 65 2 2 2 2 4 2 3" xfId="30484" xr:uid="{00000000-0005-0000-0000-000029840000}"/>
    <cellStyle name="Normal 65 2 2 2 2 4 3" xfId="10366" xr:uid="{00000000-0005-0000-0000-00002A840000}"/>
    <cellStyle name="Normal 65 2 2 2 2 4 3 2" xfId="40700" xr:uid="{00000000-0005-0000-0000-00002B840000}"/>
    <cellStyle name="Normal 65 2 2 2 2 4 3 3" xfId="25467" xr:uid="{00000000-0005-0000-0000-00002C840000}"/>
    <cellStyle name="Normal 65 2 2 2 2 4 4" xfId="35687" xr:uid="{00000000-0005-0000-0000-00002D840000}"/>
    <cellStyle name="Normal 65 2 2 2 2 4 5" xfId="20454" xr:uid="{00000000-0005-0000-0000-00002E840000}"/>
    <cellStyle name="Normal 65 2 2 2 2 5" xfId="12044" xr:uid="{00000000-0005-0000-0000-00002F840000}"/>
    <cellStyle name="Normal 65 2 2 2 2 5 2" xfId="42375" xr:uid="{00000000-0005-0000-0000-000030840000}"/>
    <cellStyle name="Normal 65 2 2 2 2 5 3" xfId="27142" xr:uid="{00000000-0005-0000-0000-000031840000}"/>
    <cellStyle name="Normal 65 2 2 2 2 6" xfId="7023" xr:uid="{00000000-0005-0000-0000-000032840000}"/>
    <cellStyle name="Normal 65 2 2 2 2 6 2" xfId="37358" xr:uid="{00000000-0005-0000-0000-000033840000}"/>
    <cellStyle name="Normal 65 2 2 2 2 6 3" xfId="22125" xr:uid="{00000000-0005-0000-0000-000034840000}"/>
    <cellStyle name="Normal 65 2 2 2 2 7" xfId="32346" xr:uid="{00000000-0005-0000-0000-000035840000}"/>
    <cellStyle name="Normal 65 2 2 2 2 8" xfId="17112" xr:uid="{00000000-0005-0000-0000-000036840000}"/>
    <cellStyle name="Normal 65 2 2 2 3" xfId="2370" xr:uid="{00000000-0005-0000-0000-000037840000}"/>
    <cellStyle name="Normal 65 2 2 2 3 2" xfId="4060" xr:uid="{00000000-0005-0000-0000-000038840000}"/>
    <cellStyle name="Normal 65 2 2 2 3 2 2" xfId="14133" xr:uid="{00000000-0005-0000-0000-000039840000}"/>
    <cellStyle name="Normal 65 2 2 2 3 2 2 2" xfId="44464" xr:uid="{00000000-0005-0000-0000-00003A840000}"/>
    <cellStyle name="Normal 65 2 2 2 3 2 2 3" xfId="29231" xr:uid="{00000000-0005-0000-0000-00003B840000}"/>
    <cellStyle name="Normal 65 2 2 2 3 2 3" xfId="9113" xr:uid="{00000000-0005-0000-0000-00003C840000}"/>
    <cellStyle name="Normal 65 2 2 2 3 2 3 2" xfId="39447" xr:uid="{00000000-0005-0000-0000-00003D840000}"/>
    <cellStyle name="Normal 65 2 2 2 3 2 3 3" xfId="24214" xr:uid="{00000000-0005-0000-0000-00003E840000}"/>
    <cellStyle name="Normal 65 2 2 2 3 2 4" xfId="34434" xr:uid="{00000000-0005-0000-0000-00003F840000}"/>
    <cellStyle name="Normal 65 2 2 2 3 2 5" xfId="19201" xr:uid="{00000000-0005-0000-0000-000040840000}"/>
    <cellStyle name="Normal 65 2 2 2 3 3" xfId="5752" xr:uid="{00000000-0005-0000-0000-000041840000}"/>
    <cellStyle name="Normal 65 2 2 2 3 3 2" xfId="15804" xr:uid="{00000000-0005-0000-0000-000042840000}"/>
    <cellStyle name="Normal 65 2 2 2 3 3 2 2" xfId="46135" xr:uid="{00000000-0005-0000-0000-000043840000}"/>
    <cellStyle name="Normal 65 2 2 2 3 3 2 3" xfId="30902" xr:uid="{00000000-0005-0000-0000-000044840000}"/>
    <cellStyle name="Normal 65 2 2 2 3 3 3" xfId="10784" xr:uid="{00000000-0005-0000-0000-000045840000}"/>
    <cellStyle name="Normal 65 2 2 2 3 3 3 2" xfId="41118" xr:uid="{00000000-0005-0000-0000-000046840000}"/>
    <cellStyle name="Normal 65 2 2 2 3 3 3 3" xfId="25885" xr:uid="{00000000-0005-0000-0000-000047840000}"/>
    <cellStyle name="Normal 65 2 2 2 3 3 4" xfId="36105" xr:uid="{00000000-0005-0000-0000-000048840000}"/>
    <cellStyle name="Normal 65 2 2 2 3 3 5" xfId="20872" xr:uid="{00000000-0005-0000-0000-000049840000}"/>
    <cellStyle name="Normal 65 2 2 2 3 4" xfId="12462" xr:uid="{00000000-0005-0000-0000-00004A840000}"/>
    <cellStyle name="Normal 65 2 2 2 3 4 2" xfId="42793" xr:uid="{00000000-0005-0000-0000-00004B840000}"/>
    <cellStyle name="Normal 65 2 2 2 3 4 3" xfId="27560" xr:uid="{00000000-0005-0000-0000-00004C840000}"/>
    <cellStyle name="Normal 65 2 2 2 3 5" xfId="7441" xr:uid="{00000000-0005-0000-0000-00004D840000}"/>
    <cellStyle name="Normal 65 2 2 2 3 5 2" xfId="37776" xr:uid="{00000000-0005-0000-0000-00004E840000}"/>
    <cellStyle name="Normal 65 2 2 2 3 5 3" xfId="22543" xr:uid="{00000000-0005-0000-0000-00004F840000}"/>
    <cellStyle name="Normal 65 2 2 2 3 6" xfId="32764" xr:uid="{00000000-0005-0000-0000-000050840000}"/>
    <cellStyle name="Normal 65 2 2 2 3 7" xfId="17530" xr:uid="{00000000-0005-0000-0000-000051840000}"/>
    <cellStyle name="Normal 65 2 2 2 4" xfId="3223" xr:uid="{00000000-0005-0000-0000-000052840000}"/>
    <cellStyle name="Normal 65 2 2 2 4 2" xfId="13297" xr:uid="{00000000-0005-0000-0000-000053840000}"/>
    <cellStyle name="Normal 65 2 2 2 4 2 2" xfId="43628" xr:uid="{00000000-0005-0000-0000-000054840000}"/>
    <cellStyle name="Normal 65 2 2 2 4 2 3" xfId="28395" xr:uid="{00000000-0005-0000-0000-000055840000}"/>
    <cellStyle name="Normal 65 2 2 2 4 3" xfId="8277" xr:uid="{00000000-0005-0000-0000-000056840000}"/>
    <cellStyle name="Normal 65 2 2 2 4 3 2" xfId="38611" xr:uid="{00000000-0005-0000-0000-000057840000}"/>
    <cellStyle name="Normal 65 2 2 2 4 3 3" xfId="23378" xr:uid="{00000000-0005-0000-0000-000058840000}"/>
    <cellStyle name="Normal 65 2 2 2 4 4" xfId="33598" xr:uid="{00000000-0005-0000-0000-000059840000}"/>
    <cellStyle name="Normal 65 2 2 2 4 5" xfId="18365" xr:uid="{00000000-0005-0000-0000-00005A840000}"/>
    <cellStyle name="Normal 65 2 2 2 5" xfId="4916" xr:uid="{00000000-0005-0000-0000-00005B840000}"/>
    <cellStyle name="Normal 65 2 2 2 5 2" xfId="14968" xr:uid="{00000000-0005-0000-0000-00005C840000}"/>
    <cellStyle name="Normal 65 2 2 2 5 2 2" xfId="45299" xr:uid="{00000000-0005-0000-0000-00005D840000}"/>
    <cellStyle name="Normal 65 2 2 2 5 2 3" xfId="30066" xr:uid="{00000000-0005-0000-0000-00005E840000}"/>
    <cellStyle name="Normal 65 2 2 2 5 3" xfId="9948" xr:uid="{00000000-0005-0000-0000-00005F840000}"/>
    <cellStyle name="Normal 65 2 2 2 5 3 2" xfId="40282" xr:uid="{00000000-0005-0000-0000-000060840000}"/>
    <cellStyle name="Normal 65 2 2 2 5 3 3" xfId="25049" xr:uid="{00000000-0005-0000-0000-000061840000}"/>
    <cellStyle name="Normal 65 2 2 2 5 4" xfId="35269" xr:uid="{00000000-0005-0000-0000-000062840000}"/>
    <cellStyle name="Normal 65 2 2 2 5 5" xfId="20036" xr:uid="{00000000-0005-0000-0000-000063840000}"/>
    <cellStyle name="Normal 65 2 2 2 6" xfId="11626" xr:uid="{00000000-0005-0000-0000-000064840000}"/>
    <cellStyle name="Normal 65 2 2 2 6 2" xfId="41957" xr:uid="{00000000-0005-0000-0000-000065840000}"/>
    <cellStyle name="Normal 65 2 2 2 6 3" xfId="26724" xr:uid="{00000000-0005-0000-0000-000066840000}"/>
    <cellStyle name="Normal 65 2 2 2 7" xfId="6605" xr:uid="{00000000-0005-0000-0000-000067840000}"/>
    <cellStyle name="Normal 65 2 2 2 7 2" xfId="36940" xr:uid="{00000000-0005-0000-0000-000068840000}"/>
    <cellStyle name="Normal 65 2 2 2 7 3" xfId="21707" xr:uid="{00000000-0005-0000-0000-000069840000}"/>
    <cellStyle name="Normal 65 2 2 2 8" xfId="31928" xr:uid="{00000000-0005-0000-0000-00006A840000}"/>
    <cellStyle name="Normal 65 2 2 2 9" xfId="16694" xr:uid="{00000000-0005-0000-0000-00006B840000}"/>
    <cellStyle name="Normal 65 2 2 3" xfId="1741" xr:uid="{00000000-0005-0000-0000-00006C840000}"/>
    <cellStyle name="Normal 65 2 2 3 2" xfId="2580" xr:uid="{00000000-0005-0000-0000-00006D840000}"/>
    <cellStyle name="Normal 65 2 2 3 2 2" xfId="4270" xr:uid="{00000000-0005-0000-0000-00006E840000}"/>
    <cellStyle name="Normal 65 2 2 3 2 2 2" xfId="14343" xr:uid="{00000000-0005-0000-0000-00006F840000}"/>
    <cellStyle name="Normal 65 2 2 3 2 2 2 2" xfId="44674" xr:uid="{00000000-0005-0000-0000-000070840000}"/>
    <cellStyle name="Normal 65 2 2 3 2 2 2 3" xfId="29441" xr:uid="{00000000-0005-0000-0000-000071840000}"/>
    <cellStyle name="Normal 65 2 2 3 2 2 3" xfId="9323" xr:uid="{00000000-0005-0000-0000-000072840000}"/>
    <cellStyle name="Normal 65 2 2 3 2 2 3 2" xfId="39657" xr:uid="{00000000-0005-0000-0000-000073840000}"/>
    <cellStyle name="Normal 65 2 2 3 2 2 3 3" xfId="24424" xr:uid="{00000000-0005-0000-0000-000074840000}"/>
    <cellStyle name="Normal 65 2 2 3 2 2 4" xfId="34644" xr:uid="{00000000-0005-0000-0000-000075840000}"/>
    <cellStyle name="Normal 65 2 2 3 2 2 5" xfId="19411" xr:uid="{00000000-0005-0000-0000-000076840000}"/>
    <cellStyle name="Normal 65 2 2 3 2 3" xfId="5962" xr:uid="{00000000-0005-0000-0000-000077840000}"/>
    <cellStyle name="Normal 65 2 2 3 2 3 2" xfId="16014" xr:uid="{00000000-0005-0000-0000-000078840000}"/>
    <cellStyle name="Normal 65 2 2 3 2 3 2 2" xfId="46345" xr:uid="{00000000-0005-0000-0000-000079840000}"/>
    <cellStyle name="Normal 65 2 2 3 2 3 2 3" xfId="31112" xr:uid="{00000000-0005-0000-0000-00007A840000}"/>
    <cellStyle name="Normal 65 2 2 3 2 3 3" xfId="10994" xr:uid="{00000000-0005-0000-0000-00007B840000}"/>
    <cellStyle name="Normal 65 2 2 3 2 3 3 2" xfId="41328" xr:uid="{00000000-0005-0000-0000-00007C840000}"/>
    <cellStyle name="Normal 65 2 2 3 2 3 3 3" xfId="26095" xr:uid="{00000000-0005-0000-0000-00007D840000}"/>
    <cellStyle name="Normal 65 2 2 3 2 3 4" xfId="36315" xr:uid="{00000000-0005-0000-0000-00007E840000}"/>
    <cellStyle name="Normal 65 2 2 3 2 3 5" xfId="21082" xr:uid="{00000000-0005-0000-0000-00007F840000}"/>
    <cellStyle name="Normal 65 2 2 3 2 4" xfId="12672" xr:uid="{00000000-0005-0000-0000-000080840000}"/>
    <cellStyle name="Normal 65 2 2 3 2 4 2" xfId="43003" xr:uid="{00000000-0005-0000-0000-000081840000}"/>
    <cellStyle name="Normal 65 2 2 3 2 4 3" xfId="27770" xr:uid="{00000000-0005-0000-0000-000082840000}"/>
    <cellStyle name="Normal 65 2 2 3 2 5" xfId="7651" xr:uid="{00000000-0005-0000-0000-000083840000}"/>
    <cellStyle name="Normal 65 2 2 3 2 5 2" xfId="37986" xr:uid="{00000000-0005-0000-0000-000084840000}"/>
    <cellStyle name="Normal 65 2 2 3 2 5 3" xfId="22753" xr:uid="{00000000-0005-0000-0000-000085840000}"/>
    <cellStyle name="Normal 65 2 2 3 2 6" xfId="32974" xr:uid="{00000000-0005-0000-0000-000086840000}"/>
    <cellStyle name="Normal 65 2 2 3 2 7" xfId="17740" xr:uid="{00000000-0005-0000-0000-000087840000}"/>
    <cellStyle name="Normal 65 2 2 3 3" xfId="3433" xr:uid="{00000000-0005-0000-0000-000088840000}"/>
    <cellStyle name="Normal 65 2 2 3 3 2" xfId="13507" xr:uid="{00000000-0005-0000-0000-000089840000}"/>
    <cellStyle name="Normal 65 2 2 3 3 2 2" xfId="43838" xr:uid="{00000000-0005-0000-0000-00008A840000}"/>
    <cellStyle name="Normal 65 2 2 3 3 2 3" xfId="28605" xr:uid="{00000000-0005-0000-0000-00008B840000}"/>
    <cellStyle name="Normal 65 2 2 3 3 3" xfId="8487" xr:uid="{00000000-0005-0000-0000-00008C840000}"/>
    <cellStyle name="Normal 65 2 2 3 3 3 2" xfId="38821" xr:uid="{00000000-0005-0000-0000-00008D840000}"/>
    <cellStyle name="Normal 65 2 2 3 3 3 3" xfId="23588" xr:uid="{00000000-0005-0000-0000-00008E840000}"/>
    <cellStyle name="Normal 65 2 2 3 3 4" xfId="33808" xr:uid="{00000000-0005-0000-0000-00008F840000}"/>
    <cellStyle name="Normal 65 2 2 3 3 5" xfId="18575" xr:uid="{00000000-0005-0000-0000-000090840000}"/>
    <cellStyle name="Normal 65 2 2 3 4" xfId="5126" xr:uid="{00000000-0005-0000-0000-000091840000}"/>
    <cellStyle name="Normal 65 2 2 3 4 2" xfId="15178" xr:uid="{00000000-0005-0000-0000-000092840000}"/>
    <cellStyle name="Normal 65 2 2 3 4 2 2" xfId="45509" xr:uid="{00000000-0005-0000-0000-000093840000}"/>
    <cellStyle name="Normal 65 2 2 3 4 2 3" xfId="30276" xr:uid="{00000000-0005-0000-0000-000094840000}"/>
    <cellStyle name="Normal 65 2 2 3 4 3" xfId="10158" xr:uid="{00000000-0005-0000-0000-000095840000}"/>
    <cellStyle name="Normal 65 2 2 3 4 3 2" xfId="40492" xr:uid="{00000000-0005-0000-0000-000096840000}"/>
    <cellStyle name="Normal 65 2 2 3 4 3 3" xfId="25259" xr:uid="{00000000-0005-0000-0000-000097840000}"/>
    <cellStyle name="Normal 65 2 2 3 4 4" xfId="35479" xr:uid="{00000000-0005-0000-0000-000098840000}"/>
    <cellStyle name="Normal 65 2 2 3 4 5" xfId="20246" xr:uid="{00000000-0005-0000-0000-000099840000}"/>
    <cellStyle name="Normal 65 2 2 3 5" xfId="11836" xr:uid="{00000000-0005-0000-0000-00009A840000}"/>
    <cellStyle name="Normal 65 2 2 3 5 2" xfId="42167" xr:uid="{00000000-0005-0000-0000-00009B840000}"/>
    <cellStyle name="Normal 65 2 2 3 5 3" xfId="26934" xr:uid="{00000000-0005-0000-0000-00009C840000}"/>
    <cellStyle name="Normal 65 2 2 3 6" xfId="6815" xr:uid="{00000000-0005-0000-0000-00009D840000}"/>
    <cellStyle name="Normal 65 2 2 3 6 2" xfId="37150" xr:uid="{00000000-0005-0000-0000-00009E840000}"/>
    <cellStyle name="Normal 65 2 2 3 6 3" xfId="21917" xr:uid="{00000000-0005-0000-0000-00009F840000}"/>
    <cellStyle name="Normal 65 2 2 3 7" xfId="32138" xr:uid="{00000000-0005-0000-0000-0000A0840000}"/>
    <cellStyle name="Normal 65 2 2 3 8" xfId="16904" xr:uid="{00000000-0005-0000-0000-0000A1840000}"/>
    <cellStyle name="Normal 65 2 2 4" xfId="2162" xr:uid="{00000000-0005-0000-0000-0000A2840000}"/>
    <cellStyle name="Normal 65 2 2 4 2" xfId="3852" xr:uid="{00000000-0005-0000-0000-0000A3840000}"/>
    <cellStyle name="Normal 65 2 2 4 2 2" xfId="13925" xr:uid="{00000000-0005-0000-0000-0000A4840000}"/>
    <cellStyle name="Normal 65 2 2 4 2 2 2" xfId="44256" xr:uid="{00000000-0005-0000-0000-0000A5840000}"/>
    <cellStyle name="Normal 65 2 2 4 2 2 3" xfId="29023" xr:uid="{00000000-0005-0000-0000-0000A6840000}"/>
    <cellStyle name="Normal 65 2 2 4 2 3" xfId="8905" xr:uid="{00000000-0005-0000-0000-0000A7840000}"/>
    <cellStyle name="Normal 65 2 2 4 2 3 2" xfId="39239" xr:uid="{00000000-0005-0000-0000-0000A8840000}"/>
    <cellStyle name="Normal 65 2 2 4 2 3 3" xfId="24006" xr:uid="{00000000-0005-0000-0000-0000A9840000}"/>
    <cellStyle name="Normal 65 2 2 4 2 4" xfId="34226" xr:uid="{00000000-0005-0000-0000-0000AA840000}"/>
    <cellStyle name="Normal 65 2 2 4 2 5" xfId="18993" xr:uid="{00000000-0005-0000-0000-0000AB840000}"/>
    <cellStyle name="Normal 65 2 2 4 3" xfId="5544" xr:uid="{00000000-0005-0000-0000-0000AC840000}"/>
    <cellStyle name="Normal 65 2 2 4 3 2" xfId="15596" xr:uid="{00000000-0005-0000-0000-0000AD840000}"/>
    <cellStyle name="Normal 65 2 2 4 3 2 2" xfId="45927" xr:uid="{00000000-0005-0000-0000-0000AE840000}"/>
    <cellStyle name="Normal 65 2 2 4 3 2 3" xfId="30694" xr:uid="{00000000-0005-0000-0000-0000AF840000}"/>
    <cellStyle name="Normal 65 2 2 4 3 3" xfId="10576" xr:uid="{00000000-0005-0000-0000-0000B0840000}"/>
    <cellStyle name="Normal 65 2 2 4 3 3 2" xfId="40910" xr:uid="{00000000-0005-0000-0000-0000B1840000}"/>
    <cellStyle name="Normal 65 2 2 4 3 3 3" xfId="25677" xr:uid="{00000000-0005-0000-0000-0000B2840000}"/>
    <cellStyle name="Normal 65 2 2 4 3 4" xfId="35897" xr:uid="{00000000-0005-0000-0000-0000B3840000}"/>
    <cellStyle name="Normal 65 2 2 4 3 5" xfId="20664" xr:uid="{00000000-0005-0000-0000-0000B4840000}"/>
    <cellStyle name="Normal 65 2 2 4 4" xfId="12254" xr:uid="{00000000-0005-0000-0000-0000B5840000}"/>
    <cellStyle name="Normal 65 2 2 4 4 2" xfId="42585" xr:uid="{00000000-0005-0000-0000-0000B6840000}"/>
    <cellStyle name="Normal 65 2 2 4 4 3" xfId="27352" xr:uid="{00000000-0005-0000-0000-0000B7840000}"/>
    <cellStyle name="Normal 65 2 2 4 5" xfId="7233" xr:uid="{00000000-0005-0000-0000-0000B8840000}"/>
    <cellStyle name="Normal 65 2 2 4 5 2" xfId="37568" xr:uid="{00000000-0005-0000-0000-0000B9840000}"/>
    <cellStyle name="Normal 65 2 2 4 5 3" xfId="22335" xr:uid="{00000000-0005-0000-0000-0000BA840000}"/>
    <cellStyle name="Normal 65 2 2 4 6" xfId="32556" xr:uid="{00000000-0005-0000-0000-0000BB840000}"/>
    <cellStyle name="Normal 65 2 2 4 7" xfId="17322" xr:uid="{00000000-0005-0000-0000-0000BC840000}"/>
    <cellStyle name="Normal 65 2 2 5" xfId="3015" xr:uid="{00000000-0005-0000-0000-0000BD840000}"/>
    <cellStyle name="Normal 65 2 2 5 2" xfId="13089" xr:uid="{00000000-0005-0000-0000-0000BE840000}"/>
    <cellStyle name="Normal 65 2 2 5 2 2" xfId="43420" xr:uid="{00000000-0005-0000-0000-0000BF840000}"/>
    <cellStyle name="Normal 65 2 2 5 2 3" xfId="28187" xr:uid="{00000000-0005-0000-0000-0000C0840000}"/>
    <cellStyle name="Normal 65 2 2 5 3" xfId="8069" xr:uid="{00000000-0005-0000-0000-0000C1840000}"/>
    <cellStyle name="Normal 65 2 2 5 3 2" xfId="38403" xr:uid="{00000000-0005-0000-0000-0000C2840000}"/>
    <cellStyle name="Normal 65 2 2 5 3 3" xfId="23170" xr:uid="{00000000-0005-0000-0000-0000C3840000}"/>
    <cellStyle name="Normal 65 2 2 5 4" xfId="33390" xr:uid="{00000000-0005-0000-0000-0000C4840000}"/>
    <cellStyle name="Normal 65 2 2 5 5" xfId="18157" xr:uid="{00000000-0005-0000-0000-0000C5840000}"/>
    <cellStyle name="Normal 65 2 2 6" xfId="4708" xr:uid="{00000000-0005-0000-0000-0000C6840000}"/>
    <cellStyle name="Normal 65 2 2 6 2" xfId="14760" xr:uid="{00000000-0005-0000-0000-0000C7840000}"/>
    <cellStyle name="Normal 65 2 2 6 2 2" xfId="45091" xr:uid="{00000000-0005-0000-0000-0000C8840000}"/>
    <cellStyle name="Normal 65 2 2 6 2 3" xfId="29858" xr:uid="{00000000-0005-0000-0000-0000C9840000}"/>
    <cellStyle name="Normal 65 2 2 6 3" xfId="9740" xr:uid="{00000000-0005-0000-0000-0000CA840000}"/>
    <cellStyle name="Normal 65 2 2 6 3 2" xfId="40074" xr:uid="{00000000-0005-0000-0000-0000CB840000}"/>
    <cellStyle name="Normal 65 2 2 6 3 3" xfId="24841" xr:uid="{00000000-0005-0000-0000-0000CC840000}"/>
    <cellStyle name="Normal 65 2 2 6 4" xfId="35061" xr:uid="{00000000-0005-0000-0000-0000CD840000}"/>
    <cellStyle name="Normal 65 2 2 6 5" xfId="19828" xr:uid="{00000000-0005-0000-0000-0000CE840000}"/>
    <cellStyle name="Normal 65 2 2 7" xfId="11418" xr:uid="{00000000-0005-0000-0000-0000CF840000}"/>
    <cellStyle name="Normal 65 2 2 7 2" xfId="41749" xr:uid="{00000000-0005-0000-0000-0000D0840000}"/>
    <cellStyle name="Normal 65 2 2 7 3" xfId="26516" xr:uid="{00000000-0005-0000-0000-0000D1840000}"/>
    <cellStyle name="Normal 65 2 2 8" xfId="6397" xr:uid="{00000000-0005-0000-0000-0000D2840000}"/>
    <cellStyle name="Normal 65 2 2 8 2" xfId="36732" xr:uid="{00000000-0005-0000-0000-0000D3840000}"/>
    <cellStyle name="Normal 65 2 2 8 3" xfId="21499" xr:uid="{00000000-0005-0000-0000-0000D4840000}"/>
    <cellStyle name="Normal 65 2 2 9" xfId="31720" xr:uid="{00000000-0005-0000-0000-0000D5840000}"/>
    <cellStyle name="Normal 65 2 3" xfId="1424" xr:uid="{00000000-0005-0000-0000-0000D6840000}"/>
    <cellStyle name="Normal 65 2 3 2" xfId="1845" xr:uid="{00000000-0005-0000-0000-0000D7840000}"/>
    <cellStyle name="Normal 65 2 3 2 2" xfId="2684" xr:uid="{00000000-0005-0000-0000-0000D8840000}"/>
    <cellStyle name="Normal 65 2 3 2 2 2" xfId="4374" xr:uid="{00000000-0005-0000-0000-0000D9840000}"/>
    <cellStyle name="Normal 65 2 3 2 2 2 2" xfId="14447" xr:uid="{00000000-0005-0000-0000-0000DA840000}"/>
    <cellStyle name="Normal 65 2 3 2 2 2 2 2" xfId="44778" xr:uid="{00000000-0005-0000-0000-0000DB840000}"/>
    <cellStyle name="Normal 65 2 3 2 2 2 2 3" xfId="29545" xr:uid="{00000000-0005-0000-0000-0000DC840000}"/>
    <cellStyle name="Normal 65 2 3 2 2 2 3" xfId="9427" xr:uid="{00000000-0005-0000-0000-0000DD840000}"/>
    <cellStyle name="Normal 65 2 3 2 2 2 3 2" xfId="39761" xr:uid="{00000000-0005-0000-0000-0000DE840000}"/>
    <cellStyle name="Normal 65 2 3 2 2 2 3 3" xfId="24528" xr:uid="{00000000-0005-0000-0000-0000DF840000}"/>
    <cellStyle name="Normal 65 2 3 2 2 2 4" xfId="34748" xr:uid="{00000000-0005-0000-0000-0000E0840000}"/>
    <cellStyle name="Normal 65 2 3 2 2 2 5" xfId="19515" xr:uid="{00000000-0005-0000-0000-0000E1840000}"/>
    <cellStyle name="Normal 65 2 3 2 2 3" xfId="6066" xr:uid="{00000000-0005-0000-0000-0000E2840000}"/>
    <cellStyle name="Normal 65 2 3 2 2 3 2" xfId="16118" xr:uid="{00000000-0005-0000-0000-0000E3840000}"/>
    <cellStyle name="Normal 65 2 3 2 2 3 2 2" xfId="46449" xr:uid="{00000000-0005-0000-0000-0000E4840000}"/>
    <cellStyle name="Normal 65 2 3 2 2 3 2 3" xfId="31216" xr:uid="{00000000-0005-0000-0000-0000E5840000}"/>
    <cellStyle name="Normal 65 2 3 2 2 3 3" xfId="11098" xr:uid="{00000000-0005-0000-0000-0000E6840000}"/>
    <cellStyle name="Normal 65 2 3 2 2 3 3 2" xfId="41432" xr:uid="{00000000-0005-0000-0000-0000E7840000}"/>
    <cellStyle name="Normal 65 2 3 2 2 3 3 3" xfId="26199" xr:uid="{00000000-0005-0000-0000-0000E8840000}"/>
    <cellStyle name="Normal 65 2 3 2 2 3 4" xfId="36419" xr:uid="{00000000-0005-0000-0000-0000E9840000}"/>
    <cellStyle name="Normal 65 2 3 2 2 3 5" xfId="21186" xr:uid="{00000000-0005-0000-0000-0000EA840000}"/>
    <cellStyle name="Normal 65 2 3 2 2 4" xfId="12776" xr:uid="{00000000-0005-0000-0000-0000EB840000}"/>
    <cellStyle name="Normal 65 2 3 2 2 4 2" xfId="43107" xr:uid="{00000000-0005-0000-0000-0000EC840000}"/>
    <cellStyle name="Normal 65 2 3 2 2 4 3" xfId="27874" xr:uid="{00000000-0005-0000-0000-0000ED840000}"/>
    <cellStyle name="Normal 65 2 3 2 2 5" xfId="7755" xr:uid="{00000000-0005-0000-0000-0000EE840000}"/>
    <cellStyle name="Normal 65 2 3 2 2 5 2" xfId="38090" xr:uid="{00000000-0005-0000-0000-0000EF840000}"/>
    <cellStyle name="Normal 65 2 3 2 2 5 3" xfId="22857" xr:uid="{00000000-0005-0000-0000-0000F0840000}"/>
    <cellStyle name="Normal 65 2 3 2 2 6" xfId="33078" xr:uid="{00000000-0005-0000-0000-0000F1840000}"/>
    <cellStyle name="Normal 65 2 3 2 2 7" xfId="17844" xr:uid="{00000000-0005-0000-0000-0000F2840000}"/>
    <cellStyle name="Normal 65 2 3 2 3" xfId="3537" xr:uid="{00000000-0005-0000-0000-0000F3840000}"/>
    <cellStyle name="Normal 65 2 3 2 3 2" xfId="13611" xr:uid="{00000000-0005-0000-0000-0000F4840000}"/>
    <cellStyle name="Normal 65 2 3 2 3 2 2" xfId="43942" xr:uid="{00000000-0005-0000-0000-0000F5840000}"/>
    <cellStyle name="Normal 65 2 3 2 3 2 3" xfId="28709" xr:uid="{00000000-0005-0000-0000-0000F6840000}"/>
    <cellStyle name="Normal 65 2 3 2 3 3" xfId="8591" xr:uid="{00000000-0005-0000-0000-0000F7840000}"/>
    <cellStyle name="Normal 65 2 3 2 3 3 2" xfId="38925" xr:uid="{00000000-0005-0000-0000-0000F8840000}"/>
    <cellStyle name="Normal 65 2 3 2 3 3 3" xfId="23692" xr:uid="{00000000-0005-0000-0000-0000F9840000}"/>
    <cellStyle name="Normal 65 2 3 2 3 4" xfId="33912" xr:uid="{00000000-0005-0000-0000-0000FA840000}"/>
    <cellStyle name="Normal 65 2 3 2 3 5" xfId="18679" xr:uid="{00000000-0005-0000-0000-0000FB840000}"/>
    <cellStyle name="Normal 65 2 3 2 4" xfId="5230" xr:uid="{00000000-0005-0000-0000-0000FC840000}"/>
    <cellStyle name="Normal 65 2 3 2 4 2" xfId="15282" xr:uid="{00000000-0005-0000-0000-0000FD840000}"/>
    <cellStyle name="Normal 65 2 3 2 4 2 2" xfId="45613" xr:uid="{00000000-0005-0000-0000-0000FE840000}"/>
    <cellStyle name="Normal 65 2 3 2 4 2 3" xfId="30380" xr:uid="{00000000-0005-0000-0000-0000FF840000}"/>
    <cellStyle name="Normal 65 2 3 2 4 3" xfId="10262" xr:uid="{00000000-0005-0000-0000-000000850000}"/>
    <cellStyle name="Normal 65 2 3 2 4 3 2" xfId="40596" xr:uid="{00000000-0005-0000-0000-000001850000}"/>
    <cellStyle name="Normal 65 2 3 2 4 3 3" xfId="25363" xr:uid="{00000000-0005-0000-0000-000002850000}"/>
    <cellStyle name="Normal 65 2 3 2 4 4" xfId="35583" xr:uid="{00000000-0005-0000-0000-000003850000}"/>
    <cellStyle name="Normal 65 2 3 2 4 5" xfId="20350" xr:uid="{00000000-0005-0000-0000-000004850000}"/>
    <cellStyle name="Normal 65 2 3 2 5" xfId="11940" xr:uid="{00000000-0005-0000-0000-000005850000}"/>
    <cellStyle name="Normal 65 2 3 2 5 2" xfId="42271" xr:uid="{00000000-0005-0000-0000-000006850000}"/>
    <cellStyle name="Normal 65 2 3 2 5 3" xfId="27038" xr:uid="{00000000-0005-0000-0000-000007850000}"/>
    <cellStyle name="Normal 65 2 3 2 6" xfId="6919" xr:uid="{00000000-0005-0000-0000-000008850000}"/>
    <cellStyle name="Normal 65 2 3 2 6 2" xfId="37254" xr:uid="{00000000-0005-0000-0000-000009850000}"/>
    <cellStyle name="Normal 65 2 3 2 6 3" xfId="22021" xr:uid="{00000000-0005-0000-0000-00000A850000}"/>
    <cellStyle name="Normal 65 2 3 2 7" xfId="32242" xr:uid="{00000000-0005-0000-0000-00000B850000}"/>
    <cellStyle name="Normal 65 2 3 2 8" xfId="17008" xr:uid="{00000000-0005-0000-0000-00000C850000}"/>
    <cellStyle name="Normal 65 2 3 3" xfId="2266" xr:uid="{00000000-0005-0000-0000-00000D850000}"/>
    <cellStyle name="Normal 65 2 3 3 2" xfId="3956" xr:uid="{00000000-0005-0000-0000-00000E850000}"/>
    <cellStyle name="Normal 65 2 3 3 2 2" xfId="14029" xr:uid="{00000000-0005-0000-0000-00000F850000}"/>
    <cellStyle name="Normal 65 2 3 3 2 2 2" xfId="44360" xr:uid="{00000000-0005-0000-0000-000010850000}"/>
    <cellStyle name="Normal 65 2 3 3 2 2 3" xfId="29127" xr:uid="{00000000-0005-0000-0000-000011850000}"/>
    <cellStyle name="Normal 65 2 3 3 2 3" xfId="9009" xr:uid="{00000000-0005-0000-0000-000012850000}"/>
    <cellStyle name="Normal 65 2 3 3 2 3 2" xfId="39343" xr:uid="{00000000-0005-0000-0000-000013850000}"/>
    <cellStyle name="Normal 65 2 3 3 2 3 3" xfId="24110" xr:uid="{00000000-0005-0000-0000-000014850000}"/>
    <cellStyle name="Normal 65 2 3 3 2 4" xfId="34330" xr:uid="{00000000-0005-0000-0000-000015850000}"/>
    <cellStyle name="Normal 65 2 3 3 2 5" xfId="19097" xr:uid="{00000000-0005-0000-0000-000016850000}"/>
    <cellStyle name="Normal 65 2 3 3 3" xfId="5648" xr:uid="{00000000-0005-0000-0000-000017850000}"/>
    <cellStyle name="Normal 65 2 3 3 3 2" xfId="15700" xr:uid="{00000000-0005-0000-0000-000018850000}"/>
    <cellStyle name="Normal 65 2 3 3 3 2 2" xfId="46031" xr:uid="{00000000-0005-0000-0000-000019850000}"/>
    <cellStyle name="Normal 65 2 3 3 3 2 3" xfId="30798" xr:uid="{00000000-0005-0000-0000-00001A850000}"/>
    <cellStyle name="Normal 65 2 3 3 3 3" xfId="10680" xr:uid="{00000000-0005-0000-0000-00001B850000}"/>
    <cellStyle name="Normal 65 2 3 3 3 3 2" xfId="41014" xr:uid="{00000000-0005-0000-0000-00001C850000}"/>
    <cellStyle name="Normal 65 2 3 3 3 3 3" xfId="25781" xr:uid="{00000000-0005-0000-0000-00001D850000}"/>
    <cellStyle name="Normal 65 2 3 3 3 4" xfId="36001" xr:uid="{00000000-0005-0000-0000-00001E850000}"/>
    <cellStyle name="Normal 65 2 3 3 3 5" xfId="20768" xr:uid="{00000000-0005-0000-0000-00001F850000}"/>
    <cellStyle name="Normal 65 2 3 3 4" xfId="12358" xr:uid="{00000000-0005-0000-0000-000020850000}"/>
    <cellStyle name="Normal 65 2 3 3 4 2" xfId="42689" xr:uid="{00000000-0005-0000-0000-000021850000}"/>
    <cellStyle name="Normal 65 2 3 3 4 3" xfId="27456" xr:uid="{00000000-0005-0000-0000-000022850000}"/>
    <cellStyle name="Normal 65 2 3 3 5" xfId="7337" xr:uid="{00000000-0005-0000-0000-000023850000}"/>
    <cellStyle name="Normal 65 2 3 3 5 2" xfId="37672" xr:uid="{00000000-0005-0000-0000-000024850000}"/>
    <cellStyle name="Normal 65 2 3 3 5 3" xfId="22439" xr:uid="{00000000-0005-0000-0000-000025850000}"/>
    <cellStyle name="Normal 65 2 3 3 6" xfId="32660" xr:uid="{00000000-0005-0000-0000-000026850000}"/>
    <cellStyle name="Normal 65 2 3 3 7" xfId="17426" xr:uid="{00000000-0005-0000-0000-000027850000}"/>
    <cellStyle name="Normal 65 2 3 4" xfId="3119" xr:uid="{00000000-0005-0000-0000-000028850000}"/>
    <cellStyle name="Normal 65 2 3 4 2" xfId="13193" xr:uid="{00000000-0005-0000-0000-000029850000}"/>
    <cellStyle name="Normal 65 2 3 4 2 2" xfId="43524" xr:uid="{00000000-0005-0000-0000-00002A850000}"/>
    <cellStyle name="Normal 65 2 3 4 2 3" xfId="28291" xr:uid="{00000000-0005-0000-0000-00002B850000}"/>
    <cellStyle name="Normal 65 2 3 4 3" xfId="8173" xr:uid="{00000000-0005-0000-0000-00002C850000}"/>
    <cellStyle name="Normal 65 2 3 4 3 2" xfId="38507" xr:uid="{00000000-0005-0000-0000-00002D850000}"/>
    <cellStyle name="Normal 65 2 3 4 3 3" xfId="23274" xr:uid="{00000000-0005-0000-0000-00002E850000}"/>
    <cellStyle name="Normal 65 2 3 4 4" xfId="33494" xr:uid="{00000000-0005-0000-0000-00002F850000}"/>
    <cellStyle name="Normal 65 2 3 4 5" xfId="18261" xr:uid="{00000000-0005-0000-0000-000030850000}"/>
    <cellStyle name="Normal 65 2 3 5" xfId="4812" xr:uid="{00000000-0005-0000-0000-000031850000}"/>
    <cellStyle name="Normal 65 2 3 5 2" xfId="14864" xr:uid="{00000000-0005-0000-0000-000032850000}"/>
    <cellStyle name="Normal 65 2 3 5 2 2" xfId="45195" xr:uid="{00000000-0005-0000-0000-000033850000}"/>
    <cellStyle name="Normal 65 2 3 5 2 3" xfId="29962" xr:uid="{00000000-0005-0000-0000-000034850000}"/>
    <cellStyle name="Normal 65 2 3 5 3" xfId="9844" xr:uid="{00000000-0005-0000-0000-000035850000}"/>
    <cellStyle name="Normal 65 2 3 5 3 2" xfId="40178" xr:uid="{00000000-0005-0000-0000-000036850000}"/>
    <cellStyle name="Normal 65 2 3 5 3 3" xfId="24945" xr:uid="{00000000-0005-0000-0000-000037850000}"/>
    <cellStyle name="Normal 65 2 3 5 4" xfId="35165" xr:uid="{00000000-0005-0000-0000-000038850000}"/>
    <cellStyle name="Normal 65 2 3 5 5" xfId="19932" xr:uid="{00000000-0005-0000-0000-000039850000}"/>
    <cellStyle name="Normal 65 2 3 6" xfId="11522" xr:uid="{00000000-0005-0000-0000-00003A850000}"/>
    <cellStyle name="Normal 65 2 3 6 2" xfId="41853" xr:uid="{00000000-0005-0000-0000-00003B850000}"/>
    <cellStyle name="Normal 65 2 3 6 3" xfId="26620" xr:uid="{00000000-0005-0000-0000-00003C850000}"/>
    <cellStyle name="Normal 65 2 3 7" xfId="6501" xr:uid="{00000000-0005-0000-0000-00003D850000}"/>
    <cellStyle name="Normal 65 2 3 7 2" xfId="36836" xr:uid="{00000000-0005-0000-0000-00003E850000}"/>
    <cellStyle name="Normal 65 2 3 7 3" xfId="21603" xr:uid="{00000000-0005-0000-0000-00003F850000}"/>
    <cellStyle name="Normal 65 2 3 8" xfId="31824" xr:uid="{00000000-0005-0000-0000-000040850000}"/>
    <cellStyle name="Normal 65 2 3 9" xfId="16590" xr:uid="{00000000-0005-0000-0000-000041850000}"/>
    <cellStyle name="Normal 65 2 4" xfId="1637" xr:uid="{00000000-0005-0000-0000-000042850000}"/>
    <cellStyle name="Normal 65 2 4 2" xfId="2476" xr:uid="{00000000-0005-0000-0000-000043850000}"/>
    <cellStyle name="Normal 65 2 4 2 2" xfId="4166" xr:uid="{00000000-0005-0000-0000-000044850000}"/>
    <cellStyle name="Normal 65 2 4 2 2 2" xfId="14239" xr:uid="{00000000-0005-0000-0000-000045850000}"/>
    <cellStyle name="Normal 65 2 4 2 2 2 2" xfId="44570" xr:uid="{00000000-0005-0000-0000-000046850000}"/>
    <cellStyle name="Normal 65 2 4 2 2 2 3" xfId="29337" xr:uid="{00000000-0005-0000-0000-000047850000}"/>
    <cellStyle name="Normal 65 2 4 2 2 3" xfId="9219" xr:uid="{00000000-0005-0000-0000-000048850000}"/>
    <cellStyle name="Normal 65 2 4 2 2 3 2" xfId="39553" xr:uid="{00000000-0005-0000-0000-000049850000}"/>
    <cellStyle name="Normal 65 2 4 2 2 3 3" xfId="24320" xr:uid="{00000000-0005-0000-0000-00004A850000}"/>
    <cellStyle name="Normal 65 2 4 2 2 4" xfId="34540" xr:uid="{00000000-0005-0000-0000-00004B850000}"/>
    <cellStyle name="Normal 65 2 4 2 2 5" xfId="19307" xr:uid="{00000000-0005-0000-0000-00004C850000}"/>
    <cellStyle name="Normal 65 2 4 2 3" xfId="5858" xr:uid="{00000000-0005-0000-0000-00004D850000}"/>
    <cellStyle name="Normal 65 2 4 2 3 2" xfId="15910" xr:uid="{00000000-0005-0000-0000-00004E850000}"/>
    <cellStyle name="Normal 65 2 4 2 3 2 2" xfId="46241" xr:uid="{00000000-0005-0000-0000-00004F850000}"/>
    <cellStyle name="Normal 65 2 4 2 3 2 3" xfId="31008" xr:uid="{00000000-0005-0000-0000-000050850000}"/>
    <cellStyle name="Normal 65 2 4 2 3 3" xfId="10890" xr:uid="{00000000-0005-0000-0000-000051850000}"/>
    <cellStyle name="Normal 65 2 4 2 3 3 2" xfId="41224" xr:uid="{00000000-0005-0000-0000-000052850000}"/>
    <cellStyle name="Normal 65 2 4 2 3 3 3" xfId="25991" xr:uid="{00000000-0005-0000-0000-000053850000}"/>
    <cellStyle name="Normal 65 2 4 2 3 4" xfId="36211" xr:uid="{00000000-0005-0000-0000-000054850000}"/>
    <cellStyle name="Normal 65 2 4 2 3 5" xfId="20978" xr:uid="{00000000-0005-0000-0000-000055850000}"/>
    <cellStyle name="Normal 65 2 4 2 4" xfId="12568" xr:uid="{00000000-0005-0000-0000-000056850000}"/>
    <cellStyle name="Normal 65 2 4 2 4 2" xfId="42899" xr:uid="{00000000-0005-0000-0000-000057850000}"/>
    <cellStyle name="Normal 65 2 4 2 4 3" xfId="27666" xr:uid="{00000000-0005-0000-0000-000058850000}"/>
    <cellStyle name="Normal 65 2 4 2 5" xfId="7547" xr:uid="{00000000-0005-0000-0000-000059850000}"/>
    <cellStyle name="Normal 65 2 4 2 5 2" xfId="37882" xr:uid="{00000000-0005-0000-0000-00005A850000}"/>
    <cellStyle name="Normal 65 2 4 2 5 3" xfId="22649" xr:uid="{00000000-0005-0000-0000-00005B850000}"/>
    <cellStyle name="Normal 65 2 4 2 6" xfId="32870" xr:uid="{00000000-0005-0000-0000-00005C850000}"/>
    <cellStyle name="Normal 65 2 4 2 7" xfId="17636" xr:uid="{00000000-0005-0000-0000-00005D850000}"/>
    <cellStyle name="Normal 65 2 4 3" xfId="3329" xr:uid="{00000000-0005-0000-0000-00005E850000}"/>
    <cellStyle name="Normal 65 2 4 3 2" xfId="13403" xr:uid="{00000000-0005-0000-0000-00005F850000}"/>
    <cellStyle name="Normal 65 2 4 3 2 2" xfId="43734" xr:uid="{00000000-0005-0000-0000-000060850000}"/>
    <cellStyle name="Normal 65 2 4 3 2 3" xfId="28501" xr:uid="{00000000-0005-0000-0000-000061850000}"/>
    <cellStyle name="Normal 65 2 4 3 3" xfId="8383" xr:uid="{00000000-0005-0000-0000-000062850000}"/>
    <cellStyle name="Normal 65 2 4 3 3 2" xfId="38717" xr:uid="{00000000-0005-0000-0000-000063850000}"/>
    <cellStyle name="Normal 65 2 4 3 3 3" xfId="23484" xr:uid="{00000000-0005-0000-0000-000064850000}"/>
    <cellStyle name="Normal 65 2 4 3 4" xfId="33704" xr:uid="{00000000-0005-0000-0000-000065850000}"/>
    <cellStyle name="Normal 65 2 4 3 5" xfId="18471" xr:uid="{00000000-0005-0000-0000-000066850000}"/>
    <cellStyle name="Normal 65 2 4 4" xfId="5022" xr:uid="{00000000-0005-0000-0000-000067850000}"/>
    <cellStyle name="Normal 65 2 4 4 2" xfId="15074" xr:uid="{00000000-0005-0000-0000-000068850000}"/>
    <cellStyle name="Normal 65 2 4 4 2 2" xfId="45405" xr:uid="{00000000-0005-0000-0000-000069850000}"/>
    <cellStyle name="Normal 65 2 4 4 2 3" xfId="30172" xr:uid="{00000000-0005-0000-0000-00006A850000}"/>
    <cellStyle name="Normal 65 2 4 4 3" xfId="10054" xr:uid="{00000000-0005-0000-0000-00006B850000}"/>
    <cellStyle name="Normal 65 2 4 4 3 2" xfId="40388" xr:uid="{00000000-0005-0000-0000-00006C850000}"/>
    <cellStyle name="Normal 65 2 4 4 3 3" xfId="25155" xr:uid="{00000000-0005-0000-0000-00006D850000}"/>
    <cellStyle name="Normal 65 2 4 4 4" xfId="35375" xr:uid="{00000000-0005-0000-0000-00006E850000}"/>
    <cellStyle name="Normal 65 2 4 4 5" xfId="20142" xr:uid="{00000000-0005-0000-0000-00006F850000}"/>
    <cellStyle name="Normal 65 2 4 5" xfId="11732" xr:uid="{00000000-0005-0000-0000-000070850000}"/>
    <cellStyle name="Normal 65 2 4 5 2" xfId="42063" xr:uid="{00000000-0005-0000-0000-000071850000}"/>
    <cellStyle name="Normal 65 2 4 5 3" xfId="26830" xr:uid="{00000000-0005-0000-0000-000072850000}"/>
    <cellStyle name="Normal 65 2 4 6" xfId="6711" xr:uid="{00000000-0005-0000-0000-000073850000}"/>
    <cellStyle name="Normal 65 2 4 6 2" xfId="37046" xr:uid="{00000000-0005-0000-0000-000074850000}"/>
    <cellStyle name="Normal 65 2 4 6 3" xfId="21813" xr:uid="{00000000-0005-0000-0000-000075850000}"/>
    <cellStyle name="Normal 65 2 4 7" xfId="32034" xr:uid="{00000000-0005-0000-0000-000076850000}"/>
    <cellStyle name="Normal 65 2 4 8" xfId="16800" xr:uid="{00000000-0005-0000-0000-000077850000}"/>
    <cellStyle name="Normal 65 2 5" xfId="2058" xr:uid="{00000000-0005-0000-0000-000078850000}"/>
    <cellStyle name="Normal 65 2 5 2" xfId="3748" xr:uid="{00000000-0005-0000-0000-000079850000}"/>
    <cellStyle name="Normal 65 2 5 2 2" xfId="13821" xr:uid="{00000000-0005-0000-0000-00007A850000}"/>
    <cellStyle name="Normal 65 2 5 2 2 2" xfId="44152" xr:uid="{00000000-0005-0000-0000-00007B850000}"/>
    <cellStyle name="Normal 65 2 5 2 2 3" xfId="28919" xr:uid="{00000000-0005-0000-0000-00007C850000}"/>
    <cellStyle name="Normal 65 2 5 2 3" xfId="8801" xr:uid="{00000000-0005-0000-0000-00007D850000}"/>
    <cellStyle name="Normal 65 2 5 2 3 2" xfId="39135" xr:uid="{00000000-0005-0000-0000-00007E850000}"/>
    <cellStyle name="Normal 65 2 5 2 3 3" xfId="23902" xr:uid="{00000000-0005-0000-0000-00007F850000}"/>
    <cellStyle name="Normal 65 2 5 2 4" xfId="34122" xr:uid="{00000000-0005-0000-0000-000080850000}"/>
    <cellStyle name="Normal 65 2 5 2 5" xfId="18889" xr:uid="{00000000-0005-0000-0000-000081850000}"/>
    <cellStyle name="Normal 65 2 5 3" xfId="5440" xr:uid="{00000000-0005-0000-0000-000082850000}"/>
    <cellStyle name="Normal 65 2 5 3 2" xfId="15492" xr:uid="{00000000-0005-0000-0000-000083850000}"/>
    <cellStyle name="Normal 65 2 5 3 2 2" xfId="45823" xr:uid="{00000000-0005-0000-0000-000084850000}"/>
    <cellStyle name="Normal 65 2 5 3 2 3" xfId="30590" xr:uid="{00000000-0005-0000-0000-000085850000}"/>
    <cellStyle name="Normal 65 2 5 3 3" xfId="10472" xr:uid="{00000000-0005-0000-0000-000086850000}"/>
    <cellStyle name="Normal 65 2 5 3 3 2" xfId="40806" xr:uid="{00000000-0005-0000-0000-000087850000}"/>
    <cellStyle name="Normal 65 2 5 3 3 3" xfId="25573" xr:uid="{00000000-0005-0000-0000-000088850000}"/>
    <cellStyle name="Normal 65 2 5 3 4" xfId="35793" xr:uid="{00000000-0005-0000-0000-000089850000}"/>
    <cellStyle name="Normal 65 2 5 3 5" xfId="20560" xr:uid="{00000000-0005-0000-0000-00008A850000}"/>
    <cellStyle name="Normal 65 2 5 4" xfId="12150" xr:uid="{00000000-0005-0000-0000-00008B850000}"/>
    <cellStyle name="Normal 65 2 5 4 2" xfId="42481" xr:uid="{00000000-0005-0000-0000-00008C850000}"/>
    <cellStyle name="Normal 65 2 5 4 3" xfId="27248" xr:uid="{00000000-0005-0000-0000-00008D850000}"/>
    <cellStyle name="Normal 65 2 5 5" xfId="7129" xr:uid="{00000000-0005-0000-0000-00008E850000}"/>
    <cellStyle name="Normal 65 2 5 5 2" xfId="37464" xr:uid="{00000000-0005-0000-0000-00008F850000}"/>
    <cellStyle name="Normal 65 2 5 5 3" xfId="22231" xr:uid="{00000000-0005-0000-0000-000090850000}"/>
    <cellStyle name="Normal 65 2 5 6" xfId="32452" xr:uid="{00000000-0005-0000-0000-000091850000}"/>
    <cellStyle name="Normal 65 2 5 7" xfId="17218" xr:uid="{00000000-0005-0000-0000-000092850000}"/>
    <cellStyle name="Normal 65 2 6" xfId="2911" xr:uid="{00000000-0005-0000-0000-000093850000}"/>
    <cellStyle name="Normal 65 2 6 2" xfId="12985" xr:uid="{00000000-0005-0000-0000-000094850000}"/>
    <cellStyle name="Normal 65 2 6 2 2" xfId="43316" xr:uid="{00000000-0005-0000-0000-000095850000}"/>
    <cellStyle name="Normal 65 2 6 2 3" xfId="28083" xr:uid="{00000000-0005-0000-0000-000096850000}"/>
    <cellStyle name="Normal 65 2 6 3" xfId="7965" xr:uid="{00000000-0005-0000-0000-000097850000}"/>
    <cellStyle name="Normal 65 2 6 3 2" xfId="38299" xr:uid="{00000000-0005-0000-0000-000098850000}"/>
    <cellStyle name="Normal 65 2 6 3 3" xfId="23066" xr:uid="{00000000-0005-0000-0000-000099850000}"/>
    <cellStyle name="Normal 65 2 6 4" xfId="33286" xr:uid="{00000000-0005-0000-0000-00009A850000}"/>
    <cellStyle name="Normal 65 2 6 5" xfId="18053" xr:uid="{00000000-0005-0000-0000-00009B850000}"/>
    <cellStyle name="Normal 65 2 7" xfId="4604" xr:uid="{00000000-0005-0000-0000-00009C850000}"/>
    <cellStyle name="Normal 65 2 7 2" xfId="14656" xr:uid="{00000000-0005-0000-0000-00009D850000}"/>
    <cellStyle name="Normal 65 2 7 2 2" xfId="44987" xr:uid="{00000000-0005-0000-0000-00009E850000}"/>
    <cellStyle name="Normal 65 2 7 2 3" xfId="29754" xr:uid="{00000000-0005-0000-0000-00009F850000}"/>
    <cellStyle name="Normal 65 2 7 3" xfId="9636" xr:uid="{00000000-0005-0000-0000-0000A0850000}"/>
    <cellStyle name="Normal 65 2 7 3 2" xfId="39970" xr:uid="{00000000-0005-0000-0000-0000A1850000}"/>
    <cellStyle name="Normal 65 2 7 3 3" xfId="24737" xr:uid="{00000000-0005-0000-0000-0000A2850000}"/>
    <cellStyle name="Normal 65 2 7 4" xfId="34957" xr:uid="{00000000-0005-0000-0000-0000A3850000}"/>
    <cellStyle name="Normal 65 2 7 5" xfId="19724" xr:uid="{00000000-0005-0000-0000-0000A4850000}"/>
    <cellStyle name="Normal 65 2 8" xfId="11314" xr:uid="{00000000-0005-0000-0000-0000A5850000}"/>
    <cellStyle name="Normal 65 2 8 2" xfId="41645" xr:uid="{00000000-0005-0000-0000-0000A6850000}"/>
    <cellStyle name="Normal 65 2 8 3" xfId="26412" xr:uid="{00000000-0005-0000-0000-0000A7850000}"/>
    <cellStyle name="Normal 65 2 9" xfId="6293" xr:uid="{00000000-0005-0000-0000-0000A8850000}"/>
    <cellStyle name="Normal 65 2 9 2" xfId="36628" xr:uid="{00000000-0005-0000-0000-0000A9850000}"/>
    <cellStyle name="Normal 65 2 9 3" xfId="21395" xr:uid="{00000000-0005-0000-0000-0000AA850000}"/>
    <cellStyle name="Normal 65 3" xfId="1257" xr:uid="{00000000-0005-0000-0000-0000AB850000}"/>
    <cellStyle name="Normal 65 3 10" xfId="16434" xr:uid="{00000000-0005-0000-0000-0000AC850000}"/>
    <cellStyle name="Normal 65 3 2" xfId="1476" xr:uid="{00000000-0005-0000-0000-0000AD850000}"/>
    <cellStyle name="Normal 65 3 2 2" xfId="1897" xr:uid="{00000000-0005-0000-0000-0000AE850000}"/>
    <cellStyle name="Normal 65 3 2 2 2" xfId="2736" xr:uid="{00000000-0005-0000-0000-0000AF850000}"/>
    <cellStyle name="Normal 65 3 2 2 2 2" xfId="4426" xr:uid="{00000000-0005-0000-0000-0000B0850000}"/>
    <cellStyle name="Normal 65 3 2 2 2 2 2" xfId="14499" xr:uid="{00000000-0005-0000-0000-0000B1850000}"/>
    <cellStyle name="Normal 65 3 2 2 2 2 2 2" xfId="44830" xr:uid="{00000000-0005-0000-0000-0000B2850000}"/>
    <cellStyle name="Normal 65 3 2 2 2 2 2 3" xfId="29597" xr:uid="{00000000-0005-0000-0000-0000B3850000}"/>
    <cellStyle name="Normal 65 3 2 2 2 2 3" xfId="9479" xr:uid="{00000000-0005-0000-0000-0000B4850000}"/>
    <cellStyle name="Normal 65 3 2 2 2 2 3 2" xfId="39813" xr:uid="{00000000-0005-0000-0000-0000B5850000}"/>
    <cellStyle name="Normal 65 3 2 2 2 2 3 3" xfId="24580" xr:uid="{00000000-0005-0000-0000-0000B6850000}"/>
    <cellStyle name="Normal 65 3 2 2 2 2 4" xfId="34800" xr:uid="{00000000-0005-0000-0000-0000B7850000}"/>
    <cellStyle name="Normal 65 3 2 2 2 2 5" xfId="19567" xr:uid="{00000000-0005-0000-0000-0000B8850000}"/>
    <cellStyle name="Normal 65 3 2 2 2 3" xfId="6118" xr:uid="{00000000-0005-0000-0000-0000B9850000}"/>
    <cellStyle name="Normal 65 3 2 2 2 3 2" xfId="16170" xr:uid="{00000000-0005-0000-0000-0000BA850000}"/>
    <cellStyle name="Normal 65 3 2 2 2 3 2 2" xfId="46501" xr:uid="{00000000-0005-0000-0000-0000BB850000}"/>
    <cellStyle name="Normal 65 3 2 2 2 3 2 3" xfId="31268" xr:uid="{00000000-0005-0000-0000-0000BC850000}"/>
    <cellStyle name="Normal 65 3 2 2 2 3 3" xfId="11150" xr:uid="{00000000-0005-0000-0000-0000BD850000}"/>
    <cellStyle name="Normal 65 3 2 2 2 3 3 2" xfId="41484" xr:uid="{00000000-0005-0000-0000-0000BE850000}"/>
    <cellStyle name="Normal 65 3 2 2 2 3 3 3" xfId="26251" xr:uid="{00000000-0005-0000-0000-0000BF850000}"/>
    <cellStyle name="Normal 65 3 2 2 2 3 4" xfId="36471" xr:uid="{00000000-0005-0000-0000-0000C0850000}"/>
    <cellStyle name="Normal 65 3 2 2 2 3 5" xfId="21238" xr:uid="{00000000-0005-0000-0000-0000C1850000}"/>
    <cellStyle name="Normal 65 3 2 2 2 4" xfId="12828" xr:uid="{00000000-0005-0000-0000-0000C2850000}"/>
    <cellStyle name="Normal 65 3 2 2 2 4 2" xfId="43159" xr:uid="{00000000-0005-0000-0000-0000C3850000}"/>
    <cellStyle name="Normal 65 3 2 2 2 4 3" xfId="27926" xr:uid="{00000000-0005-0000-0000-0000C4850000}"/>
    <cellStyle name="Normal 65 3 2 2 2 5" xfId="7807" xr:uid="{00000000-0005-0000-0000-0000C5850000}"/>
    <cellStyle name="Normal 65 3 2 2 2 5 2" xfId="38142" xr:uid="{00000000-0005-0000-0000-0000C6850000}"/>
    <cellStyle name="Normal 65 3 2 2 2 5 3" xfId="22909" xr:uid="{00000000-0005-0000-0000-0000C7850000}"/>
    <cellStyle name="Normal 65 3 2 2 2 6" xfId="33130" xr:uid="{00000000-0005-0000-0000-0000C8850000}"/>
    <cellStyle name="Normal 65 3 2 2 2 7" xfId="17896" xr:uid="{00000000-0005-0000-0000-0000C9850000}"/>
    <cellStyle name="Normal 65 3 2 2 3" xfId="3589" xr:uid="{00000000-0005-0000-0000-0000CA850000}"/>
    <cellStyle name="Normal 65 3 2 2 3 2" xfId="13663" xr:uid="{00000000-0005-0000-0000-0000CB850000}"/>
    <cellStyle name="Normal 65 3 2 2 3 2 2" xfId="43994" xr:uid="{00000000-0005-0000-0000-0000CC850000}"/>
    <cellStyle name="Normal 65 3 2 2 3 2 3" xfId="28761" xr:uid="{00000000-0005-0000-0000-0000CD850000}"/>
    <cellStyle name="Normal 65 3 2 2 3 3" xfId="8643" xr:uid="{00000000-0005-0000-0000-0000CE850000}"/>
    <cellStyle name="Normal 65 3 2 2 3 3 2" xfId="38977" xr:uid="{00000000-0005-0000-0000-0000CF850000}"/>
    <cellStyle name="Normal 65 3 2 2 3 3 3" xfId="23744" xr:uid="{00000000-0005-0000-0000-0000D0850000}"/>
    <cellStyle name="Normal 65 3 2 2 3 4" xfId="33964" xr:uid="{00000000-0005-0000-0000-0000D1850000}"/>
    <cellStyle name="Normal 65 3 2 2 3 5" xfId="18731" xr:uid="{00000000-0005-0000-0000-0000D2850000}"/>
    <cellStyle name="Normal 65 3 2 2 4" xfId="5282" xr:uid="{00000000-0005-0000-0000-0000D3850000}"/>
    <cellStyle name="Normal 65 3 2 2 4 2" xfId="15334" xr:uid="{00000000-0005-0000-0000-0000D4850000}"/>
    <cellStyle name="Normal 65 3 2 2 4 2 2" xfId="45665" xr:uid="{00000000-0005-0000-0000-0000D5850000}"/>
    <cellStyle name="Normal 65 3 2 2 4 2 3" xfId="30432" xr:uid="{00000000-0005-0000-0000-0000D6850000}"/>
    <cellStyle name="Normal 65 3 2 2 4 3" xfId="10314" xr:uid="{00000000-0005-0000-0000-0000D7850000}"/>
    <cellStyle name="Normal 65 3 2 2 4 3 2" xfId="40648" xr:uid="{00000000-0005-0000-0000-0000D8850000}"/>
    <cellStyle name="Normal 65 3 2 2 4 3 3" xfId="25415" xr:uid="{00000000-0005-0000-0000-0000D9850000}"/>
    <cellStyle name="Normal 65 3 2 2 4 4" xfId="35635" xr:uid="{00000000-0005-0000-0000-0000DA850000}"/>
    <cellStyle name="Normal 65 3 2 2 4 5" xfId="20402" xr:uid="{00000000-0005-0000-0000-0000DB850000}"/>
    <cellStyle name="Normal 65 3 2 2 5" xfId="11992" xr:uid="{00000000-0005-0000-0000-0000DC850000}"/>
    <cellStyle name="Normal 65 3 2 2 5 2" xfId="42323" xr:uid="{00000000-0005-0000-0000-0000DD850000}"/>
    <cellStyle name="Normal 65 3 2 2 5 3" xfId="27090" xr:uid="{00000000-0005-0000-0000-0000DE850000}"/>
    <cellStyle name="Normal 65 3 2 2 6" xfId="6971" xr:uid="{00000000-0005-0000-0000-0000DF850000}"/>
    <cellStyle name="Normal 65 3 2 2 6 2" xfId="37306" xr:uid="{00000000-0005-0000-0000-0000E0850000}"/>
    <cellStyle name="Normal 65 3 2 2 6 3" xfId="22073" xr:uid="{00000000-0005-0000-0000-0000E1850000}"/>
    <cellStyle name="Normal 65 3 2 2 7" xfId="32294" xr:uid="{00000000-0005-0000-0000-0000E2850000}"/>
    <cellStyle name="Normal 65 3 2 2 8" xfId="17060" xr:uid="{00000000-0005-0000-0000-0000E3850000}"/>
    <cellStyle name="Normal 65 3 2 3" xfId="2318" xr:uid="{00000000-0005-0000-0000-0000E4850000}"/>
    <cellStyle name="Normal 65 3 2 3 2" xfId="4008" xr:uid="{00000000-0005-0000-0000-0000E5850000}"/>
    <cellStyle name="Normal 65 3 2 3 2 2" xfId="14081" xr:uid="{00000000-0005-0000-0000-0000E6850000}"/>
    <cellStyle name="Normal 65 3 2 3 2 2 2" xfId="44412" xr:uid="{00000000-0005-0000-0000-0000E7850000}"/>
    <cellStyle name="Normal 65 3 2 3 2 2 3" xfId="29179" xr:uid="{00000000-0005-0000-0000-0000E8850000}"/>
    <cellStyle name="Normal 65 3 2 3 2 3" xfId="9061" xr:uid="{00000000-0005-0000-0000-0000E9850000}"/>
    <cellStyle name="Normal 65 3 2 3 2 3 2" xfId="39395" xr:uid="{00000000-0005-0000-0000-0000EA850000}"/>
    <cellStyle name="Normal 65 3 2 3 2 3 3" xfId="24162" xr:uid="{00000000-0005-0000-0000-0000EB850000}"/>
    <cellStyle name="Normal 65 3 2 3 2 4" xfId="34382" xr:uid="{00000000-0005-0000-0000-0000EC850000}"/>
    <cellStyle name="Normal 65 3 2 3 2 5" xfId="19149" xr:uid="{00000000-0005-0000-0000-0000ED850000}"/>
    <cellStyle name="Normal 65 3 2 3 3" xfId="5700" xr:uid="{00000000-0005-0000-0000-0000EE850000}"/>
    <cellStyle name="Normal 65 3 2 3 3 2" xfId="15752" xr:uid="{00000000-0005-0000-0000-0000EF850000}"/>
    <cellStyle name="Normal 65 3 2 3 3 2 2" xfId="46083" xr:uid="{00000000-0005-0000-0000-0000F0850000}"/>
    <cellStyle name="Normal 65 3 2 3 3 2 3" xfId="30850" xr:uid="{00000000-0005-0000-0000-0000F1850000}"/>
    <cellStyle name="Normal 65 3 2 3 3 3" xfId="10732" xr:uid="{00000000-0005-0000-0000-0000F2850000}"/>
    <cellStyle name="Normal 65 3 2 3 3 3 2" xfId="41066" xr:uid="{00000000-0005-0000-0000-0000F3850000}"/>
    <cellStyle name="Normal 65 3 2 3 3 3 3" xfId="25833" xr:uid="{00000000-0005-0000-0000-0000F4850000}"/>
    <cellStyle name="Normal 65 3 2 3 3 4" xfId="36053" xr:uid="{00000000-0005-0000-0000-0000F5850000}"/>
    <cellStyle name="Normal 65 3 2 3 3 5" xfId="20820" xr:uid="{00000000-0005-0000-0000-0000F6850000}"/>
    <cellStyle name="Normal 65 3 2 3 4" xfId="12410" xr:uid="{00000000-0005-0000-0000-0000F7850000}"/>
    <cellStyle name="Normal 65 3 2 3 4 2" xfId="42741" xr:uid="{00000000-0005-0000-0000-0000F8850000}"/>
    <cellStyle name="Normal 65 3 2 3 4 3" xfId="27508" xr:uid="{00000000-0005-0000-0000-0000F9850000}"/>
    <cellStyle name="Normal 65 3 2 3 5" xfId="7389" xr:uid="{00000000-0005-0000-0000-0000FA850000}"/>
    <cellStyle name="Normal 65 3 2 3 5 2" xfId="37724" xr:uid="{00000000-0005-0000-0000-0000FB850000}"/>
    <cellStyle name="Normal 65 3 2 3 5 3" xfId="22491" xr:uid="{00000000-0005-0000-0000-0000FC850000}"/>
    <cellStyle name="Normal 65 3 2 3 6" xfId="32712" xr:uid="{00000000-0005-0000-0000-0000FD850000}"/>
    <cellStyle name="Normal 65 3 2 3 7" xfId="17478" xr:uid="{00000000-0005-0000-0000-0000FE850000}"/>
    <cellStyle name="Normal 65 3 2 4" xfId="3171" xr:uid="{00000000-0005-0000-0000-0000FF850000}"/>
    <cellStyle name="Normal 65 3 2 4 2" xfId="13245" xr:uid="{00000000-0005-0000-0000-000000860000}"/>
    <cellStyle name="Normal 65 3 2 4 2 2" xfId="43576" xr:uid="{00000000-0005-0000-0000-000001860000}"/>
    <cellStyle name="Normal 65 3 2 4 2 3" xfId="28343" xr:uid="{00000000-0005-0000-0000-000002860000}"/>
    <cellStyle name="Normal 65 3 2 4 3" xfId="8225" xr:uid="{00000000-0005-0000-0000-000003860000}"/>
    <cellStyle name="Normal 65 3 2 4 3 2" xfId="38559" xr:uid="{00000000-0005-0000-0000-000004860000}"/>
    <cellStyle name="Normal 65 3 2 4 3 3" xfId="23326" xr:uid="{00000000-0005-0000-0000-000005860000}"/>
    <cellStyle name="Normal 65 3 2 4 4" xfId="33546" xr:uid="{00000000-0005-0000-0000-000006860000}"/>
    <cellStyle name="Normal 65 3 2 4 5" xfId="18313" xr:uid="{00000000-0005-0000-0000-000007860000}"/>
    <cellStyle name="Normal 65 3 2 5" xfId="4864" xr:uid="{00000000-0005-0000-0000-000008860000}"/>
    <cellStyle name="Normal 65 3 2 5 2" xfId="14916" xr:uid="{00000000-0005-0000-0000-000009860000}"/>
    <cellStyle name="Normal 65 3 2 5 2 2" xfId="45247" xr:uid="{00000000-0005-0000-0000-00000A860000}"/>
    <cellStyle name="Normal 65 3 2 5 2 3" xfId="30014" xr:uid="{00000000-0005-0000-0000-00000B860000}"/>
    <cellStyle name="Normal 65 3 2 5 3" xfId="9896" xr:uid="{00000000-0005-0000-0000-00000C860000}"/>
    <cellStyle name="Normal 65 3 2 5 3 2" xfId="40230" xr:uid="{00000000-0005-0000-0000-00000D860000}"/>
    <cellStyle name="Normal 65 3 2 5 3 3" xfId="24997" xr:uid="{00000000-0005-0000-0000-00000E860000}"/>
    <cellStyle name="Normal 65 3 2 5 4" xfId="35217" xr:uid="{00000000-0005-0000-0000-00000F860000}"/>
    <cellStyle name="Normal 65 3 2 5 5" xfId="19984" xr:uid="{00000000-0005-0000-0000-000010860000}"/>
    <cellStyle name="Normal 65 3 2 6" xfId="11574" xr:uid="{00000000-0005-0000-0000-000011860000}"/>
    <cellStyle name="Normal 65 3 2 6 2" xfId="41905" xr:uid="{00000000-0005-0000-0000-000012860000}"/>
    <cellStyle name="Normal 65 3 2 6 3" xfId="26672" xr:uid="{00000000-0005-0000-0000-000013860000}"/>
    <cellStyle name="Normal 65 3 2 7" xfId="6553" xr:uid="{00000000-0005-0000-0000-000014860000}"/>
    <cellStyle name="Normal 65 3 2 7 2" xfId="36888" xr:uid="{00000000-0005-0000-0000-000015860000}"/>
    <cellStyle name="Normal 65 3 2 7 3" xfId="21655" xr:uid="{00000000-0005-0000-0000-000016860000}"/>
    <cellStyle name="Normal 65 3 2 8" xfId="31876" xr:uid="{00000000-0005-0000-0000-000017860000}"/>
    <cellStyle name="Normal 65 3 2 9" xfId="16642" xr:uid="{00000000-0005-0000-0000-000018860000}"/>
    <cellStyle name="Normal 65 3 3" xfId="1689" xr:uid="{00000000-0005-0000-0000-000019860000}"/>
    <cellStyle name="Normal 65 3 3 2" xfId="2528" xr:uid="{00000000-0005-0000-0000-00001A860000}"/>
    <cellStyle name="Normal 65 3 3 2 2" xfId="4218" xr:uid="{00000000-0005-0000-0000-00001B860000}"/>
    <cellStyle name="Normal 65 3 3 2 2 2" xfId="14291" xr:uid="{00000000-0005-0000-0000-00001C860000}"/>
    <cellStyle name="Normal 65 3 3 2 2 2 2" xfId="44622" xr:uid="{00000000-0005-0000-0000-00001D860000}"/>
    <cellStyle name="Normal 65 3 3 2 2 2 3" xfId="29389" xr:uid="{00000000-0005-0000-0000-00001E860000}"/>
    <cellStyle name="Normal 65 3 3 2 2 3" xfId="9271" xr:uid="{00000000-0005-0000-0000-00001F860000}"/>
    <cellStyle name="Normal 65 3 3 2 2 3 2" xfId="39605" xr:uid="{00000000-0005-0000-0000-000020860000}"/>
    <cellStyle name="Normal 65 3 3 2 2 3 3" xfId="24372" xr:uid="{00000000-0005-0000-0000-000021860000}"/>
    <cellStyle name="Normal 65 3 3 2 2 4" xfId="34592" xr:uid="{00000000-0005-0000-0000-000022860000}"/>
    <cellStyle name="Normal 65 3 3 2 2 5" xfId="19359" xr:uid="{00000000-0005-0000-0000-000023860000}"/>
    <cellStyle name="Normal 65 3 3 2 3" xfId="5910" xr:uid="{00000000-0005-0000-0000-000024860000}"/>
    <cellStyle name="Normal 65 3 3 2 3 2" xfId="15962" xr:uid="{00000000-0005-0000-0000-000025860000}"/>
    <cellStyle name="Normal 65 3 3 2 3 2 2" xfId="46293" xr:uid="{00000000-0005-0000-0000-000026860000}"/>
    <cellStyle name="Normal 65 3 3 2 3 2 3" xfId="31060" xr:uid="{00000000-0005-0000-0000-000027860000}"/>
    <cellStyle name="Normal 65 3 3 2 3 3" xfId="10942" xr:uid="{00000000-0005-0000-0000-000028860000}"/>
    <cellStyle name="Normal 65 3 3 2 3 3 2" xfId="41276" xr:uid="{00000000-0005-0000-0000-000029860000}"/>
    <cellStyle name="Normal 65 3 3 2 3 3 3" xfId="26043" xr:uid="{00000000-0005-0000-0000-00002A860000}"/>
    <cellStyle name="Normal 65 3 3 2 3 4" xfId="36263" xr:uid="{00000000-0005-0000-0000-00002B860000}"/>
    <cellStyle name="Normal 65 3 3 2 3 5" xfId="21030" xr:uid="{00000000-0005-0000-0000-00002C860000}"/>
    <cellStyle name="Normal 65 3 3 2 4" xfId="12620" xr:uid="{00000000-0005-0000-0000-00002D860000}"/>
    <cellStyle name="Normal 65 3 3 2 4 2" xfId="42951" xr:uid="{00000000-0005-0000-0000-00002E860000}"/>
    <cellStyle name="Normal 65 3 3 2 4 3" xfId="27718" xr:uid="{00000000-0005-0000-0000-00002F860000}"/>
    <cellStyle name="Normal 65 3 3 2 5" xfId="7599" xr:uid="{00000000-0005-0000-0000-000030860000}"/>
    <cellStyle name="Normal 65 3 3 2 5 2" xfId="37934" xr:uid="{00000000-0005-0000-0000-000031860000}"/>
    <cellStyle name="Normal 65 3 3 2 5 3" xfId="22701" xr:uid="{00000000-0005-0000-0000-000032860000}"/>
    <cellStyle name="Normal 65 3 3 2 6" xfId="32922" xr:uid="{00000000-0005-0000-0000-000033860000}"/>
    <cellStyle name="Normal 65 3 3 2 7" xfId="17688" xr:uid="{00000000-0005-0000-0000-000034860000}"/>
    <cellStyle name="Normal 65 3 3 3" xfId="3381" xr:uid="{00000000-0005-0000-0000-000035860000}"/>
    <cellStyle name="Normal 65 3 3 3 2" xfId="13455" xr:uid="{00000000-0005-0000-0000-000036860000}"/>
    <cellStyle name="Normal 65 3 3 3 2 2" xfId="43786" xr:uid="{00000000-0005-0000-0000-000037860000}"/>
    <cellStyle name="Normal 65 3 3 3 2 3" xfId="28553" xr:uid="{00000000-0005-0000-0000-000038860000}"/>
    <cellStyle name="Normal 65 3 3 3 3" xfId="8435" xr:uid="{00000000-0005-0000-0000-000039860000}"/>
    <cellStyle name="Normal 65 3 3 3 3 2" xfId="38769" xr:uid="{00000000-0005-0000-0000-00003A860000}"/>
    <cellStyle name="Normal 65 3 3 3 3 3" xfId="23536" xr:uid="{00000000-0005-0000-0000-00003B860000}"/>
    <cellStyle name="Normal 65 3 3 3 4" xfId="33756" xr:uid="{00000000-0005-0000-0000-00003C860000}"/>
    <cellStyle name="Normal 65 3 3 3 5" xfId="18523" xr:uid="{00000000-0005-0000-0000-00003D860000}"/>
    <cellStyle name="Normal 65 3 3 4" xfId="5074" xr:uid="{00000000-0005-0000-0000-00003E860000}"/>
    <cellStyle name="Normal 65 3 3 4 2" xfId="15126" xr:uid="{00000000-0005-0000-0000-00003F860000}"/>
    <cellStyle name="Normal 65 3 3 4 2 2" xfId="45457" xr:uid="{00000000-0005-0000-0000-000040860000}"/>
    <cellStyle name="Normal 65 3 3 4 2 3" xfId="30224" xr:uid="{00000000-0005-0000-0000-000041860000}"/>
    <cellStyle name="Normal 65 3 3 4 3" xfId="10106" xr:uid="{00000000-0005-0000-0000-000042860000}"/>
    <cellStyle name="Normal 65 3 3 4 3 2" xfId="40440" xr:uid="{00000000-0005-0000-0000-000043860000}"/>
    <cellStyle name="Normal 65 3 3 4 3 3" xfId="25207" xr:uid="{00000000-0005-0000-0000-000044860000}"/>
    <cellStyle name="Normal 65 3 3 4 4" xfId="35427" xr:uid="{00000000-0005-0000-0000-000045860000}"/>
    <cellStyle name="Normal 65 3 3 4 5" xfId="20194" xr:uid="{00000000-0005-0000-0000-000046860000}"/>
    <cellStyle name="Normal 65 3 3 5" xfId="11784" xr:uid="{00000000-0005-0000-0000-000047860000}"/>
    <cellStyle name="Normal 65 3 3 5 2" xfId="42115" xr:uid="{00000000-0005-0000-0000-000048860000}"/>
    <cellStyle name="Normal 65 3 3 5 3" xfId="26882" xr:uid="{00000000-0005-0000-0000-000049860000}"/>
    <cellStyle name="Normal 65 3 3 6" xfId="6763" xr:uid="{00000000-0005-0000-0000-00004A860000}"/>
    <cellStyle name="Normal 65 3 3 6 2" xfId="37098" xr:uid="{00000000-0005-0000-0000-00004B860000}"/>
    <cellStyle name="Normal 65 3 3 6 3" xfId="21865" xr:uid="{00000000-0005-0000-0000-00004C860000}"/>
    <cellStyle name="Normal 65 3 3 7" xfId="32086" xr:uid="{00000000-0005-0000-0000-00004D860000}"/>
    <cellStyle name="Normal 65 3 3 8" xfId="16852" xr:uid="{00000000-0005-0000-0000-00004E860000}"/>
    <cellStyle name="Normal 65 3 4" xfId="2110" xr:uid="{00000000-0005-0000-0000-00004F860000}"/>
    <cellStyle name="Normal 65 3 4 2" xfId="3800" xr:uid="{00000000-0005-0000-0000-000050860000}"/>
    <cellStyle name="Normal 65 3 4 2 2" xfId="13873" xr:uid="{00000000-0005-0000-0000-000051860000}"/>
    <cellStyle name="Normal 65 3 4 2 2 2" xfId="44204" xr:uid="{00000000-0005-0000-0000-000052860000}"/>
    <cellStyle name="Normal 65 3 4 2 2 3" xfId="28971" xr:uid="{00000000-0005-0000-0000-000053860000}"/>
    <cellStyle name="Normal 65 3 4 2 3" xfId="8853" xr:uid="{00000000-0005-0000-0000-000054860000}"/>
    <cellStyle name="Normal 65 3 4 2 3 2" xfId="39187" xr:uid="{00000000-0005-0000-0000-000055860000}"/>
    <cellStyle name="Normal 65 3 4 2 3 3" xfId="23954" xr:uid="{00000000-0005-0000-0000-000056860000}"/>
    <cellStyle name="Normal 65 3 4 2 4" xfId="34174" xr:uid="{00000000-0005-0000-0000-000057860000}"/>
    <cellStyle name="Normal 65 3 4 2 5" xfId="18941" xr:uid="{00000000-0005-0000-0000-000058860000}"/>
    <cellStyle name="Normal 65 3 4 3" xfId="5492" xr:uid="{00000000-0005-0000-0000-000059860000}"/>
    <cellStyle name="Normal 65 3 4 3 2" xfId="15544" xr:uid="{00000000-0005-0000-0000-00005A860000}"/>
    <cellStyle name="Normal 65 3 4 3 2 2" xfId="45875" xr:uid="{00000000-0005-0000-0000-00005B860000}"/>
    <cellStyle name="Normal 65 3 4 3 2 3" xfId="30642" xr:uid="{00000000-0005-0000-0000-00005C860000}"/>
    <cellStyle name="Normal 65 3 4 3 3" xfId="10524" xr:uid="{00000000-0005-0000-0000-00005D860000}"/>
    <cellStyle name="Normal 65 3 4 3 3 2" xfId="40858" xr:uid="{00000000-0005-0000-0000-00005E860000}"/>
    <cellStyle name="Normal 65 3 4 3 3 3" xfId="25625" xr:uid="{00000000-0005-0000-0000-00005F860000}"/>
    <cellStyle name="Normal 65 3 4 3 4" xfId="35845" xr:uid="{00000000-0005-0000-0000-000060860000}"/>
    <cellStyle name="Normal 65 3 4 3 5" xfId="20612" xr:uid="{00000000-0005-0000-0000-000061860000}"/>
    <cellStyle name="Normal 65 3 4 4" xfId="12202" xr:uid="{00000000-0005-0000-0000-000062860000}"/>
    <cellStyle name="Normal 65 3 4 4 2" xfId="42533" xr:uid="{00000000-0005-0000-0000-000063860000}"/>
    <cellStyle name="Normal 65 3 4 4 3" xfId="27300" xr:uid="{00000000-0005-0000-0000-000064860000}"/>
    <cellStyle name="Normal 65 3 4 5" xfId="7181" xr:uid="{00000000-0005-0000-0000-000065860000}"/>
    <cellStyle name="Normal 65 3 4 5 2" xfId="37516" xr:uid="{00000000-0005-0000-0000-000066860000}"/>
    <cellStyle name="Normal 65 3 4 5 3" xfId="22283" xr:uid="{00000000-0005-0000-0000-000067860000}"/>
    <cellStyle name="Normal 65 3 4 6" xfId="32504" xr:uid="{00000000-0005-0000-0000-000068860000}"/>
    <cellStyle name="Normal 65 3 4 7" xfId="17270" xr:uid="{00000000-0005-0000-0000-000069860000}"/>
    <cellStyle name="Normal 65 3 5" xfId="2963" xr:uid="{00000000-0005-0000-0000-00006A860000}"/>
    <cellStyle name="Normal 65 3 5 2" xfId="13037" xr:uid="{00000000-0005-0000-0000-00006B860000}"/>
    <cellStyle name="Normal 65 3 5 2 2" xfId="43368" xr:uid="{00000000-0005-0000-0000-00006C860000}"/>
    <cellStyle name="Normal 65 3 5 2 3" xfId="28135" xr:uid="{00000000-0005-0000-0000-00006D860000}"/>
    <cellStyle name="Normal 65 3 5 3" xfId="8017" xr:uid="{00000000-0005-0000-0000-00006E860000}"/>
    <cellStyle name="Normal 65 3 5 3 2" xfId="38351" xr:uid="{00000000-0005-0000-0000-00006F860000}"/>
    <cellStyle name="Normal 65 3 5 3 3" xfId="23118" xr:uid="{00000000-0005-0000-0000-000070860000}"/>
    <cellStyle name="Normal 65 3 5 4" xfId="33338" xr:uid="{00000000-0005-0000-0000-000071860000}"/>
    <cellStyle name="Normal 65 3 5 5" xfId="18105" xr:uid="{00000000-0005-0000-0000-000072860000}"/>
    <cellStyle name="Normal 65 3 6" xfId="4656" xr:uid="{00000000-0005-0000-0000-000073860000}"/>
    <cellStyle name="Normal 65 3 6 2" xfId="14708" xr:uid="{00000000-0005-0000-0000-000074860000}"/>
    <cellStyle name="Normal 65 3 6 2 2" xfId="45039" xr:uid="{00000000-0005-0000-0000-000075860000}"/>
    <cellStyle name="Normal 65 3 6 2 3" xfId="29806" xr:uid="{00000000-0005-0000-0000-000076860000}"/>
    <cellStyle name="Normal 65 3 6 3" xfId="9688" xr:uid="{00000000-0005-0000-0000-000077860000}"/>
    <cellStyle name="Normal 65 3 6 3 2" xfId="40022" xr:uid="{00000000-0005-0000-0000-000078860000}"/>
    <cellStyle name="Normal 65 3 6 3 3" xfId="24789" xr:uid="{00000000-0005-0000-0000-000079860000}"/>
    <cellStyle name="Normal 65 3 6 4" xfId="35009" xr:uid="{00000000-0005-0000-0000-00007A860000}"/>
    <cellStyle name="Normal 65 3 6 5" xfId="19776" xr:uid="{00000000-0005-0000-0000-00007B860000}"/>
    <cellStyle name="Normal 65 3 7" xfId="11366" xr:uid="{00000000-0005-0000-0000-00007C860000}"/>
    <cellStyle name="Normal 65 3 7 2" xfId="41697" xr:uid="{00000000-0005-0000-0000-00007D860000}"/>
    <cellStyle name="Normal 65 3 7 3" xfId="26464" xr:uid="{00000000-0005-0000-0000-00007E860000}"/>
    <cellStyle name="Normal 65 3 8" xfId="6345" xr:uid="{00000000-0005-0000-0000-00007F860000}"/>
    <cellStyle name="Normal 65 3 8 2" xfId="36680" xr:uid="{00000000-0005-0000-0000-000080860000}"/>
    <cellStyle name="Normal 65 3 8 3" xfId="21447" xr:uid="{00000000-0005-0000-0000-000081860000}"/>
    <cellStyle name="Normal 65 3 9" xfId="31669" xr:uid="{00000000-0005-0000-0000-000082860000}"/>
    <cellStyle name="Normal 65 4" xfId="1370" xr:uid="{00000000-0005-0000-0000-000083860000}"/>
    <cellStyle name="Normal 65 4 2" xfId="1793" xr:uid="{00000000-0005-0000-0000-000084860000}"/>
    <cellStyle name="Normal 65 4 2 2" xfId="2632" xr:uid="{00000000-0005-0000-0000-000085860000}"/>
    <cellStyle name="Normal 65 4 2 2 2" xfId="4322" xr:uid="{00000000-0005-0000-0000-000086860000}"/>
    <cellStyle name="Normal 65 4 2 2 2 2" xfId="14395" xr:uid="{00000000-0005-0000-0000-000087860000}"/>
    <cellStyle name="Normal 65 4 2 2 2 2 2" xfId="44726" xr:uid="{00000000-0005-0000-0000-000088860000}"/>
    <cellStyle name="Normal 65 4 2 2 2 2 3" xfId="29493" xr:uid="{00000000-0005-0000-0000-000089860000}"/>
    <cellStyle name="Normal 65 4 2 2 2 3" xfId="9375" xr:uid="{00000000-0005-0000-0000-00008A860000}"/>
    <cellStyle name="Normal 65 4 2 2 2 3 2" xfId="39709" xr:uid="{00000000-0005-0000-0000-00008B860000}"/>
    <cellStyle name="Normal 65 4 2 2 2 3 3" xfId="24476" xr:uid="{00000000-0005-0000-0000-00008C860000}"/>
    <cellStyle name="Normal 65 4 2 2 2 4" xfId="34696" xr:uid="{00000000-0005-0000-0000-00008D860000}"/>
    <cellStyle name="Normal 65 4 2 2 2 5" xfId="19463" xr:uid="{00000000-0005-0000-0000-00008E860000}"/>
    <cellStyle name="Normal 65 4 2 2 3" xfId="6014" xr:uid="{00000000-0005-0000-0000-00008F860000}"/>
    <cellStyle name="Normal 65 4 2 2 3 2" xfId="16066" xr:uid="{00000000-0005-0000-0000-000090860000}"/>
    <cellStyle name="Normal 65 4 2 2 3 2 2" xfId="46397" xr:uid="{00000000-0005-0000-0000-000091860000}"/>
    <cellStyle name="Normal 65 4 2 2 3 2 3" xfId="31164" xr:uid="{00000000-0005-0000-0000-000092860000}"/>
    <cellStyle name="Normal 65 4 2 2 3 3" xfId="11046" xr:uid="{00000000-0005-0000-0000-000093860000}"/>
    <cellStyle name="Normal 65 4 2 2 3 3 2" xfId="41380" xr:uid="{00000000-0005-0000-0000-000094860000}"/>
    <cellStyle name="Normal 65 4 2 2 3 3 3" xfId="26147" xr:uid="{00000000-0005-0000-0000-000095860000}"/>
    <cellStyle name="Normal 65 4 2 2 3 4" xfId="36367" xr:uid="{00000000-0005-0000-0000-000096860000}"/>
    <cellStyle name="Normal 65 4 2 2 3 5" xfId="21134" xr:uid="{00000000-0005-0000-0000-000097860000}"/>
    <cellStyle name="Normal 65 4 2 2 4" xfId="12724" xr:uid="{00000000-0005-0000-0000-000098860000}"/>
    <cellStyle name="Normal 65 4 2 2 4 2" xfId="43055" xr:uid="{00000000-0005-0000-0000-000099860000}"/>
    <cellStyle name="Normal 65 4 2 2 4 3" xfId="27822" xr:uid="{00000000-0005-0000-0000-00009A860000}"/>
    <cellStyle name="Normal 65 4 2 2 5" xfId="7703" xr:uid="{00000000-0005-0000-0000-00009B860000}"/>
    <cellStyle name="Normal 65 4 2 2 5 2" xfId="38038" xr:uid="{00000000-0005-0000-0000-00009C860000}"/>
    <cellStyle name="Normal 65 4 2 2 5 3" xfId="22805" xr:uid="{00000000-0005-0000-0000-00009D860000}"/>
    <cellStyle name="Normal 65 4 2 2 6" xfId="33026" xr:uid="{00000000-0005-0000-0000-00009E860000}"/>
    <cellStyle name="Normal 65 4 2 2 7" xfId="17792" xr:uid="{00000000-0005-0000-0000-00009F860000}"/>
    <cellStyle name="Normal 65 4 2 3" xfId="3485" xr:uid="{00000000-0005-0000-0000-0000A0860000}"/>
    <cellStyle name="Normal 65 4 2 3 2" xfId="13559" xr:uid="{00000000-0005-0000-0000-0000A1860000}"/>
    <cellStyle name="Normal 65 4 2 3 2 2" xfId="43890" xr:uid="{00000000-0005-0000-0000-0000A2860000}"/>
    <cellStyle name="Normal 65 4 2 3 2 3" xfId="28657" xr:uid="{00000000-0005-0000-0000-0000A3860000}"/>
    <cellStyle name="Normal 65 4 2 3 3" xfId="8539" xr:uid="{00000000-0005-0000-0000-0000A4860000}"/>
    <cellStyle name="Normal 65 4 2 3 3 2" xfId="38873" xr:uid="{00000000-0005-0000-0000-0000A5860000}"/>
    <cellStyle name="Normal 65 4 2 3 3 3" xfId="23640" xr:uid="{00000000-0005-0000-0000-0000A6860000}"/>
    <cellStyle name="Normal 65 4 2 3 4" xfId="33860" xr:uid="{00000000-0005-0000-0000-0000A7860000}"/>
    <cellStyle name="Normal 65 4 2 3 5" xfId="18627" xr:uid="{00000000-0005-0000-0000-0000A8860000}"/>
    <cellStyle name="Normal 65 4 2 4" xfId="5178" xr:uid="{00000000-0005-0000-0000-0000A9860000}"/>
    <cellStyle name="Normal 65 4 2 4 2" xfId="15230" xr:uid="{00000000-0005-0000-0000-0000AA860000}"/>
    <cellStyle name="Normal 65 4 2 4 2 2" xfId="45561" xr:uid="{00000000-0005-0000-0000-0000AB860000}"/>
    <cellStyle name="Normal 65 4 2 4 2 3" xfId="30328" xr:uid="{00000000-0005-0000-0000-0000AC860000}"/>
    <cellStyle name="Normal 65 4 2 4 3" xfId="10210" xr:uid="{00000000-0005-0000-0000-0000AD860000}"/>
    <cellStyle name="Normal 65 4 2 4 3 2" xfId="40544" xr:uid="{00000000-0005-0000-0000-0000AE860000}"/>
    <cellStyle name="Normal 65 4 2 4 3 3" xfId="25311" xr:uid="{00000000-0005-0000-0000-0000AF860000}"/>
    <cellStyle name="Normal 65 4 2 4 4" xfId="35531" xr:uid="{00000000-0005-0000-0000-0000B0860000}"/>
    <cellStyle name="Normal 65 4 2 4 5" xfId="20298" xr:uid="{00000000-0005-0000-0000-0000B1860000}"/>
    <cellStyle name="Normal 65 4 2 5" xfId="11888" xr:uid="{00000000-0005-0000-0000-0000B2860000}"/>
    <cellStyle name="Normal 65 4 2 5 2" xfId="42219" xr:uid="{00000000-0005-0000-0000-0000B3860000}"/>
    <cellStyle name="Normal 65 4 2 5 3" xfId="26986" xr:uid="{00000000-0005-0000-0000-0000B4860000}"/>
    <cellStyle name="Normal 65 4 2 6" xfId="6867" xr:uid="{00000000-0005-0000-0000-0000B5860000}"/>
    <cellStyle name="Normal 65 4 2 6 2" xfId="37202" xr:uid="{00000000-0005-0000-0000-0000B6860000}"/>
    <cellStyle name="Normal 65 4 2 6 3" xfId="21969" xr:uid="{00000000-0005-0000-0000-0000B7860000}"/>
    <cellStyle name="Normal 65 4 2 7" xfId="32190" xr:uid="{00000000-0005-0000-0000-0000B8860000}"/>
    <cellStyle name="Normal 65 4 2 8" xfId="16956" xr:uid="{00000000-0005-0000-0000-0000B9860000}"/>
    <cellStyle name="Normal 65 4 3" xfId="2214" xr:uid="{00000000-0005-0000-0000-0000BA860000}"/>
    <cellStyle name="Normal 65 4 3 2" xfId="3904" xr:uid="{00000000-0005-0000-0000-0000BB860000}"/>
    <cellStyle name="Normal 65 4 3 2 2" xfId="13977" xr:uid="{00000000-0005-0000-0000-0000BC860000}"/>
    <cellStyle name="Normal 65 4 3 2 2 2" xfId="44308" xr:uid="{00000000-0005-0000-0000-0000BD860000}"/>
    <cellStyle name="Normal 65 4 3 2 2 3" xfId="29075" xr:uid="{00000000-0005-0000-0000-0000BE860000}"/>
    <cellStyle name="Normal 65 4 3 2 3" xfId="8957" xr:uid="{00000000-0005-0000-0000-0000BF860000}"/>
    <cellStyle name="Normal 65 4 3 2 3 2" xfId="39291" xr:uid="{00000000-0005-0000-0000-0000C0860000}"/>
    <cellStyle name="Normal 65 4 3 2 3 3" xfId="24058" xr:uid="{00000000-0005-0000-0000-0000C1860000}"/>
    <cellStyle name="Normal 65 4 3 2 4" xfId="34278" xr:uid="{00000000-0005-0000-0000-0000C2860000}"/>
    <cellStyle name="Normal 65 4 3 2 5" xfId="19045" xr:uid="{00000000-0005-0000-0000-0000C3860000}"/>
    <cellStyle name="Normal 65 4 3 3" xfId="5596" xr:uid="{00000000-0005-0000-0000-0000C4860000}"/>
    <cellStyle name="Normal 65 4 3 3 2" xfId="15648" xr:uid="{00000000-0005-0000-0000-0000C5860000}"/>
    <cellStyle name="Normal 65 4 3 3 2 2" xfId="45979" xr:uid="{00000000-0005-0000-0000-0000C6860000}"/>
    <cellStyle name="Normal 65 4 3 3 2 3" xfId="30746" xr:uid="{00000000-0005-0000-0000-0000C7860000}"/>
    <cellStyle name="Normal 65 4 3 3 3" xfId="10628" xr:uid="{00000000-0005-0000-0000-0000C8860000}"/>
    <cellStyle name="Normal 65 4 3 3 3 2" xfId="40962" xr:uid="{00000000-0005-0000-0000-0000C9860000}"/>
    <cellStyle name="Normal 65 4 3 3 3 3" xfId="25729" xr:uid="{00000000-0005-0000-0000-0000CA860000}"/>
    <cellStyle name="Normal 65 4 3 3 4" xfId="35949" xr:uid="{00000000-0005-0000-0000-0000CB860000}"/>
    <cellStyle name="Normal 65 4 3 3 5" xfId="20716" xr:uid="{00000000-0005-0000-0000-0000CC860000}"/>
    <cellStyle name="Normal 65 4 3 4" xfId="12306" xr:uid="{00000000-0005-0000-0000-0000CD860000}"/>
    <cellStyle name="Normal 65 4 3 4 2" xfId="42637" xr:uid="{00000000-0005-0000-0000-0000CE860000}"/>
    <cellStyle name="Normal 65 4 3 4 3" xfId="27404" xr:uid="{00000000-0005-0000-0000-0000CF860000}"/>
    <cellStyle name="Normal 65 4 3 5" xfId="7285" xr:uid="{00000000-0005-0000-0000-0000D0860000}"/>
    <cellStyle name="Normal 65 4 3 5 2" xfId="37620" xr:uid="{00000000-0005-0000-0000-0000D1860000}"/>
    <cellStyle name="Normal 65 4 3 5 3" xfId="22387" xr:uid="{00000000-0005-0000-0000-0000D2860000}"/>
    <cellStyle name="Normal 65 4 3 6" xfId="32608" xr:uid="{00000000-0005-0000-0000-0000D3860000}"/>
    <cellStyle name="Normal 65 4 3 7" xfId="17374" xr:uid="{00000000-0005-0000-0000-0000D4860000}"/>
    <cellStyle name="Normal 65 4 4" xfId="3067" xr:uid="{00000000-0005-0000-0000-0000D5860000}"/>
    <cellStyle name="Normal 65 4 4 2" xfId="13141" xr:uid="{00000000-0005-0000-0000-0000D6860000}"/>
    <cellStyle name="Normal 65 4 4 2 2" xfId="43472" xr:uid="{00000000-0005-0000-0000-0000D7860000}"/>
    <cellStyle name="Normal 65 4 4 2 3" xfId="28239" xr:uid="{00000000-0005-0000-0000-0000D8860000}"/>
    <cellStyle name="Normal 65 4 4 3" xfId="8121" xr:uid="{00000000-0005-0000-0000-0000D9860000}"/>
    <cellStyle name="Normal 65 4 4 3 2" xfId="38455" xr:uid="{00000000-0005-0000-0000-0000DA860000}"/>
    <cellStyle name="Normal 65 4 4 3 3" xfId="23222" xr:uid="{00000000-0005-0000-0000-0000DB860000}"/>
    <cellStyle name="Normal 65 4 4 4" xfId="33442" xr:uid="{00000000-0005-0000-0000-0000DC860000}"/>
    <cellStyle name="Normal 65 4 4 5" xfId="18209" xr:uid="{00000000-0005-0000-0000-0000DD860000}"/>
    <cellStyle name="Normal 65 4 5" xfId="4760" xr:uid="{00000000-0005-0000-0000-0000DE860000}"/>
    <cellStyle name="Normal 65 4 5 2" xfId="14812" xr:uid="{00000000-0005-0000-0000-0000DF860000}"/>
    <cellStyle name="Normal 65 4 5 2 2" xfId="45143" xr:uid="{00000000-0005-0000-0000-0000E0860000}"/>
    <cellStyle name="Normal 65 4 5 2 3" xfId="29910" xr:uid="{00000000-0005-0000-0000-0000E1860000}"/>
    <cellStyle name="Normal 65 4 5 3" xfId="9792" xr:uid="{00000000-0005-0000-0000-0000E2860000}"/>
    <cellStyle name="Normal 65 4 5 3 2" xfId="40126" xr:uid="{00000000-0005-0000-0000-0000E3860000}"/>
    <cellStyle name="Normal 65 4 5 3 3" xfId="24893" xr:uid="{00000000-0005-0000-0000-0000E4860000}"/>
    <cellStyle name="Normal 65 4 5 4" xfId="35113" xr:uid="{00000000-0005-0000-0000-0000E5860000}"/>
    <cellStyle name="Normal 65 4 5 5" xfId="19880" xr:uid="{00000000-0005-0000-0000-0000E6860000}"/>
    <cellStyle name="Normal 65 4 6" xfId="11470" xr:uid="{00000000-0005-0000-0000-0000E7860000}"/>
    <cellStyle name="Normal 65 4 6 2" xfId="41801" xr:uid="{00000000-0005-0000-0000-0000E8860000}"/>
    <cellStyle name="Normal 65 4 6 3" xfId="26568" xr:uid="{00000000-0005-0000-0000-0000E9860000}"/>
    <cellStyle name="Normal 65 4 7" xfId="6449" xr:uid="{00000000-0005-0000-0000-0000EA860000}"/>
    <cellStyle name="Normal 65 4 7 2" xfId="36784" xr:uid="{00000000-0005-0000-0000-0000EB860000}"/>
    <cellStyle name="Normal 65 4 7 3" xfId="21551" xr:uid="{00000000-0005-0000-0000-0000EC860000}"/>
    <cellStyle name="Normal 65 4 8" xfId="31772" xr:uid="{00000000-0005-0000-0000-0000ED860000}"/>
    <cellStyle name="Normal 65 4 9" xfId="16538" xr:uid="{00000000-0005-0000-0000-0000EE860000}"/>
    <cellStyle name="Normal 65 5" xfId="1583" xr:uid="{00000000-0005-0000-0000-0000EF860000}"/>
    <cellStyle name="Normal 65 5 2" xfId="2424" xr:uid="{00000000-0005-0000-0000-0000F0860000}"/>
    <cellStyle name="Normal 65 5 2 2" xfId="4114" xr:uid="{00000000-0005-0000-0000-0000F1860000}"/>
    <cellStyle name="Normal 65 5 2 2 2" xfId="14187" xr:uid="{00000000-0005-0000-0000-0000F2860000}"/>
    <cellStyle name="Normal 65 5 2 2 2 2" xfId="44518" xr:uid="{00000000-0005-0000-0000-0000F3860000}"/>
    <cellStyle name="Normal 65 5 2 2 2 3" xfId="29285" xr:uid="{00000000-0005-0000-0000-0000F4860000}"/>
    <cellStyle name="Normal 65 5 2 2 3" xfId="9167" xr:uid="{00000000-0005-0000-0000-0000F5860000}"/>
    <cellStyle name="Normal 65 5 2 2 3 2" xfId="39501" xr:uid="{00000000-0005-0000-0000-0000F6860000}"/>
    <cellStyle name="Normal 65 5 2 2 3 3" xfId="24268" xr:uid="{00000000-0005-0000-0000-0000F7860000}"/>
    <cellStyle name="Normal 65 5 2 2 4" xfId="34488" xr:uid="{00000000-0005-0000-0000-0000F8860000}"/>
    <cellStyle name="Normal 65 5 2 2 5" xfId="19255" xr:uid="{00000000-0005-0000-0000-0000F9860000}"/>
    <cellStyle name="Normal 65 5 2 3" xfId="5806" xr:uid="{00000000-0005-0000-0000-0000FA860000}"/>
    <cellStyle name="Normal 65 5 2 3 2" xfId="15858" xr:uid="{00000000-0005-0000-0000-0000FB860000}"/>
    <cellStyle name="Normal 65 5 2 3 2 2" xfId="46189" xr:uid="{00000000-0005-0000-0000-0000FC860000}"/>
    <cellStyle name="Normal 65 5 2 3 2 3" xfId="30956" xr:uid="{00000000-0005-0000-0000-0000FD860000}"/>
    <cellStyle name="Normal 65 5 2 3 3" xfId="10838" xr:uid="{00000000-0005-0000-0000-0000FE860000}"/>
    <cellStyle name="Normal 65 5 2 3 3 2" xfId="41172" xr:uid="{00000000-0005-0000-0000-0000FF860000}"/>
    <cellStyle name="Normal 65 5 2 3 3 3" xfId="25939" xr:uid="{00000000-0005-0000-0000-000000870000}"/>
    <cellStyle name="Normal 65 5 2 3 4" xfId="36159" xr:uid="{00000000-0005-0000-0000-000001870000}"/>
    <cellStyle name="Normal 65 5 2 3 5" xfId="20926" xr:uid="{00000000-0005-0000-0000-000002870000}"/>
    <cellStyle name="Normal 65 5 2 4" xfId="12516" xr:uid="{00000000-0005-0000-0000-000003870000}"/>
    <cellStyle name="Normal 65 5 2 4 2" xfId="42847" xr:uid="{00000000-0005-0000-0000-000004870000}"/>
    <cellStyle name="Normal 65 5 2 4 3" xfId="27614" xr:uid="{00000000-0005-0000-0000-000005870000}"/>
    <cellStyle name="Normal 65 5 2 5" xfId="7495" xr:uid="{00000000-0005-0000-0000-000006870000}"/>
    <cellStyle name="Normal 65 5 2 5 2" xfId="37830" xr:uid="{00000000-0005-0000-0000-000007870000}"/>
    <cellStyle name="Normal 65 5 2 5 3" xfId="22597" xr:uid="{00000000-0005-0000-0000-000008870000}"/>
    <cellStyle name="Normal 65 5 2 6" xfId="32818" xr:uid="{00000000-0005-0000-0000-000009870000}"/>
    <cellStyle name="Normal 65 5 2 7" xfId="17584" xr:uid="{00000000-0005-0000-0000-00000A870000}"/>
    <cellStyle name="Normal 65 5 3" xfId="3277" xr:uid="{00000000-0005-0000-0000-00000B870000}"/>
    <cellStyle name="Normal 65 5 3 2" xfId="13351" xr:uid="{00000000-0005-0000-0000-00000C870000}"/>
    <cellStyle name="Normal 65 5 3 2 2" xfId="43682" xr:uid="{00000000-0005-0000-0000-00000D870000}"/>
    <cellStyle name="Normal 65 5 3 2 3" xfId="28449" xr:uid="{00000000-0005-0000-0000-00000E870000}"/>
    <cellStyle name="Normal 65 5 3 3" xfId="8331" xr:uid="{00000000-0005-0000-0000-00000F870000}"/>
    <cellStyle name="Normal 65 5 3 3 2" xfId="38665" xr:uid="{00000000-0005-0000-0000-000010870000}"/>
    <cellStyle name="Normal 65 5 3 3 3" xfId="23432" xr:uid="{00000000-0005-0000-0000-000011870000}"/>
    <cellStyle name="Normal 65 5 3 4" xfId="33652" xr:uid="{00000000-0005-0000-0000-000012870000}"/>
    <cellStyle name="Normal 65 5 3 5" xfId="18419" xr:uid="{00000000-0005-0000-0000-000013870000}"/>
    <cellStyle name="Normal 65 5 4" xfId="4970" xr:uid="{00000000-0005-0000-0000-000014870000}"/>
    <cellStyle name="Normal 65 5 4 2" xfId="15022" xr:uid="{00000000-0005-0000-0000-000015870000}"/>
    <cellStyle name="Normal 65 5 4 2 2" xfId="45353" xr:uid="{00000000-0005-0000-0000-000016870000}"/>
    <cellStyle name="Normal 65 5 4 2 3" xfId="30120" xr:uid="{00000000-0005-0000-0000-000017870000}"/>
    <cellStyle name="Normal 65 5 4 3" xfId="10002" xr:uid="{00000000-0005-0000-0000-000018870000}"/>
    <cellStyle name="Normal 65 5 4 3 2" xfId="40336" xr:uid="{00000000-0005-0000-0000-000019870000}"/>
    <cellStyle name="Normal 65 5 4 3 3" xfId="25103" xr:uid="{00000000-0005-0000-0000-00001A870000}"/>
    <cellStyle name="Normal 65 5 4 4" xfId="35323" xr:uid="{00000000-0005-0000-0000-00001B870000}"/>
    <cellStyle name="Normal 65 5 4 5" xfId="20090" xr:uid="{00000000-0005-0000-0000-00001C870000}"/>
    <cellStyle name="Normal 65 5 5" xfId="11680" xr:uid="{00000000-0005-0000-0000-00001D870000}"/>
    <cellStyle name="Normal 65 5 5 2" xfId="42011" xr:uid="{00000000-0005-0000-0000-00001E870000}"/>
    <cellStyle name="Normal 65 5 5 3" xfId="26778" xr:uid="{00000000-0005-0000-0000-00001F870000}"/>
    <cellStyle name="Normal 65 5 6" xfId="6659" xr:uid="{00000000-0005-0000-0000-000020870000}"/>
    <cellStyle name="Normal 65 5 6 2" xfId="36994" xr:uid="{00000000-0005-0000-0000-000021870000}"/>
    <cellStyle name="Normal 65 5 6 3" xfId="21761" xr:uid="{00000000-0005-0000-0000-000022870000}"/>
    <cellStyle name="Normal 65 5 7" xfId="31982" xr:uid="{00000000-0005-0000-0000-000023870000}"/>
    <cellStyle name="Normal 65 5 8" xfId="16748" xr:uid="{00000000-0005-0000-0000-000024870000}"/>
    <cellStyle name="Normal 65 6" xfId="2004" xr:uid="{00000000-0005-0000-0000-000025870000}"/>
    <cellStyle name="Normal 65 6 2" xfId="3696" xr:uid="{00000000-0005-0000-0000-000026870000}"/>
    <cellStyle name="Normal 65 6 2 2" xfId="13769" xr:uid="{00000000-0005-0000-0000-000027870000}"/>
    <cellStyle name="Normal 65 6 2 2 2" xfId="44100" xr:uid="{00000000-0005-0000-0000-000028870000}"/>
    <cellStyle name="Normal 65 6 2 2 3" xfId="28867" xr:uid="{00000000-0005-0000-0000-000029870000}"/>
    <cellStyle name="Normal 65 6 2 3" xfId="8749" xr:uid="{00000000-0005-0000-0000-00002A870000}"/>
    <cellStyle name="Normal 65 6 2 3 2" xfId="39083" xr:uid="{00000000-0005-0000-0000-00002B870000}"/>
    <cellStyle name="Normal 65 6 2 3 3" xfId="23850" xr:uid="{00000000-0005-0000-0000-00002C870000}"/>
    <cellStyle name="Normal 65 6 2 4" xfId="34070" xr:uid="{00000000-0005-0000-0000-00002D870000}"/>
    <cellStyle name="Normal 65 6 2 5" xfId="18837" xr:uid="{00000000-0005-0000-0000-00002E870000}"/>
    <cellStyle name="Normal 65 6 3" xfId="5388" xr:uid="{00000000-0005-0000-0000-00002F870000}"/>
    <cellStyle name="Normal 65 6 3 2" xfId="15440" xr:uid="{00000000-0005-0000-0000-000030870000}"/>
    <cellStyle name="Normal 65 6 3 2 2" xfId="45771" xr:uid="{00000000-0005-0000-0000-000031870000}"/>
    <cellStyle name="Normal 65 6 3 2 3" xfId="30538" xr:uid="{00000000-0005-0000-0000-000032870000}"/>
    <cellStyle name="Normal 65 6 3 3" xfId="10420" xr:uid="{00000000-0005-0000-0000-000033870000}"/>
    <cellStyle name="Normal 65 6 3 3 2" xfId="40754" xr:uid="{00000000-0005-0000-0000-000034870000}"/>
    <cellStyle name="Normal 65 6 3 3 3" xfId="25521" xr:uid="{00000000-0005-0000-0000-000035870000}"/>
    <cellStyle name="Normal 65 6 3 4" xfId="35741" xr:uid="{00000000-0005-0000-0000-000036870000}"/>
    <cellStyle name="Normal 65 6 3 5" xfId="20508" xr:uid="{00000000-0005-0000-0000-000037870000}"/>
    <cellStyle name="Normal 65 6 4" xfId="12098" xr:uid="{00000000-0005-0000-0000-000038870000}"/>
    <cellStyle name="Normal 65 6 4 2" xfId="42429" xr:uid="{00000000-0005-0000-0000-000039870000}"/>
    <cellStyle name="Normal 65 6 4 3" xfId="27196" xr:uid="{00000000-0005-0000-0000-00003A870000}"/>
    <cellStyle name="Normal 65 6 5" xfId="7077" xr:uid="{00000000-0005-0000-0000-00003B870000}"/>
    <cellStyle name="Normal 65 6 5 2" xfId="37412" xr:uid="{00000000-0005-0000-0000-00003C870000}"/>
    <cellStyle name="Normal 65 6 5 3" xfId="22179" xr:uid="{00000000-0005-0000-0000-00003D870000}"/>
    <cellStyle name="Normal 65 6 6" xfId="32400" xr:uid="{00000000-0005-0000-0000-00003E870000}"/>
    <cellStyle name="Normal 65 6 7" xfId="17166" xr:uid="{00000000-0005-0000-0000-00003F870000}"/>
    <cellStyle name="Normal 65 7" xfId="2856" xr:uid="{00000000-0005-0000-0000-000040870000}"/>
    <cellStyle name="Normal 65 7 2" xfId="12933" xr:uid="{00000000-0005-0000-0000-000041870000}"/>
    <cellStyle name="Normal 65 7 2 2" xfId="43264" xr:uid="{00000000-0005-0000-0000-000042870000}"/>
    <cellStyle name="Normal 65 7 2 3" xfId="28031" xr:uid="{00000000-0005-0000-0000-000043870000}"/>
    <cellStyle name="Normal 65 7 3" xfId="7913" xr:uid="{00000000-0005-0000-0000-000044870000}"/>
    <cellStyle name="Normal 65 7 3 2" xfId="38247" xr:uid="{00000000-0005-0000-0000-000045870000}"/>
    <cellStyle name="Normal 65 7 3 3" xfId="23014" xr:uid="{00000000-0005-0000-0000-000046870000}"/>
    <cellStyle name="Normal 65 7 4" xfId="33234" xr:uid="{00000000-0005-0000-0000-000047870000}"/>
    <cellStyle name="Normal 65 7 5" xfId="18001" xr:uid="{00000000-0005-0000-0000-000048870000}"/>
    <cellStyle name="Normal 65 8" xfId="4550" xr:uid="{00000000-0005-0000-0000-000049870000}"/>
    <cellStyle name="Normal 65 8 2" xfId="14604" xr:uid="{00000000-0005-0000-0000-00004A870000}"/>
    <cellStyle name="Normal 65 8 2 2" xfId="44935" xr:uid="{00000000-0005-0000-0000-00004B870000}"/>
    <cellStyle name="Normal 65 8 2 3" xfId="29702" xr:uid="{00000000-0005-0000-0000-00004C870000}"/>
    <cellStyle name="Normal 65 8 3" xfId="9584" xr:uid="{00000000-0005-0000-0000-00004D870000}"/>
    <cellStyle name="Normal 65 8 3 2" xfId="39918" xr:uid="{00000000-0005-0000-0000-00004E870000}"/>
    <cellStyle name="Normal 65 8 3 3" xfId="24685" xr:uid="{00000000-0005-0000-0000-00004F870000}"/>
    <cellStyle name="Normal 65 8 4" xfId="34905" xr:uid="{00000000-0005-0000-0000-000050870000}"/>
    <cellStyle name="Normal 65 8 5" xfId="19672" xr:uid="{00000000-0005-0000-0000-000051870000}"/>
    <cellStyle name="Normal 65 9" xfId="11260" xr:uid="{00000000-0005-0000-0000-000052870000}"/>
    <cellStyle name="Normal 65 9 2" xfId="41593" xr:uid="{00000000-0005-0000-0000-000053870000}"/>
    <cellStyle name="Normal 65 9 3" xfId="26360" xr:uid="{00000000-0005-0000-0000-000054870000}"/>
    <cellStyle name="Normal 66" xfId="895" xr:uid="{00000000-0005-0000-0000-000055870000}"/>
    <cellStyle name="Normal 66 10" xfId="6240" xr:uid="{00000000-0005-0000-0000-000056870000}"/>
    <cellStyle name="Normal 66 10 2" xfId="36577" xr:uid="{00000000-0005-0000-0000-000057870000}"/>
    <cellStyle name="Normal 66 10 3" xfId="21344" xr:uid="{00000000-0005-0000-0000-000058870000}"/>
    <cellStyle name="Normal 66 11" xfId="31568" xr:uid="{00000000-0005-0000-0000-000059870000}"/>
    <cellStyle name="Normal 66 12" xfId="16329" xr:uid="{00000000-0005-0000-0000-00005A870000}"/>
    <cellStyle name="Normal 66 2" xfId="1204" xr:uid="{00000000-0005-0000-0000-00005B870000}"/>
    <cellStyle name="Normal 66 2 10" xfId="31619" xr:uid="{00000000-0005-0000-0000-00005C870000}"/>
    <cellStyle name="Normal 66 2 11" xfId="16383" xr:uid="{00000000-0005-0000-0000-00005D870000}"/>
    <cellStyle name="Normal 66 2 2" xfId="1312" xr:uid="{00000000-0005-0000-0000-00005E870000}"/>
    <cellStyle name="Normal 66 2 2 10" xfId="16487" xr:uid="{00000000-0005-0000-0000-00005F870000}"/>
    <cellStyle name="Normal 66 2 2 2" xfId="1529" xr:uid="{00000000-0005-0000-0000-000060870000}"/>
    <cellStyle name="Normal 66 2 2 2 2" xfId="1950" xr:uid="{00000000-0005-0000-0000-000061870000}"/>
    <cellStyle name="Normal 66 2 2 2 2 2" xfId="2789" xr:uid="{00000000-0005-0000-0000-000062870000}"/>
    <cellStyle name="Normal 66 2 2 2 2 2 2" xfId="4479" xr:uid="{00000000-0005-0000-0000-000063870000}"/>
    <cellStyle name="Normal 66 2 2 2 2 2 2 2" xfId="14552" xr:uid="{00000000-0005-0000-0000-000064870000}"/>
    <cellStyle name="Normal 66 2 2 2 2 2 2 2 2" xfId="44883" xr:uid="{00000000-0005-0000-0000-000065870000}"/>
    <cellStyle name="Normal 66 2 2 2 2 2 2 2 3" xfId="29650" xr:uid="{00000000-0005-0000-0000-000066870000}"/>
    <cellStyle name="Normal 66 2 2 2 2 2 2 3" xfId="9532" xr:uid="{00000000-0005-0000-0000-000067870000}"/>
    <cellStyle name="Normal 66 2 2 2 2 2 2 3 2" xfId="39866" xr:uid="{00000000-0005-0000-0000-000068870000}"/>
    <cellStyle name="Normal 66 2 2 2 2 2 2 3 3" xfId="24633" xr:uid="{00000000-0005-0000-0000-000069870000}"/>
    <cellStyle name="Normal 66 2 2 2 2 2 2 4" xfId="34853" xr:uid="{00000000-0005-0000-0000-00006A870000}"/>
    <cellStyle name="Normal 66 2 2 2 2 2 2 5" xfId="19620" xr:uid="{00000000-0005-0000-0000-00006B870000}"/>
    <cellStyle name="Normal 66 2 2 2 2 2 3" xfId="6171" xr:uid="{00000000-0005-0000-0000-00006C870000}"/>
    <cellStyle name="Normal 66 2 2 2 2 2 3 2" xfId="16223" xr:uid="{00000000-0005-0000-0000-00006D870000}"/>
    <cellStyle name="Normal 66 2 2 2 2 2 3 2 2" xfId="46554" xr:uid="{00000000-0005-0000-0000-00006E870000}"/>
    <cellStyle name="Normal 66 2 2 2 2 2 3 2 3" xfId="31321" xr:uid="{00000000-0005-0000-0000-00006F870000}"/>
    <cellStyle name="Normal 66 2 2 2 2 2 3 3" xfId="11203" xr:uid="{00000000-0005-0000-0000-000070870000}"/>
    <cellStyle name="Normal 66 2 2 2 2 2 3 3 2" xfId="41537" xr:uid="{00000000-0005-0000-0000-000071870000}"/>
    <cellStyle name="Normal 66 2 2 2 2 2 3 3 3" xfId="26304" xr:uid="{00000000-0005-0000-0000-000072870000}"/>
    <cellStyle name="Normal 66 2 2 2 2 2 3 4" xfId="36524" xr:uid="{00000000-0005-0000-0000-000073870000}"/>
    <cellStyle name="Normal 66 2 2 2 2 2 3 5" xfId="21291" xr:uid="{00000000-0005-0000-0000-000074870000}"/>
    <cellStyle name="Normal 66 2 2 2 2 2 4" xfId="12881" xr:uid="{00000000-0005-0000-0000-000075870000}"/>
    <cellStyle name="Normal 66 2 2 2 2 2 4 2" xfId="43212" xr:uid="{00000000-0005-0000-0000-000076870000}"/>
    <cellStyle name="Normal 66 2 2 2 2 2 4 3" xfId="27979" xr:uid="{00000000-0005-0000-0000-000077870000}"/>
    <cellStyle name="Normal 66 2 2 2 2 2 5" xfId="7860" xr:uid="{00000000-0005-0000-0000-000078870000}"/>
    <cellStyle name="Normal 66 2 2 2 2 2 5 2" xfId="38195" xr:uid="{00000000-0005-0000-0000-000079870000}"/>
    <cellStyle name="Normal 66 2 2 2 2 2 5 3" xfId="22962" xr:uid="{00000000-0005-0000-0000-00007A870000}"/>
    <cellStyle name="Normal 66 2 2 2 2 2 6" xfId="33183" xr:uid="{00000000-0005-0000-0000-00007B870000}"/>
    <cellStyle name="Normal 66 2 2 2 2 2 7" xfId="17949" xr:uid="{00000000-0005-0000-0000-00007C870000}"/>
    <cellStyle name="Normal 66 2 2 2 2 3" xfId="3642" xr:uid="{00000000-0005-0000-0000-00007D870000}"/>
    <cellStyle name="Normal 66 2 2 2 2 3 2" xfId="13716" xr:uid="{00000000-0005-0000-0000-00007E870000}"/>
    <cellStyle name="Normal 66 2 2 2 2 3 2 2" xfId="44047" xr:uid="{00000000-0005-0000-0000-00007F870000}"/>
    <cellStyle name="Normal 66 2 2 2 2 3 2 3" xfId="28814" xr:uid="{00000000-0005-0000-0000-000080870000}"/>
    <cellStyle name="Normal 66 2 2 2 2 3 3" xfId="8696" xr:uid="{00000000-0005-0000-0000-000081870000}"/>
    <cellStyle name="Normal 66 2 2 2 2 3 3 2" xfId="39030" xr:uid="{00000000-0005-0000-0000-000082870000}"/>
    <cellStyle name="Normal 66 2 2 2 2 3 3 3" xfId="23797" xr:uid="{00000000-0005-0000-0000-000083870000}"/>
    <cellStyle name="Normal 66 2 2 2 2 3 4" xfId="34017" xr:uid="{00000000-0005-0000-0000-000084870000}"/>
    <cellStyle name="Normal 66 2 2 2 2 3 5" xfId="18784" xr:uid="{00000000-0005-0000-0000-000085870000}"/>
    <cellStyle name="Normal 66 2 2 2 2 4" xfId="5335" xr:uid="{00000000-0005-0000-0000-000086870000}"/>
    <cellStyle name="Normal 66 2 2 2 2 4 2" xfId="15387" xr:uid="{00000000-0005-0000-0000-000087870000}"/>
    <cellStyle name="Normal 66 2 2 2 2 4 2 2" xfId="45718" xr:uid="{00000000-0005-0000-0000-000088870000}"/>
    <cellStyle name="Normal 66 2 2 2 2 4 2 3" xfId="30485" xr:uid="{00000000-0005-0000-0000-000089870000}"/>
    <cellStyle name="Normal 66 2 2 2 2 4 3" xfId="10367" xr:uid="{00000000-0005-0000-0000-00008A870000}"/>
    <cellStyle name="Normal 66 2 2 2 2 4 3 2" xfId="40701" xr:uid="{00000000-0005-0000-0000-00008B870000}"/>
    <cellStyle name="Normal 66 2 2 2 2 4 3 3" xfId="25468" xr:uid="{00000000-0005-0000-0000-00008C870000}"/>
    <cellStyle name="Normal 66 2 2 2 2 4 4" xfId="35688" xr:uid="{00000000-0005-0000-0000-00008D870000}"/>
    <cellStyle name="Normal 66 2 2 2 2 4 5" xfId="20455" xr:uid="{00000000-0005-0000-0000-00008E870000}"/>
    <cellStyle name="Normal 66 2 2 2 2 5" xfId="12045" xr:uid="{00000000-0005-0000-0000-00008F870000}"/>
    <cellStyle name="Normal 66 2 2 2 2 5 2" xfId="42376" xr:uid="{00000000-0005-0000-0000-000090870000}"/>
    <cellStyle name="Normal 66 2 2 2 2 5 3" xfId="27143" xr:uid="{00000000-0005-0000-0000-000091870000}"/>
    <cellStyle name="Normal 66 2 2 2 2 6" xfId="7024" xr:uid="{00000000-0005-0000-0000-000092870000}"/>
    <cellStyle name="Normal 66 2 2 2 2 6 2" xfId="37359" xr:uid="{00000000-0005-0000-0000-000093870000}"/>
    <cellStyle name="Normal 66 2 2 2 2 6 3" xfId="22126" xr:uid="{00000000-0005-0000-0000-000094870000}"/>
    <cellStyle name="Normal 66 2 2 2 2 7" xfId="32347" xr:uid="{00000000-0005-0000-0000-000095870000}"/>
    <cellStyle name="Normal 66 2 2 2 2 8" xfId="17113" xr:uid="{00000000-0005-0000-0000-000096870000}"/>
    <cellStyle name="Normal 66 2 2 2 3" xfId="2371" xr:uid="{00000000-0005-0000-0000-000097870000}"/>
    <cellStyle name="Normal 66 2 2 2 3 2" xfId="4061" xr:uid="{00000000-0005-0000-0000-000098870000}"/>
    <cellStyle name="Normal 66 2 2 2 3 2 2" xfId="14134" xr:uid="{00000000-0005-0000-0000-000099870000}"/>
    <cellStyle name="Normal 66 2 2 2 3 2 2 2" xfId="44465" xr:uid="{00000000-0005-0000-0000-00009A870000}"/>
    <cellStyle name="Normal 66 2 2 2 3 2 2 3" xfId="29232" xr:uid="{00000000-0005-0000-0000-00009B870000}"/>
    <cellStyle name="Normal 66 2 2 2 3 2 3" xfId="9114" xr:uid="{00000000-0005-0000-0000-00009C870000}"/>
    <cellStyle name="Normal 66 2 2 2 3 2 3 2" xfId="39448" xr:uid="{00000000-0005-0000-0000-00009D870000}"/>
    <cellStyle name="Normal 66 2 2 2 3 2 3 3" xfId="24215" xr:uid="{00000000-0005-0000-0000-00009E870000}"/>
    <cellStyle name="Normal 66 2 2 2 3 2 4" xfId="34435" xr:uid="{00000000-0005-0000-0000-00009F870000}"/>
    <cellStyle name="Normal 66 2 2 2 3 2 5" xfId="19202" xr:uid="{00000000-0005-0000-0000-0000A0870000}"/>
    <cellStyle name="Normal 66 2 2 2 3 3" xfId="5753" xr:uid="{00000000-0005-0000-0000-0000A1870000}"/>
    <cellStyle name="Normal 66 2 2 2 3 3 2" xfId="15805" xr:uid="{00000000-0005-0000-0000-0000A2870000}"/>
    <cellStyle name="Normal 66 2 2 2 3 3 2 2" xfId="46136" xr:uid="{00000000-0005-0000-0000-0000A3870000}"/>
    <cellStyle name="Normal 66 2 2 2 3 3 2 3" xfId="30903" xr:uid="{00000000-0005-0000-0000-0000A4870000}"/>
    <cellStyle name="Normal 66 2 2 2 3 3 3" xfId="10785" xr:uid="{00000000-0005-0000-0000-0000A5870000}"/>
    <cellStyle name="Normal 66 2 2 2 3 3 3 2" xfId="41119" xr:uid="{00000000-0005-0000-0000-0000A6870000}"/>
    <cellStyle name="Normal 66 2 2 2 3 3 3 3" xfId="25886" xr:uid="{00000000-0005-0000-0000-0000A7870000}"/>
    <cellStyle name="Normal 66 2 2 2 3 3 4" xfId="36106" xr:uid="{00000000-0005-0000-0000-0000A8870000}"/>
    <cellStyle name="Normal 66 2 2 2 3 3 5" xfId="20873" xr:uid="{00000000-0005-0000-0000-0000A9870000}"/>
    <cellStyle name="Normal 66 2 2 2 3 4" xfId="12463" xr:uid="{00000000-0005-0000-0000-0000AA870000}"/>
    <cellStyle name="Normal 66 2 2 2 3 4 2" xfId="42794" xr:uid="{00000000-0005-0000-0000-0000AB870000}"/>
    <cellStyle name="Normal 66 2 2 2 3 4 3" xfId="27561" xr:uid="{00000000-0005-0000-0000-0000AC870000}"/>
    <cellStyle name="Normal 66 2 2 2 3 5" xfId="7442" xr:uid="{00000000-0005-0000-0000-0000AD870000}"/>
    <cellStyle name="Normal 66 2 2 2 3 5 2" xfId="37777" xr:uid="{00000000-0005-0000-0000-0000AE870000}"/>
    <cellStyle name="Normal 66 2 2 2 3 5 3" xfId="22544" xr:uid="{00000000-0005-0000-0000-0000AF870000}"/>
    <cellStyle name="Normal 66 2 2 2 3 6" xfId="32765" xr:uid="{00000000-0005-0000-0000-0000B0870000}"/>
    <cellStyle name="Normal 66 2 2 2 3 7" xfId="17531" xr:uid="{00000000-0005-0000-0000-0000B1870000}"/>
    <cellStyle name="Normal 66 2 2 2 4" xfId="3224" xr:uid="{00000000-0005-0000-0000-0000B2870000}"/>
    <cellStyle name="Normal 66 2 2 2 4 2" xfId="13298" xr:uid="{00000000-0005-0000-0000-0000B3870000}"/>
    <cellStyle name="Normal 66 2 2 2 4 2 2" xfId="43629" xr:uid="{00000000-0005-0000-0000-0000B4870000}"/>
    <cellStyle name="Normal 66 2 2 2 4 2 3" xfId="28396" xr:uid="{00000000-0005-0000-0000-0000B5870000}"/>
    <cellStyle name="Normal 66 2 2 2 4 3" xfId="8278" xr:uid="{00000000-0005-0000-0000-0000B6870000}"/>
    <cellStyle name="Normal 66 2 2 2 4 3 2" xfId="38612" xr:uid="{00000000-0005-0000-0000-0000B7870000}"/>
    <cellStyle name="Normal 66 2 2 2 4 3 3" xfId="23379" xr:uid="{00000000-0005-0000-0000-0000B8870000}"/>
    <cellStyle name="Normal 66 2 2 2 4 4" xfId="33599" xr:uid="{00000000-0005-0000-0000-0000B9870000}"/>
    <cellStyle name="Normal 66 2 2 2 4 5" xfId="18366" xr:uid="{00000000-0005-0000-0000-0000BA870000}"/>
    <cellStyle name="Normal 66 2 2 2 5" xfId="4917" xr:uid="{00000000-0005-0000-0000-0000BB870000}"/>
    <cellStyle name="Normal 66 2 2 2 5 2" xfId="14969" xr:uid="{00000000-0005-0000-0000-0000BC870000}"/>
    <cellStyle name="Normal 66 2 2 2 5 2 2" xfId="45300" xr:uid="{00000000-0005-0000-0000-0000BD870000}"/>
    <cellStyle name="Normal 66 2 2 2 5 2 3" xfId="30067" xr:uid="{00000000-0005-0000-0000-0000BE870000}"/>
    <cellStyle name="Normal 66 2 2 2 5 3" xfId="9949" xr:uid="{00000000-0005-0000-0000-0000BF870000}"/>
    <cellStyle name="Normal 66 2 2 2 5 3 2" xfId="40283" xr:uid="{00000000-0005-0000-0000-0000C0870000}"/>
    <cellStyle name="Normal 66 2 2 2 5 3 3" xfId="25050" xr:uid="{00000000-0005-0000-0000-0000C1870000}"/>
    <cellStyle name="Normal 66 2 2 2 5 4" xfId="35270" xr:uid="{00000000-0005-0000-0000-0000C2870000}"/>
    <cellStyle name="Normal 66 2 2 2 5 5" xfId="20037" xr:uid="{00000000-0005-0000-0000-0000C3870000}"/>
    <cellStyle name="Normal 66 2 2 2 6" xfId="11627" xr:uid="{00000000-0005-0000-0000-0000C4870000}"/>
    <cellStyle name="Normal 66 2 2 2 6 2" xfId="41958" xr:uid="{00000000-0005-0000-0000-0000C5870000}"/>
    <cellStyle name="Normal 66 2 2 2 6 3" xfId="26725" xr:uid="{00000000-0005-0000-0000-0000C6870000}"/>
    <cellStyle name="Normal 66 2 2 2 7" xfId="6606" xr:uid="{00000000-0005-0000-0000-0000C7870000}"/>
    <cellStyle name="Normal 66 2 2 2 7 2" xfId="36941" xr:uid="{00000000-0005-0000-0000-0000C8870000}"/>
    <cellStyle name="Normal 66 2 2 2 7 3" xfId="21708" xr:uid="{00000000-0005-0000-0000-0000C9870000}"/>
    <cellStyle name="Normal 66 2 2 2 8" xfId="31929" xr:uid="{00000000-0005-0000-0000-0000CA870000}"/>
    <cellStyle name="Normal 66 2 2 2 9" xfId="16695" xr:uid="{00000000-0005-0000-0000-0000CB870000}"/>
    <cellStyle name="Normal 66 2 2 3" xfId="1742" xr:uid="{00000000-0005-0000-0000-0000CC870000}"/>
    <cellStyle name="Normal 66 2 2 3 2" xfId="2581" xr:uid="{00000000-0005-0000-0000-0000CD870000}"/>
    <cellStyle name="Normal 66 2 2 3 2 2" xfId="4271" xr:uid="{00000000-0005-0000-0000-0000CE870000}"/>
    <cellStyle name="Normal 66 2 2 3 2 2 2" xfId="14344" xr:uid="{00000000-0005-0000-0000-0000CF870000}"/>
    <cellStyle name="Normal 66 2 2 3 2 2 2 2" xfId="44675" xr:uid="{00000000-0005-0000-0000-0000D0870000}"/>
    <cellStyle name="Normal 66 2 2 3 2 2 2 3" xfId="29442" xr:uid="{00000000-0005-0000-0000-0000D1870000}"/>
    <cellStyle name="Normal 66 2 2 3 2 2 3" xfId="9324" xr:uid="{00000000-0005-0000-0000-0000D2870000}"/>
    <cellStyle name="Normal 66 2 2 3 2 2 3 2" xfId="39658" xr:uid="{00000000-0005-0000-0000-0000D3870000}"/>
    <cellStyle name="Normal 66 2 2 3 2 2 3 3" xfId="24425" xr:uid="{00000000-0005-0000-0000-0000D4870000}"/>
    <cellStyle name="Normal 66 2 2 3 2 2 4" xfId="34645" xr:uid="{00000000-0005-0000-0000-0000D5870000}"/>
    <cellStyle name="Normal 66 2 2 3 2 2 5" xfId="19412" xr:uid="{00000000-0005-0000-0000-0000D6870000}"/>
    <cellStyle name="Normal 66 2 2 3 2 3" xfId="5963" xr:uid="{00000000-0005-0000-0000-0000D7870000}"/>
    <cellStyle name="Normal 66 2 2 3 2 3 2" xfId="16015" xr:uid="{00000000-0005-0000-0000-0000D8870000}"/>
    <cellStyle name="Normal 66 2 2 3 2 3 2 2" xfId="46346" xr:uid="{00000000-0005-0000-0000-0000D9870000}"/>
    <cellStyle name="Normal 66 2 2 3 2 3 2 3" xfId="31113" xr:uid="{00000000-0005-0000-0000-0000DA870000}"/>
    <cellStyle name="Normal 66 2 2 3 2 3 3" xfId="10995" xr:uid="{00000000-0005-0000-0000-0000DB870000}"/>
    <cellStyle name="Normal 66 2 2 3 2 3 3 2" xfId="41329" xr:uid="{00000000-0005-0000-0000-0000DC870000}"/>
    <cellStyle name="Normal 66 2 2 3 2 3 3 3" xfId="26096" xr:uid="{00000000-0005-0000-0000-0000DD870000}"/>
    <cellStyle name="Normal 66 2 2 3 2 3 4" xfId="36316" xr:uid="{00000000-0005-0000-0000-0000DE870000}"/>
    <cellStyle name="Normal 66 2 2 3 2 3 5" xfId="21083" xr:uid="{00000000-0005-0000-0000-0000DF870000}"/>
    <cellStyle name="Normal 66 2 2 3 2 4" xfId="12673" xr:uid="{00000000-0005-0000-0000-0000E0870000}"/>
    <cellStyle name="Normal 66 2 2 3 2 4 2" xfId="43004" xr:uid="{00000000-0005-0000-0000-0000E1870000}"/>
    <cellStyle name="Normal 66 2 2 3 2 4 3" xfId="27771" xr:uid="{00000000-0005-0000-0000-0000E2870000}"/>
    <cellStyle name="Normal 66 2 2 3 2 5" xfId="7652" xr:uid="{00000000-0005-0000-0000-0000E3870000}"/>
    <cellStyle name="Normal 66 2 2 3 2 5 2" xfId="37987" xr:uid="{00000000-0005-0000-0000-0000E4870000}"/>
    <cellStyle name="Normal 66 2 2 3 2 5 3" xfId="22754" xr:uid="{00000000-0005-0000-0000-0000E5870000}"/>
    <cellStyle name="Normal 66 2 2 3 2 6" xfId="32975" xr:uid="{00000000-0005-0000-0000-0000E6870000}"/>
    <cellStyle name="Normal 66 2 2 3 2 7" xfId="17741" xr:uid="{00000000-0005-0000-0000-0000E7870000}"/>
    <cellStyle name="Normal 66 2 2 3 3" xfId="3434" xr:uid="{00000000-0005-0000-0000-0000E8870000}"/>
    <cellStyle name="Normal 66 2 2 3 3 2" xfId="13508" xr:uid="{00000000-0005-0000-0000-0000E9870000}"/>
    <cellStyle name="Normal 66 2 2 3 3 2 2" xfId="43839" xr:uid="{00000000-0005-0000-0000-0000EA870000}"/>
    <cellStyle name="Normal 66 2 2 3 3 2 3" xfId="28606" xr:uid="{00000000-0005-0000-0000-0000EB870000}"/>
    <cellStyle name="Normal 66 2 2 3 3 3" xfId="8488" xr:uid="{00000000-0005-0000-0000-0000EC870000}"/>
    <cellStyle name="Normal 66 2 2 3 3 3 2" xfId="38822" xr:uid="{00000000-0005-0000-0000-0000ED870000}"/>
    <cellStyle name="Normal 66 2 2 3 3 3 3" xfId="23589" xr:uid="{00000000-0005-0000-0000-0000EE870000}"/>
    <cellStyle name="Normal 66 2 2 3 3 4" xfId="33809" xr:uid="{00000000-0005-0000-0000-0000EF870000}"/>
    <cellStyle name="Normal 66 2 2 3 3 5" xfId="18576" xr:uid="{00000000-0005-0000-0000-0000F0870000}"/>
    <cellStyle name="Normal 66 2 2 3 4" xfId="5127" xr:uid="{00000000-0005-0000-0000-0000F1870000}"/>
    <cellStyle name="Normal 66 2 2 3 4 2" xfId="15179" xr:uid="{00000000-0005-0000-0000-0000F2870000}"/>
    <cellStyle name="Normal 66 2 2 3 4 2 2" xfId="45510" xr:uid="{00000000-0005-0000-0000-0000F3870000}"/>
    <cellStyle name="Normal 66 2 2 3 4 2 3" xfId="30277" xr:uid="{00000000-0005-0000-0000-0000F4870000}"/>
    <cellStyle name="Normal 66 2 2 3 4 3" xfId="10159" xr:uid="{00000000-0005-0000-0000-0000F5870000}"/>
    <cellStyle name="Normal 66 2 2 3 4 3 2" xfId="40493" xr:uid="{00000000-0005-0000-0000-0000F6870000}"/>
    <cellStyle name="Normal 66 2 2 3 4 3 3" xfId="25260" xr:uid="{00000000-0005-0000-0000-0000F7870000}"/>
    <cellStyle name="Normal 66 2 2 3 4 4" xfId="35480" xr:uid="{00000000-0005-0000-0000-0000F8870000}"/>
    <cellStyle name="Normal 66 2 2 3 4 5" xfId="20247" xr:uid="{00000000-0005-0000-0000-0000F9870000}"/>
    <cellStyle name="Normal 66 2 2 3 5" xfId="11837" xr:uid="{00000000-0005-0000-0000-0000FA870000}"/>
    <cellStyle name="Normal 66 2 2 3 5 2" xfId="42168" xr:uid="{00000000-0005-0000-0000-0000FB870000}"/>
    <cellStyle name="Normal 66 2 2 3 5 3" xfId="26935" xr:uid="{00000000-0005-0000-0000-0000FC870000}"/>
    <cellStyle name="Normal 66 2 2 3 6" xfId="6816" xr:uid="{00000000-0005-0000-0000-0000FD870000}"/>
    <cellStyle name="Normal 66 2 2 3 6 2" xfId="37151" xr:uid="{00000000-0005-0000-0000-0000FE870000}"/>
    <cellStyle name="Normal 66 2 2 3 6 3" xfId="21918" xr:uid="{00000000-0005-0000-0000-0000FF870000}"/>
    <cellStyle name="Normal 66 2 2 3 7" xfId="32139" xr:uid="{00000000-0005-0000-0000-000000880000}"/>
    <cellStyle name="Normal 66 2 2 3 8" xfId="16905" xr:uid="{00000000-0005-0000-0000-000001880000}"/>
    <cellStyle name="Normal 66 2 2 4" xfId="2163" xr:uid="{00000000-0005-0000-0000-000002880000}"/>
    <cellStyle name="Normal 66 2 2 4 2" xfId="3853" xr:uid="{00000000-0005-0000-0000-000003880000}"/>
    <cellStyle name="Normal 66 2 2 4 2 2" xfId="13926" xr:uid="{00000000-0005-0000-0000-000004880000}"/>
    <cellStyle name="Normal 66 2 2 4 2 2 2" xfId="44257" xr:uid="{00000000-0005-0000-0000-000005880000}"/>
    <cellStyle name="Normal 66 2 2 4 2 2 3" xfId="29024" xr:uid="{00000000-0005-0000-0000-000006880000}"/>
    <cellStyle name="Normal 66 2 2 4 2 3" xfId="8906" xr:uid="{00000000-0005-0000-0000-000007880000}"/>
    <cellStyle name="Normal 66 2 2 4 2 3 2" xfId="39240" xr:uid="{00000000-0005-0000-0000-000008880000}"/>
    <cellStyle name="Normal 66 2 2 4 2 3 3" xfId="24007" xr:uid="{00000000-0005-0000-0000-000009880000}"/>
    <cellStyle name="Normal 66 2 2 4 2 4" xfId="34227" xr:uid="{00000000-0005-0000-0000-00000A880000}"/>
    <cellStyle name="Normal 66 2 2 4 2 5" xfId="18994" xr:uid="{00000000-0005-0000-0000-00000B880000}"/>
    <cellStyle name="Normal 66 2 2 4 3" xfId="5545" xr:uid="{00000000-0005-0000-0000-00000C880000}"/>
    <cellStyle name="Normal 66 2 2 4 3 2" xfId="15597" xr:uid="{00000000-0005-0000-0000-00000D880000}"/>
    <cellStyle name="Normal 66 2 2 4 3 2 2" xfId="45928" xr:uid="{00000000-0005-0000-0000-00000E880000}"/>
    <cellStyle name="Normal 66 2 2 4 3 2 3" xfId="30695" xr:uid="{00000000-0005-0000-0000-00000F880000}"/>
    <cellStyle name="Normal 66 2 2 4 3 3" xfId="10577" xr:uid="{00000000-0005-0000-0000-000010880000}"/>
    <cellStyle name="Normal 66 2 2 4 3 3 2" xfId="40911" xr:uid="{00000000-0005-0000-0000-000011880000}"/>
    <cellStyle name="Normal 66 2 2 4 3 3 3" xfId="25678" xr:uid="{00000000-0005-0000-0000-000012880000}"/>
    <cellStyle name="Normal 66 2 2 4 3 4" xfId="35898" xr:uid="{00000000-0005-0000-0000-000013880000}"/>
    <cellStyle name="Normal 66 2 2 4 3 5" xfId="20665" xr:uid="{00000000-0005-0000-0000-000014880000}"/>
    <cellStyle name="Normal 66 2 2 4 4" xfId="12255" xr:uid="{00000000-0005-0000-0000-000015880000}"/>
    <cellStyle name="Normal 66 2 2 4 4 2" xfId="42586" xr:uid="{00000000-0005-0000-0000-000016880000}"/>
    <cellStyle name="Normal 66 2 2 4 4 3" xfId="27353" xr:uid="{00000000-0005-0000-0000-000017880000}"/>
    <cellStyle name="Normal 66 2 2 4 5" xfId="7234" xr:uid="{00000000-0005-0000-0000-000018880000}"/>
    <cellStyle name="Normal 66 2 2 4 5 2" xfId="37569" xr:uid="{00000000-0005-0000-0000-000019880000}"/>
    <cellStyle name="Normal 66 2 2 4 5 3" xfId="22336" xr:uid="{00000000-0005-0000-0000-00001A880000}"/>
    <cellStyle name="Normal 66 2 2 4 6" xfId="32557" xr:uid="{00000000-0005-0000-0000-00001B880000}"/>
    <cellStyle name="Normal 66 2 2 4 7" xfId="17323" xr:uid="{00000000-0005-0000-0000-00001C880000}"/>
    <cellStyle name="Normal 66 2 2 5" xfId="3016" xr:uid="{00000000-0005-0000-0000-00001D880000}"/>
    <cellStyle name="Normal 66 2 2 5 2" xfId="13090" xr:uid="{00000000-0005-0000-0000-00001E880000}"/>
    <cellStyle name="Normal 66 2 2 5 2 2" xfId="43421" xr:uid="{00000000-0005-0000-0000-00001F880000}"/>
    <cellStyle name="Normal 66 2 2 5 2 3" xfId="28188" xr:uid="{00000000-0005-0000-0000-000020880000}"/>
    <cellStyle name="Normal 66 2 2 5 3" xfId="8070" xr:uid="{00000000-0005-0000-0000-000021880000}"/>
    <cellStyle name="Normal 66 2 2 5 3 2" xfId="38404" xr:uid="{00000000-0005-0000-0000-000022880000}"/>
    <cellStyle name="Normal 66 2 2 5 3 3" xfId="23171" xr:uid="{00000000-0005-0000-0000-000023880000}"/>
    <cellStyle name="Normal 66 2 2 5 4" xfId="33391" xr:uid="{00000000-0005-0000-0000-000024880000}"/>
    <cellStyle name="Normal 66 2 2 5 5" xfId="18158" xr:uid="{00000000-0005-0000-0000-000025880000}"/>
    <cellStyle name="Normal 66 2 2 6" xfId="4709" xr:uid="{00000000-0005-0000-0000-000026880000}"/>
    <cellStyle name="Normal 66 2 2 6 2" xfId="14761" xr:uid="{00000000-0005-0000-0000-000027880000}"/>
    <cellStyle name="Normal 66 2 2 6 2 2" xfId="45092" xr:uid="{00000000-0005-0000-0000-000028880000}"/>
    <cellStyle name="Normal 66 2 2 6 2 3" xfId="29859" xr:uid="{00000000-0005-0000-0000-000029880000}"/>
    <cellStyle name="Normal 66 2 2 6 3" xfId="9741" xr:uid="{00000000-0005-0000-0000-00002A880000}"/>
    <cellStyle name="Normal 66 2 2 6 3 2" xfId="40075" xr:uid="{00000000-0005-0000-0000-00002B880000}"/>
    <cellStyle name="Normal 66 2 2 6 3 3" xfId="24842" xr:uid="{00000000-0005-0000-0000-00002C880000}"/>
    <cellStyle name="Normal 66 2 2 6 4" xfId="35062" xr:uid="{00000000-0005-0000-0000-00002D880000}"/>
    <cellStyle name="Normal 66 2 2 6 5" xfId="19829" xr:uid="{00000000-0005-0000-0000-00002E880000}"/>
    <cellStyle name="Normal 66 2 2 7" xfId="11419" xr:uid="{00000000-0005-0000-0000-00002F880000}"/>
    <cellStyle name="Normal 66 2 2 7 2" xfId="41750" xr:uid="{00000000-0005-0000-0000-000030880000}"/>
    <cellStyle name="Normal 66 2 2 7 3" xfId="26517" xr:uid="{00000000-0005-0000-0000-000031880000}"/>
    <cellStyle name="Normal 66 2 2 8" xfId="6398" xr:uid="{00000000-0005-0000-0000-000032880000}"/>
    <cellStyle name="Normal 66 2 2 8 2" xfId="36733" xr:uid="{00000000-0005-0000-0000-000033880000}"/>
    <cellStyle name="Normal 66 2 2 8 3" xfId="21500" xr:uid="{00000000-0005-0000-0000-000034880000}"/>
    <cellStyle name="Normal 66 2 2 9" xfId="31721" xr:uid="{00000000-0005-0000-0000-000035880000}"/>
    <cellStyle name="Normal 66 2 3" xfId="1425" xr:uid="{00000000-0005-0000-0000-000036880000}"/>
    <cellStyle name="Normal 66 2 3 2" xfId="1846" xr:uid="{00000000-0005-0000-0000-000037880000}"/>
    <cellStyle name="Normal 66 2 3 2 2" xfId="2685" xr:uid="{00000000-0005-0000-0000-000038880000}"/>
    <cellStyle name="Normal 66 2 3 2 2 2" xfId="4375" xr:uid="{00000000-0005-0000-0000-000039880000}"/>
    <cellStyle name="Normal 66 2 3 2 2 2 2" xfId="14448" xr:uid="{00000000-0005-0000-0000-00003A880000}"/>
    <cellStyle name="Normal 66 2 3 2 2 2 2 2" xfId="44779" xr:uid="{00000000-0005-0000-0000-00003B880000}"/>
    <cellStyle name="Normal 66 2 3 2 2 2 2 3" xfId="29546" xr:uid="{00000000-0005-0000-0000-00003C880000}"/>
    <cellStyle name="Normal 66 2 3 2 2 2 3" xfId="9428" xr:uid="{00000000-0005-0000-0000-00003D880000}"/>
    <cellStyle name="Normal 66 2 3 2 2 2 3 2" xfId="39762" xr:uid="{00000000-0005-0000-0000-00003E880000}"/>
    <cellStyle name="Normal 66 2 3 2 2 2 3 3" xfId="24529" xr:uid="{00000000-0005-0000-0000-00003F880000}"/>
    <cellStyle name="Normal 66 2 3 2 2 2 4" xfId="34749" xr:uid="{00000000-0005-0000-0000-000040880000}"/>
    <cellStyle name="Normal 66 2 3 2 2 2 5" xfId="19516" xr:uid="{00000000-0005-0000-0000-000041880000}"/>
    <cellStyle name="Normal 66 2 3 2 2 3" xfId="6067" xr:uid="{00000000-0005-0000-0000-000042880000}"/>
    <cellStyle name="Normal 66 2 3 2 2 3 2" xfId="16119" xr:uid="{00000000-0005-0000-0000-000043880000}"/>
    <cellStyle name="Normal 66 2 3 2 2 3 2 2" xfId="46450" xr:uid="{00000000-0005-0000-0000-000044880000}"/>
    <cellStyle name="Normal 66 2 3 2 2 3 2 3" xfId="31217" xr:uid="{00000000-0005-0000-0000-000045880000}"/>
    <cellStyle name="Normal 66 2 3 2 2 3 3" xfId="11099" xr:uid="{00000000-0005-0000-0000-000046880000}"/>
    <cellStyle name="Normal 66 2 3 2 2 3 3 2" xfId="41433" xr:uid="{00000000-0005-0000-0000-000047880000}"/>
    <cellStyle name="Normal 66 2 3 2 2 3 3 3" xfId="26200" xr:uid="{00000000-0005-0000-0000-000048880000}"/>
    <cellStyle name="Normal 66 2 3 2 2 3 4" xfId="36420" xr:uid="{00000000-0005-0000-0000-000049880000}"/>
    <cellStyle name="Normal 66 2 3 2 2 3 5" xfId="21187" xr:uid="{00000000-0005-0000-0000-00004A880000}"/>
    <cellStyle name="Normal 66 2 3 2 2 4" xfId="12777" xr:uid="{00000000-0005-0000-0000-00004B880000}"/>
    <cellStyle name="Normal 66 2 3 2 2 4 2" xfId="43108" xr:uid="{00000000-0005-0000-0000-00004C880000}"/>
    <cellStyle name="Normal 66 2 3 2 2 4 3" xfId="27875" xr:uid="{00000000-0005-0000-0000-00004D880000}"/>
    <cellStyle name="Normal 66 2 3 2 2 5" xfId="7756" xr:uid="{00000000-0005-0000-0000-00004E880000}"/>
    <cellStyle name="Normal 66 2 3 2 2 5 2" xfId="38091" xr:uid="{00000000-0005-0000-0000-00004F880000}"/>
    <cellStyle name="Normal 66 2 3 2 2 5 3" xfId="22858" xr:uid="{00000000-0005-0000-0000-000050880000}"/>
    <cellStyle name="Normal 66 2 3 2 2 6" xfId="33079" xr:uid="{00000000-0005-0000-0000-000051880000}"/>
    <cellStyle name="Normal 66 2 3 2 2 7" xfId="17845" xr:uid="{00000000-0005-0000-0000-000052880000}"/>
    <cellStyle name="Normal 66 2 3 2 3" xfId="3538" xr:uid="{00000000-0005-0000-0000-000053880000}"/>
    <cellStyle name="Normal 66 2 3 2 3 2" xfId="13612" xr:uid="{00000000-0005-0000-0000-000054880000}"/>
    <cellStyle name="Normal 66 2 3 2 3 2 2" xfId="43943" xr:uid="{00000000-0005-0000-0000-000055880000}"/>
    <cellStyle name="Normal 66 2 3 2 3 2 3" xfId="28710" xr:uid="{00000000-0005-0000-0000-000056880000}"/>
    <cellStyle name="Normal 66 2 3 2 3 3" xfId="8592" xr:uid="{00000000-0005-0000-0000-000057880000}"/>
    <cellStyle name="Normal 66 2 3 2 3 3 2" xfId="38926" xr:uid="{00000000-0005-0000-0000-000058880000}"/>
    <cellStyle name="Normal 66 2 3 2 3 3 3" xfId="23693" xr:uid="{00000000-0005-0000-0000-000059880000}"/>
    <cellStyle name="Normal 66 2 3 2 3 4" xfId="33913" xr:uid="{00000000-0005-0000-0000-00005A880000}"/>
    <cellStyle name="Normal 66 2 3 2 3 5" xfId="18680" xr:uid="{00000000-0005-0000-0000-00005B880000}"/>
    <cellStyle name="Normal 66 2 3 2 4" xfId="5231" xr:uid="{00000000-0005-0000-0000-00005C880000}"/>
    <cellStyle name="Normal 66 2 3 2 4 2" xfId="15283" xr:uid="{00000000-0005-0000-0000-00005D880000}"/>
    <cellStyle name="Normal 66 2 3 2 4 2 2" xfId="45614" xr:uid="{00000000-0005-0000-0000-00005E880000}"/>
    <cellStyle name="Normal 66 2 3 2 4 2 3" xfId="30381" xr:uid="{00000000-0005-0000-0000-00005F880000}"/>
    <cellStyle name="Normal 66 2 3 2 4 3" xfId="10263" xr:uid="{00000000-0005-0000-0000-000060880000}"/>
    <cellStyle name="Normal 66 2 3 2 4 3 2" xfId="40597" xr:uid="{00000000-0005-0000-0000-000061880000}"/>
    <cellStyle name="Normal 66 2 3 2 4 3 3" xfId="25364" xr:uid="{00000000-0005-0000-0000-000062880000}"/>
    <cellStyle name="Normal 66 2 3 2 4 4" xfId="35584" xr:uid="{00000000-0005-0000-0000-000063880000}"/>
    <cellStyle name="Normal 66 2 3 2 4 5" xfId="20351" xr:uid="{00000000-0005-0000-0000-000064880000}"/>
    <cellStyle name="Normal 66 2 3 2 5" xfId="11941" xr:uid="{00000000-0005-0000-0000-000065880000}"/>
    <cellStyle name="Normal 66 2 3 2 5 2" xfId="42272" xr:uid="{00000000-0005-0000-0000-000066880000}"/>
    <cellStyle name="Normal 66 2 3 2 5 3" xfId="27039" xr:uid="{00000000-0005-0000-0000-000067880000}"/>
    <cellStyle name="Normal 66 2 3 2 6" xfId="6920" xr:uid="{00000000-0005-0000-0000-000068880000}"/>
    <cellStyle name="Normal 66 2 3 2 6 2" xfId="37255" xr:uid="{00000000-0005-0000-0000-000069880000}"/>
    <cellStyle name="Normal 66 2 3 2 6 3" xfId="22022" xr:uid="{00000000-0005-0000-0000-00006A880000}"/>
    <cellStyle name="Normal 66 2 3 2 7" xfId="32243" xr:uid="{00000000-0005-0000-0000-00006B880000}"/>
    <cellStyle name="Normal 66 2 3 2 8" xfId="17009" xr:uid="{00000000-0005-0000-0000-00006C880000}"/>
    <cellStyle name="Normal 66 2 3 3" xfId="2267" xr:uid="{00000000-0005-0000-0000-00006D880000}"/>
    <cellStyle name="Normal 66 2 3 3 2" xfId="3957" xr:uid="{00000000-0005-0000-0000-00006E880000}"/>
    <cellStyle name="Normal 66 2 3 3 2 2" xfId="14030" xr:uid="{00000000-0005-0000-0000-00006F880000}"/>
    <cellStyle name="Normal 66 2 3 3 2 2 2" xfId="44361" xr:uid="{00000000-0005-0000-0000-000070880000}"/>
    <cellStyle name="Normal 66 2 3 3 2 2 3" xfId="29128" xr:uid="{00000000-0005-0000-0000-000071880000}"/>
    <cellStyle name="Normal 66 2 3 3 2 3" xfId="9010" xr:uid="{00000000-0005-0000-0000-000072880000}"/>
    <cellStyle name="Normal 66 2 3 3 2 3 2" xfId="39344" xr:uid="{00000000-0005-0000-0000-000073880000}"/>
    <cellStyle name="Normal 66 2 3 3 2 3 3" xfId="24111" xr:uid="{00000000-0005-0000-0000-000074880000}"/>
    <cellStyle name="Normal 66 2 3 3 2 4" xfId="34331" xr:uid="{00000000-0005-0000-0000-000075880000}"/>
    <cellStyle name="Normal 66 2 3 3 2 5" xfId="19098" xr:uid="{00000000-0005-0000-0000-000076880000}"/>
    <cellStyle name="Normal 66 2 3 3 3" xfId="5649" xr:uid="{00000000-0005-0000-0000-000077880000}"/>
    <cellStyle name="Normal 66 2 3 3 3 2" xfId="15701" xr:uid="{00000000-0005-0000-0000-000078880000}"/>
    <cellStyle name="Normal 66 2 3 3 3 2 2" xfId="46032" xr:uid="{00000000-0005-0000-0000-000079880000}"/>
    <cellStyle name="Normal 66 2 3 3 3 2 3" xfId="30799" xr:uid="{00000000-0005-0000-0000-00007A880000}"/>
    <cellStyle name="Normal 66 2 3 3 3 3" xfId="10681" xr:uid="{00000000-0005-0000-0000-00007B880000}"/>
    <cellStyle name="Normal 66 2 3 3 3 3 2" xfId="41015" xr:uid="{00000000-0005-0000-0000-00007C880000}"/>
    <cellStyle name="Normal 66 2 3 3 3 3 3" xfId="25782" xr:uid="{00000000-0005-0000-0000-00007D880000}"/>
    <cellStyle name="Normal 66 2 3 3 3 4" xfId="36002" xr:uid="{00000000-0005-0000-0000-00007E880000}"/>
    <cellStyle name="Normal 66 2 3 3 3 5" xfId="20769" xr:uid="{00000000-0005-0000-0000-00007F880000}"/>
    <cellStyle name="Normal 66 2 3 3 4" xfId="12359" xr:uid="{00000000-0005-0000-0000-000080880000}"/>
    <cellStyle name="Normal 66 2 3 3 4 2" xfId="42690" xr:uid="{00000000-0005-0000-0000-000081880000}"/>
    <cellStyle name="Normal 66 2 3 3 4 3" xfId="27457" xr:uid="{00000000-0005-0000-0000-000082880000}"/>
    <cellStyle name="Normal 66 2 3 3 5" xfId="7338" xr:uid="{00000000-0005-0000-0000-000083880000}"/>
    <cellStyle name="Normal 66 2 3 3 5 2" xfId="37673" xr:uid="{00000000-0005-0000-0000-000084880000}"/>
    <cellStyle name="Normal 66 2 3 3 5 3" xfId="22440" xr:uid="{00000000-0005-0000-0000-000085880000}"/>
    <cellStyle name="Normal 66 2 3 3 6" xfId="32661" xr:uid="{00000000-0005-0000-0000-000086880000}"/>
    <cellStyle name="Normal 66 2 3 3 7" xfId="17427" xr:uid="{00000000-0005-0000-0000-000087880000}"/>
    <cellStyle name="Normal 66 2 3 4" xfId="3120" xr:uid="{00000000-0005-0000-0000-000088880000}"/>
    <cellStyle name="Normal 66 2 3 4 2" xfId="13194" xr:uid="{00000000-0005-0000-0000-000089880000}"/>
    <cellStyle name="Normal 66 2 3 4 2 2" xfId="43525" xr:uid="{00000000-0005-0000-0000-00008A880000}"/>
    <cellStyle name="Normal 66 2 3 4 2 3" xfId="28292" xr:uid="{00000000-0005-0000-0000-00008B880000}"/>
    <cellStyle name="Normal 66 2 3 4 3" xfId="8174" xr:uid="{00000000-0005-0000-0000-00008C880000}"/>
    <cellStyle name="Normal 66 2 3 4 3 2" xfId="38508" xr:uid="{00000000-0005-0000-0000-00008D880000}"/>
    <cellStyle name="Normal 66 2 3 4 3 3" xfId="23275" xr:uid="{00000000-0005-0000-0000-00008E880000}"/>
    <cellStyle name="Normal 66 2 3 4 4" xfId="33495" xr:uid="{00000000-0005-0000-0000-00008F880000}"/>
    <cellStyle name="Normal 66 2 3 4 5" xfId="18262" xr:uid="{00000000-0005-0000-0000-000090880000}"/>
    <cellStyle name="Normal 66 2 3 5" xfId="4813" xr:uid="{00000000-0005-0000-0000-000091880000}"/>
    <cellStyle name="Normal 66 2 3 5 2" xfId="14865" xr:uid="{00000000-0005-0000-0000-000092880000}"/>
    <cellStyle name="Normal 66 2 3 5 2 2" xfId="45196" xr:uid="{00000000-0005-0000-0000-000093880000}"/>
    <cellStyle name="Normal 66 2 3 5 2 3" xfId="29963" xr:uid="{00000000-0005-0000-0000-000094880000}"/>
    <cellStyle name="Normal 66 2 3 5 3" xfId="9845" xr:uid="{00000000-0005-0000-0000-000095880000}"/>
    <cellStyle name="Normal 66 2 3 5 3 2" xfId="40179" xr:uid="{00000000-0005-0000-0000-000096880000}"/>
    <cellStyle name="Normal 66 2 3 5 3 3" xfId="24946" xr:uid="{00000000-0005-0000-0000-000097880000}"/>
    <cellStyle name="Normal 66 2 3 5 4" xfId="35166" xr:uid="{00000000-0005-0000-0000-000098880000}"/>
    <cellStyle name="Normal 66 2 3 5 5" xfId="19933" xr:uid="{00000000-0005-0000-0000-000099880000}"/>
    <cellStyle name="Normal 66 2 3 6" xfId="11523" xr:uid="{00000000-0005-0000-0000-00009A880000}"/>
    <cellStyle name="Normal 66 2 3 6 2" xfId="41854" xr:uid="{00000000-0005-0000-0000-00009B880000}"/>
    <cellStyle name="Normal 66 2 3 6 3" xfId="26621" xr:uid="{00000000-0005-0000-0000-00009C880000}"/>
    <cellStyle name="Normal 66 2 3 7" xfId="6502" xr:uid="{00000000-0005-0000-0000-00009D880000}"/>
    <cellStyle name="Normal 66 2 3 7 2" xfId="36837" xr:uid="{00000000-0005-0000-0000-00009E880000}"/>
    <cellStyle name="Normal 66 2 3 7 3" xfId="21604" xr:uid="{00000000-0005-0000-0000-00009F880000}"/>
    <cellStyle name="Normal 66 2 3 8" xfId="31825" xr:uid="{00000000-0005-0000-0000-0000A0880000}"/>
    <cellStyle name="Normal 66 2 3 9" xfId="16591" xr:uid="{00000000-0005-0000-0000-0000A1880000}"/>
    <cellStyle name="Normal 66 2 4" xfId="1638" xr:uid="{00000000-0005-0000-0000-0000A2880000}"/>
    <cellStyle name="Normal 66 2 4 2" xfId="2477" xr:uid="{00000000-0005-0000-0000-0000A3880000}"/>
    <cellStyle name="Normal 66 2 4 2 2" xfId="4167" xr:uid="{00000000-0005-0000-0000-0000A4880000}"/>
    <cellStyle name="Normal 66 2 4 2 2 2" xfId="14240" xr:uid="{00000000-0005-0000-0000-0000A5880000}"/>
    <cellStyle name="Normal 66 2 4 2 2 2 2" xfId="44571" xr:uid="{00000000-0005-0000-0000-0000A6880000}"/>
    <cellStyle name="Normal 66 2 4 2 2 2 3" xfId="29338" xr:uid="{00000000-0005-0000-0000-0000A7880000}"/>
    <cellStyle name="Normal 66 2 4 2 2 3" xfId="9220" xr:uid="{00000000-0005-0000-0000-0000A8880000}"/>
    <cellStyle name="Normal 66 2 4 2 2 3 2" xfId="39554" xr:uid="{00000000-0005-0000-0000-0000A9880000}"/>
    <cellStyle name="Normal 66 2 4 2 2 3 3" xfId="24321" xr:uid="{00000000-0005-0000-0000-0000AA880000}"/>
    <cellStyle name="Normal 66 2 4 2 2 4" xfId="34541" xr:uid="{00000000-0005-0000-0000-0000AB880000}"/>
    <cellStyle name="Normal 66 2 4 2 2 5" xfId="19308" xr:uid="{00000000-0005-0000-0000-0000AC880000}"/>
    <cellStyle name="Normal 66 2 4 2 3" xfId="5859" xr:uid="{00000000-0005-0000-0000-0000AD880000}"/>
    <cellStyle name="Normal 66 2 4 2 3 2" xfId="15911" xr:uid="{00000000-0005-0000-0000-0000AE880000}"/>
    <cellStyle name="Normal 66 2 4 2 3 2 2" xfId="46242" xr:uid="{00000000-0005-0000-0000-0000AF880000}"/>
    <cellStyle name="Normal 66 2 4 2 3 2 3" xfId="31009" xr:uid="{00000000-0005-0000-0000-0000B0880000}"/>
    <cellStyle name="Normal 66 2 4 2 3 3" xfId="10891" xr:uid="{00000000-0005-0000-0000-0000B1880000}"/>
    <cellStyle name="Normal 66 2 4 2 3 3 2" xfId="41225" xr:uid="{00000000-0005-0000-0000-0000B2880000}"/>
    <cellStyle name="Normal 66 2 4 2 3 3 3" xfId="25992" xr:uid="{00000000-0005-0000-0000-0000B3880000}"/>
    <cellStyle name="Normal 66 2 4 2 3 4" xfId="36212" xr:uid="{00000000-0005-0000-0000-0000B4880000}"/>
    <cellStyle name="Normal 66 2 4 2 3 5" xfId="20979" xr:uid="{00000000-0005-0000-0000-0000B5880000}"/>
    <cellStyle name="Normal 66 2 4 2 4" xfId="12569" xr:uid="{00000000-0005-0000-0000-0000B6880000}"/>
    <cellStyle name="Normal 66 2 4 2 4 2" xfId="42900" xr:uid="{00000000-0005-0000-0000-0000B7880000}"/>
    <cellStyle name="Normal 66 2 4 2 4 3" xfId="27667" xr:uid="{00000000-0005-0000-0000-0000B8880000}"/>
    <cellStyle name="Normal 66 2 4 2 5" xfId="7548" xr:uid="{00000000-0005-0000-0000-0000B9880000}"/>
    <cellStyle name="Normal 66 2 4 2 5 2" xfId="37883" xr:uid="{00000000-0005-0000-0000-0000BA880000}"/>
    <cellStyle name="Normal 66 2 4 2 5 3" xfId="22650" xr:uid="{00000000-0005-0000-0000-0000BB880000}"/>
    <cellStyle name="Normal 66 2 4 2 6" xfId="32871" xr:uid="{00000000-0005-0000-0000-0000BC880000}"/>
    <cellStyle name="Normal 66 2 4 2 7" xfId="17637" xr:uid="{00000000-0005-0000-0000-0000BD880000}"/>
    <cellStyle name="Normal 66 2 4 3" xfId="3330" xr:uid="{00000000-0005-0000-0000-0000BE880000}"/>
    <cellStyle name="Normal 66 2 4 3 2" xfId="13404" xr:uid="{00000000-0005-0000-0000-0000BF880000}"/>
    <cellStyle name="Normal 66 2 4 3 2 2" xfId="43735" xr:uid="{00000000-0005-0000-0000-0000C0880000}"/>
    <cellStyle name="Normal 66 2 4 3 2 3" xfId="28502" xr:uid="{00000000-0005-0000-0000-0000C1880000}"/>
    <cellStyle name="Normal 66 2 4 3 3" xfId="8384" xr:uid="{00000000-0005-0000-0000-0000C2880000}"/>
    <cellStyle name="Normal 66 2 4 3 3 2" xfId="38718" xr:uid="{00000000-0005-0000-0000-0000C3880000}"/>
    <cellStyle name="Normal 66 2 4 3 3 3" xfId="23485" xr:uid="{00000000-0005-0000-0000-0000C4880000}"/>
    <cellStyle name="Normal 66 2 4 3 4" xfId="33705" xr:uid="{00000000-0005-0000-0000-0000C5880000}"/>
    <cellStyle name="Normal 66 2 4 3 5" xfId="18472" xr:uid="{00000000-0005-0000-0000-0000C6880000}"/>
    <cellStyle name="Normal 66 2 4 4" xfId="5023" xr:uid="{00000000-0005-0000-0000-0000C7880000}"/>
    <cellStyle name="Normal 66 2 4 4 2" xfId="15075" xr:uid="{00000000-0005-0000-0000-0000C8880000}"/>
    <cellStyle name="Normal 66 2 4 4 2 2" xfId="45406" xr:uid="{00000000-0005-0000-0000-0000C9880000}"/>
    <cellStyle name="Normal 66 2 4 4 2 3" xfId="30173" xr:uid="{00000000-0005-0000-0000-0000CA880000}"/>
    <cellStyle name="Normal 66 2 4 4 3" xfId="10055" xr:uid="{00000000-0005-0000-0000-0000CB880000}"/>
    <cellStyle name="Normal 66 2 4 4 3 2" xfId="40389" xr:uid="{00000000-0005-0000-0000-0000CC880000}"/>
    <cellStyle name="Normal 66 2 4 4 3 3" xfId="25156" xr:uid="{00000000-0005-0000-0000-0000CD880000}"/>
    <cellStyle name="Normal 66 2 4 4 4" xfId="35376" xr:uid="{00000000-0005-0000-0000-0000CE880000}"/>
    <cellStyle name="Normal 66 2 4 4 5" xfId="20143" xr:uid="{00000000-0005-0000-0000-0000CF880000}"/>
    <cellStyle name="Normal 66 2 4 5" xfId="11733" xr:uid="{00000000-0005-0000-0000-0000D0880000}"/>
    <cellStyle name="Normal 66 2 4 5 2" xfId="42064" xr:uid="{00000000-0005-0000-0000-0000D1880000}"/>
    <cellStyle name="Normal 66 2 4 5 3" xfId="26831" xr:uid="{00000000-0005-0000-0000-0000D2880000}"/>
    <cellStyle name="Normal 66 2 4 6" xfId="6712" xr:uid="{00000000-0005-0000-0000-0000D3880000}"/>
    <cellStyle name="Normal 66 2 4 6 2" xfId="37047" xr:uid="{00000000-0005-0000-0000-0000D4880000}"/>
    <cellStyle name="Normal 66 2 4 6 3" xfId="21814" xr:uid="{00000000-0005-0000-0000-0000D5880000}"/>
    <cellStyle name="Normal 66 2 4 7" xfId="32035" xr:uid="{00000000-0005-0000-0000-0000D6880000}"/>
    <cellStyle name="Normal 66 2 4 8" xfId="16801" xr:uid="{00000000-0005-0000-0000-0000D7880000}"/>
    <cellStyle name="Normal 66 2 5" xfId="2059" xr:uid="{00000000-0005-0000-0000-0000D8880000}"/>
    <cellStyle name="Normal 66 2 5 2" xfId="3749" xr:uid="{00000000-0005-0000-0000-0000D9880000}"/>
    <cellStyle name="Normal 66 2 5 2 2" xfId="13822" xr:uid="{00000000-0005-0000-0000-0000DA880000}"/>
    <cellStyle name="Normal 66 2 5 2 2 2" xfId="44153" xr:uid="{00000000-0005-0000-0000-0000DB880000}"/>
    <cellStyle name="Normal 66 2 5 2 2 3" xfId="28920" xr:uid="{00000000-0005-0000-0000-0000DC880000}"/>
    <cellStyle name="Normal 66 2 5 2 3" xfId="8802" xr:uid="{00000000-0005-0000-0000-0000DD880000}"/>
    <cellStyle name="Normal 66 2 5 2 3 2" xfId="39136" xr:uid="{00000000-0005-0000-0000-0000DE880000}"/>
    <cellStyle name="Normal 66 2 5 2 3 3" xfId="23903" xr:uid="{00000000-0005-0000-0000-0000DF880000}"/>
    <cellStyle name="Normal 66 2 5 2 4" xfId="34123" xr:uid="{00000000-0005-0000-0000-0000E0880000}"/>
    <cellStyle name="Normal 66 2 5 2 5" xfId="18890" xr:uid="{00000000-0005-0000-0000-0000E1880000}"/>
    <cellStyle name="Normal 66 2 5 3" xfId="5441" xr:uid="{00000000-0005-0000-0000-0000E2880000}"/>
    <cellStyle name="Normal 66 2 5 3 2" xfId="15493" xr:uid="{00000000-0005-0000-0000-0000E3880000}"/>
    <cellStyle name="Normal 66 2 5 3 2 2" xfId="45824" xr:uid="{00000000-0005-0000-0000-0000E4880000}"/>
    <cellStyle name="Normal 66 2 5 3 2 3" xfId="30591" xr:uid="{00000000-0005-0000-0000-0000E5880000}"/>
    <cellStyle name="Normal 66 2 5 3 3" xfId="10473" xr:uid="{00000000-0005-0000-0000-0000E6880000}"/>
    <cellStyle name="Normal 66 2 5 3 3 2" xfId="40807" xr:uid="{00000000-0005-0000-0000-0000E7880000}"/>
    <cellStyle name="Normal 66 2 5 3 3 3" xfId="25574" xr:uid="{00000000-0005-0000-0000-0000E8880000}"/>
    <cellStyle name="Normal 66 2 5 3 4" xfId="35794" xr:uid="{00000000-0005-0000-0000-0000E9880000}"/>
    <cellStyle name="Normal 66 2 5 3 5" xfId="20561" xr:uid="{00000000-0005-0000-0000-0000EA880000}"/>
    <cellStyle name="Normal 66 2 5 4" xfId="12151" xr:uid="{00000000-0005-0000-0000-0000EB880000}"/>
    <cellStyle name="Normal 66 2 5 4 2" xfId="42482" xr:uid="{00000000-0005-0000-0000-0000EC880000}"/>
    <cellStyle name="Normal 66 2 5 4 3" xfId="27249" xr:uid="{00000000-0005-0000-0000-0000ED880000}"/>
    <cellStyle name="Normal 66 2 5 5" xfId="7130" xr:uid="{00000000-0005-0000-0000-0000EE880000}"/>
    <cellStyle name="Normal 66 2 5 5 2" xfId="37465" xr:uid="{00000000-0005-0000-0000-0000EF880000}"/>
    <cellStyle name="Normal 66 2 5 5 3" xfId="22232" xr:uid="{00000000-0005-0000-0000-0000F0880000}"/>
    <cellStyle name="Normal 66 2 5 6" xfId="32453" xr:uid="{00000000-0005-0000-0000-0000F1880000}"/>
    <cellStyle name="Normal 66 2 5 7" xfId="17219" xr:uid="{00000000-0005-0000-0000-0000F2880000}"/>
    <cellStyle name="Normal 66 2 6" xfId="2912" xr:uid="{00000000-0005-0000-0000-0000F3880000}"/>
    <cellStyle name="Normal 66 2 6 2" xfId="12986" xr:uid="{00000000-0005-0000-0000-0000F4880000}"/>
    <cellStyle name="Normal 66 2 6 2 2" xfId="43317" xr:uid="{00000000-0005-0000-0000-0000F5880000}"/>
    <cellStyle name="Normal 66 2 6 2 3" xfId="28084" xr:uid="{00000000-0005-0000-0000-0000F6880000}"/>
    <cellStyle name="Normal 66 2 6 3" xfId="7966" xr:uid="{00000000-0005-0000-0000-0000F7880000}"/>
    <cellStyle name="Normal 66 2 6 3 2" xfId="38300" xr:uid="{00000000-0005-0000-0000-0000F8880000}"/>
    <cellStyle name="Normal 66 2 6 3 3" xfId="23067" xr:uid="{00000000-0005-0000-0000-0000F9880000}"/>
    <cellStyle name="Normal 66 2 6 4" xfId="33287" xr:uid="{00000000-0005-0000-0000-0000FA880000}"/>
    <cellStyle name="Normal 66 2 6 5" xfId="18054" xr:uid="{00000000-0005-0000-0000-0000FB880000}"/>
    <cellStyle name="Normal 66 2 7" xfId="4605" xr:uid="{00000000-0005-0000-0000-0000FC880000}"/>
    <cellStyle name="Normal 66 2 7 2" xfId="14657" xr:uid="{00000000-0005-0000-0000-0000FD880000}"/>
    <cellStyle name="Normal 66 2 7 2 2" xfId="44988" xr:uid="{00000000-0005-0000-0000-0000FE880000}"/>
    <cellStyle name="Normal 66 2 7 2 3" xfId="29755" xr:uid="{00000000-0005-0000-0000-0000FF880000}"/>
    <cellStyle name="Normal 66 2 7 3" xfId="9637" xr:uid="{00000000-0005-0000-0000-000000890000}"/>
    <cellStyle name="Normal 66 2 7 3 2" xfId="39971" xr:uid="{00000000-0005-0000-0000-000001890000}"/>
    <cellStyle name="Normal 66 2 7 3 3" xfId="24738" xr:uid="{00000000-0005-0000-0000-000002890000}"/>
    <cellStyle name="Normal 66 2 7 4" xfId="34958" xr:uid="{00000000-0005-0000-0000-000003890000}"/>
    <cellStyle name="Normal 66 2 7 5" xfId="19725" xr:uid="{00000000-0005-0000-0000-000004890000}"/>
    <cellStyle name="Normal 66 2 8" xfId="11315" xr:uid="{00000000-0005-0000-0000-000005890000}"/>
    <cellStyle name="Normal 66 2 8 2" xfId="41646" xr:uid="{00000000-0005-0000-0000-000006890000}"/>
    <cellStyle name="Normal 66 2 8 3" xfId="26413" xr:uid="{00000000-0005-0000-0000-000007890000}"/>
    <cellStyle name="Normal 66 2 9" xfId="6294" xr:uid="{00000000-0005-0000-0000-000008890000}"/>
    <cellStyle name="Normal 66 2 9 2" xfId="36629" xr:uid="{00000000-0005-0000-0000-000009890000}"/>
    <cellStyle name="Normal 66 2 9 3" xfId="21396" xr:uid="{00000000-0005-0000-0000-00000A890000}"/>
    <cellStyle name="Normal 66 3" xfId="1258" xr:uid="{00000000-0005-0000-0000-00000B890000}"/>
    <cellStyle name="Normal 66 3 10" xfId="16435" xr:uid="{00000000-0005-0000-0000-00000C890000}"/>
    <cellStyle name="Normal 66 3 2" xfId="1477" xr:uid="{00000000-0005-0000-0000-00000D890000}"/>
    <cellStyle name="Normal 66 3 2 2" xfId="1898" xr:uid="{00000000-0005-0000-0000-00000E890000}"/>
    <cellStyle name="Normal 66 3 2 2 2" xfId="2737" xr:uid="{00000000-0005-0000-0000-00000F890000}"/>
    <cellStyle name="Normal 66 3 2 2 2 2" xfId="4427" xr:uid="{00000000-0005-0000-0000-000010890000}"/>
    <cellStyle name="Normal 66 3 2 2 2 2 2" xfId="14500" xr:uid="{00000000-0005-0000-0000-000011890000}"/>
    <cellStyle name="Normal 66 3 2 2 2 2 2 2" xfId="44831" xr:uid="{00000000-0005-0000-0000-000012890000}"/>
    <cellStyle name="Normal 66 3 2 2 2 2 2 3" xfId="29598" xr:uid="{00000000-0005-0000-0000-000013890000}"/>
    <cellStyle name="Normal 66 3 2 2 2 2 3" xfId="9480" xr:uid="{00000000-0005-0000-0000-000014890000}"/>
    <cellStyle name="Normal 66 3 2 2 2 2 3 2" xfId="39814" xr:uid="{00000000-0005-0000-0000-000015890000}"/>
    <cellStyle name="Normal 66 3 2 2 2 2 3 3" xfId="24581" xr:uid="{00000000-0005-0000-0000-000016890000}"/>
    <cellStyle name="Normal 66 3 2 2 2 2 4" xfId="34801" xr:uid="{00000000-0005-0000-0000-000017890000}"/>
    <cellStyle name="Normal 66 3 2 2 2 2 5" xfId="19568" xr:uid="{00000000-0005-0000-0000-000018890000}"/>
    <cellStyle name="Normal 66 3 2 2 2 3" xfId="6119" xr:uid="{00000000-0005-0000-0000-000019890000}"/>
    <cellStyle name="Normal 66 3 2 2 2 3 2" xfId="16171" xr:uid="{00000000-0005-0000-0000-00001A890000}"/>
    <cellStyle name="Normal 66 3 2 2 2 3 2 2" xfId="46502" xr:uid="{00000000-0005-0000-0000-00001B890000}"/>
    <cellStyle name="Normal 66 3 2 2 2 3 2 3" xfId="31269" xr:uid="{00000000-0005-0000-0000-00001C890000}"/>
    <cellStyle name="Normal 66 3 2 2 2 3 3" xfId="11151" xr:uid="{00000000-0005-0000-0000-00001D890000}"/>
    <cellStyle name="Normal 66 3 2 2 2 3 3 2" xfId="41485" xr:uid="{00000000-0005-0000-0000-00001E890000}"/>
    <cellStyle name="Normal 66 3 2 2 2 3 3 3" xfId="26252" xr:uid="{00000000-0005-0000-0000-00001F890000}"/>
    <cellStyle name="Normal 66 3 2 2 2 3 4" xfId="36472" xr:uid="{00000000-0005-0000-0000-000020890000}"/>
    <cellStyle name="Normal 66 3 2 2 2 3 5" xfId="21239" xr:uid="{00000000-0005-0000-0000-000021890000}"/>
    <cellStyle name="Normal 66 3 2 2 2 4" xfId="12829" xr:uid="{00000000-0005-0000-0000-000022890000}"/>
    <cellStyle name="Normal 66 3 2 2 2 4 2" xfId="43160" xr:uid="{00000000-0005-0000-0000-000023890000}"/>
    <cellStyle name="Normal 66 3 2 2 2 4 3" xfId="27927" xr:uid="{00000000-0005-0000-0000-000024890000}"/>
    <cellStyle name="Normal 66 3 2 2 2 5" xfId="7808" xr:uid="{00000000-0005-0000-0000-000025890000}"/>
    <cellStyle name="Normal 66 3 2 2 2 5 2" xfId="38143" xr:uid="{00000000-0005-0000-0000-000026890000}"/>
    <cellStyle name="Normal 66 3 2 2 2 5 3" xfId="22910" xr:uid="{00000000-0005-0000-0000-000027890000}"/>
    <cellStyle name="Normal 66 3 2 2 2 6" xfId="33131" xr:uid="{00000000-0005-0000-0000-000028890000}"/>
    <cellStyle name="Normal 66 3 2 2 2 7" xfId="17897" xr:uid="{00000000-0005-0000-0000-000029890000}"/>
    <cellStyle name="Normal 66 3 2 2 3" xfId="3590" xr:uid="{00000000-0005-0000-0000-00002A890000}"/>
    <cellStyle name="Normal 66 3 2 2 3 2" xfId="13664" xr:uid="{00000000-0005-0000-0000-00002B890000}"/>
    <cellStyle name="Normal 66 3 2 2 3 2 2" xfId="43995" xr:uid="{00000000-0005-0000-0000-00002C890000}"/>
    <cellStyle name="Normal 66 3 2 2 3 2 3" xfId="28762" xr:uid="{00000000-0005-0000-0000-00002D890000}"/>
    <cellStyle name="Normal 66 3 2 2 3 3" xfId="8644" xr:uid="{00000000-0005-0000-0000-00002E890000}"/>
    <cellStyle name="Normal 66 3 2 2 3 3 2" xfId="38978" xr:uid="{00000000-0005-0000-0000-00002F890000}"/>
    <cellStyle name="Normal 66 3 2 2 3 3 3" xfId="23745" xr:uid="{00000000-0005-0000-0000-000030890000}"/>
    <cellStyle name="Normal 66 3 2 2 3 4" xfId="33965" xr:uid="{00000000-0005-0000-0000-000031890000}"/>
    <cellStyle name="Normal 66 3 2 2 3 5" xfId="18732" xr:uid="{00000000-0005-0000-0000-000032890000}"/>
    <cellStyle name="Normal 66 3 2 2 4" xfId="5283" xr:uid="{00000000-0005-0000-0000-000033890000}"/>
    <cellStyle name="Normal 66 3 2 2 4 2" xfId="15335" xr:uid="{00000000-0005-0000-0000-000034890000}"/>
    <cellStyle name="Normal 66 3 2 2 4 2 2" xfId="45666" xr:uid="{00000000-0005-0000-0000-000035890000}"/>
    <cellStyle name="Normal 66 3 2 2 4 2 3" xfId="30433" xr:uid="{00000000-0005-0000-0000-000036890000}"/>
    <cellStyle name="Normal 66 3 2 2 4 3" xfId="10315" xr:uid="{00000000-0005-0000-0000-000037890000}"/>
    <cellStyle name="Normal 66 3 2 2 4 3 2" xfId="40649" xr:uid="{00000000-0005-0000-0000-000038890000}"/>
    <cellStyle name="Normal 66 3 2 2 4 3 3" xfId="25416" xr:uid="{00000000-0005-0000-0000-000039890000}"/>
    <cellStyle name="Normal 66 3 2 2 4 4" xfId="35636" xr:uid="{00000000-0005-0000-0000-00003A890000}"/>
    <cellStyle name="Normal 66 3 2 2 4 5" xfId="20403" xr:uid="{00000000-0005-0000-0000-00003B890000}"/>
    <cellStyle name="Normal 66 3 2 2 5" xfId="11993" xr:uid="{00000000-0005-0000-0000-00003C890000}"/>
    <cellStyle name="Normal 66 3 2 2 5 2" xfId="42324" xr:uid="{00000000-0005-0000-0000-00003D890000}"/>
    <cellStyle name="Normal 66 3 2 2 5 3" xfId="27091" xr:uid="{00000000-0005-0000-0000-00003E890000}"/>
    <cellStyle name="Normal 66 3 2 2 6" xfId="6972" xr:uid="{00000000-0005-0000-0000-00003F890000}"/>
    <cellStyle name="Normal 66 3 2 2 6 2" xfId="37307" xr:uid="{00000000-0005-0000-0000-000040890000}"/>
    <cellStyle name="Normal 66 3 2 2 6 3" xfId="22074" xr:uid="{00000000-0005-0000-0000-000041890000}"/>
    <cellStyle name="Normal 66 3 2 2 7" xfId="32295" xr:uid="{00000000-0005-0000-0000-000042890000}"/>
    <cellStyle name="Normal 66 3 2 2 8" xfId="17061" xr:uid="{00000000-0005-0000-0000-000043890000}"/>
    <cellStyle name="Normal 66 3 2 3" xfId="2319" xr:uid="{00000000-0005-0000-0000-000044890000}"/>
    <cellStyle name="Normal 66 3 2 3 2" xfId="4009" xr:uid="{00000000-0005-0000-0000-000045890000}"/>
    <cellStyle name="Normal 66 3 2 3 2 2" xfId="14082" xr:uid="{00000000-0005-0000-0000-000046890000}"/>
    <cellStyle name="Normal 66 3 2 3 2 2 2" xfId="44413" xr:uid="{00000000-0005-0000-0000-000047890000}"/>
    <cellStyle name="Normal 66 3 2 3 2 2 3" xfId="29180" xr:uid="{00000000-0005-0000-0000-000048890000}"/>
    <cellStyle name="Normal 66 3 2 3 2 3" xfId="9062" xr:uid="{00000000-0005-0000-0000-000049890000}"/>
    <cellStyle name="Normal 66 3 2 3 2 3 2" xfId="39396" xr:uid="{00000000-0005-0000-0000-00004A890000}"/>
    <cellStyle name="Normal 66 3 2 3 2 3 3" xfId="24163" xr:uid="{00000000-0005-0000-0000-00004B890000}"/>
    <cellStyle name="Normal 66 3 2 3 2 4" xfId="34383" xr:uid="{00000000-0005-0000-0000-00004C890000}"/>
    <cellStyle name="Normal 66 3 2 3 2 5" xfId="19150" xr:uid="{00000000-0005-0000-0000-00004D890000}"/>
    <cellStyle name="Normal 66 3 2 3 3" xfId="5701" xr:uid="{00000000-0005-0000-0000-00004E890000}"/>
    <cellStyle name="Normal 66 3 2 3 3 2" xfId="15753" xr:uid="{00000000-0005-0000-0000-00004F890000}"/>
    <cellStyle name="Normal 66 3 2 3 3 2 2" xfId="46084" xr:uid="{00000000-0005-0000-0000-000050890000}"/>
    <cellStyle name="Normal 66 3 2 3 3 2 3" xfId="30851" xr:uid="{00000000-0005-0000-0000-000051890000}"/>
    <cellStyle name="Normal 66 3 2 3 3 3" xfId="10733" xr:uid="{00000000-0005-0000-0000-000052890000}"/>
    <cellStyle name="Normal 66 3 2 3 3 3 2" xfId="41067" xr:uid="{00000000-0005-0000-0000-000053890000}"/>
    <cellStyle name="Normal 66 3 2 3 3 3 3" xfId="25834" xr:uid="{00000000-0005-0000-0000-000054890000}"/>
    <cellStyle name="Normal 66 3 2 3 3 4" xfId="36054" xr:uid="{00000000-0005-0000-0000-000055890000}"/>
    <cellStyle name="Normal 66 3 2 3 3 5" xfId="20821" xr:uid="{00000000-0005-0000-0000-000056890000}"/>
    <cellStyle name="Normal 66 3 2 3 4" xfId="12411" xr:uid="{00000000-0005-0000-0000-000057890000}"/>
    <cellStyle name="Normal 66 3 2 3 4 2" xfId="42742" xr:uid="{00000000-0005-0000-0000-000058890000}"/>
    <cellStyle name="Normal 66 3 2 3 4 3" xfId="27509" xr:uid="{00000000-0005-0000-0000-000059890000}"/>
    <cellStyle name="Normal 66 3 2 3 5" xfId="7390" xr:uid="{00000000-0005-0000-0000-00005A890000}"/>
    <cellStyle name="Normal 66 3 2 3 5 2" xfId="37725" xr:uid="{00000000-0005-0000-0000-00005B890000}"/>
    <cellStyle name="Normal 66 3 2 3 5 3" xfId="22492" xr:uid="{00000000-0005-0000-0000-00005C890000}"/>
    <cellStyle name="Normal 66 3 2 3 6" xfId="32713" xr:uid="{00000000-0005-0000-0000-00005D890000}"/>
    <cellStyle name="Normal 66 3 2 3 7" xfId="17479" xr:uid="{00000000-0005-0000-0000-00005E890000}"/>
    <cellStyle name="Normal 66 3 2 4" xfId="3172" xr:uid="{00000000-0005-0000-0000-00005F890000}"/>
    <cellStyle name="Normal 66 3 2 4 2" xfId="13246" xr:uid="{00000000-0005-0000-0000-000060890000}"/>
    <cellStyle name="Normal 66 3 2 4 2 2" xfId="43577" xr:uid="{00000000-0005-0000-0000-000061890000}"/>
    <cellStyle name="Normal 66 3 2 4 2 3" xfId="28344" xr:uid="{00000000-0005-0000-0000-000062890000}"/>
    <cellStyle name="Normal 66 3 2 4 3" xfId="8226" xr:uid="{00000000-0005-0000-0000-000063890000}"/>
    <cellStyle name="Normal 66 3 2 4 3 2" xfId="38560" xr:uid="{00000000-0005-0000-0000-000064890000}"/>
    <cellStyle name="Normal 66 3 2 4 3 3" xfId="23327" xr:uid="{00000000-0005-0000-0000-000065890000}"/>
    <cellStyle name="Normal 66 3 2 4 4" xfId="33547" xr:uid="{00000000-0005-0000-0000-000066890000}"/>
    <cellStyle name="Normal 66 3 2 4 5" xfId="18314" xr:uid="{00000000-0005-0000-0000-000067890000}"/>
    <cellStyle name="Normal 66 3 2 5" xfId="4865" xr:uid="{00000000-0005-0000-0000-000068890000}"/>
    <cellStyle name="Normal 66 3 2 5 2" xfId="14917" xr:uid="{00000000-0005-0000-0000-000069890000}"/>
    <cellStyle name="Normal 66 3 2 5 2 2" xfId="45248" xr:uid="{00000000-0005-0000-0000-00006A890000}"/>
    <cellStyle name="Normal 66 3 2 5 2 3" xfId="30015" xr:uid="{00000000-0005-0000-0000-00006B890000}"/>
    <cellStyle name="Normal 66 3 2 5 3" xfId="9897" xr:uid="{00000000-0005-0000-0000-00006C890000}"/>
    <cellStyle name="Normal 66 3 2 5 3 2" xfId="40231" xr:uid="{00000000-0005-0000-0000-00006D890000}"/>
    <cellStyle name="Normal 66 3 2 5 3 3" xfId="24998" xr:uid="{00000000-0005-0000-0000-00006E890000}"/>
    <cellStyle name="Normal 66 3 2 5 4" xfId="35218" xr:uid="{00000000-0005-0000-0000-00006F890000}"/>
    <cellStyle name="Normal 66 3 2 5 5" xfId="19985" xr:uid="{00000000-0005-0000-0000-000070890000}"/>
    <cellStyle name="Normal 66 3 2 6" xfId="11575" xr:uid="{00000000-0005-0000-0000-000071890000}"/>
    <cellStyle name="Normal 66 3 2 6 2" xfId="41906" xr:uid="{00000000-0005-0000-0000-000072890000}"/>
    <cellStyle name="Normal 66 3 2 6 3" xfId="26673" xr:uid="{00000000-0005-0000-0000-000073890000}"/>
    <cellStyle name="Normal 66 3 2 7" xfId="6554" xr:uid="{00000000-0005-0000-0000-000074890000}"/>
    <cellStyle name="Normal 66 3 2 7 2" xfId="36889" xr:uid="{00000000-0005-0000-0000-000075890000}"/>
    <cellStyle name="Normal 66 3 2 7 3" xfId="21656" xr:uid="{00000000-0005-0000-0000-000076890000}"/>
    <cellStyle name="Normal 66 3 2 8" xfId="31877" xr:uid="{00000000-0005-0000-0000-000077890000}"/>
    <cellStyle name="Normal 66 3 2 9" xfId="16643" xr:uid="{00000000-0005-0000-0000-000078890000}"/>
    <cellStyle name="Normal 66 3 3" xfId="1690" xr:uid="{00000000-0005-0000-0000-000079890000}"/>
    <cellStyle name="Normal 66 3 3 2" xfId="2529" xr:uid="{00000000-0005-0000-0000-00007A890000}"/>
    <cellStyle name="Normal 66 3 3 2 2" xfId="4219" xr:uid="{00000000-0005-0000-0000-00007B890000}"/>
    <cellStyle name="Normal 66 3 3 2 2 2" xfId="14292" xr:uid="{00000000-0005-0000-0000-00007C890000}"/>
    <cellStyle name="Normal 66 3 3 2 2 2 2" xfId="44623" xr:uid="{00000000-0005-0000-0000-00007D890000}"/>
    <cellStyle name="Normal 66 3 3 2 2 2 3" xfId="29390" xr:uid="{00000000-0005-0000-0000-00007E890000}"/>
    <cellStyle name="Normal 66 3 3 2 2 3" xfId="9272" xr:uid="{00000000-0005-0000-0000-00007F890000}"/>
    <cellStyle name="Normal 66 3 3 2 2 3 2" xfId="39606" xr:uid="{00000000-0005-0000-0000-000080890000}"/>
    <cellStyle name="Normal 66 3 3 2 2 3 3" xfId="24373" xr:uid="{00000000-0005-0000-0000-000081890000}"/>
    <cellStyle name="Normal 66 3 3 2 2 4" xfId="34593" xr:uid="{00000000-0005-0000-0000-000082890000}"/>
    <cellStyle name="Normal 66 3 3 2 2 5" xfId="19360" xr:uid="{00000000-0005-0000-0000-000083890000}"/>
    <cellStyle name="Normal 66 3 3 2 3" xfId="5911" xr:uid="{00000000-0005-0000-0000-000084890000}"/>
    <cellStyle name="Normal 66 3 3 2 3 2" xfId="15963" xr:uid="{00000000-0005-0000-0000-000085890000}"/>
    <cellStyle name="Normal 66 3 3 2 3 2 2" xfId="46294" xr:uid="{00000000-0005-0000-0000-000086890000}"/>
    <cellStyle name="Normal 66 3 3 2 3 2 3" xfId="31061" xr:uid="{00000000-0005-0000-0000-000087890000}"/>
    <cellStyle name="Normal 66 3 3 2 3 3" xfId="10943" xr:uid="{00000000-0005-0000-0000-000088890000}"/>
    <cellStyle name="Normal 66 3 3 2 3 3 2" xfId="41277" xr:uid="{00000000-0005-0000-0000-000089890000}"/>
    <cellStyle name="Normal 66 3 3 2 3 3 3" xfId="26044" xr:uid="{00000000-0005-0000-0000-00008A890000}"/>
    <cellStyle name="Normal 66 3 3 2 3 4" xfId="36264" xr:uid="{00000000-0005-0000-0000-00008B890000}"/>
    <cellStyle name="Normal 66 3 3 2 3 5" xfId="21031" xr:uid="{00000000-0005-0000-0000-00008C890000}"/>
    <cellStyle name="Normal 66 3 3 2 4" xfId="12621" xr:uid="{00000000-0005-0000-0000-00008D890000}"/>
    <cellStyle name="Normal 66 3 3 2 4 2" xfId="42952" xr:uid="{00000000-0005-0000-0000-00008E890000}"/>
    <cellStyle name="Normal 66 3 3 2 4 3" xfId="27719" xr:uid="{00000000-0005-0000-0000-00008F890000}"/>
    <cellStyle name="Normal 66 3 3 2 5" xfId="7600" xr:uid="{00000000-0005-0000-0000-000090890000}"/>
    <cellStyle name="Normal 66 3 3 2 5 2" xfId="37935" xr:uid="{00000000-0005-0000-0000-000091890000}"/>
    <cellStyle name="Normal 66 3 3 2 5 3" xfId="22702" xr:uid="{00000000-0005-0000-0000-000092890000}"/>
    <cellStyle name="Normal 66 3 3 2 6" xfId="32923" xr:uid="{00000000-0005-0000-0000-000093890000}"/>
    <cellStyle name="Normal 66 3 3 2 7" xfId="17689" xr:uid="{00000000-0005-0000-0000-000094890000}"/>
    <cellStyle name="Normal 66 3 3 3" xfId="3382" xr:uid="{00000000-0005-0000-0000-000095890000}"/>
    <cellStyle name="Normal 66 3 3 3 2" xfId="13456" xr:uid="{00000000-0005-0000-0000-000096890000}"/>
    <cellStyle name="Normal 66 3 3 3 2 2" xfId="43787" xr:uid="{00000000-0005-0000-0000-000097890000}"/>
    <cellStyle name="Normal 66 3 3 3 2 3" xfId="28554" xr:uid="{00000000-0005-0000-0000-000098890000}"/>
    <cellStyle name="Normal 66 3 3 3 3" xfId="8436" xr:uid="{00000000-0005-0000-0000-000099890000}"/>
    <cellStyle name="Normal 66 3 3 3 3 2" xfId="38770" xr:uid="{00000000-0005-0000-0000-00009A890000}"/>
    <cellStyle name="Normal 66 3 3 3 3 3" xfId="23537" xr:uid="{00000000-0005-0000-0000-00009B890000}"/>
    <cellStyle name="Normal 66 3 3 3 4" xfId="33757" xr:uid="{00000000-0005-0000-0000-00009C890000}"/>
    <cellStyle name="Normal 66 3 3 3 5" xfId="18524" xr:uid="{00000000-0005-0000-0000-00009D890000}"/>
    <cellStyle name="Normal 66 3 3 4" xfId="5075" xr:uid="{00000000-0005-0000-0000-00009E890000}"/>
    <cellStyle name="Normal 66 3 3 4 2" xfId="15127" xr:uid="{00000000-0005-0000-0000-00009F890000}"/>
    <cellStyle name="Normal 66 3 3 4 2 2" xfId="45458" xr:uid="{00000000-0005-0000-0000-0000A0890000}"/>
    <cellStyle name="Normal 66 3 3 4 2 3" xfId="30225" xr:uid="{00000000-0005-0000-0000-0000A1890000}"/>
    <cellStyle name="Normal 66 3 3 4 3" xfId="10107" xr:uid="{00000000-0005-0000-0000-0000A2890000}"/>
    <cellStyle name="Normal 66 3 3 4 3 2" xfId="40441" xr:uid="{00000000-0005-0000-0000-0000A3890000}"/>
    <cellStyle name="Normal 66 3 3 4 3 3" xfId="25208" xr:uid="{00000000-0005-0000-0000-0000A4890000}"/>
    <cellStyle name="Normal 66 3 3 4 4" xfId="35428" xr:uid="{00000000-0005-0000-0000-0000A5890000}"/>
    <cellStyle name="Normal 66 3 3 4 5" xfId="20195" xr:uid="{00000000-0005-0000-0000-0000A6890000}"/>
    <cellStyle name="Normal 66 3 3 5" xfId="11785" xr:uid="{00000000-0005-0000-0000-0000A7890000}"/>
    <cellStyle name="Normal 66 3 3 5 2" xfId="42116" xr:uid="{00000000-0005-0000-0000-0000A8890000}"/>
    <cellStyle name="Normal 66 3 3 5 3" xfId="26883" xr:uid="{00000000-0005-0000-0000-0000A9890000}"/>
    <cellStyle name="Normal 66 3 3 6" xfId="6764" xr:uid="{00000000-0005-0000-0000-0000AA890000}"/>
    <cellStyle name="Normal 66 3 3 6 2" xfId="37099" xr:uid="{00000000-0005-0000-0000-0000AB890000}"/>
    <cellStyle name="Normal 66 3 3 6 3" xfId="21866" xr:uid="{00000000-0005-0000-0000-0000AC890000}"/>
    <cellStyle name="Normal 66 3 3 7" xfId="32087" xr:uid="{00000000-0005-0000-0000-0000AD890000}"/>
    <cellStyle name="Normal 66 3 3 8" xfId="16853" xr:uid="{00000000-0005-0000-0000-0000AE890000}"/>
    <cellStyle name="Normal 66 3 4" xfId="2111" xr:uid="{00000000-0005-0000-0000-0000AF890000}"/>
    <cellStyle name="Normal 66 3 4 2" xfId="3801" xr:uid="{00000000-0005-0000-0000-0000B0890000}"/>
    <cellStyle name="Normal 66 3 4 2 2" xfId="13874" xr:uid="{00000000-0005-0000-0000-0000B1890000}"/>
    <cellStyle name="Normal 66 3 4 2 2 2" xfId="44205" xr:uid="{00000000-0005-0000-0000-0000B2890000}"/>
    <cellStyle name="Normal 66 3 4 2 2 3" xfId="28972" xr:uid="{00000000-0005-0000-0000-0000B3890000}"/>
    <cellStyle name="Normal 66 3 4 2 3" xfId="8854" xr:uid="{00000000-0005-0000-0000-0000B4890000}"/>
    <cellStyle name="Normal 66 3 4 2 3 2" xfId="39188" xr:uid="{00000000-0005-0000-0000-0000B5890000}"/>
    <cellStyle name="Normal 66 3 4 2 3 3" xfId="23955" xr:uid="{00000000-0005-0000-0000-0000B6890000}"/>
    <cellStyle name="Normal 66 3 4 2 4" xfId="34175" xr:uid="{00000000-0005-0000-0000-0000B7890000}"/>
    <cellStyle name="Normal 66 3 4 2 5" xfId="18942" xr:uid="{00000000-0005-0000-0000-0000B8890000}"/>
    <cellStyle name="Normal 66 3 4 3" xfId="5493" xr:uid="{00000000-0005-0000-0000-0000B9890000}"/>
    <cellStyle name="Normal 66 3 4 3 2" xfId="15545" xr:uid="{00000000-0005-0000-0000-0000BA890000}"/>
    <cellStyle name="Normal 66 3 4 3 2 2" xfId="45876" xr:uid="{00000000-0005-0000-0000-0000BB890000}"/>
    <cellStyle name="Normal 66 3 4 3 2 3" xfId="30643" xr:uid="{00000000-0005-0000-0000-0000BC890000}"/>
    <cellStyle name="Normal 66 3 4 3 3" xfId="10525" xr:uid="{00000000-0005-0000-0000-0000BD890000}"/>
    <cellStyle name="Normal 66 3 4 3 3 2" xfId="40859" xr:uid="{00000000-0005-0000-0000-0000BE890000}"/>
    <cellStyle name="Normal 66 3 4 3 3 3" xfId="25626" xr:uid="{00000000-0005-0000-0000-0000BF890000}"/>
    <cellStyle name="Normal 66 3 4 3 4" xfId="35846" xr:uid="{00000000-0005-0000-0000-0000C0890000}"/>
    <cellStyle name="Normal 66 3 4 3 5" xfId="20613" xr:uid="{00000000-0005-0000-0000-0000C1890000}"/>
    <cellStyle name="Normal 66 3 4 4" xfId="12203" xr:uid="{00000000-0005-0000-0000-0000C2890000}"/>
    <cellStyle name="Normal 66 3 4 4 2" xfId="42534" xr:uid="{00000000-0005-0000-0000-0000C3890000}"/>
    <cellStyle name="Normal 66 3 4 4 3" xfId="27301" xr:uid="{00000000-0005-0000-0000-0000C4890000}"/>
    <cellStyle name="Normal 66 3 4 5" xfId="7182" xr:uid="{00000000-0005-0000-0000-0000C5890000}"/>
    <cellStyle name="Normal 66 3 4 5 2" xfId="37517" xr:uid="{00000000-0005-0000-0000-0000C6890000}"/>
    <cellStyle name="Normal 66 3 4 5 3" xfId="22284" xr:uid="{00000000-0005-0000-0000-0000C7890000}"/>
    <cellStyle name="Normal 66 3 4 6" xfId="32505" xr:uid="{00000000-0005-0000-0000-0000C8890000}"/>
    <cellStyle name="Normal 66 3 4 7" xfId="17271" xr:uid="{00000000-0005-0000-0000-0000C9890000}"/>
    <cellStyle name="Normal 66 3 5" xfId="2964" xr:uid="{00000000-0005-0000-0000-0000CA890000}"/>
    <cellStyle name="Normal 66 3 5 2" xfId="13038" xr:uid="{00000000-0005-0000-0000-0000CB890000}"/>
    <cellStyle name="Normal 66 3 5 2 2" xfId="43369" xr:uid="{00000000-0005-0000-0000-0000CC890000}"/>
    <cellStyle name="Normal 66 3 5 2 3" xfId="28136" xr:uid="{00000000-0005-0000-0000-0000CD890000}"/>
    <cellStyle name="Normal 66 3 5 3" xfId="8018" xr:uid="{00000000-0005-0000-0000-0000CE890000}"/>
    <cellStyle name="Normal 66 3 5 3 2" xfId="38352" xr:uid="{00000000-0005-0000-0000-0000CF890000}"/>
    <cellStyle name="Normal 66 3 5 3 3" xfId="23119" xr:uid="{00000000-0005-0000-0000-0000D0890000}"/>
    <cellStyle name="Normal 66 3 5 4" xfId="33339" xr:uid="{00000000-0005-0000-0000-0000D1890000}"/>
    <cellStyle name="Normal 66 3 5 5" xfId="18106" xr:uid="{00000000-0005-0000-0000-0000D2890000}"/>
    <cellStyle name="Normal 66 3 6" xfId="4657" xr:uid="{00000000-0005-0000-0000-0000D3890000}"/>
    <cellStyle name="Normal 66 3 6 2" xfId="14709" xr:uid="{00000000-0005-0000-0000-0000D4890000}"/>
    <cellStyle name="Normal 66 3 6 2 2" xfId="45040" xr:uid="{00000000-0005-0000-0000-0000D5890000}"/>
    <cellStyle name="Normal 66 3 6 2 3" xfId="29807" xr:uid="{00000000-0005-0000-0000-0000D6890000}"/>
    <cellStyle name="Normal 66 3 6 3" xfId="9689" xr:uid="{00000000-0005-0000-0000-0000D7890000}"/>
    <cellStyle name="Normal 66 3 6 3 2" xfId="40023" xr:uid="{00000000-0005-0000-0000-0000D8890000}"/>
    <cellStyle name="Normal 66 3 6 3 3" xfId="24790" xr:uid="{00000000-0005-0000-0000-0000D9890000}"/>
    <cellStyle name="Normal 66 3 6 4" xfId="35010" xr:uid="{00000000-0005-0000-0000-0000DA890000}"/>
    <cellStyle name="Normal 66 3 6 5" xfId="19777" xr:uid="{00000000-0005-0000-0000-0000DB890000}"/>
    <cellStyle name="Normal 66 3 7" xfId="11367" xr:uid="{00000000-0005-0000-0000-0000DC890000}"/>
    <cellStyle name="Normal 66 3 7 2" xfId="41698" xr:uid="{00000000-0005-0000-0000-0000DD890000}"/>
    <cellStyle name="Normal 66 3 7 3" xfId="26465" xr:uid="{00000000-0005-0000-0000-0000DE890000}"/>
    <cellStyle name="Normal 66 3 8" xfId="6346" xr:uid="{00000000-0005-0000-0000-0000DF890000}"/>
    <cellStyle name="Normal 66 3 8 2" xfId="36681" xr:uid="{00000000-0005-0000-0000-0000E0890000}"/>
    <cellStyle name="Normal 66 3 8 3" xfId="21448" xr:uid="{00000000-0005-0000-0000-0000E1890000}"/>
    <cellStyle name="Normal 66 3 9" xfId="31670" xr:uid="{00000000-0005-0000-0000-0000E2890000}"/>
    <cellStyle name="Normal 66 4" xfId="1371" xr:uid="{00000000-0005-0000-0000-0000E3890000}"/>
    <cellStyle name="Normal 66 4 2" xfId="1794" xr:uid="{00000000-0005-0000-0000-0000E4890000}"/>
    <cellStyle name="Normal 66 4 2 2" xfId="2633" xr:uid="{00000000-0005-0000-0000-0000E5890000}"/>
    <cellStyle name="Normal 66 4 2 2 2" xfId="4323" xr:uid="{00000000-0005-0000-0000-0000E6890000}"/>
    <cellStyle name="Normal 66 4 2 2 2 2" xfId="14396" xr:uid="{00000000-0005-0000-0000-0000E7890000}"/>
    <cellStyle name="Normal 66 4 2 2 2 2 2" xfId="44727" xr:uid="{00000000-0005-0000-0000-0000E8890000}"/>
    <cellStyle name="Normal 66 4 2 2 2 2 3" xfId="29494" xr:uid="{00000000-0005-0000-0000-0000E9890000}"/>
    <cellStyle name="Normal 66 4 2 2 2 3" xfId="9376" xr:uid="{00000000-0005-0000-0000-0000EA890000}"/>
    <cellStyle name="Normal 66 4 2 2 2 3 2" xfId="39710" xr:uid="{00000000-0005-0000-0000-0000EB890000}"/>
    <cellStyle name="Normal 66 4 2 2 2 3 3" xfId="24477" xr:uid="{00000000-0005-0000-0000-0000EC890000}"/>
    <cellStyle name="Normal 66 4 2 2 2 4" xfId="34697" xr:uid="{00000000-0005-0000-0000-0000ED890000}"/>
    <cellStyle name="Normal 66 4 2 2 2 5" xfId="19464" xr:uid="{00000000-0005-0000-0000-0000EE890000}"/>
    <cellStyle name="Normal 66 4 2 2 3" xfId="6015" xr:uid="{00000000-0005-0000-0000-0000EF890000}"/>
    <cellStyle name="Normal 66 4 2 2 3 2" xfId="16067" xr:uid="{00000000-0005-0000-0000-0000F0890000}"/>
    <cellStyle name="Normal 66 4 2 2 3 2 2" xfId="46398" xr:uid="{00000000-0005-0000-0000-0000F1890000}"/>
    <cellStyle name="Normal 66 4 2 2 3 2 3" xfId="31165" xr:uid="{00000000-0005-0000-0000-0000F2890000}"/>
    <cellStyle name="Normal 66 4 2 2 3 3" xfId="11047" xr:uid="{00000000-0005-0000-0000-0000F3890000}"/>
    <cellStyle name="Normal 66 4 2 2 3 3 2" xfId="41381" xr:uid="{00000000-0005-0000-0000-0000F4890000}"/>
    <cellStyle name="Normal 66 4 2 2 3 3 3" xfId="26148" xr:uid="{00000000-0005-0000-0000-0000F5890000}"/>
    <cellStyle name="Normal 66 4 2 2 3 4" xfId="36368" xr:uid="{00000000-0005-0000-0000-0000F6890000}"/>
    <cellStyle name="Normal 66 4 2 2 3 5" xfId="21135" xr:uid="{00000000-0005-0000-0000-0000F7890000}"/>
    <cellStyle name="Normal 66 4 2 2 4" xfId="12725" xr:uid="{00000000-0005-0000-0000-0000F8890000}"/>
    <cellStyle name="Normal 66 4 2 2 4 2" xfId="43056" xr:uid="{00000000-0005-0000-0000-0000F9890000}"/>
    <cellStyle name="Normal 66 4 2 2 4 3" xfId="27823" xr:uid="{00000000-0005-0000-0000-0000FA890000}"/>
    <cellStyle name="Normal 66 4 2 2 5" xfId="7704" xr:uid="{00000000-0005-0000-0000-0000FB890000}"/>
    <cellStyle name="Normal 66 4 2 2 5 2" xfId="38039" xr:uid="{00000000-0005-0000-0000-0000FC890000}"/>
    <cellStyle name="Normal 66 4 2 2 5 3" xfId="22806" xr:uid="{00000000-0005-0000-0000-0000FD890000}"/>
    <cellStyle name="Normal 66 4 2 2 6" xfId="33027" xr:uid="{00000000-0005-0000-0000-0000FE890000}"/>
    <cellStyle name="Normal 66 4 2 2 7" xfId="17793" xr:uid="{00000000-0005-0000-0000-0000FF890000}"/>
    <cellStyle name="Normal 66 4 2 3" xfId="3486" xr:uid="{00000000-0005-0000-0000-0000008A0000}"/>
    <cellStyle name="Normal 66 4 2 3 2" xfId="13560" xr:uid="{00000000-0005-0000-0000-0000018A0000}"/>
    <cellStyle name="Normal 66 4 2 3 2 2" xfId="43891" xr:uid="{00000000-0005-0000-0000-0000028A0000}"/>
    <cellStyle name="Normal 66 4 2 3 2 3" xfId="28658" xr:uid="{00000000-0005-0000-0000-0000038A0000}"/>
    <cellStyle name="Normal 66 4 2 3 3" xfId="8540" xr:uid="{00000000-0005-0000-0000-0000048A0000}"/>
    <cellStyle name="Normal 66 4 2 3 3 2" xfId="38874" xr:uid="{00000000-0005-0000-0000-0000058A0000}"/>
    <cellStyle name="Normal 66 4 2 3 3 3" xfId="23641" xr:uid="{00000000-0005-0000-0000-0000068A0000}"/>
    <cellStyle name="Normal 66 4 2 3 4" xfId="33861" xr:uid="{00000000-0005-0000-0000-0000078A0000}"/>
    <cellStyle name="Normal 66 4 2 3 5" xfId="18628" xr:uid="{00000000-0005-0000-0000-0000088A0000}"/>
    <cellStyle name="Normal 66 4 2 4" xfId="5179" xr:uid="{00000000-0005-0000-0000-0000098A0000}"/>
    <cellStyle name="Normal 66 4 2 4 2" xfId="15231" xr:uid="{00000000-0005-0000-0000-00000A8A0000}"/>
    <cellStyle name="Normal 66 4 2 4 2 2" xfId="45562" xr:uid="{00000000-0005-0000-0000-00000B8A0000}"/>
    <cellStyle name="Normal 66 4 2 4 2 3" xfId="30329" xr:uid="{00000000-0005-0000-0000-00000C8A0000}"/>
    <cellStyle name="Normal 66 4 2 4 3" xfId="10211" xr:uid="{00000000-0005-0000-0000-00000D8A0000}"/>
    <cellStyle name="Normal 66 4 2 4 3 2" xfId="40545" xr:uid="{00000000-0005-0000-0000-00000E8A0000}"/>
    <cellStyle name="Normal 66 4 2 4 3 3" xfId="25312" xr:uid="{00000000-0005-0000-0000-00000F8A0000}"/>
    <cellStyle name="Normal 66 4 2 4 4" xfId="35532" xr:uid="{00000000-0005-0000-0000-0000108A0000}"/>
    <cellStyle name="Normal 66 4 2 4 5" xfId="20299" xr:uid="{00000000-0005-0000-0000-0000118A0000}"/>
    <cellStyle name="Normal 66 4 2 5" xfId="11889" xr:uid="{00000000-0005-0000-0000-0000128A0000}"/>
    <cellStyle name="Normal 66 4 2 5 2" xfId="42220" xr:uid="{00000000-0005-0000-0000-0000138A0000}"/>
    <cellStyle name="Normal 66 4 2 5 3" xfId="26987" xr:uid="{00000000-0005-0000-0000-0000148A0000}"/>
    <cellStyle name="Normal 66 4 2 6" xfId="6868" xr:uid="{00000000-0005-0000-0000-0000158A0000}"/>
    <cellStyle name="Normal 66 4 2 6 2" xfId="37203" xr:uid="{00000000-0005-0000-0000-0000168A0000}"/>
    <cellStyle name="Normal 66 4 2 6 3" xfId="21970" xr:uid="{00000000-0005-0000-0000-0000178A0000}"/>
    <cellStyle name="Normal 66 4 2 7" xfId="32191" xr:uid="{00000000-0005-0000-0000-0000188A0000}"/>
    <cellStyle name="Normal 66 4 2 8" xfId="16957" xr:uid="{00000000-0005-0000-0000-0000198A0000}"/>
    <cellStyle name="Normal 66 4 3" xfId="2215" xr:uid="{00000000-0005-0000-0000-00001A8A0000}"/>
    <cellStyle name="Normal 66 4 3 2" xfId="3905" xr:uid="{00000000-0005-0000-0000-00001B8A0000}"/>
    <cellStyle name="Normal 66 4 3 2 2" xfId="13978" xr:uid="{00000000-0005-0000-0000-00001C8A0000}"/>
    <cellStyle name="Normal 66 4 3 2 2 2" xfId="44309" xr:uid="{00000000-0005-0000-0000-00001D8A0000}"/>
    <cellStyle name="Normal 66 4 3 2 2 3" xfId="29076" xr:uid="{00000000-0005-0000-0000-00001E8A0000}"/>
    <cellStyle name="Normal 66 4 3 2 3" xfId="8958" xr:uid="{00000000-0005-0000-0000-00001F8A0000}"/>
    <cellStyle name="Normal 66 4 3 2 3 2" xfId="39292" xr:uid="{00000000-0005-0000-0000-0000208A0000}"/>
    <cellStyle name="Normal 66 4 3 2 3 3" xfId="24059" xr:uid="{00000000-0005-0000-0000-0000218A0000}"/>
    <cellStyle name="Normal 66 4 3 2 4" xfId="34279" xr:uid="{00000000-0005-0000-0000-0000228A0000}"/>
    <cellStyle name="Normal 66 4 3 2 5" xfId="19046" xr:uid="{00000000-0005-0000-0000-0000238A0000}"/>
    <cellStyle name="Normal 66 4 3 3" xfId="5597" xr:uid="{00000000-0005-0000-0000-0000248A0000}"/>
    <cellStyle name="Normal 66 4 3 3 2" xfId="15649" xr:uid="{00000000-0005-0000-0000-0000258A0000}"/>
    <cellStyle name="Normal 66 4 3 3 2 2" xfId="45980" xr:uid="{00000000-0005-0000-0000-0000268A0000}"/>
    <cellStyle name="Normal 66 4 3 3 2 3" xfId="30747" xr:uid="{00000000-0005-0000-0000-0000278A0000}"/>
    <cellStyle name="Normal 66 4 3 3 3" xfId="10629" xr:uid="{00000000-0005-0000-0000-0000288A0000}"/>
    <cellStyle name="Normal 66 4 3 3 3 2" xfId="40963" xr:uid="{00000000-0005-0000-0000-0000298A0000}"/>
    <cellStyle name="Normal 66 4 3 3 3 3" xfId="25730" xr:uid="{00000000-0005-0000-0000-00002A8A0000}"/>
    <cellStyle name="Normal 66 4 3 3 4" xfId="35950" xr:uid="{00000000-0005-0000-0000-00002B8A0000}"/>
    <cellStyle name="Normal 66 4 3 3 5" xfId="20717" xr:uid="{00000000-0005-0000-0000-00002C8A0000}"/>
    <cellStyle name="Normal 66 4 3 4" xfId="12307" xr:uid="{00000000-0005-0000-0000-00002D8A0000}"/>
    <cellStyle name="Normal 66 4 3 4 2" xfId="42638" xr:uid="{00000000-0005-0000-0000-00002E8A0000}"/>
    <cellStyle name="Normal 66 4 3 4 3" xfId="27405" xr:uid="{00000000-0005-0000-0000-00002F8A0000}"/>
    <cellStyle name="Normal 66 4 3 5" xfId="7286" xr:uid="{00000000-0005-0000-0000-0000308A0000}"/>
    <cellStyle name="Normal 66 4 3 5 2" xfId="37621" xr:uid="{00000000-0005-0000-0000-0000318A0000}"/>
    <cellStyle name="Normal 66 4 3 5 3" xfId="22388" xr:uid="{00000000-0005-0000-0000-0000328A0000}"/>
    <cellStyle name="Normal 66 4 3 6" xfId="32609" xr:uid="{00000000-0005-0000-0000-0000338A0000}"/>
    <cellStyle name="Normal 66 4 3 7" xfId="17375" xr:uid="{00000000-0005-0000-0000-0000348A0000}"/>
    <cellStyle name="Normal 66 4 4" xfId="3068" xr:uid="{00000000-0005-0000-0000-0000358A0000}"/>
    <cellStyle name="Normal 66 4 4 2" xfId="13142" xr:uid="{00000000-0005-0000-0000-0000368A0000}"/>
    <cellStyle name="Normal 66 4 4 2 2" xfId="43473" xr:uid="{00000000-0005-0000-0000-0000378A0000}"/>
    <cellStyle name="Normal 66 4 4 2 3" xfId="28240" xr:uid="{00000000-0005-0000-0000-0000388A0000}"/>
    <cellStyle name="Normal 66 4 4 3" xfId="8122" xr:uid="{00000000-0005-0000-0000-0000398A0000}"/>
    <cellStyle name="Normal 66 4 4 3 2" xfId="38456" xr:uid="{00000000-0005-0000-0000-00003A8A0000}"/>
    <cellStyle name="Normal 66 4 4 3 3" xfId="23223" xr:uid="{00000000-0005-0000-0000-00003B8A0000}"/>
    <cellStyle name="Normal 66 4 4 4" xfId="33443" xr:uid="{00000000-0005-0000-0000-00003C8A0000}"/>
    <cellStyle name="Normal 66 4 4 5" xfId="18210" xr:uid="{00000000-0005-0000-0000-00003D8A0000}"/>
    <cellStyle name="Normal 66 4 5" xfId="4761" xr:uid="{00000000-0005-0000-0000-00003E8A0000}"/>
    <cellStyle name="Normal 66 4 5 2" xfId="14813" xr:uid="{00000000-0005-0000-0000-00003F8A0000}"/>
    <cellStyle name="Normal 66 4 5 2 2" xfId="45144" xr:uid="{00000000-0005-0000-0000-0000408A0000}"/>
    <cellStyle name="Normal 66 4 5 2 3" xfId="29911" xr:uid="{00000000-0005-0000-0000-0000418A0000}"/>
    <cellStyle name="Normal 66 4 5 3" xfId="9793" xr:uid="{00000000-0005-0000-0000-0000428A0000}"/>
    <cellStyle name="Normal 66 4 5 3 2" xfId="40127" xr:uid="{00000000-0005-0000-0000-0000438A0000}"/>
    <cellStyle name="Normal 66 4 5 3 3" xfId="24894" xr:uid="{00000000-0005-0000-0000-0000448A0000}"/>
    <cellStyle name="Normal 66 4 5 4" xfId="35114" xr:uid="{00000000-0005-0000-0000-0000458A0000}"/>
    <cellStyle name="Normal 66 4 5 5" xfId="19881" xr:uid="{00000000-0005-0000-0000-0000468A0000}"/>
    <cellStyle name="Normal 66 4 6" xfId="11471" xr:uid="{00000000-0005-0000-0000-0000478A0000}"/>
    <cellStyle name="Normal 66 4 6 2" xfId="41802" xr:uid="{00000000-0005-0000-0000-0000488A0000}"/>
    <cellStyle name="Normal 66 4 6 3" xfId="26569" xr:uid="{00000000-0005-0000-0000-0000498A0000}"/>
    <cellStyle name="Normal 66 4 7" xfId="6450" xr:uid="{00000000-0005-0000-0000-00004A8A0000}"/>
    <cellStyle name="Normal 66 4 7 2" xfId="36785" xr:uid="{00000000-0005-0000-0000-00004B8A0000}"/>
    <cellStyle name="Normal 66 4 7 3" xfId="21552" xr:uid="{00000000-0005-0000-0000-00004C8A0000}"/>
    <cellStyle name="Normal 66 4 8" xfId="31773" xr:uid="{00000000-0005-0000-0000-00004D8A0000}"/>
    <cellStyle name="Normal 66 4 9" xfId="16539" xr:uid="{00000000-0005-0000-0000-00004E8A0000}"/>
    <cellStyle name="Normal 66 5" xfId="1584" xr:uid="{00000000-0005-0000-0000-00004F8A0000}"/>
    <cellStyle name="Normal 66 5 2" xfId="2425" xr:uid="{00000000-0005-0000-0000-0000508A0000}"/>
    <cellStyle name="Normal 66 5 2 2" xfId="4115" xr:uid="{00000000-0005-0000-0000-0000518A0000}"/>
    <cellStyle name="Normal 66 5 2 2 2" xfId="14188" xr:uid="{00000000-0005-0000-0000-0000528A0000}"/>
    <cellStyle name="Normal 66 5 2 2 2 2" xfId="44519" xr:uid="{00000000-0005-0000-0000-0000538A0000}"/>
    <cellStyle name="Normal 66 5 2 2 2 3" xfId="29286" xr:uid="{00000000-0005-0000-0000-0000548A0000}"/>
    <cellStyle name="Normal 66 5 2 2 3" xfId="9168" xr:uid="{00000000-0005-0000-0000-0000558A0000}"/>
    <cellStyle name="Normal 66 5 2 2 3 2" xfId="39502" xr:uid="{00000000-0005-0000-0000-0000568A0000}"/>
    <cellStyle name="Normal 66 5 2 2 3 3" xfId="24269" xr:uid="{00000000-0005-0000-0000-0000578A0000}"/>
    <cellStyle name="Normal 66 5 2 2 4" xfId="34489" xr:uid="{00000000-0005-0000-0000-0000588A0000}"/>
    <cellStyle name="Normal 66 5 2 2 5" xfId="19256" xr:uid="{00000000-0005-0000-0000-0000598A0000}"/>
    <cellStyle name="Normal 66 5 2 3" xfId="5807" xr:uid="{00000000-0005-0000-0000-00005A8A0000}"/>
    <cellStyle name="Normal 66 5 2 3 2" xfId="15859" xr:uid="{00000000-0005-0000-0000-00005B8A0000}"/>
    <cellStyle name="Normal 66 5 2 3 2 2" xfId="46190" xr:uid="{00000000-0005-0000-0000-00005C8A0000}"/>
    <cellStyle name="Normal 66 5 2 3 2 3" xfId="30957" xr:uid="{00000000-0005-0000-0000-00005D8A0000}"/>
    <cellStyle name="Normal 66 5 2 3 3" xfId="10839" xr:uid="{00000000-0005-0000-0000-00005E8A0000}"/>
    <cellStyle name="Normal 66 5 2 3 3 2" xfId="41173" xr:uid="{00000000-0005-0000-0000-00005F8A0000}"/>
    <cellStyle name="Normal 66 5 2 3 3 3" xfId="25940" xr:uid="{00000000-0005-0000-0000-0000608A0000}"/>
    <cellStyle name="Normal 66 5 2 3 4" xfId="36160" xr:uid="{00000000-0005-0000-0000-0000618A0000}"/>
    <cellStyle name="Normal 66 5 2 3 5" xfId="20927" xr:uid="{00000000-0005-0000-0000-0000628A0000}"/>
    <cellStyle name="Normal 66 5 2 4" xfId="12517" xr:uid="{00000000-0005-0000-0000-0000638A0000}"/>
    <cellStyle name="Normal 66 5 2 4 2" xfId="42848" xr:uid="{00000000-0005-0000-0000-0000648A0000}"/>
    <cellStyle name="Normal 66 5 2 4 3" xfId="27615" xr:uid="{00000000-0005-0000-0000-0000658A0000}"/>
    <cellStyle name="Normal 66 5 2 5" xfId="7496" xr:uid="{00000000-0005-0000-0000-0000668A0000}"/>
    <cellStyle name="Normal 66 5 2 5 2" xfId="37831" xr:uid="{00000000-0005-0000-0000-0000678A0000}"/>
    <cellStyle name="Normal 66 5 2 5 3" xfId="22598" xr:uid="{00000000-0005-0000-0000-0000688A0000}"/>
    <cellStyle name="Normal 66 5 2 6" xfId="32819" xr:uid="{00000000-0005-0000-0000-0000698A0000}"/>
    <cellStyle name="Normal 66 5 2 7" xfId="17585" xr:uid="{00000000-0005-0000-0000-00006A8A0000}"/>
    <cellStyle name="Normal 66 5 3" xfId="3278" xr:uid="{00000000-0005-0000-0000-00006B8A0000}"/>
    <cellStyle name="Normal 66 5 3 2" xfId="13352" xr:uid="{00000000-0005-0000-0000-00006C8A0000}"/>
    <cellStyle name="Normal 66 5 3 2 2" xfId="43683" xr:uid="{00000000-0005-0000-0000-00006D8A0000}"/>
    <cellStyle name="Normal 66 5 3 2 3" xfId="28450" xr:uid="{00000000-0005-0000-0000-00006E8A0000}"/>
    <cellStyle name="Normal 66 5 3 3" xfId="8332" xr:uid="{00000000-0005-0000-0000-00006F8A0000}"/>
    <cellStyle name="Normal 66 5 3 3 2" xfId="38666" xr:uid="{00000000-0005-0000-0000-0000708A0000}"/>
    <cellStyle name="Normal 66 5 3 3 3" xfId="23433" xr:uid="{00000000-0005-0000-0000-0000718A0000}"/>
    <cellStyle name="Normal 66 5 3 4" xfId="33653" xr:uid="{00000000-0005-0000-0000-0000728A0000}"/>
    <cellStyle name="Normal 66 5 3 5" xfId="18420" xr:uid="{00000000-0005-0000-0000-0000738A0000}"/>
    <cellStyle name="Normal 66 5 4" xfId="4971" xr:uid="{00000000-0005-0000-0000-0000748A0000}"/>
    <cellStyle name="Normal 66 5 4 2" xfId="15023" xr:uid="{00000000-0005-0000-0000-0000758A0000}"/>
    <cellStyle name="Normal 66 5 4 2 2" xfId="45354" xr:uid="{00000000-0005-0000-0000-0000768A0000}"/>
    <cellStyle name="Normal 66 5 4 2 3" xfId="30121" xr:uid="{00000000-0005-0000-0000-0000778A0000}"/>
    <cellStyle name="Normal 66 5 4 3" xfId="10003" xr:uid="{00000000-0005-0000-0000-0000788A0000}"/>
    <cellStyle name="Normal 66 5 4 3 2" xfId="40337" xr:uid="{00000000-0005-0000-0000-0000798A0000}"/>
    <cellStyle name="Normal 66 5 4 3 3" xfId="25104" xr:uid="{00000000-0005-0000-0000-00007A8A0000}"/>
    <cellStyle name="Normal 66 5 4 4" xfId="35324" xr:uid="{00000000-0005-0000-0000-00007B8A0000}"/>
    <cellStyle name="Normal 66 5 4 5" xfId="20091" xr:uid="{00000000-0005-0000-0000-00007C8A0000}"/>
    <cellStyle name="Normal 66 5 5" xfId="11681" xr:uid="{00000000-0005-0000-0000-00007D8A0000}"/>
    <cellStyle name="Normal 66 5 5 2" xfId="42012" xr:uid="{00000000-0005-0000-0000-00007E8A0000}"/>
    <cellStyle name="Normal 66 5 5 3" xfId="26779" xr:uid="{00000000-0005-0000-0000-00007F8A0000}"/>
    <cellStyle name="Normal 66 5 6" xfId="6660" xr:uid="{00000000-0005-0000-0000-0000808A0000}"/>
    <cellStyle name="Normal 66 5 6 2" xfId="36995" xr:uid="{00000000-0005-0000-0000-0000818A0000}"/>
    <cellStyle name="Normal 66 5 6 3" xfId="21762" xr:uid="{00000000-0005-0000-0000-0000828A0000}"/>
    <cellStyle name="Normal 66 5 7" xfId="31983" xr:uid="{00000000-0005-0000-0000-0000838A0000}"/>
    <cellStyle name="Normal 66 5 8" xfId="16749" xr:uid="{00000000-0005-0000-0000-0000848A0000}"/>
    <cellStyle name="Normal 66 6" xfId="2005" xr:uid="{00000000-0005-0000-0000-0000858A0000}"/>
    <cellStyle name="Normal 66 6 2" xfId="3697" xr:uid="{00000000-0005-0000-0000-0000868A0000}"/>
    <cellStyle name="Normal 66 6 2 2" xfId="13770" xr:uid="{00000000-0005-0000-0000-0000878A0000}"/>
    <cellStyle name="Normal 66 6 2 2 2" xfId="44101" xr:uid="{00000000-0005-0000-0000-0000888A0000}"/>
    <cellStyle name="Normal 66 6 2 2 3" xfId="28868" xr:uid="{00000000-0005-0000-0000-0000898A0000}"/>
    <cellStyle name="Normal 66 6 2 3" xfId="8750" xr:uid="{00000000-0005-0000-0000-00008A8A0000}"/>
    <cellStyle name="Normal 66 6 2 3 2" xfId="39084" xr:uid="{00000000-0005-0000-0000-00008B8A0000}"/>
    <cellStyle name="Normal 66 6 2 3 3" xfId="23851" xr:uid="{00000000-0005-0000-0000-00008C8A0000}"/>
    <cellStyle name="Normal 66 6 2 4" xfId="34071" xr:uid="{00000000-0005-0000-0000-00008D8A0000}"/>
    <cellStyle name="Normal 66 6 2 5" xfId="18838" xr:uid="{00000000-0005-0000-0000-00008E8A0000}"/>
    <cellStyle name="Normal 66 6 3" xfId="5389" xr:uid="{00000000-0005-0000-0000-00008F8A0000}"/>
    <cellStyle name="Normal 66 6 3 2" xfId="15441" xr:uid="{00000000-0005-0000-0000-0000908A0000}"/>
    <cellStyle name="Normal 66 6 3 2 2" xfId="45772" xr:uid="{00000000-0005-0000-0000-0000918A0000}"/>
    <cellStyle name="Normal 66 6 3 2 3" xfId="30539" xr:uid="{00000000-0005-0000-0000-0000928A0000}"/>
    <cellStyle name="Normal 66 6 3 3" xfId="10421" xr:uid="{00000000-0005-0000-0000-0000938A0000}"/>
    <cellStyle name="Normal 66 6 3 3 2" xfId="40755" xr:uid="{00000000-0005-0000-0000-0000948A0000}"/>
    <cellStyle name="Normal 66 6 3 3 3" xfId="25522" xr:uid="{00000000-0005-0000-0000-0000958A0000}"/>
    <cellStyle name="Normal 66 6 3 4" xfId="35742" xr:uid="{00000000-0005-0000-0000-0000968A0000}"/>
    <cellStyle name="Normal 66 6 3 5" xfId="20509" xr:uid="{00000000-0005-0000-0000-0000978A0000}"/>
    <cellStyle name="Normal 66 6 4" xfId="12099" xr:uid="{00000000-0005-0000-0000-0000988A0000}"/>
    <cellStyle name="Normal 66 6 4 2" xfId="42430" xr:uid="{00000000-0005-0000-0000-0000998A0000}"/>
    <cellStyle name="Normal 66 6 4 3" xfId="27197" xr:uid="{00000000-0005-0000-0000-00009A8A0000}"/>
    <cellStyle name="Normal 66 6 5" xfId="7078" xr:uid="{00000000-0005-0000-0000-00009B8A0000}"/>
    <cellStyle name="Normal 66 6 5 2" xfId="37413" xr:uid="{00000000-0005-0000-0000-00009C8A0000}"/>
    <cellStyle name="Normal 66 6 5 3" xfId="22180" xr:uid="{00000000-0005-0000-0000-00009D8A0000}"/>
    <cellStyle name="Normal 66 6 6" xfId="32401" xr:uid="{00000000-0005-0000-0000-00009E8A0000}"/>
    <cellStyle name="Normal 66 6 7" xfId="17167" xr:uid="{00000000-0005-0000-0000-00009F8A0000}"/>
    <cellStyle name="Normal 66 7" xfId="2857" xr:uid="{00000000-0005-0000-0000-0000A08A0000}"/>
    <cellStyle name="Normal 66 7 2" xfId="12934" xr:uid="{00000000-0005-0000-0000-0000A18A0000}"/>
    <cellStyle name="Normal 66 7 2 2" xfId="43265" xr:uid="{00000000-0005-0000-0000-0000A28A0000}"/>
    <cellStyle name="Normal 66 7 2 3" xfId="28032" xr:uid="{00000000-0005-0000-0000-0000A38A0000}"/>
    <cellStyle name="Normal 66 7 3" xfId="7914" xr:uid="{00000000-0005-0000-0000-0000A48A0000}"/>
    <cellStyle name="Normal 66 7 3 2" xfId="38248" xr:uid="{00000000-0005-0000-0000-0000A58A0000}"/>
    <cellStyle name="Normal 66 7 3 3" xfId="23015" xr:uid="{00000000-0005-0000-0000-0000A68A0000}"/>
    <cellStyle name="Normal 66 7 4" xfId="33235" xr:uid="{00000000-0005-0000-0000-0000A78A0000}"/>
    <cellStyle name="Normal 66 7 5" xfId="18002" xr:uid="{00000000-0005-0000-0000-0000A88A0000}"/>
    <cellStyle name="Normal 66 8" xfId="4551" xr:uid="{00000000-0005-0000-0000-0000A98A0000}"/>
    <cellStyle name="Normal 66 8 2" xfId="14605" xr:uid="{00000000-0005-0000-0000-0000AA8A0000}"/>
    <cellStyle name="Normal 66 8 2 2" xfId="44936" xr:uid="{00000000-0005-0000-0000-0000AB8A0000}"/>
    <cellStyle name="Normal 66 8 2 3" xfId="29703" xr:uid="{00000000-0005-0000-0000-0000AC8A0000}"/>
    <cellStyle name="Normal 66 8 3" xfId="9585" xr:uid="{00000000-0005-0000-0000-0000AD8A0000}"/>
    <cellStyle name="Normal 66 8 3 2" xfId="39919" xr:uid="{00000000-0005-0000-0000-0000AE8A0000}"/>
    <cellStyle name="Normal 66 8 3 3" xfId="24686" xr:uid="{00000000-0005-0000-0000-0000AF8A0000}"/>
    <cellStyle name="Normal 66 8 4" xfId="34906" xr:uid="{00000000-0005-0000-0000-0000B08A0000}"/>
    <cellStyle name="Normal 66 8 5" xfId="19673" xr:uid="{00000000-0005-0000-0000-0000B18A0000}"/>
    <cellStyle name="Normal 66 9" xfId="11261" xr:uid="{00000000-0005-0000-0000-0000B28A0000}"/>
    <cellStyle name="Normal 66 9 2" xfId="41594" xr:uid="{00000000-0005-0000-0000-0000B38A0000}"/>
    <cellStyle name="Normal 66 9 3" xfId="26361" xr:uid="{00000000-0005-0000-0000-0000B48A0000}"/>
    <cellStyle name="Normal 67" xfId="896" xr:uid="{00000000-0005-0000-0000-0000B58A0000}"/>
    <cellStyle name="Normal 67 10" xfId="6241" xr:uid="{00000000-0005-0000-0000-0000B68A0000}"/>
    <cellStyle name="Normal 67 10 2" xfId="36578" xr:uid="{00000000-0005-0000-0000-0000B78A0000}"/>
    <cellStyle name="Normal 67 10 3" xfId="21345" xr:uid="{00000000-0005-0000-0000-0000B88A0000}"/>
    <cellStyle name="Normal 67 11" xfId="31569" xr:uid="{00000000-0005-0000-0000-0000B98A0000}"/>
    <cellStyle name="Normal 67 12" xfId="16330" xr:uid="{00000000-0005-0000-0000-0000BA8A0000}"/>
    <cellStyle name="Normal 67 2" xfId="1205" xr:uid="{00000000-0005-0000-0000-0000BB8A0000}"/>
    <cellStyle name="Normal 67 2 10" xfId="31620" xr:uid="{00000000-0005-0000-0000-0000BC8A0000}"/>
    <cellStyle name="Normal 67 2 11" xfId="16384" xr:uid="{00000000-0005-0000-0000-0000BD8A0000}"/>
    <cellStyle name="Normal 67 2 2" xfId="1313" xr:uid="{00000000-0005-0000-0000-0000BE8A0000}"/>
    <cellStyle name="Normal 67 2 2 10" xfId="16488" xr:uid="{00000000-0005-0000-0000-0000BF8A0000}"/>
    <cellStyle name="Normal 67 2 2 2" xfId="1530" xr:uid="{00000000-0005-0000-0000-0000C08A0000}"/>
    <cellStyle name="Normal 67 2 2 2 2" xfId="1951" xr:uid="{00000000-0005-0000-0000-0000C18A0000}"/>
    <cellStyle name="Normal 67 2 2 2 2 2" xfId="2790" xr:uid="{00000000-0005-0000-0000-0000C28A0000}"/>
    <cellStyle name="Normal 67 2 2 2 2 2 2" xfId="4480" xr:uid="{00000000-0005-0000-0000-0000C38A0000}"/>
    <cellStyle name="Normal 67 2 2 2 2 2 2 2" xfId="14553" xr:uid="{00000000-0005-0000-0000-0000C48A0000}"/>
    <cellStyle name="Normal 67 2 2 2 2 2 2 2 2" xfId="44884" xr:uid="{00000000-0005-0000-0000-0000C58A0000}"/>
    <cellStyle name="Normal 67 2 2 2 2 2 2 2 3" xfId="29651" xr:uid="{00000000-0005-0000-0000-0000C68A0000}"/>
    <cellStyle name="Normal 67 2 2 2 2 2 2 3" xfId="9533" xr:uid="{00000000-0005-0000-0000-0000C78A0000}"/>
    <cellStyle name="Normal 67 2 2 2 2 2 2 3 2" xfId="39867" xr:uid="{00000000-0005-0000-0000-0000C88A0000}"/>
    <cellStyle name="Normal 67 2 2 2 2 2 2 3 3" xfId="24634" xr:uid="{00000000-0005-0000-0000-0000C98A0000}"/>
    <cellStyle name="Normal 67 2 2 2 2 2 2 4" xfId="34854" xr:uid="{00000000-0005-0000-0000-0000CA8A0000}"/>
    <cellStyle name="Normal 67 2 2 2 2 2 2 5" xfId="19621" xr:uid="{00000000-0005-0000-0000-0000CB8A0000}"/>
    <cellStyle name="Normal 67 2 2 2 2 2 3" xfId="6172" xr:uid="{00000000-0005-0000-0000-0000CC8A0000}"/>
    <cellStyle name="Normal 67 2 2 2 2 2 3 2" xfId="16224" xr:uid="{00000000-0005-0000-0000-0000CD8A0000}"/>
    <cellStyle name="Normal 67 2 2 2 2 2 3 2 2" xfId="46555" xr:uid="{00000000-0005-0000-0000-0000CE8A0000}"/>
    <cellStyle name="Normal 67 2 2 2 2 2 3 2 3" xfId="31322" xr:uid="{00000000-0005-0000-0000-0000CF8A0000}"/>
    <cellStyle name="Normal 67 2 2 2 2 2 3 3" xfId="11204" xr:uid="{00000000-0005-0000-0000-0000D08A0000}"/>
    <cellStyle name="Normal 67 2 2 2 2 2 3 3 2" xfId="41538" xr:uid="{00000000-0005-0000-0000-0000D18A0000}"/>
    <cellStyle name="Normal 67 2 2 2 2 2 3 3 3" xfId="26305" xr:uid="{00000000-0005-0000-0000-0000D28A0000}"/>
    <cellStyle name="Normal 67 2 2 2 2 2 3 4" xfId="36525" xr:uid="{00000000-0005-0000-0000-0000D38A0000}"/>
    <cellStyle name="Normal 67 2 2 2 2 2 3 5" xfId="21292" xr:uid="{00000000-0005-0000-0000-0000D48A0000}"/>
    <cellStyle name="Normal 67 2 2 2 2 2 4" xfId="12882" xr:uid="{00000000-0005-0000-0000-0000D58A0000}"/>
    <cellStyle name="Normal 67 2 2 2 2 2 4 2" xfId="43213" xr:uid="{00000000-0005-0000-0000-0000D68A0000}"/>
    <cellStyle name="Normal 67 2 2 2 2 2 4 3" xfId="27980" xr:uid="{00000000-0005-0000-0000-0000D78A0000}"/>
    <cellStyle name="Normal 67 2 2 2 2 2 5" xfId="7861" xr:uid="{00000000-0005-0000-0000-0000D88A0000}"/>
    <cellStyle name="Normal 67 2 2 2 2 2 5 2" xfId="38196" xr:uid="{00000000-0005-0000-0000-0000D98A0000}"/>
    <cellStyle name="Normal 67 2 2 2 2 2 5 3" xfId="22963" xr:uid="{00000000-0005-0000-0000-0000DA8A0000}"/>
    <cellStyle name="Normal 67 2 2 2 2 2 6" xfId="33184" xr:uid="{00000000-0005-0000-0000-0000DB8A0000}"/>
    <cellStyle name="Normal 67 2 2 2 2 2 7" xfId="17950" xr:uid="{00000000-0005-0000-0000-0000DC8A0000}"/>
    <cellStyle name="Normal 67 2 2 2 2 3" xfId="3643" xr:uid="{00000000-0005-0000-0000-0000DD8A0000}"/>
    <cellStyle name="Normal 67 2 2 2 2 3 2" xfId="13717" xr:uid="{00000000-0005-0000-0000-0000DE8A0000}"/>
    <cellStyle name="Normal 67 2 2 2 2 3 2 2" xfId="44048" xr:uid="{00000000-0005-0000-0000-0000DF8A0000}"/>
    <cellStyle name="Normal 67 2 2 2 2 3 2 3" xfId="28815" xr:uid="{00000000-0005-0000-0000-0000E08A0000}"/>
    <cellStyle name="Normal 67 2 2 2 2 3 3" xfId="8697" xr:uid="{00000000-0005-0000-0000-0000E18A0000}"/>
    <cellStyle name="Normal 67 2 2 2 2 3 3 2" xfId="39031" xr:uid="{00000000-0005-0000-0000-0000E28A0000}"/>
    <cellStyle name="Normal 67 2 2 2 2 3 3 3" xfId="23798" xr:uid="{00000000-0005-0000-0000-0000E38A0000}"/>
    <cellStyle name="Normal 67 2 2 2 2 3 4" xfId="34018" xr:uid="{00000000-0005-0000-0000-0000E48A0000}"/>
    <cellStyle name="Normal 67 2 2 2 2 3 5" xfId="18785" xr:uid="{00000000-0005-0000-0000-0000E58A0000}"/>
    <cellStyle name="Normal 67 2 2 2 2 4" xfId="5336" xr:uid="{00000000-0005-0000-0000-0000E68A0000}"/>
    <cellStyle name="Normal 67 2 2 2 2 4 2" xfId="15388" xr:uid="{00000000-0005-0000-0000-0000E78A0000}"/>
    <cellStyle name="Normal 67 2 2 2 2 4 2 2" xfId="45719" xr:uid="{00000000-0005-0000-0000-0000E88A0000}"/>
    <cellStyle name="Normal 67 2 2 2 2 4 2 3" xfId="30486" xr:uid="{00000000-0005-0000-0000-0000E98A0000}"/>
    <cellStyle name="Normal 67 2 2 2 2 4 3" xfId="10368" xr:uid="{00000000-0005-0000-0000-0000EA8A0000}"/>
    <cellStyle name="Normal 67 2 2 2 2 4 3 2" xfId="40702" xr:uid="{00000000-0005-0000-0000-0000EB8A0000}"/>
    <cellStyle name="Normal 67 2 2 2 2 4 3 3" xfId="25469" xr:uid="{00000000-0005-0000-0000-0000EC8A0000}"/>
    <cellStyle name="Normal 67 2 2 2 2 4 4" xfId="35689" xr:uid="{00000000-0005-0000-0000-0000ED8A0000}"/>
    <cellStyle name="Normal 67 2 2 2 2 4 5" xfId="20456" xr:uid="{00000000-0005-0000-0000-0000EE8A0000}"/>
    <cellStyle name="Normal 67 2 2 2 2 5" xfId="12046" xr:uid="{00000000-0005-0000-0000-0000EF8A0000}"/>
    <cellStyle name="Normal 67 2 2 2 2 5 2" xfId="42377" xr:uid="{00000000-0005-0000-0000-0000F08A0000}"/>
    <cellStyle name="Normal 67 2 2 2 2 5 3" xfId="27144" xr:uid="{00000000-0005-0000-0000-0000F18A0000}"/>
    <cellStyle name="Normal 67 2 2 2 2 6" xfId="7025" xr:uid="{00000000-0005-0000-0000-0000F28A0000}"/>
    <cellStyle name="Normal 67 2 2 2 2 6 2" xfId="37360" xr:uid="{00000000-0005-0000-0000-0000F38A0000}"/>
    <cellStyle name="Normal 67 2 2 2 2 6 3" xfId="22127" xr:uid="{00000000-0005-0000-0000-0000F48A0000}"/>
    <cellStyle name="Normal 67 2 2 2 2 7" xfId="32348" xr:uid="{00000000-0005-0000-0000-0000F58A0000}"/>
    <cellStyle name="Normal 67 2 2 2 2 8" xfId="17114" xr:uid="{00000000-0005-0000-0000-0000F68A0000}"/>
    <cellStyle name="Normal 67 2 2 2 3" xfId="2372" xr:uid="{00000000-0005-0000-0000-0000F78A0000}"/>
    <cellStyle name="Normal 67 2 2 2 3 2" xfId="4062" xr:uid="{00000000-0005-0000-0000-0000F88A0000}"/>
    <cellStyle name="Normal 67 2 2 2 3 2 2" xfId="14135" xr:uid="{00000000-0005-0000-0000-0000F98A0000}"/>
    <cellStyle name="Normal 67 2 2 2 3 2 2 2" xfId="44466" xr:uid="{00000000-0005-0000-0000-0000FA8A0000}"/>
    <cellStyle name="Normal 67 2 2 2 3 2 2 3" xfId="29233" xr:uid="{00000000-0005-0000-0000-0000FB8A0000}"/>
    <cellStyle name="Normal 67 2 2 2 3 2 3" xfId="9115" xr:uid="{00000000-0005-0000-0000-0000FC8A0000}"/>
    <cellStyle name="Normal 67 2 2 2 3 2 3 2" xfId="39449" xr:uid="{00000000-0005-0000-0000-0000FD8A0000}"/>
    <cellStyle name="Normal 67 2 2 2 3 2 3 3" xfId="24216" xr:uid="{00000000-0005-0000-0000-0000FE8A0000}"/>
    <cellStyle name="Normal 67 2 2 2 3 2 4" xfId="34436" xr:uid="{00000000-0005-0000-0000-0000FF8A0000}"/>
    <cellStyle name="Normal 67 2 2 2 3 2 5" xfId="19203" xr:uid="{00000000-0005-0000-0000-0000008B0000}"/>
    <cellStyle name="Normal 67 2 2 2 3 3" xfId="5754" xr:uid="{00000000-0005-0000-0000-0000018B0000}"/>
    <cellStyle name="Normal 67 2 2 2 3 3 2" xfId="15806" xr:uid="{00000000-0005-0000-0000-0000028B0000}"/>
    <cellStyle name="Normal 67 2 2 2 3 3 2 2" xfId="46137" xr:uid="{00000000-0005-0000-0000-0000038B0000}"/>
    <cellStyle name="Normal 67 2 2 2 3 3 2 3" xfId="30904" xr:uid="{00000000-0005-0000-0000-0000048B0000}"/>
    <cellStyle name="Normal 67 2 2 2 3 3 3" xfId="10786" xr:uid="{00000000-0005-0000-0000-0000058B0000}"/>
    <cellStyle name="Normal 67 2 2 2 3 3 3 2" xfId="41120" xr:uid="{00000000-0005-0000-0000-0000068B0000}"/>
    <cellStyle name="Normal 67 2 2 2 3 3 3 3" xfId="25887" xr:uid="{00000000-0005-0000-0000-0000078B0000}"/>
    <cellStyle name="Normal 67 2 2 2 3 3 4" xfId="36107" xr:uid="{00000000-0005-0000-0000-0000088B0000}"/>
    <cellStyle name="Normal 67 2 2 2 3 3 5" xfId="20874" xr:uid="{00000000-0005-0000-0000-0000098B0000}"/>
    <cellStyle name="Normal 67 2 2 2 3 4" xfId="12464" xr:uid="{00000000-0005-0000-0000-00000A8B0000}"/>
    <cellStyle name="Normal 67 2 2 2 3 4 2" xfId="42795" xr:uid="{00000000-0005-0000-0000-00000B8B0000}"/>
    <cellStyle name="Normal 67 2 2 2 3 4 3" xfId="27562" xr:uid="{00000000-0005-0000-0000-00000C8B0000}"/>
    <cellStyle name="Normal 67 2 2 2 3 5" xfId="7443" xr:uid="{00000000-0005-0000-0000-00000D8B0000}"/>
    <cellStyle name="Normal 67 2 2 2 3 5 2" xfId="37778" xr:uid="{00000000-0005-0000-0000-00000E8B0000}"/>
    <cellStyle name="Normal 67 2 2 2 3 5 3" xfId="22545" xr:uid="{00000000-0005-0000-0000-00000F8B0000}"/>
    <cellStyle name="Normal 67 2 2 2 3 6" xfId="32766" xr:uid="{00000000-0005-0000-0000-0000108B0000}"/>
    <cellStyle name="Normal 67 2 2 2 3 7" xfId="17532" xr:uid="{00000000-0005-0000-0000-0000118B0000}"/>
    <cellStyle name="Normal 67 2 2 2 4" xfId="3225" xr:uid="{00000000-0005-0000-0000-0000128B0000}"/>
    <cellStyle name="Normal 67 2 2 2 4 2" xfId="13299" xr:uid="{00000000-0005-0000-0000-0000138B0000}"/>
    <cellStyle name="Normal 67 2 2 2 4 2 2" xfId="43630" xr:uid="{00000000-0005-0000-0000-0000148B0000}"/>
    <cellStyle name="Normal 67 2 2 2 4 2 3" xfId="28397" xr:uid="{00000000-0005-0000-0000-0000158B0000}"/>
    <cellStyle name="Normal 67 2 2 2 4 3" xfId="8279" xr:uid="{00000000-0005-0000-0000-0000168B0000}"/>
    <cellStyle name="Normal 67 2 2 2 4 3 2" xfId="38613" xr:uid="{00000000-0005-0000-0000-0000178B0000}"/>
    <cellStyle name="Normal 67 2 2 2 4 3 3" xfId="23380" xr:uid="{00000000-0005-0000-0000-0000188B0000}"/>
    <cellStyle name="Normal 67 2 2 2 4 4" xfId="33600" xr:uid="{00000000-0005-0000-0000-0000198B0000}"/>
    <cellStyle name="Normal 67 2 2 2 4 5" xfId="18367" xr:uid="{00000000-0005-0000-0000-00001A8B0000}"/>
    <cellStyle name="Normal 67 2 2 2 5" xfId="4918" xr:uid="{00000000-0005-0000-0000-00001B8B0000}"/>
    <cellStyle name="Normal 67 2 2 2 5 2" xfId="14970" xr:uid="{00000000-0005-0000-0000-00001C8B0000}"/>
    <cellStyle name="Normal 67 2 2 2 5 2 2" xfId="45301" xr:uid="{00000000-0005-0000-0000-00001D8B0000}"/>
    <cellStyle name="Normal 67 2 2 2 5 2 3" xfId="30068" xr:uid="{00000000-0005-0000-0000-00001E8B0000}"/>
    <cellStyle name="Normal 67 2 2 2 5 3" xfId="9950" xr:uid="{00000000-0005-0000-0000-00001F8B0000}"/>
    <cellStyle name="Normal 67 2 2 2 5 3 2" xfId="40284" xr:uid="{00000000-0005-0000-0000-0000208B0000}"/>
    <cellStyle name="Normal 67 2 2 2 5 3 3" xfId="25051" xr:uid="{00000000-0005-0000-0000-0000218B0000}"/>
    <cellStyle name="Normal 67 2 2 2 5 4" xfId="35271" xr:uid="{00000000-0005-0000-0000-0000228B0000}"/>
    <cellStyle name="Normal 67 2 2 2 5 5" xfId="20038" xr:uid="{00000000-0005-0000-0000-0000238B0000}"/>
    <cellStyle name="Normal 67 2 2 2 6" xfId="11628" xr:uid="{00000000-0005-0000-0000-0000248B0000}"/>
    <cellStyle name="Normal 67 2 2 2 6 2" xfId="41959" xr:uid="{00000000-0005-0000-0000-0000258B0000}"/>
    <cellStyle name="Normal 67 2 2 2 6 3" xfId="26726" xr:uid="{00000000-0005-0000-0000-0000268B0000}"/>
    <cellStyle name="Normal 67 2 2 2 7" xfId="6607" xr:uid="{00000000-0005-0000-0000-0000278B0000}"/>
    <cellStyle name="Normal 67 2 2 2 7 2" xfId="36942" xr:uid="{00000000-0005-0000-0000-0000288B0000}"/>
    <cellStyle name="Normal 67 2 2 2 7 3" xfId="21709" xr:uid="{00000000-0005-0000-0000-0000298B0000}"/>
    <cellStyle name="Normal 67 2 2 2 8" xfId="31930" xr:uid="{00000000-0005-0000-0000-00002A8B0000}"/>
    <cellStyle name="Normal 67 2 2 2 9" xfId="16696" xr:uid="{00000000-0005-0000-0000-00002B8B0000}"/>
    <cellStyle name="Normal 67 2 2 3" xfId="1743" xr:uid="{00000000-0005-0000-0000-00002C8B0000}"/>
    <cellStyle name="Normal 67 2 2 3 2" xfId="2582" xr:uid="{00000000-0005-0000-0000-00002D8B0000}"/>
    <cellStyle name="Normal 67 2 2 3 2 2" xfId="4272" xr:uid="{00000000-0005-0000-0000-00002E8B0000}"/>
    <cellStyle name="Normal 67 2 2 3 2 2 2" xfId="14345" xr:uid="{00000000-0005-0000-0000-00002F8B0000}"/>
    <cellStyle name="Normal 67 2 2 3 2 2 2 2" xfId="44676" xr:uid="{00000000-0005-0000-0000-0000308B0000}"/>
    <cellStyle name="Normal 67 2 2 3 2 2 2 3" xfId="29443" xr:uid="{00000000-0005-0000-0000-0000318B0000}"/>
    <cellStyle name="Normal 67 2 2 3 2 2 3" xfId="9325" xr:uid="{00000000-0005-0000-0000-0000328B0000}"/>
    <cellStyle name="Normal 67 2 2 3 2 2 3 2" xfId="39659" xr:uid="{00000000-0005-0000-0000-0000338B0000}"/>
    <cellStyle name="Normal 67 2 2 3 2 2 3 3" xfId="24426" xr:uid="{00000000-0005-0000-0000-0000348B0000}"/>
    <cellStyle name="Normal 67 2 2 3 2 2 4" xfId="34646" xr:uid="{00000000-0005-0000-0000-0000358B0000}"/>
    <cellStyle name="Normal 67 2 2 3 2 2 5" xfId="19413" xr:uid="{00000000-0005-0000-0000-0000368B0000}"/>
    <cellStyle name="Normal 67 2 2 3 2 3" xfId="5964" xr:uid="{00000000-0005-0000-0000-0000378B0000}"/>
    <cellStyle name="Normal 67 2 2 3 2 3 2" xfId="16016" xr:uid="{00000000-0005-0000-0000-0000388B0000}"/>
    <cellStyle name="Normal 67 2 2 3 2 3 2 2" xfId="46347" xr:uid="{00000000-0005-0000-0000-0000398B0000}"/>
    <cellStyle name="Normal 67 2 2 3 2 3 2 3" xfId="31114" xr:uid="{00000000-0005-0000-0000-00003A8B0000}"/>
    <cellStyle name="Normal 67 2 2 3 2 3 3" xfId="10996" xr:uid="{00000000-0005-0000-0000-00003B8B0000}"/>
    <cellStyle name="Normal 67 2 2 3 2 3 3 2" xfId="41330" xr:uid="{00000000-0005-0000-0000-00003C8B0000}"/>
    <cellStyle name="Normal 67 2 2 3 2 3 3 3" xfId="26097" xr:uid="{00000000-0005-0000-0000-00003D8B0000}"/>
    <cellStyle name="Normal 67 2 2 3 2 3 4" xfId="36317" xr:uid="{00000000-0005-0000-0000-00003E8B0000}"/>
    <cellStyle name="Normal 67 2 2 3 2 3 5" xfId="21084" xr:uid="{00000000-0005-0000-0000-00003F8B0000}"/>
    <cellStyle name="Normal 67 2 2 3 2 4" xfId="12674" xr:uid="{00000000-0005-0000-0000-0000408B0000}"/>
    <cellStyle name="Normal 67 2 2 3 2 4 2" xfId="43005" xr:uid="{00000000-0005-0000-0000-0000418B0000}"/>
    <cellStyle name="Normal 67 2 2 3 2 4 3" xfId="27772" xr:uid="{00000000-0005-0000-0000-0000428B0000}"/>
    <cellStyle name="Normal 67 2 2 3 2 5" xfId="7653" xr:uid="{00000000-0005-0000-0000-0000438B0000}"/>
    <cellStyle name="Normal 67 2 2 3 2 5 2" xfId="37988" xr:uid="{00000000-0005-0000-0000-0000448B0000}"/>
    <cellStyle name="Normal 67 2 2 3 2 5 3" xfId="22755" xr:uid="{00000000-0005-0000-0000-0000458B0000}"/>
    <cellStyle name="Normal 67 2 2 3 2 6" xfId="32976" xr:uid="{00000000-0005-0000-0000-0000468B0000}"/>
    <cellStyle name="Normal 67 2 2 3 2 7" xfId="17742" xr:uid="{00000000-0005-0000-0000-0000478B0000}"/>
    <cellStyle name="Normal 67 2 2 3 3" xfId="3435" xr:uid="{00000000-0005-0000-0000-0000488B0000}"/>
    <cellStyle name="Normal 67 2 2 3 3 2" xfId="13509" xr:uid="{00000000-0005-0000-0000-0000498B0000}"/>
    <cellStyle name="Normal 67 2 2 3 3 2 2" xfId="43840" xr:uid="{00000000-0005-0000-0000-00004A8B0000}"/>
    <cellStyle name="Normal 67 2 2 3 3 2 3" xfId="28607" xr:uid="{00000000-0005-0000-0000-00004B8B0000}"/>
    <cellStyle name="Normal 67 2 2 3 3 3" xfId="8489" xr:uid="{00000000-0005-0000-0000-00004C8B0000}"/>
    <cellStyle name="Normal 67 2 2 3 3 3 2" xfId="38823" xr:uid="{00000000-0005-0000-0000-00004D8B0000}"/>
    <cellStyle name="Normal 67 2 2 3 3 3 3" xfId="23590" xr:uid="{00000000-0005-0000-0000-00004E8B0000}"/>
    <cellStyle name="Normal 67 2 2 3 3 4" xfId="33810" xr:uid="{00000000-0005-0000-0000-00004F8B0000}"/>
    <cellStyle name="Normal 67 2 2 3 3 5" xfId="18577" xr:uid="{00000000-0005-0000-0000-0000508B0000}"/>
    <cellStyle name="Normal 67 2 2 3 4" xfId="5128" xr:uid="{00000000-0005-0000-0000-0000518B0000}"/>
    <cellStyle name="Normal 67 2 2 3 4 2" xfId="15180" xr:uid="{00000000-0005-0000-0000-0000528B0000}"/>
    <cellStyle name="Normal 67 2 2 3 4 2 2" xfId="45511" xr:uid="{00000000-0005-0000-0000-0000538B0000}"/>
    <cellStyle name="Normal 67 2 2 3 4 2 3" xfId="30278" xr:uid="{00000000-0005-0000-0000-0000548B0000}"/>
    <cellStyle name="Normal 67 2 2 3 4 3" xfId="10160" xr:uid="{00000000-0005-0000-0000-0000558B0000}"/>
    <cellStyle name="Normal 67 2 2 3 4 3 2" xfId="40494" xr:uid="{00000000-0005-0000-0000-0000568B0000}"/>
    <cellStyle name="Normal 67 2 2 3 4 3 3" xfId="25261" xr:uid="{00000000-0005-0000-0000-0000578B0000}"/>
    <cellStyle name="Normal 67 2 2 3 4 4" xfId="35481" xr:uid="{00000000-0005-0000-0000-0000588B0000}"/>
    <cellStyle name="Normal 67 2 2 3 4 5" xfId="20248" xr:uid="{00000000-0005-0000-0000-0000598B0000}"/>
    <cellStyle name="Normal 67 2 2 3 5" xfId="11838" xr:uid="{00000000-0005-0000-0000-00005A8B0000}"/>
    <cellStyle name="Normal 67 2 2 3 5 2" xfId="42169" xr:uid="{00000000-0005-0000-0000-00005B8B0000}"/>
    <cellStyle name="Normal 67 2 2 3 5 3" xfId="26936" xr:uid="{00000000-0005-0000-0000-00005C8B0000}"/>
    <cellStyle name="Normal 67 2 2 3 6" xfId="6817" xr:uid="{00000000-0005-0000-0000-00005D8B0000}"/>
    <cellStyle name="Normal 67 2 2 3 6 2" xfId="37152" xr:uid="{00000000-0005-0000-0000-00005E8B0000}"/>
    <cellStyle name="Normal 67 2 2 3 6 3" xfId="21919" xr:uid="{00000000-0005-0000-0000-00005F8B0000}"/>
    <cellStyle name="Normal 67 2 2 3 7" xfId="32140" xr:uid="{00000000-0005-0000-0000-0000608B0000}"/>
    <cellStyle name="Normal 67 2 2 3 8" xfId="16906" xr:uid="{00000000-0005-0000-0000-0000618B0000}"/>
    <cellStyle name="Normal 67 2 2 4" xfId="2164" xr:uid="{00000000-0005-0000-0000-0000628B0000}"/>
    <cellStyle name="Normal 67 2 2 4 2" xfId="3854" xr:uid="{00000000-0005-0000-0000-0000638B0000}"/>
    <cellStyle name="Normal 67 2 2 4 2 2" xfId="13927" xr:uid="{00000000-0005-0000-0000-0000648B0000}"/>
    <cellStyle name="Normal 67 2 2 4 2 2 2" xfId="44258" xr:uid="{00000000-0005-0000-0000-0000658B0000}"/>
    <cellStyle name="Normal 67 2 2 4 2 2 3" xfId="29025" xr:uid="{00000000-0005-0000-0000-0000668B0000}"/>
    <cellStyle name="Normal 67 2 2 4 2 3" xfId="8907" xr:uid="{00000000-0005-0000-0000-0000678B0000}"/>
    <cellStyle name="Normal 67 2 2 4 2 3 2" xfId="39241" xr:uid="{00000000-0005-0000-0000-0000688B0000}"/>
    <cellStyle name="Normal 67 2 2 4 2 3 3" xfId="24008" xr:uid="{00000000-0005-0000-0000-0000698B0000}"/>
    <cellStyle name="Normal 67 2 2 4 2 4" xfId="34228" xr:uid="{00000000-0005-0000-0000-00006A8B0000}"/>
    <cellStyle name="Normal 67 2 2 4 2 5" xfId="18995" xr:uid="{00000000-0005-0000-0000-00006B8B0000}"/>
    <cellStyle name="Normal 67 2 2 4 3" xfId="5546" xr:uid="{00000000-0005-0000-0000-00006C8B0000}"/>
    <cellStyle name="Normal 67 2 2 4 3 2" xfId="15598" xr:uid="{00000000-0005-0000-0000-00006D8B0000}"/>
    <cellStyle name="Normal 67 2 2 4 3 2 2" xfId="45929" xr:uid="{00000000-0005-0000-0000-00006E8B0000}"/>
    <cellStyle name="Normal 67 2 2 4 3 2 3" xfId="30696" xr:uid="{00000000-0005-0000-0000-00006F8B0000}"/>
    <cellStyle name="Normal 67 2 2 4 3 3" xfId="10578" xr:uid="{00000000-0005-0000-0000-0000708B0000}"/>
    <cellStyle name="Normal 67 2 2 4 3 3 2" xfId="40912" xr:uid="{00000000-0005-0000-0000-0000718B0000}"/>
    <cellStyle name="Normal 67 2 2 4 3 3 3" xfId="25679" xr:uid="{00000000-0005-0000-0000-0000728B0000}"/>
    <cellStyle name="Normal 67 2 2 4 3 4" xfId="35899" xr:uid="{00000000-0005-0000-0000-0000738B0000}"/>
    <cellStyle name="Normal 67 2 2 4 3 5" xfId="20666" xr:uid="{00000000-0005-0000-0000-0000748B0000}"/>
    <cellStyle name="Normal 67 2 2 4 4" xfId="12256" xr:uid="{00000000-0005-0000-0000-0000758B0000}"/>
    <cellStyle name="Normal 67 2 2 4 4 2" xfId="42587" xr:uid="{00000000-0005-0000-0000-0000768B0000}"/>
    <cellStyle name="Normal 67 2 2 4 4 3" xfId="27354" xr:uid="{00000000-0005-0000-0000-0000778B0000}"/>
    <cellStyle name="Normal 67 2 2 4 5" xfId="7235" xr:uid="{00000000-0005-0000-0000-0000788B0000}"/>
    <cellStyle name="Normal 67 2 2 4 5 2" xfId="37570" xr:uid="{00000000-0005-0000-0000-0000798B0000}"/>
    <cellStyle name="Normal 67 2 2 4 5 3" xfId="22337" xr:uid="{00000000-0005-0000-0000-00007A8B0000}"/>
    <cellStyle name="Normal 67 2 2 4 6" xfId="32558" xr:uid="{00000000-0005-0000-0000-00007B8B0000}"/>
    <cellStyle name="Normal 67 2 2 4 7" xfId="17324" xr:uid="{00000000-0005-0000-0000-00007C8B0000}"/>
    <cellStyle name="Normal 67 2 2 5" xfId="3017" xr:uid="{00000000-0005-0000-0000-00007D8B0000}"/>
    <cellStyle name="Normal 67 2 2 5 2" xfId="13091" xr:uid="{00000000-0005-0000-0000-00007E8B0000}"/>
    <cellStyle name="Normal 67 2 2 5 2 2" xfId="43422" xr:uid="{00000000-0005-0000-0000-00007F8B0000}"/>
    <cellStyle name="Normal 67 2 2 5 2 3" xfId="28189" xr:uid="{00000000-0005-0000-0000-0000808B0000}"/>
    <cellStyle name="Normal 67 2 2 5 3" xfId="8071" xr:uid="{00000000-0005-0000-0000-0000818B0000}"/>
    <cellStyle name="Normal 67 2 2 5 3 2" xfId="38405" xr:uid="{00000000-0005-0000-0000-0000828B0000}"/>
    <cellStyle name="Normal 67 2 2 5 3 3" xfId="23172" xr:uid="{00000000-0005-0000-0000-0000838B0000}"/>
    <cellStyle name="Normal 67 2 2 5 4" xfId="33392" xr:uid="{00000000-0005-0000-0000-0000848B0000}"/>
    <cellStyle name="Normal 67 2 2 5 5" xfId="18159" xr:uid="{00000000-0005-0000-0000-0000858B0000}"/>
    <cellStyle name="Normal 67 2 2 6" xfId="4710" xr:uid="{00000000-0005-0000-0000-0000868B0000}"/>
    <cellStyle name="Normal 67 2 2 6 2" xfId="14762" xr:uid="{00000000-0005-0000-0000-0000878B0000}"/>
    <cellStyle name="Normal 67 2 2 6 2 2" xfId="45093" xr:uid="{00000000-0005-0000-0000-0000888B0000}"/>
    <cellStyle name="Normal 67 2 2 6 2 3" xfId="29860" xr:uid="{00000000-0005-0000-0000-0000898B0000}"/>
    <cellStyle name="Normal 67 2 2 6 3" xfId="9742" xr:uid="{00000000-0005-0000-0000-00008A8B0000}"/>
    <cellStyle name="Normal 67 2 2 6 3 2" xfId="40076" xr:uid="{00000000-0005-0000-0000-00008B8B0000}"/>
    <cellStyle name="Normal 67 2 2 6 3 3" xfId="24843" xr:uid="{00000000-0005-0000-0000-00008C8B0000}"/>
    <cellStyle name="Normal 67 2 2 6 4" xfId="35063" xr:uid="{00000000-0005-0000-0000-00008D8B0000}"/>
    <cellStyle name="Normal 67 2 2 6 5" xfId="19830" xr:uid="{00000000-0005-0000-0000-00008E8B0000}"/>
    <cellStyle name="Normal 67 2 2 7" xfId="11420" xr:uid="{00000000-0005-0000-0000-00008F8B0000}"/>
    <cellStyle name="Normal 67 2 2 7 2" xfId="41751" xr:uid="{00000000-0005-0000-0000-0000908B0000}"/>
    <cellStyle name="Normal 67 2 2 7 3" xfId="26518" xr:uid="{00000000-0005-0000-0000-0000918B0000}"/>
    <cellStyle name="Normal 67 2 2 8" xfId="6399" xr:uid="{00000000-0005-0000-0000-0000928B0000}"/>
    <cellStyle name="Normal 67 2 2 8 2" xfId="36734" xr:uid="{00000000-0005-0000-0000-0000938B0000}"/>
    <cellStyle name="Normal 67 2 2 8 3" xfId="21501" xr:uid="{00000000-0005-0000-0000-0000948B0000}"/>
    <cellStyle name="Normal 67 2 2 9" xfId="31722" xr:uid="{00000000-0005-0000-0000-0000958B0000}"/>
    <cellStyle name="Normal 67 2 3" xfId="1426" xr:uid="{00000000-0005-0000-0000-0000968B0000}"/>
    <cellStyle name="Normal 67 2 3 2" xfId="1847" xr:uid="{00000000-0005-0000-0000-0000978B0000}"/>
    <cellStyle name="Normal 67 2 3 2 2" xfId="2686" xr:uid="{00000000-0005-0000-0000-0000988B0000}"/>
    <cellStyle name="Normal 67 2 3 2 2 2" xfId="4376" xr:uid="{00000000-0005-0000-0000-0000998B0000}"/>
    <cellStyle name="Normal 67 2 3 2 2 2 2" xfId="14449" xr:uid="{00000000-0005-0000-0000-00009A8B0000}"/>
    <cellStyle name="Normal 67 2 3 2 2 2 2 2" xfId="44780" xr:uid="{00000000-0005-0000-0000-00009B8B0000}"/>
    <cellStyle name="Normal 67 2 3 2 2 2 2 3" xfId="29547" xr:uid="{00000000-0005-0000-0000-00009C8B0000}"/>
    <cellStyle name="Normal 67 2 3 2 2 2 3" xfId="9429" xr:uid="{00000000-0005-0000-0000-00009D8B0000}"/>
    <cellStyle name="Normal 67 2 3 2 2 2 3 2" xfId="39763" xr:uid="{00000000-0005-0000-0000-00009E8B0000}"/>
    <cellStyle name="Normal 67 2 3 2 2 2 3 3" xfId="24530" xr:uid="{00000000-0005-0000-0000-00009F8B0000}"/>
    <cellStyle name="Normal 67 2 3 2 2 2 4" xfId="34750" xr:uid="{00000000-0005-0000-0000-0000A08B0000}"/>
    <cellStyle name="Normal 67 2 3 2 2 2 5" xfId="19517" xr:uid="{00000000-0005-0000-0000-0000A18B0000}"/>
    <cellStyle name="Normal 67 2 3 2 2 3" xfId="6068" xr:uid="{00000000-0005-0000-0000-0000A28B0000}"/>
    <cellStyle name="Normal 67 2 3 2 2 3 2" xfId="16120" xr:uid="{00000000-0005-0000-0000-0000A38B0000}"/>
    <cellStyle name="Normal 67 2 3 2 2 3 2 2" xfId="46451" xr:uid="{00000000-0005-0000-0000-0000A48B0000}"/>
    <cellStyle name="Normal 67 2 3 2 2 3 2 3" xfId="31218" xr:uid="{00000000-0005-0000-0000-0000A58B0000}"/>
    <cellStyle name="Normal 67 2 3 2 2 3 3" xfId="11100" xr:uid="{00000000-0005-0000-0000-0000A68B0000}"/>
    <cellStyle name="Normal 67 2 3 2 2 3 3 2" xfId="41434" xr:uid="{00000000-0005-0000-0000-0000A78B0000}"/>
    <cellStyle name="Normal 67 2 3 2 2 3 3 3" xfId="26201" xr:uid="{00000000-0005-0000-0000-0000A88B0000}"/>
    <cellStyle name="Normal 67 2 3 2 2 3 4" xfId="36421" xr:uid="{00000000-0005-0000-0000-0000A98B0000}"/>
    <cellStyle name="Normal 67 2 3 2 2 3 5" xfId="21188" xr:uid="{00000000-0005-0000-0000-0000AA8B0000}"/>
    <cellStyle name="Normal 67 2 3 2 2 4" xfId="12778" xr:uid="{00000000-0005-0000-0000-0000AB8B0000}"/>
    <cellStyle name="Normal 67 2 3 2 2 4 2" xfId="43109" xr:uid="{00000000-0005-0000-0000-0000AC8B0000}"/>
    <cellStyle name="Normal 67 2 3 2 2 4 3" xfId="27876" xr:uid="{00000000-0005-0000-0000-0000AD8B0000}"/>
    <cellStyle name="Normal 67 2 3 2 2 5" xfId="7757" xr:uid="{00000000-0005-0000-0000-0000AE8B0000}"/>
    <cellStyle name="Normal 67 2 3 2 2 5 2" xfId="38092" xr:uid="{00000000-0005-0000-0000-0000AF8B0000}"/>
    <cellStyle name="Normal 67 2 3 2 2 5 3" xfId="22859" xr:uid="{00000000-0005-0000-0000-0000B08B0000}"/>
    <cellStyle name="Normal 67 2 3 2 2 6" xfId="33080" xr:uid="{00000000-0005-0000-0000-0000B18B0000}"/>
    <cellStyle name="Normal 67 2 3 2 2 7" xfId="17846" xr:uid="{00000000-0005-0000-0000-0000B28B0000}"/>
    <cellStyle name="Normal 67 2 3 2 3" xfId="3539" xr:uid="{00000000-0005-0000-0000-0000B38B0000}"/>
    <cellStyle name="Normal 67 2 3 2 3 2" xfId="13613" xr:uid="{00000000-0005-0000-0000-0000B48B0000}"/>
    <cellStyle name="Normal 67 2 3 2 3 2 2" xfId="43944" xr:uid="{00000000-0005-0000-0000-0000B58B0000}"/>
    <cellStyle name="Normal 67 2 3 2 3 2 3" xfId="28711" xr:uid="{00000000-0005-0000-0000-0000B68B0000}"/>
    <cellStyle name="Normal 67 2 3 2 3 3" xfId="8593" xr:uid="{00000000-0005-0000-0000-0000B78B0000}"/>
    <cellStyle name="Normal 67 2 3 2 3 3 2" xfId="38927" xr:uid="{00000000-0005-0000-0000-0000B88B0000}"/>
    <cellStyle name="Normal 67 2 3 2 3 3 3" xfId="23694" xr:uid="{00000000-0005-0000-0000-0000B98B0000}"/>
    <cellStyle name="Normal 67 2 3 2 3 4" xfId="33914" xr:uid="{00000000-0005-0000-0000-0000BA8B0000}"/>
    <cellStyle name="Normal 67 2 3 2 3 5" xfId="18681" xr:uid="{00000000-0005-0000-0000-0000BB8B0000}"/>
    <cellStyle name="Normal 67 2 3 2 4" xfId="5232" xr:uid="{00000000-0005-0000-0000-0000BC8B0000}"/>
    <cellStyle name="Normal 67 2 3 2 4 2" xfId="15284" xr:uid="{00000000-0005-0000-0000-0000BD8B0000}"/>
    <cellStyle name="Normal 67 2 3 2 4 2 2" xfId="45615" xr:uid="{00000000-0005-0000-0000-0000BE8B0000}"/>
    <cellStyle name="Normal 67 2 3 2 4 2 3" xfId="30382" xr:uid="{00000000-0005-0000-0000-0000BF8B0000}"/>
    <cellStyle name="Normal 67 2 3 2 4 3" xfId="10264" xr:uid="{00000000-0005-0000-0000-0000C08B0000}"/>
    <cellStyle name="Normal 67 2 3 2 4 3 2" xfId="40598" xr:uid="{00000000-0005-0000-0000-0000C18B0000}"/>
    <cellStyle name="Normal 67 2 3 2 4 3 3" xfId="25365" xr:uid="{00000000-0005-0000-0000-0000C28B0000}"/>
    <cellStyle name="Normal 67 2 3 2 4 4" xfId="35585" xr:uid="{00000000-0005-0000-0000-0000C38B0000}"/>
    <cellStyle name="Normal 67 2 3 2 4 5" xfId="20352" xr:uid="{00000000-0005-0000-0000-0000C48B0000}"/>
    <cellStyle name="Normal 67 2 3 2 5" xfId="11942" xr:uid="{00000000-0005-0000-0000-0000C58B0000}"/>
    <cellStyle name="Normal 67 2 3 2 5 2" xfId="42273" xr:uid="{00000000-0005-0000-0000-0000C68B0000}"/>
    <cellStyle name="Normal 67 2 3 2 5 3" xfId="27040" xr:uid="{00000000-0005-0000-0000-0000C78B0000}"/>
    <cellStyle name="Normal 67 2 3 2 6" xfId="6921" xr:uid="{00000000-0005-0000-0000-0000C88B0000}"/>
    <cellStyle name="Normal 67 2 3 2 6 2" xfId="37256" xr:uid="{00000000-0005-0000-0000-0000C98B0000}"/>
    <cellStyle name="Normal 67 2 3 2 6 3" xfId="22023" xr:uid="{00000000-0005-0000-0000-0000CA8B0000}"/>
    <cellStyle name="Normal 67 2 3 2 7" xfId="32244" xr:uid="{00000000-0005-0000-0000-0000CB8B0000}"/>
    <cellStyle name="Normal 67 2 3 2 8" xfId="17010" xr:uid="{00000000-0005-0000-0000-0000CC8B0000}"/>
    <cellStyle name="Normal 67 2 3 3" xfId="2268" xr:uid="{00000000-0005-0000-0000-0000CD8B0000}"/>
    <cellStyle name="Normal 67 2 3 3 2" xfId="3958" xr:uid="{00000000-0005-0000-0000-0000CE8B0000}"/>
    <cellStyle name="Normal 67 2 3 3 2 2" xfId="14031" xr:uid="{00000000-0005-0000-0000-0000CF8B0000}"/>
    <cellStyle name="Normal 67 2 3 3 2 2 2" xfId="44362" xr:uid="{00000000-0005-0000-0000-0000D08B0000}"/>
    <cellStyle name="Normal 67 2 3 3 2 2 3" xfId="29129" xr:uid="{00000000-0005-0000-0000-0000D18B0000}"/>
    <cellStyle name="Normal 67 2 3 3 2 3" xfId="9011" xr:uid="{00000000-0005-0000-0000-0000D28B0000}"/>
    <cellStyle name="Normal 67 2 3 3 2 3 2" xfId="39345" xr:uid="{00000000-0005-0000-0000-0000D38B0000}"/>
    <cellStyle name="Normal 67 2 3 3 2 3 3" xfId="24112" xr:uid="{00000000-0005-0000-0000-0000D48B0000}"/>
    <cellStyle name="Normal 67 2 3 3 2 4" xfId="34332" xr:uid="{00000000-0005-0000-0000-0000D58B0000}"/>
    <cellStyle name="Normal 67 2 3 3 2 5" xfId="19099" xr:uid="{00000000-0005-0000-0000-0000D68B0000}"/>
    <cellStyle name="Normal 67 2 3 3 3" xfId="5650" xr:uid="{00000000-0005-0000-0000-0000D78B0000}"/>
    <cellStyle name="Normal 67 2 3 3 3 2" xfId="15702" xr:uid="{00000000-0005-0000-0000-0000D88B0000}"/>
    <cellStyle name="Normal 67 2 3 3 3 2 2" xfId="46033" xr:uid="{00000000-0005-0000-0000-0000D98B0000}"/>
    <cellStyle name="Normal 67 2 3 3 3 2 3" xfId="30800" xr:uid="{00000000-0005-0000-0000-0000DA8B0000}"/>
    <cellStyle name="Normal 67 2 3 3 3 3" xfId="10682" xr:uid="{00000000-0005-0000-0000-0000DB8B0000}"/>
    <cellStyle name="Normal 67 2 3 3 3 3 2" xfId="41016" xr:uid="{00000000-0005-0000-0000-0000DC8B0000}"/>
    <cellStyle name="Normal 67 2 3 3 3 3 3" xfId="25783" xr:uid="{00000000-0005-0000-0000-0000DD8B0000}"/>
    <cellStyle name="Normal 67 2 3 3 3 4" xfId="36003" xr:uid="{00000000-0005-0000-0000-0000DE8B0000}"/>
    <cellStyle name="Normal 67 2 3 3 3 5" xfId="20770" xr:uid="{00000000-0005-0000-0000-0000DF8B0000}"/>
    <cellStyle name="Normal 67 2 3 3 4" xfId="12360" xr:uid="{00000000-0005-0000-0000-0000E08B0000}"/>
    <cellStyle name="Normal 67 2 3 3 4 2" xfId="42691" xr:uid="{00000000-0005-0000-0000-0000E18B0000}"/>
    <cellStyle name="Normal 67 2 3 3 4 3" xfId="27458" xr:uid="{00000000-0005-0000-0000-0000E28B0000}"/>
    <cellStyle name="Normal 67 2 3 3 5" xfId="7339" xr:uid="{00000000-0005-0000-0000-0000E38B0000}"/>
    <cellStyle name="Normal 67 2 3 3 5 2" xfId="37674" xr:uid="{00000000-0005-0000-0000-0000E48B0000}"/>
    <cellStyle name="Normal 67 2 3 3 5 3" xfId="22441" xr:uid="{00000000-0005-0000-0000-0000E58B0000}"/>
    <cellStyle name="Normal 67 2 3 3 6" xfId="32662" xr:uid="{00000000-0005-0000-0000-0000E68B0000}"/>
    <cellStyle name="Normal 67 2 3 3 7" xfId="17428" xr:uid="{00000000-0005-0000-0000-0000E78B0000}"/>
    <cellStyle name="Normal 67 2 3 4" xfId="3121" xr:uid="{00000000-0005-0000-0000-0000E88B0000}"/>
    <cellStyle name="Normal 67 2 3 4 2" xfId="13195" xr:uid="{00000000-0005-0000-0000-0000E98B0000}"/>
    <cellStyle name="Normal 67 2 3 4 2 2" xfId="43526" xr:uid="{00000000-0005-0000-0000-0000EA8B0000}"/>
    <cellStyle name="Normal 67 2 3 4 2 3" xfId="28293" xr:uid="{00000000-0005-0000-0000-0000EB8B0000}"/>
    <cellStyle name="Normal 67 2 3 4 3" xfId="8175" xr:uid="{00000000-0005-0000-0000-0000EC8B0000}"/>
    <cellStyle name="Normal 67 2 3 4 3 2" xfId="38509" xr:uid="{00000000-0005-0000-0000-0000ED8B0000}"/>
    <cellStyle name="Normal 67 2 3 4 3 3" xfId="23276" xr:uid="{00000000-0005-0000-0000-0000EE8B0000}"/>
    <cellStyle name="Normal 67 2 3 4 4" xfId="33496" xr:uid="{00000000-0005-0000-0000-0000EF8B0000}"/>
    <cellStyle name="Normal 67 2 3 4 5" xfId="18263" xr:uid="{00000000-0005-0000-0000-0000F08B0000}"/>
    <cellStyle name="Normal 67 2 3 5" xfId="4814" xr:uid="{00000000-0005-0000-0000-0000F18B0000}"/>
    <cellStyle name="Normal 67 2 3 5 2" xfId="14866" xr:uid="{00000000-0005-0000-0000-0000F28B0000}"/>
    <cellStyle name="Normal 67 2 3 5 2 2" xfId="45197" xr:uid="{00000000-0005-0000-0000-0000F38B0000}"/>
    <cellStyle name="Normal 67 2 3 5 2 3" xfId="29964" xr:uid="{00000000-0005-0000-0000-0000F48B0000}"/>
    <cellStyle name="Normal 67 2 3 5 3" xfId="9846" xr:uid="{00000000-0005-0000-0000-0000F58B0000}"/>
    <cellStyle name="Normal 67 2 3 5 3 2" xfId="40180" xr:uid="{00000000-0005-0000-0000-0000F68B0000}"/>
    <cellStyle name="Normal 67 2 3 5 3 3" xfId="24947" xr:uid="{00000000-0005-0000-0000-0000F78B0000}"/>
    <cellStyle name="Normal 67 2 3 5 4" xfId="35167" xr:uid="{00000000-0005-0000-0000-0000F88B0000}"/>
    <cellStyle name="Normal 67 2 3 5 5" xfId="19934" xr:uid="{00000000-0005-0000-0000-0000F98B0000}"/>
    <cellStyle name="Normal 67 2 3 6" xfId="11524" xr:uid="{00000000-0005-0000-0000-0000FA8B0000}"/>
    <cellStyle name="Normal 67 2 3 6 2" xfId="41855" xr:uid="{00000000-0005-0000-0000-0000FB8B0000}"/>
    <cellStyle name="Normal 67 2 3 6 3" xfId="26622" xr:uid="{00000000-0005-0000-0000-0000FC8B0000}"/>
    <cellStyle name="Normal 67 2 3 7" xfId="6503" xr:uid="{00000000-0005-0000-0000-0000FD8B0000}"/>
    <cellStyle name="Normal 67 2 3 7 2" xfId="36838" xr:uid="{00000000-0005-0000-0000-0000FE8B0000}"/>
    <cellStyle name="Normal 67 2 3 7 3" xfId="21605" xr:uid="{00000000-0005-0000-0000-0000FF8B0000}"/>
    <cellStyle name="Normal 67 2 3 8" xfId="31826" xr:uid="{00000000-0005-0000-0000-0000008C0000}"/>
    <cellStyle name="Normal 67 2 3 9" xfId="16592" xr:uid="{00000000-0005-0000-0000-0000018C0000}"/>
    <cellStyle name="Normal 67 2 4" xfId="1639" xr:uid="{00000000-0005-0000-0000-0000028C0000}"/>
    <cellStyle name="Normal 67 2 4 2" xfId="2478" xr:uid="{00000000-0005-0000-0000-0000038C0000}"/>
    <cellStyle name="Normal 67 2 4 2 2" xfId="4168" xr:uid="{00000000-0005-0000-0000-0000048C0000}"/>
    <cellStyle name="Normal 67 2 4 2 2 2" xfId="14241" xr:uid="{00000000-0005-0000-0000-0000058C0000}"/>
    <cellStyle name="Normal 67 2 4 2 2 2 2" xfId="44572" xr:uid="{00000000-0005-0000-0000-0000068C0000}"/>
    <cellStyle name="Normal 67 2 4 2 2 2 3" xfId="29339" xr:uid="{00000000-0005-0000-0000-0000078C0000}"/>
    <cellStyle name="Normal 67 2 4 2 2 3" xfId="9221" xr:uid="{00000000-0005-0000-0000-0000088C0000}"/>
    <cellStyle name="Normal 67 2 4 2 2 3 2" xfId="39555" xr:uid="{00000000-0005-0000-0000-0000098C0000}"/>
    <cellStyle name="Normal 67 2 4 2 2 3 3" xfId="24322" xr:uid="{00000000-0005-0000-0000-00000A8C0000}"/>
    <cellStyle name="Normal 67 2 4 2 2 4" xfId="34542" xr:uid="{00000000-0005-0000-0000-00000B8C0000}"/>
    <cellStyle name="Normal 67 2 4 2 2 5" xfId="19309" xr:uid="{00000000-0005-0000-0000-00000C8C0000}"/>
    <cellStyle name="Normal 67 2 4 2 3" xfId="5860" xr:uid="{00000000-0005-0000-0000-00000D8C0000}"/>
    <cellStyle name="Normal 67 2 4 2 3 2" xfId="15912" xr:uid="{00000000-0005-0000-0000-00000E8C0000}"/>
    <cellStyle name="Normal 67 2 4 2 3 2 2" xfId="46243" xr:uid="{00000000-0005-0000-0000-00000F8C0000}"/>
    <cellStyle name="Normal 67 2 4 2 3 2 3" xfId="31010" xr:uid="{00000000-0005-0000-0000-0000108C0000}"/>
    <cellStyle name="Normal 67 2 4 2 3 3" xfId="10892" xr:uid="{00000000-0005-0000-0000-0000118C0000}"/>
    <cellStyle name="Normal 67 2 4 2 3 3 2" xfId="41226" xr:uid="{00000000-0005-0000-0000-0000128C0000}"/>
    <cellStyle name="Normal 67 2 4 2 3 3 3" xfId="25993" xr:uid="{00000000-0005-0000-0000-0000138C0000}"/>
    <cellStyle name="Normal 67 2 4 2 3 4" xfId="36213" xr:uid="{00000000-0005-0000-0000-0000148C0000}"/>
    <cellStyle name="Normal 67 2 4 2 3 5" xfId="20980" xr:uid="{00000000-0005-0000-0000-0000158C0000}"/>
    <cellStyle name="Normal 67 2 4 2 4" xfId="12570" xr:uid="{00000000-0005-0000-0000-0000168C0000}"/>
    <cellStyle name="Normal 67 2 4 2 4 2" xfId="42901" xr:uid="{00000000-0005-0000-0000-0000178C0000}"/>
    <cellStyle name="Normal 67 2 4 2 4 3" xfId="27668" xr:uid="{00000000-0005-0000-0000-0000188C0000}"/>
    <cellStyle name="Normal 67 2 4 2 5" xfId="7549" xr:uid="{00000000-0005-0000-0000-0000198C0000}"/>
    <cellStyle name="Normal 67 2 4 2 5 2" xfId="37884" xr:uid="{00000000-0005-0000-0000-00001A8C0000}"/>
    <cellStyle name="Normal 67 2 4 2 5 3" xfId="22651" xr:uid="{00000000-0005-0000-0000-00001B8C0000}"/>
    <cellStyle name="Normal 67 2 4 2 6" xfId="32872" xr:uid="{00000000-0005-0000-0000-00001C8C0000}"/>
    <cellStyle name="Normal 67 2 4 2 7" xfId="17638" xr:uid="{00000000-0005-0000-0000-00001D8C0000}"/>
    <cellStyle name="Normal 67 2 4 3" xfId="3331" xr:uid="{00000000-0005-0000-0000-00001E8C0000}"/>
    <cellStyle name="Normal 67 2 4 3 2" xfId="13405" xr:uid="{00000000-0005-0000-0000-00001F8C0000}"/>
    <cellStyle name="Normal 67 2 4 3 2 2" xfId="43736" xr:uid="{00000000-0005-0000-0000-0000208C0000}"/>
    <cellStyle name="Normal 67 2 4 3 2 3" xfId="28503" xr:uid="{00000000-0005-0000-0000-0000218C0000}"/>
    <cellStyle name="Normal 67 2 4 3 3" xfId="8385" xr:uid="{00000000-0005-0000-0000-0000228C0000}"/>
    <cellStyle name="Normal 67 2 4 3 3 2" xfId="38719" xr:uid="{00000000-0005-0000-0000-0000238C0000}"/>
    <cellStyle name="Normal 67 2 4 3 3 3" xfId="23486" xr:uid="{00000000-0005-0000-0000-0000248C0000}"/>
    <cellStyle name="Normal 67 2 4 3 4" xfId="33706" xr:uid="{00000000-0005-0000-0000-0000258C0000}"/>
    <cellStyle name="Normal 67 2 4 3 5" xfId="18473" xr:uid="{00000000-0005-0000-0000-0000268C0000}"/>
    <cellStyle name="Normal 67 2 4 4" xfId="5024" xr:uid="{00000000-0005-0000-0000-0000278C0000}"/>
    <cellStyle name="Normal 67 2 4 4 2" xfId="15076" xr:uid="{00000000-0005-0000-0000-0000288C0000}"/>
    <cellStyle name="Normal 67 2 4 4 2 2" xfId="45407" xr:uid="{00000000-0005-0000-0000-0000298C0000}"/>
    <cellStyle name="Normal 67 2 4 4 2 3" xfId="30174" xr:uid="{00000000-0005-0000-0000-00002A8C0000}"/>
    <cellStyle name="Normal 67 2 4 4 3" xfId="10056" xr:uid="{00000000-0005-0000-0000-00002B8C0000}"/>
    <cellStyle name="Normal 67 2 4 4 3 2" xfId="40390" xr:uid="{00000000-0005-0000-0000-00002C8C0000}"/>
    <cellStyle name="Normal 67 2 4 4 3 3" xfId="25157" xr:uid="{00000000-0005-0000-0000-00002D8C0000}"/>
    <cellStyle name="Normal 67 2 4 4 4" xfId="35377" xr:uid="{00000000-0005-0000-0000-00002E8C0000}"/>
    <cellStyle name="Normal 67 2 4 4 5" xfId="20144" xr:uid="{00000000-0005-0000-0000-00002F8C0000}"/>
    <cellStyle name="Normal 67 2 4 5" xfId="11734" xr:uid="{00000000-0005-0000-0000-0000308C0000}"/>
    <cellStyle name="Normal 67 2 4 5 2" xfId="42065" xr:uid="{00000000-0005-0000-0000-0000318C0000}"/>
    <cellStyle name="Normal 67 2 4 5 3" xfId="26832" xr:uid="{00000000-0005-0000-0000-0000328C0000}"/>
    <cellStyle name="Normal 67 2 4 6" xfId="6713" xr:uid="{00000000-0005-0000-0000-0000338C0000}"/>
    <cellStyle name="Normal 67 2 4 6 2" xfId="37048" xr:uid="{00000000-0005-0000-0000-0000348C0000}"/>
    <cellStyle name="Normal 67 2 4 6 3" xfId="21815" xr:uid="{00000000-0005-0000-0000-0000358C0000}"/>
    <cellStyle name="Normal 67 2 4 7" xfId="32036" xr:uid="{00000000-0005-0000-0000-0000368C0000}"/>
    <cellStyle name="Normal 67 2 4 8" xfId="16802" xr:uid="{00000000-0005-0000-0000-0000378C0000}"/>
    <cellStyle name="Normal 67 2 5" xfId="2060" xr:uid="{00000000-0005-0000-0000-0000388C0000}"/>
    <cellStyle name="Normal 67 2 5 2" xfId="3750" xr:uid="{00000000-0005-0000-0000-0000398C0000}"/>
    <cellStyle name="Normal 67 2 5 2 2" xfId="13823" xr:uid="{00000000-0005-0000-0000-00003A8C0000}"/>
    <cellStyle name="Normal 67 2 5 2 2 2" xfId="44154" xr:uid="{00000000-0005-0000-0000-00003B8C0000}"/>
    <cellStyle name="Normal 67 2 5 2 2 3" xfId="28921" xr:uid="{00000000-0005-0000-0000-00003C8C0000}"/>
    <cellStyle name="Normal 67 2 5 2 3" xfId="8803" xr:uid="{00000000-0005-0000-0000-00003D8C0000}"/>
    <cellStyle name="Normal 67 2 5 2 3 2" xfId="39137" xr:uid="{00000000-0005-0000-0000-00003E8C0000}"/>
    <cellStyle name="Normal 67 2 5 2 3 3" xfId="23904" xr:uid="{00000000-0005-0000-0000-00003F8C0000}"/>
    <cellStyle name="Normal 67 2 5 2 4" xfId="34124" xr:uid="{00000000-0005-0000-0000-0000408C0000}"/>
    <cellStyle name="Normal 67 2 5 2 5" xfId="18891" xr:uid="{00000000-0005-0000-0000-0000418C0000}"/>
    <cellStyle name="Normal 67 2 5 3" xfId="5442" xr:uid="{00000000-0005-0000-0000-0000428C0000}"/>
    <cellStyle name="Normal 67 2 5 3 2" xfId="15494" xr:uid="{00000000-0005-0000-0000-0000438C0000}"/>
    <cellStyle name="Normal 67 2 5 3 2 2" xfId="45825" xr:uid="{00000000-0005-0000-0000-0000448C0000}"/>
    <cellStyle name="Normal 67 2 5 3 2 3" xfId="30592" xr:uid="{00000000-0005-0000-0000-0000458C0000}"/>
    <cellStyle name="Normal 67 2 5 3 3" xfId="10474" xr:uid="{00000000-0005-0000-0000-0000468C0000}"/>
    <cellStyle name="Normal 67 2 5 3 3 2" xfId="40808" xr:uid="{00000000-0005-0000-0000-0000478C0000}"/>
    <cellStyle name="Normal 67 2 5 3 3 3" xfId="25575" xr:uid="{00000000-0005-0000-0000-0000488C0000}"/>
    <cellStyle name="Normal 67 2 5 3 4" xfId="35795" xr:uid="{00000000-0005-0000-0000-0000498C0000}"/>
    <cellStyle name="Normal 67 2 5 3 5" xfId="20562" xr:uid="{00000000-0005-0000-0000-00004A8C0000}"/>
    <cellStyle name="Normal 67 2 5 4" xfId="12152" xr:uid="{00000000-0005-0000-0000-00004B8C0000}"/>
    <cellStyle name="Normal 67 2 5 4 2" xfId="42483" xr:uid="{00000000-0005-0000-0000-00004C8C0000}"/>
    <cellStyle name="Normal 67 2 5 4 3" xfId="27250" xr:uid="{00000000-0005-0000-0000-00004D8C0000}"/>
    <cellStyle name="Normal 67 2 5 5" xfId="7131" xr:uid="{00000000-0005-0000-0000-00004E8C0000}"/>
    <cellStyle name="Normal 67 2 5 5 2" xfId="37466" xr:uid="{00000000-0005-0000-0000-00004F8C0000}"/>
    <cellStyle name="Normal 67 2 5 5 3" xfId="22233" xr:uid="{00000000-0005-0000-0000-0000508C0000}"/>
    <cellStyle name="Normal 67 2 5 6" xfId="32454" xr:uid="{00000000-0005-0000-0000-0000518C0000}"/>
    <cellStyle name="Normal 67 2 5 7" xfId="17220" xr:uid="{00000000-0005-0000-0000-0000528C0000}"/>
    <cellStyle name="Normal 67 2 6" xfId="2913" xr:uid="{00000000-0005-0000-0000-0000538C0000}"/>
    <cellStyle name="Normal 67 2 6 2" xfId="12987" xr:uid="{00000000-0005-0000-0000-0000548C0000}"/>
    <cellStyle name="Normal 67 2 6 2 2" xfId="43318" xr:uid="{00000000-0005-0000-0000-0000558C0000}"/>
    <cellStyle name="Normal 67 2 6 2 3" xfId="28085" xr:uid="{00000000-0005-0000-0000-0000568C0000}"/>
    <cellStyle name="Normal 67 2 6 3" xfId="7967" xr:uid="{00000000-0005-0000-0000-0000578C0000}"/>
    <cellStyle name="Normal 67 2 6 3 2" xfId="38301" xr:uid="{00000000-0005-0000-0000-0000588C0000}"/>
    <cellStyle name="Normal 67 2 6 3 3" xfId="23068" xr:uid="{00000000-0005-0000-0000-0000598C0000}"/>
    <cellStyle name="Normal 67 2 6 4" xfId="33288" xr:uid="{00000000-0005-0000-0000-00005A8C0000}"/>
    <cellStyle name="Normal 67 2 6 5" xfId="18055" xr:uid="{00000000-0005-0000-0000-00005B8C0000}"/>
    <cellStyle name="Normal 67 2 7" xfId="4606" xr:uid="{00000000-0005-0000-0000-00005C8C0000}"/>
    <cellStyle name="Normal 67 2 7 2" xfId="14658" xr:uid="{00000000-0005-0000-0000-00005D8C0000}"/>
    <cellStyle name="Normal 67 2 7 2 2" xfId="44989" xr:uid="{00000000-0005-0000-0000-00005E8C0000}"/>
    <cellStyle name="Normal 67 2 7 2 3" xfId="29756" xr:uid="{00000000-0005-0000-0000-00005F8C0000}"/>
    <cellStyle name="Normal 67 2 7 3" xfId="9638" xr:uid="{00000000-0005-0000-0000-0000608C0000}"/>
    <cellStyle name="Normal 67 2 7 3 2" xfId="39972" xr:uid="{00000000-0005-0000-0000-0000618C0000}"/>
    <cellStyle name="Normal 67 2 7 3 3" xfId="24739" xr:uid="{00000000-0005-0000-0000-0000628C0000}"/>
    <cellStyle name="Normal 67 2 7 4" xfId="34959" xr:uid="{00000000-0005-0000-0000-0000638C0000}"/>
    <cellStyle name="Normal 67 2 7 5" xfId="19726" xr:uid="{00000000-0005-0000-0000-0000648C0000}"/>
    <cellStyle name="Normal 67 2 8" xfId="11316" xr:uid="{00000000-0005-0000-0000-0000658C0000}"/>
    <cellStyle name="Normal 67 2 8 2" xfId="41647" xr:uid="{00000000-0005-0000-0000-0000668C0000}"/>
    <cellStyle name="Normal 67 2 8 3" xfId="26414" xr:uid="{00000000-0005-0000-0000-0000678C0000}"/>
    <cellStyle name="Normal 67 2 9" xfId="6295" xr:uid="{00000000-0005-0000-0000-0000688C0000}"/>
    <cellStyle name="Normal 67 2 9 2" xfId="36630" xr:uid="{00000000-0005-0000-0000-0000698C0000}"/>
    <cellStyle name="Normal 67 2 9 3" xfId="21397" xr:uid="{00000000-0005-0000-0000-00006A8C0000}"/>
    <cellStyle name="Normal 67 3" xfId="1259" xr:uid="{00000000-0005-0000-0000-00006B8C0000}"/>
    <cellStyle name="Normal 67 3 10" xfId="16436" xr:uid="{00000000-0005-0000-0000-00006C8C0000}"/>
    <cellStyle name="Normal 67 3 2" xfId="1478" xr:uid="{00000000-0005-0000-0000-00006D8C0000}"/>
    <cellStyle name="Normal 67 3 2 2" xfId="1899" xr:uid="{00000000-0005-0000-0000-00006E8C0000}"/>
    <cellStyle name="Normal 67 3 2 2 2" xfId="2738" xr:uid="{00000000-0005-0000-0000-00006F8C0000}"/>
    <cellStyle name="Normal 67 3 2 2 2 2" xfId="4428" xr:uid="{00000000-0005-0000-0000-0000708C0000}"/>
    <cellStyle name="Normal 67 3 2 2 2 2 2" xfId="14501" xr:uid="{00000000-0005-0000-0000-0000718C0000}"/>
    <cellStyle name="Normal 67 3 2 2 2 2 2 2" xfId="44832" xr:uid="{00000000-0005-0000-0000-0000728C0000}"/>
    <cellStyle name="Normal 67 3 2 2 2 2 2 3" xfId="29599" xr:uid="{00000000-0005-0000-0000-0000738C0000}"/>
    <cellStyle name="Normal 67 3 2 2 2 2 3" xfId="9481" xr:uid="{00000000-0005-0000-0000-0000748C0000}"/>
    <cellStyle name="Normal 67 3 2 2 2 2 3 2" xfId="39815" xr:uid="{00000000-0005-0000-0000-0000758C0000}"/>
    <cellStyle name="Normal 67 3 2 2 2 2 3 3" xfId="24582" xr:uid="{00000000-0005-0000-0000-0000768C0000}"/>
    <cellStyle name="Normal 67 3 2 2 2 2 4" xfId="34802" xr:uid="{00000000-0005-0000-0000-0000778C0000}"/>
    <cellStyle name="Normal 67 3 2 2 2 2 5" xfId="19569" xr:uid="{00000000-0005-0000-0000-0000788C0000}"/>
    <cellStyle name="Normal 67 3 2 2 2 3" xfId="6120" xr:uid="{00000000-0005-0000-0000-0000798C0000}"/>
    <cellStyle name="Normal 67 3 2 2 2 3 2" xfId="16172" xr:uid="{00000000-0005-0000-0000-00007A8C0000}"/>
    <cellStyle name="Normal 67 3 2 2 2 3 2 2" xfId="46503" xr:uid="{00000000-0005-0000-0000-00007B8C0000}"/>
    <cellStyle name="Normal 67 3 2 2 2 3 2 3" xfId="31270" xr:uid="{00000000-0005-0000-0000-00007C8C0000}"/>
    <cellStyle name="Normal 67 3 2 2 2 3 3" xfId="11152" xr:uid="{00000000-0005-0000-0000-00007D8C0000}"/>
    <cellStyle name="Normal 67 3 2 2 2 3 3 2" xfId="41486" xr:uid="{00000000-0005-0000-0000-00007E8C0000}"/>
    <cellStyle name="Normal 67 3 2 2 2 3 3 3" xfId="26253" xr:uid="{00000000-0005-0000-0000-00007F8C0000}"/>
    <cellStyle name="Normal 67 3 2 2 2 3 4" xfId="36473" xr:uid="{00000000-0005-0000-0000-0000808C0000}"/>
    <cellStyle name="Normal 67 3 2 2 2 3 5" xfId="21240" xr:uid="{00000000-0005-0000-0000-0000818C0000}"/>
    <cellStyle name="Normal 67 3 2 2 2 4" xfId="12830" xr:uid="{00000000-0005-0000-0000-0000828C0000}"/>
    <cellStyle name="Normal 67 3 2 2 2 4 2" xfId="43161" xr:uid="{00000000-0005-0000-0000-0000838C0000}"/>
    <cellStyle name="Normal 67 3 2 2 2 4 3" xfId="27928" xr:uid="{00000000-0005-0000-0000-0000848C0000}"/>
    <cellStyle name="Normal 67 3 2 2 2 5" xfId="7809" xr:uid="{00000000-0005-0000-0000-0000858C0000}"/>
    <cellStyle name="Normal 67 3 2 2 2 5 2" xfId="38144" xr:uid="{00000000-0005-0000-0000-0000868C0000}"/>
    <cellStyle name="Normal 67 3 2 2 2 5 3" xfId="22911" xr:uid="{00000000-0005-0000-0000-0000878C0000}"/>
    <cellStyle name="Normal 67 3 2 2 2 6" xfId="33132" xr:uid="{00000000-0005-0000-0000-0000888C0000}"/>
    <cellStyle name="Normal 67 3 2 2 2 7" xfId="17898" xr:uid="{00000000-0005-0000-0000-0000898C0000}"/>
    <cellStyle name="Normal 67 3 2 2 3" xfId="3591" xr:uid="{00000000-0005-0000-0000-00008A8C0000}"/>
    <cellStyle name="Normal 67 3 2 2 3 2" xfId="13665" xr:uid="{00000000-0005-0000-0000-00008B8C0000}"/>
    <cellStyle name="Normal 67 3 2 2 3 2 2" xfId="43996" xr:uid="{00000000-0005-0000-0000-00008C8C0000}"/>
    <cellStyle name="Normal 67 3 2 2 3 2 3" xfId="28763" xr:uid="{00000000-0005-0000-0000-00008D8C0000}"/>
    <cellStyle name="Normal 67 3 2 2 3 3" xfId="8645" xr:uid="{00000000-0005-0000-0000-00008E8C0000}"/>
    <cellStyle name="Normal 67 3 2 2 3 3 2" xfId="38979" xr:uid="{00000000-0005-0000-0000-00008F8C0000}"/>
    <cellStyle name="Normal 67 3 2 2 3 3 3" xfId="23746" xr:uid="{00000000-0005-0000-0000-0000908C0000}"/>
    <cellStyle name="Normal 67 3 2 2 3 4" xfId="33966" xr:uid="{00000000-0005-0000-0000-0000918C0000}"/>
    <cellStyle name="Normal 67 3 2 2 3 5" xfId="18733" xr:uid="{00000000-0005-0000-0000-0000928C0000}"/>
    <cellStyle name="Normal 67 3 2 2 4" xfId="5284" xr:uid="{00000000-0005-0000-0000-0000938C0000}"/>
    <cellStyle name="Normal 67 3 2 2 4 2" xfId="15336" xr:uid="{00000000-0005-0000-0000-0000948C0000}"/>
    <cellStyle name="Normal 67 3 2 2 4 2 2" xfId="45667" xr:uid="{00000000-0005-0000-0000-0000958C0000}"/>
    <cellStyle name="Normal 67 3 2 2 4 2 3" xfId="30434" xr:uid="{00000000-0005-0000-0000-0000968C0000}"/>
    <cellStyle name="Normal 67 3 2 2 4 3" xfId="10316" xr:uid="{00000000-0005-0000-0000-0000978C0000}"/>
    <cellStyle name="Normal 67 3 2 2 4 3 2" xfId="40650" xr:uid="{00000000-0005-0000-0000-0000988C0000}"/>
    <cellStyle name="Normal 67 3 2 2 4 3 3" xfId="25417" xr:uid="{00000000-0005-0000-0000-0000998C0000}"/>
    <cellStyle name="Normal 67 3 2 2 4 4" xfId="35637" xr:uid="{00000000-0005-0000-0000-00009A8C0000}"/>
    <cellStyle name="Normal 67 3 2 2 4 5" xfId="20404" xr:uid="{00000000-0005-0000-0000-00009B8C0000}"/>
    <cellStyle name="Normal 67 3 2 2 5" xfId="11994" xr:uid="{00000000-0005-0000-0000-00009C8C0000}"/>
    <cellStyle name="Normal 67 3 2 2 5 2" xfId="42325" xr:uid="{00000000-0005-0000-0000-00009D8C0000}"/>
    <cellStyle name="Normal 67 3 2 2 5 3" xfId="27092" xr:uid="{00000000-0005-0000-0000-00009E8C0000}"/>
    <cellStyle name="Normal 67 3 2 2 6" xfId="6973" xr:uid="{00000000-0005-0000-0000-00009F8C0000}"/>
    <cellStyle name="Normal 67 3 2 2 6 2" xfId="37308" xr:uid="{00000000-0005-0000-0000-0000A08C0000}"/>
    <cellStyle name="Normal 67 3 2 2 6 3" xfId="22075" xr:uid="{00000000-0005-0000-0000-0000A18C0000}"/>
    <cellStyle name="Normal 67 3 2 2 7" xfId="32296" xr:uid="{00000000-0005-0000-0000-0000A28C0000}"/>
    <cellStyle name="Normal 67 3 2 2 8" xfId="17062" xr:uid="{00000000-0005-0000-0000-0000A38C0000}"/>
    <cellStyle name="Normal 67 3 2 3" xfId="2320" xr:uid="{00000000-0005-0000-0000-0000A48C0000}"/>
    <cellStyle name="Normal 67 3 2 3 2" xfId="4010" xr:uid="{00000000-0005-0000-0000-0000A58C0000}"/>
    <cellStyle name="Normal 67 3 2 3 2 2" xfId="14083" xr:uid="{00000000-0005-0000-0000-0000A68C0000}"/>
    <cellStyle name="Normal 67 3 2 3 2 2 2" xfId="44414" xr:uid="{00000000-0005-0000-0000-0000A78C0000}"/>
    <cellStyle name="Normal 67 3 2 3 2 2 3" xfId="29181" xr:uid="{00000000-0005-0000-0000-0000A88C0000}"/>
    <cellStyle name="Normal 67 3 2 3 2 3" xfId="9063" xr:uid="{00000000-0005-0000-0000-0000A98C0000}"/>
    <cellStyle name="Normal 67 3 2 3 2 3 2" xfId="39397" xr:uid="{00000000-0005-0000-0000-0000AA8C0000}"/>
    <cellStyle name="Normal 67 3 2 3 2 3 3" xfId="24164" xr:uid="{00000000-0005-0000-0000-0000AB8C0000}"/>
    <cellStyle name="Normal 67 3 2 3 2 4" xfId="34384" xr:uid="{00000000-0005-0000-0000-0000AC8C0000}"/>
    <cellStyle name="Normal 67 3 2 3 2 5" xfId="19151" xr:uid="{00000000-0005-0000-0000-0000AD8C0000}"/>
    <cellStyle name="Normal 67 3 2 3 3" xfId="5702" xr:uid="{00000000-0005-0000-0000-0000AE8C0000}"/>
    <cellStyle name="Normal 67 3 2 3 3 2" xfId="15754" xr:uid="{00000000-0005-0000-0000-0000AF8C0000}"/>
    <cellStyle name="Normal 67 3 2 3 3 2 2" xfId="46085" xr:uid="{00000000-0005-0000-0000-0000B08C0000}"/>
    <cellStyle name="Normal 67 3 2 3 3 2 3" xfId="30852" xr:uid="{00000000-0005-0000-0000-0000B18C0000}"/>
    <cellStyle name="Normal 67 3 2 3 3 3" xfId="10734" xr:uid="{00000000-0005-0000-0000-0000B28C0000}"/>
    <cellStyle name="Normal 67 3 2 3 3 3 2" xfId="41068" xr:uid="{00000000-0005-0000-0000-0000B38C0000}"/>
    <cellStyle name="Normal 67 3 2 3 3 3 3" xfId="25835" xr:uid="{00000000-0005-0000-0000-0000B48C0000}"/>
    <cellStyle name="Normal 67 3 2 3 3 4" xfId="36055" xr:uid="{00000000-0005-0000-0000-0000B58C0000}"/>
    <cellStyle name="Normal 67 3 2 3 3 5" xfId="20822" xr:uid="{00000000-0005-0000-0000-0000B68C0000}"/>
    <cellStyle name="Normal 67 3 2 3 4" xfId="12412" xr:uid="{00000000-0005-0000-0000-0000B78C0000}"/>
    <cellStyle name="Normal 67 3 2 3 4 2" xfId="42743" xr:uid="{00000000-0005-0000-0000-0000B88C0000}"/>
    <cellStyle name="Normal 67 3 2 3 4 3" xfId="27510" xr:uid="{00000000-0005-0000-0000-0000B98C0000}"/>
    <cellStyle name="Normal 67 3 2 3 5" xfId="7391" xr:uid="{00000000-0005-0000-0000-0000BA8C0000}"/>
    <cellStyle name="Normal 67 3 2 3 5 2" xfId="37726" xr:uid="{00000000-0005-0000-0000-0000BB8C0000}"/>
    <cellStyle name="Normal 67 3 2 3 5 3" xfId="22493" xr:uid="{00000000-0005-0000-0000-0000BC8C0000}"/>
    <cellStyle name="Normal 67 3 2 3 6" xfId="32714" xr:uid="{00000000-0005-0000-0000-0000BD8C0000}"/>
    <cellStyle name="Normal 67 3 2 3 7" xfId="17480" xr:uid="{00000000-0005-0000-0000-0000BE8C0000}"/>
    <cellStyle name="Normal 67 3 2 4" xfId="3173" xr:uid="{00000000-0005-0000-0000-0000BF8C0000}"/>
    <cellStyle name="Normal 67 3 2 4 2" xfId="13247" xr:uid="{00000000-0005-0000-0000-0000C08C0000}"/>
    <cellStyle name="Normal 67 3 2 4 2 2" xfId="43578" xr:uid="{00000000-0005-0000-0000-0000C18C0000}"/>
    <cellStyle name="Normal 67 3 2 4 2 3" xfId="28345" xr:uid="{00000000-0005-0000-0000-0000C28C0000}"/>
    <cellStyle name="Normal 67 3 2 4 3" xfId="8227" xr:uid="{00000000-0005-0000-0000-0000C38C0000}"/>
    <cellStyle name="Normal 67 3 2 4 3 2" xfId="38561" xr:uid="{00000000-0005-0000-0000-0000C48C0000}"/>
    <cellStyle name="Normal 67 3 2 4 3 3" xfId="23328" xr:uid="{00000000-0005-0000-0000-0000C58C0000}"/>
    <cellStyle name="Normal 67 3 2 4 4" xfId="33548" xr:uid="{00000000-0005-0000-0000-0000C68C0000}"/>
    <cellStyle name="Normal 67 3 2 4 5" xfId="18315" xr:uid="{00000000-0005-0000-0000-0000C78C0000}"/>
    <cellStyle name="Normal 67 3 2 5" xfId="4866" xr:uid="{00000000-0005-0000-0000-0000C88C0000}"/>
    <cellStyle name="Normal 67 3 2 5 2" xfId="14918" xr:uid="{00000000-0005-0000-0000-0000C98C0000}"/>
    <cellStyle name="Normal 67 3 2 5 2 2" xfId="45249" xr:uid="{00000000-0005-0000-0000-0000CA8C0000}"/>
    <cellStyle name="Normal 67 3 2 5 2 3" xfId="30016" xr:uid="{00000000-0005-0000-0000-0000CB8C0000}"/>
    <cellStyle name="Normal 67 3 2 5 3" xfId="9898" xr:uid="{00000000-0005-0000-0000-0000CC8C0000}"/>
    <cellStyle name="Normal 67 3 2 5 3 2" xfId="40232" xr:uid="{00000000-0005-0000-0000-0000CD8C0000}"/>
    <cellStyle name="Normal 67 3 2 5 3 3" xfId="24999" xr:uid="{00000000-0005-0000-0000-0000CE8C0000}"/>
    <cellStyle name="Normal 67 3 2 5 4" xfId="35219" xr:uid="{00000000-0005-0000-0000-0000CF8C0000}"/>
    <cellStyle name="Normal 67 3 2 5 5" xfId="19986" xr:uid="{00000000-0005-0000-0000-0000D08C0000}"/>
    <cellStyle name="Normal 67 3 2 6" xfId="11576" xr:uid="{00000000-0005-0000-0000-0000D18C0000}"/>
    <cellStyle name="Normal 67 3 2 6 2" xfId="41907" xr:uid="{00000000-0005-0000-0000-0000D28C0000}"/>
    <cellStyle name="Normal 67 3 2 6 3" xfId="26674" xr:uid="{00000000-0005-0000-0000-0000D38C0000}"/>
    <cellStyle name="Normal 67 3 2 7" xfId="6555" xr:uid="{00000000-0005-0000-0000-0000D48C0000}"/>
    <cellStyle name="Normal 67 3 2 7 2" xfId="36890" xr:uid="{00000000-0005-0000-0000-0000D58C0000}"/>
    <cellStyle name="Normal 67 3 2 7 3" xfId="21657" xr:uid="{00000000-0005-0000-0000-0000D68C0000}"/>
    <cellStyle name="Normal 67 3 2 8" xfId="31878" xr:uid="{00000000-0005-0000-0000-0000D78C0000}"/>
    <cellStyle name="Normal 67 3 2 9" xfId="16644" xr:uid="{00000000-0005-0000-0000-0000D88C0000}"/>
    <cellStyle name="Normal 67 3 3" xfId="1691" xr:uid="{00000000-0005-0000-0000-0000D98C0000}"/>
    <cellStyle name="Normal 67 3 3 2" xfId="2530" xr:uid="{00000000-0005-0000-0000-0000DA8C0000}"/>
    <cellStyle name="Normal 67 3 3 2 2" xfId="4220" xr:uid="{00000000-0005-0000-0000-0000DB8C0000}"/>
    <cellStyle name="Normal 67 3 3 2 2 2" xfId="14293" xr:uid="{00000000-0005-0000-0000-0000DC8C0000}"/>
    <cellStyle name="Normal 67 3 3 2 2 2 2" xfId="44624" xr:uid="{00000000-0005-0000-0000-0000DD8C0000}"/>
    <cellStyle name="Normal 67 3 3 2 2 2 3" xfId="29391" xr:uid="{00000000-0005-0000-0000-0000DE8C0000}"/>
    <cellStyle name="Normal 67 3 3 2 2 3" xfId="9273" xr:uid="{00000000-0005-0000-0000-0000DF8C0000}"/>
    <cellStyle name="Normal 67 3 3 2 2 3 2" xfId="39607" xr:uid="{00000000-0005-0000-0000-0000E08C0000}"/>
    <cellStyle name="Normal 67 3 3 2 2 3 3" xfId="24374" xr:uid="{00000000-0005-0000-0000-0000E18C0000}"/>
    <cellStyle name="Normal 67 3 3 2 2 4" xfId="34594" xr:uid="{00000000-0005-0000-0000-0000E28C0000}"/>
    <cellStyle name="Normal 67 3 3 2 2 5" xfId="19361" xr:uid="{00000000-0005-0000-0000-0000E38C0000}"/>
    <cellStyle name="Normal 67 3 3 2 3" xfId="5912" xr:uid="{00000000-0005-0000-0000-0000E48C0000}"/>
    <cellStyle name="Normal 67 3 3 2 3 2" xfId="15964" xr:uid="{00000000-0005-0000-0000-0000E58C0000}"/>
    <cellStyle name="Normal 67 3 3 2 3 2 2" xfId="46295" xr:uid="{00000000-0005-0000-0000-0000E68C0000}"/>
    <cellStyle name="Normal 67 3 3 2 3 2 3" xfId="31062" xr:uid="{00000000-0005-0000-0000-0000E78C0000}"/>
    <cellStyle name="Normal 67 3 3 2 3 3" xfId="10944" xr:uid="{00000000-0005-0000-0000-0000E88C0000}"/>
    <cellStyle name="Normal 67 3 3 2 3 3 2" xfId="41278" xr:uid="{00000000-0005-0000-0000-0000E98C0000}"/>
    <cellStyle name="Normal 67 3 3 2 3 3 3" xfId="26045" xr:uid="{00000000-0005-0000-0000-0000EA8C0000}"/>
    <cellStyle name="Normal 67 3 3 2 3 4" xfId="36265" xr:uid="{00000000-0005-0000-0000-0000EB8C0000}"/>
    <cellStyle name="Normal 67 3 3 2 3 5" xfId="21032" xr:uid="{00000000-0005-0000-0000-0000EC8C0000}"/>
    <cellStyle name="Normal 67 3 3 2 4" xfId="12622" xr:uid="{00000000-0005-0000-0000-0000ED8C0000}"/>
    <cellStyle name="Normal 67 3 3 2 4 2" xfId="42953" xr:uid="{00000000-0005-0000-0000-0000EE8C0000}"/>
    <cellStyle name="Normal 67 3 3 2 4 3" xfId="27720" xr:uid="{00000000-0005-0000-0000-0000EF8C0000}"/>
    <cellStyle name="Normal 67 3 3 2 5" xfId="7601" xr:uid="{00000000-0005-0000-0000-0000F08C0000}"/>
    <cellStyle name="Normal 67 3 3 2 5 2" xfId="37936" xr:uid="{00000000-0005-0000-0000-0000F18C0000}"/>
    <cellStyle name="Normal 67 3 3 2 5 3" xfId="22703" xr:uid="{00000000-0005-0000-0000-0000F28C0000}"/>
    <cellStyle name="Normal 67 3 3 2 6" xfId="32924" xr:uid="{00000000-0005-0000-0000-0000F38C0000}"/>
    <cellStyle name="Normal 67 3 3 2 7" xfId="17690" xr:uid="{00000000-0005-0000-0000-0000F48C0000}"/>
    <cellStyle name="Normal 67 3 3 3" xfId="3383" xr:uid="{00000000-0005-0000-0000-0000F58C0000}"/>
    <cellStyle name="Normal 67 3 3 3 2" xfId="13457" xr:uid="{00000000-0005-0000-0000-0000F68C0000}"/>
    <cellStyle name="Normal 67 3 3 3 2 2" xfId="43788" xr:uid="{00000000-0005-0000-0000-0000F78C0000}"/>
    <cellStyle name="Normal 67 3 3 3 2 3" xfId="28555" xr:uid="{00000000-0005-0000-0000-0000F88C0000}"/>
    <cellStyle name="Normal 67 3 3 3 3" xfId="8437" xr:uid="{00000000-0005-0000-0000-0000F98C0000}"/>
    <cellStyle name="Normal 67 3 3 3 3 2" xfId="38771" xr:uid="{00000000-0005-0000-0000-0000FA8C0000}"/>
    <cellStyle name="Normal 67 3 3 3 3 3" xfId="23538" xr:uid="{00000000-0005-0000-0000-0000FB8C0000}"/>
    <cellStyle name="Normal 67 3 3 3 4" xfId="33758" xr:uid="{00000000-0005-0000-0000-0000FC8C0000}"/>
    <cellStyle name="Normal 67 3 3 3 5" xfId="18525" xr:uid="{00000000-0005-0000-0000-0000FD8C0000}"/>
    <cellStyle name="Normal 67 3 3 4" xfId="5076" xr:uid="{00000000-0005-0000-0000-0000FE8C0000}"/>
    <cellStyle name="Normal 67 3 3 4 2" xfId="15128" xr:uid="{00000000-0005-0000-0000-0000FF8C0000}"/>
    <cellStyle name="Normal 67 3 3 4 2 2" xfId="45459" xr:uid="{00000000-0005-0000-0000-0000008D0000}"/>
    <cellStyle name="Normal 67 3 3 4 2 3" xfId="30226" xr:uid="{00000000-0005-0000-0000-0000018D0000}"/>
    <cellStyle name="Normal 67 3 3 4 3" xfId="10108" xr:uid="{00000000-0005-0000-0000-0000028D0000}"/>
    <cellStyle name="Normal 67 3 3 4 3 2" xfId="40442" xr:uid="{00000000-0005-0000-0000-0000038D0000}"/>
    <cellStyle name="Normal 67 3 3 4 3 3" xfId="25209" xr:uid="{00000000-0005-0000-0000-0000048D0000}"/>
    <cellStyle name="Normal 67 3 3 4 4" xfId="35429" xr:uid="{00000000-0005-0000-0000-0000058D0000}"/>
    <cellStyle name="Normal 67 3 3 4 5" xfId="20196" xr:uid="{00000000-0005-0000-0000-0000068D0000}"/>
    <cellStyle name="Normal 67 3 3 5" xfId="11786" xr:uid="{00000000-0005-0000-0000-0000078D0000}"/>
    <cellStyle name="Normal 67 3 3 5 2" xfId="42117" xr:uid="{00000000-0005-0000-0000-0000088D0000}"/>
    <cellStyle name="Normal 67 3 3 5 3" xfId="26884" xr:uid="{00000000-0005-0000-0000-0000098D0000}"/>
    <cellStyle name="Normal 67 3 3 6" xfId="6765" xr:uid="{00000000-0005-0000-0000-00000A8D0000}"/>
    <cellStyle name="Normal 67 3 3 6 2" xfId="37100" xr:uid="{00000000-0005-0000-0000-00000B8D0000}"/>
    <cellStyle name="Normal 67 3 3 6 3" xfId="21867" xr:uid="{00000000-0005-0000-0000-00000C8D0000}"/>
    <cellStyle name="Normal 67 3 3 7" xfId="32088" xr:uid="{00000000-0005-0000-0000-00000D8D0000}"/>
    <cellStyle name="Normal 67 3 3 8" xfId="16854" xr:uid="{00000000-0005-0000-0000-00000E8D0000}"/>
    <cellStyle name="Normal 67 3 4" xfId="2112" xr:uid="{00000000-0005-0000-0000-00000F8D0000}"/>
    <cellStyle name="Normal 67 3 4 2" xfId="3802" xr:uid="{00000000-0005-0000-0000-0000108D0000}"/>
    <cellStyle name="Normal 67 3 4 2 2" xfId="13875" xr:uid="{00000000-0005-0000-0000-0000118D0000}"/>
    <cellStyle name="Normal 67 3 4 2 2 2" xfId="44206" xr:uid="{00000000-0005-0000-0000-0000128D0000}"/>
    <cellStyle name="Normal 67 3 4 2 2 3" xfId="28973" xr:uid="{00000000-0005-0000-0000-0000138D0000}"/>
    <cellStyle name="Normal 67 3 4 2 3" xfId="8855" xr:uid="{00000000-0005-0000-0000-0000148D0000}"/>
    <cellStyle name="Normal 67 3 4 2 3 2" xfId="39189" xr:uid="{00000000-0005-0000-0000-0000158D0000}"/>
    <cellStyle name="Normal 67 3 4 2 3 3" xfId="23956" xr:uid="{00000000-0005-0000-0000-0000168D0000}"/>
    <cellStyle name="Normal 67 3 4 2 4" xfId="34176" xr:uid="{00000000-0005-0000-0000-0000178D0000}"/>
    <cellStyle name="Normal 67 3 4 2 5" xfId="18943" xr:uid="{00000000-0005-0000-0000-0000188D0000}"/>
    <cellStyle name="Normal 67 3 4 3" xfId="5494" xr:uid="{00000000-0005-0000-0000-0000198D0000}"/>
    <cellStyle name="Normal 67 3 4 3 2" xfId="15546" xr:uid="{00000000-0005-0000-0000-00001A8D0000}"/>
    <cellStyle name="Normal 67 3 4 3 2 2" xfId="45877" xr:uid="{00000000-0005-0000-0000-00001B8D0000}"/>
    <cellStyle name="Normal 67 3 4 3 2 3" xfId="30644" xr:uid="{00000000-0005-0000-0000-00001C8D0000}"/>
    <cellStyle name="Normal 67 3 4 3 3" xfId="10526" xr:uid="{00000000-0005-0000-0000-00001D8D0000}"/>
    <cellStyle name="Normal 67 3 4 3 3 2" xfId="40860" xr:uid="{00000000-0005-0000-0000-00001E8D0000}"/>
    <cellStyle name="Normal 67 3 4 3 3 3" xfId="25627" xr:uid="{00000000-0005-0000-0000-00001F8D0000}"/>
    <cellStyle name="Normal 67 3 4 3 4" xfId="35847" xr:uid="{00000000-0005-0000-0000-0000208D0000}"/>
    <cellStyle name="Normal 67 3 4 3 5" xfId="20614" xr:uid="{00000000-0005-0000-0000-0000218D0000}"/>
    <cellStyle name="Normal 67 3 4 4" xfId="12204" xr:uid="{00000000-0005-0000-0000-0000228D0000}"/>
    <cellStyle name="Normal 67 3 4 4 2" xfId="42535" xr:uid="{00000000-0005-0000-0000-0000238D0000}"/>
    <cellStyle name="Normal 67 3 4 4 3" xfId="27302" xr:uid="{00000000-0005-0000-0000-0000248D0000}"/>
    <cellStyle name="Normal 67 3 4 5" xfId="7183" xr:uid="{00000000-0005-0000-0000-0000258D0000}"/>
    <cellStyle name="Normal 67 3 4 5 2" xfId="37518" xr:uid="{00000000-0005-0000-0000-0000268D0000}"/>
    <cellStyle name="Normal 67 3 4 5 3" xfId="22285" xr:uid="{00000000-0005-0000-0000-0000278D0000}"/>
    <cellStyle name="Normal 67 3 4 6" xfId="32506" xr:uid="{00000000-0005-0000-0000-0000288D0000}"/>
    <cellStyle name="Normal 67 3 4 7" xfId="17272" xr:uid="{00000000-0005-0000-0000-0000298D0000}"/>
    <cellStyle name="Normal 67 3 5" xfId="2965" xr:uid="{00000000-0005-0000-0000-00002A8D0000}"/>
    <cellStyle name="Normal 67 3 5 2" xfId="13039" xr:uid="{00000000-0005-0000-0000-00002B8D0000}"/>
    <cellStyle name="Normal 67 3 5 2 2" xfId="43370" xr:uid="{00000000-0005-0000-0000-00002C8D0000}"/>
    <cellStyle name="Normal 67 3 5 2 3" xfId="28137" xr:uid="{00000000-0005-0000-0000-00002D8D0000}"/>
    <cellStyle name="Normal 67 3 5 3" xfId="8019" xr:uid="{00000000-0005-0000-0000-00002E8D0000}"/>
    <cellStyle name="Normal 67 3 5 3 2" xfId="38353" xr:uid="{00000000-0005-0000-0000-00002F8D0000}"/>
    <cellStyle name="Normal 67 3 5 3 3" xfId="23120" xr:uid="{00000000-0005-0000-0000-0000308D0000}"/>
    <cellStyle name="Normal 67 3 5 4" xfId="33340" xr:uid="{00000000-0005-0000-0000-0000318D0000}"/>
    <cellStyle name="Normal 67 3 5 5" xfId="18107" xr:uid="{00000000-0005-0000-0000-0000328D0000}"/>
    <cellStyle name="Normal 67 3 6" xfId="4658" xr:uid="{00000000-0005-0000-0000-0000338D0000}"/>
    <cellStyle name="Normal 67 3 6 2" xfId="14710" xr:uid="{00000000-0005-0000-0000-0000348D0000}"/>
    <cellStyle name="Normal 67 3 6 2 2" xfId="45041" xr:uid="{00000000-0005-0000-0000-0000358D0000}"/>
    <cellStyle name="Normal 67 3 6 2 3" xfId="29808" xr:uid="{00000000-0005-0000-0000-0000368D0000}"/>
    <cellStyle name="Normal 67 3 6 3" xfId="9690" xr:uid="{00000000-0005-0000-0000-0000378D0000}"/>
    <cellStyle name="Normal 67 3 6 3 2" xfId="40024" xr:uid="{00000000-0005-0000-0000-0000388D0000}"/>
    <cellStyle name="Normal 67 3 6 3 3" xfId="24791" xr:uid="{00000000-0005-0000-0000-0000398D0000}"/>
    <cellStyle name="Normal 67 3 6 4" xfId="35011" xr:uid="{00000000-0005-0000-0000-00003A8D0000}"/>
    <cellStyle name="Normal 67 3 6 5" xfId="19778" xr:uid="{00000000-0005-0000-0000-00003B8D0000}"/>
    <cellStyle name="Normal 67 3 7" xfId="11368" xr:uid="{00000000-0005-0000-0000-00003C8D0000}"/>
    <cellStyle name="Normal 67 3 7 2" xfId="41699" xr:uid="{00000000-0005-0000-0000-00003D8D0000}"/>
    <cellStyle name="Normal 67 3 7 3" xfId="26466" xr:uid="{00000000-0005-0000-0000-00003E8D0000}"/>
    <cellStyle name="Normal 67 3 8" xfId="6347" xr:uid="{00000000-0005-0000-0000-00003F8D0000}"/>
    <cellStyle name="Normal 67 3 8 2" xfId="36682" xr:uid="{00000000-0005-0000-0000-0000408D0000}"/>
    <cellStyle name="Normal 67 3 8 3" xfId="21449" xr:uid="{00000000-0005-0000-0000-0000418D0000}"/>
    <cellStyle name="Normal 67 3 9" xfId="31671" xr:uid="{00000000-0005-0000-0000-0000428D0000}"/>
    <cellStyle name="Normal 67 4" xfId="1372" xr:uid="{00000000-0005-0000-0000-0000438D0000}"/>
    <cellStyle name="Normal 67 4 2" xfId="1795" xr:uid="{00000000-0005-0000-0000-0000448D0000}"/>
    <cellStyle name="Normal 67 4 2 2" xfId="2634" xr:uid="{00000000-0005-0000-0000-0000458D0000}"/>
    <cellStyle name="Normal 67 4 2 2 2" xfId="4324" xr:uid="{00000000-0005-0000-0000-0000468D0000}"/>
    <cellStyle name="Normal 67 4 2 2 2 2" xfId="14397" xr:uid="{00000000-0005-0000-0000-0000478D0000}"/>
    <cellStyle name="Normal 67 4 2 2 2 2 2" xfId="44728" xr:uid="{00000000-0005-0000-0000-0000488D0000}"/>
    <cellStyle name="Normal 67 4 2 2 2 2 3" xfId="29495" xr:uid="{00000000-0005-0000-0000-0000498D0000}"/>
    <cellStyle name="Normal 67 4 2 2 2 3" xfId="9377" xr:uid="{00000000-0005-0000-0000-00004A8D0000}"/>
    <cellStyle name="Normal 67 4 2 2 2 3 2" xfId="39711" xr:uid="{00000000-0005-0000-0000-00004B8D0000}"/>
    <cellStyle name="Normal 67 4 2 2 2 3 3" xfId="24478" xr:uid="{00000000-0005-0000-0000-00004C8D0000}"/>
    <cellStyle name="Normal 67 4 2 2 2 4" xfId="34698" xr:uid="{00000000-0005-0000-0000-00004D8D0000}"/>
    <cellStyle name="Normal 67 4 2 2 2 5" xfId="19465" xr:uid="{00000000-0005-0000-0000-00004E8D0000}"/>
    <cellStyle name="Normal 67 4 2 2 3" xfId="6016" xr:uid="{00000000-0005-0000-0000-00004F8D0000}"/>
    <cellStyle name="Normal 67 4 2 2 3 2" xfId="16068" xr:uid="{00000000-0005-0000-0000-0000508D0000}"/>
    <cellStyle name="Normal 67 4 2 2 3 2 2" xfId="46399" xr:uid="{00000000-0005-0000-0000-0000518D0000}"/>
    <cellStyle name="Normal 67 4 2 2 3 2 3" xfId="31166" xr:uid="{00000000-0005-0000-0000-0000528D0000}"/>
    <cellStyle name="Normal 67 4 2 2 3 3" xfId="11048" xr:uid="{00000000-0005-0000-0000-0000538D0000}"/>
    <cellStyle name="Normal 67 4 2 2 3 3 2" xfId="41382" xr:uid="{00000000-0005-0000-0000-0000548D0000}"/>
    <cellStyle name="Normal 67 4 2 2 3 3 3" xfId="26149" xr:uid="{00000000-0005-0000-0000-0000558D0000}"/>
    <cellStyle name="Normal 67 4 2 2 3 4" xfId="36369" xr:uid="{00000000-0005-0000-0000-0000568D0000}"/>
    <cellStyle name="Normal 67 4 2 2 3 5" xfId="21136" xr:uid="{00000000-0005-0000-0000-0000578D0000}"/>
    <cellStyle name="Normal 67 4 2 2 4" xfId="12726" xr:uid="{00000000-0005-0000-0000-0000588D0000}"/>
    <cellStyle name="Normal 67 4 2 2 4 2" xfId="43057" xr:uid="{00000000-0005-0000-0000-0000598D0000}"/>
    <cellStyle name="Normal 67 4 2 2 4 3" xfId="27824" xr:uid="{00000000-0005-0000-0000-00005A8D0000}"/>
    <cellStyle name="Normal 67 4 2 2 5" xfId="7705" xr:uid="{00000000-0005-0000-0000-00005B8D0000}"/>
    <cellStyle name="Normal 67 4 2 2 5 2" xfId="38040" xr:uid="{00000000-0005-0000-0000-00005C8D0000}"/>
    <cellStyle name="Normal 67 4 2 2 5 3" xfId="22807" xr:uid="{00000000-0005-0000-0000-00005D8D0000}"/>
    <cellStyle name="Normal 67 4 2 2 6" xfId="33028" xr:uid="{00000000-0005-0000-0000-00005E8D0000}"/>
    <cellStyle name="Normal 67 4 2 2 7" xfId="17794" xr:uid="{00000000-0005-0000-0000-00005F8D0000}"/>
    <cellStyle name="Normal 67 4 2 3" xfId="3487" xr:uid="{00000000-0005-0000-0000-0000608D0000}"/>
    <cellStyle name="Normal 67 4 2 3 2" xfId="13561" xr:uid="{00000000-0005-0000-0000-0000618D0000}"/>
    <cellStyle name="Normal 67 4 2 3 2 2" xfId="43892" xr:uid="{00000000-0005-0000-0000-0000628D0000}"/>
    <cellStyle name="Normal 67 4 2 3 2 3" xfId="28659" xr:uid="{00000000-0005-0000-0000-0000638D0000}"/>
    <cellStyle name="Normal 67 4 2 3 3" xfId="8541" xr:uid="{00000000-0005-0000-0000-0000648D0000}"/>
    <cellStyle name="Normal 67 4 2 3 3 2" xfId="38875" xr:uid="{00000000-0005-0000-0000-0000658D0000}"/>
    <cellStyle name="Normal 67 4 2 3 3 3" xfId="23642" xr:uid="{00000000-0005-0000-0000-0000668D0000}"/>
    <cellStyle name="Normal 67 4 2 3 4" xfId="33862" xr:uid="{00000000-0005-0000-0000-0000678D0000}"/>
    <cellStyle name="Normal 67 4 2 3 5" xfId="18629" xr:uid="{00000000-0005-0000-0000-0000688D0000}"/>
    <cellStyle name="Normal 67 4 2 4" xfId="5180" xr:uid="{00000000-0005-0000-0000-0000698D0000}"/>
    <cellStyle name="Normal 67 4 2 4 2" xfId="15232" xr:uid="{00000000-0005-0000-0000-00006A8D0000}"/>
    <cellStyle name="Normal 67 4 2 4 2 2" xfId="45563" xr:uid="{00000000-0005-0000-0000-00006B8D0000}"/>
    <cellStyle name="Normal 67 4 2 4 2 3" xfId="30330" xr:uid="{00000000-0005-0000-0000-00006C8D0000}"/>
    <cellStyle name="Normal 67 4 2 4 3" xfId="10212" xr:uid="{00000000-0005-0000-0000-00006D8D0000}"/>
    <cellStyle name="Normal 67 4 2 4 3 2" xfId="40546" xr:uid="{00000000-0005-0000-0000-00006E8D0000}"/>
    <cellStyle name="Normal 67 4 2 4 3 3" xfId="25313" xr:uid="{00000000-0005-0000-0000-00006F8D0000}"/>
    <cellStyle name="Normal 67 4 2 4 4" xfId="35533" xr:uid="{00000000-0005-0000-0000-0000708D0000}"/>
    <cellStyle name="Normal 67 4 2 4 5" xfId="20300" xr:uid="{00000000-0005-0000-0000-0000718D0000}"/>
    <cellStyle name="Normal 67 4 2 5" xfId="11890" xr:uid="{00000000-0005-0000-0000-0000728D0000}"/>
    <cellStyle name="Normal 67 4 2 5 2" xfId="42221" xr:uid="{00000000-0005-0000-0000-0000738D0000}"/>
    <cellStyle name="Normal 67 4 2 5 3" xfId="26988" xr:uid="{00000000-0005-0000-0000-0000748D0000}"/>
    <cellStyle name="Normal 67 4 2 6" xfId="6869" xr:uid="{00000000-0005-0000-0000-0000758D0000}"/>
    <cellStyle name="Normal 67 4 2 6 2" xfId="37204" xr:uid="{00000000-0005-0000-0000-0000768D0000}"/>
    <cellStyle name="Normal 67 4 2 6 3" xfId="21971" xr:uid="{00000000-0005-0000-0000-0000778D0000}"/>
    <cellStyle name="Normal 67 4 2 7" xfId="32192" xr:uid="{00000000-0005-0000-0000-0000788D0000}"/>
    <cellStyle name="Normal 67 4 2 8" xfId="16958" xr:uid="{00000000-0005-0000-0000-0000798D0000}"/>
    <cellStyle name="Normal 67 4 3" xfId="2216" xr:uid="{00000000-0005-0000-0000-00007A8D0000}"/>
    <cellStyle name="Normal 67 4 3 2" xfId="3906" xr:uid="{00000000-0005-0000-0000-00007B8D0000}"/>
    <cellStyle name="Normal 67 4 3 2 2" xfId="13979" xr:uid="{00000000-0005-0000-0000-00007C8D0000}"/>
    <cellStyle name="Normal 67 4 3 2 2 2" xfId="44310" xr:uid="{00000000-0005-0000-0000-00007D8D0000}"/>
    <cellStyle name="Normal 67 4 3 2 2 3" xfId="29077" xr:uid="{00000000-0005-0000-0000-00007E8D0000}"/>
    <cellStyle name="Normal 67 4 3 2 3" xfId="8959" xr:uid="{00000000-0005-0000-0000-00007F8D0000}"/>
    <cellStyle name="Normal 67 4 3 2 3 2" xfId="39293" xr:uid="{00000000-0005-0000-0000-0000808D0000}"/>
    <cellStyle name="Normal 67 4 3 2 3 3" xfId="24060" xr:uid="{00000000-0005-0000-0000-0000818D0000}"/>
    <cellStyle name="Normal 67 4 3 2 4" xfId="34280" xr:uid="{00000000-0005-0000-0000-0000828D0000}"/>
    <cellStyle name="Normal 67 4 3 2 5" xfId="19047" xr:uid="{00000000-0005-0000-0000-0000838D0000}"/>
    <cellStyle name="Normal 67 4 3 3" xfId="5598" xr:uid="{00000000-0005-0000-0000-0000848D0000}"/>
    <cellStyle name="Normal 67 4 3 3 2" xfId="15650" xr:uid="{00000000-0005-0000-0000-0000858D0000}"/>
    <cellStyle name="Normal 67 4 3 3 2 2" xfId="45981" xr:uid="{00000000-0005-0000-0000-0000868D0000}"/>
    <cellStyle name="Normal 67 4 3 3 2 3" xfId="30748" xr:uid="{00000000-0005-0000-0000-0000878D0000}"/>
    <cellStyle name="Normal 67 4 3 3 3" xfId="10630" xr:uid="{00000000-0005-0000-0000-0000888D0000}"/>
    <cellStyle name="Normal 67 4 3 3 3 2" xfId="40964" xr:uid="{00000000-0005-0000-0000-0000898D0000}"/>
    <cellStyle name="Normal 67 4 3 3 3 3" xfId="25731" xr:uid="{00000000-0005-0000-0000-00008A8D0000}"/>
    <cellStyle name="Normal 67 4 3 3 4" xfId="35951" xr:uid="{00000000-0005-0000-0000-00008B8D0000}"/>
    <cellStyle name="Normal 67 4 3 3 5" xfId="20718" xr:uid="{00000000-0005-0000-0000-00008C8D0000}"/>
    <cellStyle name="Normal 67 4 3 4" xfId="12308" xr:uid="{00000000-0005-0000-0000-00008D8D0000}"/>
    <cellStyle name="Normal 67 4 3 4 2" xfId="42639" xr:uid="{00000000-0005-0000-0000-00008E8D0000}"/>
    <cellStyle name="Normal 67 4 3 4 3" xfId="27406" xr:uid="{00000000-0005-0000-0000-00008F8D0000}"/>
    <cellStyle name="Normal 67 4 3 5" xfId="7287" xr:uid="{00000000-0005-0000-0000-0000908D0000}"/>
    <cellStyle name="Normal 67 4 3 5 2" xfId="37622" xr:uid="{00000000-0005-0000-0000-0000918D0000}"/>
    <cellStyle name="Normal 67 4 3 5 3" xfId="22389" xr:uid="{00000000-0005-0000-0000-0000928D0000}"/>
    <cellStyle name="Normal 67 4 3 6" xfId="32610" xr:uid="{00000000-0005-0000-0000-0000938D0000}"/>
    <cellStyle name="Normal 67 4 3 7" xfId="17376" xr:uid="{00000000-0005-0000-0000-0000948D0000}"/>
    <cellStyle name="Normal 67 4 4" xfId="3069" xr:uid="{00000000-0005-0000-0000-0000958D0000}"/>
    <cellStyle name="Normal 67 4 4 2" xfId="13143" xr:uid="{00000000-0005-0000-0000-0000968D0000}"/>
    <cellStyle name="Normal 67 4 4 2 2" xfId="43474" xr:uid="{00000000-0005-0000-0000-0000978D0000}"/>
    <cellStyle name="Normal 67 4 4 2 3" xfId="28241" xr:uid="{00000000-0005-0000-0000-0000988D0000}"/>
    <cellStyle name="Normal 67 4 4 3" xfId="8123" xr:uid="{00000000-0005-0000-0000-0000998D0000}"/>
    <cellStyle name="Normal 67 4 4 3 2" xfId="38457" xr:uid="{00000000-0005-0000-0000-00009A8D0000}"/>
    <cellStyle name="Normal 67 4 4 3 3" xfId="23224" xr:uid="{00000000-0005-0000-0000-00009B8D0000}"/>
    <cellStyle name="Normal 67 4 4 4" xfId="33444" xr:uid="{00000000-0005-0000-0000-00009C8D0000}"/>
    <cellStyle name="Normal 67 4 4 5" xfId="18211" xr:uid="{00000000-0005-0000-0000-00009D8D0000}"/>
    <cellStyle name="Normal 67 4 5" xfId="4762" xr:uid="{00000000-0005-0000-0000-00009E8D0000}"/>
    <cellStyle name="Normal 67 4 5 2" xfId="14814" xr:uid="{00000000-0005-0000-0000-00009F8D0000}"/>
    <cellStyle name="Normal 67 4 5 2 2" xfId="45145" xr:uid="{00000000-0005-0000-0000-0000A08D0000}"/>
    <cellStyle name="Normal 67 4 5 2 3" xfId="29912" xr:uid="{00000000-0005-0000-0000-0000A18D0000}"/>
    <cellStyle name="Normal 67 4 5 3" xfId="9794" xr:uid="{00000000-0005-0000-0000-0000A28D0000}"/>
    <cellStyle name="Normal 67 4 5 3 2" xfId="40128" xr:uid="{00000000-0005-0000-0000-0000A38D0000}"/>
    <cellStyle name="Normal 67 4 5 3 3" xfId="24895" xr:uid="{00000000-0005-0000-0000-0000A48D0000}"/>
    <cellStyle name="Normal 67 4 5 4" xfId="35115" xr:uid="{00000000-0005-0000-0000-0000A58D0000}"/>
    <cellStyle name="Normal 67 4 5 5" xfId="19882" xr:uid="{00000000-0005-0000-0000-0000A68D0000}"/>
    <cellStyle name="Normal 67 4 6" xfId="11472" xr:uid="{00000000-0005-0000-0000-0000A78D0000}"/>
    <cellStyle name="Normal 67 4 6 2" xfId="41803" xr:uid="{00000000-0005-0000-0000-0000A88D0000}"/>
    <cellStyle name="Normal 67 4 6 3" xfId="26570" xr:uid="{00000000-0005-0000-0000-0000A98D0000}"/>
    <cellStyle name="Normal 67 4 7" xfId="6451" xr:uid="{00000000-0005-0000-0000-0000AA8D0000}"/>
    <cellStyle name="Normal 67 4 7 2" xfId="36786" xr:uid="{00000000-0005-0000-0000-0000AB8D0000}"/>
    <cellStyle name="Normal 67 4 7 3" xfId="21553" xr:uid="{00000000-0005-0000-0000-0000AC8D0000}"/>
    <cellStyle name="Normal 67 4 8" xfId="31774" xr:uid="{00000000-0005-0000-0000-0000AD8D0000}"/>
    <cellStyle name="Normal 67 4 9" xfId="16540" xr:uid="{00000000-0005-0000-0000-0000AE8D0000}"/>
    <cellStyle name="Normal 67 5" xfId="1585" xr:uid="{00000000-0005-0000-0000-0000AF8D0000}"/>
    <cellStyle name="Normal 67 5 2" xfId="2426" xr:uid="{00000000-0005-0000-0000-0000B08D0000}"/>
    <cellStyle name="Normal 67 5 2 2" xfId="4116" xr:uid="{00000000-0005-0000-0000-0000B18D0000}"/>
    <cellStyle name="Normal 67 5 2 2 2" xfId="14189" xr:uid="{00000000-0005-0000-0000-0000B28D0000}"/>
    <cellStyle name="Normal 67 5 2 2 2 2" xfId="44520" xr:uid="{00000000-0005-0000-0000-0000B38D0000}"/>
    <cellStyle name="Normal 67 5 2 2 2 3" xfId="29287" xr:uid="{00000000-0005-0000-0000-0000B48D0000}"/>
    <cellStyle name="Normal 67 5 2 2 3" xfId="9169" xr:uid="{00000000-0005-0000-0000-0000B58D0000}"/>
    <cellStyle name="Normal 67 5 2 2 3 2" xfId="39503" xr:uid="{00000000-0005-0000-0000-0000B68D0000}"/>
    <cellStyle name="Normal 67 5 2 2 3 3" xfId="24270" xr:uid="{00000000-0005-0000-0000-0000B78D0000}"/>
    <cellStyle name="Normal 67 5 2 2 4" xfId="34490" xr:uid="{00000000-0005-0000-0000-0000B88D0000}"/>
    <cellStyle name="Normal 67 5 2 2 5" xfId="19257" xr:uid="{00000000-0005-0000-0000-0000B98D0000}"/>
    <cellStyle name="Normal 67 5 2 3" xfId="5808" xr:uid="{00000000-0005-0000-0000-0000BA8D0000}"/>
    <cellStyle name="Normal 67 5 2 3 2" xfId="15860" xr:uid="{00000000-0005-0000-0000-0000BB8D0000}"/>
    <cellStyle name="Normal 67 5 2 3 2 2" xfId="46191" xr:uid="{00000000-0005-0000-0000-0000BC8D0000}"/>
    <cellStyle name="Normal 67 5 2 3 2 3" xfId="30958" xr:uid="{00000000-0005-0000-0000-0000BD8D0000}"/>
    <cellStyle name="Normal 67 5 2 3 3" xfId="10840" xr:uid="{00000000-0005-0000-0000-0000BE8D0000}"/>
    <cellStyle name="Normal 67 5 2 3 3 2" xfId="41174" xr:uid="{00000000-0005-0000-0000-0000BF8D0000}"/>
    <cellStyle name="Normal 67 5 2 3 3 3" xfId="25941" xr:uid="{00000000-0005-0000-0000-0000C08D0000}"/>
    <cellStyle name="Normal 67 5 2 3 4" xfId="36161" xr:uid="{00000000-0005-0000-0000-0000C18D0000}"/>
    <cellStyle name="Normal 67 5 2 3 5" xfId="20928" xr:uid="{00000000-0005-0000-0000-0000C28D0000}"/>
    <cellStyle name="Normal 67 5 2 4" xfId="12518" xr:uid="{00000000-0005-0000-0000-0000C38D0000}"/>
    <cellStyle name="Normal 67 5 2 4 2" xfId="42849" xr:uid="{00000000-0005-0000-0000-0000C48D0000}"/>
    <cellStyle name="Normal 67 5 2 4 3" xfId="27616" xr:uid="{00000000-0005-0000-0000-0000C58D0000}"/>
    <cellStyle name="Normal 67 5 2 5" xfId="7497" xr:uid="{00000000-0005-0000-0000-0000C68D0000}"/>
    <cellStyle name="Normal 67 5 2 5 2" xfId="37832" xr:uid="{00000000-0005-0000-0000-0000C78D0000}"/>
    <cellStyle name="Normal 67 5 2 5 3" xfId="22599" xr:uid="{00000000-0005-0000-0000-0000C88D0000}"/>
    <cellStyle name="Normal 67 5 2 6" xfId="32820" xr:uid="{00000000-0005-0000-0000-0000C98D0000}"/>
    <cellStyle name="Normal 67 5 2 7" xfId="17586" xr:uid="{00000000-0005-0000-0000-0000CA8D0000}"/>
    <cellStyle name="Normal 67 5 3" xfId="3279" xr:uid="{00000000-0005-0000-0000-0000CB8D0000}"/>
    <cellStyle name="Normal 67 5 3 2" xfId="13353" xr:uid="{00000000-0005-0000-0000-0000CC8D0000}"/>
    <cellStyle name="Normal 67 5 3 2 2" xfId="43684" xr:uid="{00000000-0005-0000-0000-0000CD8D0000}"/>
    <cellStyle name="Normal 67 5 3 2 3" xfId="28451" xr:uid="{00000000-0005-0000-0000-0000CE8D0000}"/>
    <cellStyle name="Normal 67 5 3 3" xfId="8333" xr:uid="{00000000-0005-0000-0000-0000CF8D0000}"/>
    <cellStyle name="Normal 67 5 3 3 2" xfId="38667" xr:uid="{00000000-0005-0000-0000-0000D08D0000}"/>
    <cellStyle name="Normal 67 5 3 3 3" xfId="23434" xr:uid="{00000000-0005-0000-0000-0000D18D0000}"/>
    <cellStyle name="Normal 67 5 3 4" xfId="33654" xr:uid="{00000000-0005-0000-0000-0000D28D0000}"/>
    <cellStyle name="Normal 67 5 3 5" xfId="18421" xr:uid="{00000000-0005-0000-0000-0000D38D0000}"/>
    <cellStyle name="Normal 67 5 4" xfId="4972" xr:uid="{00000000-0005-0000-0000-0000D48D0000}"/>
    <cellStyle name="Normal 67 5 4 2" xfId="15024" xr:uid="{00000000-0005-0000-0000-0000D58D0000}"/>
    <cellStyle name="Normal 67 5 4 2 2" xfId="45355" xr:uid="{00000000-0005-0000-0000-0000D68D0000}"/>
    <cellStyle name="Normal 67 5 4 2 3" xfId="30122" xr:uid="{00000000-0005-0000-0000-0000D78D0000}"/>
    <cellStyle name="Normal 67 5 4 3" xfId="10004" xr:uid="{00000000-0005-0000-0000-0000D88D0000}"/>
    <cellStyle name="Normal 67 5 4 3 2" xfId="40338" xr:uid="{00000000-0005-0000-0000-0000D98D0000}"/>
    <cellStyle name="Normal 67 5 4 3 3" xfId="25105" xr:uid="{00000000-0005-0000-0000-0000DA8D0000}"/>
    <cellStyle name="Normal 67 5 4 4" xfId="35325" xr:uid="{00000000-0005-0000-0000-0000DB8D0000}"/>
    <cellStyle name="Normal 67 5 4 5" xfId="20092" xr:uid="{00000000-0005-0000-0000-0000DC8D0000}"/>
    <cellStyle name="Normal 67 5 5" xfId="11682" xr:uid="{00000000-0005-0000-0000-0000DD8D0000}"/>
    <cellStyle name="Normal 67 5 5 2" xfId="42013" xr:uid="{00000000-0005-0000-0000-0000DE8D0000}"/>
    <cellStyle name="Normal 67 5 5 3" xfId="26780" xr:uid="{00000000-0005-0000-0000-0000DF8D0000}"/>
    <cellStyle name="Normal 67 5 6" xfId="6661" xr:uid="{00000000-0005-0000-0000-0000E08D0000}"/>
    <cellStyle name="Normal 67 5 6 2" xfId="36996" xr:uid="{00000000-0005-0000-0000-0000E18D0000}"/>
    <cellStyle name="Normal 67 5 6 3" xfId="21763" xr:uid="{00000000-0005-0000-0000-0000E28D0000}"/>
    <cellStyle name="Normal 67 5 7" xfId="31984" xr:uid="{00000000-0005-0000-0000-0000E38D0000}"/>
    <cellStyle name="Normal 67 5 8" xfId="16750" xr:uid="{00000000-0005-0000-0000-0000E48D0000}"/>
    <cellStyle name="Normal 67 6" xfId="2006" xr:uid="{00000000-0005-0000-0000-0000E58D0000}"/>
    <cellStyle name="Normal 67 6 2" xfId="3698" xr:uid="{00000000-0005-0000-0000-0000E68D0000}"/>
    <cellStyle name="Normal 67 6 2 2" xfId="13771" xr:uid="{00000000-0005-0000-0000-0000E78D0000}"/>
    <cellStyle name="Normal 67 6 2 2 2" xfId="44102" xr:uid="{00000000-0005-0000-0000-0000E88D0000}"/>
    <cellStyle name="Normal 67 6 2 2 3" xfId="28869" xr:uid="{00000000-0005-0000-0000-0000E98D0000}"/>
    <cellStyle name="Normal 67 6 2 3" xfId="8751" xr:uid="{00000000-0005-0000-0000-0000EA8D0000}"/>
    <cellStyle name="Normal 67 6 2 3 2" xfId="39085" xr:uid="{00000000-0005-0000-0000-0000EB8D0000}"/>
    <cellStyle name="Normal 67 6 2 3 3" xfId="23852" xr:uid="{00000000-0005-0000-0000-0000EC8D0000}"/>
    <cellStyle name="Normal 67 6 2 4" xfId="34072" xr:uid="{00000000-0005-0000-0000-0000ED8D0000}"/>
    <cellStyle name="Normal 67 6 2 5" xfId="18839" xr:uid="{00000000-0005-0000-0000-0000EE8D0000}"/>
    <cellStyle name="Normal 67 6 3" xfId="5390" xr:uid="{00000000-0005-0000-0000-0000EF8D0000}"/>
    <cellStyle name="Normal 67 6 3 2" xfId="15442" xr:uid="{00000000-0005-0000-0000-0000F08D0000}"/>
    <cellStyle name="Normal 67 6 3 2 2" xfId="45773" xr:uid="{00000000-0005-0000-0000-0000F18D0000}"/>
    <cellStyle name="Normal 67 6 3 2 3" xfId="30540" xr:uid="{00000000-0005-0000-0000-0000F28D0000}"/>
    <cellStyle name="Normal 67 6 3 3" xfId="10422" xr:uid="{00000000-0005-0000-0000-0000F38D0000}"/>
    <cellStyle name="Normal 67 6 3 3 2" xfId="40756" xr:uid="{00000000-0005-0000-0000-0000F48D0000}"/>
    <cellStyle name="Normal 67 6 3 3 3" xfId="25523" xr:uid="{00000000-0005-0000-0000-0000F58D0000}"/>
    <cellStyle name="Normal 67 6 3 4" xfId="35743" xr:uid="{00000000-0005-0000-0000-0000F68D0000}"/>
    <cellStyle name="Normal 67 6 3 5" xfId="20510" xr:uid="{00000000-0005-0000-0000-0000F78D0000}"/>
    <cellStyle name="Normal 67 6 4" xfId="12100" xr:uid="{00000000-0005-0000-0000-0000F88D0000}"/>
    <cellStyle name="Normal 67 6 4 2" xfId="42431" xr:uid="{00000000-0005-0000-0000-0000F98D0000}"/>
    <cellStyle name="Normal 67 6 4 3" xfId="27198" xr:uid="{00000000-0005-0000-0000-0000FA8D0000}"/>
    <cellStyle name="Normal 67 6 5" xfId="7079" xr:uid="{00000000-0005-0000-0000-0000FB8D0000}"/>
    <cellStyle name="Normal 67 6 5 2" xfId="37414" xr:uid="{00000000-0005-0000-0000-0000FC8D0000}"/>
    <cellStyle name="Normal 67 6 5 3" xfId="22181" xr:uid="{00000000-0005-0000-0000-0000FD8D0000}"/>
    <cellStyle name="Normal 67 6 6" xfId="32402" xr:uid="{00000000-0005-0000-0000-0000FE8D0000}"/>
    <cellStyle name="Normal 67 6 7" xfId="17168" xr:uid="{00000000-0005-0000-0000-0000FF8D0000}"/>
    <cellStyle name="Normal 67 7" xfId="2858" xr:uid="{00000000-0005-0000-0000-0000008E0000}"/>
    <cellStyle name="Normal 67 7 2" xfId="12935" xr:uid="{00000000-0005-0000-0000-0000018E0000}"/>
    <cellStyle name="Normal 67 7 2 2" xfId="43266" xr:uid="{00000000-0005-0000-0000-0000028E0000}"/>
    <cellStyle name="Normal 67 7 2 3" xfId="28033" xr:uid="{00000000-0005-0000-0000-0000038E0000}"/>
    <cellStyle name="Normal 67 7 3" xfId="7915" xr:uid="{00000000-0005-0000-0000-0000048E0000}"/>
    <cellStyle name="Normal 67 7 3 2" xfId="38249" xr:uid="{00000000-0005-0000-0000-0000058E0000}"/>
    <cellStyle name="Normal 67 7 3 3" xfId="23016" xr:uid="{00000000-0005-0000-0000-0000068E0000}"/>
    <cellStyle name="Normal 67 7 4" xfId="33236" xr:uid="{00000000-0005-0000-0000-0000078E0000}"/>
    <cellStyle name="Normal 67 7 5" xfId="18003" xr:uid="{00000000-0005-0000-0000-0000088E0000}"/>
    <cellStyle name="Normal 67 8" xfId="4552" xr:uid="{00000000-0005-0000-0000-0000098E0000}"/>
    <cellStyle name="Normal 67 8 2" xfId="14606" xr:uid="{00000000-0005-0000-0000-00000A8E0000}"/>
    <cellStyle name="Normal 67 8 2 2" xfId="44937" xr:uid="{00000000-0005-0000-0000-00000B8E0000}"/>
    <cellStyle name="Normal 67 8 2 3" xfId="29704" xr:uid="{00000000-0005-0000-0000-00000C8E0000}"/>
    <cellStyle name="Normal 67 8 3" xfId="9586" xr:uid="{00000000-0005-0000-0000-00000D8E0000}"/>
    <cellStyle name="Normal 67 8 3 2" xfId="39920" xr:uid="{00000000-0005-0000-0000-00000E8E0000}"/>
    <cellStyle name="Normal 67 8 3 3" xfId="24687" xr:uid="{00000000-0005-0000-0000-00000F8E0000}"/>
    <cellStyle name="Normal 67 8 4" xfId="34907" xr:uid="{00000000-0005-0000-0000-0000108E0000}"/>
    <cellStyle name="Normal 67 8 5" xfId="19674" xr:uid="{00000000-0005-0000-0000-0000118E0000}"/>
    <cellStyle name="Normal 67 9" xfId="11262" xr:uid="{00000000-0005-0000-0000-0000128E0000}"/>
    <cellStyle name="Normal 67 9 2" xfId="41595" xr:uid="{00000000-0005-0000-0000-0000138E0000}"/>
    <cellStyle name="Normal 67 9 3" xfId="26362" xr:uid="{00000000-0005-0000-0000-0000148E0000}"/>
    <cellStyle name="Normal 68" xfId="897" xr:uid="{00000000-0005-0000-0000-0000158E0000}"/>
    <cellStyle name="Normal 69" xfId="898" xr:uid="{00000000-0005-0000-0000-0000168E0000}"/>
    <cellStyle name="Normal 7" xfId="173" xr:uid="{00000000-0005-0000-0000-0000178E0000}"/>
    <cellStyle name="Normal 7 10" xfId="31484" xr:uid="{00000000-0005-0000-0000-0000188E0000}"/>
    <cellStyle name="Normal 7 11" xfId="46801" xr:uid="{00000000-0005-0000-0000-0000198E0000}"/>
    <cellStyle name="Normal 7 2" xfId="900" xr:uid="{00000000-0005-0000-0000-00001A8E0000}"/>
    <cellStyle name="Normal 7 3" xfId="901" xr:uid="{00000000-0005-0000-0000-00001B8E0000}"/>
    <cellStyle name="Normal 7 4" xfId="902" xr:uid="{00000000-0005-0000-0000-00001C8E0000}"/>
    <cellStyle name="Normal 7 5" xfId="903" xr:uid="{00000000-0005-0000-0000-00001D8E0000}"/>
    <cellStyle name="Normal 7 6" xfId="904" xr:uid="{00000000-0005-0000-0000-00001E8E0000}"/>
    <cellStyle name="Normal 7 6 10" xfId="6242" xr:uid="{00000000-0005-0000-0000-00001F8E0000}"/>
    <cellStyle name="Normal 7 6 10 2" xfId="36579" xr:uid="{00000000-0005-0000-0000-0000208E0000}"/>
    <cellStyle name="Normal 7 6 10 3" xfId="21346" xr:uid="{00000000-0005-0000-0000-0000218E0000}"/>
    <cellStyle name="Normal 7 6 11" xfId="31570" xr:uid="{00000000-0005-0000-0000-0000228E0000}"/>
    <cellStyle name="Normal 7 6 12" xfId="16331" xr:uid="{00000000-0005-0000-0000-0000238E0000}"/>
    <cellStyle name="Normal 7 6 2" xfId="1206" xr:uid="{00000000-0005-0000-0000-0000248E0000}"/>
    <cellStyle name="Normal 7 6 2 10" xfId="31621" xr:uid="{00000000-0005-0000-0000-0000258E0000}"/>
    <cellStyle name="Normal 7 6 2 11" xfId="16385" xr:uid="{00000000-0005-0000-0000-0000268E0000}"/>
    <cellStyle name="Normal 7 6 2 2" xfId="1314" xr:uid="{00000000-0005-0000-0000-0000278E0000}"/>
    <cellStyle name="Normal 7 6 2 2 10" xfId="16489" xr:uid="{00000000-0005-0000-0000-0000288E0000}"/>
    <cellStyle name="Normal 7 6 2 2 2" xfId="1531" xr:uid="{00000000-0005-0000-0000-0000298E0000}"/>
    <cellStyle name="Normal 7 6 2 2 2 2" xfId="1952" xr:uid="{00000000-0005-0000-0000-00002A8E0000}"/>
    <cellStyle name="Normal 7 6 2 2 2 2 2" xfId="2791" xr:uid="{00000000-0005-0000-0000-00002B8E0000}"/>
    <cellStyle name="Normal 7 6 2 2 2 2 2 2" xfId="4481" xr:uid="{00000000-0005-0000-0000-00002C8E0000}"/>
    <cellStyle name="Normal 7 6 2 2 2 2 2 2 2" xfId="14554" xr:uid="{00000000-0005-0000-0000-00002D8E0000}"/>
    <cellStyle name="Normal 7 6 2 2 2 2 2 2 2 2" xfId="44885" xr:uid="{00000000-0005-0000-0000-00002E8E0000}"/>
    <cellStyle name="Normal 7 6 2 2 2 2 2 2 2 3" xfId="29652" xr:uid="{00000000-0005-0000-0000-00002F8E0000}"/>
    <cellStyle name="Normal 7 6 2 2 2 2 2 2 3" xfId="9534" xr:uid="{00000000-0005-0000-0000-0000308E0000}"/>
    <cellStyle name="Normal 7 6 2 2 2 2 2 2 3 2" xfId="39868" xr:uid="{00000000-0005-0000-0000-0000318E0000}"/>
    <cellStyle name="Normal 7 6 2 2 2 2 2 2 3 3" xfId="24635" xr:uid="{00000000-0005-0000-0000-0000328E0000}"/>
    <cellStyle name="Normal 7 6 2 2 2 2 2 2 4" xfId="34855" xr:uid="{00000000-0005-0000-0000-0000338E0000}"/>
    <cellStyle name="Normal 7 6 2 2 2 2 2 2 5" xfId="19622" xr:uid="{00000000-0005-0000-0000-0000348E0000}"/>
    <cellStyle name="Normal 7 6 2 2 2 2 2 3" xfId="6173" xr:uid="{00000000-0005-0000-0000-0000358E0000}"/>
    <cellStyle name="Normal 7 6 2 2 2 2 2 3 2" xfId="16225" xr:uid="{00000000-0005-0000-0000-0000368E0000}"/>
    <cellStyle name="Normal 7 6 2 2 2 2 2 3 2 2" xfId="46556" xr:uid="{00000000-0005-0000-0000-0000378E0000}"/>
    <cellStyle name="Normal 7 6 2 2 2 2 2 3 2 3" xfId="31323" xr:uid="{00000000-0005-0000-0000-0000388E0000}"/>
    <cellStyle name="Normal 7 6 2 2 2 2 2 3 3" xfId="11205" xr:uid="{00000000-0005-0000-0000-0000398E0000}"/>
    <cellStyle name="Normal 7 6 2 2 2 2 2 3 3 2" xfId="41539" xr:uid="{00000000-0005-0000-0000-00003A8E0000}"/>
    <cellStyle name="Normal 7 6 2 2 2 2 2 3 3 3" xfId="26306" xr:uid="{00000000-0005-0000-0000-00003B8E0000}"/>
    <cellStyle name="Normal 7 6 2 2 2 2 2 3 4" xfId="36526" xr:uid="{00000000-0005-0000-0000-00003C8E0000}"/>
    <cellStyle name="Normal 7 6 2 2 2 2 2 3 5" xfId="21293" xr:uid="{00000000-0005-0000-0000-00003D8E0000}"/>
    <cellStyle name="Normal 7 6 2 2 2 2 2 4" xfId="12883" xr:uid="{00000000-0005-0000-0000-00003E8E0000}"/>
    <cellStyle name="Normal 7 6 2 2 2 2 2 4 2" xfId="43214" xr:uid="{00000000-0005-0000-0000-00003F8E0000}"/>
    <cellStyle name="Normal 7 6 2 2 2 2 2 4 3" xfId="27981" xr:uid="{00000000-0005-0000-0000-0000408E0000}"/>
    <cellStyle name="Normal 7 6 2 2 2 2 2 5" xfId="7862" xr:uid="{00000000-0005-0000-0000-0000418E0000}"/>
    <cellStyle name="Normal 7 6 2 2 2 2 2 5 2" xfId="38197" xr:uid="{00000000-0005-0000-0000-0000428E0000}"/>
    <cellStyle name="Normal 7 6 2 2 2 2 2 5 3" xfId="22964" xr:uid="{00000000-0005-0000-0000-0000438E0000}"/>
    <cellStyle name="Normal 7 6 2 2 2 2 2 6" xfId="33185" xr:uid="{00000000-0005-0000-0000-0000448E0000}"/>
    <cellStyle name="Normal 7 6 2 2 2 2 2 7" xfId="17951" xr:uid="{00000000-0005-0000-0000-0000458E0000}"/>
    <cellStyle name="Normal 7 6 2 2 2 2 3" xfId="3644" xr:uid="{00000000-0005-0000-0000-0000468E0000}"/>
    <cellStyle name="Normal 7 6 2 2 2 2 3 2" xfId="13718" xr:uid="{00000000-0005-0000-0000-0000478E0000}"/>
    <cellStyle name="Normal 7 6 2 2 2 2 3 2 2" xfId="44049" xr:uid="{00000000-0005-0000-0000-0000488E0000}"/>
    <cellStyle name="Normal 7 6 2 2 2 2 3 2 3" xfId="28816" xr:uid="{00000000-0005-0000-0000-0000498E0000}"/>
    <cellStyle name="Normal 7 6 2 2 2 2 3 3" xfId="8698" xr:uid="{00000000-0005-0000-0000-00004A8E0000}"/>
    <cellStyle name="Normal 7 6 2 2 2 2 3 3 2" xfId="39032" xr:uid="{00000000-0005-0000-0000-00004B8E0000}"/>
    <cellStyle name="Normal 7 6 2 2 2 2 3 3 3" xfId="23799" xr:uid="{00000000-0005-0000-0000-00004C8E0000}"/>
    <cellStyle name="Normal 7 6 2 2 2 2 3 4" xfId="34019" xr:uid="{00000000-0005-0000-0000-00004D8E0000}"/>
    <cellStyle name="Normal 7 6 2 2 2 2 3 5" xfId="18786" xr:uid="{00000000-0005-0000-0000-00004E8E0000}"/>
    <cellStyle name="Normal 7 6 2 2 2 2 4" xfId="5337" xr:uid="{00000000-0005-0000-0000-00004F8E0000}"/>
    <cellStyle name="Normal 7 6 2 2 2 2 4 2" xfId="15389" xr:uid="{00000000-0005-0000-0000-0000508E0000}"/>
    <cellStyle name="Normal 7 6 2 2 2 2 4 2 2" xfId="45720" xr:uid="{00000000-0005-0000-0000-0000518E0000}"/>
    <cellStyle name="Normal 7 6 2 2 2 2 4 2 3" xfId="30487" xr:uid="{00000000-0005-0000-0000-0000528E0000}"/>
    <cellStyle name="Normal 7 6 2 2 2 2 4 3" xfId="10369" xr:uid="{00000000-0005-0000-0000-0000538E0000}"/>
    <cellStyle name="Normal 7 6 2 2 2 2 4 3 2" xfId="40703" xr:uid="{00000000-0005-0000-0000-0000548E0000}"/>
    <cellStyle name="Normal 7 6 2 2 2 2 4 3 3" xfId="25470" xr:uid="{00000000-0005-0000-0000-0000558E0000}"/>
    <cellStyle name="Normal 7 6 2 2 2 2 4 4" xfId="35690" xr:uid="{00000000-0005-0000-0000-0000568E0000}"/>
    <cellStyle name="Normal 7 6 2 2 2 2 4 5" xfId="20457" xr:uid="{00000000-0005-0000-0000-0000578E0000}"/>
    <cellStyle name="Normal 7 6 2 2 2 2 5" xfId="12047" xr:uid="{00000000-0005-0000-0000-0000588E0000}"/>
    <cellStyle name="Normal 7 6 2 2 2 2 5 2" xfId="42378" xr:uid="{00000000-0005-0000-0000-0000598E0000}"/>
    <cellStyle name="Normal 7 6 2 2 2 2 5 3" xfId="27145" xr:uid="{00000000-0005-0000-0000-00005A8E0000}"/>
    <cellStyle name="Normal 7 6 2 2 2 2 6" xfId="7026" xr:uid="{00000000-0005-0000-0000-00005B8E0000}"/>
    <cellStyle name="Normal 7 6 2 2 2 2 6 2" xfId="37361" xr:uid="{00000000-0005-0000-0000-00005C8E0000}"/>
    <cellStyle name="Normal 7 6 2 2 2 2 6 3" xfId="22128" xr:uid="{00000000-0005-0000-0000-00005D8E0000}"/>
    <cellStyle name="Normal 7 6 2 2 2 2 7" xfId="32349" xr:uid="{00000000-0005-0000-0000-00005E8E0000}"/>
    <cellStyle name="Normal 7 6 2 2 2 2 8" xfId="17115" xr:uid="{00000000-0005-0000-0000-00005F8E0000}"/>
    <cellStyle name="Normal 7 6 2 2 2 3" xfId="2373" xr:uid="{00000000-0005-0000-0000-0000608E0000}"/>
    <cellStyle name="Normal 7 6 2 2 2 3 2" xfId="4063" xr:uid="{00000000-0005-0000-0000-0000618E0000}"/>
    <cellStyle name="Normal 7 6 2 2 2 3 2 2" xfId="14136" xr:uid="{00000000-0005-0000-0000-0000628E0000}"/>
    <cellStyle name="Normal 7 6 2 2 2 3 2 2 2" xfId="44467" xr:uid="{00000000-0005-0000-0000-0000638E0000}"/>
    <cellStyle name="Normal 7 6 2 2 2 3 2 2 3" xfId="29234" xr:uid="{00000000-0005-0000-0000-0000648E0000}"/>
    <cellStyle name="Normal 7 6 2 2 2 3 2 3" xfId="9116" xr:uid="{00000000-0005-0000-0000-0000658E0000}"/>
    <cellStyle name="Normal 7 6 2 2 2 3 2 3 2" xfId="39450" xr:uid="{00000000-0005-0000-0000-0000668E0000}"/>
    <cellStyle name="Normal 7 6 2 2 2 3 2 3 3" xfId="24217" xr:uid="{00000000-0005-0000-0000-0000678E0000}"/>
    <cellStyle name="Normal 7 6 2 2 2 3 2 4" xfId="34437" xr:uid="{00000000-0005-0000-0000-0000688E0000}"/>
    <cellStyle name="Normal 7 6 2 2 2 3 2 5" xfId="19204" xr:uid="{00000000-0005-0000-0000-0000698E0000}"/>
    <cellStyle name="Normal 7 6 2 2 2 3 3" xfId="5755" xr:uid="{00000000-0005-0000-0000-00006A8E0000}"/>
    <cellStyle name="Normal 7 6 2 2 2 3 3 2" xfId="15807" xr:uid="{00000000-0005-0000-0000-00006B8E0000}"/>
    <cellStyle name="Normal 7 6 2 2 2 3 3 2 2" xfId="46138" xr:uid="{00000000-0005-0000-0000-00006C8E0000}"/>
    <cellStyle name="Normal 7 6 2 2 2 3 3 2 3" xfId="30905" xr:uid="{00000000-0005-0000-0000-00006D8E0000}"/>
    <cellStyle name="Normal 7 6 2 2 2 3 3 3" xfId="10787" xr:uid="{00000000-0005-0000-0000-00006E8E0000}"/>
    <cellStyle name="Normal 7 6 2 2 2 3 3 3 2" xfId="41121" xr:uid="{00000000-0005-0000-0000-00006F8E0000}"/>
    <cellStyle name="Normal 7 6 2 2 2 3 3 3 3" xfId="25888" xr:uid="{00000000-0005-0000-0000-0000708E0000}"/>
    <cellStyle name="Normal 7 6 2 2 2 3 3 4" xfId="36108" xr:uid="{00000000-0005-0000-0000-0000718E0000}"/>
    <cellStyle name="Normal 7 6 2 2 2 3 3 5" xfId="20875" xr:uid="{00000000-0005-0000-0000-0000728E0000}"/>
    <cellStyle name="Normal 7 6 2 2 2 3 4" xfId="12465" xr:uid="{00000000-0005-0000-0000-0000738E0000}"/>
    <cellStyle name="Normal 7 6 2 2 2 3 4 2" xfId="42796" xr:uid="{00000000-0005-0000-0000-0000748E0000}"/>
    <cellStyle name="Normal 7 6 2 2 2 3 4 3" xfId="27563" xr:uid="{00000000-0005-0000-0000-0000758E0000}"/>
    <cellStyle name="Normal 7 6 2 2 2 3 5" xfId="7444" xr:uid="{00000000-0005-0000-0000-0000768E0000}"/>
    <cellStyle name="Normal 7 6 2 2 2 3 5 2" xfId="37779" xr:uid="{00000000-0005-0000-0000-0000778E0000}"/>
    <cellStyle name="Normal 7 6 2 2 2 3 5 3" xfId="22546" xr:uid="{00000000-0005-0000-0000-0000788E0000}"/>
    <cellStyle name="Normal 7 6 2 2 2 3 6" xfId="32767" xr:uid="{00000000-0005-0000-0000-0000798E0000}"/>
    <cellStyle name="Normal 7 6 2 2 2 3 7" xfId="17533" xr:uid="{00000000-0005-0000-0000-00007A8E0000}"/>
    <cellStyle name="Normal 7 6 2 2 2 4" xfId="3226" xr:uid="{00000000-0005-0000-0000-00007B8E0000}"/>
    <cellStyle name="Normal 7 6 2 2 2 4 2" xfId="13300" xr:uid="{00000000-0005-0000-0000-00007C8E0000}"/>
    <cellStyle name="Normal 7 6 2 2 2 4 2 2" xfId="43631" xr:uid="{00000000-0005-0000-0000-00007D8E0000}"/>
    <cellStyle name="Normal 7 6 2 2 2 4 2 3" xfId="28398" xr:uid="{00000000-0005-0000-0000-00007E8E0000}"/>
    <cellStyle name="Normal 7 6 2 2 2 4 3" xfId="8280" xr:uid="{00000000-0005-0000-0000-00007F8E0000}"/>
    <cellStyle name="Normal 7 6 2 2 2 4 3 2" xfId="38614" xr:uid="{00000000-0005-0000-0000-0000808E0000}"/>
    <cellStyle name="Normal 7 6 2 2 2 4 3 3" xfId="23381" xr:uid="{00000000-0005-0000-0000-0000818E0000}"/>
    <cellStyle name="Normal 7 6 2 2 2 4 4" xfId="33601" xr:uid="{00000000-0005-0000-0000-0000828E0000}"/>
    <cellStyle name="Normal 7 6 2 2 2 4 5" xfId="18368" xr:uid="{00000000-0005-0000-0000-0000838E0000}"/>
    <cellStyle name="Normal 7 6 2 2 2 5" xfId="4919" xr:uid="{00000000-0005-0000-0000-0000848E0000}"/>
    <cellStyle name="Normal 7 6 2 2 2 5 2" xfId="14971" xr:uid="{00000000-0005-0000-0000-0000858E0000}"/>
    <cellStyle name="Normal 7 6 2 2 2 5 2 2" xfId="45302" xr:uid="{00000000-0005-0000-0000-0000868E0000}"/>
    <cellStyle name="Normal 7 6 2 2 2 5 2 3" xfId="30069" xr:uid="{00000000-0005-0000-0000-0000878E0000}"/>
    <cellStyle name="Normal 7 6 2 2 2 5 3" xfId="9951" xr:uid="{00000000-0005-0000-0000-0000888E0000}"/>
    <cellStyle name="Normal 7 6 2 2 2 5 3 2" xfId="40285" xr:uid="{00000000-0005-0000-0000-0000898E0000}"/>
    <cellStyle name="Normal 7 6 2 2 2 5 3 3" xfId="25052" xr:uid="{00000000-0005-0000-0000-00008A8E0000}"/>
    <cellStyle name="Normal 7 6 2 2 2 5 4" xfId="35272" xr:uid="{00000000-0005-0000-0000-00008B8E0000}"/>
    <cellStyle name="Normal 7 6 2 2 2 5 5" xfId="20039" xr:uid="{00000000-0005-0000-0000-00008C8E0000}"/>
    <cellStyle name="Normal 7 6 2 2 2 6" xfId="11629" xr:uid="{00000000-0005-0000-0000-00008D8E0000}"/>
    <cellStyle name="Normal 7 6 2 2 2 6 2" xfId="41960" xr:uid="{00000000-0005-0000-0000-00008E8E0000}"/>
    <cellStyle name="Normal 7 6 2 2 2 6 3" xfId="26727" xr:uid="{00000000-0005-0000-0000-00008F8E0000}"/>
    <cellStyle name="Normal 7 6 2 2 2 7" xfId="6608" xr:uid="{00000000-0005-0000-0000-0000908E0000}"/>
    <cellStyle name="Normal 7 6 2 2 2 7 2" xfId="36943" xr:uid="{00000000-0005-0000-0000-0000918E0000}"/>
    <cellStyle name="Normal 7 6 2 2 2 7 3" xfId="21710" xr:uid="{00000000-0005-0000-0000-0000928E0000}"/>
    <cellStyle name="Normal 7 6 2 2 2 8" xfId="31931" xr:uid="{00000000-0005-0000-0000-0000938E0000}"/>
    <cellStyle name="Normal 7 6 2 2 2 9" xfId="16697" xr:uid="{00000000-0005-0000-0000-0000948E0000}"/>
    <cellStyle name="Normal 7 6 2 2 3" xfId="1744" xr:uid="{00000000-0005-0000-0000-0000958E0000}"/>
    <cellStyle name="Normal 7 6 2 2 3 2" xfId="2583" xr:uid="{00000000-0005-0000-0000-0000968E0000}"/>
    <cellStyle name="Normal 7 6 2 2 3 2 2" xfId="4273" xr:uid="{00000000-0005-0000-0000-0000978E0000}"/>
    <cellStyle name="Normal 7 6 2 2 3 2 2 2" xfId="14346" xr:uid="{00000000-0005-0000-0000-0000988E0000}"/>
    <cellStyle name="Normal 7 6 2 2 3 2 2 2 2" xfId="44677" xr:uid="{00000000-0005-0000-0000-0000998E0000}"/>
    <cellStyle name="Normal 7 6 2 2 3 2 2 2 3" xfId="29444" xr:uid="{00000000-0005-0000-0000-00009A8E0000}"/>
    <cellStyle name="Normal 7 6 2 2 3 2 2 3" xfId="9326" xr:uid="{00000000-0005-0000-0000-00009B8E0000}"/>
    <cellStyle name="Normal 7 6 2 2 3 2 2 3 2" xfId="39660" xr:uid="{00000000-0005-0000-0000-00009C8E0000}"/>
    <cellStyle name="Normal 7 6 2 2 3 2 2 3 3" xfId="24427" xr:uid="{00000000-0005-0000-0000-00009D8E0000}"/>
    <cellStyle name="Normal 7 6 2 2 3 2 2 4" xfId="34647" xr:uid="{00000000-0005-0000-0000-00009E8E0000}"/>
    <cellStyle name="Normal 7 6 2 2 3 2 2 5" xfId="19414" xr:uid="{00000000-0005-0000-0000-00009F8E0000}"/>
    <cellStyle name="Normal 7 6 2 2 3 2 3" xfId="5965" xr:uid="{00000000-0005-0000-0000-0000A08E0000}"/>
    <cellStyle name="Normal 7 6 2 2 3 2 3 2" xfId="16017" xr:uid="{00000000-0005-0000-0000-0000A18E0000}"/>
    <cellStyle name="Normal 7 6 2 2 3 2 3 2 2" xfId="46348" xr:uid="{00000000-0005-0000-0000-0000A28E0000}"/>
    <cellStyle name="Normal 7 6 2 2 3 2 3 2 3" xfId="31115" xr:uid="{00000000-0005-0000-0000-0000A38E0000}"/>
    <cellStyle name="Normal 7 6 2 2 3 2 3 3" xfId="10997" xr:uid="{00000000-0005-0000-0000-0000A48E0000}"/>
    <cellStyle name="Normal 7 6 2 2 3 2 3 3 2" xfId="41331" xr:uid="{00000000-0005-0000-0000-0000A58E0000}"/>
    <cellStyle name="Normal 7 6 2 2 3 2 3 3 3" xfId="26098" xr:uid="{00000000-0005-0000-0000-0000A68E0000}"/>
    <cellStyle name="Normal 7 6 2 2 3 2 3 4" xfId="36318" xr:uid="{00000000-0005-0000-0000-0000A78E0000}"/>
    <cellStyle name="Normal 7 6 2 2 3 2 3 5" xfId="21085" xr:uid="{00000000-0005-0000-0000-0000A88E0000}"/>
    <cellStyle name="Normal 7 6 2 2 3 2 4" xfId="12675" xr:uid="{00000000-0005-0000-0000-0000A98E0000}"/>
    <cellStyle name="Normal 7 6 2 2 3 2 4 2" xfId="43006" xr:uid="{00000000-0005-0000-0000-0000AA8E0000}"/>
    <cellStyle name="Normal 7 6 2 2 3 2 4 3" xfId="27773" xr:uid="{00000000-0005-0000-0000-0000AB8E0000}"/>
    <cellStyle name="Normal 7 6 2 2 3 2 5" xfId="7654" xr:uid="{00000000-0005-0000-0000-0000AC8E0000}"/>
    <cellStyle name="Normal 7 6 2 2 3 2 5 2" xfId="37989" xr:uid="{00000000-0005-0000-0000-0000AD8E0000}"/>
    <cellStyle name="Normal 7 6 2 2 3 2 5 3" xfId="22756" xr:uid="{00000000-0005-0000-0000-0000AE8E0000}"/>
    <cellStyle name="Normal 7 6 2 2 3 2 6" xfId="32977" xr:uid="{00000000-0005-0000-0000-0000AF8E0000}"/>
    <cellStyle name="Normal 7 6 2 2 3 2 7" xfId="17743" xr:uid="{00000000-0005-0000-0000-0000B08E0000}"/>
    <cellStyle name="Normal 7 6 2 2 3 3" xfId="3436" xr:uid="{00000000-0005-0000-0000-0000B18E0000}"/>
    <cellStyle name="Normal 7 6 2 2 3 3 2" xfId="13510" xr:uid="{00000000-0005-0000-0000-0000B28E0000}"/>
    <cellStyle name="Normal 7 6 2 2 3 3 2 2" xfId="43841" xr:uid="{00000000-0005-0000-0000-0000B38E0000}"/>
    <cellStyle name="Normal 7 6 2 2 3 3 2 3" xfId="28608" xr:uid="{00000000-0005-0000-0000-0000B48E0000}"/>
    <cellStyle name="Normal 7 6 2 2 3 3 3" xfId="8490" xr:uid="{00000000-0005-0000-0000-0000B58E0000}"/>
    <cellStyle name="Normal 7 6 2 2 3 3 3 2" xfId="38824" xr:uid="{00000000-0005-0000-0000-0000B68E0000}"/>
    <cellStyle name="Normal 7 6 2 2 3 3 3 3" xfId="23591" xr:uid="{00000000-0005-0000-0000-0000B78E0000}"/>
    <cellStyle name="Normal 7 6 2 2 3 3 4" xfId="33811" xr:uid="{00000000-0005-0000-0000-0000B88E0000}"/>
    <cellStyle name="Normal 7 6 2 2 3 3 5" xfId="18578" xr:uid="{00000000-0005-0000-0000-0000B98E0000}"/>
    <cellStyle name="Normal 7 6 2 2 3 4" xfId="5129" xr:uid="{00000000-0005-0000-0000-0000BA8E0000}"/>
    <cellStyle name="Normal 7 6 2 2 3 4 2" xfId="15181" xr:uid="{00000000-0005-0000-0000-0000BB8E0000}"/>
    <cellStyle name="Normal 7 6 2 2 3 4 2 2" xfId="45512" xr:uid="{00000000-0005-0000-0000-0000BC8E0000}"/>
    <cellStyle name="Normal 7 6 2 2 3 4 2 3" xfId="30279" xr:uid="{00000000-0005-0000-0000-0000BD8E0000}"/>
    <cellStyle name="Normal 7 6 2 2 3 4 3" xfId="10161" xr:uid="{00000000-0005-0000-0000-0000BE8E0000}"/>
    <cellStyle name="Normal 7 6 2 2 3 4 3 2" xfId="40495" xr:uid="{00000000-0005-0000-0000-0000BF8E0000}"/>
    <cellStyle name="Normal 7 6 2 2 3 4 3 3" xfId="25262" xr:uid="{00000000-0005-0000-0000-0000C08E0000}"/>
    <cellStyle name="Normal 7 6 2 2 3 4 4" xfId="35482" xr:uid="{00000000-0005-0000-0000-0000C18E0000}"/>
    <cellStyle name="Normal 7 6 2 2 3 4 5" xfId="20249" xr:uid="{00000000-0005-0000-0000-0000C28E0000}"/>
    <cellStyle name="Normal 7 6 2 2 3 5" xfId="11839" xr:uid="{00000000-0005-0000-0000-0000C38E0000}"/>
    <cellStyle name="Normal 7 6 2 2 3 5 2" xfId="42170" xr:uid="{00000000-0005-0000-0000-0000C48E0000}"/>
    <cellStyle name="Normal 7 6 2 2 3 5 3" xfId="26937" xr:uid="{00000000-0005-0000-0000-0000C58E0000}"/>
    <cellStyle name="Normal 7 6 2 2 3 6" xfId="6818" xr:uid="{00000000-0005-0000-0000-0000C68E0000}"/>
    <cellStyle name="Normal 7 6 2 2 3 6 2" xfId="37153" xr:uid="{00000000-0005-0000-0000-0000C78E0000}"/>
    <cellStyle name="Normal 7 6 2 2 3 6 3" xfId="21920" xr:uid="{00000000-0005-0000-0000-0000C88E0000}"/>
    <cellStyle name="Normal 7 6 2 2 3 7" xfId="32141" xr:uid="{00000000-0005-0000-0000-0000C98E0000}"/>
    <cellStyle name="Normal 7 6 2 2 3 8" xfId="16907" xr:uid="{00000000-0005-0000-0000-0000CA8E0000}"/>
    <cellStyle name="Normal 7 6 2 2 4" xfId="2165" xr:uid="{00000000-0005-0000-0000-0000CB8E0000}"/>
    <cellStyle name="Normal 7 6 2 2 4 2" xfId="3855" xr:uid="{00000000-0005-0000-0000-0000CC8E0000}"/>
    <cellStyle name="Normal 7 6 2 2 4 2 2" xfId="13928" xr:uid="{00000000-0005-0000-0000-0000CD8E0000}"/>
    <cellStyle name="Normal 7 6 2 2 4 2 2 2" xfId="44259" xr:uid="{00000000-0005-0000-0000-0000CE8E0000}"/>
    <cellStyle name="Normal 7 6 2 2 4 2 2 3" xfId="29026" xr:uid="{00000000-0005-0000-0000-0000CF8E0000}"/>
    <cellStyle name="Normal 7 6 2 2 4 2 3" xfId="8908" xr:uid="{00000000-0005-0000-0000-0000D08E0000}"/>
    <cellStyle name="Normal 7 6 2 2 4 2 3 2" xfId="39242" xr:uid="{00000000-0005-0000-0000-0000D18E0000}"/>
    <cellStyle name="Normal 7 6 2 2 4 2 3 3" xfId="24009" xr:uid="{00000000-0005-0000-0000-0000D28E0000}"/>
    <cellStyle name="Normal 7 6 2 2 4 2 4" xfId="34229" xr:uid="{00000000-0005-0000-0000-0000D38E0000}"/>
    <cellStyle name="Normal 7 6 2 2 4 2 5" xfId="18996" xr:uid="{00000000-0005-0000-0000-0000D48E0000}"/>
    <cellStyle name="Normal 7 6 2 2 4 3" xfId="5547" xr:uid="{00000000-0005-0000-0000-0000D58E0000}"/>
    <cellStyle name="Normal 7 6 2 2 4 3 2" xfId="15599" xr:uid="{00000000-0005-0000-0000-0000D68E0000}"/>
    <cellStyle name="Normal 7 6 2 2 4 3 2 2" xfId="45930" xr:uid="{00000000-0005-0000-0000-0000D78E0000}"/>
    <cellStyle name="Normal 7 6 2 2 4 3 2 3" xfId="30697" xr:uid="{00000000-0005-0000-0000-0000D88E0000}"/>
    <cellStyle name="Normal 7 6 2 2 4 3 3" xfId="10579" xr:uid="{00000000-0005-0000-0000-0000D98E0000}"/>
    <cellStyle name="Normal 7 6 2 2 4 3 3 2" xfId="40913" xr:uid="{00000000-0005-0000-0000-0000DA8E0000}"/>
    <cellStyle name="Normal 7 6 2 2 4 3 3 3" xfId="25680" xr:uid="{00000000-0005-0000-0000-0000DB8E0000}"/>
    <cellStyle name="Normal 7 6 2 2 4 3 4" xfId="35900" xr:uid="{00000000-0005-0000-0000-0000DC8E0000}"/>
    <cellStyle name="Normal 7 6 2 2 4 3 5" xfId="20667" xr:uid="{00000000-0005-0000-0000-0000DD8E0000}"/>
    <cellStyle name="Normal 7 6 2 2 4 4" xfId="12257" xr:uid="{00000000-0005-0000-0000-0000DE8E0000}"/>
    <cellStyle name="Normal 7 6 2 2 4 4 2" xfId="42588" xr:uid="{00000000-0005-0000-0000-0000DF8E0000}"/>
    <cellStyle name="Normal 7 6 2 2 4 4 3" xfId="27355" xr:uid="{00000000-0005-0000-0000-0000E08E0000}"/>
    <cellStyle name="Normal 7 6 2 2 4 5" xfId="7236" xr:uid="{00000000-0005-0000-0000-0000E18E0000}"/>
    <cellStyle name="Normal 7 6 2 2 4 5 2" xfId="37571" xr:uid="{00000000-0005-0000-0000-0000E28E0000}"/>
    <cellStyle name="Normal 7 6 2 2 4 5 3" xfId="22338" xr:uid="{00000000-0005-0000-0000-0000E38E0000}"/>
    <cellStyle name="Normal 7 6 2 2 4 6" xfId="32559" xr:uid="{00000000-0005-0000-0000-0000E48E0000}"/>
    <cellStyle name="Normal 7 6 2 2 4 7" xfId="17325" xr:uid="{00000000-0005-0000-0000-0000E58E0000}"/>
    <cellStyle name="Normal 7 6 2 2 5" xfId="3018" xr:uid="{00000000-0005-0000-0000-0000E68E0000}"/>
    <cellStyle name="Normal 7 6 2 2 5 2" xfId="13092" xr:uid="{00000000-0005-0000-0000-0000E78E0000}"/>
    <cellStyle name="Normal 7 6 2 2 5 2 2" xfId="43423" xr:uid="{00000000-0005-0000-0000-0000E88E0000}"/>
    <cellStyle name="Normal 7 6 2 2 5 2 3" xfId="28190" xr:uid="{00000000-0005-0000-0000-0000E98E0000}"/>
    <cellStyle name="Normal 7 6 2 2 5 3" xfId="8072" xr:uid="{00000000-0005-0000-0000-0000EA8E0000}"/>
    <cellStyle name="Normal 7 6 2 2 5 3 2" xfId="38406" xr:uid="{00000000-0005-0000-0000-0000EB8E0000}"/>
    <cellStyle name="Normal 7 6 2 2 5 3 3" xfId="23173" xr:uid="{00000000-0005-0000-0000-0000EC8E0000}"/>
    <cellStyle name="Normal 7 6 2 2 5 4" xfId="33393" xr:uid="{00000000-0005-0000-0000-0000ED8E0000}"/>
    <cellStyle name="Normal 7 6 2 2 5 5" xfId="18160" xr:uid="{00000000-0005-0000-0000-0000EE8E0000}"/>
    <cellStyle name="Normal 7 6 2 2 6" xfId="4711" xr:uid="{00000000-0005-0000-0000-0000EF8E0000}"/>
    <cellStyle name="Normal 7 6 2 2 6 2" xfId="14763" xr:uid="{00000000-0005-0000-0000-0000F08E0000}"/>
    <cellStyle name="Normal 7 6 2 2 6 2 2" xfId="45094" xr:uid="{00000000-0005-0000-0000-0000F18E0000}"/>
    <cellStyle name="Normal 7 6 2 2 6 2 3" xfId="29861" xr:uid="{00000000-0005-0000-0000-0000F28E0000}"/>
    <cellStyle name="Normal 7 6 2 2 6 3" xfId="9743" xr:uid="{00000000-0005-0000-0000-0000F38E0000}"/>
    <cellStyle name="Normal 7 6 2 2 6 3 2" xfId="40077" xr:uid="{00000000-0005-0000-0000-0000F48E0000}"/>
    <cellStyle name="Normal 7 6 2 2 6 3 3" xfId="24844" xr:uid="{00000000-0005-0000-0000-0000F58E0000}"/>
    <cellStyle name="Normal 7 6 2 2 6 4" xfId="35064" xr:uid="{00000000-0005-0000-0000-0000F68E0000}"/>
    <cellStyle name="Normal 7 6 2 2 6 5" xfId="19831" xr:uid="{00000000-0005-0000-0000-0000F78E0000}"/>
    <cellStyle name="Normal 7 6 2 2 7" xfId="11421" xr:uid="{00000000-0005-0000-0000-0000F88E0000}"/>
    <cellStyle name="Normal 7 6 2 2 7 2" xfId="41752" xr:uid="{00000000-0005-0000-0000-0000F98E0000}"/>
    <cellStyle name="Normal 7 6 2 2 7 3" xfId="26519" xr:uid="{00000000-0005-0000-0000-0000FA8E0000}"/>
    <cellStyle name="Normal 7 6 2 2 8" xfId="6400" xr:uid="{00000000-0005-0000-0000-0000FB8E0000}"/>
    <cellStyle name="Normal 7 6 2 2 8 2" xfId="36735" xr:uid="{00000000-0005-0000-0000-0000FC8E0000}"/>
    <cellStyle name="Normal 7 6 2 2 8 3" xfId="21502" xr:uid="{00000000-0005-0000-0000-0000FD8E0000}"/>
    <cellStyle name="Normal 7 6 2 2 9" xfId="31723" xr:uid="{00000000-0005-0000-0000-0000FE8E0000}"/>
    <cellStyle name="Normal 7 6 2 3" xfId="1427" xr:uid="{00000000-0005-0000-0000-0000FF8E0000}"/>
    <cellStyle name="Normal 7 6 2 3 2" xfId="1848" xr:uid="{00000000-0005-0000-0000-0000008F0000}"/>
    <cellStyle name="Normal 7 6 2 3 2 2" xfId="2687" xr:uid="{00000000-0005-0000-0000-0000018F0000}"/>
    <cellStyle name="Normal 7 6 2 3 2 2 2" xfId="4377" xr:uid="{00000000-0005-0000-0000-0000028F0000}"/>
    <cellStyle name="Normal 7 6 2 3 2 2 2 2" xfId="14450" xr:uid="{00000000-0005-0000-0000-0000038F0000}"/>
    <cellStyle name="Normal 7 6 2 3 2 2 2 2 2" xfId="44781" xr:uid="{00000000-0005-0000-0000-0000048F0000}"/>
    <cellStyle name="Normal 7 6 2 3 2 2 2 2 3" xfId="29548" xr:uid="{00000000-0005-0000-0000-0000058F0000}"/>
    <cellStyle name="Normal 7 6 2 3 2 2 2 3" xfId="9430" xr:uid="{00000000-0005-0000-0000-0000068F0000}"/>
    <cellStyle name="Normal 7 6 2 3 2 2 2 3 2" xfId="39764" xr:uid="{00000000-0005-0000-0000-0000078F0000}"/>
    <cellStyle name="Normal 7 6 2 3 2 2 2 3 3" xfId="24531" xr:uid="{00000000-0005-0000-0000-0000088F0000}"/>
    <cellStyle name="Normal 7 6 2 3 2 2 2 4" xfId="34751" xr:uid="{00000000-0005-0000-0000-0000098F0000}"/>
    <cellStyle name="Normal 7 6 2 3 2 2 2 5" xfId="19518" xr:uid="{00000000-0005-0000-0000-00000A8F0000}"/>
    <cellStyle name="Normal 7 6 2 3 2 2 3" xfId="6069" xr:uid="{00000000-0005-0000-0000-00000B8F0000}"/>
    <cellStyle name="Normal 7 6 2 3 2 2 3 2" xfId="16121" xr:uid="{00000000-0005-0000-0000-00000C8F0000}"/>
    <cellStyle name="Normal 7 6 2 3 2 2 3 2 2" xfId="46452" xr:uid="{00000000-0005-0000-0000-00000D8F0000}"/>
    <cellStyle name="Normal 7 6 2 3 2 2 3 2 3" xfId="31219" xr:uid="{00000000-0005-0000-0000-00000E8F0000}"/>
    <cellStyle name="Normal 7 6 2 3 2 2 3 3" xfId="11101" xr:uid="{00000000-0005-0000-0000-00000F8F0000}"/>
    <cellStyle name="Normal 7 6 2 3 2 2 3 3 2" xfId="41435" xr:uid="{00000000-0005-0000-0000-0000108F0000}"/>
    <cellStyle name="Normal 7 6 2 3 2 2 3 3 3" xfId="26202" xr:uid="{00000000-0005-0000-0000-0000118F0000}"/>
    <cellStyle name="Normal 7 6 2 3 2 2 3 4" xfId="36422" xr:uid="{00000000-0005-0000-0000-0000128F0000}"/>
    <cellStyle name="Normal 7 6 2 3 2 2 3 5" xfId="21189" xr:uid="{00000000-0005-0000-0000-0000138F0000}"/>
    <cellStyle name="Normal 7 6 2 3 2 2 4" xfId="12779" xr:uid="{00000000-0005-0000-0000-0000148F0000}"/>
    <cellStyle name="Normal 7 6 2 3 2 2 4 2" xfId="43110" xr:uid="{00000000-0005-0000-0000-0000158F0000}"/>
    <cellStyle name="Normal 7 6 2 3 2 2 4 3" xfId="27877" xr:uid="{00000000-0005-0000-0000-0000168F0000}"/>
    <cellStyle name="Normal 7 6 2 3 2 2 5" xfId="7758" xr:uid="{00000000-0005-0000-0000-0000178F0000}"/>
    <cellStyle name="Normal 7 6 2 3 2 2 5 2" xfId="38093" xr:uid="{00000000-0005-0000-0000-0000188F0000}"/>
    <cellStyle name="Normal 7 6 2 3 2 2 5 3" xfId="22860" xr:uid="{00000000-0005-0000-0000-0000198F0000}"/>
    <cellStyle name="Normal 7 6 2 3 2 2 6" xfId="33081" xr:uid="{00000000-0005-0000-0000-00001A8F0000}"/>
    <cellStyle name="Normal 7 6 2 3 2 2 7" xfId="17847" xr:uid="{00000000-0005-0000-0000-00001B8F0000}"/>
    <cellStyle name="Normal 7 6 2 3 2 3" xfId="3540" xr:uid="{00000000-0005-0000-0000-00001C8F0000}"/>
    <cellStyle name="Normal 7 6 2 3 2 3 2" xfId="13614" xr:uid="{00000000-0005-0000-0000-00001D8F0000}"/>
    <cellStyle name="Normal 7 6 2 3 2 3 2 2" xfId="43945" xr:uid="{00000000-0005-0000-0000-00001E8F0000}"/>
    <cellStyle name="Normal 7 6 2 3 2 3 2 3" xfId="28712" xr:uid="{00000000-0005-0000-0000-00001F8F0000}"/>
    <cellStyle name="Normal 7 6 2 3 2 3 3" xfId="8594" xr:uid="{00000000-0005-0000-0000-0000208F0000}"/>
    <cellStyle name="Normal 7 6 2 3 2 3 3 2" xfId="38928" xr:uid="{00000000-0005-0000-0000-0000218F0000}"/>
    <cellStyle name="Normal 7 6 2 3 2 3 3 3" xfId="23695" xr:uid="{00000000-0005-0000-0000-0000228F0000}"/>
    <cellStyle name="Normal 7 6 2 3 2 3 4" xfId="33915" xr:uid="{00000000-0005-0000-0000-0000238F0000}"/>
    <cellStyle name="Normal 7 6 2 3 2 3 5" xfId="18682" xr:uid="{00000000-0005-0000-0000-0000248F0000}"/>
    <cellStyle name="Normal 7 6 2 3 2 4" xfId="5233" xr:uid="{00000000-0005-0000-0000-0000258F0000}"/>
    <cellStyle name="Normal 7 6 2 3 2 4 2" xfId="15285" xr:uid="{00000000-0005-0000-0000-0000268F0000}"/>
    <cellStyle name="Normal 7 6 2 3 2 4 2 2" xfId="45616" xr:uid="{00000000-0005-0000-0000-0000278F0000}"/>
    <cellStyle name="Normal 7 6 2 3 2 4 2 3" xfId="30383" xr:uid="{00000000-0005-0000-0000-0000288F0000}"/>
    <cellStyle name="Normal 7 6 2 3 2 4 3" xfId="10265" xr:uid="{00000000-0005-0000-0000-0000298F0000}"/>
    <cellStyle name="Normal 7 6 2 3 2 4 3 2" xfId="40599" xr:uid="{00000000-0005-0000-0000-00002A8F0000}"/>
    <cellStyle name="Normal 7 6 2 3 2 4 3 3" xfId="25366" xr:uid="{00000000-0005-0000-0000-00002B8F0000}"/>
    <cellStyle name="Normal 7 6 2 3 2 4 4" xfId="35586" xr:uid="{00000000-0005-0000-0000-00002C8F0000}"/>
    <cellStyle name="Normal 7 6 2 3 2 4 5" xfId="20353" xr:uid="{00000000-0005-0000-0000-00002D8F0000}"/>
    <cellStyle name="Normal 7 6 2 3 2 5" xfId="11943" xr:uid="{00000000-0005-0000-0000-00002E8F0000}"/>
    <cellStyle name="Normal 7 6 2 3 2 5 2" xfId="42274" xr:uid="{00000000-0005-0000-0000-00002F8F0000}"/>
    <cellStyle name="Normal 7 6 2 3 2 5 3" xfId="27041" xr:uid="{00000000-0005-0000-0000-0000308F0000}"/>
    <cellStyle name="Normal 7 6 2 3 2 6" xfId="6922" xr:uid="{00000000-0005-0000-0000-0000318F0000}"/>
    <cellStyle name="Normal 7 6 2 3 2 6 2" xfId="37257" xr:uid="{00000000-0005-0000-0000-0000328F0000}"/>
    <cellStyle name="Normal 7 6 2 3 2 6 3" xfId="22024" xr:uid="{00000000-0005-0000-0000-0000338F0000}"/>
    <cellStyle name="Normal 7 6 2 3 2 7" xfId="32245" xr:uid="{00000000-0005-0000-0000-0000348F0000}"/>
    <cellStyle name="Normal 7 6 2 3 2 8" xfId="17011" xr:uid="{00000000-0005-0000-0000-0000358F0000}"/>
    <cellStyle name="Normal 7 6 2 3 3" xfId="2269" xr:uid="{00000000-0005-0000-0000-0000368F0000}"/>
    <cellStyle name="Normal 7 6 2 3 3 2" xfId="3959" xr:uid="{00000000-0005-0000-0000-0000378F0000}"/>
    <cellStyle name="Normal 7 6 2 3 3 2 2" xfId="14032" xr:uid="{00000000-0005-0000-0000-0000388F0000}"/>
    <cellStyle name="Normal 7 6 2 3 3 2 2 2" xfId="44363" xr:uid="{00000000-0005-0000-0000-0000398F0000}"/>
    <cellStyle name="Normal 7 6 2 3 3 2 2 3" xfId="29130" xr:uid="{00000000-0005-0000-0000-00003A8F0000}"/>
    <cellStyle name="Normal 7 6 2 3 3 2 3" xfId="9012" xr:uid="{00000000-0005-0000-0000-00003B8F0000}"/>
    <cellStyle name="Normal 7 6 2 3 3 2 3 2" xfId="39346" xr:uid="{00000000-0005-0000-0000-00003C8F0000}"/>
    <cellStyle name="Normal 7 6 2 3 3 2 3 3" xfId="24113" xr:uid="{00000000-0005-0000-0000-00003D8F0000}"/>
    <cellStyle name="Normal 7 6 2 3 3 2 4" xfId="34333" xr:uid="{00000000-0005-0000-0000-00003E8F0000}"/>
    <cellStyle name="Normal 7 6 2 3 3 2 5" xfId="19100" xr:uid="{00000000-0005-0000-0000-00003F8F0000}"/>
    <cellStyle name="Normal 7 6 2 3 3 3" xfId="5651" xr:uid="{00000000-0005-0000-0000-0000408F0000}"/>
    <cellStyle name="Normal 7 6 2 3 3 3 2" xfId="15703" xr:uid="{00000000-0005-0000-0000-0000418F0000}"/>
    <cellStyle name="Normal 7 6 2 3 3 3 2 2" xfId="46034" xr:uid="{00000000-0005-0000-0000-0000428F0000}"/>
    <cellStyle name="Normal 7 6 2 3 3 3 2 3" xfId="30801" xr:uid="{00000000-0005-0000-0000-0000438F0000}"/>
    <cellStyle name="Normal 7 6 2 3 3 3 3" xfId="10683" xr:uid="{00000000-0005-0000-0000-0000448F0000}"/>
    <cellStyle name="Normal 7 6 2 3 3 3 3 2" xfId="41017" xr:uid="{00000000-0005-0000-0000-0000458F0000}"/>
    <cellStyle name="Normal 7 6 2 3 3 3 3 3" xfId="25784" xr:uid="{00000000-0005-0000-0000-0000468F0000}"/>
    <cellStyle name="Normal 7 6 2 3 3 3 4" xfId="36004" xr:uid="{00000000-0005-0000-0000-0000478F0000}"/>
    <cellStyle name="Normal 7 6 2 3 3 3 5" xfId="20771" xr:uid="{00000000-0005-0000-0000-0000488F0000}"/>
    <cellStyle name="Normal 7 6 2 3 3 4" xfId="12361" xr:uid="{00000000-0005-0000-0000-0000498F0000}"/>
    <cellStyle name="Normal 7 6 2 3 3 4 2" xfId="42692" xr:uid="{00000000-0005-0000-0000-00004A8F0000}"/>
    <cellStyle name="Normal 7 6 2 3 3 4 3" xfId="27459" xr:uid="{00000000-0005-0000-0000-00004B8F0000}"/>
    <cellStyle name="Normal 7 6 2 3 3 5" xfId="7340" xr:uid="{00000000-0005-0000-0000-00004C8F0000}"/>
    <cellStyle name="Normal 7 6 2 3 3 5 2" xfId="37675" xr:uid="{00000000-0005-0000-0000-00004D8F0000}"/>
    <cellStyle name="Normal 7 6 2 3 3 5 3" xfId="22442" xr:uid="{00000000-0005-0000-0000-00004E8F0000}"/>
    <cellStyle name="Normal 7 6 2 3 3 6" xfId="32663" xr:uid="{00000000-0005-0000-0000-00004F8F0000}"/>
    <cellStyle name="Normal 7 6 2 3 3 7" xfId="17429" xr:uid="{00000000-0005-0000-0000-0000508F0000}"/>
    <cellStyle name="Normal 7 6 2 3 4" xfId="3122" xr:uid="{00000000-0005-0000-0000-0000518F0000}"/>
    <cellStyle name="Normal 7 6 2 3 4 2" xfId="13196" xr:uid="{00000000-0005-0000-0000-0000528F0000}"/>
    <cellStyle name="Normal 7 6 2 3 4 2 2" xfId="43527" xr:uid="{00000000-0005-0000-0000-0000538F0000}"/>
    <cellStyle name="Normal 7 6 2 3 4 2 3" xfId="28294" xr:uid="{00000000-0005-0000-0000-0000548F0000}"/>
    <cellStyle name="Normal 7 6 2 3 4 3" xfId="8176" xr:uid="{00000000-0005-0000-0000-0000558F0000}"/>
    <cellStyle name="Normal 7 6 2 3 4 3 2" xfId="38510" xr:uid="{00000000-0005-0000-0000-0000568F0000}"/>
    <cellStyle name="Normal 7 6 2 3 4 3 3" xfId="23277" xr:uid="{00000000-0005-0000-0000-0000578F0000}"/>
    <cellStyle name="Normal 7 6 2 3 4 4" xfId="33497" xr:uid="{00000000-0005-0000-0000-0000588F0000}"/>
    <cellStyle name="Normal 7 6 2 3 4 5" xfId="18264" xr:uid="{00000000-0005-0000-0000-0000598F0000}"/>
    <cellStyle name="Normal 7 6 2 3 5" xfId="4815" xr:uid="{00000000-0005-0000-0000-00005A8F0000}"/>
    <cellStyle name="Normal 7 6 2 3 5 2" xfId="14867" xr:uid="{00000000-0005-0000-0000-00005B8F0000}"/>
    <cellStyle name="Normal 7 6 2 3 5 2 2" xfId="45198" xr:uid="{00000000-0005-0000-0000-00005C8F0000}"/>
    <cellStyle name="Normal 7 6 2 3 5 2 3" xfId="29965" xr:uid="{00000000-0005-0000-0000-00005D8F0000}"/>
    <cellStyle name="Normal 7 6 2 3 5 3" xfId="9847" xr:uid="{00000000-0005-0000-0000-00005E8F0000}"/>
    <cellStyle name="Normal 7 6 2 3 5 3 2" xfId="40181" xr:uid="{00000000-0005-0000-0000-00005F8F0000}"/>
    <cellStyle name="Normal 7 6 2 3 5 3 3" xfId="24948" xr:uid="{00000000-0005-0000-0000-0000608F0000}"/>
    <cellStyle name="Normal 7 6 2 3 5 4" xfId="35168" xr:uid="{00000000-0005-0000-0000-0000618F0000}"/>
    <cellStyle name="Normal 7 6 2 3 5 5" xfId="19935" xr:uid="{00000000-0005-0000-0000-0000628F0000}"/>
    <cellStyle name="Normal 7 6 2 3 6" xfId="11525" xr:uid="{00000000-0005-0000-0000-0000638F0000}"/>
    <cellStyle name="Normal 7 6 2 3 6 2" xfId="41856" xr:uid="{00000000-0005-0000-0000-0000648F0000}"/>
    <cellStyle name="Normal 7 6 2 3 6 3" xfId="26623" xr:uid="{00000000-0005-0000-0000-0000658F0000}"/>
    <cellStyle name="Normal 7 6 2 3 7" xfId="6504" xr:uid="{00000000-0005-0000-0000-0000668F0000}"/>
    <cellStyle name="Normal 7 6 2 3 7 2" xfId="36839" xr:uid="{00000000-0005-0000-0000-0000678F0000}"/>
    <cellStyle name="Normal 7 6 2 3 7 3" xfId="21606" xr:uid="{00000000-0005-0000-0000-0000688F0000}"/>
    <cellStyle name="Normal 7 6 2 3 8" xfId="31827" xr:uid="{00000000-0005-0000-0000-0000698F0000}"/>
    <cellStyle name="Normal 7 6 2 3 9" xfId="16593" xr:uid="{00000000-0005-0000-0000-00006A8F0000}"/>
    <cellStyle name="Normal 7 6 2 4" xfId="1640" xr:uid="{00000000-0005-0000-0000-00006B8F0000}"/>
    <cellStyle name="Normal 7 6 2 4 2" xfId="2479" xr:uid="{00000000-0005-0000-0000-00006C8F0000}"/>
    <cellStyle name="Normal 7 6 2 4 2 2" xfId="4169" xr:uid="{00000000-0005-0000-0000-00006D8F0000}"/>
    <cellStyle name="Normal 7 6 2 4 2 2 2" xfId="14242" xr:uid="{00000000-0005-0000-0000-00006E8F0000}"/>
    <cellStyle name="Normal 7 6 2 4 2 2 2 2" xfId="44573" xr:uid="{00000000-0005-0000-0000-00006F8F0000}"/>
    <cellStyle name="Normal 7 6 2 4 2 2 2 3" xfId="29340" xr:uid="{00000000-0005-0000-0000-0000708F0000}"/>
    <cellStyle name="Normal 7 6 2 4 2 2 3" xfId="9222" xr:uid="{00000000-0005-0000-0000-0000718F0000}"/>
    <cellStyle name="Normal 7 6 2 4 2 2 3 2" xfId="39556" xr:uid="{00000000-0005-0000-0000-0000728F0000}"/>
    <cellStyle name="Normal 7 6 2 4 2 2 3 3" xfId="24323" xr:uid="{00000000-0005-0000-0000-0000738F0000}"/>
    <cellStyle name="Normal 7 6 2 4 2 2 4" xfId="34543" xr:uid="{00000000-0005-0000-0000-0000748F0000}"/>
    <cellStyle name="Normal 7 6 2 4 2 2 5" xfId="19310" xr:uid="{00000000-0005-0000-0000-0000758F0000}"/>
    <cellStyle name="Normal 7 6 2 4 2 3" xfId="5861" xr:uid="{00000000-0005-0000-0000-0000768F0000}"/>
    <cellStyle name="Normal 7 6 2 4 2 3 2" xfId="15913" xr:uid="{00000000-0005-0000-0000-0000778F0000}"/>
    <cellStyle name="Normal 7 6 2 4 2 3 2 2" xfId="46244" xr:uid="{00000000-0005-0000-0000-0000788F0000}"/>
    <cellStyle name="Normal 7 6 2 4 2 3 2 3" xfId="31011" xr:uid="{00000000-0005-0000-0000-0000798F0000}"/>
    <cellStyle name="Normal 7 6 2 4 2 3 3" xfId="10893" xr:uid="{00000000-0005-0000-0000-00007A8F0000}"/>
    <cellStyle name="Normal 7 6 2 4 2 3 3 2" xfId="41227" xr:uid="{00000000-0005-0000-0000-00007B8F0000}"/>
    <cellStyle name="Normal 7 6 2 4 2 3 3 3" xfId="25994" xr:uid="{00000000-0005-0000-0000-00007C8F0000}"/>
    <cellStyle name="Normal 7 6 2 4 2 3 4" xfId="36214" xr:uid="{00000000-0005-0000-0000-00007D8F0000}"/>
    <cellStyle name="Normal 7 6 2 4 2 3 5" xfId="20981" xr:uid="{00000000-0005-0000-0000-00007E8F0000}"/>
    <cellStyle name="Normal 7 6 2 4 2 4" xfId="12571" xr:uid="{00000000-0005-0000-0000-00007F8F0000}"/>
    <cellStyle name="Normal 7 6 2 4 2 4 2" xfId="42902" xr:uid="{00000000-0005-0000-0000-0000808F0000}"/>
    <cellStyle name="Normal 7 6 2 4 2 4 3" xfId="27669" xr:uid="{00000000-0005-0000-0000-0000818F0000}"/>
    <cellStyle name="Normal 7 6 2 4 2 5" xfId="7550" xr:uid="{00000000-0005-0000-0000-0000828F0000}"/>
    <cellStyle name="Normal 7 6 2 4 2 5 2" xfId="37885" xr:uid="{00000000-0005-0000-0000-0000838F0000}"/>
    <cellStyle name="Normal 7 6 2 4 2 5 3" xfId="22652" xr:uid="{00000000-0005-0000-0000-0000848F0000}"/>
    <cellStyle name="Normal 7 6 2 4 2 6" xfId="32873" xr:uid="{00000000-0005-0000-0000-0000858F0000}"/>
    <cellStyle name="Normal 7 6 2 4 2 7" xfId="17639" xr:uid="{00000000-0005-0000-0000-0000868F0000}"/>
    <cellStyle name="Normal 7 6 2 4 3" xfId="3332" xr:uid="{00000000-0005-0000-0000-0000878F0000}"/>
    <cellStyle name="Normal 7 6 2 4 3 2" xfId="13406" xr:uid="{00000000-0005-0000-0000-0000888F0000}"/>
    <cellStyle name="Normal 7 6 2 4 3 2 2" xfId="43737" xr:uid="{00000000-0005-0000-0000-0000898F0000}"/>
    <cellStyle name="Normal 7 6 2 4 3 2 3" xfId="28504" xr:uid="{00000000-0005-0000-0000-00008A8F0000}"/>
    <cellStyle name="Normal 7 6 2 4 3 3" xfId="8386" xr:uid="{00000000-0005-0000-0000-00008B8F0000}"/>
    <cellStyle name="Normal 7 6 2 4 3 3 2" xfId="38720" xr:uid="{00000000-0005-0000-0000-00008C8F0000}"/>
    <cellStyle name="Normal 7 6 2 4 3 3 3" xfId="23487" xr:uid="{00000000-0005-0000-0000-00008D8F0000}"/>
    <cellStyle name="Normal 7 6 2 4 3 4" xfId="33707" xr:uid="{00000000-0005-0000-0000-00008E8F0000}"/>
    <cellStyle name="Normal 7 6 2 4 3 5" xfId="18474" xr:uid="{00000000-0005-0000-0000-00008F8F0000}"/>
    <cellStyle name="Normal 7 6 2 4 4" xfId="5025" xr:uid="{00000000-0005-0000-0000-0000908F0000}"/>
    <cellStyle name="Normal 7 6 2 4 4 2" xfId="15077" xr:uid="{00000000-0005-0000-0000-0000918F0000}"/>
    <cellStyle name="Normal 7 6 2 4 4 2 2" xfId="45408" xr:uid="{00000000-0005-0000-0000-0000928F0000}"/>
    <cellStyle name="Normal 7 6 2 4 4 2 3" xfId="30175" xr:uid="{00000000-0005-0000-0000-0000938F0000}"/>
    <cellStyle name="Normal 7 6 2 4 4 3" xfId="10057" xr:uid="{00000000-0005-0000-0000-0000948F0000}"/>
    <cellStyle name="Normal 7 6 2 4 4 3 2" xfId="40391" xr:uid="{00000000-0005-0000-0000-0000958F0000}"/>
    <cellStyle name="Normal 7 6 2 4 4 3 3" xfId="25158" xr:uid="{00000000-0005-0000-0000-0000968F0000}"/>
    <cellStyle name="Normal 7 6 2 4 4 4" xfId="35378" xr:uid="{00000000-0005-0000-0000-0000978F0000}"/>
    <cellStyle name="Normal 7 6 2 4 4 5" xfId="20145" xr:uid="{00000000-0005-0000-0000-0000988F0000}"/>
    <cellStyle name="Normal 7 6 2 4 5" xfId="11735" xr:uid="{00000000-0005-0000-0000-0000998F0000}"/>
    <cellStyle name="Normal 7 6 2 4 5 2" xfId="42066" xr:uid="{00000000-0005-0000-0000-00009A8F0000}"/>
    <cellStyle name="Normal 7 6 2 4 5 3" xfId="26833" xr:uid="{00000000-0005-0000-0000-00009B8F0000}"/>
    <cellStyle name="Normal 7 6 2 4 6" xfId="6714" xr:uid="{00000000-0005-0000-0000-00009C8F0000}"/>
    <cellStyle name="Normal 7 6 2 4 6 2" xfId="37049" xr:uid="{00000000-0005-0000-0000-00009D8F0000}"/>
    <cellStyle name="Normal 7 6 2 4 6 3" xfId="21816" xr:uid="{00000000-0005-0000-0000-00009E8F0000}"/>
    <cellStyle name="Normal 7 6 2 4 7" xfId="32037" xr:uid="{00000000-0005-0000-0000-00009F8F0000}"/>
    <cellStyle name="Normal 7 6 2 4 8" xfId="16803" xr:uid="{00000000-0005-0000-0000-0000A08F0000}"/>
    <cellStyle name="Normal 7 6 2 5" xfId="2061" xr:uid="{00000000-0005-0000-0000-0000A18F0000}"/>
    <cellStyle name="Normal 7 6 2 5 2" xfId="3751" xr:uid="{00000000-0005-0000-0000-0000A28F0000}"/>
    <cellStyle name="Normal 7 6 2 5 2 2" xfId="13824" xr:uid="{00000000-0005-0000-0000-0000A38F0000}"/>
    <cellStyle name="Normal 7 6 2 5 2 2 2" xfId="44155" xr:uid="{00000000-0005-0000-0000-0000A48F0000}"/>
    <cellStyle name="Normal 7 6 2 5 2 2 3" xfId="28922" xr:uid="{00000000-0005-0000-0000-0000A58F0000}"/>
    <cellStyle name="Normal 7 6 2 5 2 3" xfId="8804" xr:uid="{00000000-0005-0000-0000-0000A68F0000}"/>
    <cellStyle name="Normal 7 6 2 5 2 3 2" xfId="39138" xr:uid="{00000000-0005-0000-0000-0000A78F0000}"/>
    <cellStyle name="Normal 7 6 2 5 2 3 3" xfId="23905" xr:uid="{00000000-0005-0000-0000-0000A88F0000}"/>
    <cellStyle name="Normal 7 6 2 5 2 4" xfId="34125" xr:uid="{00000000-0005-0000-0000-0000A98F0000}"/>
    <cellStyle name="Normal 7 6 2 5 2 5" xfId="18892" xr:uid="{00000000-0005-0000-0000-0000AA8F0000}"/>
    <cellStyle name="Normal 7 6 2 5 3" xfId="5443" xr:uid="{00000000-0005-0000-0000-0000AB8F0000}"/>
    <cellStyle name="Normal 7 6 2 5 3 2" xfId="15495" xr:uid="{00000000-0005-0000-0000-0000AC8F0000}"/>
    <cellStyle name="Normal 7 6 2 5 3 2 2" xfId="45826" xr:uid="{00000000-0005-0000-0000-0000AD8F0000}"/>
    <cellStyle name="Normal 7 6 2 5 3 2 3" xfId="30593" xr:uid="{00000000-0005-0000-0000-0000AE8F0000}"/>
    <cellStyle name="Normal 7 6 2 5 3 3" xfId="10475" xr:uid="{00000000-0005-0000-0000-0000AF8F0000}"/>
    <cellStyle name="Normal 7 6 2 5 3 3 2" xfId="40809" xr:uid="{00000000-0005-0000-0000-0000B08F0000}"/>
    <cellStyle name="Normal 7 6 2 5 3 3 3" xfId="25576" xr:uid="{00000000-0005-0000-0000-0000B18F0000}"/>
    <cellStyle name="Normal 7 6 2 5 3 4" xfId="35796" xr:uid="{00000000-0005-0000-0000-0000B28F0000}"/>
    <cellStyle name="Normal 7 6 2 5 3 5" xfId="20563" xr:uid="{00000000-0005-0000-0000-0000B38F0000}"/>
    <cellStyle name="Normal 7 6 2 5 4" xfId="12153" xr:uid="{00000000-0005-0000-0000-0000B48F0000}"/>
    <cellStyle name="Normal 7 6 2 5 4 2" xfId="42484" xr:uid="{00000000-0005-0000-0000-0000B58F0000}"/>
    <cellStyle name="Normal 7 6 2 5 4 3" xfId="27251" xr:uid="{00000000-0005-0000-0000-0000B68F0000}"/>
    <cellStyle name="Normal 7 6 2 5 5" xfId="7132" xr:uid="{00000000-0005-0000-0000-0000B78F0000}"/>
    <cellStyle name="Normal 7 6 2 5 5 2" xfId="37467" xr:uid="{00000000-0005-0000-0000-0000B88F0000}"/>
    <cellStyle name="Normal 7 6 2 5 5 3" xfId="22234" xr:uid="{00000000-0005-0000-0000-0000B98F0000}"/>
    <cellStyle name="Normal 7 6 2 5 6" xfId="32455" xr:uid="{00000000-0005-0000-0000-0000BA8F0000}"/>
    <cellStyle name="Normal 7 6 2 5 7" xfId="17221" xr:uid="{00000000-0005-0000-0000-0000BB8F0000}"/>
    <cellStyle name="Normal 7 6 2 6" xfId="2914" xr:uid="{00000000-0005-0000-0000-0000BC8F0000}"/>
    <cellStyle name="Normal 7 6 2 6 2" xfId="12988" xr:uid="{00000000-0005-0000-0000-0000BD8F0000}"/>
    <cellStyle name="Normal 7 6 2 6 2 2" xfId="43319" xr:uid="{00000000-0005-0000-0000-0000BE8F0000}"/>
    <cellStyle name="Normal 7 6 2 6 2 3" xfId="28086" xr:uid="{00000000-0005-0000-0000-0000BF8F0000}"/>
    <cellStyle name="Normal 7 6 2 6 3" xfId="7968" xr:uid="{00000000-0005-0000-0000-0000C08F0000}"/>
    <cellStyle name="Normal 7 6 2 6 3 2" xfId="38302" xr:uid="{00000000-0005-0000-0000-0000C18F0000}"/>
    <cellStyle name="Normal 7 6 2 6 3 3" xfId="23069" xr:uid="{00000000-0005-0000-0000-0000C28F0000}"/>
    <cellStyle name="Normal 7 6 2 6 4" xfId="33289" xr:uid="{00000000-0005-0000-0000-0000C38F0000}"/>
    <cellStyle name="Normal 7 6 2 6 5" xfId="18056" xr:uid="{00000000-0005-0000-0000-0000C48F0000}"/>
    <cellStyle name="Normal 7 6 2 7" xfId="4607" xr:uid="{00000000-0005-0000-0000-0000C58F0000}"/>
    <cellStyle name="Normal 7 6 2 7 2" xfId="14659" xr:uid="{00000000-0005-0000-0000-0000C68F0000}"/>
    <cellStyle name="Normal 7 6 2 7 2 2" xfId="44990" xr:uid="{00000000-0005-0000-0000-0000C78F0000}"/>
    <cellStyle name="Normal 7 6 2 7 2 3" xfId="29757" xr:uid="{00000000-0005-0000-0000-0000C88F0000}"/>
    <cellStyle name="Normal 7 6 2 7 3" xfId="9639" xr:uid="{00000000-0005-0000-0000-0000C98F0000}"/>
    <cellStyle name="Normal 7 6 2 7 3 2" xfId="39973" xr:uid="{00000000-0005-0000-0000-0000CA8F0000}"/>
    <cellStyle name="Normal 7 6 2 7 3 3" xfId="24740" xr:uid="{00000000-0005-0000-0000-0000CB8F0000}"/>
    <cellStyle name="Normal 7 6 2 7 4" xfId="34960" xr:uid="{00000000-0005-0000-0000-0000CC8F0000}"/>
    <cellStyle name="Normal 7 6 2 7 5" xfId="19727" xr:uid="{00000000-0005-0000-0000-0000CD8F0000}"/>
    <cellStyle name="Normal 7 6 2 8" xfId="11317" xr:uid="{00000000-0005-0000-0000-0000CE8F0000}"/>
    <cellStyle name="Normal 7 6 2 8 2" xfId="41648" xr:uid="{00000000-0005-0000-0000-0000CF8F0000}"/>
    <cellStyle name="Normal 7 6 2 8 3" xfId="26415" xr:uid="{00000000-0005-0000-0000-0000D08F0000}"/>
    <cellStyle name="Normal 7 6 2 9" xfId="6296" xr:uid="{00000000-0005-0000-0000-0000D18F0000}"/>
    <cellStyle name="Normal 7 6 2 9 2" xfId="36631" xr:uid="{00000000-0005-0000-0000-0000D28F0000}"/>
    <cellStyle name="Normal 7 6 2 9 3" xfId="21398" xr:uid="{00000000-0005-0000-0000-0000D38F0000}"/>
    <cellStyle name="Normal 7 6 3" xfId="1260" xr:uid="{00000000-0005-0000-0000-0000D48F0000}"/>
    <cellStyle name="Normal 7 6 3 10" xfId="16437" xr:uid="{00000000-0005-0000-0000-0000D58F0000}"/>
    <cellStyle name="Normal 7 6 3 2" xfId="1479" xr:uid="{00000000-0005-0000-0000-0000D68F0000}"/>
    <cellStyle name="Normal 7 6 3 2 2" xfId="1900" xr:uid="{00000000-0005-0000-0000-0000D78F0000}"/>
    <cellStyle name="Normal 7 6 3 2 2 2" xfId="2739" xr:uid="{00000000-0005-0000-0000-0000D88F0000}"/>
    <cellStyle name="Normal 7 6 3 2 2 2 2" xfId="4429" xr:uid="{00000000-0005-0000-0000-0000D98F0000}"/>
    <cellStyle name="Normal 7 6 3 2 2 2 2 2" xfId="14502" xr:uid="{00000000-0005-0000-0000-0000DA8F0000}"/>
    <cellStyle name="Normal 7 6 3 2 2 2 2 2 2" xfId="44833" xr:uid="{00000000-0005-0000-0000-0000DB8F0000}"/>
    <cellStyle name="Normal 7 6 3 2 2 2 2 2 3" xfId="29600" xr:uid="{00000000-0005-0000-0000-0000DC8F0000}"/>
    <cellStyle name="Normal 7 6 3 2 2 2 2 3" xfId="9482" xr:uid="{00000000-0005-0000-0000-0000DD8F0000}"/>
    <cellStyle name="Normal 7 6 3 2 2 2 2 3 2" xfId="39816" xr:uid="{00000000-0005-0000-0000-0000DE8F0000}"/>
    <cellStyle name="Normal 7 6 3 2 2 2 2 3 3" xfId="24583" xr:uid="{00000000-0005-0000-0000-0000DF8F0000}"/>
    <cellStyle name="Normal 7 6 3 2 2 2 2 4" xfId="34803" xr:uid="{00000000-0005-0000-0000-0000E08F0000}"/>
    <cellStyle name="Normal 7 6 3 2 2 2 2 5" xfId="19570" xr:uid="{00000000-0005-0000-0000-0000E18F0000}"/>
    <cellStyle name="Normal 7 6 3 2 2 2 3" xfId="6121" xr:uid="{00000000-0005-0000-0000-0000E28F0000}"/>
    <cellStyle name="Normal 7 6 3 2 2 2 3 2" xfId="16173" xr:uid="{00000000-0005-0000-0000-0000E38F0000}"/>
    <cellStyle name="Normal 7 6 3 2 2 2 3 2 2" xfId="46504" xr:uid="{00000000-0005-0000-0000-0000E48F0000}"/>
    <cellStyle name="Normal 7 6 3 2 2 2 3 2 3" xfId="31271" xr:uid="{00000000-0005-0000-0000-0000E58F0000}"/>
    <cellStyle name="Normal 7 6 3 2 2 2 3 3" xfId="11153" xr:uid="{00000000-0005-0000-0000-0000E68F0000}"/>
    <cellStyle name="Normal 7 6 3 2 2 2 3 3 2" xfId="41487" xr:uid="{00000000-0005-0000-0000-0000E78F0000}"/>
    <cellStyle name="Normal 7 6 3 2 2 2 3 3 3" xfId="26254" xr:uid="{00000000-0005-0000-0000-0000E88F0000}"/>
    <cellStyle name="Normal 7 6 3 2 2 2 3 4" xfId="36474" xr:uid="{00000000-0005-0000-0000-0000E98F0000}"/>
    <cellStyle name="Normal 7 6 3 2 2 2 3 5" xfId="21241" xr:uid="{00000000-0005-0000-0000-0000EA8F0000}"/>
    <cellStyle name="Normal 7 6 3 2 2 2 4" xfId="12831" xr:uid="{00000000-0005-0000-0000-0000EB8F0000}"/>
    <cellStyle name="Normal 7 6 3 2 2 2 4 2" xfId="43162" xr:uid="{00000000-0005-0000-0000-0000EC8F0000}"/>
    <cellStyle name="Normal 7 6 3 2 2 2 4 3" xfId="27929" xr:uid="{00000000-0005-0000-0000-0000ED8F0000}"/>
    <cellStyle name="Normal 7 6 3 2 2 2 5" xfId="7810" xr:uid="{00000000-0005-0000-0000-0000EE8F0000}"/>
    <cellStyle name="Normal 7 6 3 2 2 2 5 2" xfId="38145" xr:uid="{00000000-0005-0000-0000-0000EF8F0000}"/>
    <cellStyle name="Normal 7 6 3 2 2 2 5 3" xfId="22912" xr:uid="{00000000-0005-0000-0000-0000F08F0000}"/>
    <cellStyle name="Normal 7 6 3 2 2 2 6" xfId="33133" xr:uid="{00000000-0005-0000-0000-0000F18F0000}"/>
    <cellStyle name="Normal 7 6 3 2 2 2 7" xfId="17899" xr:uid="{00000000-0005-0000-0000-0000F28F0000}"/>
    <cellStyle name="Normal 7 6 3 2 2 3" xfId="3592" xr:uid="{00000000-0005-0000-0000-0000F38F0000}"/>
    <cellStyle name="Normal 7 6 3 2 2 3 2" xfId="13666" xr:uid="{00000000-0005-0000-0000-0000F48F0000}"/>
    <cellStyle name="Normal 7 6 3 2 2 3 2 2" xfId="43997" xr:uid="{00000000-0005-0000-0000-0000F58F0000}"/>
    <cellStyle name="Normal 7 6 3 2 2 3 2 3" xfId="28764" xr:uid="{00000000-0005-0000-0000-0000F68F0000}"/>
    <cellStyle name="Normal 7 6 3 2 2 3 3" xfId="8646" xr:uid="{00000000-0005-0000-0000-0000F78F0000}"/>
    <cellStyle name="Normal 7 6 3 2 2 3 3 2" xfId="38980" xr:uid="{00000000-0005-0000-0000-0000F88F0000}"/>
    <cellStyle name="Normal 7 6 3 2 2 3 3 3" xfId="23747" xr:uid="{00000000-0005-0000-0000-0000F98F0000}"/>
    <cellStyle name="Normal 7 6 3 2 2 3 4" xfId="33967" xr:uid="{00000000-0005-0000-0000-0000FA8F0000}"/>
    <cellStyle name="Normal 7 6 3 2 2 3 5" xfId="18734" xr:uid="{00000000-0005-0000-0000-0000FB8F0000}"/>
    <cellStyle name="Normal 7 6 3 2 2 4" xfId="5285" xr:uid="{00000000-0005-0000-0000-0000FC8F0000}"/>
    <cellStyle name="Normal 7 6 3 2 2 4 2" xfId="15337" xr:uid="{00000000-0005-0000-0000-0000FD8F0000}"/>
    <cellStyle name="Normal 7 6 3 2 2 4 2 2" xfId="45668" xr:uid="{00000000-0005-0000-0000-0000FE8F0000}"/>
    <cellStyle name="Normal 7 6 3 2 2 4 2 3" xfId="30435" xr:uid="{00000000-0005-0000-0000-0000FF8F0000}"/>
    <cellStyle name="Normal 7 6 3 2 2 4 3" xfId="10317" xr:uid="{00000000-0005-0000-0000-000000900000}"/>
    <cellStyle name="Normal 7 6 3 2 2 4 3 2" xfId="40651" xr:uid="{00000000-0005-0000-0000-000001900000}"/>
    <cellStyle name="Normal 7 6 3 2 2 4 3 3" xfId="25418" xr:uid="{00000000-0005-0000-0000-000002900000}"/>
    <cellStyle name="Normal 7 6 3 2 2 4 4" xfId="35638" xr:uid="{00000000-0005-0000-0000-000003900000}"/>
    <cellStyle name="Normal 7 6 3 2 2 4 5" xfId="20405" xr:uid="{00000000-0005-0000-0000-000004900000}"/>
    <cellStyle name="Normal 7 6 3 2 2 5" xfId="11995" xr:uid="{00000000-0005-0000-0000-000005900000}"/>
    <cellStyle name="Normal 7 6 3 2 2 5 2" xfId="42326" xr:uid="{00000000-0005-0000-0000-000006900000}"/>
    <cellStyle name="Normal 7 6 3 2 2 5 3" xfId="27093" xr:uid="{00000000-0005-0000-0000-000007900000}"/>
    <cellStyle name="Normal 7 6 3 2 2 6" xfId="6974" xr:uid="{00000000-0005-0000-0000-000008900000}"/>
    <cellStyle name="Normal 7 6 3 2 2 6 2" xfId="37309" xr:uid="{00000000-0005-0000-0000-000009900000}"/>
    <cellStyle name="Normal 7 6 3 2 2 6 3" xfId="22076" xr:uid="{00000000-0005-0000-0000-00000A900000}"/>
    <cellStyle name="Normal 7 6 3 2 2 7" xfId="32297" xr:uid="{00000000-0005-0000-0000-00000B900000}"/>
    <cellStyle name="Normal 7 6 3 2 2 8" xfId="17063" xr:uid="{00000000-0005-0000-0000-00000C900000}"/>
    <cellStyle name="Normal 7 6 3 2 3" xfId="2321" xr:uid="{00000000-0005-0000-0000-00000D900000}"/>
    <cellStyle name="Normal 7 6 3 2 3 2" xfId="4011" xr:uid="{00000000-0005-0000-0000-00000E900000}"/>
    <cellStyle name="Normal 7 6 3 2 3 2 2" xfId="14084" xr:uid="{00000000-0005-0000-0000-00000F900000}"/>
    <cellStyle name="Normal 7 6 3 2 3 2 2 2" xfId="44415" xr:uid="{00000000-0005-0000-0000-000010900000}"/>
    <cellStyle name="Normal 7 6 3 2 3 2 2 3" xfId="29182" xr:uid="{00000000-0005-0000-0000-000011900000}"/>
    <cellStyle name="Normal 7 6 3 2 3 2 3" xfId="9064" xr:uid="{00000000-0005-0000-0000-000012900000}"/>
    <cellStyle name="Normal 7 6 3 2 3 2 3 2" xfId="39398" xr:uid="{00000000-0005-0000-0000-000013900000}"/>
    <cellStyle name="Normal 7 6 3 2 3 2 3 3" xfId="24165" xr:uid="{00000000-0005-0000-0000-000014900000}"/>
    <cellStyle name="Normal 7 6 3 2 3 2 4" xfId="34385" xr:uid="{00000000-0005-0000-0000-000015900000}"/>
    <cellStyle name="Normal 7 6 3 2 3 2 5" xfId="19152" xr:uid="{00000000-0005-0000-0000-000016900000}"/>
    <cellStyle name="Normal 7 6 3 2 3 3" xfId="5703" xr:uid="{00000000-0005-0000-0000-000017900000}"/>
    <cellStyle name="Normal 7 6 3 2 3 3 2" xfId="15755" xr:uid="{00000000-0005-0000-0000-000018900000}"/>
    <cellStyle name="Normal 7 6 3 2 3 3 2 2" xfId="46086" xr:uid="{00000000-0005-0000-0000-000019900000}"/>
    <cellStyle name="Normal 7 6 3 2 3 3 2 3" xfId="30853" xr:uid="{00000000-0005-0000-0000-00001A900000}"/>
    <cellStyle name="Normal 7 6 3 2 3 3 3" xfId="10735" xr:uid="{00000000-0005-0000-0000-00001B900000}"/>
    <cellStyle name="Normal 7 6 3 2 3 3 3 2" xfId="41069" xr:uid="{00000000-0005-0000-0000-00001C900000}"/>
    <cellStyle name="Normal 7 6 3 2 3 3 3 3" xfId="25836" xr:uid="{00000000-0005-0000-0000-00001D900000}"/>
    <cellStyle name="Normal 7 6 3 2 3 3 4" xfId="36056" xr:uid="{00000000-0005-0000-0000-00001E900000}"/>
    <cellStyle name="Normal 7 6 3 2 3 3 5" xfId="20823" xr:uid="{00000000-0005-0000-0000-00001F900000}"/>
    <cellStyle name="Normal 7 6 3 2 3 4" xfId="12413" xr:uid="{00000000-0005-0000-0000-000020900000}"/>
    <cellStyle name="Normal 7 6 3 2 3 4 2" xfId="42744" xr:uid="{00000000-0005-0000-0000-000021900000}"/>
    <cellStyle name="Normal 7 6 3 2 3 4 3" xfId="27511" xr:uid="{00000000-0005-0000-0000-000022900000}"/>
    <cellStyle name="Normal 7 6 3 2 3 5" xfId="7392" xr:uid="{00000000-0005-0000-0000-000023900000}"/>
    <cellStyle name="Normal 7 6 3 2 3 5 2" xfId="37727" xr:uid="{00000000-0005-0000-0000-000024900000}"/>
    <cellStyle name="Normal 7 6 3 2 3 5 3" xfId="22494" xr:uid="{00000000-0005-0000-0000-000025900000}"/>
    <cellStyle name="Normal 7 6 3 2 3 6" xfId="32715" xr:uid="{00000000-0005-0000-0000-000026900000}"/>
    <cellStyle name="Normal 7 6 3 2 3 7" xfId="17481" xr:uid="{00000000-0005-0000-0000-000027900000}"/>
    <cellStyle name="Normal 7 6 3 2 4" xfId="3174" xr:uid="{00000000-0005-0000-0000-000028900000}"/>
    <cellStyle name="Normal 7 6 3 2 4 2" xfId="13248" xr:uid="{00000000-0005-0000-0000-000029900000}"/>
    <cellStyle name="Normal 7 6 3 2 4 2 2" xfId="43579" xr:uid="{00000000-0005-0000-0000-00002A900000}"/>
    <cellStyle name="Normal 7 6 3 2 4 2 3" xfId="28346" xr:uid="{00000000-0005-0000-0000-00002B900000}"/>
    <cellStyle name="Normal 7 6 3 2 4 3" xfId="8228" xr:uid="{00000000-0005-0000-0000-00002C900000}"/>
    <cellStyle name="Normal 7 6 3 2 4 3 2" xfId="38562" xr:uid="{00000000-0005-0000-0000-00002D900000}"/>
    <cellStyle name="Normal 7 6 3 2 4 3 3" xfId="23329" xr:uid="{00000000-0005-0000-0000-00002E900000}"/>
    <cellStyle name="Normal 7 6 3 2 4 4" xfId="33549" xr:uid="{00000000-0005-0000-0000-00002F900000}"/>
    <cellStyle name="Normal 7 6 3 2 4 5" xfId="18316" xr:uid="{00000000-0005-0000-0000-000030900000}"/>
    <cellStyle name="Normal 7 6 3 2 5" xfId="4867" xr:uid="{00000000-0005-0000-0000-000031900000}"/>
    <cellStyle name="Normal 7 6 3 2 5 2" xfId="14919" xr:uid="{00000000-0005-0000-0000-000032900000}"/>
    <cellStyle name="Normal 7 6 3 2 5 2 2" xfId="45250" xr:uid="{00000000-0005-0000-0000-000033900000}"/>
    <cellStyle name="Normal 7 6 3 2 5 2 3" xfId="30017" xr:uid="{00000000-0005-0000-0000-000034900000}"/>
    <cellStyle name="Normal 7 6 3 2 5 3" xfId="9899" xr:uid="{00000000-0005-0000-0000-000035900000}"/>
    <cellStyle name="Normal 7 6 3 2 5 3 2" xfId="40233" xr:uid="{00000000-0005-0000-0000-000036900000}"/>
    <cellStyle name="Normal 7 6 3 2 5 3 3" xfId="25000" xr:uid="{00000000-0005-0000-0000-000037900000}"/>
    <cellStyle name="Normal 7 6 3 2 5 4" xfId="35220" xr:uid="{00000000-0005-0000-0000-000038900000}"/>
    <cellStyle name="Normal 7 6 3 2 5 5" xfId="19987" xr:uid="{00000000-0005-0000-0000-000039900000}"/>
    <cellStyle name="Normal 7 6 3 2 6" xfId="11577" xr:uid="{00000000-0005-0000-0000-00003A900000}"/>
    <cellStyle name="Normal 7 6 3 2 6 2" xfId="41908" xr:uid="{00000000-0005-0000-0000-00003B900000}"/>
    <cellStyle name="Normal 7 6 3 2 6 3" xfId="26675" xr:uid="{00000000-0005-0000-0000-00003C900000}"/>
    <cellStyle name="Normal 7 6 3 2 7" xfId="6556" xr:uid="{00000000-0005-0000-0000-00003D900000}"/>
    <cellStyle name="Normal 7 6 3 2 7 2" xfId="36891" xr:uid="{00000000-0005-0000-0000-00003E900000}"/>
    <cellStyle name="Normal 7 6 3 2 7 3" xfId="21658" xr:uid="{00000000-0005-0000-0000-00003F900000}"/>
    <cellStyle name="Normal 7 6 3 2 8" xfId="31879" xr:uid="{00000000-0005-0000-0000-000040900000}"/>
    <cellStyle name="Normal 7 6 3 2 9" xfId="16645" xr:uid="{00000000-0005-0000-0000-000041900000}"/>
    <cellStyle name="Normal 7 6 3 3" xfId="1692" xr:uid="{00000000-0005-0000-0000-000042900000}"/>
    <cellStyle name="Normal 7 6 3 3 2" xfId="2531" xr:uid="{00000000-0005-0000-0000-000043900000}"/>
    <cellStyle name="Normal 7 6 3 3 2 2" xfId="4221" xr:uid="{00000000-0005-0000-0000-000044900000}"/>
    <cellStyle name="Normal 7 6 3 3 2 2 2" xfId="14294" xr:uid="{00000000-0005-0000-0000-000045900000}"/>
    <cellStyle name="Normal 7 6 3 3 2 2 2 2" xfId="44625" xr:uid="{00000000-0005-0000-0000-000046900000}"/>
    <cellStyle name="Normal 7 6 3 3 2 2 2 3" xfId="29392" xr:uid="{00000000-0005-0000-0000-000047900000}"/>
    <cellStyle name="Normal 7 6 3 3 2 2 3" xfId="9274" xr:uid="{00000000-0005-0000-0000-000048900000}"/>
    <cellStyle name="Normal 7 6 3 3 2 2 3 2" xfId="39608" xr:uid="{00000000-0005-0000-0000-000049900000}"/>
    <cellStyle name="Normal 7 6 3 3 2 2 3 3" xfId="24375" xr:uid="{00000000-0005-0000-0000-00004A900000}"/>
    <cellStyle name="Normal 7 6 3 3 2 2 4" xfId="34595" xr:uid="{00000000-0005-0000-0000-00004B900000}"/>
    <cellStyle name="Normal 7 6 3 3 2 2 5" xfId="19362" xr:uid="{00000000-0005-0000-0000-00004C900000}"/>
    <cellStyle name="Normal 7 6 3 3 2 3" xfId="5913" xr:uid="{00000000-0005-0000-0000-00004D900000}"/>
    <cellStyle name="Normal 7 6 3 3 2 3 2" xfId="15965" xr:uid="{00000000-0005-0000-0000-00004E900000}"/>
    <cellStyle name="Normal 7 6 3 3 2 3 2 2" xfId="46296" xr:uid="{00000000-0005-0000-0000-00004F900000}"/>
    <cellStyle name="Normal 7 6 3 3 2 3 2 3" xfId="31063" xr:uid="{00000000-0005-0000-0000-000050900000}"/>
    <cellStyle name="Normal 7 6 3 3 2 3 3" xfId="10945" xr:uid="{00000000-0005-0000-0000-000051900000}"/>
    <cellStyle name="Normal 7 6 3 3 2 3 3 2" xfId="41279" xr:uid="{00000000-0005-0000-0000-000052900000}"/>
    <cellStyle name="Normal 7 6 3 3 2 3 3 3" xfId="26046" xr:uid="{00000000-0005-0000-0000-000053900000}"/>
    <cellStyle name="Normal 7 6 3 3 2 3 4" xfId="36266" xr:uid="{00000000-0005-0000-0000-000054900000}"/>
    <cellStyle name="Normal 7 6 3 3 2 3 5" xfId="21033" xr:uid="{00000000-0005-0000-0000-000055900000}"/>
    <cellStyle name="Normal 7 6 3 3 2 4" xfId="12623" xr:uid="{00000000-0005-0000-0000-000056900000}"/>
    <cellStyle name="Normal 7 6 3 3 2 4 2" xfId="42954" xr:uid="{00000000-0005-0000-0000-000057900000}"/>
    <cellStyle name="Normal 7 6 3 3 2 4 3" xfId="27721" xr:uid="{00000000-0005-0000-0000-000058900000}"/>
    <cellStyle name="Normal 7 6 3 3 2 5" xfId="7602" xr:uid="{00000000-0005-0000-0000-000059900000}"/>
    <cellStyle name="Normal 7 6 3 3 2 5 2" xfId="37937" xr:uid="{00000000-0005-0000-0000-00005A900000}"/>
    <cellStyle name="Normal 7 6 3 3 2 5 3" xfId="22704" xr:uid="{00000000-0005-0000-0000-00005B900000}"/>
    <cellStyle name="Normal 7 6 3 3 2 6" xfId="32925" xr:uid="{00000000-0005-0000-0000-00005C900000}"/>
    <cellStyle name="Normal 7 6 3 3 2 7" xfId="17691" xr:uid="{00000000-0005-0000-0000-00005D900000}"/>
    <cellStyle name="Normal 7 6 3 3 3" xfId="3384" xr:uid="{00000000-0005-0000-0000-00005E900000}"/>
    <cellStyle name="Normal 7 6 3 3 3 2" xfId="13458" xr:uid="{00000000-0005-0000-0000-00005F900000}"/>
    <cellStyle name="Normal 7 6 3 3 3 2 2" xfId="43789" xr:uid="{00000000-0005-0000-0000-000060900000}"/>
    <cellStyle name="Normal 7 6 3 3 3 2 3" xfId="28556" xr:uid="{00000000-0005-0000-0000-000061900000}"/>
    <cellStyle name="Normal 7 6 3 3 3 3" xfId="8438" xr:uid="{00000000-0005-0000-0000-000062900000}"/>
    <cellStyle name="Normal 7 6 3 3 3 3 2" xfId="38772" xr:uid="{00000000-0005-0000-0000-000063900000}"/>
    <cellStyle name="Normal 7 6 3 3 3 3 3" xfId="23539" xr:uid="{00000000-0005-0000-0000-000064900000}"/>
    <cellStyle name="Normal 7 6 3 3 3 4" xfId="33759" xr:uid="{00000000-0005-0000-0000-000065900000}"/>
    <cellStyle name="Normal 7 6 3 3 3 5" xfId="18526" xr:uid="{00000000-0005-0000-0000-000066900000}"/>
    <cellStyle name="Normal 7 6 3 3 4" xfId="5077" xr:uid="{00000000-0005-0000-0000-000067900000}"/>
    <cellStyle name="Normal 7 6 3 3 4 2" xfId="15129" xr:uid="{00000000-0005-0000-0000-000068900000}"/>
    <cellStyle name="Normal 7 6 3 3 4 2 2" xfId="45460" xr:uid="{00000000-0005-0000-0000-000069900000}"/>
    <cellStyle name="Normal 7 6 3 3 4 2 3" xfId="30227" xr:uid="{00000000-0005-0000-0000-00006A900000}"/>
    <cellStyle name="Normal 7 6 3 3 4 3" xfId="10109" xr:uid="{00000000-0005-0000-0000-00006B900000}"/>
    <cellStyle name="Normal 7 6 3 3 4 3 2" xfId="40443" xr:uid="{00000000-0005-0000-0000-00006C900000}"/>
    <cellStyle name="Normal 7 6 3 3 4 3 3" xfId="25210" xr:uid="{00000000-0005-0000-0000-00006D900000}"/>
    <cellStyle name="Normal 7 6 3 3 4 4" xfId="35430" xr:uid="{00000000-0005-0000-0000-00006E900000}"/>
    <cellStyle name="Normal 7 6 3 3 4 5" xfId="20197" xr:uid="{00000000-0005-0000-0000-00006F900000}"/>
    <cellStyle name="Normal 7 6 3 3 5" xfId="11787" xr:uid="{00000000-0005-0000-0000-000070900000}"/>
    <cellStyle name="Normal 7 6 3 3 5 2" xfId="42118" xr:uid="{00000000-0005-0000-0000-000071900000}"/>
    <cellStyle name="Normal 7 6 3 3 5 3" xfId="26885" xr:uid="{00000000-0005-0000-0000-000072900000}"/>
    <cellStyle name="Normal 7 6 3 3 6" xfId="6766" xr:uid="{00000000-0005-0000-0000-000073900000}"/>
    <cellStyle name="Normal 7 6 3 3 6 2" xfId="37101" xr:uid="{00000000-0005-0000-0000-000074900000}"/>
    <cellStyle name="Normal 7 6 3 3 6 3" xfId="21868" xr:uid="{00000000-0005-0000-0000-000075900000}"/>
    <cellStyle name="Normal 7 6 3 3 7" xfId="32089" xr:uid="{00000000-0005-0000-0000-000076900000}"/>
    <cellStyle name="Normal 7 6 3 3 8" xfId="16855" xr:uid="{00000000-0005-0000-0000-000077900000}"/>
    <cellStyle name="Normal 7 6 3 4" xfId="2113" xr:uid="{00000000-0005-0000-0000-000078900000}"/>
    <cellStyle name="Normal 7 6 3 4 2" xfId="3803" xr:uid="{00000000-0005-0000-0000-000079900000}"/>
    <cellStyle name="Normal 7 6 3 4 2 2" xfId="13876" xr:uid="{00000000-0005-0000-0000-00007A900000}"/>
    <cellStyle name="Normal 7 6 3 4 2 2 2" xfId="44207" xr:uid="{00000000-0005-0000-0000-00007B900000}"/>
    <cellStyle name="Normal 7 6 3 4 2 2 3" xfId="28974" xr:uid="{00000000-0005-0000-0000-00007C900000}"/>
    <cellStyle name="Normal 7 6 3 4 2 3" xfId="8856" xr:uid="{00000000-0005-0000-0000-00007D900000}"/>
    <cellStyle name="Normal 7 6 3 4 2 3 2" xfId="39190" xr:uid="{00000000-0005-0000-0000-00007E900000}"/>
    <cellStyle name="Normal 7 6 3 4 2 3 3" xfId="23957" xr:uid="{00000000-0005-0000-0000-00007F900000}"/>
    <cellStyle name="Normal 7 6 3 4 2 4" xfId="34177" xr:uid="{00000000-0005-0000-0000-000080900000}"/>
    <cellStyle name="Normal 7 6 3 4 2 5" xfId="18944" xr:uid="{00000000-0005-0000-0000-000081900000}"/>
    <cellStyle name="Normal 7 6 3 4 3" xfId="5495" xr:uid="{00000000-0005-0000-0000-000082900000}"/>
    <cellStyle name="Normal 7 6 3 4 3 2" xfId="15547" xr:uid="{00000000-0005-0000-0000-000083900000}"/>
    <cellStyle name="Normal 7 6 3 4 3 2 2" xfId="45878" xr:uid="{00000000-0005-0000-0000-000084900000}"/>
    <cellStyle name="Normal 7 6 3 4 3 2 3" xfId="30645" xr:uid="{00000000-0005-0000-0000-000085900000}"/>
    <cellStyle name="Normal 7 6 3 4 3 3" xfId="10527" xr:uid="{00000000-0005-0000-0000-000086900000}"/>
    <cellStyle name="Normal 7 6 3 4 3 3 2" xfId="40861" xr:uid="{00000000-0005-0000-0000-000087900000}"/>
    <cellStyle name="Normal 7 6 3 4 3 3 3" xfId="25628" xr:uid="{00000000-0005-0000-0000-000088900000}"/>
    <cellStyle name="Normal 7 6 3 4 3 4" xfId="35848" xr:uid="{00000000-0005-0000-0000-000089900000}"/>
    <cellStyle name="Normal 7 6 3 4 3 5" xfId="20615" xr:uid="{00000000-0005-0000-0000-00008A900000}"/>
    <cellStyle name="Normal 7 6 3 4 4" xfId="12205" xr:uid="{00000000-0005-0000-0000-00008B900000}"/>
    <cellStyle name="Normal 7 6 3 4 4 2" xfId="42536" xr:uid="{00000000-0005-0000-0000-00008C900000}"/>
    <cellStyle name="Normal 7 6 3 4 4 3" xfId="27303" xr:uid="{00000000-0005-0000-0000-00008D900000}"/>
    <cellStyle name="Normal 7 6 3 4 5" xfId="7184" xr:uid="{00000000-0005-0000-0000-00008E900000}"/>
    <cellStyle name="Normal 7 6 3 4 5 2" xfId="37519" xr:uid="{00000000-0005-0000-0000-00008F900000}"/>
    <cellStyle name="Normal 7 6 3 4 5 3" xfId="22286" xr:uid="{00000000-0005-0000-0000-000090900000}"/>
    <cellStyle name="Normal 7 6 3 4 6" xfId="32507" xr:uid="{00000000-0005-0000-0000-000091900000}"/>
    <cellStyle name="Normal 7 6 3 4 7" xfId="17273" xr:uid="{00000000-0005-0000-0000-000092900000}"/>
    <cellStyle name="Normal 7 6 3 5" xfId="2966" xr:uid="{00000000-0005-0000-0000-000093900000}"/>
    <cellStyle name="Normal 7 6 3 5 2" xfId="13040" xr:uid="{00000000-0005-0000-0000-000094900000}"/>
    <cellStyle name="Normal 7 6 3 5 2 2" xfId="43371" xr:uid="{00000000-0005-0000-0000-000095900000}"/>
    <cellStyle name="Normal 7 6 3 5 2 3" xfId="28138" xr:uid="{00000000-0005-0000-0000-000096900000}"/>
    <cellStyle name="Normal 7 6 3 5 3" xfId="8020" xr:uid="{00000000-0005-0000-0000-000097900000}"/>
    <cellStyle name="Normal 7 6 3 5 3 2" xfId="38354" xr:uid="{00000000-0005-0000-0000-000098900000}"/>
    <cellStyle name="Normal 7 6 3 5 3 3" xfId="23121" xr:uid="{00000000-0005-0000-0000-000099900000}"/>
    <cellStyle name="Normal 7 6 3 5 4" xfId="33341" xr:uid="{00000000-0005-0000-0000-00009A900000}"/>
    <cellStyle name="Normal 7 6 3 5 5" xfId="18108" xr:uid="{00000000-0005-0000-0000-00009B900000}"/>
    <cellStyle name="Normal 7 6 3 6" xfId="4659" xr:uid="{00000000-0005-0000-0000-00009C900000}"/>
    <cellStyle name="Normal 7 6 3 6 2" xfId="14711" xr:uid="{00000000-0005-0000-0000-00009D900000}"/>
    <cellStyle name="Normal 7 6 3 6 2 2" xfId="45042" xr:uid="{00000000-0005-0000-0000-00009E900000}"/>
    <cellStyle name="Normal 7 6 3 6 2 3" xfId="29809" xr:uid="{00000000-0005-0000-0000-00009F900000}"/>
    <cellStyle name="Normal 7 6 3 6 3" xfId="9691" xr:uid="{00000000-0005-0000-0000-0000A0900000}"/>
    <cellStyle name="Normal 7 6 3 6 3 2" xfId="40025" xr:uid="{00000000-0005-0000-0000-0000A1900000}"/>
    <cellStyle name="Normal 7 6 3 6 3 3" xfId="24792" xr:uid="{00000000-0005-0000-0000-0000A2900000}"/>
    <cellStyle name="Normal 7 6 3 6 4" xfId="35012" xr:uid="{00000000-0005-0000-0000-0000A3900000}"/>
    <cellStyle name="Normal 7 6 3 6 5" xfId="19779" xr:uid="{00000000-0005-0000-0000-0000A4900000}"/>
    <cellStyle name="Normal 7 6 3 7" xfId="11369" xr:uid="{00000000-0005-0000-0000-0000A5900000}"/>
    <cellStyle name="Normal 7 6 3 7 2" xfId="41700" xr:uid="{00000000-0005-0000-0000-0000A6900000}"/>
    <cellStyle name="Normal 7 6 3 7 3" xfId="26467" xr:uid="{00000000-0005-0000-0000-0000A7900000}"/>
    <cellStyle name="Normal 7 6 3 8" xfId="6348" xr:uid="{00000000-0005-0000-0000-0000A8900000}"/>
    <cellStyle name="Normal 7 6 3 8 2" xfId="36683" xr:uid="{00000000-0005-0000-0000-0000A9900000}"/>
    <cellStyle name="Normal 7 6 3 8 3" xfId="21450" xr:uid="{00000000-0005-0000-0000-0000AA900000}"/>
    <cellStyle name="Normal 7 6 3 9" xfId="31672" xr:uid="{00000000-0005-0000-0000-0000AB900000}"/>
    <cellStyle name="Normal 7 6 4" xfId="1373" xr:uid="{00000000-0005-0000-0000-0000AC900000}"/>
    <cellStyle name="Normal 7 6 4 2" xfId="1796" xr:uid="{00000000-0005-0000-0000-0000AD900000}"/>
    <cellStyle name="Normal 7 6 4 2 2" xfId="2635" xr:uid="{00000000-0005-0000-0000-0000AE900000}"/>
    <cellStyle name="Normal 7 6 4 2 2 2" xfId="4325" xr:uid="{00000000-0005-0000-0000-0000AF900000}"/>
    <cellStyle name="Normal 7 6 4 2 2 2 2" xfId="14398" xr:uid="{00000000-0005-0000-0000-0000B0900000}"/>
    <cellStyle name="Normal 7 6 4 2 2 2 2 2" xfId="44729" xr:uid="{00000000-0005-0000-0000-0000B1900000}"/>
    <cellStyle name="Normal 7 6 4 2 2 2 2 3" xfId="29496" xr:uid="{00000000-0005-0000-0000-0000B2900000}"/>
    <cellStyle name="Normal 7 6 4 2 2 2 3" xfId="9378" xr:uid="{00000000-0005-0000-0000-0000B3900000}"/>
    <cellStyle name="Normal 7 6 4 2 2 2 3 2" xfId="39712" xr:uid="{00000000-0005-0000-0000-0000B4900000}"/>
    <cellStyle name="Normal 7 6 4 2 2 2 3 3" xfId="24479" xr:uid="{00000000-0005-0000-0000-0000B5900000}"/>
    <cellStyle name="Normal 7 6 4 2 2 2 4" xfId="34699" xr:uid="{00000000-0005-0000-0000-0000B6900000}"/>
    <cellStyle name="Normal 7 6 4 2 2 2 5" xfId="19466" xr:uid="{00000000-0005-0000-0000-0000B7900000}"/>
    <cellStyle name="Normal 7 6 4 2 2 3" xfId="6017" xr:uid="{00000000-0005-0000-0000-0000B8900000}"/>
    <cellStyle name="Normal 7 6 4 2 2 3 2" xfId="16069" xr:uid="{00000000-0005-0000-0000-0000B9900000}"/>
    <cellStyle name="Normal 7 6 4 2 2 3 2 2" xfId="46400" xr:uid="{00000000-0005-0000-0000-0000BA900000}"/>
    <cellStyle name="Normal 7 6 4 2 2 3 2 3" xfId="31167" xr:uid="{00000000-0005-0000-0000-0000BB900000}"/>
    <cellStyle name="Normal 7 6 4 2 2 3 3" xfId="11049" xr:uid="{00000000-0005-0000-0000-0000BC900000}"/>
    <cellStyle name="Normal 7 6 4 2 2 3 3 2" xfId="41383" xr:uid="{00000000-0005-0000-0000-0000BD900000}"/>
    <cellStyle name="Normal 7 6 4 2 2 3 3 3" xfId="26150" xr:uid="{00000000-0005-0000-0000-0000BE900000}"/>
    <cellStyle name="Normal 7 6 4 2 2 3 4" xfId="36370" xr:uid="{00000000-0005-0000-0000-0000BF900000}"/>
    <cellStyle name="Normal 7 6 4 2 2 3 5" xfId="21137" xr:uid="{00000000-0005-0000-0000-0000C0900000}"/>
    <cellStyle name="Normal 7 6 4 2 2 4" xfId="12727" xr:uid="{00000000-0005-0000-0000-0000C1900000}"/>
    <cellStyle name="Normal 7 6 4 2 2 4 2" xfId="43058" xr:uid="{00000000-0005-0000-0000-0000C2900000}"/>
    <cellStyle name="Normal 7 6 4 2 2 4 3" xfId="27825" xr:uid="{00000000-0005-0000-0000-0000C3900000}"/>
    <cellStyle name="Normal 7 6 4 2 2 5" xfId="7706" xr:uid="{00000000-0005-0000-0000-0000C4900000}"/>
    <cellStyle name="Normal 7 6 4 2 2 5 2" xfId="38041" xr:uid="{00000000-0005-0000-0000-0000C5900000}"/>
    <cellStyle name="Normal 7 6 4 2 2 5 3" xfId="22808" xr:uid="{00000000-0005-0000-0000-0000C6900000}"/>
    <cellStyle name="Normal 7 6 4 2 2 6" xfId="33029" xr:uid="{00000000-0005-0000-0000-0000C7900000}"/>
    <cellStyle name="Normal 7 6 4 2 2 7" xfId="17795" xr:uid="{00000000-0005-0000-0000-0000C8900000}"/>
    <cellStyle name="Normal 7 6 4 2 3" xfId="3488" xr:uid="{00000000-0005-0000-0000-0000C9900000}"/>
    <cellStyle name="Normal 7 6 4 2 3 2" xfId="13562" xr:uid="{00000000-0005-0000-0000-0000CA900000}"/>
    <cellStyle name="Normal 7 6 4 2 3 2 2" xfId="43893" xr:uid="{00000000-0005-0000-0000-0000CB900000}"/>
    <cellStyle name="Normal 7 6 4 2 3 2 3" xfId="28660" xr:uid="{00000000-0005-0000-0000-0000CC900000}"/>
    <cellStyle name="Normal 7 6 4 2 3 3" xfId="8542" xr:uid="{00000000-0005-0000-0000-0000CD900000}"/>
    <cellStyle name="Normal 7 6 4 2 3 3 2" xfId="38876" xr:uid="{00000000-0005-0000-0000-0000CE900000}"/>
    <cellStyle name="Normal 7 6 4 2 3 3 3" xfId="23643" xr:uid="{00000000-0005-0000-0000-0000CF900000}"/>
    <cellStyle name="Normal 7 6 4 2 3 4" xfId="33863" xr:uid="{00000000-0005-0000-0000-0000D0900000}"/>
    <cellStyle name="Normal 7 6 4 2 3 5" xfId="18630" xr:uid="{00000000-0005-0000-0000-0000D1900000}"/>
    <cellStyle name="Normal 7 6 4 2 4" xfId="5181" xr:uid="{00000000-0005-0000-0000-0000D2900000}"/>
    <cellStyle name="Normal 7 6 4 2 4 2" xfId="15233" xr:uid="{00000000-0005-0000-0000-0000D3900000}"/>
    <cellStyle name="Normal 7 6 4 2 4 2 2" xfId="45564" xr:uid="{00000000-0005-0000-0000-0000D4900000}"/>
    <cellStyle name="Normal 7 6 4 2 4 2 3" xfId="30331" xr:uid="{00000000-0005-0000-0000-0000D5900000}"/>
    <cellStyle name="Normal 7 6 4 2 4 3" xfId="10213" xr:uid="{00000000-0005-0000-0000-0000D6900000}"/>
    <cellStyle name="Normal 7 6 4 2 4 3 2" xfId="40547" xr:uid="{00000000-0005-0000-0000-0000D7900000}"/>
    <cellStyle name="Normal 7 6 4 2 4 3 3" xfId="25314" xr:uid="{00000000-0005-0000-0000-0000D8900000}"/>
    <cellStyle name="Normal 7 6 4 2 4 4" xfId="35534" xr:uid="{00000000-0005-0000-0000-0000D9900000}"/>
    <cellStyle name="Normal 7 6 4 2 4 5" xfId="20301" xr:uid="{00000000-0005-0000-0000-0000DA900000}"/>
    <cellStyle name="Normal 7 6 4 2 5" xfId="11891" xr:uid="{00000000-0005-0000-0000-0000DB900000}"/>
    <cellStyle name="Normal 7 6 4 2 5 2" xfId="42222" xr:uid="{00000000-0005-0000-0000-0000DC900000}"/>
    <cellStyle name="Normal 7 6 4 2 5 3" xfId="26989" xr:uid="{00000000-0005-0000-0000-0000DD900000}"/>
    <cellStyle name="Normal 7 6 4 2 6" xfId="6870" xr:uid="{00000000-0005-0000-0000-0000DE900000}"/>
    <cellStyle name="Normal 7 6 4 2 6 2" xfId="37205" xr:uid="{00000000-0005-0000-0000-0000DF900000}"/>
    <cellStyle name="Normal 7 6 4 2 6 3" xfId="21972" xr:uid="{00000000-0005-0000-0000-0000E0900000}"/>
    <cellStyle name="Normal 7 6 4 2 7" xfId="32193" xr:uid="{00000000-0005-0000-0000-0000E1900000}"/>
    <cellStyle name="Normal 7 6 4 2 8" xfId="16959" xr:uid="{00000000-0005-0000-0000-0000E2900000}"/>
    <cellStyle name="Normal 7 6 4 3" xfId="2217" xr:uid="{00000000-0005-0000-0000-0000E3900000}"/>
    <cellStyle name="Normal 7 6 4 3 2" xfId="3907" xr:uid="{00000000-0005-0000-0000-0000E4900000}"/>
    <cellStyle name="Normal 7 6 4 3 2 2" xfId="13980" xr:uid="{00000000-0005-0000-0000-0000E5900000}"/>
    <cellStyle name="Normal 7 6 4 3 2 2 2" xfId="44311" xr:uid="{00000000-0005-0000-0000-0000E6900000}"/>
    <cellStyle name="Normal 7 6 4 3 2 2 3" xfId="29078" xr:uid="{00000000-0005-0000-0000-0000E7900000}"/>
    <cellStyle name="Normal 7 6 4 3 2 3" xfId="8960" xr:uid="{00000000-0005-0000-0000-0000E8900000}"/>
    <cellStyle name="Normal 7 6 4 3 2 3 2" xfId="39294" xr:uid="{00000000-0005-0000-0000-0000E9900000}"/>
    <cellStyle name="Normal 7 6 4 3 2 3 3" xfId="24061" xr:uid="{00000000-0005-0000-0000-0000EA900000}"/>
    <cellStyle name="Normal 7 6 4 3 2 4" xfId="34281" xr:uid="{00000000-0005-0000-0000-0000EB900000}"/>
    <cellStyle name="Normal 7 6 4 3 2 5" xfId="19048" xr:uid="{00000000-0005-0000-0000-0000EC900000}"/>
    <cellStyle name="Normal 7 6 4 3 3" xfId="5599" xr:uid="{00000000-0005-0000-0000-0000ED900000}"/>
    <cellStyle name="Normal 7 6 4 3 3 2" xfId="15651" xr:uid="{00000000-0005-0000-0000-0000EE900000}"/>
    <cellStyle name="Normal 7 6 4 3 3 2 2" xfId="45982" xr:uid="{00000000-0005-0000-0000-0000EF900000}"/>
    <cellStyle name="Normal 7 6 4 3 3 2 3" xfId="30749" xr:uid="{00000000-0005-0000-0000-0000F0900000}"/>
    <cellStyle name="Normal 7 6 4 3 3 3" xfId="10631" xr:uid="{00000000-0005-0000-0000-0000F1900000}"/>
    <cellStyle name="Normal 7 6 4 3 3 3 2" xfId="40965" xr:uid="{00000000-0005-0000-0000-0000F2900000}"/>
    <cellStyle name="Normal 7 6 4 3 3 3 3" xfId="25732" xr:uid="{00000000-0005-0000-0000-0000F3900000}"/>
    <cellStyle name="Normal 7 6 4 3 3 4" xfId="35952" xr:uid="{00000000-0005-0000-0000-0000F4900000}"/>
    <cellStyle name="Normal 7 6 4 3 3 5" xfId="20719" xr:uid="{00000000-0005-0000-0000-0000F5900000}"/>
    <cellStyle name="Normal 7 6 4 3 4" xfId="12309" xr:uid="{00000000-0005-0000-0000-0000F6900000}"/>
    <cellStyle name="Normal 7 6 4 3 4 2" xfId="42640" xr:uid="{00000000-0005-0000-0000-0000F7900000}"/>
    <cellStyle name="Normal 7 6 4 3 4 3" xfId="27407" xr:uid="{00000000-0005-0000-0000-0000F8900000}"/>
    <cellStyle name="Normal 7 6 4 3 5" xfId="7288" xr:uid="{00000000-0005-0000-0000-0000F9900000}"/>
    <cellStyle name="Normal 7 6 4 3 5 2" xfId="37623" xr:uid="{00000000-0005-0000-0000-0000FA900000}"/>
    <cellStyle name="Normal 7 6 4 3 5 3" xfId="22390" xr:uid="{00000000-0005-0000-0000-0000FB900000}"/>
    <cellStyle name="Normal 7 6 4 3 6" xfId="32611" xr:uid="{00000000-0005-0000-0000-0000FC900000}"/>
    <cellStyle name="Normal 7 6 4 3 7" xfId="17377" xr:uid="{00000000-0005-0000-0000-0000FD900000}"/>
    <cellStyle name="Normal 7 6 4 4" xfId="3070" xr:uid="{00000000-0005-0000-0000-0000FE900000}"/>
    <cellStyle name="Normal 7 6 4 4 2" xfId="13144" xr:uid="{00000000-0005-0000-0000-0000FF900000}"/>
    <cellStyle name="Normal 7 6 4 4 2 2" xfId="43475" xr:uid="{00000000-0005-0000-0000-000000910000}"/>
    <cellStyle name="Normal 7 6 4 4 2 3" xfId="28242" xr:uid="{00000000-0005-0000-0000-000001910000}"/>
    <cellStyle name="Normal 7 6 4 4 3" xfId="8124" xr:uid="{00000000-0005-0000-0000-000002910000}"/>
    <cellStyle name="Normal 7 6 4 4 3 2" xfId="38458" xr:uid="{00000000-0005-0000-0000-000003910000}"/>
    <cellStyle name="Normal 7 6 4 4 3 3" xfId="23225" xr:uid="{00000000-0005-0000-0000-000004910000}"/>
    <cellStyle name="Normal 7 6 4 4 4" xfId="33445" xr:uid="{00000000-0005-0000-0000-000005910000}"/>
    <cellStyle name="Normal 7 6 4 4 5" xfId="18212" xr:uid="{00000000-0005-0000-0000-000006910000}"/>
    <cellStyle name="Normal 7 6 4 5" xfId="4763" xr:uid="{00000000-0005-0000-0000-000007910000}"/>
    <cellStyle name="Normal 7 6 4 5 2" xfId="14815" xr:uid="{00000000-0005-0000-0000-000008910000}"/>
    <cellStyle name="Normal 7 6 4 5 2 2" xfId="45146" xr:uid="{00000000-0005-0000-0000-000009910000}"/>
    <cellStyle name="Normal 7 6 4 5 2 3" xfId="29913" xr:uid="{00000000-0005-0000-0000-00000A910000}"/>
    <cellStyle name="Normal 7 6 4 5 3" xfId="9795" xr:uid="{00000000-0005-0000-0000-00000B910000}"/>
    <cellStyle name="Normal 7 6 4 5 3 2" xfId="40129" xr:uid="{00000000-0005-0000-0000-00000C910000}"/>
    <cellStyle name="Normal 7 6 4 5 3 3" xfId="24896" xr:uid="{00000000-0005-0000-0000-00000D910000}"/>
    <cellStyle name="Normal 7 6 4 5 4" xfId="35116" xr:uid="{00000000-0005-0000-0000-00000E910000}"/>
    <cellStyle name="Normal 7 6 4 5 5" xfId="19883" xr:uid="{00000000-0005-0000-0000-00000F910000}"/>
    <cellStyle name="Normal 7 6 4 6" xfId="11473" xr:uid="{00000000-0005-0000-0000-000010910000}"/>
    <cellStyle name="Normal 7 6 4 6 2" xfId="41804" xr:uid="{00000000-0005-0000-0000-000011910000}"/>
    <cellStyle name="Normal 7 6 4 6 3" xfId="26571" xr:uid="{00000000-0005-0000-0000-000012910000}"/>
    <cellStyle name="Normal 7 6 4 7" xfId="6452" xr:uid="{00000000-0005-0000-0000-000013910000}"/>
    <cellStyle name="Normal 7 6 4 7 2" xfId="36787" xr:uid="{00000000-0005-0000-0000-000014910000}"/>
    <cellStyle name="Normal 7 6 4 7 3" xfId="21554" xr:uid="{00000000-0005-0000-0000-000015910000}"/>
    <cellStyle name="Normal 7 6 4 8" xfId="31775" xr:uid="{00000000-0005-0000-0000-000016910000}"/>
    <cellStyle name="Normal 7 6 4 9" xfId="16541" xr:uid="{00000000-0005-0000-0000-000017910000}"/>
    <cellStyle name="Normal 7 6 5" xfId="1586" xr:uid="{00000000-0005-0000-0000-000018910000}"/>
    <cellStyle name="Normal 7 6 5 2" xfId="2427" xr:uid="{00000000-0005-0000-0000-000019910000}"/>
    <cellStyle name="Normal 7 6 5 2 2" xfId="4117" xr:uid="{00000000-0005-0000-0000-00001A910000}"/>
    <cellStyle name="Normal 7 6 5 2 2 2" xfId="14190" xr:uid="{00000000-0005-0000-0000-00001B910000}"/>
    <cellStyle name="Normal 7 6 5 2 2 2 2" xfId="44521" xr:uid="{00000000-0005-0000-0000-00001C910000}"/>
    <cellStyle name="Normal 7 6 5 2 2 2 3" xfId="29288" xr:uid="{00000000-0005-0000-0000-00001D910000}"/>
    <cellStyle name="Normal 7 6 5 2 2 3" xfId="9170" xr:uid="{00000000-0005-0000-0000-00001E910000}"/>
    <cellStyle name="Normal 7 6 5 2 2 3 2" xfId="39504" xr:uid="{00000000-0005-0000-0000-00001F910000}"/>
    <cellStyle name="Normal 7 6 5 2 2 3 3" xfId="24271" xr:uid="{00000000-0005-0000-0000-000020910000}"/>
    <cellStyle name="Normal 7 6 5 2 2 4" xfId="34491" xr:uid="{00000000-0005-0000-0000-000021910000}"/>
    <cellStyle name="Normal 7 6 5 2 2 5" xfId="19258" xr:uid="{00000000-0005-0000-0000-000022910000}"/>
    <cellStyle name="Normal 7 6 5 2 3" xfId="5809" xr:uid="{00000000-0005-0000-0000-000023910000}"/>
    <cellStyle name="Normal 7 6 5 2 3 2" xfId="15861" xr:uid="{00000000-0005-0000-0000-000024910000}"/>
    <cellStyle name="Normal 7 6 5 2 3 2 2" xfId="46192" xr:uid="{00000000-0005-0000-0000-000025910000}"/>
    <cellStyle name="Normal 7 6 5 2 3 2 3" xfId="30959" xr:uid="{00000000-0005-0000-0000-000026910000}"/>
    <cellStyle name="Normal 7 6 5 2 3 3" xfId="10841" xr:uid="{00000000-0005-0000-0000-000027910000}"/>
    <cellStyle name="Normal 7 6 5 2 3 3 2" xfId="41175" xr:uid="{00000000-0005-0000-0000-000028910000}"/>
    <cellStyle name="Normal 7 6 5 2 3 3 3" xfId="25942" xr:uid="{00000000-0005-0000-0000-000029910000}"/>
    <cellStyle name="Normal 7 6 5 2 3 4" xfId="36162" xr:uid="{00000000-0005-0000-0000-00002A910000}"/>
    <cellStyle name="Normal 7 6 5 2 3 5" xfId="20929" xr:uid="{00000000-0005-0000-0000-00002B910000}"/>
    <cellStyle name="Normal 7 6 5 2 4" xfId="12519" xr:uid="{00000000-0005-0000-0000-00002C910000}"/>
    <cellStyle name="Normal 7 6 5 2 4 2" xfId="42850" xr:uid="{00000000-0005-0000-0000-00002D910000}"/>
    <cellStyle name="Normal 7 6 5 2 4 3" xfId="27617" xr:uid="{00000000-0005-0000-0000-00002E910000}"/>
    <cellStyle name="Normal 7 6 5 2 5" xfId="7498" xr:uid="{00000000-0005-0000-0000-00002F910000}"/>
    <cellStyle name="Normal 7 6 5 2 5 2" xfId="37833" xr:uid="{00000000-0005-0000-0000-000030910000}"/>
    <cellStyle name="Normal 7 6 5 2 5 3" xfId="22600" xr:uid="{00000000-0005-0000-0000-000031910000}"/>
    <cellStyle name="Normal 7 6 5 2 6" xfId="32821" xr:uid="{00000000-0005-0000-0000-000032910000}"/>
    <cellStyle name="Normal 7 6 5 2 7" xfId="17587" xr:uid="{00000000-0005-0000-0000-000033910000}"/>
    <cellStyle name="Normal 7 6 5 3" xfId="3280" xr:uid="{00000000-0005-0000-0000-000034910000}"/>
    <cellStyle name="Normal 7 6 5 3 2" xfId="13354" xr:uid="{00000000-0005-0000-0000-000035910000}"/>
    <cellStyle name="Normal 7 6 5 3 2 2" xfId="43685" xr:uid="{00000000-0005-0000-0000-000036910000}"/>
    <cellStyle name="Normal 7 6 5 3 2 3" xfId="28452" xr:uid="{00000000-0005-0000-0000-000037910000}"/>
    <cellStyle name="Normal 7 6 5 3 3" xfId="8334" xr:uid="{00000000-0005-0000-0000-000038910000}"/>
    <cellStyle name="Normal 7 6 5 3 3 2" xfId="38668" xr:uid="{00000000-0005-0000-0000-000039910000}"/>
    <cellStyle name="Normal 7 6 5 3 3 3" xfId="23435" xr:uid="{00000000-0005-0000-0000-00003A910000}"/>
    <cellStyle name="Normal 7 6 5 3 4" xfId="33655" xr:uid="{00000000-0005-0000-0000-00003B910000}"/>
    <cellStyle name="Normal 7 6 5 3 5" xfId="18422" xr:uid="{00000000-0005-0000-0000-00003C910000}"/>
    <cellStyle name="Normal 7 6 5 4" xfId="4973" xr:uid="{00000000-0005-0000-0000-00003D910000}"/>
    <cellStyle name="Normal 7 6 5 4 2" xfId="15025" xr:uid="{00000000-0005-0000-0000-00003E910000}"/>
    <cellStyle name="Normal 7 6 5 4 2 2" xfId="45356" xr:uid="{00000000-0005-0000-0000-00003F910000}"/>
    <cellStyle name="Normal 7 6 5 4 2 3" xfId="30123" xr:uid="{00000000-0005-0000-0000-000040910000}"/>
    <cellStyle name="Normal 7 6 5 4 3" xfId="10005" xr:uid="{00000000-0005-0000-0000-000041910000}"/>
    <cellStyle name="Normal 7 6 5 4 3 2" xfId="40339" xr:uid="{00000000-0005-0000-0000-000042910000}"/>
    <cellStyle name="Normal 7 6 5 4 3 3" xfId="25106" xr:uid="{00000000-0005-0000-0000-000043910000}"/>
    <cellStyle name="Normal 7 6 5 4 4" xfId="35326" xr:uid="{00000000-0005-0000-0000-000044910000}"/>
    <cellStyle name="Normal 7 6 5 4 5" xfId="20093" xr:uid="{00000000-0005-0000-0000-000045910000}"/>
    <cellStyle name="Normal 7 6 5 5" xfId="11683" xr:uid="{00000000-0005-0000-0000-000046910000}"/>
    <cellStyle name="Normal 7 6 5 5 2" xfId="42014" xr:uid="{00000000-0005-0000-0000-000047910000}"/>
    <cellStyle name="Normal 7 6 5 5 3" xfId="26781" xr:uid="{00000000-0005-0000-0000-000048910000}"/>
    <cellStyle name="Normal 7 6 5 6" xfId="6662" xr:uid="{00000000-0005-0000-0000-000049910000}"/>
    <cellStyle name="Normal 7 6 5 6 2" xfId="36997" xr:uid="{00000000-0005-0000-0000-00004A910000}"/>
    <cellStyle name="Normal 7 6 5 6 3" xfId="21764" xr:uid="{00000000-0005-0000-0000-00004B910000}"/>
    <cellStyle name="Normal 7 6 5 7" xfId="31985" xr:uid="{00000000-0005-0000-0000-00004C910000}"/>
    <cellStyle name="Normal 7 6 5 8" xfId="16751" xr:uid="{00000000-0005-0000-0000-00004D910000}"/>
    <cellStyle name="Normal 7 6 6" xfId="2007" xr:uid="{00000000-0005-0000-0000-00004E910000}"/>
    <cellStyle name="Normal 7 6 6 2" xfId="3699" xr:uid="{00000000-0005-0000-0000-00004F910000}"/>
    <cellStyle name="Normal 7 6 6 2 2" xfId="13772" xr:uid="{00000000-0005-0000-0000-000050910000}"/>
    <cellStyle name="Normal 7 6 6 2 2 2" xfId="44103" xr:uid="{00000000-0005-0000-0000-000051910000}"/>
    <cellStyle name="Normal 7 6 6 2 2 3" xfId="28870" xr:uid="{00000000-0005-0000-0000-000052910000}"/>
    <cellStyle name="Normal 7 6 6 2 3" xfId="8752" xr:uid="{00000000-0005-0000-0000-000053910000}"/>
    <cellStyle name="Normal 7 6 6 2 3 2" xfId="39086" xr:uid="{00000000-0005-0000-0000-000054910000}"/>
    <cellStyle name="Normal 7 6 6 2 3 3" xfId="23853" xr:uid="{00000000-0005-0000-0000-000055910000}"/>
    <cellStyle name="Normal 7 6 6 2 4" xfId="34073" xr:uid="{00000000-0005-0000-0000-000056910000}"/>
    <cellStyle name="Normal 7 6 6 2 5" xfId="18840" xr:uid="{00000000-0005-0000-0000-000057910000}"/>
    <cellStyle name="Normal 7 6 6 3" xfId="5391" xr:uid="{00000000-0005-0000-0000-000058910000}"/>
    <cellStyle name="Normal 7 6 6 3 2" xfId="15443" xr:uid="{00000000-0005-0000-0000-000059910000}"/>
    <cellStyle name="Normal 7 6 6 3 2 2" xfId="45774" xr:uid="{00000000-0005-0000-0000-00005A910000}"/>
    <cellStyle name="Normal 7 6 6 3 2 3" xfId="30541" xr:uid="{00000000-0005-0000-0000-00005B910000}"/>
    <cellStyle name="Normal 7 6 6 3 3" xfId="10423" xr:uid="{00000000-0005-0000-0000-00005C910000}"/>
    <cellStyle name="Normal 7 6 6 3 3 2" xfId="40757" xr:uid="{00000000-0005-0000-0000-00005D910000}"/>
    <cellStyle name="Normal 7 6 6 3 3 3" xfId="25524" xr:uid="{00000000-0005-0000-0000-00005E910000}"/>
    <cellStyle name="Normal 7 6 6 3 4" xfId="35744" xr:uid="{00000000-0005-0000-0000-00005F910000}"/>
    <cellStyle name="Normal 7 6 6 3 5" xfId="20511" xr:uid="{00000000-0005-0000-0000-000060910000}"/>
    <cellStyle name="Normal 7 6 6 4" xfId="12101" xr:uid="{00000000-0005-0000-0000-000061910000}"/>
    <cellStyle name="Normal 7 6 6 4 2" xfId="42432" xr:uid="{00000000-0005-0000-0000-000062910000}"/>
    <cellStyle name="Normal 7 6 6 4 3" xfId="27199" xr:uid="{00000000-0005-0000-0000-000063910000}"/>
    <cellStyle name="Normal 7 6 6 5" xfId="7080" xr:uid="{00000000-0005-0000-0000-000064910000}"/>
    <cellStyle name="Normal 7 6 6 5 2" xfId="37415" xr:uid="{00000000-0005-0000-0000-000065910000}"/>
    <cellStyle name="Normal 7 6 6 5 3" xfId="22182" xr:uid="{00000000-0005-0000-0000-000066910000}"/>
    <cellStyle name="Normal 7 6 6 6" xfId="32403" xr:uid="{00000000-0005-0000-0000-000067910000}"/>
    <cellStyle name="Normal 7 6 6 7" xfId="17169" xr:uid="{00000000-0005-0000-0000-000068910000}"/>
    <cellStyle name="Normal 7 6 7" xfId="2859" xr:uid="{00000000-0005-0000-0000-000069910000}"/>
    <cellStyle name="Normal 7 6 7 2" xfId="12936" xr:uid="{00000000-0005-0000-0000-00006A910000}"/>
    <cellStyle name="Normal 7 6 7 2 2" xfId="43267" xr:uid="{00000000-0005-0000-0000-00006B910000}"/>
    <cellStyle name="Normal 7 6 7 2 3" xfId="28034" xr:uid="{00000000-0005-0000-0000-00006C910000}"/>
    <cellStyle name="Normal 7 6 7 3" xfId="7916" xr:uid="{00000000-0005-0000-0000-00006D910000}"/>
    <cellStyle name="Normal 7 6 7 3 2" xfId="38250" xr:uid="{00000000-0005-0000-0000-00006E910000}"/>
    <cellStyle name="Normal 7 6 7 3 3" xfId="23017" xr:uid="{00000000-0005-0000-0000-00006F910000}"/>
    <cellStyle name="Normal 7 6 7 4" xfId="33237" xr:uid="{00000000-0005-0000-0000-000070910000}"/>
    <cellStyle name="Normal 7 6 7 5" xfId="18004" xr:uid="{00000000-0005-0000-0000-000071910000}"/>
    <cellStyle name="Normal 7 6 8" xfId="4553" xr:uid="{00000000-0005-0000-0000-000072910000}"/>
    <cellStyle name="Normal 7 6 8 2" xfId="14607" xr:uid="{00000000-0005-0000-0000-000073910000}"/>
    <cellStyle name="Normal 7 6 8 2 2" xfId="44938" xr:uid="{00000000-0005-0000-0000-000074910000}"/>
    <cellStyle name="Normal 7 6 8 2 3" xfId="29705" xr:uid="{00000000-0005-0000-0000-000075910000}"/>
    <cellStyle name="Normal 7 6 8 3" xfId="9587" xr:uid="{00000000-0005-0000-0000-000076910000}"/>
    <cellStyle name="Normal 7 6 8 3 2" xfId="39921" xr:uid="{00000000-0005-0000-0000-000077910000}"/>
    <cellStyle name="Normal 7 6 8 3 3" xfId="24688" xr:uid="{00000000-0005-0000-0000-000078910000}"/>
    <cellStyle name="Normal 7 6 8 4" xfId="34908" xr:uid="{00000000-0005-0000-0000-000079910000}"/>
    <cellStyle name="Normal 7 6 8 5" xfId="19675" xr:uid="{00000000-0005-0000-0000-00007A910000}"/>
    <cellStyle name="Normal 7 6 9" xfId="11263" xr:uid="{00000000-0005-0000-0000-00007B910000}"/>
    <cellStyle name="Normal 7 6 9 2" xfId="41596" xr:uid="{00000000-0005-0000-0000-00007C910000}"/>
    <cellStyle name="Normal 7 6 9 3" xfId="26363" xr:uid="{00000000-0005-0000-0000-00007D910000}"/>
    <cellStyle name="Normal 7 7" xfId="905" xr:uid="{00000000-0005-0000-0000-00007E910000}"/>
    <cellStyle name="Normal 7 8" xfId="899" xr:uid="{00000000-0005-0000-0000-00007F910000}"/>
    <cellStyle name="Normal 7 9" xfId="367" xr:uid="{00000000-0005-0000-0000-000080910000}"/>
    <cellStyle name="Normal 70" xfId="906" xr:uid="{00000000-0005-0000-0000-000081910000}"/>
    <cellStyle name="Normal 71" xfId="907" xr:uid="{00000000-0005-0000-0000-000082910000}"/>
    <cellStyle name="Normal 71 10" xfId="6243" xr:uid="{00000000-0005-0000-0000-000083910000}"/>
    <cellStyle name="Normal 71 10 2" xfId="36580" xr:uid="{00000000-0005-0000-0000-000084910000}"/>
    <cellStyle name="Normal 71 10 3" xfId="21347" xr:uid="{00000000-0005-0000-0000-000085910000}"/>
    <cellStyle name="Normal 71 11" xfId="31571" xr:uid="{00000000-0005-0000-0000-000086910000}"/>
    <cellStyle name="Normal 71 12" xfId="16332" xr:uid="{00000000-0005-0000-0000-000087910000}"/>
    <cellStyle name="Normal 71 2" xfId="1207" xr:uid="{00000000-0005-0000-0000-000088910000}"/>
    <cellStyle name="Normal 71 2 10" xfId="31622" xr:uid="{00000000-0005-0000-0000-000089910000}"/>
    <cellStyle name="Normal 71 2 11" xfId="16386" xr:uid="{00000000-0005-0000-0000-00008A910000}"/>
    <cellStyle name="Normal 71 2 2" xfId="1315" xr:uid="{00000000-0005-0000-0000-00008B910000}"/>
    <cellStyle name="Normal 71 2 2 10" xfId="16490" xr:uid="{00000000-0005-0000-0000-00008C910000}"/>
    <cellStyle name="Normal 71 2 2 2" xfId="1532" xr:uid="{00000000-0005-0000-0000-00008D910000}"/>
    <cellStyle name="Normal 71 2 2 2 2" xfId="1953" xr:uid="{00000000-0005-0000-0000-00008E910000}"/>
    <cellStyle name="Normal 71 2 2 2 2 2" xfId="2792" xr:uid="{00000000-0005-0000-0000-00008F910000}"/>
    <cellStyle name="Normal 71 2 2 2 2 2 2" xfId="4482" xr:uid="{00000000-0005-0000-0000-000090910000}"/>
    <cellStyle name="Normal 71 2 2 2 2 2 2 2" xfId="14555" xr:uid="{00000000-0005-0000-0000-000091910000}"/>
    <cellStyle name="Normal 71 2 2 2 2 2 2 2 2" xfId="44886" xr:uid="{00000000-0005-0000-0000-000092910000}"/>
    <cellStyle name="Normal 71 2 2 2 2 2 2 2 3" xfId="29653" xr:uid="{00000000-0005-0000-0000-000093910000}"/>
    <cellStyle name="Normal 71 2 2 2 2 2 2 3" xfId="9535" xr:uid="{00000000-0005-0000-0000-000094910000}"/>
    <cellStyle name="Normal 71 2 2 2 2 2 2 3 2" xfId="39869" xr:uid="{00000000-0005-0000-0000-000095910000}"/>
    <cellStyle name="Normal 71 2 2 2 2 2 2 3 3" xfId="24636" xr:uid="{00000000-0005-0000-0000-000096910000}"/>
    <cellStyle name="Normal 71 2 2 2 2 2 2 4" xfId="34856" xr:uid="{00000000-0005-0000-0000-000097910000}"/>
    <cellStyle name="Normal 71 2 2 2 2 2 2 5" xfId="19623" xr:uid="{00000000-0005-0000-0000-000098910000}"/>
    <cellStyle name="Normal 71 2 2 2 2 2 3" xfId="6174" xr:uid="{00000000-0005-0000-0000-000099910000}"/>
    <cellStyle name="Normal 71 2 2 2 2 2 3 2" xfId="16226" xr:uid="{00000000-0005-0000-0000-00009A910000}"/>
    <cellStyle name="Normal 71 2 2 2 2 2 3 2 2" xfId="46557" xr:uid="{00000000-0005-0000-0000-00009B910000}"/>
    <cellStyle name="Normal 71 2 2 2 2 2 3 2 3" xfId="31324" xr:uid="{00000000-0005-0000-0000-00009C910000}"/>
    <cellStyle name="Normal 71 2 2 2 2 2 3 3" xfId="11206" xr:uid="{00000000-0005-0000-0000-00009D910000}"/>
    <cellStyle name="Normal 71 2 2 2 2 2 3 3 2" xfId="41540" xr:uid="{00000000-0005-0000-0000-00009E910000}"/>
    <cellStyle name="Normal 71 2 2 2 2 2 3 3 3" xfId="26307" xr:uid="{00000000-0005-0000-0000-00009F910000}"/>
    <cellStyle name="Normal 71 2 2 2 2 2 3 4" xfId="36527" xr:uid="{00000000-0005-0000-0000-0000A0910000}"/>
    <cellStyle name="Normal 71 2 2 2 2 2 3 5" xfId="21294" xr:uid="{00000000-0005-0000-0000-0000A1910000}"/>
    <cellStyle name="Normal 71 2 2 2 2 2 4" xfId="12884" xr:uid="{00000000-0005-0000-0000-0000A2910000}"/>
    <cellStyle name="Normal 71 2 2 2 2 2 4 2" xfId="43215" xr:uid="{00000000-0005-0000-0000-0000A3910000}"/>
    <cellStyle name="Normal 71 2 2 2 2 2 4 3" xfId="27982" xr:uid="{00000000-0005-0000-0000-0000A4910000}"/>
    <cellStyle name="Normal 71 2 2 2 2 2 5" xfId="7863" xr:uid="{00000000-0005-0000-0000-0000A5910000}"/>
    <cellStyle name="Normal 71 2 2 2 2 2 5 2" xfId="38198" xr:uid="{00000000-0005-0000-0000-0000A6910000}"/>
    <cellStyle name="Normal 71 2 2 2 2 2 5 3" xfId="22965" xr:uid="{00000000-0005-0000-0000-0000A7910000}"/>
    <cellStyle name="Normal 71 2 2 2 2 2 6" xfId="33186" xr:uid="{00000000-0005-0000-0000-0000A8910000}"/>
    <cellStyle name="Normal 71 2 2 2 2 2 7" xfId="17952" xr:uid="{00000000-0005-0000-0000-0000A9910000}"/>
    <cellStyle name="Normal 71 2 2 2 2 3" xfId="3645" xr:uid="{00000000-0005-0000-0000-0000AA910000}"/>
    <cellStyle name="Normal 71 2 2 2 2 3 2" xfId="13719" xr:uid="{00000000-0005-0000-0000-0000AB910000}"/>
    <cellStyle name="Normal 71 2 2 2 2 3 2 2" xfId="44050" xr:uid="{00000000-0005-0000-0000-0000AC910000}"/>
    <cellStyle name="Normal 71 2 2 2 2 3 2 3" xfId="28817" xr:uid="{00000000-0005-0000-0000-0000AD910000}"/>
    <cellStyle name="Normal 71 2 2 2 2 3 3" xfId="8699" xr:uid="{00000000-0005-0000-0000-0000AE910000}"/>
    <cellStyle name="Normal 71 2 2 2 2 3 3 2" xfId="39033" xr:uid="{00000000-0005-0000-0000-0000AF910000}"/>
    <cellStyle name="Normal 71 2 2 2 2 3 3 3" xfId="23800" xr:uid="{00000000-0005-0000-0000-0000B0910000}"/>
    <cellStyle name="Normal 71 2 2 2 2 3 4" xfId="34020" xr:uid="{00000000-0005-0000-0000-0000B1910000}"/>
    <cellStyle name="Normal 71 2 2 2 2 3 5" xfId="18787" xr:uid="{00000000-0005-0000-0000-0000B2910000}"/>
    <cellStyle name="Normal 71 2 2 2 2 4" xfId="5338" xr:uid="{00000000-0005-0000-0000-0000B3910000}"/>
    <cellStyle name="Normal 71 2 2 2 2 4 2" xfId="15390" xr:uid="{00000000-0005-0000-0000-0000B4910000}"/>
    <cellStyle name="Normal 71 2 2 2 2 4 2 2" xfId="45721" xr:uid="{00000000-0005-0000-0000-0000B5910000}"/>
    <cellStyle name="Normal 71 2 2 2 2 4 2 3" xfId="30488" xr:uid="{00000000-0005-0000-0000-0000B6910000}"/>
    <cellStyle name="Normal 71 2 2 2 2 4 3" xfId="10370" xr:uid="{00000000-0005-0000-0000-0000B7910000}"/>
    <cellStyle name="Normal 71 2 2 2 2 4 3 2" xfId="40704" xr:uid="{00000000-0005-0000-0000-0000B8910000}"/>
    <cellStyle name="Normal 71 2 2 2 2 4 3 3" xfId="25471" xr:uid="{00000000-0005-0000-0000-0000B9910000}"/>
    <cellStyle name="Normal 71 2 2 2 2 4 4" xfId="35691" xr:uid="{00000000-0005-0000-0000-0000BA910000}"/>
    <cellStyle name="Normal 71 2 2 2 2 4 5" xfId="20458" xr:uid="{00000000-0005-0000-0000-0000BB910000}"/>
    <cellStyle name="Normal 71 2 2 2 2 5" xfId="12048" xr:uid="{00000000-0005-0000-0000-0000BC910000}"/>
    <cellStyle name="Normal 71 2 2 2 2 5 2" xfId="42379" xr:uid="{00000000-0005-0000-0000-0000BD910000}"/>
    <cellStyle name="Normal 71 2 2 2 2 5 3" xfId="27146" xr:uid="{00000000-0005-0000-0000-0000BE910000}"/>
    <cellStyle name="Normal 71 2 2 2 2 6" xfId="7027" xr:uid="{00000000-0005-0000-0000-0000BF910000}"/>
    <cellStyle name="Normal 71 2 2 2 2 6 2" xfId="37362" xr:uid="{00000000-0005-0000-0000-0000C0910000}"/>
    <cellStyle name="Normal 71 2 2 2 2 6 3" xfId="22129" xr:uid="{00000000-0005-0000-0000-0000C1910000}"/>
    <cellStyle name="Normal 71 2 2 2 2 7" xfId="32350" xr:uid="{00000000-0005-0000-0000-0000C2910000}"/>
    <cellStyle name="Normal 71 2 2 2 2 8" xfId="17116" xr:uid="{00000000-0005-0000-0000-0000C3910000}"/>
    <cellStyle name="Normal 71 2 2 2 3" xfId="2374" xr:uid="{00000000-0005-0000-0000-0000C4910000}"/>
    <cellStyle name="Normal 71 2 2 2 3 2" xfId="4064" xr:uid="{00000000-0005-0000-0000-0000C5910000}"/>
    <cellStyle name="Normal 71 2 2 2 3 2 2" xfId="14137" xr:uid="{00000000-0005-0000-0000-0000C6910000}"/>
    <cellStyle name="Normal 71 2 2 2 3 2 2 2" xfId="44468" xr:uid="{00000000-0005-0000-0000-0000C7910000}"/>
    <cellStyle name="Normal 71 2 2 2 3 2 2 3" xfId="29235" xr:uid="{00000000-0005-0000-0000-0000C8910000}"/>
    <cellStyle name="Normal 71 2 2 2 3 2 3" xfId="9117" xr:uid="{00000000-0005-0000-0000-0000C9910000}"/>
    <cellStyle name="Normal 71 2 2 2 3 2 3 2" xfId="39451" xr:uid="{00000000-0005-0000-0000-0000CA910000}"/>
    <cellStyle name="Normal 71 2 2 2 3 2 3 3" xfId="24218" xr:uid="{00000000-0005-0000-0000-0000CB910000}"/>
    <cellStyle name="Normal 71 2 2 2 3 2 4" xfId="34438" xr:uid="{00000000-0005-0000-0000-0000CC910000}"/>
    <cellStyle name="Normal 71 2 2 2 3 2 5" xfId="19205" xr:uid="{00000000-0005-0000-0000-0000CD910000}"/>
    <cellStyle name="Normal 71 2 2 2 3 3" xfId="5756" xr:uid="{00000000-0005-0000-0000-0000CE910000}"/>
    <cellStyle name="Normal 71 2 2 2 3 3 2" xfId="15808" xr:uid="{00000000-0005-0000-0000-0000CF910000}"/>
    <cellStyle name="Normal 71 2 2 2 3 3 2 2" xfId="46139" xr:uid="{00000000-0005-0000-0000-0000D0910000}"/>
    <cellStyle name="Normal 71 2 2 2 3 3 2 3" xfId="30906" xr:uid="{00000000-0005-0000-0000-0000D1910000}"/>
    <cellStyle name="Normal 71 2 2 2 3 3 3" xfId="10788" xr:uid="{00000000-0005-0000-0000-0000D2910000}"/>
    <cellStyle name="Normal 71 2 2 2 3 3 3 2" xfId="41122" xr:uid="{00000000-0005-0000-0000-0000D3910000}"/>
    <cellStyle name="Normal 71 2 2 2 3 3 3 3" xfId="25889" xr:uid="{00000000-0005-0000-0000-0000D4910000}"/>
    <cellStyle name="Normal 71 2 2 2 3 3 4" xfId="36109" xr:uid="{00000000-0005-0000-0000-0000D5910000}"/>
    <cellStyle name="Normal 71 2 2 2 3 3 5" xfId="20876" xr:uid="{00000000-0005-0000-0000-0000D6910000}"/>
    <cellStyle name="Normal 71 2 2 2 3 4" xfId="12466" xr:uid="{00000000-0005-0000-0000-0000D7910000}"/>
    <cellStyle name="Normal 71 2 2 2 3 4 2" xfId="42797" xr:uid="{00000000-0005-0000-0000-0000D8910000}"/>
    <cellStyle name="Normal 71 2 2 2 3 4 3" xfId="27564" xr:uid="{00000000-0005-0000-0000-0000D9910000}"/>
    <cellStyle name="Normal 71 2 2 2 3 5" xfId="7445" xr:uid="{00000000-0005-0000-0000-0000DA910000}"/>
    <cellStyle name="Normal 71 2 2 2 3 5 2" xfId="37780" xr:uid="{00000000-0005-0000-0000-0000DB910000}"/>
    <cellStyle name="Normal 71 2 2 2 3 5 3" xfId="22547" xr:uid="{00000000-0005-0000-0000-0000DC910000}"/>
    <cellStyle name="Normal 71 2 2 2 3 6" xfId="32768" xr:uid="{00000000-0005-0000-0000-0000DD910000}"/>
    <cellStyle name="Normal 71 2 2 2 3 7" xfId="17534" xr:uid="{00000000-0005-0000-0000-0000DE910000}"/>
    <cellStyle name="Normal 71 2 2 2 4" xfId="3227" xr:uid="{00000000-0005-0000-0000-0000DF910000}"/>
    <cellStyle name="Normal 71 2 2 2 4 2" xfId="13301" xr:uid="{00000000-0005-0000-0000-0000E0910000}"/>
    <cellStyle name="Normal 71 2 2 2 4 2 2" xfId="43632" xr:uid="{00000000-0005-0000-0000-0000E1910000}"/>
    <cellStyle name="Normal 71 2 2 2 4 2 3" xfId="28399" xr:uid="{00000000-0005-0000-0000-0000E2910000}"/>
    <cellStyle name="Normal 71 2 2 2 4 3" xfId="8281" xr:uid="{00000000-0005-0000-0000-0000E3910000}"/>
    <cellStyle name="Normal 71 2 2 2 4 3 2" xfId="38615" xr:uid="{00000000-0005-0000-0000-0000E4910000}"/>
    <cellStyle name="Normal 71 2 2 2 4 3 3" xfId="23382" xr:uid="{00000000-0005-0000-0000-0000E5910000}"/>
    <cellStyle name="Normal 71 2 2 2 4 4" xfId="33602" xr:uid="{00000000-0005-0000-0000-0000E6910000}"/>
    <cellStyle name="Normal 71 2 2 2 4 5" xfId="18369" xr:uid="{00000000-0005-0000-0000-0000E7910000}"/>
    <cellStyle name="Normal 71 2 2 2 5" xfId="4920" xr:uid="{00000000-0005-0000-0000-0000E8910000}"/>
    <cellStyle name="Normal 71 2 2 2 5 2" xfId="14972" xr:uid="{00000000-0005-0000-0000-0000E9910000}"/>
    <cellStyle name="Normal 71 2 2 2 5 2 2" xfId="45303" xr:uid="{00000000-0005-0000-0000-0000EA910000}"/>
    <cellStyle name="Normal 71 2 2 2 5 2 3" xfId="30070" xr:uid="{00000000-0005-0000-0000-0000EB910000}"/>
    <cellStyle name="Normal 71 2 2 2 5 3" xfId="9952" xr:uid="{00000000-0005-0000-0000-0000EC910000}"/>
    <cellStyle name="Normal 71 2 2 2 5 3 2" xfId="40286" xr:uid="{00000000-0005-0000-0000-0000ED910000}"/>
    <cellStyle name="Normal 71 2 2 2 5 3 3" xfId="25053" xr:uid="{00000000-0005-0000-0000-0000EE910000}"/>
    <cellStyle name="Normal 71 2 2 2 5 4" xfId="35273" xr:uid="{00000000-0005-0000-0000-0000EF910000}"/>
    <cellStyle name="Normal 71 2 2 2 5 5" xfId="20040" xr:uid="{00000000-0005-0000-0000-0000F0910000}"/>
    <cellStyle name="Normal 71 2 2 2 6" xfId="11630" xr:uid="{00000000-0005-0000-0000-0000F1910000}"/>
    <cellStyle name="Normal 71 2 2 2 6 2" xfId="41961" xr:uid="{00000000-0005-0000-0000-0000F2910000}"/>
    <cellStyle name="Normal 71 2 2 2 6 3" xfId="26728" xr:uid="{00000000-0005-0000-0000-0000F3910000}"/>
    <cellStyle name="Normal 71 2 2 2 7" xfId="6609" xr:uid="{00000000-0005-0000-0000-0000F4910000}"/>
    <cellStyle name="Normal 71 2 2 2 7 2" xfId="36944" xr:uid="{00000000-0005-0000-0000-0000F5910000}"/>
    <cellStyle name="Normal 71 2 2 2 7 3" xfId="21711" xr:uid="{00000000-0005-0000-0000-0000F6910000}"/>
    <cellStyle name="Normal 71 2 2 2 8" xfId="31932" xr:uid="{00000000-0005-0000-0000-0000F7910000}"/>
    <cellStyle name="Normal 71 2 2 2 9" xfId="16698" xr:uid="{00000000-0005-0000-0000-0000F8910000}"/>
    <cellStyle name="Normal 71 2 2 3" xfId="1745" xr:uid="{00000000-0005-0000-0000-0000F9910000}"/>
    <cellStyle name="Normal 71 2 2 3 2" xfId="2584" xr:uid="{00000000-0005-0000-0000-0000FA910000}"/>
    <cellStyle name="Normal 71 2 2 3 2 2" xfId="4274" xr:uid="{00000000-0005-0000-0000-0000FB910000}"/>
    <cellStyle name="Normal 71 2 2 3 2 2 2" xfId="14347" xr:uid="{00000000-0005-0000-0000-0000FC910000}"/>
    <cellStyle name="Normal 71 2 2 3 2 2 2 2" xfId="44678" xr:uid="{00000000-0005-0000-0000-0000FD910000}"/>
    <cellStyle name="Normal 71 2 2 3 2 2 2 3" xfId="29445" xr:uid="{00000000-0005-0000-0000-0000FE910000}"/>
    <cellStyle name="Normal 71 2 2 3 2 2 3" xfId="9327" xr:uid="{00000000-0005-0000-0000-0000FF910000}"/>
    <cellStyle name="Normal 71 2 2 3 2 2 3 2" xfId="39661" xr:uid="{00000000-0005-0000-0000-000000920000}"/>
    <cellStyle name="Normal 71 2 2 3 2 2 3 3" xfId="24428" xr:uid="{00000000-0005-0000-0000-000001920000}"/>
    <cellStyle name="Normal 71 2 2 3 2 2 4" xfId="34648" xr:uid="{00000000-0005-0000-0000-000002920000}"/>
    <cellStyle name="Normal 71 2 2 3 2 2 5" xfId="19415" xr:uid="{00000000-0005-0000-0000-000003920000}"/>
    <cellStyle name="Normal 71 2 2 3 2 3" xfId="5966" xr:uid="{00000000-0005-0000-0000-000004920000}"/>
    <cellStyle name="Normal 71 2 2 3 2 3 2" xfId="16018" xr:uid="{00000000-0005-0000-0000-000005920000}"/>
    <cellStyle name="Normal 71 2 2 3 2 3 2 2" xfId="46349" xr:uid="{00000000-0005-0000-0000-000006920000}"/>
    <cellStyle name="Normal 71 2 2 3 2 3 2 3" xfId="31116" xr:uid="{00000000-0005-0000-0000-000007920000}"/>
    <cellStyle name="Normal 71 2 2 3 2 3 3" xfId="10998" xr:uid="{00000000-0005-0000-0000-000008920000}"/>
    <cellStyle name="Normal 71 2 2 3 2 3 3 2" xfId="41332" xr:uid="{00000000-0005-0000-0000-000009920000}"/>
    <cellStyle name="Normal 71 2 2 3 2 3 3 3" xfId="26099" xr:uid="{00000000-0005-0000-0000-00000A920000}"/>
    <cellStyle name="Normal 71 2 2 3 2 3 4" xfId="36319" xr:uid="{00000000-0005-0000-0000-00000B920000}"/>
    <cellStyle name="Normal 71 2 2 3 2 3 5" xfId="21086" xr:uid="{00000000-0005-0000-0000-00000C920000}"/>
    <cellStyle name="Normal 71 2 2 3 2 4" xfId="12676" xr:uid="{00000000-0005-0000-0000-00000D920000}"/>
    <cellStyle name="Normal 71 2 2 3 2 4 2" xfId="43007" xr:uid="{00000000-0005-0000-0000-00000E920000}"/>
    <cellStyle name="Normal 71 2 2 3 2 4 3" xfId="27774" xr:uid="{00000000-0005-0000-0000-00000F920000}"/>
    <cellStyle name="Normal 71 2 2 3 2 5" xfId="7655" xr:uid="{00000000-0005-0000-0000-000010920000}"/>
    <cellStyle name="Normal 71 2 2 3 2 5 2" xfId="37990" xr:uid="{00000000-0005-0000-0000-000011920000}"/>
    <cellStyle name="Normal 71 2 2 3 2 5 3" xfId="22757" xr:uid="{00000000-0005-0000-0000-000012920000}"/>
    <cellStyle name="Normal 71 2 2 3 2 6" xfId="32978" xr:uid="{00000000-0005-0000-0000-000013920000}"/>
    <cellStyle name="Normal 71 2 2 3 2 7" xfId="17744" xr:uid="{00000000-0005-0000-0000-000014920000}"/>
    <cellStyle name="Normal 71 2 2 3 3" xfId="3437" xr:uid="{00000000-0005-0000-0000-000015920000}"/>
    <cellStyle name="Normal 71 2 2 3 3 2" xfId="13511" xr:uid="{00000000-0005-0000-0000-000016920000}"/>
    <cellStyle name="Normal 71 2 2 3 3 2 2" xfId="43842" xr:uid="{00000000-0005-0000-0000-000017920000}"/>
    <cellStyle name="Normal 71 2 2 3 3 2 3" xfId="28609" xr:uid="{00000000-0005-0000-0000-000018920000}"/>
    <cellStyle name="Normal 71 2 2 3 3 3" xfId="8491" xr:uid="{00000000-0005-0000-0000-000019920000}"/>
    <cellStyle name="Normal 71 2 2 3 3 3 2" xfId="38825" xr:uid="{00000000-0005-0000-0000-00001A920000}"/>
    <cellStyle name="Normal 71 2 2 3 3 3 3" xfId="23592" xr:uid="{00000000-0005-0000-0000-00001B920000}"/>
    <cellStyle name="Normal 71 2 2 3 3 4" xfId="33812" xr:uid="{00000000-0005-0000-0000-00001C920000}"/>
    <cellStyle name="Normal 71 2 2 3 3 5" xfId="18579" xr:uid="{00000000-0005-0000-0000-00001D920000}"/>
    <cellStyle name="Normal 71 2 2 3 4" xfId="5130" xr:uid="{00000000-0005-0000-0000-00001E920000}"/>
    <cellStyle name="Normal 71 2 2 3 4 2" xfId="15182" xr:uid="{00000000-0005-0000-0000-00001F920000}"/>
    <cellStyle name="Normal 71 2 2 3 4 2 2" xfId="45513" xr:uid="{00000000-0005-0000-0000-000020920000}"/>
    <cellStyle name="Normal 71 2 2 3 4 2 3" xfId="30280" xr:uid="{00000000-0005-0000-0000-000021920000}"/>
    <cellStyle name="Normal 71 2 2 3 4 3" xfId="10162" xr:uid="{00000000-0005-0000-0000-000022920000}"/>
    <cellStyle name="Normal 71 2 2 3 4 3 2" xfId="40496" xr:uid="{00000000-0005-0000-0000-000023920000}"/>
    <cellStyle name="Normal 71 2 2 3 4 3 3" xfId="25263" xr:uid="{00000000-0005-0000-0000-000024920000}"/>
    <cellStyle name="Normal 71 2 2 3 4 4" xfId="35483" xr:uid="{00000000-0005-0000-0000-000025920000}"/>
    <cellStyle name="Normal 71 2 2 3 4 5" xfId="20250" xr:uid="{00000000-0005-0000-0000-000026920000}"/>
    <cellStyle name="Normal 71 2 2 3 5" xfId="11840" xr:uid="{00000000-0005-0000-0000-000027920000}"/>
    <cellStyle name="Normal 71 2 2 3 5 2" xfId="42171" xr:uid="{00000000-0005-0000-0000-000028920000}"/>
    <cellStyle name="Normal 71 2 2 3 5 3" xfId="26938" xr:uid="{00000000-0005-0000-0000-000029920000}"/>
    <cellStyle name="Normal 71 2 2 3 6" xfId="6819" xr:uid="{00000000-0005-0000-0000-00002A920000}"/>
    <cellStyle name="Normal 71 2 2 3 6 2" xfId="37154" xr:uid="{00000000-0005-0000-0000-00002B920000}"/>
    <cellStyle name="Normal 71 2 2 3 6 3" xfId="21921" xr:uid="{00000000-0005-0000-0000-00002C920000}"/>
    <cellStyle name="Normal 71 2 2 3 7" xfId="32142" xr:uid="{00000000-0005-0000-0000-00002D920000}"/>
    <cellStyle name="Normal 71 2 2 3 8" xfId="16908" xr:uid="{00000000-0005-0000-0000-00002E920000}"/>
    <cellStyle name="Normal 71 2 2 4" xfId="2166" xr:uid="{00000000-0005-0000-0000-00002F920000}"/>
    <cellStyle name="Normal 71 2 2 4 2" xfId="3856" xr:uid="{00000000-0005-0000-0000-000030920000}"/>
    <cellStyle name="Normal 71 2 2 4 2 2" xfId="13929" xr:uid="{00000000-0005-0000-0000-000031920000}"/>
    <cellStyle name="Normal 71 2 2 4 2 2 2" xfId="44260" xr:uid="{00000000-0005-0000-0000-000032920000}"/>
    <cellStyle name="Normal 71 2 2 4 2 2 3" xfId="29027" xr:uid="{00000000-0005-0000-0000-000033920000}"/>
    <cellStyle name="Normal 71 2 2 4 2 3" xfId="8909" xr:uid="{00000000-0005-0000-0000-000034920000}"/>
    <cellStyle name="Normal 71 2 2 4 2 3 2" xfId="39243" xr:uid="{00000000-0005-0000-0000-000035920000}"/>
    <cellStyle name="Normal 71 2 2 4 2 3 3" xfId="24010" xr:uid="{00000000-0005-0000-0000-000036920000}"/>
    <cellStyle name="Normal 71 2 2 4 2 4" xfId="34230" xr:uid="{00000000-0005-0000-0000-000037920000}"/>
    <cellStyle name="Normal 71 2 2 4 2 5" xfId="18997" xr:uid="{00000000-0005-0000-0000-000038920000}"/>
    <cellStyle name="Normal 71 2 2 4 3" xfId="5548" xr:uid="{00000000-0005-0000-0000-000039920000}"/>
    <cellStyle name="Normal 71 2 2 4 3 2" xfId="15600" xr:uid="{00000000-0005-0000-0000-00003A920000}"/>
    <cellStyle name="Normal 71 2 2 4 3 2 2" xfId="45931" xr:uid="{00000000-0005-0000-0000-00003B920000}"/>
    <cellStyle name="Normal 71 2 2 4 3 2 3" xfId="30698" xr:uid="{00000000-0005-0000-0000-00003C920000}"/>
    <cellStyle name="Normal 71 2 2 4 3 3" xfId="10580" xr:uid="{00000000-0005-0000-0000-00003D920000}"/>
    <cellStyle name="Normal 71 2 2 4 3 3 2" xfId="40914" xr:uid="{00000000-0005-0000-0000-00003E920000}"/>
    <cellStyle name="Normal 71 2 2 4 3 3 3" xfId="25681" xr:uid="{00000000-0005-0000-0000-00003F920000}"/>
    <cellStyle name="Normal 71 2 2 4 3 4" xfId="35901" xr:uid="{00000000-0005-0000-0000-000040920000}"/>
    <cellStyle name="Normal 71 2 2 4 3 5" xfId="20668" xr:uid="{00000000-0005-0000-0000-000041920000}"/>
    <cellStyle name="Normal 71 2 2 4 4" xfId="12258" xr:uid="{00000000-0005-0000-0000-000042920000}"/>
    <cellStyle name="Normal 71 2 2 4 4 2" xfId="42589" xr:uid="{00000000-0005-0000-0000-000043920000}"/>
    <cellStyle name="Normal 71 2 2 4 4 3" xfId="27356" xr:uid="{00000000-0005-0000-0000-000044920000}"/>
    <cellStyle name="Normal 71 2 2 4 5" xfId="7237" xr:uid="{00000000-0005-0000-0000-000045920000}"/>
    <cellStyle name="Normal 71 2 2 4 5 2" xfId="37572" xr:uid="{00000000-0005-0000-0000-000046920000}"/>
    <cellStyle name="Normal 71 2 2 4 5 3" xfId="22339" xr:uid="{00000000-0005-0000-0000-000047920000}"/>
    <cellStyle name="Normal 71 2 2 4 6" xfId="32560" xr:uid="{00000000-0005-0000-0000-000048920000}"/>
    <cellStyle name="Normal 71 2 2 4 7" xfId="17326" xr:uid="{00000000-0005-0000-0000-000049920000}"/>
    <cellStyle name="Normal 71 2 2 5" xfId="3019" xr:uid="{00000000-0005-0000-0000-00004A920000}"/>
    <cellStyle name="Normal 71 2 2 5 2" xfId="13093" xr:uid="{00000000-0005-0000-0000-00004B920000}"/>
    <cellStyle name="Normal 71 2 2 5 2 2" xfId="43424" xr:uid="{00000000-0005-0000-0000-00004C920000}"/>
    <cellStyle name="Normal 71 2 2 5 2 3" xfId="28191" xr:uid="{00000000-0005-0000-0000-00004D920000}"/>
    <cellStyle name="Normal 71 2 2 5 3" xfId="8073" xr:uid="{00000000-0005-0000-0000-00004E920000}"/>
    <cellStyle name="Normal 71 2 2 5 3 2" xfId="38407" xr:uid="{00000000-0005-0000-0000-00004F920000}"/>
    <cellStyle name="Normal 71 2 2 5 3 3" xfId="23174" xr:uid="{00000000-0005-0000-0000-000050920000}"/>
    <cellStyle name="Normal 71 2 2 5 4" xfId="33394" xr:uid="{00000000-0005-0000-0000-000051920000}"/>
    <cellStyle name="Normal 71 2 2 5 5" xfId="18161" xr:uid="{00000000-0005-0000-0000-000052920000}"/>
    <cellStyle name="Normal 71 2 2 6" xfId="4712" xr:uid="{00000000-0005-0000-0000-000053920000}"/>
    <cellStyle name="Normal 71 2 2 6 2" xfId="14764" xr:uid="{00000000-0005-0000-0000-000054920000}"/>
    <cellStyle name="Normal 71 2 2 6 2 2" xfId="45095" xr:uid="{00000000-0005-0000-0000-000055920000}"/>
    <cellStyle name="Normal 71 2 2 6 2 3" xfId="29862" xr:uid="{00000000-0005-0000-0000-000056920000}"/>
    <cellStyle name="Normal 71 2 2 6 3" xfId="9744" xr:uid="{00000000-0005-0000-0000-000057920000}"/>
    <cellStyle name="Normal 71 2 2 6 3 2" xfId="40078" xr:uid="{00000000-0005-0000-0000-000058920000}"/>
    <cellStyle name="Normal 71 2 2 6 3 3" xfId="24845" xr:uid="{00000000-0005-0000-0000-000059920000}"/>
    <cellStyle name="Normal 71 2 2 6 4" xfId="35065" xr:uid="{00000000-0005-0000-0000-00005A920000}"/>
    <cellStyle name="Normal 71 2 2 6 5" xfId="19832" xr:uid="{00000000-0005-0000-0000-00005B920000}"/>
    <cellStyle name="Normal 71 2 2 7" xfId="11422" xr:uid="{00000000-0005-0000-0000-00005C920000}"/>
    <cellStyle name="Normal 71 2 2 7 2" xfId="41753" xr:uid="{00000000-0005-0000-0000-00005D920000}"/>
    <cellStyle name="Normal 71 2 2 7 3" xfId="26520" xr:uid="{00000000-0005-0000-0000-00005E920000}"/>
    <cellStyle name="Normal 71 2 2 8" xfId="6401" xr:uid="{00000000-0005-0000-0000-00005F920000}"/>
    <cellStyle name="Normal 71 2 2 8 2" xfId="36736" xr:uid="{00000000-0005-0000-0000-000060920000}"/>
    <cellStyle name="Normal 71 2 2 8 3" xfId="21503" xr:uid="{00000000-0005-0000-0000-000061920000}"/>
    <cellStyle name="Normal 71 2 2 9" xfId="31724" xr:uid="{00000000-0005-0000-0000-000062920000}"/>
    <cellStyle name="Normal 71 2 3" xfId="1428" xr:uid="{00000000-0005-0000-0000-000063920000}"/>
    <cellStyle name="Normal 71 2 3 2" xfId="1849" xr:uid="{00000000-0005-0000-0000-000064920000}"/>
    <cellStyle name="Normal 71 2 3 2 2" xfId="2688" xr:uid="{00000000-0005-0000-0000-000065920000}"/>
    <cellStyle name="Normal 71 2 3 2 2 2" xfId="4378" xr:uid="{00000000-0005-0000-0000-000066920000}"/>
    <cellStyle name="Normal 71 2 3 2 2 2 2" xfId="14451" xr:uid="{00000000-0005-0000-0000-000067920000}"/>
    <cellStyle name="Normal 71 2 3 2 2 2 2 2" xfId="44782" xr:uid="{00000000-0005-0000-0000-000068920000}"/>
    <cellStyle name="Normal 71 2 3 2 2 2 2 3" xfId="29549" xr:uid="{00000000-0005-0000-0000-000069920000}"/>
    <cellStyle name="Normal 71 2 3 2 2 2 3" xfId="9431" xr:uid="{00000000-0005-0000-0000-00006A920000}"/>
    <cellStyle name="Normal 71 2 3 2 2 2 3 2" xfId="39765" xr:uid="{00000000-0005-0000-0000-00006B920000}"/>
    <cellStyle name="Normal 71 2 3 2 2 2 3 3" xfId="24532" xr:uid="{00000000-0005-0000-0000-00006C920000}"/>
    <cellStyle name="Normal 71 2 3 2 2 2 4" xfId="34752" xr:uid="{00000000-0005-0000-0000-00006D920000}"/>
    <cellStyle name="Normal 71 2 3 2 2 2 5" xfId="19519" xr:uid="{00000000-0005-0000-0000-00006E920000}"/>
    <cellStyle name="Normal 71 2 3 2 2 3" xfId="6070" xr:uid="{00000000-0005-0000-0000-00006F920000}"/>
    <cellStyle name="Normal 71 2 3 2 2 3 2" xfId="16122" xr:uid="{00000000-0005-0000-0000-000070920000}"/>
    <cellStyle name="Normal 71 2 3 2 2 3 2 2" xfId="46453" xr:uid="{00000000-0005-0000-0000-000071920000}"/>
    <cellStyle name="Normal 71 2 3 2 2 3 2 3" xfId="31220" xr:uid="{00000000-0005-0000-0000-000072920000}"/>
    <cellStyle name="Normal 71 2 3 2 2 3 3" xfId="11102" xr:uid="{00000000-0005-0000-0000-000073920000}"/>
    <cellStyle name="Normal 71 2 3 2 2 3 3 2" xfId="41436" xr:uid="{00000000-0005-0000-0000-000074920000}"/>
    <cellStyle name="Normal 71 2 3 2 2 3 3 3" xfId="26203" xr:uid="{00000000-0005-0000-0000-000075920000}"/>
    <cellStyle name="Normal 71 2 3 2 2 3 4" xfId="36423" xr:uid="{00000000-0005-0000-0000-000076920000}"/>
    <cellStyle name="Normal 71 2 3 2 2 3 5" xfId="21190" xr:uid="{00000000-0005-0000-0000-000077920000}"/>
    <cellStyle name="Normal 71 2 3 2 2 4" xfId="12780" xr:uid="{00000000-0005-0000-0000-000078920000}"/>
    <cellStyle name="Normal 71 2 3 2 2 4 2" xfId="43111" xr:uid="{00000000-0005-0000-0000-000079920000}"/>
    <cellStyle name="Normal 71 2 3 2 2 4 3" xfId="27878" xr:uid="{00000000-0005-0000-0000-00007A920000}"/>
    <cellStyle name="Normal 71 2 3 2 2 5" xfId="7759" xr:uid="{00000000-0005-0000-0000-00007B920000}"/>
    <cellStyle name="Normal 71 2 3 2 2 5 2" xfId="38094" xr:uid="{00000000-0005-0000-0000-00007C920000}"/>
    <cellStyle name="Normal 71 2 3 2 2 5 3" xfId="22861" xr:uid="{00000000-0005-0000-0000-00007D920000}"/>
    <cellStyle name="Normal 71 2 3 2 2 6" xfId="33082" xr:uid="{00000000-0005-0000-0000-00007E920000}"/>
    <cellStyle name="Normal 71 2 3 2 2 7" xfId="17848" xr:uid="{00000000-0005-0000-0000-00007F920000}"/>
    <cellStyle name="Normal 71 2 3 2 3" xfId="3541" xr:uid="{00000000-0005-0000-0000-000080920000}"/>
    <cellStyle name="Normal 71 2 3 2 3 2" xfId="13615" xr:uid="{00000000-0005-0000-0000-000081920000}"/>
    <cellStyle name="Normal 71 2 3 2 3 2 2" xfId="43946" xr:uid="{00000000-0005-0000-0000-000082920000}"/>
    <cellStyle name="Normal 71 2 3 2 3 2 3" xfId="28713" xr:uid="{00000000-0005-0000-0000-000083920000}"/>
    <cellStyle name="Normal 71 2 3 2 3 3" xfId="8595" xr:uid="{00000000-0005-0000-0000-000084920000}"/>
    <cellStyle name="Normal 71 2 3 2 3 3 2" xfId="38929" xr:uid="{00000000-0005-0000-0000-000085920000}"/>
    <cellStyle name="Normal 71 2 3 2 3 3 3" xfId="23696" xr:uid="{00000000-0005-0000-0000-000086920000}"/>
    <cellStyle name="Normal 71 2 3 2 3 4" xfId="33916" xr:uid="{00000000-0005-0000-0000-000087920000}"/>
    <cellStyle name="Normal 71 2 3 2 3 5" xfId="18683" xr:uid="{00000000-0005-0000-0000-000088920000}"/>
    <cellStyle name="Normal 71 2 3 2 4" xfId="5234" xr:uid="{00000000-0005-0000-0000-000089920000}"/>
    <cellStyle name="Normal 71 2 3 2 4 2" xfId="15286" xr:uid="{00000000-0005-0000-0000-00008A920000}"/>
    <cellStyle name="Normal 71 2 3 2 4 2 2" xfId="45617" xr:uid="{00000000-0005-0000-0000-00008B920000}"/>
    <cellStyle name="Normal 71 2 3 2 4 2 3" xfId="30384" xr:uid="{00000000-0005-0000-0000-00008C920000}"/>
    <cellStyle name="Normal 71 2 3 2 4 3" xfId="10266" xr:uid="{00000000-0005-0000-0000-00008D920000}"/>
    <cellStyle name="Normal 71 2 3 2 4 3 2" xfId="40600" xr:uid="{00000000-0005-0000-0000-00008E920000}"/>
    <cellStyle name="Normal 71 2 3 2 4 3 3" xfId="25367" xr:uid="{00000000-0005-0000-0000-00008F920000}"/>
    <cellStyle name="Normal 71 2 3 2 4 4" xfId="35587" xr:uid="{00000000-0005-0000-0000-000090920000}"/>
    <cellStyle name="Normal 71 2 3 2 4 5" xfId="20354" xr:uid="{00000000-0005-0000-0000-000091920000}"/>
    <cellStyle name="Normal 71 2 3 2 5" xfId="11944" xr:uid="{00000000-0005-0000-0000-000092920000}"/>
    <cellStyle name="Normal 71 2 3 2 5 2" xfId="42275" xr:uid="{00000000-0005-0000-0000-000093920000}"/>
    <cellStyle name="Normal 71 2 3 2 5 3" xfId="27042" xr:uid="{00000000-0005-0000-0000-000094920000}"/>
    <cellStyle name="Normal 71 2 3 2 6" xfId="6923" xr:uid="{00000000-0005-0000-0000-000095920000}"/>
    <cellStyle name="Normal 71 2 3 2 6 2" xfId="37258" xr:uid="{00000000-0005-0000-0000-000096920000}"/>
    <cellStyle name="Normal 71 2 3 2 6 3" xfId="22025" xr:uid="{00000000-0005-0000-0000-000097920000}"/>
    <cellStyle name="Normal 71 2 3 2 7" xfId="32246" xr:uid="{00000000-0005-0000-0000-000098920000}"/>
    <cellStyle name="Normal 71 2 3 2 8" xfId="17012" xr:uid="{00000000-0005-0000-0000-000099920000}"/>
    <cellStyle name="Normal 71 2 3 3" xfId="2270" xr:uid="{00000000-0005-0000-0000-00009A920000}"/>
    <cellStyle name="Normal 71 2 3 3 2" xfId="3960" xr:uid="{00000000-0005-0000-0000-00009B920000}"/>
    <cellStyle name="Normal 71 2 3 3 2 2" xfId="14033" xr:uid="{00000000-0005-0000-0000-00009C920000}"/>
    <cellStyle name="Normal 71 2 3 3 2 2 2" xfId="44364" xr:uid="{00000000-0005-0000-0000-00009D920000}"/>
    <cellStyle name="Normal 71 2 3 3 2 2 3" xfId="29131" xr:uid="{00000000-0005-0000-0000-00009E920000}"/>
    <cellStyle name="Normal 71 2 3 3 2 3" xfId="9013" xr:uid="{00000000-0005-0000-0000-00009F920000}"/>
    <cellStyle name="Normal 71 2 3 3 2 3 2" xfId="39347" xr:uid="{00000000-0005-0000-0000-0000A0920000}"/>
    <cellStyle name="Normal 71 2 3 3 2 3 3" xfId="24114" xr:uid="{00000000-0005-0000-0000-0000A1920000}"/>
    <cellStyle name="Normal 71 2 3 3 2 4" xfId="34334" xr:uid="{00000000-0005-0000-0000-0000A2920000}"/>
    <cellStyle name="Normal 71 2 3 3 2 5" xfId="19101" xr:uid="{00000000-0005-0000-0000-0000A3920000}"/>
    <cellStyle name="Normal 71 2 3 3 3" xfId="5652" xr:uid="{00000000-0005-0000-0000-0000A4920000}"/>
    <cellStyle name="Normal 71 2 3 3 3 2" xfId="15704" xr:uid="{00000000-0005-0000-0000-0000A5920000}"/>
    <cellStyle name="Normal 71 2 3 3 3 2 2" xfId="46035" xr:uid="{00000000-0005-0000-0000-0000A6920000}"/>
    <cellStyle name="Normal 71 2 3 3 3 2 3" xfId="30802" xr:uid="{00000000-0005-0000-0000-0000A7920000}"/>
    <cellStyle name="Normal 71 2 3 3 3 3" xfId="10684" xr:uid="{00000000-0005-0000-0000-0000A8920000}"/>
    <cellStyle name="Normal 71 2 3 3 3 3 2" xfId="41018" xr:uid="{00000000-0005-0000-0000-0000A9920000}"/>
    <cellStyle name="Normal 71 2 3 3 3 3 3" xfId="25785" xr:uid="{00000000-0005-0000-0000-0000AA920000}"/>
    <cellStyle name="Normal 71 2 3 3 3 4" xfId="36005" xr:uid="{00000000-0005-0000-0000-0000AB920000}"/>
    <cellStyle name="Normal 71 2 3 3 3 5" xfId="20772" xr:uid="{00000000-0005-0000-0000-0000AC920000}"/>
    <cellStyle name="Normal 71 2 3 3 4" xfId="12362" xr:uid="{00000000-0005-0000-0000-0000AD920000}"/>
    <cellStyle name="Normal 71 2 3 3 4 2" xfId="42693" xr:uid="{00000000-0005-0000-0000-0000AE920000}"/>
    <cellStyle name="Normal 71 2 3 3 4 3" xfId="27460" xr:uid="{00000000-0005-0000-0000-0000AF920000}"/>
    <cellStyle name="Normal 71 2 3 3 5" xfId="7341" xr:uid="{00000000-0005-0000-0000-0000B0920000}"/>
    <cellStyle name="Normal 71 2 3 3 5 2" xfId="37676" xr:uid="{00000000-0005-0000-0000-0000B1920000}"/>
    <cellStyle name="Normal 71 2 3 3 5 3" xfId="22443" xr:uid="{00000000-0005-0000-0000-0000B2920000}"/>
    <cellStyle name="Normal 71 2 3 3 6" xfId="32664" xr:uid="{00000000-0005-0000-0000-0000B3920000}"/>
    <cellStyle name="Normal 71 2 3 3 7" xfId="17430" xr:uid="{00000000-0005-0000-0000-0000B4920000}"/>
    <cellStyle name="Normal 71 2 3 4" xfId="3123" xr:uid="{00000000-0005-0000-0000-0000B5920000}"/>
    <cellStyle name="Normal 71 2 3 4 2" xfId="13197" xr:uid="{00000000-0005-0000-0000-0000B6920000}"/>
    <cellStyle name="Normal 71 2 3 4 2 2" xfId="43528" xr:uid="{00000000-0005-0000-0000-0000B7920000}"/>
    <cellStyle name="Normal 71 2 3 4 2 3" xfId="28295" xr:uid="{00000000-0005-0000-0000-0000B8920000}"/>
    <cellStyle name="Normal 71 2 3 4 3" xfId="8177" xr:uid="{00000000-0005-0000-0000-0000B9920000}"/>
    <cellStyle name="Normal 71 2 3 4 3 2" xfId="38511" xr:uid="{00000000-0005-0000-0000-0000BA920000}"/>
    <cellStyle name="Normal 71 2 3 4 3 3" xfId="23278" xr:uid="{00000000-0005-0000-0000-0000BB920000}"/>
    <cellStyle name="Normal 71 2 3 4 4" xfId="33498" xr:uid="{00000000-0005-0000-0000-0000BC920000}"/>
    <cellStyle name="Normal 71 2 3 4 5" xfId="18265" xr:uid="{00000000-0005-0000-0000-0000BD920000}"/>
    <cellStyle name="Normal 71 2 3 5" xfId="4816" xr:uid="{00000000-0005-0000-0000-0000BE920000}"/>
    <cellStyle name="Normal 71 2 3 5 2" xfId="14868" xr:uid="{00000000-0005-0000-0000-0000BF920000}"/>
    <cellStyle name="Normal 71 2 3 5 2 2" xfId="45199" xr:uid="{00000000-0005-0000-0000-0000C0920000}"/>
    <cellStyle name="Normal 71 2 3 5 2 3" xfId="29966" xr:uid="{00000000-0005-0000-0000-0000C1920000}"/>
    <cellStyle name="Normal 71 2 3 5 3" xfId="9848" xr:uid="{00000000-0005-0000-0000-0000C2920000}"/>
    <cellStyle name="Normal 71 2 3 5 3 2" xfId="40182" xr:uid="{00000000-0005-0000-0000-0000C3920000}"/>
    <cellStyle name="Normal 71 2 3 5 3 3" xfId="24949" xr:uid="{00000000-0005-0000-0000-0000C4920000}"/>
    <cellStyle name="Normal 71 2 3 5 4" xfId="35169" xr:uid="{00000000-0005-0000-0000-0000C5920000}"/>
    <cellStyle name="Normal 71 2 3 5 5" xfId="19936" xr:uid="{00000000-0005-0000-0000-0000C6920000}"/>
    <cellStyle name="Normal 71 2 3 6" xfId="11526" xr:uid="{00000000-0005-0000-0000-0000C7920000}"/>
    <cellStyle name="Normal 71 2 3 6 2" xfId="41857" xr:uid="{00000000-0005-0000-0000-0000C8920000}"/>
    <cellStyle name="Normal 71 2 3 6 3" xfId="26624" xr:uid="{00000000-0005-0000-0000-0000C9920000}"/>
    <cellStyle name="Normal 71 2 3 7" xfId="6505" xr:uid="{00000000-0005-0000-0000-0000CA920000}"/>
    <cellStyle name="Normal 71 2 3 7 2" xfId="36840" xr:uid="{00000000-0005-0000-0000-0000CB920000}"/>
    <cellStyle name="Normal 71 2 3 7 3" xfId="21607" xr:uid="{00000000-0005-0000-0000-0000CC920000}"/>
    <cellStyle name="Normal 71 2 3 8" xfId="31828" xr:uid="{00000000-0005-0000-0000-0000CD920000}"/>
    <cellStyle name="Normal 71 2 3 9" xfId="16594" xr:uid="{00000000-0005-0000-0000-0000CE920000}"/>
    <cellStyle name="Normal 71 2 4" xfId="1641" xr:uid="{00000000-0005-0000-0000-0000CF920000}"/>
    <cellStyle name="Normal 71 2 4 2" xfId="2480" xr:uid="{00000000-0005-0000-0000-0000D0920000}"/>
    <cellStyle name="Normal 71 2 4 2 2" xfId="4170" xr:uid="{00000000-0005-0000-0000-0000D1920000}"/>
    <cellStyle name="Normal 71 2 4 2 2 2" xfId="14243" xr:uid="{00000000-0005-0000-0000-0000D2920000}"/>
    <cellStyle name="Normal 71 2 4 2 2 2 2" xfId="44574" xr:uid="{00000000-0005-0000-0000-0000D3920000}"/>
    <cellStyle name="Normal 71 2 4 2 2 2 3" xfId="29341" xr:uid="{00000000-0005-0000-0000-0000D4920000}"/>
    <cellStyle name="Normal 71 2 4 2 2 3" xfId="9223" xr:uid="{00000000-0005-0000-0000-0000D5920000}"/>
    <cellStyle name="Normal 71 2 4 2 2 3 2" xfId="39557" xr:uid="{00000000-0005-0000-0000-0000D6920000}"/>
    <cellStyle name="Normal 71 2 4 2 2 3 3" xfId="24324" xr:uid="{00000000-0005-0000-0000-0000D7920000}"/>
    <cellStyle name="Normal 71 2 4 2 2 4" xfId="34544" xr:uid="{00000000-0005-0000-0000-0000D8920000}"/>
    <cellStyle name="Normal 71 2 4 2 2 5" xfId="19311" xr:uid="{00000000-0005-0000-0000-0000D9920000}"/>
    <cellStyle name="Normal 71 2 4 2 3" xfId="5862" xr:uid="{00000000-0005-0000-0000-0000DA920000}"/>
    <cellStyle name="Normal 71 2 4 2 3 2" xfId="15914" xr:uid="{00000000-0005-0000-0000-0000DB920000}"/>
    <cellStyle name="Normal 71 2 4 2 3 2 2" xfId="46245" xr:uid="{00000000-0005-0000-0000-0000DC920000}"/>
    <cellStyle name="Normal 71 2 4 2 3 2 3" xfId="31012" xr:uid="{00000000-0005-0000-0000-0000DD920000}"/>
    <cellStyle name="Normal 71 2 4 2 3 3" xfId="10894" xr:uid="{00000000-0005-0000-0000-0000DE920000}"/>
    <cellStyle name="Normal 71 2 4 2 3 3 2" xfId="41228" xr:uid="{00000000-0005-0000-0000-0000DF920000}"/>
    <cellStyle name="Normal 71 2 4 2 3 3 3" xfId="25995" xr:uid="{00000000-0005-0000-0000-0000E0920000}"/>
    <cellStyle name="Normal 71 2 4 2 3 4" xfId="36215" xr:uid="{00000000-0005-0000-0000-0000E1920000}"/>
    <cellStyle name="Normal 71 2 4 2 3 5" xfId="20982" xr:uid="{00000000-0005-0000-0000-0000E2920000}"/>
    <cellStyle name="Normal 71 2 4 2 4" xfId="12572" xr:uid="{00000000-0005-0000-0000-0000E3920000}"/>
    <cellStyle name="Normal 71 2 4 2 4 2" xfId="42903" xr:uid="{00000000-0005-0000-0000-0000E4920000}"/>
    <cellStyle name="Normal 71 2 4 2 4 3" xfId="27670" xr:uid="{00000000-0005-0000-0000-0000E5920000}"/>
    <cellStyle name="Normal 71 2 4 2 5" xfId="7551" xr:uid="{00000000-0005-0000-0000-0000E6920000}"/>
    <cellStyle name="Normal 71 2 4 2 5 2" xfId="37886" xr:uid="{00000000-0005-0000-0000-0000E7920000}"/>
    <cellStyle name="Normal 71 2 4 2 5 3" xfId="22653" xr:uid="{00000000-0005-0000-0000-0000E8920000}"/>
    <cellStyle name="Normal 71 2 4 2 6" xfId="32874" xr:uid="{00000000-0005-0000-0000-0000E9920000}"/>
    <cellStyle name="Normal 71 2 4 2 7" xfId="17640" xr:uid="{00000000-0005-0000-0000-0000EA920000}"/>
    <cellStyle name="Normal 71 2 4 3" xfId="3333" xr:uid="{00000000-0005-0000-0000-0000EB920000}"/>
    <cellStyle name="Normal 71 2 4 3 2" xfId="13407" xr:uid="{00000000-0005-0000-0000-0000EC920000}"/>
    <cellStyle name="Normal 71 2 4 3 2 2" xfId="43738" xr:uid="{00000000-0005-0000-0000-0000ED920000}"/>
    <cellStyle name="Normal 71 2 4 3 2 3" xfId="28505" xr:uid="{00000000-0005-0000-0000-0000EE920000}"/>
    <cellStyle name="Normal 71 2 4 3 3" xfId="8387" xr:uid="{00000000-0005-0000-0000-0000EF920000}"/>
    <cellStyle name="Normal 71 2 4 3 3 2" xfId="38721" xr:uid="{00000000-0005-0000-0000-0000F0920000}"/>
    <cellStyle name="Normal 71 2 4 3 3 3" xfId="23488" xr:uid="{00000000-0005-0000-0000-0000F1920000}"/>
    <cellStyle name="Normal 71 2 4 3 4" xfId="33708" xr:uid="{00000000-0005-0000-0000-0000F2920000}"/>
    <cellStyle name="Normal 71 2 4 3 5" xfId="18475" xr:uid="{00000000-0005-0000-0000-0000F3920000}"/>
    <cellStyle name="Normal 71 2 4 4" xfId="5026" xr:uid="{00000000-0005-0000-0000-0000F4920000}"/>
    <cellStyle name="Normal 71 2 4 4 2" xfId="15078" xr:uid="{00000000-0005-0000-0000-0000F5920000}"/>
    <cellStyle name="Normal 71 2 4 4 2 2" xfId="45409" xr:uid="{00000000-0005-0000-0000-0000F6920000}"/>
    <cellStyle name="Normal 71 2 4 4 2 3" xfId="30176" xr:uid="{00000000-0005-0000-0000-0000F7920000}"/>
    <cellStyle name="Normal 71 2 4 4 3" xfId="10058" xr:uid="{00000000-0005-0000-0000-0000F8920000}"/>
    <cellStyle name="Normal 71 2 4 4 3 2" xfId="40392" xr:uid="{00000000-0005-0000-0000-0000F9920000}"/>
    <cellStyle name="Normal 71 2 4 4 3 3" xfId="25159" xr:uid="{00000000-0005-0000-0000-0000FA920000}"/>
    <cellStyle name="Normal 71 2 4 4 4" xfId="35379" xr:uid="{00000000-0005-0000-0000-0000FB920000}"/>
    <cellStyle name="Normal 71 2 4 4 5" xfId="20146" xr:uid="{00000000-0005-0000-0000-0000FC920000}"/>
    <cellStyle name="Normal 71 2 4 5" xfId="11736" xr:uid="{00000000-0005-0000-0000-0000FD920000}"/>
    <cellStyle name="Normal 71 2 4 5 2" xfId="42067" xr:uid="{00000000-0005-0000-0000-0000FE920000}"/>
    <cellStyle name="Normal 71 2 4 5 3" xfId="26834" xr:uid="{00000000-0005-0000-0000-0000FF920000}"/>
    <cellStyle name="Normal 71 2 4 6" xfId="6715" xr:uid="{00000000-0005-0000-0000-000000930000}"/>
    <cellStyle name="Normal 71 2 4 6 2" xfId="37050" xr:uid="{00000000-0005-0000-0000-000001930000}"/>
    <cellStyle name="Normal 71 2 4 6 3" xfId="21817" xr:uid="{00000000-0005-0000-0000-000002930000}"/>
    <cellStyle name="Normal 71 2 4 7" xfId="32038" xr:uid="{00000000-0005-0000-0000-000003930000}"/>
    <cellStyle name="Normal 71 2 4 8" xfId="16804" xr:uid="{00000000-0005-0000-0000-000004930000}"/>
    <cellStyle name="Normal 71 2 5" xfId="2062" xr:uid="{00000000-0005-0000-0000-000005930000}"/>
    <cellStyle name="Normal 71 2 5 2" xfId="3752" xr:uid="{00000000-0005-0000-0000-000006930000}"/>
    <cellStyle name="Normal 71 2 5 2 2" xfId="13825" xr:uid="{00000000-0005-0000-0000-000007930000}"/>
    <cellStyle name="Normal 71 2 5 2 2 2" xfId="44156" xr:uid="{00000000-0005-0000-0000-000008930000}"/>
    <cellStyle name="Normal 71 2 5 2 2 3" xfId="28923" xr:uid="{00000000-0005-0000-0000-000009930000}"/>
    <cellStyle name="Normal 71 2 5 2 3" xfId="8805" xr:uid="{00000000-0005-0000-0000-00000A930000}"/>
    <cellStyle name="Normal 71 2 5 2 3 2" xfId="39139" xr:uid="{00000000-0005-0000-0000-00000B930000}"/>
    <cellStyle name="Normal 71 2 5 2 3 3" xfId="23906" xr:uid="{00000000-0005-0000-0000-00000C930000}"/>
    <cellStyle name="Normal 71 2 5 2 4" xfId="34126" xr:uid="{00000000-0005-0000-0000-00000D930000}"/>
    <cellStyle name="Normal 71 2 5 2 5" xfId="18893" xr:uid="{00000000-0005-0000-0000-00000E930000}"/>
    <cellStyle name="Normal 71 2 5 3" xfId="5444" xr:uid="{00000000-0005-0000-0000-00000F930000}"/>
    <cellStyle name="Normal 71 2 5 3 2" xfId="15496" xr:uid="{00000000-0005-0000-0000-000010930000}"/>
    <cellStyle name="Normal 71 2 5 3 2 2" xfId="45827" xr:uid="{00000000-0005-0000-0000-000011930000}"/>
    <cellStyle name="Normal 71 2 5 3 2 3" xfId="30594" xr:uid="{00000000-0005-0000-0000-000012930000}"/>
    <cellStyle name="Normal 71 2 5 3 3" xfId="10476" xr:uid="{00000000-0005-0000-0000-000013930000}"/>
    <cellStyle name="Normal 71 2 5 3 3 2" xfId="40810" xr:uid="{00000000-0005-0000-0000-000014930000}"/>
    <cellStyle name="Normal 71 2 5 3 3 3" xfId="25577" xr:uid="{00000000-0005-0000-0000-000015930000}"/>
    <cellStyle name="Normal 71 2 5 3 4" xfId="35797" xr:uid="{00000000-0005-0000-0000-000016930000}"/>
    <cellStyle name="Normal 71 2 5 3 5" xfId="20564" xr:uid="{00000000-0005-0000-0000-000017930000}"/>
    <cellStyle name="Normal 71 2 5 4" xfId="12154" xr:uid="{00000000-0005-0000-0000-000018930000}"/>
    <cellStyle name="Normal 71 2 5 4 2" xfId="42485" xr:uid="{00000000-0005-0000-0000-000019930000}"/>
    <cellStyle name="Normal 71 2 5 4 3" xfId="27252" xr:uid="{00000000-0005-0000-0000-00001A930000}"/>
    <cellStyle name="Normal 71 2 5 5" xfId="7133" xr:uid="{00000000-0005-0000-0000-00001B930000}"/>
    <cellStyle name="Normal 71 2 5 5 2" xfId="37468" xr:uid="{00000000-0005-0000-0000-00001C930000}"/>
    <cellStyle name="Normal 71 2 5 5 3" xfId="22235" xr:uid="{00000000-0005-0000-0000-00001D930000}"/>
    <cellStyle name="Normal 71 2 5 6" xfId="32456" xr:uid="{00000000-0005-0000-0000-00001E930000}"/>
    <cellStyle name="Normal 71 2 5 7" xfId="17222" xr:uid="{00000000-0005-0000-0000-00001F930000}"/>
    <cellStyle name="Normal 71 2 6" xfId="2915" xr:uid="{00000000-0005-0000-0000-000020930000}"/>
    <cellStyle name="Normal 71 2 6 2" xfId="12989" xr:uid="{00000000-0005-0000-0000-000021930000}"/>
    <cellStyle name="Normal 71 2 6 2 2" xfId="43320" xr:uid="{00000000-0005-0000-0000-000022930000}"/>
    <cellStyle name="Normal 71 2 6 2 3" xfId="28087" xr:uid="{00000000-0005-0000-0000-000023930000}"/>
    <cellStyle name="Normal 71 2 6 3" xfId="7969" xr:uid="{00000000-0005-0000-0000-000024930000}"/>
    <cellStyle name="Normal 71 2 6 3 2" xfId="38303" xr:uid="{00000000-0005-0000-0000-000025930000}"/>
    <cellStyle name="Normal 71 2 6 3 3" xfId="23070" xr:uid="{00000000-0005-0000-0000-000026930000}"/>
    <cellStyle name="Normal 71 2 6 4" xfId="33290" xr:uid="{00000000-0005-0000-0000-000027930000}"/>
    <cellStyle name="Normal 71 2 6 5" xfId="18057" xr:uid="{00000000-0005-0000-0000-000028930000}"/>
    <cellStyle name="Normal 71 2 7" xfId="4608" xr:uid="{00000000-0005-0000-0000-000029930000}"/>
    <cellStyle name="Normal 71 2 7 2" xfId="14660" xr:uid="{00000000-0005-0000-0000-00002A930000}"/>
    <cellStyle name="Normal 71 2 7 2 2" xfId="44991" xr:uid="{00000000-0005-0000-0000-00002B930000}"/>
    <cellStyle name="Normal 71 2 7 2 3" xfId="29758" xr:uid="{00000000-0005-0000-0000-00002C930000}"/>
    <cellStyle name="Normal 71 2 7 3" xfId="9640" xr:uid="{00000000-0005-0000-0000-00002D930000}"/>
    <cellStyle name="Normal 71 2 7 3 2" xfId="39974" xr:uid="{00000000-0005-0000-0000-00002E930000}"/>
    <cellStyle name="Normal 71 2 7 3 3" xfId="24741" xr:uid="{00000000-0005-0000-0000-00002F930000}"/>
    <cellStyle name="Normal 71 2 7 4" xfId="34961" xr:uid="{00000000-0005-0000-0000-000030930000}"/>
    <cellStyle name="Normal 71 2 7 5" xfId="19728" xr:uid="{00000000-0005-0000-0000-000031930000}"/>
    <cellStyle name="Normal 71 2 8" xfId="11318" xr:uid="{00000000-0005-0000-0000-000032930000}"/>
    <cellStyle name="Normal 71 2 8 2" xfId="41649" xr:uid="{00000000-0005-0000-0000-000033930000}"/>
    <cellStyle name="Normal 71 2 8 3" xfId="26416" xr:uid="{00000000-0005-0000-0000-000034930000}"/>
    <cellStyle name="Normal 71 2 9" xfId="6297" xr:uid="{00000000-0005-0000-0000-000035930000}"/>
    <cellStyle name="Normal 71 2 9 2" xfId="36632" xr:uid="{00000000-0005-0000-0000-000036930000}"/>
    <cellStyle name="Normal 71 2 9 3" xfId="21399" xr:uid="{00000000-0005-0000-0000-000037930000}"/>
    <cellStyle name="Normal 71 3" xfId="1261" xr:uid="{00000000-0005-0000-0000-000038930000}"/>
    <cellStyle name="Normal 71 3 10" xfId="16438" xr:uid="{00000000-0005-0000-0000-000039930000}"/>
    <cellStyle name="Normal 71 3 2" xfId="1480" xr:uid="{00000000-0005-0000-0000-00003A930000}"/>
    <cellStyle name="Normal 71 3 2 2" xfId="1901" xr:uid="{00000000-0005-0000-0000-00003B930000}"/>
    <cellStyle name="Normal 71 3 2 2 2" xfId="2740" xr:uid="{00000000-0005-0000-0000-00003C930000}"/>
    <cellStyle name="Normal 71 3 2 2 2 2" xfId="4430" xr:uid="{00000000-0005-0000-0000-00003D930000}"/>
    <cellStyle name="Normal 71 3 2 2 2 2 2" xfId="14503" xr:uid="{00000000-0005-0000-0000-00003E930000}"/>
    <cellStyle name="Normal 71 3 2 2 2 2 2 2" xfId="44834" xr:uid="{00000000-0005-0000-0000-00003F930000}"/>
    <cellStyle name="Normal 71 3 2 2 2 2 2 3" xfId="29601" xr:uid="{00000000-0005-0000-0000-000040930000}"/>
    <cellStyle name="Normal 71 3 2 2 2 2 3" xfId="9483" xr:uid="{00000000-0005-0000-0000-000041930000}"/>
    <cellStyle name="Normal 71 3 2 2 2 2 3 2" xfId="39817" xr:uid="{00000000-0005-0000-0000-000042930000}"/>
    <cellStyle name="Normal 71 3 2 2 2 2 3 3" xfId="24584" xr:uid="{00000000-0005-0000-0000-000043930000}"/>
    <cellStyle name="Normal 71 3 2 2 2 2 4" xfId="34804" xr:uid="{00000000-0005-0000-0000-000044930000}"/>
    <cellStyle name="Normal 71 3 2 2 2 2 5" xfId="19571" xr:uid="{00000000-0005-0000-0000-000045930000}"/>
    <cellStyle name="Normal 71 3 2 2 2 3" xfId="6122" xr:uid="{00000000-0005-0000-0000-000046930000}"/>
    <cellStyle name="Normal 71 3 2 2 2 3 2" xfId="16174" xr:uid="{00000000-0005-0000-0000-000047930000}"/>
    <cellStyle name="Normal 71 3 2 2 2 3 2 2" xfId="46505" xr:uid="{00000000-0005-0000-0000-000048930000}"/>
    <cellStyle name="Normal 71 3 2 2 2 3 2 3" xfId="31272" xr:uid="{00000000-0005-0000-0000-000049930000}"/>
    <cellStyle name="Normal 71 3 2 2 2 3 3" xfId="11154" xr:uid="{00000000-0005-0000-0000-00004A930000}"/>
    <cellStyle name="Normal 71 3 2 2 2 3 3 2" xfId="41488" xr:uid="{00000000-0005-0000-0000-00004B930000}"/>
    <cellStyle name="Normal 71 3 2 2 2 3 3 3" xfId="26255" xr:uid="{00000000-0005-0000-0000-00004C930000}"/>
    <cellStyle name="Normal 71 3 2 2 2 3 4" xfId="36475" xr:uid="{00000000-0005-0000-0000-00004D930000}"/>
    <cellStyle name="Normal 71 3 2 2 2 3 5" xfId="21242" xr:uid="{00000000-0005-0000-0000-00004E930000}"/>
    <cellStyle name="Normal 71 3 2 2 2 4" xfId="12832" xr:uid="{00000000-0005-0000-0000-00004F930000}"/>
    <cellStyle name="Normal 71 3 2 2 2 4 2" xfId="43163" xr:uid="{00000000-0005-0000-0000-000050930000}"/>
    <cellStyle name="Normal 71 3 2 2 2 4 3" xfId="27930" xr:uid="{00000000-0005-0000-0000-000051930000}"/>
    <cellStyle name="Normal 71 3 2 2 2 5" xfId="7811" xr:uid="{00000000-0005-0000-0000-000052930000}"/>
    <cellStyle name="Normal 71 3 2 2 2 5 2" xfId="38146" xr:uid="{00000000-0005-0000-0000-000053930000}"/>
    <cellStyle name="Normal 71 3 2 2 2 5 3" xfId="22913" xr:uid="{00000000-0005-0000-0000-000054930000}"/>
    <cellStyle name="Normal 71 3 2 2 2 6" xfId="33134" xr:uid="{00000000-0005-0000-0000-000055930000}"/>
    <cellStyle name="Normal 71 3 2 2 2 7" xfId="17900" xr:uid="{00000000-0005-0000-0000-000056930000}"/>
    <cellStyle name="Normal 71 3 2 2 3" xfId="3593" xr:uid="{00000000-0005-0000-0000-000057930000}"/>
    <cellStyle name="Normal 71 3 2 2 3 2" xfId="13667" xr:uid="{00000000-0005-0000-0000-000058930000}"/>
    <cellStyle name="Normal 71 3 2 2 3 2 2" xfId="43998" xr:uid="{00000000-0005-0000-0000-000059930000}"/>
    <cellStyle name="Normal 71 3 2 2 3 2 3" xfId="28765" xr:uid="{00000000-0005-0000-0000-00005A930000}"/>
    <cellStyle name="Normal 71 3 2 2 3 3" xfId="8647" xr:uid="{00000000-0005-0000-0000-00005B930000}"/>
    <cellStyle name="Normal 71 3 2 2 3 3 2" xfId="38981" xr:uid="{00000000-0005-0000-0000-00005C930000}"/>
    <cellStyle name="Normal 71 3 2 2 3 3 3" xfId="23748" xr:uid="{00000000-0005-0000-0000-00005D930000}"/>
    <cellStyle name="Normal 71 3 2 2 3 4" xfId="33968" xr:uid="{00000000-0005-0000-0000-00005E930000}"/>
    <cellStyle name="Normal 71 3 2 2 3 5" xfId="18735" xr:uid="{00000000-0005-0000-0000-00005F930000}"/>
    <cellStyle name="Normal 71 3 2 2 4" xfId="5286" xr:uid="{00000000-0005-0000-0000-000060930000}"/>
    <cellStyle name="Normal 71 3 2 2 4 2" xfId="15338" xr:uid="{00000000-0005-0000-0000-000061930000}"/>
    <cellStyle name="Normal 71 3 2 2 4 2 2" xfId="45669" xr:uid="{00000000-0005-0000-0000-000062930000}"/>
    <cellStyle name="Normal 71 3 2 2 4 2 3" xfId="30436" xr:uid="{00000000-0005-0000-0000-000063930000}"/>
    <cellStyle name="Normal 71 3 2 2 4 3" xfId="10318" xr:uid="{00000000-0005-0000-0000-000064930000}"/>
    <cellStyle name="Normal 71 3 2 2 4 3 2" xfId="40652" xr:uid="{00000000-0005-0000-0000-000065930000}"/>
    <cellStyle name="Normal 71 3 2 2 4 3 3" xfId="25419" xr:uid="{00000000-0005-0000-0000-000066930000}"/>
    <cellStyle name="Normal 71 3 2 2 4 4" xfId="35639" xr:uid="{00000000-0005-0000-0000-000067930000}"/>
    <cellStyle name="Normal 71 3 2 2 4 5" xfId="20406" xr:uid="{00000000-0005-0000-0000-000068930000}"/>
    <cellStyle name="Normal 71 3 2 2 5" xfId="11996" xr:uid="{00000000-0005-0000-0000-000069930000}"/>
    <cellStyle name="Normal 71 3 2 2 5 2" xfId="42327" xr:uid="{00000000-0005-0000-0000-00006A930000}"/>
    <cellStyle name="Normal 71 3 2 2 5 3" xfId="27094" xr:uid="{00000000-0005-0000-0000-00006B930000}"/>
    <cellStyle name="Normal 71 3 2 2 6" xfId="6975" xr:uid="{00000000-0005-0000-0000-00006C930000}"/>
    <cellStyle name="Normal 71 3 2 2 6 2" xfId="37310" xr:uid="{00000000-0005-0000-0000-00006D930000}"/>
    <cellStyle name="Normal 71 3 2 2 6 3" xfId="22077" xr:uid="{00000000-0005-0000-0000-00006E930000}"/>
    <cellStyle name="Normal 71 3 2 2 7" xfId="32298" xr:uid="{00000000-0005-0000-0000-00006F930000}"/>
    <cellStyle name="Normal 71 3 2 2 8" xfId="17064" xr:uid="{00000000-0005-0000-0000-000070930000}"/>
    <cellStyle name="Normal 71 3 2 3" xfId="2322" xr:uid="{00000000-0005-0000-0000-000071930000}"/>
    <cellStyle name="Normal 71 3 2 3 2" xfId="4012" xr:uid="{00000000-0005-0000-0000-000072930000}"/>
    <cellStyle name="Normal 71 3 2 3 2 2" xfId="14085" xr:uid="{00000000-0005-0000-0000-000073930000}"/>
    <cellStyle name="Normal 71 3 2 3 2 2 2" xfId="44416" xr:uid="{00000000-0005-0000-0000-000074930000}"/>
    <cellStyle name="Normal 71 3 2 3 2 2 3" xfId="29183" xr:uid="{00000000-0005-0000-0000-000075930000}"/>
    <cellStyle name="Normal 71 3 2 3 2 3" xfId="9065" xr:uid="{00000000-0005-0000-0000-000076930000}"/>
    <cellStyle name="Normal 71 3 2 3 2 3 2" xfId="39399" xr:uid="{00000000-0005-0000-0000-000077930000}"/>
    <cellStyle name="Normal 71 3 2 3 2 3 3" xfId="24166" xr:uid="{00000000-0005-0000-0000-000078930000}"/>
    <cellStyle name="Normal 71 3 2 3 2 4" xfId="34386" xr:uid="{00000000-0005-0000-0000-000079930000}"/>
    <cellStyle name="Normal 71 3 2 3 2 5" xfId="19153" xr:uid="{00000000-0005-0000-0000-00007A930000}"/>
    <cellStyle name="Normal 71 3 2 3 3" xfId="5704" xr:uid="{00000000-0005-0000-0000-00007B930000}"/>
    <cellStyle name="Normal 71 3 2 3 3 2" xfId="15756" xr:uid="{00000000-0005-0000-0000-00007C930000}"/>
    <cellStyle name="Normal 71 3 2 3 3 2 2" xfId="46087" xr:uid="{00000000-0005-0000-0000-00007D930000}"/>
    <cellStyle name="Normal 71 3 2 3 3 2 3" xfId="30854" xr:uid="{00000000-0005-0000-0000-00007E930000}"/>
    <cellStyle name="Normal 71 3 2 3 3 3" xfId="10736" xr:uid="{00000000-0005-0000-0000-00007F930000}"/>
    <cellStyle name="Normal 71 3 2 3 3 3 2" xfId="41070" xr:uid="{00000000-0005-0000-0000-000080930000}"/>
    <cellStyle name="Normal 71 3 2 3 3 3 3" xfId="25837" xr:uid="{00000000-0005-0000-0000-000081930000}"/>
    <cellStyle name="Normal 71 3 2 3 3 4" xfId="36057" xr:uid="{00000000-0005-0000-0000-000082930000}"/>
    <cellStyle name="Normal 71 3 2 3 3 5" xfId="20824" xr:uid="{00000000-0005-0000-0000-000083930000}"/>
    <cellStyle name="Normal 71 3 2 3 4" xfId="12414" xr:uid="{00000000-0005-0000-0000-000084930000}"/>
    <cellStyle name="Normal 71 3 2 3 4 2" xfId="42745" xr:uid="{00000000-0005-0000-0000-000085930000}"/>
    <cellStyle name="Normal 71 3 2 3 4 3" xfId="27512" xr:uid="{00000000-0005-0000-0000-000086930000}"/>
    <cellStyle name="Normal 71 3 2 3 5" xfId="7393" xr:uid="{00000000-0005-0000-0000-000087930000}"/>
    <cellStyle name="Normal 71 3 2 3 5 2" xfId="37728" xr:uid="{00000000-0005-0000-0000-000088930000}"/>
    <cellStyle name="Normal 71 3 2 3 5 3" xfId="22495" xr:uid="{00000000-0005-0000-0000-000089930000}"/>
    <cellStyle name="Normal 71 3 2 3 6" xfId="32716" xr:uid="{00000000-0005-0000-0000-00008A930000}"/>
    <cellStyle name="Normal 71 3 2 3 7" xfId="17482" xr:uid="{00000000-0005-0000-0000-00008B930000}"/>
    <cellStyle name="Normal 71 3 2 4" xfId="3175" xr:uid="{00000000-0005-0000-0000-00008C930000}"/>
    <cellStyle name="Normal 71 3 2 4 2" xfId="13249" xr:uid="{00000000-0005-0000-0000-00008D930000}"/>
    <cellStyle name="Normal 71 3 2 4 2 2" xfId="43580" xr:uid="{00000000-0005-0000-0000-00008E930000}"/>
    <cellStyle name="Normal 71 3 2 4 2 3" xfId="28347" xr:uid="{00000000-0005-0000-0000-00008F930000}"/>
    <cellStyle name="Normal 71 3 2 4 3" xfId="8229" xr:uid="{00000000-0005-0000-0000-000090930000}"/>
    <cellStyle name="Normal 71 3 2 4 3 2" xfId="38563" xr:uid="{00000000-0005-0000-0000-000091930000}"/>
    <cellStyle name="Normal 71 3 2 4 3 3" xfId="23330" xr:uid="{00000000-0005-0000-0000-000092930000}"/>
    <cellStyle name="Normal 71 3 2 4 4" xfId="33550" xr:uid="{00000000-0005-0000-0000-000093930000}"/>
    <cellStyle name="Normal 71 3 2 4 5" xfId="18317" xr:uid="{00000000-0005-0000-0000-000094930000}"/>
    <cellStyle name="Normal 71 3 2 5" xfId="4868" xr:uid="{00000000-0005-0000-0000-000095930000}"/>
    <cellStyle name="Normal 71 3 2 5 2" xfId="14920" xr:uid="{00000000-0005-0000-0000-000096930000}"/>
    <cellStyle name="Normal 71 3 2 5 2 2" xfId="45251" xr:uid="{00000000-0005-0000-0000-000097930000}"/>
    <cellStyle name="Normal 71 3 2 5 2 3" xfId="30018" xr:uid="{00000000-0005-0000-0000-000098930000}"/>
    <cellStyle name="Normal 71 3 2 5 3" xfId="9900" xr:uid="{00000000-0005-0000-0000-000099930000}"/>
    <cellStyle name="Normal 71 3 2 5 3 2" xfId="40234" xr:uid="{00000000-0005-0000-0000-00009A930000}"/>
    <cellStyle name="Normal 71 3 2 5 3 3" xfId="25001" xr:uid="{00000000-0005-0000-0000-00009B930000}"/>
    <cellStyle name="Normal 71 3 2 5 4" xfId="35221" xr:uid="{00000000-0005-0000-0000-00009C930000}"/>
    <cellStyle name="Normal 71 3 2 5 5" xfId="19988" xr:uid="{00000000-0005-0000-0000-00009D930000}"/>
    <cellStyle name="Normal 71 3 2 6" xfId="11578" xr:uid="{00000000-0005-0000-0000-00009E930000}"/>
    <cellStyle name="Normal 71 3 2 6 2" xfId="41909" xr:uid="{00000000-0005-0000-0000-00009F930000}"/>
    <cellStyle name="Normal 71 3 2 6 3" xfId="26676" xr:uid="{00000000-0005-0000-0000-0000A0930000}"/>
    <cellStyle name="Normal 71 3 2 7" xfId="6557" xr:uid="{00000000-0005-0000-0000-0000A1930000}"/>
    <cellStyle name="Normal 71 3 2 7 2" xfId="36892" xr:uid="{00000000-0005-0000-0000-0000A2930000}"/>
    <cellStyle name="Normal 71 3 2 7 3" xfId="21659" xr:uid="{00000000-0005-0000-0000-0000A3930000}"/>
    <cellStyle name="Normal 71 3 2 8" xfId="31880" xr:uid="{00000000-0005-0000-0000-0000A4930000}"/>
    <cellStyle name="Normal 71 3 2 9" xfId="16646" xr:uid="{00000000-0005-0000-0000-0000A5930000}"/>
    <cellStyle name="Normal 71 3 3" xfId="1693" xr:uid="{00000000-0005-0000-0000-0000A6930000}"/>
    <cellStyle name="Normal 71 3 3 2" xfId="2532" xr:uid="{00000000-0005-0000-0000-0000A7930000}"/>
    <cellStyle name="Normal 71 3 3 2 2" xfId="4222" xr:uid="{00000000-0005-0000-0000-0000A8930000}"/>
    <cellStyle name="Normal 71 3 3 2 2 2" xfId="14295" xr:uid="{00000000-0005-0000-0000-0000A9930000}"/>
    <cellStyle name="Normal 71 3 3 2 2 2 2" xfId="44626" xr:uid="{00000000-0005-0000-0000-0000AA930000}"/>
    <cellStyle name="Normal 71 3 3 2 2 2 3" xfId="29393" xr:uid="{00000000-0005-0000-0000-0000AB930000}"/>
    <cellStyle name="Normal 71 3 3 2 2 3" xfId="9275" xr:uid="{00000000-0005-0000-0000-0000AC930000}"/>
    <cellStyle name="Normal 71 3 3 2 2 3 2" xfId="39609" xr:uid="{00000000-0005-0000-0000-0000AD930000}"/>
    <cellStyle name="Normal 71 3 3 2 2 3 3" xfId="24376" xr:uid="{00000000-0005-0000-0000-0000AE930000}"/>
    <cellStyle name="Normal 71 3 3 2 2 4" xfId="34596" xr:uid="{00000000-0005-0000-0000-0000AF930000}"/>
    <cellStyle name="Normal 71 3 3 2 2 5" xfId="19363" xr:uid="{00000000-0005-0000-0000-0000B0930000}"/>
    <cellStyle name="Normal 71 3 3 2 3" xfId="5914" xr:uid="{00000000-0005-0000-0000-0000B1930000}"/>
    <cellStyle name="Normal 71 3 3 2 3 2" xfId="15966" xr:uid="{00000000-0005-0000-0000-0000B2930000}"/>
    <cellStyle name="Normal 71 3 3 2 3 2 2" xfId="46297" xr:uid="{00000000-0005-0000-0000-0000B3930000}"/>
    <cellStyle name="Normal 71 3 3 2 3 2 3" xfId="31064" xr:uid="{00000000-0005-0000-0000-0000B4930000}"/>
    <cellStyle name="Normal 71 3 3 2 3 3" xfId="10946" xr:uid="{00000000-0005-0000-0000-0000B5930000}"/>
    <cellStyle name="Normal 71 3 3 2 3 3 2" xfId="41280" xr:uid="{00000000-0005-0000-0000-0000B6930000}"/>
    <cellStyle name="Normal 71 3 3 2 3 3 3" xfId="26047" xr:uid="{00000000-0005-0000-0000-0000B7930000}"/>
    <cellStyle name="Normal 71 3 3 2 3 4" xfId="36267" xr:uid="{00000000-0005-0000-0000-0000B8930000}"/>
    <cellStyle name="Normal 71 3 3 2 3 5" xfId="21034" xr:uid="{00000000-0005-0000-0000-0000B9930000}"/>
    <cellStyle name="Normal 71 3 3 2 4" xfId="12624" xr:uid="{00000000-0005-0000-0000-0000BA930000}"/>
    <cellStyle name="Normal 71 3 3 2 4 2" xfId="42955" xr:uid="{00000000-0005-0000-0000-0000BB930000}"/>
    <cellStyle name="Normal 71 3 3 2 4 3" xfId="27722" xr:uid="{00000000-0005-0000-0000-0000BC930000}"/>
    <cellStyle name="Normal 71 3 3 2 5" xfId="7603" xr:uid="{00000000-0005-0000-0000-0000BD930000}"/>
    <cellStyle name="Normal 71 3 3 2 5 2" xfId="37938" xr:uid="{00000000-0005-0000-0000-0000BE930000}"/>
    <cellStyle name="Normal 71 3 3 2 5 3" xfId="22705" xr:uid="{00000000-0005-0000-0000-0000BF930000}"/>
    <cellStyle name="Normal 71 3 3 2 6" xfId="32926" xr:uid="{00000000-0005-0000-0000-0000C0930000}"/>
    <cellStyle name="Normal 71 3 3 2 7" xfId="17692" xr:uid="{00000000-0005-0000-0000-0000C1930000}"/>
    <cellStyle name="Normal 71 3 3 3" xfId="3385" xr:uid="{00000000-0005-0000-0000-0000C2930000}"/>
    <cellStyle name="Normal 71 3 3 3 2" xfId="13459" xr:uid="{00000000-0005-0000-0000-0000C3930000}"/>
    <cellStyle name="Normal 71 3 3 3 2 2" xfId="43790" xr:uid="{00000000-0005-0000-0000-0000C4930000}"/>
    <cellStyle name="Normal 71 3 3 3 2 3" xfId="28557" xr:uid="{00000000-0005-0000-0000-0000C5930000}"/>
    <cellStyle name="Normal 71 3 3 3 3" xfId="8439" xr:uid="{00000000-0005-0000-0000-0000C6930000}"/>
    <cellStyle name="Normal 71 3 3 3 3 2" xfId="38773" xr:uid="{00000000-0005-0000-0000-0000C7930000}"/>
    <cellStyle name="Normal 71 3 3 3 3 3" xfId="23540" xr:uid="{00000000-0005-0000-0000-0000C8930000}"/>
    <cellStyle name="Normal 71 3 3 3 4" xfId="33760" xr:uid="{00000000-0005-0000-0000-0000C9930000}"/>
    <cellStyle name="Normal 71 3 3 3 5" xfId="18527" xr:uid="{00000000-0005-0000-0000-0000CA930000}"/>
    <cellStyle name="Normal 71 3 3 4" xfId="5078" xr:uid="{00000000-0005-0000-0000-0000CB930000}"/>
    <cellStyle name="Normal 71 3 3 4 2" xfId="15130" xr:uid="{00000000-0005-0000-0000-0000CC930000}"/>
    <cellStyle name="Normal 71 3 3 4 2 2" xfId="45461" xr:uid="{00000000-0005-0000-0000-0000CD930000}"/>
    <cellStyle name="Normal 71 3 3 4 2 3" xfId="30228" xr:uid="{00000000-0005-0000-0000-0000CE930000}"/>
    <cellStyle name="Normal 71 3 3 4 3" xfId="10110" xr:uid="{00000000-0005-0000-0000-0000CF930000}"/>
    <cellStyle name="Normal 71 3 3 4 3 2" xfId="40444" xr:uid="{00000000-0005-0000-0000-0000D0930000}"/>
    <cellStyle name="Normal 71 3 3 4 3 3" xfId="25211" xr:uid="{00000000-0005-0000-0000-0000D1930000}"/>
    <cellStyle name="Normal 71 3 3 4 4" xfId="35431" xr:uid="{00000000-0005-0000-0000-0000D2930000}"/>
    <cellStyle name="Normal 71 3 3 4 5" xfId="20198" xr:uid="{00000000-0005-0000-0000-0000D3930000}"/>
    <cellStyle name="Normal 71 3 3 5" xfId="11788" xr:uid="{00000000-0005-0000-0000-0000D4930000}"/>
    <cellStyle name="Normal 71 3 3 5 2" xfId="42119" xr:uid="{00000000-0005-0000-0000-0000D5930000}"/>
    <cellStyle name="Normal 71 3 3 5 3" xfId="26886" xr:uid="{00000000-0005-0000-0000-0000D6930000}"/>
    <cellStyle name="Normal 71 3 3 6" xfId="6767" xr:uid="{00000000-0005-0000-0000-0000D7930000}"/>
    <cellStyle name="Normal 71 3 3 6 2" xfId="37102" xr:uid="{00000000-0005-0000-0000-0000D8930000}"/>
    <cellStyle name="Normal 71 3 3 6 3" xfId="21869" xr:uid="{00000000-0005-0000-0000-0000D9930000}"/>
    <cellStyle name="Normal 71 3 3 7" xfId="32090" xr:uid="{00000000-0005-0000-0000-0000DA930000}"/>
    <cellStyle name="Normal 71 3 3 8" xfId="16856" xr:uid="{00000000-0005-0000-0000-0000DB930000}"/>
    <cellStyle name="Normal 71 3 4" xfId="2114" xr:uid="{00000000-0005-0000-0000-0000DC930000}"/>
    <cellStyle name="Normal 71 3 4 2" xfId="3804" xr:uid="{00000000-0005-0000-0000-0000DD930000}"/>
    <cellStyle name="Normal 71 3 4 2 2" xfId="13877" xr:uid="{00000000-0005-0000-0000-0000DE930000}"/>
    <cellStyle name="Normal 71 3 4 2 2 2" xfId="44208" xr:uid="{00000000-0005-0000-0000-0000DF930000}"/>
    <cellStyle name="Normal 71 3 4 2 2 3" xfId="28975" xr:uid="{00000000-0005-0000-0000-0000E0930000}"/>
    <cellStyle name="Normal 71 3 4 2 3" xfId="8857" xr:uid="{00000000-0005-0000-0000-0000E1930000}"/>
    <cellStyle name="Normal 71 3 4 2 3 2" xfId="39191" xr:uid="{00000000-0005-0000-0000-0000E2930000}"/>
    <cellStyle name="Normal 71 3 4 2 3 3" xfId="23958" xr:uid="{00000000-0005-0000-0000-0000E3930000}"/>
    <cellStyle name="Normal 71 3 4 2 4" xfId="34178" xr:uid="{00000000-0005-0000-0000-0000E4930000}"/>
    <cellStyle name="Normal 71 3 4 2 5" xfId="18945" xr:uid="{00000000-0005-0000-0000-0000E5930000}"/>
    <cellStyle name="Normal 71 3 4 3" xfId="5496" xr:uid="{00000000-0005-0000-0000-0000E6930000}"/>
    <cellStyle name="Normal 71 3 4 3 2" xfId="15548" xr:uid="{00000000-0005-0000-0000-0000E7930000}"/>
    <cellStyle name="Normal 71 3 4 3 2 2" xfId="45879" xr:uid="{00000000-0005-0000-0000-0000E8930000}"/>
    <cellStyle name="Normal 71 3 4 3 2 3" xfId="30646" xr:uid="{00000000-0005-0000-0000-0000E9930000}"/>
    <cellStyle name="Normal 71 3 4 3 3" xfId="10528" xr:uid="{00000000-0005-0000-0000-0000EA930000}"/>
    <cellStyle name="Normal 71 3 4 3 3 2" xfId="40862" xr:uid="{00000000-0005-0000-0000-0000EB930000}"/>
    <cellStyle name="Normal 71 3 4 3 3 3" xfId="25629" xr:uid="{00000000-0005-0000-0000-0000EC930000}"/>
    <cellStyle name="Normal 71 3 4 3 4" xfId="35849" xr:uid="{00000000-0005-0000-0000-0000ED930000}"/>
    <cellStyle name="Normal 71 3 4 3 5" xfId="20616" xr:uid="{00000000-0005-0000-0000-0000EE930000}"/>
    <cellStyle name="Normal 71 3 4 4" xfId="12206" xr:uid="{00000000-0005-0000-0000-0000EF930000}"/>
    <cellStyle name="Normal 71 3 4 4 2" xfId="42537" xr:uid="{00000000-0005-0000-0000-0000F0930000}"/>
    <cellStyle name="Normal 71 3 4 4 3" xfId="27304" xr:uid="{00000000-0005-0000-0000-0000F1930000}"/>
    <cellStyle name="Normal 71 3 4 5" xfId="7185" xr:uid="{00000000-0005-0000-0000-0000F2930000}"/>
    <cellStyle name="Normal 71 3 4 5 2" xfId="37520" xr:uid="{00000000-0005-0000-0000-0000F3930000}"/>
    <cellStyle name="Normal 71 3 4 5 3" xfId="22287" xr:uid="{00000000-0005-0000-0000-0000F4930000}"/>
    <cellStyle name="Normal 71 3 4 6" xfId="32508" xr:uid="{00000000-0005-0000-0000-0000F5930000}"/>
    <cellStyle name="Normal 71 3 4 7" xfId="17274" xr:uid="{00000000-0005-0000-0000-0000F6930000}"/>
    <cellStyle name="Normal 71 3 5" xfId="2967" xr:uid="{00000000-0005-0000-0000-0000F7930000}"/>
    <cellStyle name="Normal 71 3 5 2" xfId="13041" xr:uid="{00000000-0005-0000-0000-0000F8930000}"/>
    <cellStyle name="Normal 71 3 5 2 2" xfId="43372" xr:uid="{00000000-0005-0000-0000-0000F9930000}"/>
    <cellStyle name="Normal 71 3 5 2 3" xfId="28139" xr:uid="{00000000-0005-0000-0000-0000FA930000}"/>
    <cellStyle name="Normal 71 3 5 3" xfId="8021" xr:uid="{00000000-0005-0000-0000-0000FB930000}"/>
    <cellStyle name="Normal 71 3 5 3 2" xfId="38355" xr:uid="{00000000-0005-0000-0000-0000FC930000}"/>
    <cellStyle name="Normal 71 3 5 3 3" xfId="23122" xr:uid="{00000000-0005-0000-0000-0000FD930000}"/>
    <cellStyle name="Normal 71 3 5 4" xfId="33342" xr:uid="{00000000-0005-0000-0000-0000FE930000}"/>
    <cellStyle name="Normal 71 3 5 5" xfId="18109" xr:uid="{00000000-0005-0000-0000-0000FF930000}"/>
    <cellStyle name="Normal 71 3 6" xfId="4660" xr:uid="{00000000-0005-0000-0000-000000940000}"/>
    <cellStyle name="Normal 71 3 6 2" xfId="14712" xr:uid="{00000000-0005-0000-0000-000001940000}"/>
    <cellStyle name="Normal 71 3 6 2 2" xfId="45043" xr:uid="{00000000-0005-0000-0000-000002940000}"/>
    <cellStyle name="Normal 71 3 6 2 3" xfId="29810" xr:uid="{00000000-0005-0000-0000-000003940000}"/>
    <cellStyle name="Normal 71 3 6 3" xfId="9692" xr:uid="{00000000-0005-0000-0000-000004940000}"/>
    <cellStyle name="Normal 71 3 6 3 2" xfId="40026" xr:uid="{00000000-0005-0000-0000-000005940000}"/>
    <cellStyle name="Normal 71 3 6 3 3" xfId="24793" xr:uid="{00000000-0005-0000-0000-000006940000}"/>
    <cellStyle name="Normal 71 3 6 4" xfId="35013" xr:uid="{00000000-0005-0000-0000-000007940000}"/>
    <cellStyle name="Normal 71 3 6 5" xfId="19780" xr:uid="{00000000-0005-0000-0000-000008940000}"/>
    <cellStyle name="Normal 71 3 7" xfId="11370" xr:uid="{00000000-0005-0000-0000-000009940000}"/>
    <cellStyle name="Normal 71 3 7 2" xfId="41701" xr:uid="{00000000-0005-0000-0000-00000A940000}"/>
    <cellStyle name="Normal 71 3 7 3" xfId="26468" xr:uid="{00000000-0005-0000-0000-00000B940000}"/>
    <cellStyle name="Normal 71 3 8" xfId="6349" xr:uid="{00000000-0005-0000-0000-00000C940000}"/>
    <cellStyle name="Normal 71 3 8 2" xfId="36684" xr:uid="{00000000-0005-0000-0000-00000D940000}"/>
    <cellStyle name="Normal 71 3 8 3" xfId="21451" xr:uid="{00000000-0005-0000-0000-00000E940000}"/>
    <cellStyle name="Normal 71 3 9" xfId="31673" xr:uid="{00000000-0005-0000-0000-00000F940000}"/>
    <cellStyle name="Normal 71 4" xfId="1374" xr:uid="{00000000-0005-0000-0000-000010940000}"/>
    <cellStyle name="Normal 71 4 2" xfId="1797" xr:uid="{00000000-0005-0000-0000-000011940000}"/>
    <cellStyle name="Normal 71 4 2 2" xfId="2636" xr:uid="{00000000-0005-0000-0000-000012940000}"/>
    <cellStyle name="Normal 71 4 2 2 2" xfId="4326" xr:uid="{00000000-0005-0000-0000-000013940000}"/>
    <cellStyle name="Normal 71 4 2 2 2 2" xfId="14399" xr:uid="{00000000-0005-0000-0000-000014940000}"/>
    <cellStyle name="Normal 71 4 2 2 2 2 2" xfId="44730" xr:uid="{00000000-0005-0000-0000-000015940000}"/>
    <cellStyle name="Normal 71 4 2 2 2 2 3" xfId="29497" xr:uid="{00000000-0005-0000-0000-000016940000}"/>
    <cellStyle name="Normal 71 4 2 2 2 3" xfId="9379" xr:uid="{00000000-0005-0000-0000-000017940000}"/>
    <cellStyle name="Normal 71 4 2 2 2 3 2" xfId="39713" xr:uid="{00000000-0005-0000-0000-000018940000}"/>
    <cellStyle name="Normal 71 4 2 2 2 3 3" xfId="24480" xr:uid="{00000000-0005-0000-0000-000019940000}"/>
    <cellStyle name="Normal 71 4 2 2 2 4" xfId="34700" xr:uid="{00000000-0005-0000-0000-00001A940000}"/>
    <cellStyle name="Normal 71 4 2 2 2 5" xfId="19467" xr:uid="{00000000-0005-0000-0000-00001B940000}"/>
    <cellStyle name="Normal 71 4 2 2 3" xfId="6018" xr:uid="{00000000-0005-0000-0000-00001C940000}"/>
    <cellStyle name="Normal 71 4 2 2 3 2" xfId="16070" xr:uid="{00000000-0005-0000-0000-00001D940000}"/>
    <cellStyle name="Normal 71 4 2 2 3 2 2" xfId="46401" xr:uid="{00000000-0005-0000-0000-00001E940000}"/>
    <cellStyle name="Normal 71 4 2 2 3 2 3" xfId="31168" xr:uid="{00000000-0005-0000-0000-00001F940000}"/>
    <cellStyle name="Normal 71 4 2 2 3 3" xfId="11050" xr:uid="{00000000-0005-0000-0000-000020940000}"/>
    <cellStyle name="Normal 71 4 2 2 3 3 2" xfId="41384" xr:uid="{00000000-0005-0000-0000-000021940000}"/>
    <cellStyle name="Normal 71 4 2 2 3 3 3" xfId="26151" xr:uid="{00000000-0005-0000-0000-000022940000}"/>
    <cellStyle name="Normal 71 4 2 2 3 4" xfId="36371" xr:uid="{00000000-0005-0000-0000-000023940000}"/>
    <cellStyle name="Normal 71 4 2 2 3 5" xfId="21138" xr:uid="{00000000-0005-0000-0000-000024940000}"/>
    <cellStyle name="Normal 71 4 2 2 4" xfId="12728" xr:uid="{00000000-0005-0000-0000-000025940000}"/>
    <cellStyle name="Normal 71 4 2 2 4 2" xfId="43059" xr:uid="{00000000-0005-0000-0000-000026940000}"/>
    <cellStyle name="Normal 71 4 2 2 4 3" xfId="27826" xr:uid="{00000000-0005-0000-0000-000027940000}"/>
    <cellStyle name="Normal 71 4 2 2 5" xfId="7707" xr:uid="{00000000-0005-0000-0000-000028940000}"/>
    <cellStyle name="Normal 71 4 2 2 5 2" xfId="38042" xr:uid="{00000000-0005-0000-0000-000029940000}"/>
    <cellStyle name="Normal 71 4 2 2 5 3" xfId="22809" xr:uid="{00000000-0005-0000-0000-00002A940000}"/>
    <cellStyle name="Normal 71 4 2 2 6" xfId="33030" xr:uid="{00000000-0005-0000-0000-00002B940000}"/>
    <cellStyle name="Normal 71 4 2 2 7" xfId="17796" xr:uid="{00000000-0005-0000-0000-00002C940000}"/>
    <cellStyle name="Normal 71 4 2 3" xfId="3489" xr:uid="{00000000-0005-0000-0000-00002D940000}"/>
    <cellStyle name="Normal 71 4 2 3 2" xfId="13563" xr:uid="{00000000-0005-0000-0000-00002E940000}"/>
    <cellStyle name="Normal 71 4 2 3 2 2" xfId="43894" xr:uid="{00000000-0005-0000-0000-00002F940000}"/>
    <cellStyle name="Normal 71 4 2 3 2 3" xfId="28661" xr:uid="{00000000-0005-0000-0000-000030940000}"/>
    <cellStyle name="Normal 71 4 2 3 3" xfId="8543" xr:uid="{00000000-0005-0000-0000-000031940000}"/>
    <cellStyle name="Normal 71 4 2 3 3 2" xfId="38877" xr:uid="{00000000-0005-0000-0000-000032940000}"/>
    <cellStyle name="Normal 71 4 2 3 3 3" xfId="23644" xr:uid="{00000000-0005-0000-0000-000033940000}"/>
    <cellStyle name="Normal 71 4 2 3 4" xfId="33864" xr:uid="{00000000-0005-0000-0000-000034940000}"/>
    <cellStyle name="Normal 71 4 2 3 5" xfId="18631" xr:uid="{00000000-0005-0000-0000-000035940000}"/>
    <cellStyle name="Normal 71 4 2 4" xfId="5182" xr:uid="{00000000-0005-0000-0000-000036940000}"/>
    <cellStyle name="Normal 71 4 2 4 2" xfId="15234" xr:uid="{00000000-0005-0000-0000-000037940000}"/>
    <cellStyle name="Normal 71 4 2 4 2 2" xfId="45565" xr:uid="{00000000-0005-0000-0000-000038940000}"/>
    <cellStyle name="Normal 71 4 2 4 2 3" xfId="30332" xr:uid="{00000000-0005-0000-0000-000039940000}"/>
    <cellStyle name="Normal 71 4 2 4 3" xfId="10214" xr:uid="{00000000-0005-0000-0000-00003A940000}"/>
    <cellStyle name="Normal 71 4 2 4 3 2" xfId="40548" xr:uid="{00000000-0005-0000-0000-00003B940000}"/>
    <cellStyle name="Normal 71 4 2 4 3 3" xfId="25315" xr:uid="{00000000-0005-0000-0000-00003C940000}"/>
    <cellStyle name="Normal 71 4 2 4 4" xfId="35535" xr:uid="{00000000-0005-0000-0000-00003D940000}"/>
    <cellStyle name="Normal 71 4 2 4 5" xfId="20302" xr:uid="{00000000-0005-0000-0000-00003E940000}"/>
    <cellStyle name="Normal 71 4 2 5" xfId="11892" xr:uid="{00000000-0005-0000-0000-00003F940000}"/>
    <cellStyle name="Normal 71 4 2 5 2" xfId="42223" xr:uid="{00000000-0005-0000-0000-000040940000}"/>
    <cellStyle name="Normal 71 4 2 5 3" xfId="26990" xr:uid="{00000000-0005-0000-0000-000041940000}"/>
    <cellStyle name="Normal 71 4 2 6" xfId="6871" xr:uid="{00000000-0005-0000-0000-000042940000}"/>
    <cellStyle name="Normal 71 4 2 6 2" xfId="37206" xr:uid="{00000000-0005-0000-0000-000043940000}"/>
    <cellStyle name="Normal 71 4 2 6 3" xfId="21973" xr:uid="{00000000-0005-0000-0000-000044940000}"/>
    <cellStyle name="Normal 71 4 2 7" xfId="32194" xr:uid="{00000000-0005-0000-0000-000045940000}"/>
    <cellStyle name="Normal 71 4 2 8" xfId="16960" xr:uid="{00000000-0005-0000-0000-000046940000}"/>
    <cellStyle name="Normal 71 4 3" xfId="2218" xr:uid="{00000000-0005-0000-0000-000047940000}"/>
    <cellStyle name="Normal 71 4 3 2" xfId="3908" xr:uid="{00000000-0005-0000-0000-000048940000}"/>
    <cellStyle name="Normal 71 4 3 2 2" xfId="13981" xr:uid="{00000000-0005-0000-0000-000049940000}"/>
    <cellStyle name="Normal 71 4 3 2 2 2" xfId="44312" xr:uid="{00000000-0005-0000-0000-00004A940000}"/>
    <cellStyle name="Normal 71 4 3 2 2 3" xfId="29079" xr:uid="{00000000-0005-0000-0000-00004B940000}"/>
    <cellStyle name="Normal 71 4 3 2 3" xfId="8961" xr:uid="{00000000-0005-0000-0000-00004C940000}"/>
    <cellStyle name="Normal 71 4 3 2 3 2" xfId="39295" xr:uid="{00000000-0005-0000-0000-00004D940000}"/>
    <cellStyle name="Normal 71 4 3 2 3 3" xfId="24062" xr:uid="{00000000-0005-0000-0000-00004E940000}"/>
    <cellStyle name="Normal 71 4 3 2 4" xfId="34282" xr:uid="{00000000-0005-0000-0000-00004F940000}"/>
    <cellStyle name="Normal 71 4 3 2 5" xfId="19049" xr:uid="{00000000-0005-0000-0000-000050940000}"/>
    <cellStyle name="Normal 71 4 3 3" xfId="5600" xr:uid="{00000000-0005-0000-0000-000051940000}"/>
    <cellStyle name="Normal 71 4 3 3 2" xfId="15652" xr:uid="{00000000-0005-0000-0000-000052940000}"/>
    <cellStyle name="Normal 71 4 3 3 2 2" xfId="45983" xr:uid="{00000000-0005-0000-0000-000053940000}"/>
    <cellStyle name="Normal 71 4 3 3 2 3" xfId="30750" xr:uid="{00000000-0005-0000-0000-000054940000}"/>
    <cellStyle name="Normal 71 4 3 3 3" xfId="10632" xr:uid="{00000000-0005-0000-0000-000055940000}"/>
    <cellStyle name="Normal 71 4 3 3 3 2" xfId="40966" xr:uid="{00000000-0005-0000-0000-000056940000}"/>
    <cellStyle name="Normal 71 4 3 3 3 3" xfId="25733" xr:uid="{00000000-0005-0000-0000-000057940000}"/>
    <cellStyle name="Normal 71 4 3 3 4" xfId="35953" xr:uid="{00000000-0005-0000-0000-000058940000}"/>
    <cellStyle name="Normal 71 4 3 3 5" xfId="20720" xr:uid="{00000000-0005-0000-0000-000059940000}"/>
    <cellStyle name="Normal 71 4 3 4" xfId="12310" xr:uid="{00000000-0005-0000-0000-00005A940000}"/>
    <cellStyle name="Normal 71 4 3 4 2" xfId="42641" xr:uid="{00000000-0005-0000-0000-00005B940000}"/>
    <cellStyle name="Normal 71 4 3 4 3" xfId="27408" xr:uid="{00000000-0005-0000-0000-00005C940000}"/>
    <cellStyle name="Normal 71 4 3 5" xfId="7289" xr:uid="{00000000-0005-0000-0000-00005D940000}"/>
    <cellStyle name="Normal 71 4 3 5 2" xfId="37624" xr:uid="{00000000-0005-0000-0000-00005E940000}"/>
    <cellStyle name="Normal 71 4 3 5 3" xfId="22391" xr:uid="{00000000-0005-0000-0000-00005F940000}"/>
    <cellStyle name="Normal 71 4 3 6" xfId="32612" xr:uid="{00000000-0005-0000-0000-000060940000}"/>
    <cellStyle name="Normal 71 4 3 7" xfId="17378" xr:uid="{00000000-0005-0000-0000-000061940000}"/>
    <cellStyle name="Normal 71 4 4" xfId="3071" xr:uid="{00000000-0005-0000-0000-000062940000}"/>
    <cellStyle name="Normal 71 4 4 2" xfId="13145" xr:uid="{00000000-0005-0000-0000-000063940000}"/>
    <cellStyle name="Normal 71 4 4 2 2" xfId="43476" xr:uid="{00000000-0005-0000-0000-000064940000}"/>
    <cellStyle name="Normal 71 4 4 2 3" xfId="28243" xr:uid="{00000000-0005-0000-0000-000065940000}"/>
    <cellStyle name="Normal 71 4 4 3" xfId="8125" xr:uid="{00000000-0005-0000-0000-000066940000}"/>
    <cellStyle name="Normal 71 4 4 3 2" xfId="38459" xr:uid="{00000000-0005-0000-0000-000067940000}"/>
    <cellStyle name="Normal 71 4 4 3 3" xfId="23226" xr:uid="{00000000-0005-0000-0000-000068940000}"/>
    <cellStyle name="Normal 71 4 4 4" xfId="33446" xr:uid="{00000000-0005-0000-0000-000069940000}"/>
    <cellStyle name="Normal 71 4 4 5" xfId="18213" xr:uid="{00000000-0005-0000-0000-00006A940000}"/>
    <cellStyle name="Normal 71 4 5" xfId="4764" xr:uid="{00000000-0005-0000-0000-00006B940000}"/>
    <cellStyle name="Normal 71 4 5 2" xfId="14816" xr:uid="{00000000-0005-0000-0000-00006C940000}"/>
    <cellStyle name="Normal 71 4 5 2 2" xfId="45147" xr:uid="{00000000-0005-0000-0000-00006D940000}"/>
    <cellStyle name="Normal 71 4 5 2 3" xfId="29914" xr:uid="{00000000-0005-0000-0000-00006E940000}"/>
    <cellStyle name="Normal 71 4 5 3" xfId="9796" xr:uid="{00000000-0005-0000-0000-00006F940000}"/>
    <cellStyle name="Normal 71 4 5 3 2" xfId="40130" xr:uid="{00000000-0005-0000-0000-000070940000}"/>
    <cellStyle name="Normal 71 4 5 3 3" xfId="24897" xr:uid="{00000000-0005-0000-0000-000071940000}"/>
    <cellStyle name="Normal 71 4 5 4" xfId="35117" xr:uid="{00000000-0005-0000-0000-000072940000}"/>
    <cellStyle name="Normal 71 4 5 5" xfId="19884" xr:uid="{00000000-0005-0000-0000-000073940000}"/>
    <cellStyle name="Normal 71 4 6" xfId="11474" xr:uid="{00000000-0005-0000-0000-000074940000}"/>
    <cellStyle name="Normal 71 4 6 2" xfId="41805" xr:uid="{00000000-0005-0000-0000-000075940000}"/>
    <cellStyle name="Normal 71 4 6 3" xfId="26572" xr:uid="{00000000-0005-0000-0000-000076940000}"/>
    <cellStyle name="Normal 71 4 7" xfId="6453" xr:uid="{00000000-0005-0000-0000-000077940000}"/>
    <cellStyle name="Normal 71 4 7 2" xfId="36788" xr:uid="{00000000-0005-0000-0000-000078940000}"/>
    <cellStyle name="Normal 71 4 7 3" xfId="21555" xr:uid="{00000000-0005-0000-0000-000079940000}"/>
    <cellStyle name="Normal 71 4 8" xfId="31776" xr:uid="{00000000-0005-0000-0000-00007A940000}"/>
    <cellStyle name="Normal 71 4 9" xfId="16542" xr:uid="{00000000-0005-0000-0000-00007B940000}"/>
    <cellStyle name="Normal 71 5" xfId="1587" xr:uid="{00000000-0005-0000-0000-00007C940000}"/>
    <cellStyle name="Normal 71 5 2" xfId="2428" xr:uid="{00000000-0005-0000-0000-00007D940000}"/>
    <cellStyle name="Normal 71 5 2 2" xfId="4118" xr:uid="{00000000-0005-0000-0000-00007E940000}"/>
    <cellStyle name="Normal 71 5 2 2 2" xfId="14191" xr:uid="{00000000-0005-0000-0000-00007F940000}"/>
    <cellStyle name="Normal 71 5 2 2 2 2" xfId="44522" xr:uid="{00000000-0005-0000-0000-000080940000}"/>
    <cellStyle name="Normal 71 5 2 2 2 3" xfId="29289" xr:uid="{00000000-0005-0000-0000-000081940000}"/>
    <cellStyle name="Normal 71 5 2 2 3" xfId="9171" xr:uid="{00000000-0005-0000-0000-000082940000}"/>
    <cellStyle name="Normal 71 5 2 2 3 2" xfId="39505" xr:uid="{00000000-0005-0000-0000-000083940000}"/>
    <cellStyle name="Normal 71 5 2 2 3 3" xfId="24272" xr:uid="{00000000-0005-0000-0000-000084940000}"/>
    <cellStyle name="Normal 71 5 2 2 4" xfId="34492" xr:uid="{00000000-0005-0000-0000-000085940000}"/>
    <cellStyle name="Normal 71 5 2 2 5" xfId="19259" xr:uid="{00000000-0005-0000-0000-000086940000}"/>
    <cellStyle name="Normal 71 5 2 3" xfId="5810" xr:uid="{00000000-0005-0000-0000-000087940000}"/>
    <cellStyle name="Normal 71 5 2 3 2" xfId="15862" xr:uid="{00000000-0005-0000-0000-000088940000}"/>
    <cellStyle name="Normal 71 5 2 3 2 2" xfId="46193" xr:uid="{00000000-0005-0000-0000-000089940000}"/>
    <cellStyle name="Normal 71 5 2 3 2 3" xfId="30960" xr:uid="{00000000-0005-0000-0000-00008A940000}"/>
    <cellStyle name="Normal 71 5 2 3 3" xfId="10842" xr:uid="{00000000-0005-0000-0000-00008B940000}"/>
    <cellStyle name="Normal 71 5 2 3 3 2" xfId="41176" xr:uid="{00000000-0005-0000-0000-00008C940000}"/>
    <cellStyle name="Normal 71 5 2 3 3 3" xfId="25943" xr:uid="{00000000-0005-0000-0000-00008D940000}"/>
    <cellStyle name="Normal 71 5 2 3 4" xfId="36163" xr:uid="{00000000-0005-0000-0000-00008E940000}"/>
    <cellStyle name="Normal 71 5 2 3 5" xfId="20930" xr:uid="{00000000-0005-0000-0000-00008F940000}"/>
    <cellStyle name="Normal 71 5 2 4" xfId="12520" xr:uid="{00000000-0005-0000-0000-000090940000}"/>
    <cellStyle name="Normal 71 5 2 4 2" xfId="42851" xr:uid="{00000000-0005-0000-0000-000091940000}"/>
    <cellStyle name="Normal 71 5 2 4 3" xfId="27618" xr:uid="{00000000-0005-0000-0000-000092940000}"/>
    <cellStyle name="Normal 71 5 2 5" xfId="7499" xr:uid="{00000000-0005-0000-0000-000093940000}"/>
    <cellStyle name="Normal 71 5 2 5 2" xfId="37834" xr:uid="{00000000-0005-0000-0000-000094940000}"/>
    <cellStyle name="Normal 71 5 2 5 3" xfId="22601" xr:uid="{00000000-0005-0000-0000-000095940000}"/>
    <cellStyle name="Normal 71 5 2 6" xfId="32822" xr:uid="{00000000-0005-0000-0000-000096940000}"/>
    <cellStyle name="Normal 71 5 2 7" xfId="17588" xr:uid="{00000000-0005-0000-0000-000097940000}"/>
    <cellStyle name="Normal 71 5 3" xfId="3281" xr:uid="{00000000-0005-0000-0000-000098940000}"/>
    <cellStyle name="Normal 71 5 3 2" xfId="13355" xr:uid="{00000000-0005-0000-0000-000099940000}"/>
    <cellStyle name="Normal 71 5 3 2 2" xfId="43686" xr:uid="{00000000-0005-0000-0000-00009A940000}"/>
    <cellStyle name="Normal 71 5 3 2 3" xfId="28453" xr:uid="{00000000-0005-0000-0000-00009B940000}"/>
    <cellStyle name="Normal 71 5 3 3" xfId="8335" xr:uid="{00000000-0005-0000-0000-00009C940000}"/>
    <cellStyle name="Normal 71 5 3 3 2" xfId="38669" xr:uid="{00000000-0005-0000-0000-00009D940000}"/>
    <cellStyle name="Normal 71 5 3 3 3" xfId="23436" xr:uid="{00000000-0005-0000-0000-00009E940000}"/>
    <cellStyle name="Normal 71 5 3 4" xfId="33656" xr:uid="{00000000-0005-0000-0000-00009F940000}"/>
    <cellStyle name="Normal 71 5 3 5" xfId="18423" xr:uid="{00000000-0005-0000-0000-0000A0940000}"/>
    <cellStyle name="Normal 71 5 4" xfId="4974" xr:uid="{00000000-0005-0000-0000-0000A1940000}"/>
    <cellStyle name="Normal 71 5 4 2" xfId="15026" xr:uid="{00000000-0005-0000-0000-0000A2940000}"/>
    <cellStyle name="Normal 71 5 4 2 2" xfId="45357" xr:uid="{00000000-0005-0000-0000-0000A3940000}"/>
    <cellStyle name="Normal 71 5 4 2 3" xfId="30124" xr:uid="{00000000-0005-0000-0000-0000A4940000}"/>
    <cellStyle name="Normal 71 5 4 3" xfId="10006" xr:uid="{00000000-0005-0000-0000-0000A5940000}"/>
    <cellStyle name="Normal 71 5 4 3 2" xfId="40340" xr:uid="{00000000-0005-0000-0000-0000A6940000}"/>
    <cellStyle name="Normal 71 5 4 3 3" xfId="25107" xr:uid="{00000000-0005-0000-0000-0000A7940000}"/>
    <cellStyle name="Normal 71 5 4 4" xfId="35327" xr:uid="{00000000-0005-0000-0000-0000A8940000}"/>
    <cellStyle name="Normal 71 5 4 5" xfId="20094" xr:uid="{00000000-0005-0000-0000-0000A9940000}"/>
    <cellStyle name="Normal 71 5 5" xfId="11684" xr:uid="{00000000-0005-0000-0000-0000AA940000}"/>
    <cellStyle name="Normal 71 5 5 2" xfId="42015" xr:uid="{00000000-0005-0000-0000-0000AB940000}"/>
    <cellStyle name="Normal 71 5 5 3" xfId="26782" xr:uid="{00000000-0005-0000-0000-0000AC940000}"/>
    <cellStyle name="Normal 71 5 6" xfId="6663" xr:uid="{00000000-0005-0000-0000-0000AD940000}"/>
    <cellStyle name="Normal 71 5 6 2" xfId="36998" xr:uid="{00000000-0005-0000-0000-0000AE940000}"/>
    <cellStyle name="Normal 71 5 6 3" xfId="21765" xr:uid="{00000000-0005-0000-0000-0000AF940000}"/>
    <cellStyle name="Normal 71 5 7" xfId="31986" xr:uid="{00000000-0005-0000-0000-0000B0940000}"/>
    <cellStyle name="Normal 71 5 8" xfId="16752" xr:uid="{00000000-0005-0000-0000-0000B1940000}"/>
    <cellStyle name="Normal 71 6" xfId="2008" xr:uid="{00000000-0005-0000-0000-0000B2940000}"/>
    <cellStyle name="Normal 71 6 2" xfId="3700" xr:uid="{00000000-0005-0000-0000-0000B3940000}"/>
    <cellStyle name="Normal 71 6 2 2" xfId="13773" xr:uid="{00000000-0005-0000-0000-0000B4940000}"/>
    <cellStyle name="Normal 71 6 2 2 2" xfId="44104" xr:uid="{00000000-0005-0000-0000-0000B5940000}"/>
    <cellStyle name="Normal 71 6 2 2 3" xfId="28871" xr:uid="{00000000-0005-0000-0000-0000B6940000}"/>
    <cellStyle name="Normal 71 6 2 3" xfId="8753" xr:uid="{00000000-0005-0000-0000-0000B7940000}"/>
    <cellStyle name="Normal 71 6 2 3 2" xfId="39087" xr:uid="{00000000-0005-0000-0000-0000B8940000}"/>
    <cellStyle name="Normal 71 6 2 3 3" xfId="23854" xr:uid="{00000000-0005-0000-0000-0000B9940000}"/>
    <cellStyle name="Normal 71 6 2 4" xfId="34074" xr:uid="{00000000-0005-0000-0000-0000BA940000}"/>
    <cellStyle name="Normal 71 6 2 5" xfId="18841" xr:uid="{00000000-0005-0000-0000-0000BB940000}"/>
    <cellStyle name="Normal 71 6 3" xfId="5392" xr:uid="{00000000-0005-0000-0000-0000BC940000}"/>
    <cellStyle name="Normal 71 6 3 2" xfId="15444" xr:uid="{00000000-0005-0000-0000-0000BD940000}"/>
    <cellStyle name="Normal 71 6 3 2 2" xfId="45775" xr:uid="{00000000-0005-0000-0000-0000BE940000}"/>
    <cellStyle name="Normal 71 6 3 2 3" xfId="30542" xr:uid="{00000000-0005-0000-0000-0000BF940000}"/>
    <cellStyle name="Normal 71 6 3 3" xfId="10424" xr:uid="{00000000-0005-0000-0000-0000C0940000}"/>
    <cellStyle name="Normal 71 6 3 3 2" xfId="40758" xr:uid="{00000000-0005-0000-0000-0000C1940000}"/>
    <cellStyle name="Normal 71 6 3 3 3" xfId="25525" xr:uid="{00000000-0005-0000-0000-0000C2940000}"/>
    <cellStyle name="Normal 71 6 3 4" xfId="35745" xr:uid="{00000000-0005-0000-0000-0000C3940000}"/>
    <cellStyle name="Normal 71 6 3 5" xfId="20512" xr:uid="{00000000-0005-0000-0000-0000C4940000}"/>
    <cellStyle name="Normal 71 6 4" xfId="12102" xr:uid="{00000000-0005-0000-0000-0000C5940000}"/>
    <cellStyle name="Normal 71 6 4 2" xfId="42433" xr:uid="{00000000-0005-0000-0000-0000C6940000}"/>
    <cellStyle name="Normal 71 6 4 3" xfId="27200" xr:uid="{00000000-0005-0000-0000-0000C7940000}"/>
    <cellStyle name="Normal 71 6 5" xfId="7081" xr:uid="{00000000-0005-0000-0000-0000C8940000}"/>
    <cellStyle name="Normal 71 6 5 2" xfId="37416" xr:uid="{00000000-0005-0000-0000-0000C9940000}"/>
    <cellStyle name="Normal 71 6 5 3" xfId="22183" xr:uid="{00000000-0005-0000-0000-0000CA940000}"/>
    <cellStyle name="Normal 71 6 6" xfId="32404" xr:uid="{00000000-0005-0000-0000-0000CB940000}"/>
    <cellStyle name="Normal 71 6 7" xfId="17170" xr:uid="{00000000-0005-0000-0000-0000CC940000}"/>
    <cellStyle name="Normal 71 7" xfId="2860" xr:uid="{00000000-0005-0000-0000-0000CD940000}"/>
    <cellStyle name="Normal 71 7 2" xfId="12937" xr:uid="{00000000-0005-0000-0000-0000CE940000}"/>
    <cellStyle name="Normal 71 7 2 2" xfId="43268" xr:uid="{00000000-0005-0000-0000-0000CF940000}"/>
    <cellStyle name="Normal 71 7 2 3" xfId="28035" xr:uid="{00000000-0005-0000-0000-0000D0940000}"/>
    <cellStyle name="Normal 71 7 3" xfId="7917" xr:uid="{00000000-0005-0000-0000-0000D1940000}"/>
    <cellStyle name="Normal 71 7 3 2" xfId="38251" xr:uid="{00000000-0005-0000-0000-0000D2940000}"/>
    <cellStyle name="Normal 71 7 3 3" xfId="23018" xr:uid="{00000000-0005-0000-0000-0000D3940000}"/>
    <cellStyle name="Normal 71 7 4" xfId="33238" xr:uid="{00000000-0005-0000-0000-0000D4940000}"/>
    <cellStyle name="Normal 71 7 5" xfId="18005" xr:uid="{00000000-0005-0000-0000-0000D5940000}"/>
    <cellStyle name="Normal 71 8" xfId="4554" xr:uid="{00000000-0005-0000-0000-0000D6940000}"/>
    <cellStyle name="Normal 71 8 2" xfId="14608" xr:uid="{00000000-0005-0000-0000-0000D7940000}"/>
    <cellStyle name="Normal 71 8 2 2" xfId="44939" xr:uid="{00000000-0005-0000-0000-0000D8940000}"/>
    <cellStyle name="Normal 71 8 2 3" xfId="29706" xr:uid="{00000000-0005-0000-0000-0000D9940000}"/>
    <cellStyle name="Normal 71 8 3" xfId="9588" xr:uid="{00000000-0005-0000-0000-0000DA940000}"/>
    <cellStyle name="Normal 71 8 3 2" xfId="39922" xr:uid="{00000000-0005-0000-0000-0000DB940000}"/>
    <cellStyle name="Normal 71 8 3 3" xfId="24689" xr:uid="{00000000-0005-0000-0000-0000DC940000}"/>
    <cellStyle name="Normal 71 8 4" xfId="34909" xr:uid="{00000000-0005-0000-0000-0000DD940000}"/>
    <cellStyle name="Normal 71 8 5" xfId="19676" xr:uid="{00000000-0005-0000-0000-0000DE940000}"/>
    <cellStyle name="Normal 71 9" xfId="11264" xr:uid="{00000000-0005-0000-0000-0000DF940000}"/>
    <cellStyle name="Normal 71 9 2" xfId="41597" xr:uid="{00000000-0005-0000-0000-0000E0940000}"/>
    <cellStyle name="Normal 71 9 3" xfId="26364" xr:uid="{00000000-0005-0000-0000-0000E1940000}"/>
    <cellStyle name="Normal 72" xfId="908" xr:uid="{00000000-0005-0000-0000-0000E2940000}"/>
    <cellStyle name="Normal 72 10" xfId="6244" xr:uid="{00000000-0005-0000-0000-0000E3940000}"/>
    <cellStyle name="Normal 72 10 2" xfId="36581" xr:uid="{00000000-0005-0000-0000-0000E4940000}"/>
    <cellStyle name="Normal 72 10 3" xfId="21348" xr:uid="{00000000-0005-0000-0000-0000E5940000}"/>
    <cellStyle name="Normal 72 11" xfId="31572" xr:uid="{00000000-0005-0000-0000-0000E6940000}"/>
    <cellStyle name="Normal 72 12" xfId="16333" xr:uid="{00000000-0005-0000-0000-0000E7940000}"/>
    <cellStyle name="Normal 72 2" xfId="1208" xr:uid="{00000000-0005-0000-0000-0000E8940000}"/>
    <cellStyle name="Normal 72 2 10" xfId="31623" xr:uid="{00000000-0005-0000-0000-0000E9940000}"/>
    <cellStyle name="Normal 72 2 11" xfId="16387" xr:uid="{00000000-0005-0000-0000-0000EA940000}"/>
    <cellStyle name="Normal 72 2 2" xfId="1316" xr:uid="{00000000-0005-0000-0000-0000EB940000}"/>
    <cellStyle name="Normal 72 2 2 10" xfId="16491" xr:uid="{00000000-0005-0000-0000-0000EC940000}"/>
    <cellStyle name="Normal 72 2 2 2" xfId="1533" xr:uid="{00000000-0005-0000-0000-0000ED940000}"/>
    <cellStyle name="Normal 72 2 2 2 2" xfId="1954" xr:uid="{00000000-0005-0000-0000-0000EE940000}"/>
    <cellStyle name="Normal 72 2 2 2 2 2" xfId="2793" xr:uid="{00000000-0005-0000-0000-0000EF940000}"/>
    <cellStyle name="Normal 72 2 2 2 2 2 2" xfId="4483" xr:uid="{00000000-0005-0000-0000-0000F0940000}"/>
    <cellStyle name="Normal 72 2 2 2 2 2 2 2" xfId="14556" xr:uid="{00000000-0005-0000-0000-0000F1940000}"/>
    <cellStyle name="Normal 72 2 2 2 2 2 2 2 2" xfId="44887" xr:uid="{00000000-0005-0000-0000-0000F2940000}"/>
    <cellStyle name="Normal 72 2 2 2 2 2 2 2 3" xfId="29654" xr:uid="{00000000-0005-0000-0000-0000F3940000}"/>
    <cellStyle name="Normal 72 2 2 2 2 2 2 3" xfId="9536" xr:uid="{00000000-0005-0000-0000-0000F4940000}"/>
    <cellStyle name="Normal 72 2 2 2 2 2 2 3 2" xfId="39870" xr:uid="{00000000-0005-0000-0000-0000F5940000}"/>
    <cellStyle name="Normal 72 2 2 2 2 2 2 3 3" xfId="24637" xr:uid="{00000000-0005-0000-0000-0000F6940000}"/>
    <cellStyle name="Normal 72 2 2 2 2 2 2 4" xfId="34857" xr:uid="{00000000-0005-0000-0000-0000F7940000}"/>
    <cellStyle name="Normal 72 2 2 2 2 2 2 5" xfId="19624" xr:uid="{00000000-0005-0000-0000-0000F8940000}"/>
    <cellStyle name="Normal 72 2 2 2 2 2 3" xfId="6175" xr:uid="{00000000-0005-0000-0000-0000F9940000}"/>
    <cellStyle name="Normal 72 2 2 2 2 2 3 2" xfId="16227" xr:uid="{00000000-0005-0000-0000-0000FA940000}"/>
    <cellStyle name="Normal 72 2 2 2 2 2 3 2 2" xfId="46558" xr:uid="{00000000-0005-0000-0000-0000FB940000}"/>
    <cellStyle name="Normal 72 2 2 2 2 2 3 2 3" xfId="31325" xr:uid="{00000000-0005-0000-0000-0000FC940000}"/>
    <cellStyle name="Normal 72 2 2 2 2 2 3 3" xfId="11207" xr:uid="{00000000-0005-0000-0000-0000FD940000}"/>
    <cellStyle name="Normal 72 2 2 2 2 2 3 3 2" xfId="41541" xr:uid="{00000000-0005-0000-0000-0000FE940000}"/>
    <cellStyle name="Normal 72 2 2 2 2 2 3 3 3" xfId="26308" xr:uid="{00000000-0005-0000-0000-0000FF940000}"/>
    <cellStyle name="Normal 72 2 2 2 2 2 3 4" xfId="36528" xr:uid="{00000000-0005-0000-0000-000000950000}"/>
    <cellStyle name="Normal 72 2 2 2 2 2 3 5" xfId="21295" xr:uid="{00000000-0005-0000-0000-000001950000}"/>
    <cellStyle name="Normal 72 2 2 2 2 2 4" xfId="12885" xr:uid="{00000000-0005-0000-0000-000002950000}"/>
    <cellStyle name="Normal 72 2 2 2 2 2 4 2" xfId="43216" xr:uid="{00000000-0005-0000-0000-000003950000}"/>
    <cellStyle name="Normal 72 2 2 2 2 2 4 3" xfId="27983" xr:uid="{00000000-0005-0000-0000-000004950000}"/>
    <cellStyle name="Normal 72 2 2 2 2 2 5" xfId="7864" xr:uid="{00000000-0005-0000-0000-000005950000}"/>
    <cellStyle name="Normal 72 2 2 2 2 2 5 2" xfId="38199" xr:uid="{00000000-0005-0000-0000-000006950000}"/>
    <cellStyle name="Normal 72 2 2 2 2 2 5 3" xfId="22966" xr:uid="{00000000-0005-0000-0000-000007950000}"/>
    <cellStyle name="Normal 72 2 2 2 2 2 6" xfId="33187" xr:uid="{00000000-0005-0000-0000-000008950000}"/>
    <cellStyle name="Normal 72 2 2 2 2 2 7" xfId="17953" xr:uid="{00000000-0005-0000-0000-000009950000}"/>
    <cellStyle name="Normal 72 2 2 2 2 3" xfId="3646" xr:uid="{00000000-0005-0000-0000-00000A950000}"/>
    <cellStyle name="Normal 72 2 2 2 2 3 2" xfId="13720" xr:uid="{00000000-0005-0000-0000-00000B950000}"/>
    <cellStyle name="Normal 72 2 2 2 2 3 2 2" xfId="44051" xr:uid="{00000000-0005-0000-0000-00000C950000}"/>
    <cellStyle name="Normal 72 2 2 2 2 3 2 3" xfId="28818" xr:uid="{00000000-0005-0000-0000-00000D950000}"/>
    <cellStyle name="Normal 72 2 2 2 2 3 3" xfId="8700" xr:uid="{00000000-0005-0000-0000-00000E950000}"/>
    <cellStyle name="Normal 72 2 2 2 2 3 3 2" xfId="39034" xr:uid="{00000000-0005-0000-0000-00000F950000}"/>
    <cellStyle name="Normal 72 2 2 2 2 3 3 3" xfId="23801" xr:uid="{00000000-0005-0000-0000-000010950000}"/>
    <cellStyle name="Normal 72 2 2 2 2 3 4" xfId="34021" xr:uid="{00000000-0005-0000-0000-000011950000}"/>
    <cellStyle name="Normal 72 2 2 2 2 3 5" xfId="18788" xr:uid="{00000000-0005-0000-0000-000012950000}"/>
    <cellStyle name="Normal 72 2 2 2 2 4" xfId="5339" xr:uid="{00000000-0005-0000-0000-000013950000}"/>
    <cellStyle name="Normal 72 2 2 2 2 4 2" xfId="15391" xr:uid="{00000000-0005-0000-0000-000014950000}"/>
    <cellStyle name="Normal 72 2 2 2 2 4 2 2" xfId="45722" xr:uid="{00000000-0005-0000-0000-000015950000}"/>
    <cellStyle name="Normal 72 2 2 2 2 4 2 3" xfId="30489" xr:uid="{00000000-0005-0000-0000-000016950000}"/>
    <cellStyle name="Normal 72 2 2 2 2 4 3" xfId="10371" xr:uid="{00000000-0005-0000-0000-000017950000}"/>
    <cellStyle name="Normal 72 2 2 2 2 4 3 2" xfId="40705" xr:uid="{00000000-0005-0000-0000-000018950000}"/>
    <cellStyle name="Normal 72 2 2 2 2 4 3 3" xfId="25472" xr:uid="{00000000-0005-0000-0000-000019950000}"/>
    <cellStyle name="Normal 72 2 2 2 2 4 4" xfId="35692" xr:uid="{00000000-0005-0000-0000-00001A950000}"/>
    <cellStyle name="Normal 72 2 2 2 2 4 5" xfId="20459" xr:uid="{00000000-0005-0000-0000-00001B950000}"/>
    <cellStyle name="Normal 72 2 2 2 2 5" xfId="12049" xr:uid="{00000000-0005-0000-0000-00001C950000}"/>
    <cellStyle name="Normal 72 2 2 2 2 5 2" xfId="42380" xr:uid="{00000000-0005-0000-0000-00001D950000}"/>
    <cellStyle name="Normal 72 2 2 2 2 5 3" xfId="27147" xr:uid="{00000000-0005-0000-0000-00001E950000}"/>
    <cellStyle name="Normal 72 2 2 2 2 6" xfId="7028" xr:uid="{00000000-0005-0000-0000-00001F950000}"/>
    <cellStyle name="Normal 72 2 2 2 2 6 2" xfId="37363" xr:uid="{00000000-0005-0000-0000-000020950000}"/>
    <cellStyle name="Normal 72 2 2 2 2 6 3" xfId="22130" xr:uid="{00000000-0005-0000-0000-000021950000}"/>
    <cellStyle name="Normal 72 2 2 2 2 7" xfId="32351" xr:uid="{00000000-0005-0000-0000-000022950000}"/>
    <cellStyle name="Normal 72 2 2 2 2 8" xfId="17117" xr:uid="{00000000-0005-0000-0000-000023950000}"/>
    <cellStyle name="Normal 72 2 2 2 3" xfId="2375" xr:uid="{00000000-0005-0000-0000-000024950000}"/>
    <cellStyle name="Normal 72 2 2 2 3 2" xfId="4065" xr:uid="{00000000-0005-0000-0000-000025950000}"/>
    <cellStyle name="Normal 72 2 2 2 3 2 2" xfId="14138" xr:uid="{00000000-0005-0000-0000-000026950000}"/>
    <cellStyle name="Normal 72 2 2 2 3 2 2 2" xfId="44469" xr:uid="{00000000-0005-0000-0000-000027950000}"/>
    <cellStyle name="Normal 72 2 2 2 3 2 2 3" xfId="29236" xr:uid="{00000000-0005-0000-0000-000028950000}"/>
    <cellStyle name="Normal 72 2 2 2 3 2 3" xfId="9118" xr:uid="{00000000-0005-0000-0000-000029950000}"/>
    <cellStyle name="Normal 72 2 2 2 3 2 3 2" xfId="39452" xr:uid="{00000000-0005-0000-0000-00002A950000}"/>
    <cellStyle name="Normal 72 2 2 2 3 2 3 3" xfId="24219" xr:uid="{00000000-0005-0000-0000-00002B950000}"/>
    <cellStyle name="Normal 72 2 2 2 3 2 4" xfId="34439" xr:uid="{00000000-0005-0000-0000-00002C950000}"/>
    <cellStyle name="Normal 72 2 2 2 3 2 5" xfId="19206" xr:uid="{00000000-0005-0000-0000-00002D950000}"/>
    <cellStyle name="Normal 72 2 2 2 3 3" xfId="5757" xr:uid="{00000000-0005-0000-0000-00002E950000}"/>
    <cellStyle name="Normal 72 2 2 2 3 3 2" xfId="15809" xr:uid="{00000000-0005-0000-0000-00002F950000}"/>
    <cellStyle name="Normal 72 2 2 2 3 3 2 2" xfId="46140" xr:uid="{00000000-0005-0000-0000-000030950000}"/>
    <cellStyle name="Normal 72 2 2 2 3 3 2 3" xfId="30907" xr:uid="{00000000-0005-0000-0000-000031950000}"/>
    <cellStyle name="Normal 72 2 2 2 3 3 3" xfId="10789" xr:uid="{00000000-0005-0000-0000-000032950000}"/>
    <cellStyle name="Normal 72 2 2 2 3 3 3 2" xfId="41123" xr:uid="{00000000-0005-0000-0000-000033950000}"/>
    <cellStyle name="Normal 72 2 2 2 3 3 3 3" xfId="25890" xr:uid="{00000000-0005-0000-0000-000034950000}"/>
    <cellStyle name="Normal 72 2 2 2 3 3 4" xfId="36110" xr:uid="{00000000-0005-0000-0000-000035950000}"/>
    <cellStyle name="Normal 72 2 2 2 3 3 5" xfId="20877" xr:uid="{00000000-0005-0000-0000-000036950000}"/>
    <cellStyle name="Normal 72 2 2 2 3 4" xfId="12467" xr:uid="{00000000-0005-0000-0000-000037950000}"/>
    <cellStyle name="Normal 72 2 2 2 3 4 2" xfId="42798" xr:uid="{00000000-0005-0000-0000-000038950000}"/>
    <cellStyle name="Normal 72 2 2 2 3 4 3" xfId="27565" xr:uid="{00000000-0005-0000-0000-000039950000}"/>
    <cellStyle name="Normal 72 2 2 2 3 5" xfId="7446" xr:uid="{00000000-0005-0000-0000-00003A950000}"/>
    <cellStyle name="Normal 72 2 2 2 3 5 2" xfId="37781" xr:uid="{00000000-0005-0000-0000-00003B950000}"/>
    <cellStyle name="Normal 72 2 2 2 3 5 3" xfId="22548" xr:uid="{00000000-0005-0000-0000-00003C950000}"/>
    <cellStyle name="Normal 72 2 2 2 3 6" xfId="32769" xr:uid="{00000000-0005-0000-0000-00003D950000}"/>
    <cellStyle name="Normal 72 2 2 2 3 7" xfId="17535" xr:uid="{00000000-0005-0000-0000-00003E950000}"/>
    <cellStyle name="Normal 72 2 2 2 4" xfId="3228" xr:uid="{00000000-0005-0000-0000-00003F950000}"/>
    <cellStyle name="Normal 72 2 2 2 4 2" xfId="13302" xr:uid="{00000000-0005-0000-0000-000040950000}"/>
    <cellStyle name="Normal 72 2 2 2 4 2 2" xfId="43633" xr:uid="{00000000-0005-0000-0000-000041950000}"/>
    <cellStyle name="Normal 72 2 2 2 4 2 3" xfId="28400" xr:uid="{00000000-0005-0000-0000-000042950000}"/>
    <cellStyle name="Normal 72 2 2 2 4 3" xfId="8282" xr:uid="{00000000-0005-0000-0000-000043950000}"/>
    <cellStyle name="Normal 72 2 2 2 4 3 2" xfId="38616" xr:uid="{00000000-0005-0000-0000-000044950000}"/>
    <cellStyle name="Normal 72 2 2 2 4 3 3" xfId="23383" xr:uid="{00000000-0005-0000-0000-000045950000}"/>
    <cellStyle name="Normal 72 2 2 2 4 4" xfId="33603" xr:uid="{00000000-0005-0000-0000-000046950000}"/>
    <cellStyle name="Normal 72 2 2 2 4 5" xfId="18370" xr:uid="{00000000-0005-0000-0000-000047950000}"/>
    <cellStyle name="Normal 72 2 2 2 5" xfId="4921" xr:uid="{00000000-0005-0000-0000-000048950000}"/>
    <cellStyle name="Normal 72 2 2 2 5 2" xfId="14973" xr:uid="{00000000-0005-0000-0000-000049950000}"/>
    <cellStyle name="Normal 72 2 2 2 5 2 2" xfId="45304" xr:uid="{00000000-0005-0000-0000-00004A950000}"/>
    <cellStyle name="Normal 72 2 2 2 5 2 3" xfId="30071" xr:uid="{00000000-0005-0000-0000-00004B950000}"/>
    <cellStyle name="Normal 72 2 2 2 5 3" xfId="9953" xr:uid="{00000000-0005-0000-0000-00004C950000}"/>
    <cellStyle name="Normal 72 2 2 2 5 3 2" xfId="40287" xr:uid="{00000000-0005-0000-0000-00004D950000}"/>
    <cellStyle name="Normal 72 2 2 2 5 3 3" xfId="25054" xr:uid="{00000000-0005-0000-0000-00004E950000}"/>
    <cellStyle name="Normal 72 2 2 2 5 4" xfId="35274" xr:uid="{00000000-0005-0000-0000-00004F950000}"/>
    <cellStyle name="Normal 72 2 2 2 5 5" xfId="20041" xr:uid="{00000000-0005-0000-0000-000050950000}"/>
    <cellStyle name="Normal 72 2 2 2 6" xfId="11631" xr:uid="{00000000-0005-0000-0000-000051950000}"/>
    <cellStyle name="Normal 72 2 2 2 6 2" xfId="41962" xr:uid="{00000000-0005-0000-0000-000052950000}"/>
    <cellStyle name="Normal 72 2 2 2 6 3" xfId="26729" xr:uid="{00000000-0005-0000-0000-000053950000}"/>
    <cellStyle name="Normal 72 2 2 2 7" xfId="6610" xr:uid="{00000000-0005-0000-0000-000054950000}"/>
    <cellStyle name="Normal 72 2 2 2 7 2" xfId="36945" xr:uid="{00000000-0005-0000-0000-000055950000}"/>
    <cellStyle name="Normal 72 2 2 2 7 3" xfId="21712" xr:uid="{00000000-0005-0000-0000-000056950000}"/>
    <cellStyle name="Normal 72 2 2 2 8" xfId="31933" xr:uid="{00000000-0005-0000-0000-000057950000}"/>
    <cellStyle name="Normal 72 2 2 2 9" xfId="16699" xr:uid="{00000000-0005-0000-0000-000058950000}"/>
    <cellStyle name="Normal 72 2 2 3" xfId="1746" xr:uid="{00000000-0005-0000-0000-000059950000}"/>
    <cellStyle name="Normal 72 2 2 3 2" xfId="2585" xr:uid="{00000000-0005-0000-0000-00005A950000}"/>
    <cellStyle name="Normal 72 2 2 3 2 2" xfId="4275" xr:uid="{00000000-0005-0000-0000-00005B950000}"/>
    <cellStyle name="Normal 72 2 2 3 2 2 2" xfId="14348" xr:uid="{00000000-0005-0000-0000-00005C950000}"/>
    <cellStyle name="Normal 72 2 2 3 2 2 2 2" xfId="44679" xr:uid="{00000000-0005-0000-0000-00005D950000}"/>
    <cellStyle name="Normal 72 2 2 3 2 2 2 3" xfId="29446" xr:uid="{00000000-0005-0000-0000-00005E950000}"/>
    <cellStyle name="Normal 72 2 2 3 2 2 3" xfId="9328" xr:uid="{00000000-0005-0000-0000-00005F950000}"/>
    <cellStyle name="Normal 72 2 2 3 2 2 3 2" xfId="39662" xr:uid="{00000000-0005-0000-0000-000060950000}"/>
    <cellStyle name="Normal 72 2 2 3 2 2 3 3" xfId="24429" xr:uid="{00000000-0005-0000-0000-000061950000}"/>
    <cellStyle name="Normal 72 2 2 3 2 2 4" xfId="34649" xr:uid="{00000000-0005-0000-0000-000062950000}"/>
    <cellStyle name="Normal 72 2 2 3 2 2 5" xfId="19416" xr:uid="{00000000-0005-0000-0000-000063950000}"/>
    <cellStyle name="Normal 72 2 2 3 2 3" xfId="5967" xr:uid="{00000000-0005-0000-0000-000064950000}"/>
    <cellStyle name="Normal 72 2 2 3 2 3 2" xfId="16019" xr:uid="{00000000-0005-0000-0000-000065950000}"/>
    <cellStyle name="Normal 72 2 2 3 2 3 2 2" xfId="46350" xr:uid="{00000000-0005-0000-0000-000066950000}"/>
    <cellStyle name="Normal 72 2 2 3 2 3 2 3" xfId="31117" xr:uid="{00000000-0005-0000-0000-000067950000}"/>
    <cellStyle name="Normal 72 2 2 3 2 3 3" xfId="10999" xr:uid="{00000000-0005-0000-0000-000068950000}"/>
    <cellStyle name="Normal 72 2 2 3 2 3 3 2" xfId="41333" xr:uid="{00000000-0005-0000-0000-000069950000}"/>
    <cellStyle name="Normal 72 2 2 3 2 3 3 3" xfId="26100" xr:uid="{00000000-0005-0000-0000-00006A950000}"/>
    <cellStyle name="Normal 72 2 2 3 2 3 4" xfId="36320" xr:uid="{00000000-0005-0000-0000-00006B950000}"/>
    <cellStyle name="Normal 72 2 2 3 2 3 5" xfId="21087" xr:uid="{00000000-0005-0000-0000-00006C950000}"/>
    <cellStyle name="Normal 72 2 2 3 2 4" xfId="12677" xr:uid="{00000000-0005-0000-0000-00006D950000}"/>
    <cellStyle name="Normal 72 2 2 3 2 4 2" xfId="43008" xr:uid="{00000000-0005-0000-0000-00006E950000}"/>
    <cellStyle name="Normal 72 2 2 3 2 4 3" xfId="27775" xr:uid="{00000000-0005-0000-0000-00006F950000}"/>
    <cellStyle name="Normal 72 2 2 3 2 5" xfId="7656" xr:uid="{00000000-0005-0000-0000-000070950000}"/>
    <cellStyle name="Normal 72 2 2 3 2 5 2" xfId="37991" xr:uid="{00000000-0005-0000-0000-000071950000}"/>
    <cellStyle name="Normal 72 2 2 3 2 5 3" xfId="22758" xr:uid="{00000000-0005-0000-0000-000072950000}"/>
    <cellStyle name="Normal 72 2 2 3 2 6" xfId="32979" xr:uid="{00000000-0005-0000-0000-000073950000}"/>
    <cellStyle name="Normal 72 2 2 3 2 7" xfId="17745" xr:uid="{00000000-0005-0000-0000-000074950000}"/>
    <cellStyle name="Normal 72 2 2 3 3" xfId="3438" xr:uid="{00000000-0005-0000-0000-000075950000}"/>
    <cellStyle name="Normal 72 2 2 3 3 2" xfId="13512" xr:uid="{00000000-0005-0000-0000-000076950000}"/>
    <cellStyle name="Normal 72 2 2 3 3 2 2" xfId="43843" xr:uid="{00000000-0005-0000-0000-000077950000}"/>
    <cellStyle name="Normal 72 2 2 3 3 2 3" xfId="28610" xr:uid="{00000000-0005-0000-0000-000078950000}"/>
    <cellStyle name="Normal 72 2 2 3 3 3" xfId="8492" xr:uid="{00000000-0005-0000-0000-000079950000}"/>
    <cellStyle name="Normal 72 2 2 3 3 3 2" xfId="38826" xr:uid="{00000000-0005-0000-0000-00007A950000}"/>
    <cellStyle name="Normal 72 2 2 3 3 3 3" xfId="23593" xr:uid="{00000000-0005-0000-0000-00007B950000}"/>
    <cellStyle name="Normal 72 2 2 3 3 4" xfId="33813" xr:uid="{00000000-0005-0000-0000-00007C950000}"/>
    <cellStyle name="Normal 72 2 2 3 3 5" xfId="18580" xr:uid="{00000000-0005-0000-0000-00007D950000}"/>
    <cellStyle name="Normal 72 2 2 3 4" xfId="5131" xr:uid="{00000000-0005-0000-0000-00007E950000}"/>
    <cellStyle name="Normal 72 2 2 3 4 2" xfId="15183" xr:uid="{00000000-0005-0000-0000-00007F950000}"/>
    <cellStyle name="Normal 72 2 2 3 4 2 2" xfId="45514" xr:uid="{00000000-0005-0000-0000-000080950000}"/>
    <cellStyle name="Normal 72 2 2 3 4 2 3" xfId="30281" xr:uid="{00000000-0005-0000-0000-000081950000}"/>
    <cellStyle name="Normal 72 2 2 3 4 3" xfId="10163" xr:uid="{00000000-0005-0000-0000-000082950000}"/>
    <cellStyle name="Normal 72 2 2 3 4 3 2" xfId="40497" xr:uid="{00000000-0005-0000-0000-000083950000}"/>
    <cellStyle name="Normal 72 2 2 3 4 3 3" xfId="25264" xr:uid="{00000000-0005-0000-0000-000084950000}"/>
    <cellStyle name="Normal 72 2 2 3 4 4" xfId="35484" xr:uid="{00000000-0005-0000-0000-000085950000}"/>
    <cellStyle name="Normal 72 2 2 3 4 5" xfId="20251" xr:uid="{00000000-0005-0000-0000-000086950000}"/>
    <cellStyle name="Normal 72 2 2 3 5" xfId="11841" xr:uid="{00000000-0005-0000-0000-000087950000}"/>
    <cellStyle name="Normal 72 2 2 3 5 2" xfId="42172" xr:uid="{00000000-0005-0000-0000-000088950000}"/>
    <cellStyle name="Normal 72 2 2 3 5 3" xfId="26939" xr:uid="{00000000-0005-0000-0000-000089950000}"/>
    <cellStyle name="Normal 72 2 2 3 6" xfId="6820" xr:uid="{00000000-0005-0000-0000-00008A950000}"/>
    <cellStyle name="Normal 72 2 2 3 6 2" xfId="37155" xr:uid="{00000000-0005-0000-0000-00008B950000}"/>
    <cellStyle name="Normal 72 2 2 3 6 3" xfId="21922" xr:uid="{00000000-0005-0000-0000-00008C950000}"/>
    <cellStyle name="Normal 72 2 2 3 7" xfId="32143" xr:uid="{00000000-0005-0000-0000-00008D950000}"/>
    <cellStyle name="Normal 72 2 2 3 8" xfId="16909" xr:uid="{00000000-0005-0000-0000-00008E950000}"/>
    <cellStyle name="Normal 72 2 2 4" xfId="2167" xr:uid="{00000000-0005-0000-0000-00008F950000}"/>
    <cellStyle name="Normal 72 2 2 4 2" xfId="3857" xr:uid="{00000000-0005-0000-0000-000090950000}"/>
    <cellStyle name="Normal 72 2 2 4 2 2" xfId="13930" xr:uid="{00000000-0005-0000-0000-000091950000}"/>
    <cellStyle name="Normal 72 2 2 4 2 2 2" xfId="44261" xr:uid="{00000000-0005-0000-0000-000092950000}"/>
    <cellStyle name="Normal 72 2 2 4 2 2 3" xfId="29028" xr:uid="{00000000-0005-0000-0000-000093950000}"/>
    <cellStyle name="Normal 72 2 2 4 2 3" xfId="8910" xr:uid="{00000000-0005-0000-0000-000094950000}"/>
    <cellStyle name="Normal 72 2 2 4 2 3 2" xfId="39244" xr:uid="{00000000-0005-0000-0000-000095950000}"/>
    <cellStyle name="Normal 72 2 2 4 2 3 3" xfId="24011" xr:uid="{00000000-0005-0000-0000-000096950000}"/>
    <cellStyle name="Normal 72 2 2 4 2 4" xfId="34231" xr:uid="{00000000-0005-0000-0000-000097950000}"/>
    <cellStyle name="Normal 72 2 2 4 2 5" xfId="18998" xr:uid="{00000000-0005-0000-0000-000098950000}"/>
    <cellStyle name="Normal 72 2 2 4 3" xfId="5549" xr:uid="{00000000-0005-0000-0000-000099950000}"/>
    <cellStyle name="Normal 72 2 2 4 3 2" xfId="15601" xr:uid="{00000000-0005-0000-0000-00009A950000}"/>
    <cellStyle name="Normal 72 2 2 4 3 2 2" xfId="45932" xr:uid="{00000000-0005-0000-0000-00009B950000}"/>
    <cellStyle name="Normal 72 2 2 4 3 2 3" xfId="30699" xr:uid="{00000000-0005-0000-0000-00009C950000}"/>
    <cellStyle name="Normal 72 2 2 4 3 3" xfId="10581" xr:uid="{00000000-0005-0000-0000-00009D950000}"/>
    <cellStyle name="Normal 72 2 2 4 3 3 2" xfId="40915" xr:uid="{00000000-0005-0000-0000-00009E950000}"/>
    <cellStyle name="Normal 72 2 2 4 3 3 3" xfId="25682" xr:uid="{00000000-0005-0000-0000-00009F950000}"/>
    <cellStyle name="Normal 72 2 2 4 3 4" xfId="35902" xr:uid="{00000000-0005-0000-0000-0000A0950000}"/>
    <cellStyle name="Normal 72 2 2 4 3 5" xfId="20669" xr:uid="{00000000-0005-0000-0000-0000A1950000}"/>
    <cellStyle name="Normal 72 2 2 4 4" xfId="12259" xr:uid="{00000000-0005-0000-0000-0000A2950000}"/>
    <cellStyle name="Normal 72 2 2 4 4 2" xfId="42590" xr:uid="{00000000-0005-0000-0000-0000A3950000}"/>
    <cellStyle name="Normal 72 2 2 4 4 3" xfId="27357" xr:uid="{00000000-0005-0000-0000-0000A4950000}"/>
    <cellStyle name="Normal 72 2 2 4 5" xfId="7238" xr:uid="{00000000-0005-0000-0000-0000A5950000}"/>
    <cellStyle name="Normal 72 2 2 4 5 2" xfId="37573" xr:uid="{00000000-0005-0000-0000-0000A6950000}"/>
    <cellStyle name="Normal 72 2 2 4 5 3" xfId="22340" xr:uid="{00000000-0005-0000-0000-0000A7950000}"/>
    <cellStyle name="Normal 72 2 2 4 6" xfId="32561" xr:uid="{00000000-0005-0000-0000-0000A8950000}"/>
    <cellStyle name="Normal 72 2 2 4 7" xfId="17327" xr:uid="{00000000-0005-0000-0000-0000A9950000}"/>
    <cellStyle name="Normal 72 2 2 5" xfId="3020" xr:uid="{00000000-0005-0000-0000-0000AA950000}"/>
    <cellStyle name="Normal 72 2 2 5 2" xfId="13094" xr:uid="{00000000-0005-0000-0000-0000AB950000}"/>
    <cellStyle name="Normal 72 2 2 5 2 2" xfId="43425" xr:uid="{00000000-0005-0000-0000-0000AC950000}"/>
    <cellStyle name="Normal 72 2 2 5 2 3" xfId="28192" xr:uid="{00000000-0005-0000-0000-0000AD950000}"/>
    <cellStyle name="Normal 72 2 2 5 3" xfId="8074" xr:uid="{00000000-0005-0000-0000-0000AE950000}"/>
    <cellStyle name="Normal 72 2 2 5 3 2" xfId="38408" xr:uid="{00000000-0005-0000-0000-0000AF950000}"/>
    <cellStyle name="Normal 72 2 2 5 3 3" xfId="23175" xr:uid="{00000000-0005-0000-0000-0000B0950000}"/>
    <cellStyle name="Normal 72 2 2 5 4" xfId="33395" xr:uid="{00000000-0005-0000-0000-0000B1950000}"/>
    <cellStyle name="Normal 72 2 2 5 5" xfId="18162" xr:uid="{00000000-0005-0000-0000-0000B2950000}"/>
    <cellStyle name="Normal 72 2 2 6" xfId="4713" xr:uid="{00000000-0005-0000-0000-0000B3950000}"/>
    <cellStyle name="Normal 72 2 2 6 2" xfId="14765" xr:uid="{00000000-0005-0000-0000-0000B4950000}"/>
    <cellStyle name="Normal 72 2 2 6 2 2" xfId="45096" xr:uid="{00000000-0005-0000-0000-0000B5950000}"/>
    <cellStyle name="Normal 72 2 2 6 2 3" xfId="29863" xr:uid="{00000000-0005-0000-0000-0000B6950000}"/>
    <cellStyle name="Normal 72 2 2 6 3" xfId="9745" xr:uid="{00000000-0005-0000-0000-0000B7950000}"/>
    <cellStyle name="Normal 72 2 2 6 3 2" xfId="40079" xr:uid="{00000000-0005-0000-0000-0000B8950000}"/>
    <cellStyle name="Normal 72 2 2 6 3 3" xfId="24846" xr:uid="{00000000-0005-0000-0000-0000B9950000}"/>
    <cellStyle name="Normal 72 2 2 6 4" xfId="35066" xr:uid="{00000000-0005-0000-0000-0000BA950000}"/>
    <cellStyle name="Normal 72 2 2 6 5" xfId="19833" xr:uid="{00000000-0005-0000-0000-0000BB950000}"/>
    <cellStyle name="Normal 72 2 2 7" xfId="11423" xr:uid="{00000000-0005-0000-0000-0000BC950000}"/>
    <cellStyle name="Normal 72 2 2 7 2" xfId="41754" xr:uid="{00000000-0005-0000-0000-0000BD950000}"/>
    <cellStyle name="Normal 72 2 2 7 3" xfId="26521" xr:uid="{00000000-0005-0000-0000-0000BE950000}"/>
    <cellStyle name="Normal 72 2 2 8" xfId="6402" xr:uid="{00000000-0005-0000-0000-0000BF950000}"/>
    <cellStyle name="Normal 72 2 2 8 2" xfId="36737" xr:uid="{00000000-0005-0000-0000-0000C0950000}"/>
    <cellStyle name="Normal 72 2 2 8 3" xfId="21504" xr:uid="{00000000-0005-0000-0000-0000C1950000}"/>
    <cellStyle name="Normal 72 2 2 9" xfId="31725" xr:uid="{00000000-0005-0000-0000-0000C2950000}"/>
    <cellStyle name="Normal 72 2 3" xfId="1429" xr:uid="{00000000-0005-0000-0000-0000C3950000}"/>
    <cellStyle name="Normal 72 2 3 2" xfId="1850" xr:uid="{00000000-0005-0000-0000-0000C4950000}"/>
    <cellStyle name="Normal 72 2 3 2 2" xfId="2689" xr:uid="{00000000-0005-0000-0000-0000C5950000}"/>
    <cellStyle name="Normal 72 2 3 2 2 2" xfId="4379" xr:uid="{00000000-0005-0000-0000-0000C6950000}"/>
    <cellStyle name="Normal 72 2 3 2 2 2 2" xfId="14452" xr:uid="{00000000-0005-0000-0000-0000C7950000}"/>
    <cellStyle name="Normal 72 2 3 2 2 2 2 2" xfId="44783" xr:uid="{00000000-0005-0000-0000-0000C8950000}"/>
    <cellStyle name="Normal 72 2 3 2 2 2 2 3" xfId="29550" xr:uid="{00000000-0005-0000-0000-0000C9950000}"/>
    <cellStyle name="Normal 72 2 3 2 2 2 3" xfId="9432" xr:uid="{00000000-0005-0000-0000-0000CA950000}"/>
    <cellStyle name="Normal 72 2 3 2 2 2 3 2" xfId="39766" xr:uid="{00000000-0005-0000-0000-0000CB950000}"/>
    <cellStyle name="Normal 72 2 3 2 2 2 3 3" xfId="24533" xr:uid="{00000000-0005-0000-0000-0000CC950000}"/>
    <cellStyle name="Normal 72 2 3 2 2 2 4" xfId="34753" xr:uid="{00000000-0005-0000-0000-0000CD950000}"/>
    <cellStyle name="Normal 72 2 3 2 2 2 5" xfId="19520" xr:uid="{00000000-0005-0000-0000-0000CE950000}"/>
    <cellStyle name="Normal 72 2 3 2 2 3" xfId="6071" xr:uid="{00000000-0005-0000-0000-0000CF950000}"/>
    <cellStyle name="Normal 72 2 3 2 2 3 2" xfId="16123" xr:uid="{00000000-0005-0000-0000-0000D0950000}"/>
    <cellStyle name="Normal 72 2 3 2 2 3 2 2" xfId="46454" xr:uid="{00000000-0005-0000-0000-0000D1950000}"/>
    <cellStyle name="Normal 72 2 3 2 2 3 2 3" xfId="31221" xr:uid="{00000000-0005-0000-0000-0000D2950000}"/>
    <cellStyle name="Normal 72 2 3 2 2 3 3" xfId="11103" xr:uid="{00000000-0005-0000-0000-0000D3950000}"/>
    <cellStyle name="Normal 72 2 3 2 2 3 3 2" xfId="41437" xr:uid="{00000000-0005-0000-0000-0000D4950000}"/>
    <cellStyle name="Normal 72 2 3 2 2 3 3 3" xfId="26204" xr:uid="{00000000-0005-0000-0000-0000D5950000}"/>
    <cellStyle name="Normal 72 2 3 2 2 3 4" xfId="36424" xr:uid="{00000000-0005-0000-0000-0000D6950000}"/>
    <cellStyle name="Normal 72 2 3 2 2 3 5" xfId="21191" xr:uid="{00000000-0005-0000-0000-0000D7950000}"/>
    <cellStyle name="Normal 72 2 3 2 2 4" xfId="12781" xr:uid="{00000000-0005-0000-0000-0000D8950000}"/>
    <cellStyle name="Normal 72 2 3 2 2 4 2" xfId="43112" xr:uid="{00000000-0005-0000-0000-0000D9950000}"/>
    <cellStyle name="Normal 72 2 3 2 2 4 3" xfId="27879" xr:uid="{00000000-0005-0000-0000-0000DA950000}"/>
    <cellStyle name="Normal 72 2 3 2 2 5" xfId="7760" xr:uid="{00000000-0005-0000-0000-0000DB950000}"/>
    <cellStyle name="Normal 72 2 3 2 2 5 2" xfId="38095" xr:uid="{00000000-0005-0000-0000-0000DC950000}"/>
    <cellStyle name="Normal 72 2 3 2 2 5 3" xfId="22862" xr:uid="{00000000-0005-0000-0000-0000DD950000}"/>
    <cellStyle name="Normal 72 2 3 2 2 6" xfId="33083" xr:uid="{00000000-0005-0000-0000-0000DE950000}"/>
    <cellStyle name="Normal 72 2 3 2 2 7" xfId="17849" xr:uid="{00000000-0005-0000-0000-0000DF950000}"/>
    <cellStyle name="Normal 72 2 3 2 3" xfId="3542" xr:uid="{00000000-0005-0000-0000-0000E0950000}"/>
    <cellStyle name="Normal 72 2 3 2 3 2" xfId="13616" xr:uid="{00000000-0005-0000-0000-0000E1950000}"/>
    <cellStyle name="Normal 72 2 3 2 3 2 2" xfId="43947" xr:uid="{00000000-0005-0000-0000-0000E2950000}"/>
    <cellStyle name="Normal 72 2 3 2 3 2 3" xfId="28714" xr:uid="{00000000-0005-0000-0000-0000E3950000}"/>
    <cellStyle name="Normal 72 2 3 2 3 3" xfId="8596" xr:uid="{00000000-0005-0000-0000-0000E4950000}"/>
    <cellStyle name="Normal 72 2 3 2 3 3 2" xfId="38930" xr:uid="{00000000-0005-0000-0000-0000E5950000}"/>
    <cellStyle name="Normal 72 2 3 2 3 3 3" xfId="23697" xr:uid="{00000000-0005-0000-0000-0000E6950000}"/>
    <cellStyle name="Normal 72 2 3 2 3 4" xfId="33917" xr:uid="{00000000-0005-0000-0000-0000E7950000}"/>
    <cellStyle name="Normal 72 2 3 2 3 5" xfId="18684" xr:uid="{00000000-0005-0000-0000-0000E8950000}"/>
    <cellStyle name="Normal 72 2 3 2 4" xfId="5235" xr:uid="{00000000-0005-0000-0000-0000E9950000}"/>
    <cellStyle name="Normal 72 2 3 2 4 2" xfId="15287" xr:uid="{00000000-0005-0000-0000-0000EA950000}"/>
    <cellStyle name="Normal 72 2 3 2 4 2 2" xfId="45618" xr:uid="{00000000-0005-0000-0000-0000EB950000}"/>
    <cellStyle name="Normal 72 2 3 2 4 2 3" xfId="30385" xr:uid="{00000000-0005-0000-0000-0000EC950000}"/>
    <cellStyle name="Normal 72 2 3 2 4 3" xfId="10267" xr:uid="{00000000-0005-0000-0000-0000ED950000}"/>
    <cellStyle name="Normal 72 2 3 2 4 3 2" xfId="40601" xr:uid="{00000000-0005-0000-0000-0000EE950000}"/>
    <cellStyle name="Normal 72 2 3 2 4 3 3" xfId="25368" xr:uid="{00000000-0005-0000-0000-0000EF950000}"/>
    <cellStyle name="Normal 72 2 3 2 4 4" xfId="35588" xr:uid="{00000000-0005-0000-0000-0000F0950000}"/>
    <cellStyle name="Normal 72 2 3 2 4 5" xfId="20355" xr:uid="{00000000-0005-0000-0000-0000F1950000}"/>
    <cellStyle name="Normal 72 2 3 2 5" xfId="11945" xr:uid="{00000000-0005-0000-0000-0000F2950000}"/>
    <cellStyle name="Normal 72 2 3 2 5 2" xfId="42276" xr:uid="{00000000-0005-0000-0000-0000F3950000}"/>
    <cellStyle name="Normal 72 2 3 2 5 3" xfId="27043" xr:uid="{00000000-0005-0000-0000-0000F4950000}"/>
    <cellStyle name="Normal 72 2 3 2 6" xfId="6924" xr:uid="{00000000-0005-0000-0000-0000F5950000}"/>
    <cellStyle name="Normal 72 2 3 2 6 2" xfId="37259" xr:uid="{00000000-0005-0000-0000-0000F6950000}"/>
    <cellStyle name="Normal 72 2 3 2 6 3" xfId="22026" xr:uid="{00000000-0005-0000-0000-0000F7950000}"/>
    <cellStyle name="Normal 72 2 3 2 7" xfId="32247" xr:uid="{00000000-0005-0000-0000-0000F8950000}"/>
    <cellStyle name="Normal 72 2 3 2 8" xfId="17013" xr:uid="{00000000-0005-0000-0000-0000F9950000}"/>
    <cellStyle name="Normal 72 2 3 3" xfId="2271" xr:uid="{00000000-0005-0000-0000-0000FA950000}"/>
    <cellStyle name="Normal 72 2 3 3 2" xfId="3961" xr:uid="{00000000-0005-0000-0000-0000FB950000}"/>
    <cellStyle name="Normal 72 2 3 3 2 2" xfId="14034" xr:uid="{00000000-0005-0000-0000-0000FC950000}"/>
    <cellStyle name="Normal 72 2 3 3 2 2 2" xfId="44365" xr:uid="{00000000-0005-0000-0000-0000FD950000}"/>
    <cellStyle name="Normal 72 2 3 3 2 2 3" xfId="29132" xr:uid="{00000000-0005-0000-0000-0000FE950000}"/>
    <cellStyle name="Normal 72 2 3 3 2 3" xfId="9014" xr:uid="{00000000-0005-0000-0000-0000FF950000}"/>
    <cellStyle name="Normal 72 2 3 3 2 3 2" xfId="39348" xr:uid="{00000000-0005-0000-0000-000000960000}"/>
    <cellStyle name="Normal 72 2 3 3 2 3 3" xfId="24115" xr:uid="{00000000-0005-0000-0000-000001960000}"/>
    <cellStyle name="Normal 72 2 3 3 2 4" xfId="34335" xr:uid="{00000000-0005-0000-0000-000002960000}"/>
    <cellStyle name="Normal 72 2 3 3 2 5" xfId="19102" xr:uid="{00000000-0005-0000-0000-000003960000}"/>
    <cellStyle name="Normal 72 2 3 3 3" xfId="5653" xr:uid="{00000000-0005-0000-0000-000004960000}"/>
    <cellStyle name="Normal 72 2 3 3 3 2" xfId="15705" xr:uid="{00000000-0005-0000-0000-000005960000}"/>
    <cellStyle name="Normal 72 2 3 3 3 2 2" xfId="46036" xr:uid="{00000000-0005-0000-0000-000006960000}"/>
    <cellStyle name="Normal 72 2 3 3 3 2 3" xfId="30803" xr:uid="{00000000-0005-0000-0000-000007960000}"/>
    <cellStyle name="Normal 72 2 3 3 3 3" xfId="10685" xr:uid="{00000000-0005-0000-0000-000008960000}"/>
    <cellStyle name="Normal 72 2 3 3 3 3 2" xfId="41019" xr:uid="{00000000-0005-0000-0000-000009960000}"/>
    <cellStyle name="Normal 72 2 3 3 3 3 3" xfId="25786" xr:uid="{00000000-0005-0000-0000-00000A960000}"/>
    <cellStyle name="Normal 72 2 3 3 3 4" xfId="36006" xr:uid="{00000000-0005-0000-0000-00000B960000}"/>
    <cellStyle name="Normal 72 2 3 3 3 5" xfId="20773" xr:uid="{00000000-0005-0000-0000-00000C960000}"/>
    <cellStyle name="Normal 72 2 3 3 4" xfId="12363" xr:uid="{00000000-0005-0000-0000-00000D960000}"/>
    <cellStyle name="Normal 72 2 3 3 4 2" xfId="42694" xr:uid="{00000000-0005-0000-0000-00000E960000}"/>
    <cellStyle name="Normal 72 2 3 3 4 3" xfId="27461" xr:uid="{00000000-0005-0000-0000-00000F960000}"/>
    <cellStyle name="Normal 72 2 3 3 5" xfId="7342" xr:uid="{00000000-0005-0000-0000-000010960000}"/>
    <cellStyle name="Normal 72 2 3 3 5 2" xfId="37677" xr:uid="{00000000-0005-0000-0000-000011960000}"/>
    <cellStyle name="Normal 72 2 3 3 5 3" xfId="22444" xr:uid="{00000000-0005-0000-0000-000012960000}"/>
    <cellStyle name="Normal 72 2 3 3 6" xfId="32665" xr:uid="{00000000-0005-0000-0000-000013960000}"/>
    <cellStyle name="Normal 72 2 3 3 7" xfId="17431" xr:uid="{00000000-0005-0000-0000-000014960000}"/>
    <cellStyle name="Normal 72 2 3 4" xfId="3124" xr:uid="{00000000-0005-0000-0000-000015960000}"/>
    <cellStyle name="Normal 72 2 3 4 2" xfId="13198" xr:uid="{00000000-0005-0000-0000-000016960000}"/>
    <cellStyle name="Normal 72 2 3 4 2 2" xfId="43529" xr:uid="{00000000-0005-0000-0000-000017960000}"/>
    <cellStyle name="Normal 72 2 3 4 2 3" xfId="28296" xr:uid="{00000000-0005-0000-0000-000018960000}"/>
    <cellStyle name="Normal 72 2 3 4 3" xfId="8178" xr:uid="{00000000-0005-0000-0000-000019960000}"/>
    <cellStyle name="Normal 72 2 3 4 3 2" xfId="38512" xr:uid="{00000000-0005-0000-0000-00001A960000}"/>
    <cellStyle name="Normal 72 2 3 4 3 3" xfId="23279" xr:uid="{00000000-0005-0000-0000-00001B960000}"/>
    <cellStyle name="Normal 72 2 3 4 4" xfId="33499" xr:uid="{00000000-0005-0000-0000-00001C960000}"/>
    <cellStyle name="Normal 72 2 3 4 5" xfId="18266" xr:uid="{00000000-0005-0000-0000-00001D960000}"/>
    <cellStyle name="Normal 72 2 3 5" xfId="4817" xr:uid="{00000000-0005-0000-0000-00001E960000}"/>
    <cellStyle name="Normal 72 2 3 5 2" xfId="14869" xr:uid="{00000000-0005-0000-0000-00001F960000}"/>
    <cellStyle name="Normal 72 2 3 5 2 2" xfId="45200" xr:uid="{00000000-0005-0000-0000-000020960000}"/>
    <cellStyle name="Normal 72 2 3 5 2 3" xfId="29967" xr:uid="{00000000-0005-0000-0000-000021960000}"/>
    <cellStyle name="Normal 72 2 3 5 3" xfId="9849" xr:uid="{00000000-0005-0000-0000-000022960000}"/>
    <cellStyle name="Normal 72 2 3 5 3 2" xfId="40183" xr:uid="{00000000-0005-0000-0000-000023960000}"/>
    <cellStyle name="Normal 72 2 3 5 3 3" xfId="24950" xr:uid="{00000000-0005-0000-0000-000024960000}"/>
    <cellStyle name="Normal 72 2 3 5 4" xfId="35170" xr:uid="{00000000-0005-0000-0000-000025960000}"/>
    <cellStyle name="Normal 72 2 3 5 5" xfId="19937" xr:uid="{00000000-0005-0000-0000-000026960000}"/>
    <cellStyle name="Normal 72 2 3 6" xfId="11527" xr:uid="{00000000-0005-0000-0000-000027960000}"/>
    <cellStyle name="Normal 72 2 3 6 2" xfId="41858" xr:uid="{00000000-0005-0000-0000-000028960000}"/>
    <cellStyle name="Normal 72 2 3 6 3" xfId="26625" xr:uid="{00000000-0005-0000-0000-000029960000}"/>
    <cellStyle name="Normal 72 2 3 7" xfId="6506" xr:uid="{00000000-0005-0000-0000-00002A960000}"/>
    <cellStyle name="Normal 72 2 3 7 2" xfId="36841" xr:uid="{00000000-0005-0000-0000-00002B960000}"/>
    <cellStyle name="Normal 72 2 3 7 3" xfId="21608" xr:uid="{00000000-0005-0000-0000-00002C960000}"/>
    <cellStyle name="Normal 72 2 3 8" xfId="31829" xr:uid="{00000000-0005-0000-0000-00002D960000}"/>
    <cellStyle name="Normal 72 2 3 9" xfId="16595" xr:uid="{00000000-0005-0000-0000-00002E960000}"/>
    <cellStyle name="Normal 72 2 4" xfId="1642" xr:uid="{00000000-0005-0000-0000-00002F960000}"/>
    <cellStyle name="Normal 72 2 4 2" xfId="2481" xr:uid="{00000000-0005-0000-0000-000030960000}"/>
    <cellStyle name="Normal 72 2 4 2 2" xfId="4171" xr:uid="{00000000-0005-0000-0000-000031960000}"/>
    <cellStyle name="Normal 72 2 4 2 2 2" xfId="14244" xr:uid="{00000000-0005-0000-0000-000032960000}"/>
    <cellStyle name="Normal 72 2 4 2 2 2 2" xfId="44575" xr:uid="{00000000-0005-0000-0000-000033960000}"/>
    <cellStyle name="Normal 72 2 4 2 2 2 3" xfId="29342" xr:uid="{00000000-0005-0000-0000-000034960000}"/>
    <cellStyle name="Normal 72 2 4 2 2 3" xfId="9224" xr:uid="{00000000-0005-0000-0000-000035960000}"/>
    <cellStyle name="Normal 72 2 4 2 2 3 2" xfId="39558" xr:uid="{00000000-0005-0000-0000-000036960000}"/>
    <cellStyle name="Normal 72 2 4 2 2 3 3" xfId="24325" xr:uid="{00000000-0005-0000-0000-000037960000}"/>
    <cellStyle name="Normal 72 2 4 2 2 4" xfId="34545" xr:uid="{00000000-0005-0000-0000-000038960000}"/>
    <cellStyle name="Normal 72 2 4 2 2 5" xfId="19312" xr:uid="{00000000-0005-0000-0000-000039960000}"/>
    <cellStyle name="Normal 72 2 4 2 3" xfId="5863" xr:uid="{00000000-0005-0000-0000-00003A960000}"/>
    <cellStyle name="Normal 72 2 4 2 3 2" xfId="15915" xr:uid="{00000000-0005-0000-0000-00003B960000}"/>
    <cellStyle name="Normal 72 2 4 2 3 2 2" xfId="46246" xr:uid="{00000000-0005-0000-0000-00003C960000}"/>
    <cellStyle name="Normal 72 2 4 2 3 2 3" xfId="31013" xr:uid="{00000000-0005-0000-0000-00003D960000}"/>
    <cellStyle name="Normal 72 2 4 2 3 3" xfId="10895" xr:uid="{00000000-0005-0000-0000-00003E960000}"/>
    <cellStyle name="Normal 72 2 4 2 3 3 2" xfId="41229" xr:uid="{00000000-0005-0000-0000-00003F960000}"/>
    <cellStyle name="Normal 72 2 4 2 3 3 3" xfId="25996" xr:uid="{00000000-0005-0000-0000-000040960000}"/>
    <cellStyle name="Normal 72 2 4 2 3 4" xfId="36216" xr:uid="{00000000-0005-0000-0000-000041960000}"/>
    <cellStyle name="Normal 72 2 4 2 3 5" xfId="20983" xr:uid="{00000000-0005-0000-0000-000042960000}"/>
    <cellStyle name="Normal 72 2 4 2 4" xfId="12573" xr:uid="{00000000-0005-0000-0000-000043960000}"/>
    <cellStyle name="Normal 72 2 4 2 4 2" xfId="42904" xr:uid="{00000000-0005-0000-0000-000044960000}"/>
    <cellStyle name="Normal 72 2 4 2 4 3" xfId="27671" xr:uid="{00000000-0005-0000-0000-000045960000}"/>
    <cellStyle name="Normal 72 2 4 2 5" xfId="7552" xr:uid="{00000000-0005-0000-0000-000046960000}"/>
    <cellStyle name="Normal 72 2 4 2 5 2" xfId="37887" xr:uid="{00000000-0005-0000-0000-000047960000}"/>
    <cellStyle name="Normal 72 2 4 2 5 3" xfId="22654" xr:uid="{00000000-0005-0000-0000-000048960000}"/>
    <cellStyle name="Normal 72 2 4 2 6" xfId="32875" xr:uid="{00000000-0005-0000-0000-000049960000}"/>
    <cellStyle name="Normal 72 2 4 2 7" xfId="17641" xr:uid="{00000000-0005-0000-0000-00004A960000}"/>
    <cellStyle name="Normal 72 2 4 3" xfId="3334" xr:uid="{00000000-0005-0000-0000-00004B960000}"/>
    <cellStyle name="Normal 72 2 4 3 2" xfId="13408" xr:uid="{00000000-0005-0000-0000-00004C960000}"/>
    <cellStyle name="Normal 72 2 4 3 2 2" xfId="43739" xr:uid="{00000000-0005-0000-0000-00004D960000}"/>
    <cellStyle name="Normal 72 2 4 3 2 3" xfId="28506" xr:uid="{00000000-0005-0000-0000-00004E960000}"/>
    <cellStyle name="Normal 72 2 4 3 3" xfId="8388" xr:uid="{00000000-0005-0000-0000-00004F960000}"/>
    <cellStyle name="Normal 72 2 4 3 3 2" xfId="38722" xr:uid="{00000000-0005-0000-0000-000050960000}"/>
    <cellStyle name="Normal 72 2 4 3 3 3" xfId="23489" xr:uid="{00000000-0005-0000-0000-000051960000}"/>
    <cellStyle name="Normal 72 2 4 3 4" xfId="33709" xr:uid="{00000000-0005-0000-0000-000052960000}"/>
    <cellStyle name="Normal 72 2 4 3 5" xfId="18476" xr:uid="{00000000-0005-0000-0000-000053960000}"/>
    <cellStyle name="Normal 72 2 4 4" xfId="5027" xr:uid="{00000000-0005-0000-0000-000054960000}"/>
    <cellStyle name="Normal 72 2 4 4 2" xfId="15079" xr:uid="{00000000-0005-0000-0000-000055960000}"/>
    <cellStyle name="Normal 72 2 4 4 2 2" xfId="45410" xr:uid="{00000000-0005-0000-0000-000056960000}"/>
    <cellStyle name="Normal 72 2 4 4 2 3" xfId="30177" xr:uid="{00000000-0005-0000-0000-000057960000}"/>
    <cellStyle name="Normal 72 2 4 4 3" xfId="10059" xr:uid="{00000000-0005-0000-0000-000058960000}"/>
    <cellStyle name="Normal 72 2 4 4 3 2" xfId="40393" xr:uid="{00000000-0005-0000-0000-000059960000}"/>
    <cellStyle name="Normal 72 2 4 4 3 3" xfId="25160" xr:uid="{00000000-0005-0000-0000-00005A960000}"/>
    <cellStyle name="Normal 72 2 4 4 4" xfId="35380" xr:uid="{00000000-0005-0000-0000-00005B960000}"/>
    <cellStyle name="Normal 72 2 4 4 5" xfId="20147" xr:uid="{00000000-0005-0000-0000-00005C960000}"/>
    <cellStyle name="Normal 72 2 4 5" xfId="11737" xr:uid="{00000000-0005-0000-0000-00005D960000}"/>
    <cellStyle name="Normal 72 2 4 5 2" xfId="42068" xr:uid="{00000000-0005-0000-0000-00005E960000}"/>
    <cellStyle name="Normal 72 2 4 5 3" xfId="26835" xr:uid="{00000000-0005-0000-0000-00005F960000}"/>
    <cellStyle name="Normal 72 2 4 6" xfId="6716" xr:uid="{00000000-0005-0000-0000-000060960000}"/>
    <cellStyle name="Normal 72 2 4 6 2" xfId="37051" xr:uid="{00000000-0005-0000-0000-000061960000}"/>
    <cellStyle name="Normal 72 2 4 6 3" xfId="21818" xr:uid="{00000000-0005-0000-0000-000062960000}"/>
    <cellStyle name="Normal 72 2 4 7" xfId="32039" xr:uid="{00000000-0005-0000-0000-000063960000}"/>
    <cellStyle name="Normal 72 2 4 8" xfId="16805" xr:uid="{00000000-0005-0000-0000-000064960000}"/>
    <cellStyle name="Normal 72 2 5" xfId="2063" xr:uid="{00000000-0005-0000-0000-000065960000}"/>
    <cellStyle name="Normal 72 2 5 2" xfId="3753" xr:uid="{00000000-0005-0000-0000-000066960000}"/>
    <cellStyle name="Normal 72 2 5 2 2" xfId="13826" xr:uid="{00000000-0005-0000-0000-000067960000}"/>
    <cellStyle name="Normal 72 2 5 2 2 2" xfId="44157" xr:uid="{00000000-0005-0000-0000-000068960000}"/>
    <cellStyle name="Normal 72 2 5 2 2 3" xfId="28924" xr:uid="{00000000-0005-0000-0000-000069960000}"/>
    <cellStyle name="Normal 72 2 5 2 3" xfId="8806" xr:uid="{00000000-0005-0000-0000-00006A960000}"/>
    <cellStyle name="Normal 72 2 5 2 3 2" xfId="39140" xr:uid="{00000000-0005-0000-0000-00006B960000}"/>
    <cellStyle name="Normal 72 2 5 2 3 3" xfId="23907" xr:uid="{00000000-0005-0000-0000-00006C960000}"/>
    <cellStyle name="Normal 72 2 5 2 4" xfId="34127" xr:uid="{00000000-0005-0000-0000-00006D960000}"/>
    <cellStyle name="Normal 72 2 5 2 5" xfId="18894" xr:uid="{00000000-0005-0000-0000-00006E960000}"/>
    <cellStyle name="Normal 72 2 5 3" xfId="5445" xr:uid="{00000000-0005-0000-0000-00006F960000}"/>
    <cellStyle name="Normal 72 2 5 3 2" xfId="15497" xr:uid="{00000000-0005-0000-0000-000070960000}"/>
    <cellStyle name="Normal 72 2 5 3 2 2" xfId="45828" xr:uid="{00000000-0005-0000-0000-000071960000}"/>
    <cellStyle name="Normal 72 2 5 3 2 3" xfId="30595" xr:uid="{00000000-0005-0000-0000-000072960000}"/>
    <cellStyle name="Normal 72 2 5 3 3" xfId="10477" xr:uid="{00000000-0005-0000-0000-000073960000}"/>
    <cellStyle name="Normal 72 2 5 3 3 2" xfId="40811" xr:uid="{00000000-0005-0000-0000-000074960000}"/>
    <cellStyle name="Normal 72 2 5 3 3 3" xfId="25578" xr:uid="{00000000-0005-0000-0000-000075960000}"/>
    <cellStyle name="Normal 72 2 5 3 4" xfId="35798" xr:uid="{00000000-0005-0000-0000-000076960000}"/>
    <cellStyle name="Normal 72 2 5 3 5" xfId="20565" xr:uid="{00000000-0005-0000-0000-000077960000}"/>
    <cellStyle name="Normal 72 2 5 4" xfId="12155" xr:uid="{00000000-0005-0000-0000-000078960000}"/>
    <cellStyle name="Normal 72 2 5 4 2" xfId="42486" xr:uid="{00000000-0005-0000-0000-000079960000}"/>
    <cellStyle name="Normal 72 2 5 4 3" xfId="27253" xr:uid="{00000000-0005-0000-0000-00007A960000}"/>
    <cellStyle name="Normal 72 2 5 5" xfId="7134" xr:uid="{00000000-0005-0000-0000-00007B960000}"/>
    <cellStyle name="Normal 72 2 5 5 2" xfId="37469" xr:uid="{00000000-0005-0000-0000-00007C960000}"/>
    <cellStyle name="Normal 72 2 5 5 3" xfId="22236" xr:uid="{00000000-0005-0000-0000-00007D960000}"/>
    <cellStyle name="Normal 72 2 5 6" xfId="32457" xr:uid="{00000000-0005-0000-0000-00007E960000}"/>
    <cellStyle name="Normal 72 2 5 7" xfId="17223" xr:uid="{00000000-0005-0000-0000-00007F960000}"/>
    <cellStyle name="Normal 72 2 6" xfId="2916" xr:uid="{00000000-0005-0000-0000-000080960000}"/>
    <cellStyle name="Normal 72 2 6 2" xfId="12990" xr:uid="{00000000-0005-0000-0000-000081960000}"/>
    <cellStyle name="Normal 72 2 6 2 2" xfId="43321" xr:uid="{00000000-0005-0000-0000-000082960000}"/>
    <cellStyle name="Normal 72 2 6 2 3" xfId="28088" xr:uid="{00000000-0005-0000-0000-000083960000}"/>
    <cellStyle name="Normal 72 2 6 3" xfId="7970" xr:uid="{00000000-0005-0000-0000-000084960000}"/>
    <cellStyle name="Normal 72 2 6 3 2" xfId="38304" xr:uid="{00000000-0005-0000-0000-000085960000}"/>
    <cellStyle name="Normal 72 2 6 3 3" xfId="23071" xr:uid="{00000000-0005-0000-0000-000086960000}"/>
    <cellStyle name="Normal 72 2 6 4" xfId="33291" xr:uid="{00000000-0005-0000-0000-000087960000}"/>
    <cellStyle name="Normal 72 2 6 5" xfId="18058" xr:uid="{00000000-0005-0000-0000-000088960000}"/>
    <cellStyle name="Normal 72 2 7" xfId="4609" xr:uid="{00000000-0005-0000-0000-000089960000}"/>
    <cellStyle name="Normal 72 2 7 2" xfId="14661" xr:uid="{00000000-0005-0000-0000-00008A960000}"/>
    <cellStyle name="Normal 72 2 7 2 2" xfId="44992" xr:uid="{00000000-0005-0000-0000-00008B960000}"/>
    <cellStyle name="Normal 72 2 7 2 3" xfId="29759" xr:uid="{00000000-0005-0000-0000-00008C960000}"/>
    <cellStyle name="Normal 72 2 7 3" xfId="9641" xr:uid="{00000000-0005-0000-0000-00008D960000}"/>
    <cellStyle name="Normal 72 2 7 3 2" xfId="39975" xr:uid="{00000000-0005-0000-0000-00008E960000}"/>
    <cellStyle name="Normal 72 2 7 3 3" xfId="24742" xr:uid="{00000000-0005-0000-0000-00008F960000}"/>
    <cellStyle name="Normal 72 2 7 4" xfId="34962" xr:uid="{00000000-0005-0000-0000-000090960000}"/>
    <cellStyle name="Normal 72 2 7 5" xfId="19729" xr:uid="{00000000-0005-0000-0000-000091960000}"/>
    <cellStyle name="Normal 72 2 8" xfId="11319" xr:uid="{00000000-0005-0000-0000-000092960000}"/>
    <cellStyle name="Normal 72 2 8 2" xfId="41650" xr:uid="{00000000-0005-0000-0000-000093960000}"/>
    <cellStyle name="Normal 72 2 8 3" xfId="26417" xr:uid="{00000000-0005-0000-0000-000094960000}"/>
    <cellStyle name="Normal 72 2 9" xfId="6298" xr:uid="{00000000-0005-0000-0000-000095960000}"/>
    <cellStyle name="Normal 72 2 9 2" xfId="36633" xr:uid="{00000000-0005-0000-0000-000096960000}"/>
    <cellStyle name="Normal 72 2 9 3" xfId="21400" xr:uid="{00000000-0005-0000-0000-000097960000}"/>
    <cellStyle name="Normal 72 3" xfId="1262" xr:uid="{00000000-0005-0000-0000-000098960000}"/>
    <cellStyle name="Normal 72 3 10" xfId="16439" xr:uid="{00000000-0005-0000-0000-000099960000}"/>
    <cellStyle name="Normal 72 3 2" xfId="1481" xr:uid="{00000000-0005-0000-0000-00009A960000}"/>
    <cellStyle name="Normal 72 3 2 2" xfId="1902" xr:uid="{00000000-0005-0000-0000-00009B960000}"/>
    <cellStyle name="Normal 72 3 2 2 2" xfId="2741" xr:uid="{00000000-0005-0000-0000-00009C960000}"/>
    <cellStyle name="Normal 72 3 2 2 2 2" xfId="4431" xr:uid="{00000000-0005-0000-0000-00009D960000}"/>
    <cellStyle name="Normal 72 3 2 2 2 2 2" xfId="14504" xr:uid="{00000000-0005-0000-0000-00009E960000}"/>
    <cellStyle name="Normal 72 3 2 2 2 2 2 2" xfId="44835" xr:uid="{00000000-0005-0000-0000-00009F960000}"/>
    <cellStyle name="Normal 72 3 2 2 2 2 2 3" xfId="29602" xr:uid="{00000000-0005-0000-0000-0000A0960000}"/>
    <cellStyle name="Normal 72 3 2 2 2 2 3" xfId="9484" xr:uid="{00000000-0005-0000-0000-0000A1960000}"/>
    <cellStyle name="Normal 72 3 2 2 2 2 3 2" xfId="39818" xr:uid="{00000000-0005-0000-0000-0000A2960000}"/>
    <cellStyle name="Normal 72 3 2 2 2 2 3 3" xfId="24585" xr:uid="{00000000-0005-0000-0000-0000A3960000}"/>
    <cellStyle name="Normal 72 3 2 2 2 2 4" xfId="34805" xr:uid="{00000000-0005-0000-0000-0000A4960000}"/>
    <cellStyle name="Normal 72 3 2 2 2 2 5" xfId="19572" xr:uid="{00000000-0005-0000-0000-0000A5960000}"/>
    <cellStyle name="Normal 72 3 2 2 2 3" xfId="6123" xr:uid="{00000000-0005-0000-0000-0000A6960000}"/>
    <cellStyle name="Normal 72 3 2 2 2 3 2" xfId="16175" xr:uid="{00000000-0005-0000-0000-0000A7960000}"/>
    <cellStyle name="Normal 72 3 2 2 2 3 2 2" xfId="46506" xr:uid="{00000000-0005-0000-0000-0000A8960000}"/>
    <cellStyle name="Normal 72 3 2 2 2 3 2 3" xfId="31273" xr:uid="{00000000-0005-0000-0000-0000A9960000}"/>
    <cellStyle name="Normal 72 3 2 2 2 3 3" xfId="11155" xr:uid="{00000000-0005-0000-0000-0000AA960000}"/>
    <cellStyle name="Normal 72 3 2 2 2 3 3 2" xfId="41489" xr:uid="{00000000-0005-0000-0000-0000AB960000}"/>
    <cellStyle name="Normal 72 3 2 2 2 3 3 3" xfId="26256" xr:uid="{00000000-0005-0000-0000-0000AC960000}"/>
    <cellStyle name="Normal 72 3 2 2 2 3 4" xfId="36476" xr:uid="{00000000-0005-0000-0000-0000AD960000}"/>
    <cellStyle name="Normal 72 3 2 2 2 3 5" xfId="21243" xr:uid="{00000000-0005-0000-0000-0000AE960000}"/>
    <cellStyle name="Normal 72 3 2 2 2 4" xfId="12833" xr:uid="{00000000-0005-0000-0000-0000AF960000}"/>
    <cellStyle name="Normal 72 3 2 2 2 4 2" xfId="43164" xr:uid="{00000000-0005-0000-0000-0000B0960000}"/>
    <cellStyle name="Normal 72 3 2 2 2 4 3" xfId="27931" xr:uid="{00000000-0005-0000-0000-0000B1960000}"/>
    <cellStyle name="Normal 72 3 2 2 2 5" xfId="7812" xr:uid="{00000000-0005-0000-0000-0000B2960000}"/>
    <cellStyle name="Normal 72 3 2 2 2 5 2" xfId="38147" xr:uid="{00000000-0005-0000-0000-0000B3960000}"/>
    <cellStyle name="Normal 72 3 2 2 2 5 3" xfId="22914" xr:uid="{00000000-0005-0000-0000-0000B4960000}"/>
    <cellStyle name="Normal 72 3 2 2 2 6" xfId="33135" xr:uid="{00000000-0005-0000-0000-0000B5960000}"/>
    <cellStyle name="Normal 72 3 2 2 2 7" xfId="17901" xr:uid="{00000000-0005-0000-0000-0000B6960000}"/>
    <cellStyle name="Normal 72 3 2 2 3" xfId="3594" xr:uid="{00000000-0005-0000-0000-0000B7960000}"/>
    <cellStyle name="Normal 72 3 2 2 3 2" xfId="13668" xr:uid="{00000000-0005-0000-0000-0000B8960000}"/>
    <cellStyle name="Normal 72 3 2 2 3 2 2" xfId="43999" xr:uid="{00000000-0005-0000-0000-0000B9960000}"/>
    <cellStyle name="Normal 72 3 2 2 3 2 3" xfId="28766" xr:uid="{00000000-0005-0000-0000-0000BA960000}"/>
    <cellStyle name="Normal 72 3 2 2 3 3" xfId="8648" xr:uid="{00000000-0005-0000-0000-0000BB960000}"/>
    <cellStyle name="Normal 72 3 2 2 3 3 2" xfId="38982" xr:uid="{00000000-0005-0000-0000-0000BC960000}"/>
    <cellStyle name="Normal 72 3 2 2 3 3 3" xfId="23749" xr:uid="{00000000-0005-0000-0000-0000BD960000}"/>
    <cellStyle name="Normal 72 3 2 2 3 4" xfId="33969" xr:uid="{00000000-0005-0000-0000-0000BE960000}"/>
    <cellStyle name="Normal 72 3 2 2 3 5" xfId="18736" xr:uid="{00000000-0005-0000-0000-0000BF960000}"/>
    <cellStyle name="Normal 72 3 2 2 4" xfId="5287" xr:uid="{00000000-0005-0000-0000-0000C0960000}"/>
    <cellStyle name="Normal 72 3 2 2 4 2" xfId="15339" xr:uid="{00000000-0005-0000-0000-0000C1960000}"/>
    <cellStyle name="Normal 72 3 2 2 4 2 2" xfId="45670" xr:uid="{00000000-0005-0000-0000-0000C2960000}"/>
    <cellStyle name="Normal 72 3 2 2 4 2 3" xfId="30437" xr:uid="{00000000-0005-0000-0000-0000C3960000}"/>
    <cellStyle name="Normal 72 3 2 2 4 3" xfId="10319" xr:uid="{00000000-0005-0000-0000-0000C4960000}"/>
    <cellStyle name="Normal 72 3 2 2 4 3 2" xfId="40653" xr:uid="{00000000-0005-0000-0000-0000C5960000}"/>
    <cellStyle name="Normal 72 3 2 2 4 3 3" xfId="25420" xr:uid="{00000000-0005-0000-0000-0000C6960000}"/>
    <cellStyle name="Normal 72 3 2 2 4 4" xfId="35640" xr:uid="{00000000-0005-0000-0000-0000C7960000}"/>
    <cellStyle name="Normal 72 3 2 2 4 5" xfId="20407" xr:uid="{00000000-0005-0000-0000-0000C8960000}"/>
    <cellStyle name="Normal 72 3 2 2 5" xfId="11997" xr:uid="{00000000-0005-0000-0000-0000C9960000}"/>
    <cellStyle name="Normal 72 3 2 2 5 2" xfId="42328" xr:uid="{00000000-0005-0000-0000-0000CA960000}"/>
    <cellStyle name="Normal 72 3 2 2 5 3" xfId="27095" xr:uid="{00000000-0005-0000-0000-0000CB960000}"/>
    <cellStyle name="Normal 72 3 2 2 6" xfId="6976" xr:uid="{00000000-0005-0000-0000-0000CC960000}"/>
    <cellStyle name="Normal 72 3 2 2 6 2" xfId="37311" xr:uid="{00000000-0005-0000-0000-0000CD960000}"/>
    <cellStyle name="Normal 72 3 2 2 6 3" xfId="22078" xr:uid="{00000000-0005-0000-0000-0000CE960000}"/>
    <cellStyle name="Normal 72 3 2 2 7" xfId="32299" xr:uid="{00000000-0005-0000-0000-0000CF960000}"/>
    <cellStyle name="Normal 72 3 2 2 8" xfId="17065" xr:uid="{00000000-0005-0000-0000-0000D0960000}"/>
    <cellStyle name="Normal 72 3 2 3" xfId="2323" xr:uid="{00000000-0005-0000-0000-0000D1960000}"/>
    <cellStyle name="Normal 72 3 2 3 2" xfId="4013" xr:uid="{00000000-0005-0000-0000-0000D2960000}"/>
    <cellStyle name="Normal 72 3 2 3 2 2" xfId="14086" xr:uid="{00000000-0005-0000-0000-0000D3960000}"/>
    <cellStyle name="Normal 72 3 2 3 2 2 2" xfId="44417" xr:uid="{00000000-0005-0000-0000-0000D4960000}"/>
    <cellStyle name="Normal 72 3 2 3 2 2 3" xfId="29184" xr:uid="{00000000-0005-0000-0000-0000D5960000}"/>
    <cellStyle name="Normal 72 3 2 3 2 3" xfId="9066" xr:uid="{00000000-0005-0000-0000-0000D6960000}"/>
    <cellStyle name="Normal 72 3 2 3 2 3 2" xfId="39400" xr:uid="{00000000-0005-0000-0000-0000D7960000}"/>
    <cellStyle name="Normal 72 3 2 3 2 3 3" xfId="24167" xr:uid="{00000000-0005-0000-0000-0000D8960000}"/>
    <cellStyle name="Normal 72 3 2 3 2 4" xfId="34387" xr:uid="{00000000-0005-0000-0000-0000D9960000}"/>
    <cellStyle name="Normal 72 3 2 3 2 5" xfId="19154" xr:uid="{00000000-0005-0000-0000-0000DA960000}"/>
    <cellStyle name="Normal 72 3 2 3 3" xfId="5705" xr:uid="{00000000-0005-0000-0000-0000DB960000}"/>
    <cellStyle name="Normal 72 3 2 3 3 2" xfId="15757" xr:uid="{00000000-0005-0000-0000-0000DC960000}"/>
    <cellStyle name="Normal 72 3 2 3 3 2 2" xfId="46088" xr:uid="{00000000-0005-0000-0000-0000DD960000}"/>
    <cellStyle name="Normal 72 3 2 3 3 2 3" xfId="30855" xr:uid="{00000000-0005-0000-0000-0000DE960000}"/>
    <cellStyle name="Normal 72 3 2 3 3 3" xfId="10737" xr:uid="{00000000-0005-0000-0000-0000DF960000}"/>
    <cellStyle name="Normal 72 3 2 3 3 3 2" xfId="41071" xr:uid="{00000000-0005-0000-0000-0000E0960000}"/>
    <cellStyle name="Normal 72 3 2 3 3 3 3" xfId="25838" xr:uid="{00000000-0005-0000-0000-0000E1960000}"/>
    <cellStyle name="Normal 72 3 2 3 3 4" xfId="36058" xr:uid="{00000000-0005-0000-0000-0000E2960000}"/>
    <cellStyle name="Normal 72 3 2 3 3 5" xfId="20825" xr:uid="{00000000-0005-0000-0000-0000E3960000}"/>
    <cellStyle name="Normal 72 3 2 3 4" xfId="12415" xr:uid="{00000000-0005-0000-0000-0000E4960000}"/>
    <cellStyle name="Normal 72 3 2 3 4 2" xfId="42746" xr:uid="{00000000-0005-0000-0000-0000E5960000}"/>
    <cellStyle name="Normal 72 3 2 3 4 3" xfId="27513" xr:uid="{00000000-0005-0000-0000-0000E6960000}"/>
    <cellStyle name="Normal 72 3 2 3 5" xfId="7394" xr:uid="{00000000-0005-0000-0000-0000E7960000}"/>
    <cellStyle name="Normal 72 3 2 3 5 2" xfId="37729" xr:uid="{00000000-0005-0000-0000-0000E8960000}"/>
    <cellStyle name="Normal 72 3 2 3 5 3" xfId="22496" xr:uid="{00000000-0005-0000-0000-0000E9960000}"/>
    <cellStyle name="Normal 72 3 2 3 6" xfId="32717" xr:uid="{00000000-0005-0000-0000-0000EA960000}"/>
    <cellStyle name="Normal 72 3 2 3 7" xfId="17483" xr:uid="{00000000-0005-0000-0000-0000EB960000}"/>
    <cellStyle name="Normal 72 3 2 4" xfId="3176" xr:uid="{00000000-0005-0000-0000-0000EC960000}"/>
    <cellStyle name="Normal 72 3 2 4 2" xfId="13250" xr:uid="{00000000-0005-0000-0000-0000ED960000}"/>
    <cellStyle name="Normal 72 3 2 4 2 2" xfId="43581" xr:uid="{00000000-0005-0000-0000-0000EE960000}"/>
    <cellStyle name="Normal 72 3 2 4 2 3" xfId="28348" xr:uid="{00000000-0005-0000-0000-0000EF960000}"/>
    <cellStyle name="Normal 72 3 2 4 3" xfId="8230" xr:uid="{00000000-0005-0000-0000-0000F0960000}"/>
    <cellStyle name="Normal 72 3 2 4 3 2" xfId="38564" xr:uid="{00000000-0005-0000-0000-0000F1960000}"/>
    <cellStyle name="Normal 72 3 2 4 3 3" xfId="23331" xr:uid="{00000000-0005-0000-0000-0000F2960000}"/>
    <cellStyle name="Normal 72 3 2 4 4" xfId="33551" xr:uid="{00000000-0005-0000-0000-0000F3960000}"/>
    <cellStyle name="Normal 72 3 2 4 5" xfId="18318" xr:uid="{00000000-0005-0000-0000-0000F4960000}"/>
    <cellStyle name="Normal 72 3 2 5" xfId="4869" xr:uid="{00000000-0005-0000-0000-0000F5960000}"/>
    <cellStyle name="Normal 72 3 2 5 2" xfId="14921" xr:uid="{00000000-0005-0000-0000-0000F6960000}"/>
    <cellStyle name="Normal 72 3 2 5 2 2" xfId="45252" xr:uid="{00000000-0005-0000-0000-0000F7960000}"/>
    <cellStyle name="Normal 72 3 2 5 2 3" xfId="30019" xr:uid="{00000000-0005-0000-0000-0000F8960000}"/>
    <cellStyle name="Normal 72 3 2 5 3" xfId="9901" xr:uid="{00000000-0005-0000-0000-0000F9960000}"/>
    <cellStyle name="Normal 72 3 2 5 3 2" xfId="40235" xr:uid="{00000000-0005-0000-0000-0000FA960000}"/>
    <cellStyle name="Normal 72 3 2 5 3 3" xfId="25002" xr:uid="{00000000-0005-0000-0000-0000FB960000}"/>
    <cellStyle name="Normal 72 3 2 5 4" xfId="35222" xr:uid="{00000000-0005-0000-0000-0000FC960000}"/>
    <cellStyle name="Normal 72 3 2 5 5" xfId="19989" xr:uid="{00000000-0005-0000-0000-0000FD960000}"/>
    <cellStyle name="Normal 72 3 2 6" xfId="11579" xr:uid="{00000000-0005-0000-0000-0000FE960000}"/>
    <cellStyle name="Normal 72 3 2 6 2" xfId="41910" xr:uid="{00000000-0005-0000-0000-0000FF960000}"/>
    <cellStyle name="Normal 72 3 2 6 3" xfId="26677" xr:uid="{00000000-0005-0000-0000-000000970000}"/>
    <cellStyle name="Normal 72 3 2 7" xfId="6558" xr:uid="{00000000-0005-0000-0000-000001970000}"/>
    <cellStyle name="Normal 72 3 2 7 2" xfId="36893" xr:uid="{00000000-0005-0000-0000-000002970000}"/>
    <cellStyle name="Normal 72 3 2 7 3" xfId="21660" xr:uid="{00000000-0005-0000-0000-000003970000}"/>
    <cellStyle name="Normal 72 3 2 8" xfId="31881" xr:uid="{00000000-0005-0000-0000-000004970000}"/>
    <cellStyle name="Normal 72 3 2 9" xfId="16647" xr:uid="{00000000-0005-0000-0000-000005970000}"/>
    <cellStyle name="Normal 72 3 3" xfId="1694" xr:uid="{00000000-0005-0000-0000-000006970000}"/>
    <cellStyle name="Normal 72 3 3 2" xfId="2533" xr:uid="{00000000-0005-0000-0000-000007970000}"/>
    <cellStyle name="Normal 72 3 3 2 2" xfId="4223" xr:uid="{00000000-0005-0000-0000-000008970000}"/>
    <cellStyle name="Normal 72 3 3 2 2 2" xfId="14296" xr:uid="{00000000-0005-0000-0000-000009970000}"/>
    <cellStyle name="Normal 72 3 3 2 2 2 2" xfId="44627" xr:uid="{00000000-0005-0000-0000-00000A970000}"/>
    <cellStyle name="Normal 72 3 3 2 2 2 3" xfId="29394" xr:uid="{00000000-0005-0000-0000-00000B970000}"/>
    <cellStyle name="Normal 72 3 3 2 2 3" xfId="9276" xr:uid="{00000000-0005-0000-0000-00000C970000}"/>
    <cellStyle name="Normal 72 3 3 2 2 3 2" xfId="39610" xr:uid="{00000000-0005-0000-0000-00000D970000}"/>
    <cellStyle name="Normal 72 3 3 2 2 3 3" xfId="24377" xr:uid="{00000000-0005-0000-0000-00000E970000}"/>
    <cellStyle name="Normal 72 3 3 2 2 4" xfId="34597" xr:uid="{00000000-0005-0000-0000-00000F970000}"/>
    <cellStyle name="Normal 72 3 3 2 2 5" xfId="19364" xr:uid="{00000000-0005-0000-0000-000010970000}"/>
    <cellStyle name="Normal 72 3 3 2 3" xfId="5915" xr:uid="{00000000-0005-0000-0000-000011970000}"/>
    <cellStyle name="Normal 72 3 3 2 3 2" xfId="15967" xr:uid="{00000000-0005-0000-0000-000012970000}"/>
    <cellStyle name="Normal 72 3 3 2 3 2 2" xfId="46298" xr:uid="{00000000-0005-0000-0000-000013970000}"/>
    <cellStyle name="Normal 72 3 3 2 3 2 3" xfId="31065" xr:uid="{00000000-0005-0000-0000-000014970000}"/>
    <cellStyle name="Normal 72 3 3 2 3 3" xfId="10947" xr:uid="{00000000-0005-0000-0000-000015970000}"/>
    <cellStyle name="Normal 72 3 3 2 3 3 2" xfId="41281" xr:uid="{00000000-0005-0000-0000-000016970000}"/>
    <cellStyle name="Normal 72 3 3 2 3 3 3" xfId="26048" xr:uid="{00000000-0005-0000-0000-000017970000}"/>
    <cellStyle name="Normal 72 3 3 2 3 4" xfId="36268" xr:uid="{00000000-0005-0000-0000-000018970000}"/>
    <cellStyle name="Normal 72 3 3 2 3 5" xfId="21035" xr:uid="{00000000-0005-0000-0000-000019970000}"/>
    <cellStyle name="Normal 72 3 3 2 4" xfId="12625" xr:uid="{00000000-0005-0000-0000-00001A970000}"/>
    <cellStyle name="Normal 72 3 3 2 4 2" xfId="42956" xr:uid="{00000000-0005-0000-0000-00001B970000}"/>
    <cellStyle name="Normal 72 3 3 2 4 3" xfId="27723" xr:uid="{00000000-0005-0000-0000-00001C970000}"/>
    <cellStyle name="Normal 72 3 3 2 5" xfId="7604" xr:uid="{00000000-0005-0000-0000-00001D970000}"/>
    <cellStyle name="Normal 72 3 3 2 5 2" xfId="37939" xr:uid="{00000000-0005-0000-0000-00001E970000}"/>
    <cellStyle name="Normal 72 3 3 2 5 3" xfId="22706" xr:uid="{00000000-0005-0000-0000-00001F970000}"/>
    <cellStyle name="Normal 72 3 3 2 6" xfId="32927" xr:uid="{00000000-0005-0000-0000-000020970000}"/>
    <cellStyle name="Normal 72 3 3 2 7" xfId="17693" xr:uid="{00000000-0005-0000-0000-000021970000}"/>
    <cellStyle name="Normal 72 3 3 3" xfId="3386" xr:uid="{00000000-0005-0000-0000-000022970000}"/>
    <cellStyle name="Normal 72 3 3 3 2" xfId="13460" xr:uid="{00000000-0005-0000-0000-000023970000}"/>
    <cellStyle name="Normal 72 3 3 3 2 2" xfId="43791" xr:uid="{00000000-0005-0000-0000-000024970000}"/>
    <cellStyle name="Normal 72 3 3 3 2 3" xfId="28558" xr:uid="{00000000-0005-0000-0000-000025970000}"/>
    <cellStyle name="Normal 72 3 3 3 3" xfId="8440" xr:uid="{00000000-0005-0000-0000-000026970000}"/>
    <cellStyle name="Normal 72 3 3 3 3 2" xfId="38774" xr:uid="{00000000-0005-0000-0000-000027970000}"/>
    <cellStyle name="Normal 72 3 3 3 3 3" xfId="23541" xr:uid="{00000000-0005-0000-0000-000028970000}"/>
    <cellStyle name="Normal 72 3 3 3 4" xfId="33761" xr:uid="{00000000-0005-0000-0000-000029970000}"/>
    <cellStyle name="Normal 72 3 3 3 5" xfId="18528" xr:uid="{00000000-0005-0000-0000-00002A970000}"/>
    <cellStyle name="Normal 72 3 3 4" xfId="5079" xr:uid="{00000000-0005-0000-0000-00002B970000}"/>
    <cellStyle name="Normal 72 3 3 4 2" xfId="15131" xr:uid="{00000000-0005-0000-0000-00002C970000}"/>
    <cellStyle name="Normal 72 3 3 4 2 2" xfId="45462" xr:uid="{00000000-0005-0000-0000-00002D970000}"/>
    <cellStyle name="Normal 72 3 3 4 2 3" xfId="30229" xr:uid="{00000000-0005-0000-0000-00002E970000}"/>
    <cellStyle name="Normal 72 3 3 4 3" xfId="10111" xr:uid="{00000000-0005-0000-0000-00002F970000}"/>
    <cellStyle name="Normal 72 3 3 4 3 2" xfId="40445" xr:uid="{00000000-0005-0000-0000-000030970000}"/>
    <cellStyle name="Normal 72 3 3 4 3 3" xfId="25212" xr:uid="{00000000-0005-0000-0000-000031970000}"/>
    <cellStyle name="Normal 72 3 3 4 4" xfId="35432" xr:uid="{00000000-0005-0000-0000-000032970000}"/>
    <cellStyle name="Normal 72 3 3 4 5" xfId="20199" xr:uid="{00000000-0005-0000-0000-000033970000}"/>
    <cellStyle name="Normal 72 3 3 5" xfId="11789" xr:uid="{00000000-0005-0000-0000-000034970000}"/>
    <cellStyle name="Normal 72 3 3 5 2" xfId="42120" xr:uid="{00000000-0005-0000-0000-000035970000}"/>
    <cellStyle name="Normal 72 3 3 5 3" xfId="26887" xr:uid="{00000000-0005-0000-0000-000036970000}"/>
    <cellStyle name="Normal 72 3 3 6" xfId="6768" xr:uid="{00000000-0005-0000-0000-000037970000}"/>
    <cellStyle name="Normal 72 3 3 6 2" xfId="37103" xr:uid="{00000000-0005-0000-0000-000038970000}"/>
    <cellStyle name="Normal 72 3 3 6 3" xfId="21870" xr:uid="{00000000-0005-0000-0000-000039970000}"/>
    <cellStyle name="Normal 72 3 3 7" xfId="32091" xr:uid="{00000000-0005-0000-0000-00003A970000}"/>
    <cellStyle name="Normal 72 3 3 8" xfId="16857" xr:uid="{00000000-0005-0000-0000-00003B970000}"/>
    <cellStyle name="Normal 72 3 4" xfId="2115" xr:uid="{00000000-0005-0000-0000-00003C970000}"/>
    <cellStyle name="Normal 72 3 4 2" xfId="3805" xr:uid="{00000000-0005-0000-0000-00003D970000}"/>
    <cellStyle name="Normal 72 3 4 2 2" xfId="13878" xr:uid="{00000000-0005-0000-0000-00003E970000}"/>
    <cellStyle name="Normal 72 3 4 2 2 2" xfId="44209" xr:uid="{00000000-0005-0000-0000-00003F970000}"/>
    <cellStyle name="Normal 72 3 4 2 2 3" xfId="28976" xr:uid="{00000000-0005-0000-0000-000040970000}"/>
    <cellStyle name="Normal 72 3 4 2 3" xfId="8858" xr:uid="{00000000-0005-0000-0000-000041970000}"/>
    <cellStyle name="Normal 72 3 4 2 3 2" xfId="39192" xr:uid="{00000000-0005-0000-0000-000042970000}"/>
    <cellStyle name="Normal 72 3 4 2 3 3" xfId="23959" xr:uid="{00000000-0005-0000-0000-000043970000}"/>
    <cellStyle name="Normal 72 3 4 2 4" xfId="34179" xr:uid="{00000000-0005-0000-0000-000044970000}"/>
    <cellStyle name="Normal 72 3 4 2 5" xfId="18946" xr:uid="{00000000-0005-0000-0000-000045970000}"/>
    <cellStyle name="Normal 72 3 4 3" xfId="5497" xr:uid="{00000000-0005-0000-0000-000046970000}"/>
    <cellStyle name="Normal 72 3 4 3 2" xfId="15549" xr:uid="{00000000-0005-0000-0000-000047970000}"/>
    <cellStyle name="Normal 72 3 4 3 2 2" xfId="45880" xr:uid="{00000000-0005-0000-0000-000048970000}"/>
    <cellStyle name="Normal 72 3 4 3 2 3" xfId="30647" xr:uid="{00000000-0005-0000-0000-000049970000}"/>
    <cellStyle name="Normal 72 3 4 3 3" xfId="10529" xr:uid="{00000000-0005-0000-0000-00004A970000}"/>
    <cellStyle name="Normal 72 3 4 3 3 2" xfId="40863" xr:uid="{00000000-0005-0000-0000-00004B970000}"/>
    <cellStyle name="Normal 72 3 4 3 3 3" xfId="25630" xr:uid="{00000000-0005-0000-0000-00004C970000}"/>
    <cellStyle name="Normal 72 3 4 3 4" xfId="35850" xr:uid="{00000000-0005-0000-0000-00004D970000}"/>
    <cellStyle name="Normal 72 3 4 3 5" xfId="20617" xr:uid="{00000000-0005-0000-0000-00004E970000}"/>
    <cellStyle name="Normal 72 3 4 4" xfId="12207" xr:uid="{00000000-0005-0000-0000-00004F970000}"/>
    <cellStyle name="Normal 72 3 4 4 2" xfId="42538" xr:uid="{00000000-0005-0000-0000-000050970000}"/>
    <cellStyle name="Normal 72 3 4 4 3" xfId="27305" xr:uid="{00000000-0005-0000-0000-000051970000}"/>
    <cellStyle name="Normal 72 3 4 5" xfId="7186" xr:uid="{00000000-0005-0000-0000-000052970000}"/>
    <cellStyle name="Normal 72 3 4 5 2" xfId="37521" xr:uid="{00000000-0005-0000-0000-000053970000}"/>
    <cellStyle name="Normal 72 3 4 5 3" xfId="22288" xr:uid="{00000000-0005-0000-0000-000054970000}"/>
    <cellStyle name="Normal 72 3 4 6" xfId="32509" xr:uid="{00000000-0005-0000-0000-000055970000}"/>
    <cellStyle name="Normal 72 3 4 7" xfId="17275" xr:uid="{00000000-0005-0000-0000-000056970000}"/>
    <cellStyle name="Normal 72 3 5" xfId="2968" xr:uid="{00000000-0005-0000-0000-000057970000}"/>
    <cellStyle name="Normal 72 3 5 2" xfId="13042" xr:uid="{00000000-0005-0000-0000-000058970000}"/>
    <cellStyle name="Normal 72 3 5 2 2" xfId="43373" xr:uid="{00000000-0005-0000-0000-000059970000}"/>
    <cellStyle name="Normal 72 3 5 2 3" xfId="28140" xr:uid="{00000000-0005-0000-0000-00005A970000}"/>
    <cellStyle name="Normal 72 3 5 3" xfId="8022" xr:uid="{00000000-0005-0000-0000-00005B970000}"/>
    <cellStyle name="Normal 72 3 5 3 2" xfId="38356" xr:uid="{00000000-0005-0000-0000-00005C970000}"/>
    <cellStyle name="Normal 72 3 5 3 3" xfId="23123" xr:uid="{00000000-0005-0000-0000-00005D970000}"/>
    <cellStyle name="Normal 72 3 5 4" xfId="33343" xr:uid="{00000000-0005-0000-0000-00005E970000}"/>
    <cellStyle name="Normal 72 3 5 5" xfId="18110" xr:uid="{00000000-0005-0000-0000-00005F970000}"/>
    <cellStyle name="Normal 72 3 6" xfId="4661" xr:uid="{00000000-0005-0000-0000-000060970000}"/>
    <cellStyle name="Normal 72 3 6 2" xfId="14713" xr:uid="{00000000-0005-0000-0000-000061970000}"/>
    <cellStyle name="Normal 72 3 6 2 2" xfId="45044" xr:uid="{00000000-0005-0000-0000-000062970000}"/>
    <cellStyle name="Normal 72 3 6 2 3" xfId="29811" xr:uid="{00000000-0005-0000-0000-000063970000}"/>
    <cellStyle name="Normal 72 3 6 3" xfId="9693" xr:uid="{00000000-0005-0000-0000-000064970000}"/>
    <cellStyle name="Normal 72 3 6 3 2" xfId="40027" xr:uid="{00000000-0005-0000-0000-000065970000}"/>
    <cellStyle name="Normal 72 3 6 3 3" xfId="24794" xr:uid="{00000000-0005-0000-0000-000066970000}"/>
    <cellStyle name="Normal 72 3 6 4" xfId="35014" xr:uid="{00000000-0005-0000-0000-000067970000}"/>
    <cellStyle name="Normal 72 3 6 5" xfId="19781" xr:uid="{00000000-0005-0000-0000-000068970000}"/>
    <cellStyle name="Normal 72 3 7" xfId="11371" xr:uid="{00000000-0005-0000-0000-000069970000}"/>
    <cellStyle name="Normal 72 3 7 2" xfId="41702" xr:uid="{00000000-0005-0000-0000-00006A970000}"/>
    <cellStyle name="Normal 72 3 7 3" xfId="26469" xr:uid="{00000000-0005-0000-0000-00006B970000}"/>
    <cellStyle name="Normal 72 3 8" xfId="6350" xr:uid="{00000000-0005-0000-0000-00006C970000}"/>
    <cellStyle name="Normal 72 3 8 2" xfId="36685" xr:uid="{00000000-0005-0000-0000-00006D970000}"/>
    <cellStyle name="Normal 72 3 8 3" xfId="21452" xr:uid="{00000000-0005-0000-0000-00006E970000}"/>
    <cellStyle name="Normal 72 3 9" xfId="31674" xr:uid="{00000000-0005-0000-0000-00006F970000}"/>
    <cellStyle name="Normal 72 4" xfId="1375" xr:uid="{00000000-0005-0000-0000-000070970000}"/>
    <cellStyle name="Normal 72 4 2" xfId="1798" xr:uid="{00000000-0005-0000-0000-000071970000}"/>
    <cellStyle name="Normal 72 4 2 2" xfId="2637" xr:uid="{00000000-0005-0000-0000-000072970000}"/>
    <cellStyle name="Normal 72 4 2 2 2" xfId="4327" xr:uid="{00000000-0005-0000-0000-000073970000}"/>
    <cellStyle name="Normal 72 4 2 2 2 2" xfId="14400" xr:uid="{00000000-0005-0000-0000-000074970000}"/>
    <cellStyle name="Normal 72 4 2 2 2 2 2" xfId="44731" xr:uid="{00000000-0005-0000-0000-000075970000}"/>
    <cellStyle name="Normal 72 4 2 2 2 2 3" xfId="29498" xr:uid="{00000000-0005-0000-0000-000076970000}"/>
    <cellStyle name="Normal 72 4 2 2 2 3" xfId="9380" xr:uid="{00000000-0005-0000-0000-000077970000}"/>
    <cellStyle name="Normal 72 4 2 2 2 3 2" xfId="39714" xr:uid="{00000000-0005-0000-0000-000078970000}"/>
    <cellStyle name="Normal 72 4 2 2 2 3 3" xfId="24481" xr:uid="{00000000-0005-0000-0000-000079970000}"/>
    <cellStyle name="Normal 72 4 2 2 2 4" xfId="34701" xr:uid="{00000000-0005-0000-0000-00007A970000}"/>
    <cellStyle name="Normal 72 4 2 2 2 5" xfId="19468" xr:uid="{00000000-0005-0000-0000-00007B970000}"/>
    <cellStyle name="Normal 72 4 2 2 3" xfId="6019" xr:uid="{00000000-0005-0000-0000-00007C970000}"/>
    <cellStyle name="Normal 72 4 2 2 3 2" xfId="16071" xr:uid="{00000000-0005-0000-0000-00007D970000}"/>
    <cellStyle name="Normal 72 4 2 2 3 2 2" xfId="46402" xr:uid="{00000000-0005-0000-0000-00007E970000}"/>
    <cellStyle name="Normal 72 4 2 2 3 2 3" xfId="31169" xr:uid="{00000000-0005-0000-0000-00007F970000}"/>
    <cellStyle name="Normal 72 4 2 2 3 3" xfId="11051" xr:uid="{00000000-0005-0000-0000-000080970000}"/>
    <cellStyle name="Normal 72 4 2 2 3 3 2" xfId="41385" xr:uid="{00000000-0005-0000-0000-000081970000}"/>
    <cellStyle name="Normal 72 4 2 2 3 3 3" xfId="26152" xr:uid="{00000000-0005-0000-0000-000082970000}"/>
    <cellStyle name="Normal 72 4 2 2 3 4" xfId="36372" xr:uid="{00000000-0005-0000-0000-000083970000}"/>
    <cellStyle name="Normal 72 4 2 2 3 5" xfId="21139" xr:uid="{00000000-0005-0000-0000-000084970000}"/>
    <cellStyle name="Normal 72 4 2 2 4" xfId="12729" xr:uid="{00000000-0005-0000-0000-000085970000}"/>
    <cellStyle name="Normal 72 4 2 2 4 2" xfId="43060" xr:uid="{00000000-0005-0000-0000-000086970000}"/>
    <cellStyle name="Normal 72 4 2 2 4 3" xfId="27827" xr:uid="{00000000-0005-0000-0000-000087970000}"/>
    <cellStyle name="Normal 72 4 2 2 5" xfId="7708" xr:uid="{00000000-0005-0000-0000-000088970000}"/>
    <cellStyle name="Normal 72 4 2 2 5 2" xfId="38043" xr:uid="{00000000-0005-0000-0000-000089970000}"/>
    <cellStyle name="Normal 72 4 2 2 5 3" xfId="22810" xr:uid="{00000000-0005-0000-0000-00008A970000}"/>
    <cellStyle name="Normal 72 4 2 2 6" xfId="33031" xr:uid="{00000000-0005-0000-0000-00008B970000}"/>
    <cellStyle name="Normal 72 4 2 2 7" xfId="17797" xr:uid="{00000000-0005-0000-0000-00008C970000}"/>
    <cellStyle name="Normal 72 4 2 3" xfId="3490" xr:uid="{00000000-0005-0000-0000-00008D970000}"/>
    <cellStyle name="Normal 72 4 2 3 2" xfId="13564" xr:uid="{00000000-0005-0000-0000-00008E970000}"/>
    <cellStyle name="Normal 72 4 2 3 2 2" xfId="43895" xr:uid="{00000000-0005-0000-0000-00008F970000}"/>
    <cellStyle name="Normal 72 4 2 3 2 3" xfId="28662" xr:uid="{00000000-0005-0000-0000-000090970000}"/>
    <cellStyle name="Normal 72 4 2 3 3" xfId="8544" xr:uid="{00000000-0005-0000-0000-000091970000}"/>
    <cellStyle name="Normal 72 4 2 3 3 2" xfId="38878" xr:uid="{00000000-0005-0000-0000-000092970000}"/>
    <cellStyle name="Normal 72 4 2 3 3 3" xfId="23645" xr:uid="{00000000-0005-0000-0000-000093970000}"/>
    <cellStyle name="Normal 72 4 2 3 4" xfId="33865" xr:uid="{00000000-0005-0000-0000-000094970000}"/>
    <cellStyle name="Normal 72 4 2 3 5" xfId="18632" xr:uid="{00000000-0005-0000-0000-000095970000}"/>
    <cellStyle name="Normal 72 4 2 4" xfId="5183" xr:uid="{00000000-0005-0000-0000-000096970000}"/>
    <cellStyle name="Normal 72 4 2 4 2" xfId="15235" xr:uid="{00000000-0005-0000-0000-000097970000}"/>
    <cellStyle name="Normal 72 4 2 4 2 2" xfId="45566" xr:uid="{00000000-0005-0000-0000-000098970000}"/>
    <cellStyle name="Normal 72 4 2 4 2 3" xfId="30333" xr:uid="{00000000-0005-0000-0000-000099970000}"/>
    <cellStyle name="Normal 72 4 2 4 3" xfId="10215" xr:uid="{00000000-0005-0000-0000-00009A970000}"/>
    <cellStyle name="Normal 72 4 2 4 3 2" xfId="40549" xr:uid="{00000000-0005-0000-0000-00009B970000}"/>
    <cellStyle name="Normal 72 4 2 4 3 3" xfId="25316" xr:uid="{00000000-0005-0000-0000-00009C970000}"/>
    <cellStyle name="Normal 72 4 2 4 4" xfId="35536" xr:uid="{00000000-0005-0000-0000-00009D970000}"/>
    <cellStyle name="Normal 72 4 2 4 5" xfId="20303" xr:uid="{00000000-0005-0000-0000-00009E970000}"/>
    <cellStyle name="Normal 72 4 2 5" xfId="11893" xr:uid="{00000000-0005-0000-0000-00009F970000}"/>
    <cellStyle name="Normal 72 4 2 5 2" xfId="42224" xr:uid="{00000000-0005-0000-0000-0000A0970000}"/>
    <cellStyle name="Normal 72 4 2 5 3" xfId="26991" xr:uid="{00000000-0005-0000-0000-0000A1970000}"/>
    <cellStyle name="Normal 72 4 2 6" xfId="6872" xr:uid="{00000000-0005-0000-0000-0000A2970000}"/>
    <cellStyle name="Normal 72 4 2 6 2" xfId="37207" xr:uid="{00000000-0005-0000-0000-0000A3970000}"/>
    <cellStyle name="Normal 72 4 2 6 3" xfId="21974" xr:uid="{00000000-0005-0000-0000-0000A4970000}"/>
    <cellStyle name="Normal 72 4 2 7" xfId="32195" xr:uid="{00000000-0005-0000-0000-0000A5970000}"/>
    <cellStyle name="Normal 72 4 2 8" xfId="16961" xr:uid="{00000000-0005-0000-0000-0000A6970000}"/>
    <cellStyle name="Normal 72 4 3" xfId="2219" xr:uid="{00000000-0005-0000-0000-0000A7970000}"/>
    <cellStyle name="Normal 72 4 3 2" xfId="3909" xr:uid="{00000000-0005-0000-0000-0000A8970000}"/>
    <cellStyle name="Normal 72 4 3 2 2" xfId="13982" xr:uid="{00000000-0005-0000-0000-0000A9970000}"/>
    <cellStyle name="Normal 72 4 3 2 2 2" xfId="44313" xr:uid="{00000000-0005-0000-0000-0000AA970000}"/>
    <cellStyle name="Normal 72 4 3 2 2 3" xfId="29080" xr:uid="{00000000-0005-0000-0000-0000AB970000}"/>
    <cellStyle name="Normal 72 4 3 2 3" xfId="8962" xr:uid="{00000000-0005-0000-0000-0000AC970000}"/>
    <cellStyle name="Normal 72 4 3 2 3 2" xfId="39296" xr:uid="{00000000-0005-0000-0000-0000AD970000}"/>
    <cellStyle name="Normal 72 4 3 2 3 3" xfId="24063" xr:uid="{00000000-0005-0000-0000-0000AE970000}"/>
    <cellStyle name="Normal 72 4 3 2 4" xfId="34283" xr:uid="{00000000-0005-0000-0000-0000AF970000}"/>
    <cellStyle name="Normal 72 4 3 2 5" xfId="19050" xr:uid="{00000000-0005-0000-0000-0000B0970000}"/>
    <cellStyle name="Normal 72 4 3 3" xfId="5601" xr:uid="{00000000-0005-0000-0000-0000B1970000}"/>
    <cellStyle name="Normal 72 4 3 3 2" xfId="15653" xr:uid="{00000000-0005-0000-0000-0000B2970000}"/>
    <cellStyle name="Normal 72 4 3 3 2 2" xfId="45984" xr:uid="{00000000-0005-0000-0000-0000B3970000}"/>
    <cellStyle name="Normal 72 4 3 3 2 3" xfId="30751" xr:uid="{00000000-0005-0000-0000-0000B4970000}"/>
    <cellStyle name="Normal 72 4 3 3 3" xfId="10633" xr:uid="{00000000-0005-0000-0000-0000B5970000}"/>
    <cellStyle name="Normal 72 4 3 3 3 2" xfId="40967" xr:uid="{00000000-0005-0000-0000-0000B6970000}"/>
    <cellStyle name="Normal 72 4 3 3 3 3" xfId="25734" xr:uid="{00000000-0005-0000-0000-0000B7970000}"/>
    <cellStyle name="Normal 72 4 3 3 4" xfId="35954" xr:uid="{00000000-0005-0000-0000-0000B8970000}"/>
    <cellStyle name="Normal 72 4 3 3 5" xfId="20721" xr:uid="{00000000-0005-0000-0000-0000B9970000}"/>
    <cellStyle name="Normal 72 4 3 4" xfId="12311" xr:uid="{00000000-0005-0000-0000-0000BA970000}"/>
    <cellStyle name="Normal 72 4 3 4 2" xfId="42642" xr:uid="{00000000-0005-0000-0000-0000BB970000}"/>
    <cellStyle name="Normal 72 4 3 4 3" xfId="27409" xr:uid="{00000000-0005-0000-0000-0000BC970000}"/>
    <cellStyle name="Normal 72 4 3 5" xfId="7290" xr:uid="{00000000-0005-0000-0000-0000BD970000}"/>
    <cellStyle name="Normal 72 4 3 5 2" xfId="37625" xr:uid="{00000000-0005-0000-0000-0000BE970000}"/>
    <cellStyle name="Normal 72 4 3 5 3" xfId="22392" xr:uid="{00000000-0005-0000-0000-0000BF970000}"/>
    <cellStyle name="Normal 72 4 3 6" xfId="32613" xr:uid="{00000000-0005-0000-0000-0000C0970000}"/>
    <cellStyle name="Normal 72 4 3 7" xfId="17379" xr:uid="{00000000-0005-0000-0000-0000C1970000}"/>
    <cellStyle name="Normal 72 4 4" xfId="3072" xr:uid="{00000000-0005-0000-0000-0000C2970000}"/>
    <cellStyle name="Normal 72 4 4 2" xfId="13146" xr:uid="{00000000-0005-0000-0000-0000C3970000}"/>
    <cellStyle name="Normal 72 4 4 2 2" xfId="43477" xr:uid="{00000000-0005-0000-0000-0000C4970000}"/>
    <cellStyle name="Normal 72 4 4 2 3" xfId="28244" xr:uid="{00000000-0005-0000-0000-0000C5970000}"/>
    <cellStyle name="Normal 72 4 4 3" xfId="8126" xr:uid="{00000000-0005-0000-0000-0000C6970000}"/>
    <cellStyle name="Normal 72 4 4 3 2" xfId="38460" xr:uid="{00000000-0005-0000-0000-0000C7970000}"/>
    <cellStyle name="Normal 72 4 4 3 3" xfId="23227" xr:uid="{00000000-0005-0000-0000-0000C8970000}"/>
    <cellStyle name="Normal 72 4 4 4" xfId="33447" xr:uid="{00000000-0005-0000-0000-0000C9970000}"/>
    <cellStyle name="Normal 72 4 4 5" xfId="18214" xr:uid="{00000000-0005-0000-0000-0000CA970000}"/>
    <cellStyle name="Normal 72 4 5" xfId="4765" xr:uid="{00000000-0005-0000-0000-0000CB970000}"/>
    <cellStyle name="Normal 72 4 5 2" xfId="14817" xr:uid="{00000000-0005-0000-0000-0000CC970000}"/>
    <cellStyle name="Normal 72 4 5 2 2" xfId="45148" xr:uid="{00000000-0005-0000-0000-0000CD970000}"/>
    <cellStyle name="Normal 72 4 5 2 3" xfId="29915" xr:uid="{00000000-0005-0000-0000-0000CE970000}"/>
    <cellStyle name="Normal 72 4 5 3" xfId="9797" xr:uid="{00000000-0005-0000-0000-0000CF970000}"/>
    <cellStyle name="Normal 72 4 5 3 2" xfId="40131" xr:uid="{00000000-0005-0000-0000-0000D0970000}"/>
    <cellStyle name="Normal 72 4 5 3 3" xfId="24898" xr:uid="{00000000-0005-0000-0000-0000D1970000}"/>
    <cellStyle name="Normal 72 4 5 4" xfId="35118" xr:uid="{00000000-0005-0000-0000-0000D2970000}"/>
    <cellStyle name="Normal 72 4 5 5" xfId="19885" xr:uid="{00000000-0005-0000-0000-0000D3970000}"/>
    <cellStyle name="Normal 72 4 6" xfId="11475" xr:uid="{00000000-0005-0000-0000-0000D4970000}"/>
    <cellStyle name="Normal 72 4 6 2" xfId="41806" xr:uid="{00000000-0005-0000-0000-0000D5970000}"/>
    <cellStyle name="Normal 72 4 6 3" xfId="26573" xr:uid="{00000000-0005-0000-0000-0000D6970000}"/>
    <cellStyle name="Normal 72 4 7" xfId="6454" xr:uid="{00000000-0005-0000-0000-0000D7970000}"/>
    <cellStyle name="Normal 72 4 7 2" xfId="36789" xr:uid="{00000000-0005-0000-0000-0000D8970000}"/>
    <cellStyle name="Normal 72 4 7 3" xfId="21556" xr:uid="{00000000-0005-0000-0000-0000D9970000}"/>
    <cellStyle name="Normal 72 4 8" xfId="31777" xr:uid="{00000000-0005-0000-0000-0000DA970000}"/>
    <cellStyle name="Normal 72 4 9" xfId="16543" xr:uid="{00000000-0005-0000-0000-0000DB970000}"/>
    <cellStyle name="Normal 72 5" xfId="1588" xr:uid="{00000000-0005-0000-0000-0000DC970000}"/>
    <cellStyle name="Normal 72 5 2" xfId="2429" xr:uid="{00000000-0005-0000-0000-0000DD970000}"/>
    <cellStyle name="Normal 72 5 2 2" xfId="4119" xr:uid="{00000000-0005-0000-0000-0000DE970000}"/>
    <cellStyle name="Normal 72 5 2 2 2" xfId="14192" xr:uid="{00000000-0005-0000-0000-0000DF970000}"/>
    <cellStyle name="Normal 72 5 2 2 2 2" xfId="44523" xr:uid="{00000000-0005-0000-0000-0000E0970000}"/>
    <cellStyle name="Normal 72 5 2 2 2 3" xfId="29290" xr:uid="{00000000-0005-0000-0000-0000E1970000}"/>
    <cellStyle name="Normal 72 5 2 2 3" xfId="9172" xr:uid="{00000000-0005-0000-0000-0000E2970000}"/>
    <cellStyle name="Normal 72 5 2 2 3 2" xfId="39506" xr:uid="{00000000-0005-0000-0000-0000E3970000}"/>
    <cellStyle name="Normal 72 5 2 2 3 3" xfId="24273" xr:uid="{00000000-0005-0000-0000-0000E4970000}"/>
    <cellStyle name="Normal 72 5 2 2 4" xfId="34493" xr:uid="{00000000-0005-0000-0000-0000E5970000}"/>
    <cellStyle name="Normal 72 5 2 2 5" xfId="19260" xr:uid="{00000000-0005-0000-0000-0000E6970000}"/>
    <cellStyle name="Normal 72 5 2 3" xfId="5811" xr:uid="{00000000-0005-0000-0000-0000E7970000}"/>
    <cellStyle name="Normal 72 5 2 3 2" xfId="15863" xr:uid="{00000000-0005-0000-0000-0000E8970000}"/>
    <cellStyle name="Normal 72 5 2 3 2 2" xfId="46194" xr:uid="{00000000-0005-0000-0000-0000E9970000}"/>
    <cellStyle name="Normal 72 5 2 3 2 3" xfId="30961" xr:uid="{00000000-0005-0000-0000-0000EA970000}"/>
    <cellStyle name="Normal 72 5 2 3 3" xfId="10843" xr:uid="{00000000-0005-0000-0000-0000EB970000}"/>
    <cellStyle name="Normal 72 5 2 3 3 2" xfId="41177" xr:uid="{00000000-0005-0000-0000-0000EC970000}"/>
    <cellStyle name="Normal 72 5 2 3 3 3" xfId="25944" xr:uid="{00000000-0005-0000-0000-0000ED970000}"/>
    <cellStyle name="Normal 72 5 2 3 4" xfId="36164" xr:uid="{00000000-0005-0000-0000-0000EE970000}"/>
    <cellStyle name="Normal 72 5 2 3 5" xfId="20931" xr:uid="{00000000-0005-0000-0000-0000EF970000}"/>
    <cellStyle name="Normal 72 5 2 4" xfId="12521" xr:uid="{00000000-0005-0000-0000-0000F0970000}"/>
    <cellStyle name="Normal 72 5 2 4 2" xfId="42852" xr:uid="{00000000-0005-0000-0000-0000F1970000}"/>
    <cellStyle name="Normal 72 5 2 4 3" xfId="27619" xr:uid="{00000000-0005-0000-0000-0000F2970000}"/>
    <cellStyle name="Normal 72 5 2 5" xfId="7500" xr:uid="{00000000-0005-0000-0000-0000F3970000}"/>
    <cellStyle name="Normal 72 5 2 5 2" xfId="37835" xr:uid="{00000000-0005-0000-0000-0000F4970000}"/>
    <cellStyle name="Normal 72 5 2 5 3" xfId="22602" xr:uid="{00000000-0005-0000-0000-0000F5970000}"/>
    <cellStyle name="Normal 72 5 2 6" xfId="32823" xr:uid="{00000000-0005-0000-0000-0000F6970000}"/>
    <cellStyle name="Normal 72 5 2 7" xfId="17589" xr:uid="{00000000-0005-0000-0000-0000F7970000}"/>
    <cellStyle name="Normal 72 5 3" xfId="3282" xr:uid="{00000000-0005-0000-0000-0000F8970000}"/>
    <cellStyle name="Normal 72 5 3 2" xfId="13356" xr:uid="{00000000-0005-0000-0000-0000F9970000}"/>
    <cellStyle name="Normal 72 5 3 2 2" xfId="43687" xr:uid="{00000000-0005-0000-0000-0000FA970000}"/>
    <cellStyle name="Normal 72 5 3 2 3" xfId="28454" xr:uid="{00000000-0005-0000-0000-0000FB970000}"/>
    <cellStyle name="Normal 72 5 3 3" xfId="8336" xr:uid="{00000000-0005-0000-0000-0000FC970000}"/>
    <cellStyle name="Normal 72 5 3 3 2" xfId="38670" xr:uid="{00000000-0005-0000-0000-0000FD970000}"/>
    <cellStyle name="Normal 72 5 3 3 3" xfId="23437" xr:uid="{00000000-0005-0000-0000-0000FE970000}"/>
    <cellStyle name="Normal 72 5 3 4" xfId="33657" xr:uid="{00000000-0005-0000-0000-0000FF970000}"/>
    <cellStyle name="Normal 72 5 3 5" xfId="18424" xr:uid="{00000000-0005-0000-0000-000000980000}"/>
    <cellStyle name="Normal 72 5 4" xfId="4975" xr:uid="{00000000-0005-0000-0000-000001980000}"/>
    <cellStyle name="Normal 72 5 4 2" xfId="15027" xr:uid="{00000000-0005-0000-0000-000002980000}"/>
    <cellStyle name="Normal 72 5 4 2 2" xfId="45358" xr:uid="{00000000-0005-0000-0000-000003980000}"/>
    <cellStyle name="Normal 72 5 4 2 3" xfId="30125" xr:uid="{00000000-0005-0000-0000-000004980000}"/>
    <cellStyle name="Normal 72 5 4 3" xfId="10007" xr:uid="{00000000-0005-0000-0000-000005980000}"/>
    <cellStyle name="Normal 72 5 4 3 2" xfId="40341" xr:uid="{00000000-0005-0000-0000-000006980000}"/>
    <cellStyle name="Normal 72 5 4 3 3" xfId="25108" xr:uid="{00000000-0005-0000-0000-000007980000}"/>
    <cellStyle name="Normal 72 5 4 4" xfId="35328" xr:uid="{00000000-0005-0000-0000-000008980000}"/>
    <cellStyle name="Normal 72 5 4 5" xfId="20095" xr:uid="{00000000-0005-0000-0000-000009980000}"/>
    <cellStyle name="Normal 72 5 5" xfId="11685" xr:uid="{00000000-0005-0000-0000-00000A980000}"/>
    <cellStyle name="Normal 72 5 5 2" xfId="42016" xr:uid="{00000000-0005-0000-0000-00000B980000}"/>
    <cellStyle name="Normal 72 5 5 3" xfId="26783" xr:uid="{00000000-0005-0000-0000-00000C980000}"/>
    <cellStyle name="Normal 72 5 6" xfId="6664" xr:uid="{00000000-0005-0000-0000-00000D980000}"/>
    <cellStyle name="Normal 72 5 6 2" xfId="36999" xr:uid="{00000000-0005-0000-0000-00000E980000}"/>
    <cellStyle name="Normal 72 5 6 3" xfId="21766" xr:uid="{00000000-0005-0000-0000-00000F980000}"/>
    <cellStyle name="Normal 72 5 7" xfId="31987" xr:uid="{00000000-0005-0000-0000-000010980000}"/>
    <cellStyle name="Normal 72 5 8" xfId="16753" xr:uid="{00000000-0005-0000-0000-000011980000}"/>
    <cellStyle name="Normal 72 6" xfId="2009" xr:uid="{00000000-0005-0000-0000-000012980000}"/>
    <cellStyle name="Normal 72 6 2" xfId="3701" xr:uid="{00000000-0005-0000-0000-000013980000}"/>
    <cellStyle name="Normal 72 6 2 2" xfId="13774" xr:uid="{00000000-0005-0000-0000-000014980000}"/>
    <cellStyle name="Normal 72 6 2 2 2" xfId="44105" xr:uid="{00000000-0005-0000-0000-000015980000}"/>
    <cellStyle name="Normal 72 6 2 2 3" xfId="28872" xr:uid="{00000000-0005-0000-0000-000016980000}"/>
    <cellStyle name="Normal 72 6 2 3" xfId="8754" xr:uid="{00000000-0005-0000-0000-000017980000}"/>
    <cellStyle name="Normal 72 6 2 3 2" xfId="39088" xr:uid="{00000000-0005-0000-0000-000018980000}"/>
    <cellStyle name="Normal 72 6 2 3 3" xfId="23855" xr:uid="{00000000-0005-0000-0000-000019980000}"/>
    <cellStyle name="Normal 72 6 2 4" xfId="34075" xr:uid="{00000000-0005-0000-0000-00001A980000}"/>
    <cellStyle name="Normal 72 6 2 5" xfId="18842" xr:uid="{00000000-0005-0000-0000-00001B980000}"/>
    <cellStyle name="Normal 72 6 3" xfId="5393" xr:uid="{00000000-0005-0000-0000-00001C980000}"/>
    <cellStyle name="Normal 72 6 3 2" xfId="15445" xr:uid="{00000000-0005-0000-0000-00001D980000}"/>
    <cellStyle name="Normal 72 6 3 2 2" xfId="45776" xr:uid="{00000000-0005-0000-0000-00001E980000}"/>
    <cellStyle name="Normal 72 6 3 2 3" xfId="30543" xr:uid="{00000000-0005-0000-0000-00001F980000}"/>
    <cellStyle name="Normal 72 6 3 3" xfId="10425" xr:uid="{00000000-0005-0000-0000-000020980000}"/>
    <cellStyle name="Normal 72 6 3 3 2" xfId="40759" xr:uid="{00000000-0005-0000-0000-000021980000}"/>
    <cellStyle name="Normal 72 6 3 3 3" xfId="25526" xr:uid="{00000000-0005-0000-0000-000022980000}"/>
    <cellStyle name="Normal 72 6 3 4" xfId="35746" xr:uid="{00000000-0005-0000-0000-000023980000}"/>
    <cellStyle name="Normal 72 6 3 5" xfId="20513" xr:uid="{00000000-0005-0000-0000-000024980000}"/>
    <cellStyle name="Normal 72 6 4" xfId="12103" xr:uid="{00000000-0005-0000-0000-000025980000}"/>
    <cellStyle name="Normal 72 6 4 2" xfId="42434" xr:uid="{00000000-0005-0000-0000-000026980000}"/>
    <cellStyle name="Normal 72 6 4 3" xfId="27201" xr:uid="{00000000-0005-0000-0000-000027980000}"/>
    <cellStyle name="Normal 72 6 5" xfId="7082" xr:uid="{00000000-0005-0000-0000-000028980000}"/>
    <cellStyle name="Normal 72 6 5 2" xfId="37417" xr:uid="{00000000-0005-0000-0000-000029980000}"/>
    <cellStyle name="Normal 72 6 5 3" xfId="22184" xr:uid="{00000000-0005-0000-0000-00002A980000}"/>
    <cellStyle name="Normal 72 6 6" xfId="32405" xr:uid="{00000000-0005-0000-0000-00002B980000}"/>
    <cellStyle name="Normal 72 6 7" xfId="17171" xr:uid="{00000000-0005-0000-0000-00002C980000}"/>
    <cellStyle name="Normal 72 7" xfId="2861" xr:uid="{00000000-0005-0000-0000-00002D980000}"/>
    <cellStyle name="Normal 72 7 2" xfId="12938" xr:uid="{00000000-0005-0000-0000-00002E980000}"/>
    <cellStyle name="Normal 72 7 2 2" xfId="43269" xr:uid="{00000000-0005-0000-0000-00002F980000}"/>
    <cellStyle name="Normal 72 7 2 3" xfId="28036" xr:uid="{00000000-0005-0000-0000-000030980000}"/>
    <cellStyle name="Normal 72 7 3" xfId="7918" xr:uid="{00000000-0005-0000-0000-000031980000}"/>
    <cellStyle name="Normal 72 7 3 2" xfId="38252" xr:uid="{00000000-0005-0000-0000-000032980000}"/>
    <cellStyle name="Normal 72 7 3 3" xfId="23019" xr:uid="{00000000-0005-0000-0000-000033980000}"/>
    <cellStyle name="Normal 72 7 4" xfId="33239" xr:uid="{00000000-0005-0000-0000-000034980000}"/>
    <cellStyle name="Normal 72 7 5" xfId="18006" xr:uid="{00000000-0005-0000-0000-000035980000}"/>
    <cellStyle name="Normal 72 8" xfId="4555" xr:uid="{00000000-0005-0000-0000-000036980000}"/>
    <cellStyle name="Normal 72 8 2" xfId="14609" xr:uid="{00000000-0005-0000-0000-000037980000}"/>
    <cellStyle name="Normal 72 8 2 2" xfId="44940" xr:uid="{00000000-0005-0000-0000-000038980000}"/>
    <cellStyle name="Normal 72 8 2 3" xfId="29707" xr:uid="{00000000-0005-0000-0000-000039980000}"/>
    <cellStyle name="Normal 72 8 3" xfId="9589" xr:uid="{00000000-0005-0000-0000-00003A980000}"/>
    <cellStyle name="Normal 72 8 3 2" xfId="39923" xr:uid="{00000000-0005-0000-0000-00003B980000}"/>
    <cellStyle name="Normal 72 8 3 3" xfId="24690" xr:uid="{00000000-0005-0000-0000-00003C980000}"/>
    <cellStyle name="Normal 72 8 4" xfId="34910" xr:uid="{00000000-0005-0000-0000-00003D980000}"/>
    <cellStyle name="Normal 72 8 5" xfId="19677" xr:uid="{00000000-0005-0000-0000-00003E980000}"/>
    <cellStyle name="Normal 72 9" xfId="11265" xr:uid="{00000000-0005-0000-0000-00003F980000}"/>
    <cellStyle name="Normal 72 9 2" xfId="41598" xr:uid="{00000000-0005-0000-0000-000040980000}"/>
    <cellStyle name="Normal 72 9 3" xfId="26365" xr:uid="{00000000-0005-0000-0000-000041980000}"/>
    <cellStyle name="Normal 73" xfId="909" xr:uid="{00000000-0005-0000-0000-000042980000}"/>
    <cellStyle name="Normal 73 10" xfId="6245" xr:uid="{00000000-0005-0000-0000-000043980000}"/>
    <cellStyle name="Normal 73 10 2" xfId="36582" xr:uid="{00000000-0005-0000-0000-000044980000}"/>
    <cellStyle name="Normal 73 10 3" xfId="21349" xr:uid="{00000000-0005-0000-0000-000045980000}"/>
    <cellStyle name="Normal 73 11" xfId="31573" xr:uid="{00000000-0005-0000-0000-000046980000}"/>
    <cellStyle name="Normal 73 12" xfId="16334" xr:uid="{00000000-0005-0000-0000-000047980000}"/>
    <cellStyle name="Normal 73 2" xfId="1209" xr:uid="{00000000-0005-0000-0000-000048980000}"/>
    <cellStyle name="Normal 73 2 10" xfId="31624" xr:uid="{00000000-0005-0000-0000-000049980000}"/>
    <cellStyle name="Normal 73 2 11" xfId="16388" xr:uid="{00000000-0005-0000-0000-00004A980000}"/>
    <cellStyle name="Normal 73 2 2" xfId="1317" xr:uid="{00000000-0005-0000-0000-00004B980000}"/>
    <cellStyle name="Normal 73 2 2 10" xfId="16492" xr:uid="{00000000-0005-0000-0000-00004C980000}"/>
    <cellStyle name="Normal 73 2 2 2" xfId="1534" xr:uid="{00000000-0005-0000-0000-00004D980000}"/>
    <cellStyle name="Normal 73 2 2 2 2" xfId="1955" xr:uid="{00000000-0005-0000-0000-00004E980000}"/>
    <cellStyle name="Normal 73 2 2 2 2 2" xfId="2794" xr:uid="{00000000-0005-0000-0000-00004F980000}"/>
    <cellStyle name="Normal 73 2 2 2 2 2 2" xfId="4484" xr:uid="{00000000-0005-0000-0000-000050980000}"/>
    <cellStyle name="Normal 73 2 2 2 2 2 2 2" xfId="14557" xr:uid="{00000000-0005-0000-0000-000051980000}"/>
    <cellStyle name="Normal 73 2 2 2 2 2 2 2 2" xfId="44888" xr:uid="{00000000-0005-0000-0000-000052980000}"/>
    <cellStyle name="Normal 73 2 2 2 2 2 2 2 3" xfId="29655" xr:uid="{00000000-0005-0000-0000-000053980000}"/>
    <cellStyle name="Normal 73 2 2 2 2 2 2 3" xfId="9537" xr:uid="{00000000-0005-0000-0000-000054980000}"/>
    <cellStyle name="Normal 73 2 2 2 2 2 2 3 2" xfId="39871" xr:uid="{00000000-0005-0000-0000-000055980000}"/>
    <cellStyle name="Normal 73 2 2 2 2 2 2 3 3" xfId="24638" xr:uid="{00000000-0005-0000-0000-000056980000}"/>
    <cellStyle name="Normal 73 2 2 2 2 2 2 4" xfId="34858" xr:uid="{00000000-0005-0000-0000-000057980000}"/>
    <cellStyle name="Normal 73 2 2 2 2 2 2 5" xfId="19625" xr:uid="{00000000-0005-0000-0000-000058980000}"/>
    <cellStyle name="Normal 73 2 2 2 2 2 3" xfId="6176" xr:uid="{00000000-0005-0000-0000-000059980000}"/>
    <cellStyle name="Normal 73 2 2 2 2 2 3 2" xfId="16228" xr:uid="{00000000-0005-0000-0000-00005A980000}"/>
    <cellStyle name="Normal 73 2 2 2 2 2 3 2 2" xfId="46559" xr:uid="{00000000-0005-0000-0000-00005B980000}"/>
    <cellStyle name="Normal 73 2 2 2 2 2 3 2 3" xfId="31326" xr:uid="{00000000-0005-0000-0000-00005C980000}"/>
    <cellStyle name="Normal 73 2 2 2 2 2 3 3" xfId="11208" xr:uid="{00000000-0005-0000-0000-00005D980000}"/>
    <cellStyle name="Normal 73 2 2 2 2 2 3 3 2" xfId="41542" xr:uid="{00000000-0005-0000-0000-00005E980000}"/>
    <cellStyle name="Normal 73 2 2 2 2 2 3 3 3" xfId="26309" xr:uid="{00000000-0005-0000-0000-00005F980000}"/>
    <cellStyle name="Normal 73 2 2 2 2 2 3 4" xfId="36529" xr:uid="{00000000-0005-0000-0000-000060980000}"/>
    <cellStyle name="Normal 73 2 2 2 2 2 3 5" xfId="21296" xr:uid="{00000000-0005-0000-0000-000061980000}"/>
    <cellStyle name="Normal 73 2 2 2 2 2 4" xfId="12886" xr:uid="{00000000-0005-0000-0000-000062980000}"/>
    <cellStyle name="Normal 73 2 2 2 2 2 4 2" xfId="43217" xr:uid="{00000000-0005-0000-0000-000063980000}"/>
    <cellStyle name="Normal 73 2 2 2 2 2 4 3" xfId="27984" xr:uid="{00000000-0005-0000-0000-000064980000}"/>
    <cellStyle name="Normal 73 2 2 2 2 2 5" xfId="7865" xr:uid="{00000000-0005-0000-0000-000065980000}"/>
    <cellStyle name="Normal 73 2 2 2 2 2 5 2" xfId="38200" xr:uid="{00000000-0005-0000-0000-000066980000}"/>
    <cellStyle name="Normal 73 2 2 2 2 2 5 3" xfId="22967" xr:uid="{00000000-0005-0000-0000-000067980000}"/>
    <cellStyle name="Normal 73 2 2 2 2 2 6" xfId="33188" xr:uid="{00000000-0005-0000-0000-000068980000}"/>
    <cellStyle name="Normal 73 2 2 2 2 2 7" xfId="17954" xr:uid="{00000000-0005-0000-0000-000069980000}"/>
    <cellStyle name="Normal 73 2 2 2 2 3" xfId="3647" xr:uid="{00000000-0005-0000-0000-00006A980000}"/>
    <cellStyle name="Normal 73 2 2 2 2 3 2" xfId="13721" xr:uid="{00000000-0005-0000-0000-00006B980000}"/>
    <cellStyle name="Normal 73 2 2 2 2 3 2 2" xfId="44052" xr:uid="{00000000-0005-0000-0000-00006C980000}"/>
    <cellStyle name="Normal 73 2 2 2 2 3 2 3" xfId="28819" xr:uid="{00000000-0005-0000-0000-00006D980000}"/>
    <cellStyle name="Normal 73 2 2 2 2 3 3" xfId="8701" xr:uid="{00000000-0005-0000-0000-00006E980000}"/>
    <cellStyle name="Normal 73 2 2 2 2 3 3 2" xfId="39035" xr:uid="{00000000-0005-0000-0000-00006F980000}"/>
    <cellStyle name="Normal 73 2 2 2 2 3 3 3" xfId="23802" xr:uid="{00000000-0005-0000-0000-000070980000}"/>
    <cellStyle name="Normal 73 2 2 2 2 3 4" xfId="34022" xr:uid="{00000000-0005-0000-0000-000071980000}"/>
    <cellStyle name="Normal 73 2 2 2 2 3 5" xfId="18789" xr:uid="{00000000-0005-0000-0000-000072980000}"/>
    <cellStyle name="Normal 73 2 2 2 2 4" xfId="5340" xr:uid="{00000000-0005-0000-0000-000073980000}"/>
    <cellStyle name="Normal 73 2 2 2 2 4 2" xfId="15392" xr:uid="{00000000-0005-0000-0000-000074980000}"/>
    <cellStyle name="Normal 73 2 2 2 2 4 2 2" xfId="45723" xr:uid="{00000000-0005-0000-0000-000075980000}"/>
    <cellStyle name="Normal 73 2 2 2 2 4 2 3" xfId="30490" xr:uid="{00000000-0005-0000-0000-000076980000}"/>
    <cellStyle name="Normal 73 2 2 2 2 4 3" xfId="10372" xr:uid="{00000000-0005-0000-0000-000077980000}"/>
    <cellStyle name="Normal 73 2 2 2 2 4 3 2" xfId="40706" xr:uid="{00000000-0005-0000-0000-000078980000}"/>
    <cellStyle name="Normal 73 2 2 2 2 4 3 3" xfId="25473" xr:uid="{00000000-0005-0000-0000-000079980000}"/>
    <cellStyle name="Normal 73 2 2 2 2 4 4" xfId="35693" xr:uid="{00000000-0005-0000-0000-00007A980000}"/>
    <cellStyle name="Normal 73 2 2 2 2 4 5" xfId="20460" xr:uid="{00000000-0005-0000-0000-00007B980000}"/>
    <cellStyle name="Normal 73 2 2 2 2 5" xfId="12050" xr:uid="{00000000-0005-0000-0000-00007C980000}"/>
    <cellStyle name="Normal 73 2 2 2 2 5 2" xfId="42381" xr:uid="{00000000-0005-0000-0000-00007D980000}"/>
    <cellStyle name="Normal 73 2 2 2 2 5 3" xfId="27148" xr:uid="{00000000-0005-0000-0000-00007E980000}"/>
    <cellStyle name="Normal 73 2 2 2 2 6" xfId="7029" xr:uid="{00000000-0005-0000-0000-00007F980000}"/>
    <cellStyle name="Normal 73 2 2 2 2 6 2" xfId="37364" xr:uid="{00000000-0005-0000-0000-000080980000}"/>
    <cellStyle name="Normal 73 2 2 2 2 6 3" xfId="22131" xr:uid="{00000000-0005-0000-0000-000081980000}"/>
    <cellStyle name="Normal 73 2 2 2 2 7" xfId="32352" xr:uid="{00000000-0005-0000-0000-000082980000}"/>
    <cellStyle name="Normal 73 2 2 2 2 8" xfId="17118" xr:uid="{00000000-0005-0000-0000-000083980000}"/>
    <cellStyle name="Normal 73 2 2 2 3" xfId="2376" xr:uid="{00000000-0005-0000-0000-000084980000}"/>
    <cellStyle name="Normal 73 2 2 2 3 2" xfId="4066" xr:uid="{00000000-0005-0000-0000-000085980000}"/>
    <cellStyle name="Normal 73 2 2 2 3 2 2" xfId="14139" xr:uid="{00000000-0005-0000-0000-000086980000}"/>
    <cellStyle name="Normal 73 2 2 2 3 2 2 2" xfId="44470" xr:uid="{00000000-0005-0000-0000-000087980000}"/>
    <cellStyle name="Normal 73 2 2 2 3 2 2 3" xfId="29237" xr:uid="{00000000-0005-0000-0000-000088980000}"/>
    <cellStyle name="Normal 73 2 2 2 3 2 3" xfId="9119" xr:uid="{00000000-0005-0000-0000-000089980000}"/>
    <cellStyle name="Normal 73 2 2 2 3 2 3 2" xfId="39453" xr:uid="{00000000-0005-0000-0000-00008A980000}"/>
    <cellStyle name="Normal 73 2 2 2 3 2 3 3" xfId="24220" xr:uid="{00000000-0005-0000-0000-00008B980000}"/>
    <cellStyle name="Normal 73 2 2 2 3 2 4" xfId="34440" xr:uid="{00000000-0005-0000-0000-00008C980000}"/>
    <cellStyle name="Normal 73 2 2 2 3 2 5" xfId="19207" xr:uid="{00000000-0005-0000-0000-00008D980000}"/>
    <cellStyle name="Normal 73 2 2 2 3 3" xfId="5758" xr:uid="{00000000-0005-0000-0000-00008E980000}"/>
    <cellStyle name="Normal 73 2 2 2 3 3 2" xfId="15810" xr:uid="{00000000-0005-0000-0000-00008F980000}"/>
    <cellStyle name="Normal 73 2 2 2 3 3 2 2" xfId="46141" xr:uid="{00000000-0005-0000-0000-000090980000}"/>
    <cellStyle name="Normal 73 2 2 2 3 3 2 3" xfId="30908" xr:uid="{00000000-0005-0000-0000-000091980000}"/>
    <cellStyle name="Normal 73 2 2 2 3 3 3" xfId="10790" xr:uid="{00000000-0005-0000-0000-000092980000}"/>
    <cellStyle name="Normal 73 2 2 2 3 3 3 2" xfId="41124" xr:uid="{00000000-0005-0000-0000-000093980000}"/>
    <cellStyle name="Normal 73 2 2 2 3 3 3 3" xfId="25891" xr:uid="{00000000-0005-0000-0000-000094980000}"/>
    <cellStyle name="Normal 73 2 2 2 3 3 4" xfId="36111" xr:uid="{00000000-0005-0000-0000-000095980000}"/>
    <cellStyle name="Normal 73 2 2 2 3 3 5" xfId="20878" xr:uid="{00000000-0005-0000-0000-000096980000}"/>
    <cellStyle name="Normal 73 2 2 2 3 4" xfId="12468" xr:uid="{00000000-0005-0000-0000-000097980000}"/>
    <cellStyle name="Normal 73 2 2 2 3 4 2" xfId="42799" xr:uid="{00000000-0005-0000-0000-000098980000}"/>
    <cellStyle name="Normal 73 2 2 2 3 4 3" xfId="27566" xr:uid="{00000000-0005-0000-0000-000099980000}"/>
    <cellStyle name="Normal 73 2 2 2 3 5" xfId="7447" xr:uid="{00000000-0005-0000-0000-00009A980000}"/>
    <cellStyle name="Normal 73 2 2 2 3 5 2" xfId="37782" xr:uid="{00000000-0005-0000-0000-00009B980000}"/>
    <cellStyle name="Normal 73 2 2 2 3 5 3" xfId="22549" xr:uid="{00000000-0005-0000-0000-00009C980000}"/>
    <cellStyle name="Normal 73 2 2 2 3 6" xfId="32770" xr:uid="{00000000-0005-0000-0000-00009D980000}"/>
    <cellStyle name="Normal 73 2 2 2 3 7" xfId="17536" xr:uid="{00000000-0005-0000-0000-00009E980000}"/>
    <cellStyle name="Normal 73 2 2 2 4" xfId="3229" xr:uid="{00000000-0005-0000-0000-00009F980000}"/>
    <cellStyle name="Normal 73 2 2 2 4 2" xfId="13303" xr:uid="{00000000-0005-0000-0000-0000A0980000}"/>
    <cellStyle name="Normal 73 2 2 2 4 2 2" xfId="43634" xr:uid="{00000000-0005-0000-0000-0000A1980000}"/>
    <cellStyle name="Normal 73 2 2 2 4 2 3" xfId="28401" xr:uid="{00000000-0005-0000-0000-0000A2980000}"/>
    <cellStyle name="Normal 73 2 2 2 4 3" xfId="8283" xr:uid="{00000000-0005-0000-0000-0000A3980000}"/>
    <cellStyle name="Normal 73 2 2 2 4 3 2" xfId="38617" xr:uid="{00000000-0005-0000-0000-0000A4980000}"/>
    <cellStyle name="Normal 73 2 2 2 4 3 3" xfId="23384" xr:uid="{00000000-0005-0000-0000-0000A5980000}"/>
    <cellStyle name="Normal 73 2 2 2 4 4" xfId="33604" xr:uid="{00000000-0005-0000-0000-0000A6980000}"/>
    <cellStyle name="Normal 73 2 2 2 4 5" xfId="18371" xr:uid="{00000000-0005-0000-0000-0000A7980000}"/>
    <cellStyle name="Normal 73 2 2 2 5" xfId="4922" xr:uid="{00000000-0005-0000-0000-0000A8980000}"/>
    <cellStyle name="Normal 73 2 2 2 5 2" xfId="14974" xr:uid="{00000000-0005-0000-0000-0000A9980000}"/>
    <cellStyle name="Normal 73 2 2 2 5 2 2" xfId="45305" xr:uid="{00000000-0005-0000-0000-0000AA980000}"/>
    <cellStyle name="Normal 73 2 2 2 5 2 3" xfId="30072" xr:uid="{00000000-0005-0000-0000-0000AB980000}"/>
    <cellStyle name="Normal 73 2 2 2 5 3" xfId="9954" xr:uid="{00000000-0005-0000-0000-0000AC980000}"/>
    <cellStyle name="Normal 73 2 2 2 5 3 2" xfId="40288" xr:uid="{00000000-0005-0000-0000-0000AD980000}"/>
    <cellStyle name="Normal 73 2 2 2 5 3 3" xfId="25055" xr:uid="{00000000-0005-0000-0000-0000AE980000}"/>
    <cellStyle name="Normal 73 2 2 2 5 4" xfId="35275" xr:uid="{00000000-0005-0000-0000-0000AF980000}"/>
    <cellStyle name="Normal 73 2 2 2 5 5" xfId="20042" xr:uid="{00000000-0005-0000-0000-0000B0980000}"/>
    <cellStyle name="Normal 73 2 2 2 6" xfId="11632" xr:uid="{00000000-0005-0000-0000-0000B1980000}"/>
    <cellStyle name="Normal 73 2 2 2 6 2" xfId="41963" xr:uid="{00000000-0005-0000-0000-0000B2980000}"/>
    <cellStyle name="Normal 73 2 2 2 6 3" xfId="26730" xr:uid="{00000000-0005-0000-0000-0000B3980000}"/>
    <cellStyle name="Normal 73 2 2 2 7" xfId="6611" xr:uid="{00000000-0005-0000-0000-0000B4980000}"/>
    <cellStyle name="Normal 73 2 2 2 7 2" xfId="36946" xr:uid="{00000000-0005-0000-0000-0000B5980000}"/>
    <cellStyle name="Normal 73 2 2 2 7 3" xfId="21713" xr:uid="{00000000-0005-0000-0000-0000B6980000}"/>
    <cellStyle name="Normal 73 2 2 2 8" xfId="31934" xr:uid="{00000000-0005-0000-0000-0000B7980000}"/>
    <cellStyle name="Normal 73 2 2 2 9" xfId="16700" xr:uid="{00000000-0005-0000-0000-0000B8980000}"/>
    <cellStyle name="Normal 73 2 2 3" xfId="1747" xr:uid="{00000000-0005-0000-0000-0000B9980000}"/>
    <cellStyle name="Normal 73 2 2 3 2" xfId="2586" xr:uid="{00000000-0005-0000-0000-0000BA980000}"/>
    <cellStyle name="Normal 73 2 2 3 2 2" xfId="4276" xr:uid="{00000000-0005-0000-0000-0000BB980000}"/>
    <cellStyle name="Normal 73 2 2 3 2 2 2" xfId="14349" xr:uid="{00000000-0005-0000-0000-0000BC980000}"/>
    <cellStyle name="Normal 73 2 2 3 2 2 2 2" xfId="44680" xr:uid="{00000000-0005-0000-0000-0000BD980000}"/>
    <cellStyle name="Normal 73 2 2 3 2 2 2 3" xfId="29447" xr:uid="{00000000-0005-0000-0000-0000BE980000}"/>
    <cellStyle name="Normal 73 2 2 3 2 2 3" xfId="9329" xr:uid="{00000000-0005-0000-0000-0000BF980000}"/>
    <cellStyle name="Normal 73 2 2 3 2 2 3 2" xfId="39663" xr:uid="{00000000-0005-0000-0000-0000C0980000}"/>
    <cellStyle name="Normal 73 2 2 3 2 2 3 3" xfId="24430" xr:uid="{00000000-0005-0000-0000-0000C1980000}"/>
    <cellStyle name="Normal 73 2 2 3 2 2 4" xfId="34650" xr:uid="{00000000-0005-0000-0000-0000C2980000}"/>
    <cellStyle name="Normal 73 2 2 3 2 2 5" xfId="19417" xr:uid="{00000000-0005-0000-0000-0000C3980000}"/>
    <cellStyle name="Normal 73 2 2 3 2 3" xfId="5968" xr:uid="{00000000-0005-0000-0000-0000C4980000}"/>
    <cellStyle name="Normal 73 2 2 3 2 3 2" xfId="16020" xr:uid="{00000000-0005-0000-0000-0000C5980000}"/>
    <cellStyle name="Normal 73 2 2 3 2 3 2 2" xfId="46351" xr:uid="{00000000-0005-0000-0000-0000C6980000}"/>
    <cellStyle name="Normal 73 2 2 3 2 3 2 3" xfId="31118" xr:uid="{00000000-0005-0000-0000-0000C7980000}"/>
    <cellStyle name="Normal 73 2 2 3 2 3 3" xfId="11000" xr:uid="{00000000-0005-0000-0000-0000C8980000}"/>
    <cellStyle name="Normal 73 2 2 3 2 3 3 2" xfId="41334" xr:uid="{00000000-0005-0000-0000-0000C9980000}"/>
    <cellStyle name="Normal 73 2 2 3 2 3 3 3" xfId="26101" xr:uid="{00000000-0005-0000-0000-0000CA980000}"/>
    <cellStyle name="Normal 73 2 2 3 2 3 4" xfId="36321" xr:uid="{00000000-0005-0000-0000-0000CB980000}"/>
    <cellStyle name="Normal 73 2 2 3 2 3 5" xfId="21088" xr:uid="{00000000-0005-0000-0000-0000CC980000}"/>
    <cellStyle name="Normal 73 2 2 3 2 4" xfId="12678" xr:uid="{00000000-0005-0000-0000-0000CD980000}"/>
    <cellStyle name="Normal 73 2 2 3 2 4 2" xfId="43009" xr:uid="{00000000-0005-0000-0000-0000CE980000}"/>
    <cellStyle name="Normal 73 2 2 3 2 4 3" xfId="27776" xr:uid="{00000000-0005-0000-0000-0000CF980000}"/>
    <cellStyle name="Normal 73 2 2 3 2 5" xfId="7657" xr:uid="{00000000-0005-0000-0000-0000D0980000}"/>
    <cellStyle name="Normal 73 2 2 3 2 5 2" xfId="37992" xr:uid="{00000000-0005-0000-0000-0000D1980000}"/>
    <cellStyle name="Normal 73 2 2 3 2 5 3" xfId="22759" xr:uid="{00000000-0005-0000-0000-0000D2980000}"/>
    <cellStyle name="Normal 73 2 2 3 2 6" xfId="32980" xr:uid="{00000000-0005-0000-0000-0000D3980000}"/>
    <cellStyle name="Normal 73 2 2 3 2 7" xfId="17746" xr:uid="{00000000-0005-0000-0000-0000D4980000}"/>
    <cellStyle name="Normal 73 2 2 3 3" xfId="3439" xr:uid="{00000000-0005-0000-0000-0000D5980000}"/>
    <cellStyle name="Normal 73 2 2 3 3 2" xfId="13513" xr:uid="{00000000-0005-0000-0000-0000D6980000}"/>
    <cellStyle name="Normal 73 2 2 3 3 2 2" xfId="43844" xr:uid="{00000000-0005-0000-0000-0000D7980000}"/>
    <cellStyle name="Normal 73 2 2 3 3 2 3" xfId="28611" xr:uid="{00000000-0005-0000-0000-0000D8980000}"/>
    <cellStyle name="Normal 73 2 2 3 3 3" xfId="8493" xr:uid="{00000000-0005-0000-0000-0000D9980000}"/>
    <cellStyle name="Normal 73 2 2 3 3 3 2" xfId="38827" xr:uid="{00000000-0005-0000-0000-0000DA980000}"/>
    <cellStyle name="Normal 73 2 2 3 3 3 3" xfId="23594" xr:uid="{00000000-0005-0000-0000-0000DB980000}"/>
    <cellStyle name="Normal 73 2 2 3 3 4" xfId="33814" xr:uid="{00000000-0005-0000-0000-0000DC980000}"/>
    <cellStyle name="Normal 73 2 2 3 3 5" xfId="18581" xr:uid="{00000000-0005-0000-0000-0000DD980000}"/>
    <cellStyle name="Normal 73 2 2 3 4" xfId="5132" xr:uid="{00000000-0005-0000-0000-0000DE980000}"/>
    <cellStyle name="Normal 73 2 2 3 4 2" xfId="15184" xr:uid="{00000000-0005-0000-0000-0000DF980000}"/>
    <cellStyle name="Normal 73 2 2 3 4 2 2" xfId="45515" xr:uid="{00000000-0005-0000-0000-0000E0980000}"/>
    <cellStyle name="Normal 73 2 2 3 4 2 3" xfId="30282" xr:uid="{00000000-0005-0000-0000-0000E1980000}"/>
    <cellStyle name="Normal 73 2 2 3 4 3" xfId="10164" xr:uid="{00000000-0005-0000-0000-0000E2980000}"/>
    <cellStyle name="Normal 73 2 2 3 4 3 2" xfId="40498" xr:uid="{00000000-0005-0000-0000-0000E3980000}"/>
    <cellStyle name="Normal 73 2 2 3 4 3 3" xfId="25265" xr:uid="{00000000-0005-0000-0000-0000E4980000}"/>
    <cellStyle name="Normal 73 2 2 3 4 4" xfId="35485" xr:uid="{00000000-0005-0000-0000-0000E5980000}"/>
    <cellStyle name="Normal 73 2 2 3 4 5" xfId="20252" xr:uid="{00000000-0005-0000-0000-0000E6980000}"/>
    <cellStyle name="Normal 73 2 2 3 5" xfId="11842" xr:uid="{00000000-0005-0000-0000-0000E7980000}"/>
    <cellStyle name="Normal 73 2 2 3 5 2" xfId="42173" xr:uid="{00000000-0005-0000-0000-0000E8980000}"/>
    <cellStyle name="Normal 73 2 2 3 5 3" xfId="26940" xr:uid="{00000000-0005-0000-0000-0000E9980000}"/>
    <cellStyle name="Normal 73 2 2 3 6" xfId="6821" xr:uid="{00000000-0005-0000-0000-0000EA980000}"/>
    <cellStyle name="Normal 73 2 2 3 6 2" xfId="37156" xr:uid="{00000000-0005-0000-0000-0000EB980000}"/>
    <cellStyle name="Normal 73 2 2 3 6 3" xfId="21923" xr:uid="{00000000-0005-0000-0000-0000EC980000}"/>
    <cellStyle name="Normal 73 2 2 3 7" xfId="32144" xr:uid="{00000000-0005-0000-0000-0000ED980000}"/>
    <cellStyle name="Normal 73 2 2 3 8" xfId="16910" xr:uid="{00000000-0005-0000-0000-0000EE980000}"/>
    <cellStyle name="Normal 73 2 2 4" xfId="2168" xr:uid="{00000000-0005-0000-0000-0000EF980000}"/>
    <cellStyle name="Normal 73 2 2 4 2" xfId="3858" xr:uid="{00000000-0005-0000-0000-0000F0980000}"/>
    <cellStyle name="Normal 73 2 2 4 2 2" xfId="13931" xr:uid="{00000000-0005-0000-0000-0000F1980000}"/>
    <cellStyle name="Normal 73 2 2 4 2 2 2" xfId="44262" xr:uid="{00000000-0005-0000-0000-0000F2980000}"/>
    <cellStyle name="Normal 73 2 2 4 2 2 3" xfId="29029" xr:uid="{00000000-0005-0000-0000-0000F3980000}"/>
    <cellStyle name="Normal 73 2 2 4 2 3" xfId="8911" xr:uid="{00000000-0005-0000-0000-0000F4980000}"/>
    <cellStyle name="Normal 73 2 2 4 2 3 2" xfId="39245" xr:uid="{00000000-0005-0000-0000-0000F5980000}"/>
    <cellStyle name="Normal 73 2 2 4 2 3 3" xfId="24012" xr:uid="{00000000-0005-0000-0000-0000F6980000}"/>
    <cellStyle name="Normal 73 2 2 4 2 4" xfId="34232" xr:uid="{00000000-0005-0000-0000-0000F7980000}"/>
    <cellStyle name="Normal 73 2 2 4 2 5" xfId="18999" xr:uid="{00000000-0005-0000-0000-0000F8980000}"/>
    <cellStyle name="Normal 73 2 2 4 3" xfId="5550" xr:uid="{00000000-0005-0000-0000-0000F9980000}"/>
    <cellStyle name="Normal 73 2 2 4 3 2" xfId="15602" xr:uid="{00000000-0005-0000-0000-0000FA980000}"/>
    <cellStyle name="Normal 73 2 2 4 3 2 2" xfId="45933" xr:uid="{00000000-0005-0000-0000-0000FB980000}"/>
    <cellStyle name="Normal 73 2 2 4 3 2 3" xfId="30700" xr:uid="{00000000-0005-0000-0000-0000FC980000}"/>
    <cellStyle name="Normal 73 2 2 4 3 3" xfId="10582" xr:uid="{00000000-0005-0000-0000-0000FD980000}"/>
    <cellStyle name="Normal 73 2 2 4 3 3 2" xfId="40916" xr:uid="{00000000-0005-0000-0000-0000FE980000}"/>
    <cellStyle name="Normal 73 2 2 4 3 3 3" xfId="25683" xr:uid="{00000000-0005-0000-0000-0000FF980000}"/>
    <cellStyle name="Normal 73 2 2 4 3 4" xfId="35903" xr:uid="{00000000-0005-0000-0000-000000990000}"/>
    <cellStyle name="Normal 73 2 2 4 3 5" xfId="20670" xr:uid="{00000000-0005-0000-0000-000001990000}"/>
    <cellStyle name="Normal 73 2 2 4 4" xfId="12260" xr:uid="{00000000-0005-0000-0000-000002990000}"/>
    <cellStyle name="Normal 73 2 2 4 4 2" xfId="42591" xr:uid="{00000000-0005-0000-0000-000003990000}"/>
    <cellStyle name="Normal 73 2 2 4 4 3" xfId="27358" xr:uid="{00000000-0005-0000-0000-000004990000}"/>
    <cellStyle name="Normal 73 2 2 4 5" xfId="7239" xr:uid="{00000000-0005-0000-0000-000005990000}"/>
    <cellStyle name="Normal 73 2 2 4 5 2" xfId="37574" xr:uid="{00000000-0005-0000-0000-000006990000}"/>
    <cellStyle name="Normal 73 2 2 4 5 3" xfId="22341" xr:uid="{00000000-0005-0000-0000-000007990000}"/>
    <cellStyle name="Normal 73 2 2 4 6" xfId="32562" xr:uid="{00000000-0005-0000-0000-000008990000}"/>
    <cellStyle name="Normal 73 2 2 4 7" xfId="17328" xr:uid="{00000000-0005-0000-0000-000009990000}"/>
    <cellStyle name="Normal 73 2 2 5" xfId="3021" xr:uid="{00000000-0005-0000-0000-00000A990000}"/>
    <cellStyle name="Normal 73 2 2 5 2" xfId="13095" xr:uid="{00000000-0005-0000-0000-00000B990000}"/>
    <cellStyle name="Normal 73 2 2 5 2 2" xfId="43426" xr:uid="{00000000-0005-0000-0000-00000C990000}"/>
    <cellStyle name="Normal 73 2 2 5 2 3" xfId="28193" xr:uid="{00000000-0005-0000-0000-00000D990000}"/>
    <cellStyle name="Normal 73 2 2 5 3" xfId="8075" xr:uid="{00000000-0005-0000-0000-00000E990000}"/>
    <cellStyle name="Normal 73 2 2 5 3 2" xfId="38409" xr:uid="{00000000-0005-0000-0000-00000F990000}"/>
    <cellStyle name="Normal 73 2 2 5 3 3" xfId="23176" xr:uid="{00000000-0005-0000-0000-000010990000}"/>
    <cellStyle name="Normal 73 2 2 5 4" xfId="33396" xr:uid="{00000000-0005-0000-0000-000011990000}"/>
    <cellStyle name="Normal 73 2 2 5 5" xfId="18163" xr:uid="{00000000-0005-0000-0000-000012990000}"/>
    <cellStyle name="Normal 73 2 2 6" xfId="4714" xr:uid="{00000000-0005-0000-0000-000013990000}"/>
    <cellStyle name="Normal 73 2 2 6 2" xfId="14766" xr:uid="{00000000-0005-0000-0000-000014990000}"/>
    <cellStyle name="Normal 73 2 2 6 2 2" xfId="45097" xr:uid="{00000000-0005-0000-0000-000015990000}"/>
    <cellStyle name="Normal 73 2 2 6 2 3" xfId="29864" xr:uid="{00000000-0005-0000-0000-000016990000}"/>
    <cellStyle name="Normal 73 2 2 6 3" xfId="9746" xr:uid="{00000000-0005-0000-0000-000017990000}"/>
    <cellStyle name="Normal 73 2 2 6 3 2" xfId="40080" xr:uid="{00000000-0005-0000-0000-000018990000}"/>
    <cellStyle name="Normal 73 2 2 6 3 3" xfId="24847" xr:uid="{00000000-0005-0000-0000-000019990000}"/>
    <cellStyle name="Normal 73 2 2 6 4" xfId="35067" xr:uid="{00000000-0005-0000-0000-00001A990000}"/>
    <cellStyle name="Normal 73 2 2 6 5" xfId="19834" xr:uid="{00000000-0005-0000-0000-00001B990000}"/>
    <cellStyle name="Normal 73 2 2 7" xfId="11424" xr:uid="{00000000-0005-0000-0000-00001C990000}"/>
    <cellStyle name="Normal 73 2 2 7 2" xfId="41755" xr:uid="{00000000-0005-0000-0000-00001D990000}"/>
    <cellStyle name="Normal 73 2 2 7 3" xfId="26522" xr:uid="{00000000-0005-0000-0000-00001E990000}"/>
    <cellStyle name="Normal 73 2 2 8" xfId="6403" xr:uid="{00000000-0005-0000-0000-00001F990000}"/>
    <cellStyle name="Normal 73 2 2 8 2" xfId="36738" xr:uid="{00000000-0005-0000-0000-000020990000}"/>
    <cellStyle name="Normal 73 2 2 8 3" xfId="21505" xr:uid="{00000000-0005-0000-0000-000021990000}"/>
    <cellStyle name="Normal 73 2 2 9" xfId="31726" xr:uid="{00000000-0005-0000-0000-000022990000}"/>
    <cellStyle name="Normal 73 2 3" xfId="1430" xr:uid="{00000000-0005-0000-0000-000023990000}"/>
    <cellStyle name="Normal 73 2 3 2" xfId="1851" xr:uid="{00000000-0005-0000-0000-000024990000}"/>
    <cellStyle name="Normal 73 2 3 2 2" xfId="2690" xr:uid="{00000000-0005-0000-0000-000025990000}"/>
    <cellStyle name="Normal 73 2 3 2 2 2" xfId="4380" xr:uid="{00000000-0005-0000-0000-000026990000}"/>
    <cellStyle name="Normal 73 2 3 2 2 2 2" xfId="14453" xr:uid="{00000000-0005-0000-0000-000027990000}"/>
    <cellStyle name="Normal 73 2 3 2 2 2 2 2" xfId="44784" xr:uid="{00000000-0005-0000-0000-000028990000}"/>
    <cellStyle name="Normal 73 2 3 2 2 2 2 3" xfId="29551" xr:uid="{00000000-0005-0000-0000-000029990000}"/>
    <cellStyle name="Normal 73 2 3 2 2 2 3" xfId="9433" xr:uid="{00000000-0005-0000-0000-00002A990000}"/>
    <cellStyle name="Normal 73 2 3 2 2 2 3 2" xfId="39767" xr:uid="{00000000-0005-0000-0000-00002B990000}"/>
    <cellStyle name="Normal 73 2 3 2 2 2 3 3" xfId="24534" xr:uid="{00000000-0005-0000-0000-00002C990000}"/>
    <cellStyle name="Normal 73 2 3 2 2 2 4" xfId="34754" xr:uid="{00000000-0005-0000-0000-00002D990000}"/>
    <cellStyle name="Normal 73 2 3 2 2 2 5" xfId="19521" xr:uid="{00000000-0005-0000-0000-00002E990000}"/>
    <cellStyle name="Normal 73 2 3 2 2 3" xfId="6072" xr:uid="{00000000-0005-0000-0000-00002F990000}"/>
    <cellStyle name="Normal 73 2 3 2 2 3 2" xfId="16124" xr:uid="{00000000-0005-0000-0000-000030990000}"/>
    <cellStyle name="Normal 73 2 3 2 2 3 2 2" xfId="46455" xr:uid="{00000000-0005-0000-0000-000031990000}"/>
    <cellStyle name="Normal 73 2 3 2 2 3 2 3" xfId="31222" xr:uid="{00000000-0005-0000-0000-000032990000}"/>
    <cellStyle name="Normal 73 2 3 2 2 3 3" xfId="11104" xr:uid="{00000000-0005-0000-0000-000033990000}"/>
    <cellStyle name="Normal 73 2 3 2 2 3 3 2" xfId="41438" xr:uid="{00000000-0005-0000-0000-000034990000}"/>
    <cellStyle name="Normal 73 2 3 2 2 3 3 3" xfId="26205" xr:uid="{00000000-0005-0000-0000-000035990000}"/>
    <cellStyle name="Normal 73 2 3 2 2 3 4" xfId="36425" xr:uid="{00000000-0005-0000-0000-000036990000}"/>
    <cellStyle name="Normal 73 2 3 2 2 3 5" xfId="21192" xr:uid="{00000000-0005-0000-0000-000037990000}"/>
    <cellStyle name="Normal 73 2 3 2 2 4" xfId="12782" xr:uid="{00000000-0005-0000-0000-000038990000}"/>
    <cellStyle name="Normal 73 2 3 2 2 4 2" xfId="43113" xr:uid="{00000000-0005-0000-0000-000039990000}"/>
    <cellStyle name="Normal 73 2 3 2 2 4 3" xfId="27880" xr:uid="{00000000-0005-0000-0000-00003A990000}"/>
    <cellStyle name="Normal 73 2 3 2 2 5" xfId="7761" xr:uid="{00000000-0005-0000-0000-00003B990000}"/>
    <cellStyle name="Normal 73 2 3 2 2 5 2" xfId="38096" xr:uid="{00000000-0005-0000-0000-00003C990000}"/>
    <cellStyle name="Normal 73 2 3 2 2 5 3" xfId="22863" xr:uid="{00000000-0005-0000-0000-00003D990000}"/>
    <cellStyle name="Normal 73 2 3 2 2 6" xfId="33084" xr:uid="{00000000-0005-0000-0000-00003E990000}"/>
    <cellStyle name="Normal 73 2 3 2 2 7" xfId="17850" xr:uid="{00000000-0005-0000-0000-00003F990000}"/>
    <cellStyle name="Normal 73 2 3 2 3" xfId="3543" xr:uid="{00000000-0005-0000-0000-000040990000}"/>
    <cellStyle name="Normal 73 2 3 2 3 2" xfId="13617" xr:uid="{00000000-0005-0000-0000-000041990000}"/>
    <cellStyle name="Normal 73 2 3 2 3 2 2" xfId="43948" xr:uid="{00000000-0005-0000-0000-000042990000}"/>
    <cellStyle name="Normal 73 2 3 2 3 2 3" xfId="28715" xr:uid="{00000000-0005-0000-0000-000043990000}"/>
    <cellStyle name="Normal 73 2 3 2 3 3" xfId="8597" xr:uid="{00000000-0005-0000-0000-000044990000}"/>
    <cellStyle name="Normal 73 2 3 2 3 3 2" xfId="38931" xr:uid="{00000000-0005-0000-0000-000045990000}"/>
    <cellStyle name="Normal 73 2 3 2 3 3 3" xfId="23698" xr:uid="{00000000-0005-0000-0000-000046990000}"/>
    <cellStyle name="Normal 73 2 3 2 3 4" xfId="33918" xr:uid="{00000000-0005-0000-0000-000047990000}"/>
    <cellStyle name="Normal 73 2 3 2 3 5" xfId="18685" xr:uid="{00000000-0005-0000-0000-000048990000}"/>
    <cellStyle name="Normal 73 2 3 2 4" xfId="5236" xr:uid="{00000000-0005-0000-0000-000049990000}"/>
    <cellStyle name="Normal 73 2 3 2 4 2" xfId="15288" xr:uid="{00000000-0005-0000-0000-00004A990000}"/>
    <cellStyle name="Normal 73 2 3 2 4 2 2" xfId="45619" xr:uid="{00000000-0005-0000-0000-00004B990000}"/>
    <cellStyle name="Normal 73 2 3 2 4 2 3" xfId="30386" xr:uid="{00000000-0005-0000-0000-00004C990000}"/>
    <cellStyle name="Normal 73 2 3 2 4 3" xfId="10268" xr:uid="{00000000-0005-0000-0000-00004D990000}"/>
    <cellStyle name="Normal 73 2 3 2 4 3 2" xfId="40602" xr:uid="{00000000-0005-0000-0000-00004E990000}"/>
    <cellStyle name="Normal 73 2 3 2 4 3 3" xfId="25369" xr:uid="{00000000-0005-0000-0000-00004F990000}"/>
    <cellStyle name="Normal 73 2 3 2 4 4" xfId="35589" xr:uid="{00000000-0005-0000-0000-000050990000}"/>
    <cellStyle name="Normal 73 2 3 2 4 5" xfId="20356" xr:uid="{00000000-0005-0000-0000-000051990000}"/>
    <cellStyle name="Normal 73 2 3 2 5" xfId="11946" xr:uid="{00000000-0005-0000-0000-000052990000}"/>
    <cellStyle name="Normal 73 2 3 2 5 2" xfId="42277" xr:uid="{00000000-0005-0000-0000-000053990000}"/>
    <cellStyle name="Normal 73 2 3 2 5 3" xfId="27044" xr:uid="{00000000-0005-0000-0000-000054990000}"/>
    <cellStyle name="Normal 73 2 3 2 6" xfId="6925" xr:uid="{00000000-0005-0000-0000-000055990000}"/>
    <cellStyle name="Normal 73 2 3 2 6 2" xfId="37260" xr:uid="{00000000-0005-0000-0000-000056990000}"/>
    <cellStyle name="Normal 73 2 3 2 6 3" xfId="22027" xr:uid="{00000000-0005-0000-0000-000057990000}"/>
    <cellStyle name="Normal 73 2 3 2 7" xfId="32248" xr:uid="{00000000-0005-0000-0000-000058990000}"/>
    <cellStyle name="Normal 73 2 3 2 8" xfId="17014" xr:uid="{00000000-0005-0000-0000-000059990000}"/>
    <cellStyle name="Normal 73 2 3 3" xfId="2272" xr:uid="{00000000-0005-0000-0000-00005A990000}"/>
    <cellStyle name="Normal 73 2 3 3 2" xfId="3962" xr:uid="{00000000-0005-0000-0000-00005B990000}"/>
    <cellStyle name="Normal 73 2 3 3 2 2" xfId="14035" xr:uid="{00000000-0005-0000-0000-00005C990000}"/>
    <cellStyle name="Normal 73 2 3 3 2 2 2" xfId="44366" xr:uid="{00000000-0005-0000-0000-00005D990000}"/>
    <cellStyle name="Normal 73 2 3 3 2 2 3" xfId="29133" xr:uid="{00000000-0005-0000-0000-00005E990000}"/>
    <cellStyle name="Normal 73 2 3 3 2 3" xfId="9015" xr:uid="{00000000-0005-0000-0000-00005F990000}"/>
    <cellStyle name="Normal 73 2 3 3 2 3 2" xfId="39349" xr:uid="{00000000-0005-0000-0000-000060990000}"/>
    <cellStyle name="Normal 73 2 3 3 2 3 3" xfId="24116" xr:uid="{00000000-0005-0000-0000-000061990000}"/>
    <cellStyle name="Normal 73 2 3 3 2 4" xfId="34336" xr:uid="{00000000-0005-0000-0000-000062990000}"/>
    <cellStyle name="Normal 73 2 3 3 2 5" xfId="19103" xr:uid="{00000000-0005-0000-0000-000063990000}"/>
    <cellStyle name="Normal 73 2 3 3 3" xfId="5654" xr:uid="{00000000-0005-0000-0000-000064990000}"/>
    <cellStyle name="Normal 73 2 3 3 3 2" xfId="15706" xr:uid="{00000000-0005-0000-0000-000065990000}"/>
    <cellStyle name="Normal 73 2 3 3 3 2 2" xfId="46037" xr:uid="{00000000-0005-0000-0000-000066990000}"/>
    <cellStyle name="Normal 73 2 3 3 3 2 3" xfId="30804" xr:uid="{00000000-0005-0000-0000-000067990000}"/>
    <cellStyle name="Normal 73 2 3 3 3 3" xfId="10686" xr:uid="{00000000-0005-0000-0000-000068990000}"/>
    <cellStyle name="Normal 73 2 3 3 3 3 2" xfId="41020" xr:uid="{00000000-0005-0000-0000-000069990000}"/>
    <cellStyle name="Normal 73 2 3 3 3 3 3" xfId="25787" xr:uid="{00000000-0005-0000-0000-00006A990000}"/>
    <cellStyle name="Normal 73 2 3 3 3 4" xfId="36007" xr:uid="{00000000-0005-0000-0000-00006B990000}"/>
    <cellStyle name="Normal 73 2 3 3 3 5" xfId="20774" xr:uid="{00000000-0005-0000-0000-00006C990000}"/>
    <cellStyle name="Normal 73 2 3 3 4" xfId="12364" xr:uid="{00000000-0005-0000-0000-00006D990000}"/>
    <cellStyle name="Normal 73 2 3 3 4 2" xfId="42695" xr:uid="{00000000-0005-0000-0000-00006E990000}"/>
    <cellStyle name="Normal 73 2 3 3 4 3" xfId="27462" xr:uid="{00000000-0005-0000-0000-00006F990000}"/>
    <cellStyle name="Normal 73 2 3 3 5" xfId="7343" xr:uid="{00000000-0005-0000-0000-000070990000}"/>
    <cellStyle name="Normal 73 2 3 3 5 2" xfId="37678" xr:uid="{00000000-0005-0000-0000-000071990000}"/>
    <cellStyle name="Normal 73 2 3 3 5 3" xfId="22445" xr:uid="{00000000-0005-0000-0000-000072990000}"/>
    <cellStyle name="Normal 73 2 3 3 6" xfId="32666" xr:uid="{00000000-0005-0000-0000-000073990000}"/>
    <cellStyle name="Normal 73 2 3 3 7" xfId="17432" xr:uid="{00000000-0005-0000-0000-000074990000}"/>
    <cellStyle name="Normal 73 2 3 4" xfId="3125" xr:uid="{00000000-0005-0000-0000-000075990000}"/>
    <cellStyle name="Normal 73 2 3 4 2" xfId="13199" xr:uid="{00000000-0005-0000-0000-000076990000}"/>
    <cellStyle name="Normal 73 2 3 4 2 2" xfId="43530" xr:uid="{00000000-0005-0000-0000-000077990000}"/>
    <cellStyle name="Normal 73 2 3 4 2 3" xfId="28297" xr:uid="{00000000-0005-0000-0000-000078990000}"/>
    <cellStyle name="Normal 73 2 3 4 3" xfId="8179" xr:uid="{00000000-0005-0000-0000-000079990000}"/>
    <cellStyle name="Normal 73 2 3 4 3 2" xfId="38513" xr:uid="{00000000-0005-0000-0000-00007A990000}"/>
    <cellStyle name="Normal 73 2 3 4 3 3" xfId="23280" xr:uid="{00000000-0005-0000-0000-00007B990000}"/>
    <cellStyle name="Normal 73 2 3 4 4" xfId="33500" xr:uid="{00000000-0005-0000-0000-00007C990000}"/>
    <cellStyle name="Normal 73 2 3 4 5" xfId="18267" xr:uid="{00000000-0005-0000-0000-00007D990000}"/>
    <cellStyle name="Normal 73 2 3 5" xfId="4818" xr:uid="{00000000-0005-0000-0000-00007E990000}"/>
    <cellStyle name="Normal 73 2 3 5 2" xfId="14870" xr:uid="{00000000-0005-0000-0000-00007F990000}"/>
    <cellStyle name="Normal 73 2 3 5 2 2" xfId="45201" xr:uid="{00000000-0005-0000-0000-000080990000}"/>
    <cellStyle name="Normal 73 2 3 5 2 3" xfId="29968" xr:uid="{00000000-0005-0000-0000-000081990000}"/>
    <cellStyle name="Normal 73 2 3 5 3" xfId="9850" xr:uid="{00000000-0005-0000-0000-000082990000}"/>
    <cellStyle name="Normal 73 2 3 5 3 2" xfId="40184" xr:uid="{00000000-0005-0000-0000-000083990000}"/>
    <cellStyle name="Normal 73 2 3 5 3 3" xfId="24951" xr:uid="{00000000-0005-0000-0000-000084990000}"/>
    <cellStyle name="Normal 73 2 3 5 4" xfId="35171" xr:uid="{00000000-0005-0000-0000-000085990000}"/>
    <cellStyle name="Normal 73 2 3 5 5" xfId="19938" xr:uid="{00000000-0005-0000-0000-000086990000}"/>
    <cellStyle name="Normal 73 2 3 6" xfId="11528" xr:uid="{00000000-0005-0000-0000-000087990000}"/>
    <cellStyle name="Normal 73 2 3 6 2" xfId="41859" xr:uid="{00000000-0005-0000-0000-000088990000}"/>
    <cellStyle name="Normal 73 2 3 6 3" xfId="26626" xr:uid="{00000000-0005-0000-0000-000089990000}"/>
    <cellStyle name="Normal 73 2 3 7" xfId="6507" xr:uid="{00000000-0005-0000-0000-00008A990000}"/>
    <cellStyle name="Normal 73 2 3 7 2" xfId="36842" xr:uid="{00000000-0005-0000-0000-00008B990000}"/>
    <cellStyle name="Normal 73 2 3 7 3" xfId="21609" xr:uid="{00000000-0005-0000-0000-00008C990000}"/>
    <cellStyle name="Normal 73 2 3 8" xfId="31830" xr:uid="{00000000-0005-0000-0000-00008D990000}"/>
    <cellStyle name="Normal 73 2 3 9" xfId="16596" xr:uid="{00000000-0005-0000-0000-00008E990000}"/>
    <cellStyle name="Normal 73 2 4" xfId="1643" xr:uid="{00000000-0005-0000-0000-00008F990000}"/>
    <cellStyle name="Normal 73 2 4 2" xfId="2482" xr:uid="{00000000-0005-0000-0000-000090990000}"/>
    <cellStyle name="Normal 73 2 4 2 2" xfId="4172" xr:uid="{00000000-0005-0000-0000-000091990000}"/>
    <cellStyle name="Normal 73 2 4 2 2 2" xfId="14245" xr:uid="{00000000-0005-0000-0000-000092990000}"/>
    <cellStyle name="Normal 73 2 4 2 2 2 2" xfId="44576" xr:uid="{00000000-0005-0000-0000-000093990000}"/>
    <cellStyle name="Normal 73 2 4 2 2 2 3" xfId="29343" xr:uid="{00000000-0005-0000-0000-000094990000}"/>
    <cellStyle name="Normal 73 2 4 2 2 3" xfId="9225" xr:uid="{00000000-0005-0000-0000-000095990000}"/>
    <cellStyle name="Normal 73 2 4 2 2 3 2" xfId="39559" xr:uid="{00000000-0005-0000-0000-000096990000}"/>
    <cellStyle name="Normal 73 2 4 2 2 3 3" xfId="24326" xr:uid="{00000000-0005-0000-0000-000097990000}"/>
    <cellStyle name="Normal 73 2 4 2 2 4" xfId="34546" xr:uid="{00000000-0005-0000-0000-000098990000}"/>
    <cellStyle name="Normal 73 2 4 2 2 5" xfId="19313" xr:uid="{00000000-0005-0000-0000-000099990000}"/>
    <cellStyle name="Normal 73 2 4 2 3" xfId="5864" xr:uid="{00000000-0005-0000-0000-00009A990000}"/>
    <cellStyle name="Normal 73 2 4 2 3 2" xfId="15916" xr:uid="{00000000-0005-0000-0000-00009B990000}"/>
    <cellStyle name="Normal 73 2 4 2 3 2 2" xfId="46247" xr:uid="{00000000-0005-0000-0000-00009C990000}"/>
    <cellStyle name="Normal 73 2 4 2 3 2 3" xfId="31014" xr:uid="{00000000-0005-0000-0000-00009D990000}"/>
    <cellStyle name="Normal 73 2 4 2 3 3" xfId="10896" xr:uid="{00000000-0005-0000-0000-00009E990000}"/>
    <cellStyle name="Normal 73 2 4 2 3 3 2" xfId="41230" xr:uid="{00000000-0005-0000-0000-00009F990000}"/>
    <cellStyle name="Normal 73 2 4 2 3 3 3" xfId="25997" xr:uid="{00000000-0005-0000-0000-0000A0990000}"/>
    <cellStyle name="Normal 73 2 4 2 3 4" xfId="36217" xr:uid="{00000000-0005-0000-0000-0000A1990000}"/>
    <cellStyle name="Normal 73 2 4 2 3 5" xfId="20984" xr:uid="{00000000-0005-0000-0000-0000A2990000}"/>
    <cellStyle name="Normal 73 2 4 2 4" xfId="12574" xr:uid="{00000000-0005-0000-0000-0000A3990000}"/>
    <cellStyle name="Normal 73 2 4 2 4 2" xfId="42905" xr:uid="{00000000-0005-0000-0000-0000A4990000}"/>
    <cellStyle name="Normal 73 2 4 2 4 3" xfId="27672" xr:uid="{00000000-0005-0000-0000-0000A5990000}"/>
    <cellStyle name="Normal 73 2 4 2 5" xfId="7553" xr:uid="{00000000-0005-0000-0000-0000A6990000}"/>
    <cellStyle name="Normal 73 2 4 2 5 2" xfId="37888" xr:uid="{00000000-0005-0000-0000-0000A7990000}"/>
    <cellStyle name="Normal 73 2 4 2 5 3" xfId="22655" xr:uid="{00000000-0005-0000-0000-0000A8990000}"/>
    <cellStyle name="Normal 73 2 4 2 6" xfId="32876" xr:uid="{00000000-0005-0000-0000-0000A9990000}"/>
    <cellStyle name="Normal 73 2 4 2 7" xfId="17642" xr:uid="{00000000-0005-0000-0000-0000AA990000}"/>
    <cellStyle name="Normal 73 2 4 3" xfId="3335" xr:uid="{00000000-0005-0000-0000-0000AB990000}"/>
    <cellStyle name="Normal 73 2 4 3 2" xfId="13409" xr:uid="{00000000-0005-0000-0000-0000AC990000}"/>
    <cellStyle name="Normal 73 2 4 3 2 2" xfId="43740" xr:uid="{00000000-0005-0000-0000-0000AD990000}"/>
    <cellStyle name="Normal 73 2 4 3 2 3" xfId="28507" xr:uid="{00000000-0005-0000-0000-0000AE990000}"/>
    <cellStyle name="Normal 73 2 4 3 3" xfId="8389" xr:uid="{00000000-0005-0000-0000-0000AF990000}"/>
    <cellStyle name="Normal 73 2 4 3 3 2" xfId="38723" xr:uid="{00000000-0005-0000-0000-0000B0990000}"/>
    <cellStyle name="Normal 73 2 4 3 3 3" xfId="23490" xr:uid="{00000000-0005-0000-0000-0000B1990000}"/>
    <cellStyle name="Normal 73 2 4 3 4" xfId="33710" xr:uid="{00000000-0005-0000-0000-0000B2990000}"/>
    <cellStyle name="Normal 73 2 4 3 5" xfId="18477" xr:uid="{00000000-0005-0000-0000-0000B3990000}"/>
    <cellStyle name="Normal 73 2 4 4" xfId="5028" xr:uid="{00000000-0005-0000-0000-0000B4990000}"/>
    <cellStyle name="Normal 73 2 4 4 2" xfId="15080" xr:uid="{00000000-0005-0000-0000-0000B5990000}"/>
    <cellStyle name="Normal 73 2 4 4 2 2" xfId="45411" xr:uid="{00000000-0005-0000-0000-0000B6990000}"/>
    <cellStyle name="Normal 73 2 4 4 2 3" xfId="30178" xr:uid="{00000000-0005-0000-0000-0000B7990000}"/>
    <cellStyle name="Normal 73 2 4 4 3" xfId="10060" xr:uid="{00000000-0005-0000-0000-0000B8990000}"/>
    <cellStyle name="Normal 73 2 4 4 3 2" xfId="40394" xr:uid="{00000000-0005-0000-0000-0000B9990000}"/>
    <cellStyle name="Normal 73 2 4 4 3 3" xfId="25161" xr:uid="{00000000-0005-0000-0000-0000BA990000}"/>
    <cellStyle name="Normal 73 2 4 4 4" xfId="35381" xr:uid="{00000000-0005-0000-0000-0000BB990000}"/>
    <cellStyle name="Normal 73 2 4 4 5" xfId="20148" xr:uid="{00000000-0005-0000-0000-0000BC990000}"/>
    <cellStyle name="Normal 73 2 4 5" xfId="11738" xr:uid="{00000000-0005-0000-0000-0000BD990000}"/>
    <cellStyle name="Normal 73 2 4 5 2" xfId="42069" xr:uid="{00000000-0005-0000-0000-0000BE990000}"/>
    <cellStyle name="Normal 73 2 4 5 3" xfId="26836" xr:uid="{00000000-0005-0000-0000-0000BF990000}"/>
    <cellStyle name="Normal 73 2 4 6" xfId="6717" xr:uid="{00000000-0005-0000-0000-0000C0990000}"/>
    <cellStyle name="Normal 73 2 4 6 2" xfId="37052" xr:uid="{00000000-0005-0000-0000-0000C1990000}"/>
    <cellStyle name="Normal 73 2 4 6 3" xfId="21819" xr:uid="{00000000-0005-0000-0000-0000C2990000}"/>
    <cellStyle name="Normal 73 2 4 7" xfId="32040" xr:uid="{00000000-0005-0000-0000-0000C3990000}"/>
    <cellStyle name="Normal 73 2 4 8" xfId="16806" xr:uid="{00000000-0005-0000-0000-0000C4990000}"/>
    <cellStyle name="Normal 73 2 5" xfId="2064" xr:uid="{00000000-0005-0000-0000-0000C5990000}"/>
    <cellStyle name="Normal 73 2 5 2" xfId="3754" xr:uid="{00000000-0005-0000-0000-0000C6990000}"/>
    <cellStyle name="Normal 73 2 5 2 2" xfId="13827" xr:uid="{00000000-0005-0000-0000-0000C7990000}"/>
    <cellStyle name="Normal 73 2 5 2 2 2" xfId="44158" xr:uid="{00000000-0005-0000-0000-0000C8990000}"/>
    <cellStyle name="Normal 73 2 5 2 2 3" xfId="28925" xr:uid="{00000000-0005-0000-0000-0000C9990000}"/>
    <cellStyle name="Normal 73 2 5 2 3" xfId="8807" xr:uid="{00000000-0005-0000-0000-0000CA990000}"/>
    <cellStyle name="Normal 73 2 5 2 3 2" xfId="39141" xr:uid="{00000000-0005-0000-0000-0000CB990000}"/>
    <cellStyle name="Normal 73 2 5 2 3 3" xfId="23908" xr:uid="{00000000-0005-0000-0000-0000CC990000}"/>
    <cellStyle name="Normal 73 2 5 2 4" xfId="34128" xr:uid="{00000000-0005-0000-0000-0000CD990000}"/>
    <cellStyle name="Normal 73 2 5 2 5" xfId="18895" xr:uid="{00000000-0005-0000-0000-0000CE990000}"/>
    <cellStyle name="Normal 73 2 5 3" xfId="5446" xr:uid="{00000000-0005-0000-0000-0000CF990000}"/>
    <cellStyle name="Normal 73 2 5 3 2" xfId="15498" xr:uid="{00000000-0005-0000-0000-0000D0990000}"/>
    <cellStyle name="Normal 73 2 5 3 2 2" xfId="45829" xr:uid="{00000000-0005-0000-0000-0000D1990000}"/>
    <cellStyle name="Normal 73 2 5 3 2 3" xfId="30596" xr:uid="{00000000-0005-0000-0000-0000D2990000}"/>
    <cellStyle name="Normal 73 2 5 3 3" xfId="10478" xr:uid="{00000000-0005-0000-0000-0000D3990000}"/>
    <cellStyle name="Normal 73 2 5 3 3 2" xfId="40812" xr:uid="{00000000-0005-0000-0000-0000D4990000}"/>
    <cellStyle name="Normal 73 2 5 3 3 3" xfId="25579" xr:uid="{00000000-0005-0000-0000-0000D5990000}"/>
    <cellStyle name="Normal 73 2 5 3 4" xfId="35799" xr:uid="{00000000-0005-0000-0000-0000D6990000}"/>
    <cellStyle name="Normal 73 2 5 3 5" xfId="20566" xr:uid="{00000000-0005-0000-0000-0000D7990000}"/>
    <cellStyle name="Normal 73 2 5 4" xfId="12156" xr:uid="{00000000-0005-0000-0000-0000D8990000}"/>
    <cellStyle name="Normal 73 2 5 4 2" xfId="42487" xr:uid="{00000000-0005-0000-0000-0000D9990000}"/>
    <cellStyle name="Normal 73 2 5 4 3" xfId="27254" xr:uid="{00000000-0005-0000-0000-0000DA990000}"/>
    <cellStyle name="Normal 73 2 5 5" xfId="7135" xr:uid="{00000000-0005-0000-0000-0000DB990000}"/>
    <cellStyle name="Normal 73 2 5 5 2" xfId="37470" xr:uid="{00000000-0005-0000-0000-0000DC990000}"/>
    <cellStyle name="Normal 73 2 5 5 3" xfId="22237" xr:uid="{00000000-0005-0000-0000-0000DD990000}"/>
    <cellStyle name="Normal 73 2 5 6" xfId="32458" xr:uid="{00000000-0005-0000-0000-0000DE990000}"/>
    <cellStyle name="Normal 73 2 5 7" xfId="17224" xr:uid="{00000000-0005-0000-0000-0000DF990000}"/>
    <cellStyle name="Normal 73 2 6" xfId="2917" xr:uid="{00000000-0005-0000-0000-0000E0990000}"/>
    <cellStyle name="Normal 73 2 6 2" xfId="12991" xr:uid="{00000000-0005-0000-0000-0000E1990000}"/>
    <cellStyle name="Normal 73 2 6 2 2" xfId="43322" xr:uid="{00000000-0005-0000-0000-0000E2990000}"/>
    <cellStyle name="Normal 73 2 6 2 3" xfId="28089" xr:uid="{00000000-0005-0000-0000-0000E3990000}"/>
    <cellStyle name="Normal 73 2 6 3" xfId="7971" xr:uid="{00000000-0005-0000-0000-0000E4990000}"/>
    <cellStyle name="Normal 73 2 6 3 2" xfId="38305" xr:uid="{00000000-0005-0000-0000-0000E5990000}"/>
    <cellStyle name="Normal 73 2 6 3 3" xfId="23072" xr:uid="{00000000-0005-0000-0000-0000E6990000}"/>
    <cellStyle name="Normal 73 2 6 4" xfId="33292" xr:uid="{00000000-0005-0000-0000-0000E7990000}"/>
    <cellStyle name="Normal 73 2 6 5" xfId="18059" xr:uid="{00000000-0005-0000-0000-0000E8990000}"/>
    <cellStyle name="Normal 73 2 7" xfId="4610" xr:uid="{00000000-0005-0000-0000-0000E9990000}"/>
    <cellStyle name="Normal 73 2 7 2" xfId="14662" xr:uid="{00000000-0005-0000-0000-0000EA990000}"/>
    <cellStyle name="Normal 73 2 7 2 2" xfId="44993" xr:uid="{00000000-0005-0000-0000-0000EB990000}"/>
    <cellStyle name="Normal 73 2 7 2 3" xfId="29760" xr:uid="{00000000-0005-0000-0000-0000EC990000}"/>
    <cellStyle name="Normal 73 2 7 3" xfId="9642" xr:uid="{00000000-0005-0000-0000-0000ED990000}"/>
    <cellStyle name="Normal 73 2 7 3 2" xfId="39976" xr:uid="{00000000-0005-0000-0000-0000EE990000}"/>
    <cellStyle name="Normal 73 2 7 3 3" xfId="24743" xr:uid="{00000000-0005-0000-0000-0000EF990000}"/>
    <cellStyle name="Normal 73 2 7 4" xfId="34963" xr:uid="{00000000-0005-0000-0000-0000F0990000}"/>
    <cellStyle name="Normal 73 2 7 5" xfId="19730" xr:uid="{00000000-0005-0000-0000-0000F1990000}"/>
    <cellStyle name="Normal 73 2 8" xfId="11320" xr:uid="{00000000-0005-0000-0000-0000F2990000}"/>
    <cellStyle name="Normal 73 2 8 2" xfId="41651" xr:uid="{00000000-0005-0000-0000-0000F3990000}"/>
    <cellStyle name="Normal 73 2 8 3" xfId="26418" xr:uid="{00000000-0005-0000-0000-0000F4990000}"/>
    <cellStyle name="Normal 73 2 9" xfId="6299" xr:uid="{00000000-0005-0000-0000-0000F5990000}"/>
    <cellStyle name="Normal 73 2 9 2" xfId="36634" xr:uid="{00000000-0005-0000-0000-0000F6990000}"/>
    <cellStyle name="Normal 73 2 9 3" xfId="21401" xr:uid="{00000000-0005-0000-0000-0000F7990000}"/>
    <cellStyle name="Normal 73 3" xfId="1263" xr:uid="{00000000-0005-0000-0000-0000F8990000}"/>
    <cellStyle name="Normal 73 3 10" xfId="16440" xr:uid="{00000000-0005-0000-0000-0000F9990000}"/>
    <cellStyle name="Normal 73 3 2" xfId="1482" xr:uid="{00000000-0005-0000-0000-0000FA990000}"/>
    <cellStyle name="Normal 73 3 2 2" xfId="1903" xr:uid="{00000000-0005-0000-0000-0000FB990000}"/>
    <cellStyle name="Normal 73 3 2 2 2" xfId="2742" xr:uid="{00000000-0005-0000-0000-0000FC990000}"/>
    <cellStyle name="Normal 73 3 2 2 2 2" xfId="4432" xr:uid="{00000000-0005-0000-0000-0000FD990000}"/>
    <cellStyle name="Normal 73 3 2 2 2 2 2" xfId="14505" xr:uid="{00000000-0005-0000-0000-0000FE990000}"/>
    <cellStyle name="Normal 73 3 2 2 2 2 2 2" xfId="44836" xr:uid="{00000000-0005-0000-0000-0000FF990000}"/>
    <cellStyle name="Normal 73 3 2 2 2 2 2 3" xfId="29603" xr:uid="{00000000-0005-0000-0000-0000009A0000}"/>
    <cellStyle name="Normal 73 3 2 2 2 2 3" xfId="9485" xr:uid="{00000000-0005-0000-0000-0000019A0000}"/>
    <cellStyle name="Normal 73 3 2 2 2 2 3 2" xfId="39819" xr:uid="{00000000-0005-0000-0000-0000029A0000}"/>
    <cellStyle name="Normal 73 3 2 2 2 2 3 3" xfId="24586" xr:uid="{00000000-0005-0000-0000-0000039A0000}"/>
    <cellStyle name="Normal 73 3 2 2 2 2 4" xfId="34806" xr:uid="{00000000-0005-0000-0000-0000049A0000}"/>
    <cellStyle name="Normal 73 3 2 2 2 2 5" xfId="19573" xr:uid="{00000000-0005-0000-0000-0000059A0000}"/>
    <cellStyle name="Normal 73 3 2 2 2 3" xfId="6124" xr:uid="{00000000-0005-0000-0000-0000069A0000}"/>
    <cellStyle name="Normal 73 3 2 2 2 3 2" xfId="16176" xr:uid="{00000000-0005-0000-0000-0000079A0000}"/>
    <cellStyle name="Normal 73 3 2 2 2 3 2 2" xfId="46507" xr:uid="{00000000-0005-0000-0000-0000089A0000}"/>
    <cellStyle name="Normal 73 3 2 2 2 3 2 3" xfId="31274" xr:uid="{00000000-0005-0000-0000-0000099A0000}"/>
    <cellStyle name="Normal 73 3 2 2 2 3 3" xfId="11156" xr:uid="{00000000-0005-0000-0000-00000A9A0000}"/>
    <cellStyle name="Normal 73 3 2 2 2 3 3 2" xfId="41490" xr:uid="{00000000-0005-0000-0000-00000B9A0000}"/>
    <cellStyle name="Normal 73 3 2 2 2 3 3 3" xfId="26257" xr:uid="{00000000-0005-0000-0000-00000C9A0000}"/>
    <cellStyle name="Normal 73 3 2 2 2 3 4" xfId="36477" xr:uid="{00000000-0005-0000-0000-00000D9A0000}"/>
    <cellStyle name="Normal 73 3 2 2 2 3 5" xfId="21244" xr:uid="{00000000-0005-0000-0000-00000E9A0000}"/>
    <cellStyle name="Normal 73 3 2 2 2 4" xfId="12834" xr:uid="{00000000-0005-0000-0000-00000F9A0000}"/>
    <cellStyle name="Normal 73 3 2 2 2 4 2" xfId="43165" xr:uid="{00000000-0005-0000-0000-0000109A0000}"/>
    <cellStyle name="Normal 73 3 2 2 2 4 3" xfId="27932" xr:uid="{00000000-0005-0000-0000-0000119A0000}"/>
    <cellStyle name="Normal 73 3 2 2 2 5" xfId="7813" xr:uid="{00000000-0005-0000-0000-0000129A0000}"/>
    <cellStyle name="Normal 73 3 2 2 2 5 2" xfId="38148" xr:uid="{00000000-0005-0000-0000-0000139A0000}"/>
    <cellStyle name="Normal 73 3 2 2 2 5 3" xfId="22915" xr:uid="{00000000-0005-0000-0000-0000149A0000}"/>
    <cellStyle name="Normal 73 3 2 2 2 6" xfId="33136" xr:uid="{00000000-0005-0000-0000-0000159A0000}"/>
    <cellStyle name="Normal 73 3 2 2 2 7" xfId="17902" xr:uid="{00000000-0005-0000-0000-0000169A0000}"/>
    <cellStyle name="Normal 73 3 2 2 3" xfId="3595" xr:uid="{00000000-0005-0000-0000-0000179A0000}"/>
    <cellStyle name="Normal 73 3 2 2 3 2" xfId="13669" xr:uid="{00000000-0005-0000-0000-0000189A0000}"/>
    <cellStyle name="Normal 73 3 2 2 3 2 2" xfId="44000" xr:uid="{00000000-0005-0000-0000-0000199A0000}"/>
    <cellStyle name="Normal 73 3 2 2 3 2 3" xfId="28767" xr:uid="{00000000-0005-0000-0000-00001A9A0000}"/>
    <cellStyle name="Normal 73 3 2 2 3 3" xfId="8649" xr:uid="{00000000-0005-0000-0000-00001B9A0000}"/>
    <cellStyle name="Normal 73 3 2 2 3 3 2" xfId="38983" xr:uid="{00000000-0005-0000-0000-00001C9A0000}"/>
    <cellStyle name="Normal 73 3 2 2 3 3 3" xfId="23750" xr:uid="{00000000-0005-0000-0000-00001D9A0000}"/>
    <cellStyle name="Normal 73 3 2 2 3 4" xfId="33970" xr:uid="{00000000-0005-0000-0000-00001E9A0000}"/>
    <cellStyle name="Normal 73 3 2 2 3 5" xfId="18737" xr:uid="{00000000-0005-0000-0000-00001F9A0000}"/>
    <cellStyle name="Normal 73 3 2 2 4" xfId="5288" xr:uid="{00000000-0005-0000-0000-0000209A0000}"/>
    <cellStyle name="Normal 73 3 2 2 4 2" xfId="15340" xr:uid="{00000000-0005-0000-0000-0000219A0000}"/>
    <cellStyle name="Normal 73 3 2 2 4 2 2" xfId="45671" xr:uid="{00000000-0005-0000-0000-0000229A0000}"/>
    <cellStyle name="Normal 73 3 2 2 4 2 3" xfId="30438" xr:uid="{00000000-0005-0000-0000-0000239A0000}"/>
    <cellStyle name="Normal 73 3 2 2 4 3" xfId="10320" xr:uid="{00000000-0005-0000-0000-0000249A0000}"/>
    <cellStyle name="Normal 73 3 2 2 4 3 2" xfId="40654" xr:uid="{00000000-0005-0000-0000-0000259A0000}"/>
    <cellStyle name="Normal 73 3 2 2 4 3 3" xfId="25421" xr:uid="{00000000-0005-0000-0000-0000269A0000}"/>
    <cellStyle name="Normal 73 3 2 2 4 4" xfId="35641" xr:uid="{00000000-0005-0000-0000-0000279A0000}"/>
    <cellStyle name="Normal 73 3 2 2 4 5" xfId="20408" xr:uid="{00000000-0005-0000-0000-0000289A0000}"/>
    <cellStyle name="Normal 73 3 2 2 5" xfId="11998" xr:uid="{00000000-0005-0000-0000-0000299A0000}"/>
    <cellStyle name="Normal 73 3 2 2 5 2" xfId="42329" xr:uid="{00000000-0005-0000-0000-00002A9A0000}"/>
    <cellStyle name="Normal 73 3 2 2 5 3" xfId="27096" xr:uid="{00000000-0005-0000-0000-00002B9A0000}"/>
    <cellStyle name="Normal 73 3 2 2 6" xfId="6977" xr:uid="{00000000-0005-0000-0000-00002C9A0000}"/>
    <cellStyle name="Normal 73 3 2 2 6 2" xfId="37312" xr:uid="{00000000-0005-0000-0000-00002D9A0000}"/>
    <cellStyle name="Normal 73 3 2 2 6 3" xfId="22079" xr:uid="{00000000-0005-0000-0000-00002E9A0000}"/>
    <cellStyle name="Normal 73 3 2 2 7" xfId="32300" xr:uid="{00000000-0005-0000-0000-00002F9A0000}"/>
    <cellStyle name="Normal 73 3 2 2 8" xfId="17066" xr:uid="{00000000-0005-0000-0000-0000309A0000}"/>
    <cellStyle name="Normal 73 3 2 3" xfId="2324" xr:uid="{00000000-0005-0000-0000-0000319A0000}"/>
    <cellStyle name="Normal 73 3 2 3 2" xfId="4014" xr:uid="{00000000-0005-0000-0000-0000329A0000}"/>
    <cellStyle name="Normal 73 3 2 3 2 2" xfId="14087" xr:uid="{00000000-0005-0000-0000-0000339A0000}"/>
    <cellStyle name="Normal 73 3 2 3 2 2 2" xfId="44418" xr:uid="{00000000-0005-0000-0000-0000349A0000}"/>
    <cellStyle name="Normal 73 3 2 3 2 2 3" xfId="29185" xr:uid="{00000000-0005-0000-0000-0000359A0000}"/>
    <cellStyle name="Normal 73 3 2 3 2 3" xfId="9067" xr:uid="{00000000-0005-0000-0000-0000369A0000}"/>
    <cellStyle name="Normal 73 3 2 3 2 3 2" xfId="39401" xr:uid="{00000000-0005-0000-0000-0000379A0000}"/>
    <cellStyle name="Normal 73 3 2 3 2 3 3" xfId="24168" xr:uid="{00000000-0005-0000-0000-0000389A0000}"/>
    <cellStyle name="Normal 73 3 2 3 2 4" xfId="34388" xr:uid="{00000000-0005-0000-0000-0000399A0000}"/>
    <cellStyle name="Normal 73 3 2 3 2 5" xfId="19155" xr:uid="{00000000-0005-0000-0000-00003A9A0000}"/>
    <cellStyle name="Normal 73 3 2 3 3" xfId="5706" xr:uid="{00000000-0005-0000-0000-00003B9A0000}"/>
    <cellStyle name="Normal 73 3 2 3 3 2" xfId="15758" xr:uid="{00000000-0005-0000-0000-00003C9A0000}"/>
    <cellStyle name="Normal 73 3 2 3 3 2 2" xfId="46089" xr:uid="{00000000-0005-0000-0000-00003D9A0000}"/>
    <cellStyle name="Normal 73 3 2 3 3 2 3" xfId="30856" xr:uid="{00000000-0005-0000-0000-00003E9A0000}"/>
    <cellStyle name="Normal 73 3 2 3 3 3" xfId="10738" xr:uid="{00000000-0005-0000-0000-00003F9A0000}"/>
    <cellStyle name="Normal 73 3 2 3 3 3 2" xfId="41072" xr:uid="{00000000-0005-0000-0000-0000409A0000}"/>
    <cellStyle name="Normal 73 3 2 3 3 3 3" xfId="25839" xr:uid="{00000000-0005-0000-0000-0000419A0000}"/>
    <cellStyle name="Normal 73 3 2 3 3 4" xfId="36059" xr:uid="{00000000-0005-0000-0000-0000429A0000}"/>
    <cellStyle name="Normal 73 3 2 3 3 5" xfId="20826" xr:uid="{00000000-0005-0000-0000-0000439A0000}"/>
    <cellStyle name="Normal 73 3 2 3 4" xfId="12416" xr:uid="{00000000-0005-0000-0000-0000449A0000}"/>
    <cellStyle name="Normal 73 3 2 3 4 2" xfId="42747" xr:uid="{00000000-0005-0000-0000-0000459A0000}"/>
    <cellStyle name="Normal 73 3 2 3 4 3" xfId="27514" xr:uid="{00000000-0005-0000-0000-0000469A0000}"/>
    <cellStyle name="Normal 73 3 2 3 5" xfId="7395" xr:uid="{00000000-0005-0000-0000-0000479A0000}"/>
    <cellStyle name="Normal 73 3 2 3 5 2" xfId="37730" xr:uid="{00000000-0005-0000-0000-0000489A0000}"/>
    <cellStyle name="Normal 73 3 2 3 5 3" xfId="22497" xr:uid="{00000000-0005-0000-0000-0000499A0000}"/>
    <cellStyle name="Normal 73 3 2 3 6" xfId="32718" xr:uid="{00000000-0005-0000-0000-00004A9A0000}"/>
    <cellStyle name="Normal 73 3 2 3 7" xfId="17484" xr:uid="{00000000-0005-0000-0000-00004B9A0000}"/>
    <cellStyle name="Normal 73 3 2 4" xfId="3177" xr:uid="{00000000-0005-0000-0000-00004C9A0000}"/>
    <cellStyle name="Normal 73 3 2 4 2" xfId="13251" xr:uid="{00000000-0005-0000-0000-00004D9A0000}"/>
    <cellStyle name="Normal 73 3 2 4 2 2" xfId="43582" xr:uid="{00000000-0005-0000-0000-00004E9A0000}"/>
    <cellStyle name="Normal 73 3 2 4 2 3" xfId="28349" xr:uid="{00000000-0005-0000-0000-00004F9A0000}"/>
    <cellStyle name="Normal 73 3 2 4 3" xfId="8231" xr:uid="{00000000-0005-0000-0000-0000509A0000}"/>
    <cellStyle name="Normal 73 3 2 4 3 2" xfId="38565" xr:uid="{00000000-0005-0000-0000-0000519A0000}"/>
    <cellStyle name="Normal 73 3 2 4 3 3" xfId="23332" xr:uid="{00000000-0005-0000-0000-0000529A0000}"/>
    <cellStyle name="Normal 73 3 2 4 4" xfId="33552" xr:uid="{00000000-0005-0000-0000-0000539A0000}"/>
    <cellStyle name="Normal 73 3 2 4 5" xfId="18319" xr:uid="{00000000-0005-0000-0000-0000549A0000}"/>
    <cellStyle name="Normal 73 3 2 5" xfId="4870" xr:uid="{00000000-0005-0000-0000-0000559A0000}"/>
    <cellStyle name="Normal 73 3 2 5 2" xfId="14922" xr:uid="{00000000-0005-0000-0000-0000569A0000}"/>
    <cellStyle name="Normal 73 3 2 5 2 2" xfId="45253" xr:uid="{00000000-0005-0000-0000-0000579A0000}"/>
    <cellStyle name="Normal 73 3 2 5 2 3" xfId="30020" xr:uid="{00000000-0005-0000-0000-0000589A0000}"/>
    <cellStyle name="Normal 73 3 2 5 3" xfId="9902" xr:uid="{00000000-0005-0000-0000-0000599A0000}"/>
    <cellStyle name="Normal 73 3 2 5 3 2" xfId="40236" xr:uid="{00000000-0005-0000-0000-00005A9A0000}"/>
    <cellStyle name="Normal 73 3 2 5 3 3" xfId="25003" xr:uid="{00000000-0005-0000-0000-00005B9A0000}"/>
    <cellStyle name="Normal 73 3 2 5 4" xfId="35223" xr:uid="{00000000-0005-0000-0000-00005C9A0000}"/>
    <cellStyle name="Normal 73 3 2 5 5" xfId="19990" xr:uid="{00000000-0005-0000-0000-00005D9A0000}"/>
    <cellStyle name="Normal 73 3 2 6" xfId="11580" xr:uid="{00000000-0005-0000-0000-00005E9A0000}"/>
    <cellStyle name="Normal 73 3 2 6 2" xfId="41911" xr:uid="{00000000-0005-0000-0000-00005F9A0000}"/>
    <cellStyle name="Normal 73 3 2 6 3" xfId="26678" xr:uid="{00000000-0005-0000-0000-0000609A0000}"/>
    <cellStyle name="Normal 73 3 2 7" xfId="6559" xr:uid="{00000000-0005-0000-0000-0000619A0000}"/>
    <cellStyle name="Normal 73 3 2 7 2" xfId="36894" xr:uid="{00000000-0005-0000-0000-0000629A0000}"/>
    <cellStyle name="Normal 73 3 2 7 3" xfId="21661" xr:uid="{00000000-0005-0000-0000-0000639A0000}"/>
    <cellStyle name="Normal 73 3 2 8" xfId="31882" xr:uid="{00000000-0005-0000-0000-0000649A0000}"/>
    <cellStyle name="Normal 73 3 2 9" xfId="16648" xr:uid="{00000000-0005-0000-0000-0000659A0000}"/>
    <cellStyle name="Normal 73 3 3" xfId="1695" xr:uid="{00000000-0005-0000-0000-0000669A0000}"/>
    <cellStyle name="Normal 73 3 3 2" xfId="2534" xr:uid="{00000000-0005-0000-0000-0000679A0000}"/>
    <cellStyle name="Normal 73 3 3 2 2" xfId="4224" xr:uid="{00000000-0005-0000-0000-0000689A0000}"/>
    <cellStyle name="Normal 73 3 3 2 2 2" xfId="14297" xr:uid="{00000000-0005-0000-0000-0000699A0000}"/>
    <cellStyle name="Normal 73 3 3 2 2 2 2" xfId="44628" xr:uid="{00000000-0005-0000-0000-00006A9A0000}"/>
    <cellStyle name="Normal 73 3 3 2 2 2 3" xfId="29395" xr:uid="{00000000-0005-0000-0000-00006B9A0000}"/>
    <cellStyle name="Normal 73 3 3 2 2 3" xfId="9277" xr:uid="{00000000-0005-0000-0000-00006C9A0000}"/>
    <cellStyle name="Normal 73 3 3 2 2 3 2" xfId="39611" xr:uid="{00000000-0005-0000-0000-00006D9A0000}"/>
    <cellStyle name="Normal 73 3 3 2 2 3 3" xfId="24378" xr:uid="{00000000-0005-0000-0000-00006E9A0000}"/>
    <cellStyle name="Normal 73 3 3 2 2 4" xfId="34598" xr:uid="{00000000-0005-0000-0000-00006F9A0000}"/>
    <cellStyle name="Normal 73 3 3 2 2 5" xfId="19365" xr:uid="{00000000-0005-0000-0000-0000709A0000}"/>
    <cellStyle name="Normal 73 3 3 2 3" xfId="5916" xr:uid="{00000000-0005-0000-0000-0000719A0000}"/>
    <cellStyle name="Normal 73 3 3 2 3 2" xfId="15968" xr:uid="{00000000-0005-0000-0000-0000729A0000}"/>
    <cellStyle name="Normal 73 3 3 2 3 2 2" xfId="46299" xr:uid="{00000000-0005-0000-0000-0000739A0000}"/>
    <cellStyle name="Normal 73 3 3 2 3 2 3" xfId="31066" xr:uid="{00000000-0005-0000-0000-0000749A0000}"/>
    <cellStyle name="Normal 73 3 3 2 3 3" xfId="10948" xr:uid="{00000000-0005-0000-0000-0000759A0000}"/>
    <cellStyle name="Normal 73 3 3 2 3 3 2" xfId="41282" xr:uid="{00000000-0005-0000-0000-0000769A0000}"/>
    <cellStyle name="Normal 73 3 3 2 3 3 3" xfId="26049" xr:uid="{00000000-0005-0000-0000-0000779A0000}"/>
    <cellStyle name="Normal 73 3 3 2 3 4" xfId="36269" xr:uid="{00000000-0005-0000-0000-0000789A0000}"/>
    <cellStyle name="Normal 73 3 3 2 3 5" xfId="21036" xr:uid="{00000000-0005-0000-0000-0000799A0000}"/>
    <cellStyle name="Normal 73 3 3 2 4" xfId="12626" xr:uid="{00000000-0005-0000-0000-00007A9A0000}"/>
    <cellStyle name="Normal 73 3 3 2 4 2" xfId="42957" xr:uid="{00000000-0005-0000-0000-00007B9A0000}"/>
    <cellStyle name="Normal 73 3 3 2 4 3" xfId="27724" xr:uid="{00000000-0005-0000-0000-00007C9A0000}"/>
    <cellStyle name="Normal 73 3 3 2 5" xfId="7605" xr:uid="{00000000-0005-0000-0000-00007D9A0000}"/>
    <cellStyle name="Normal 73 3 3 2 5 2" xfId="37940" xr:uid="{00000000-0005-0000-0000-00007E9A0000}"/>
    <cellStyle name="Normal 73 3 3 2 5 3" xfId="22707" xr:uid="{00000000-0005-0000-0000-00007F9A0000}"/>
    <cellStyle name="Normal 73 3 3 2 6" xfId="32928" xr:uid="{00000000-0005-0000-0000-0000809A0000}"/>
    <cellStyle name="Normal 73 3 3 2 7" xfId="17694" xr:uid="{00000000-0005-0000-0000-0000819A0000}"/>
    <cellStyle name="Normal 73 3 3 3" xfId="3387" xr:uid="{00000000-0005-0000-0000-0000829A0000}"/>
    <cellStyle name="Normal 73 3 3 3 2" xfId="13461" xr:uid="{00000000-0005-0000-0000-0000839A0000}"/>
    <cellStyle name="Normal 73 3 3 3 2 2" xfId="43792" xr:uid="{00000000-0005-0000-0000-0000849A0000}"/>
    <cellStyle name="Normal 73 3 3 3 2 3" xfId="28559" xr:uid="{00000000-0005-0000-0000-0000859A0000}"/>
    <cellStyle name="Normal 73 3 3 3 3" xfId="8441" xr:uid="{00000000-0005-0000-0000-0000869A0000}"/>
    <cellStyle name="Normal 73 3 3 3 3 2" xfId="38775" xr:uid="{00000000-0005-0000-0000-0000879A0000}"/>
    <cellStyle name="Normal 73 3 3 3 3 3" xfId="23542" xr:uid="{00000000-0005-0000-0000-0000889A0000}"/>
    <cellStyle name="Normal 73 3 3 3 4" xfId="33762" xr:uid="{00000000-0005-0000-0000-0000899A0000}"/>
    <cellStyle name="Normal 73 3 3 3 5" xfId="18529" xr:uid="{00000000-0005-0000-0000-00008A9A0000}"/>
    <cellStyle name="Normal 73 3 3 4" xfId="5080" xr:uid="{00000000-0005-0000-0000-00008B9A0000}"/>
    <cellStyle name="Normal 73 3 3 4 2" xfId="15132" xr:uid="{00000000-0005-0000-0000-00008C9A0000}"/>
    <cellStyle name="Normal 73 3 3 4 2 2" xfId="45463" xr:uid="{00000000-0005-0000-0000-00008D9A0000}"/>
    <cellStyle name="Normal 73 3 3 4 2 3" xfId="30230" xr:uid="{00000000-0005-0000-0000-00008E9A0000}"/>
    <cellStyle name="Normal 73 3 3 4 3" xfId="10112" xr:uid="{00000000-0005-0000-0000-00008F9A0000}"/>
    <cellStyle name="Normal 73 3 3 4 3 2" xfId="40446" xr:uid="{00000000-0005-0000-0000-0000909A0000}"/>
    <cellStyle name="Normal 73 3 3 4 3 3" xfId="25213" xr:uid="{00000000-0005-0000-0000-0000919A0000}"/>
    <cellStyle name="Normal 73 3 3 4 4" xfId="35433" xr:uid="{00000000-0005-0000-0000-0000929A0000}"/>
    <cellStyle name="Normal 73 3 3 4 5" xfId="20200" xr:uid="{00000000-0005-0000-0000-0000939A0000}"/>
    <cellStyle name="Normal 73 3 3 5" xfId="11790" xr:uid="{00000000-0005-0000-0000-0000949A0000}"/>
    <cellStyle name="Normal 73 3 3 5 2" xfId="42121" xr:uid="{00000000-0005-0000-0000-0000959A0000}"/>
    <cellStyle name="Normal 73 3 3 5 3" xfId="26888" xr:uid="{00000000-0005-0000-0000-0000969A0000}"/>
    <cellStyle name="Normal 73 3 3 6" xfId="6769" xr:uid="{00000000-0005-0000-0000-0000979A0000}"/>
    <cellStyle name="Normal 73 3 3 6 2" xfId="37104" xr:uid="{00000000-0005-0000-0000-0000989A0000}"/>
    <cellStyle name="Normal 73 3 3 6 3" xfId="21871" xr:uid="{00000000-0005-0000-0000-0000999A0000}"/>
    <cellStyle name="Normal 73 3 3 7" xfId="32092" xr:uid="{00000000-0005-0000-0000-00009A9A0000}"/>
    <cellStyle name="Normal 73 3 3 8" xfId="16858" xr:uid="{00000000-0005-0000-0000-00009B9A0000}"/>
    <cellStyle name="Normal 73 3 4" xfId="2116" xr:uid="{00000000-0005-0000-0000-00009C9A0000}"/>
    <cellStyle name="Normal 73 3 4 2" xfId="3806" xr:uid="{00000000-0005-0000-0000-00009D9A0000}"/>
    <cellStyle name="Normal 73 3 4 2 2" xfId="13879" xr:uid="{00000000-0005-0000-0000-00009E9A0000}"/>
    <cellStyle name="Normal 73 3 4 2 2 2" xfId="44210" xr:uid="{00000000-0005-0000-0000-00009F9A0000}"/>
    <cellStyle name="Normal 73 3 4 2 2 3" xfId="28977" xr:uid="{00000000-0005-0000-0000-0000A09A0000}"/>
    <cellStyle name="Normal 73 3 4 2 3" xfId="8859" xr:uid="{00000000-0005-0000-0000-0000A19A0000}"/>
    <cellStyle name="Normal 73 3 4 2 3 2" xfId="39193" xr:uid="{00000000-0005-0000-0000-0000A29A0000}"/>
    <cellStyle name="Normal 73 3 4 2 3 3" xfId="23960" xr:uid="{00000000-0005-0000-0000-0000A39A0000}"/>
    <cellStyle name="Normal 73 3 4 2 4" xfId="34180" xr:uid="{00000000-0005-0000-0000-0000A49A0000}"/>
    <cellStyle name="Normal 73 3 4 2 5" xfId="18947" xr:uid="{00000000-0005-0000-0000-0000A59A0000}"/>
    <cellStyle name="Normal 73 3 4 3" xfId="5498" xr:uid="{00000000-0005-0000-0000-0000A69A0000}"/>
    <cellStyle name="Normal 73 3 4 3 2" xfId="15550" xr:uid="{00000000-0005-0000-0000-0000A79A0000}"/>
    <cellStyle name="Normal 73 3 4 3 2 2" xfId="45881" xr:uid="{00000000-0005-0000-0000-0000A89A0000}"/>
    <cellStyle name="Normal 73 3 4 3 2 3" xfId="30648" xr:uid="{00000000-0005-0000-0000-0000A99A0000}"/>
    <cellStyle name="Normal 73 3 4 3 3" xfId="10530" xr:uid="{00000000-0005-0000-0000-0000AA9A0000}"/>
    <cellStyle name="Normal 73 3 4 3 3 2" xfId="40864" xr:uid="{00000000-0005-0000-0000-0000AB9A0000}"/>
    <cellStyle name="Normal 73 3 4 3 3 3" xfId="25631" xr:uid="{00000000-0005-0000-0000-0000AC9A0000}"/>
    <cellStyle name="Normal 73 3 4 3 4" xfId="35851" xr:uid="{00000000-0005-0000-0000-0000AD9A0000}"/>
    <cellStyle name="Normal 73 3 4 3 5" xfId="20618" xr:uid="{00000000-0005-0000-0000-0000AE9A0000}"/>
    <cellStyle name="Normal 73 3 4 4" xfId="12208" xr:uid="{00000000-0005-0000-0000-0000AF9A0000}"/>
    <cellStyle name="Normal 73 3 4 4 2" xfId="42539" xr:uid="{00000000-0005-0000-0000-0000B09A0000}"/>
    <cellStyle name="Normal 73 3 4 4 3" xfId="27306" xr:uid="{00000000-0005-0000-0000-0000B19A0000}"/>
    <cellStyle name="Normal 73 3 4 5" xfId="7187" xr:uid="{00000000-0005-0000-0000-0000B29A0000}"/>
    <cellStyle name="Normal 73 3 4 5 2" xfId="37522" xr:uid="{00000000-0005-0000-0000-0000B39A0000}"/>
    <cellStyle name="Normal 73 3 4 5 3" xfId="22289" xr:uid="{00000000-0005-0000-0000-0000B49A0000}"/>
    <cellStyle name="Normal 73 3 4 6" xfId="32510" xr:uid="{00000000-0005-0000-0000-0000B59A0000}"/>
    <cellStyle name="Normal 73 3 4 7" xfId="17276" xr:uid="{00000000-0005-0000-0000-0000B69A0000}"/>
    <cellStyle name="Normal 73 3 5" xfId="2969" xr:uid="{00000000-0005-0000-0000-0000B79A0000}"/>
    <cellStyle name="Normal 73 3 5 2" xfId="13043" xr:uid="{00000000-0005-0000-0000-0000B89A0000}"/>
    <cellStyle name="Normal 73 3 5 2 2" xfId="43374" xr:uid="{00000000-0005-0000-0000-0000B99A0000}"/>
    <cellStyle name="Normal 73 3 5 2 3" xfId="28141" xr:uid="{00000000-0005-0000-0000-0000BA9A0000}"/>
    <cellStyle name="Normal 73 3 5 3" xfId="8023" xr:uid="{00000000-0005-0000-0000-0000BB9A0000}"/>
    <cellStyle name="Normal 73 3 5 3 2" xfId="38357" xr:uid="{00000000-0005-0000-0000-0000BC9A0000}"/>
    <cellStyle name="Normal 73 3 5 3 3" xfId="23124" xr:uid="{00000000-0005-0000-0000-0000BD9A0000}"/>
    <cellStyle name="Normal 73 3 5 4" xfId="33344" xr:uid="{00000000-0005-0000-0000-0000BE9A0000}"/>
    <cellStyle name="Normal 73 3 5 5" xfId="18111" xr:uid="{00000000-0005-0000-0000-0000BF9A0000}"/>
    <cellStyle name="Normal 73 3 6" xfId="4662" xr:uid="{00000000-0005-0000-0000-0000C09A0000}"/>
    <cellStyle name="Normal 73 3 6 2" xfId="14714" xr:uid="{00000000-0005-0000-0000-0000C19A0000}"/>
    <cellStyle name="Normal 73 3 6 2 2" xfId="45045" xr:uid="{00000000-0005-0000-0000-0000C29A0000}"/>
    <cellStyle name="Normal 73 3 6 2 3" xfId="29812" xr:uid="{00000000-0005-0000-0000-0000C39A0000}"/>
    <cellStyle name="Normal 73 3 6 3" xfId="9694" xr:uid="{00000000-0005-0000-0000-0000C49A0000}"/>
    <cellStyle name="Normal 73 3 6 3 2" xfId="40028" xr:uid="{00000000-0005-0000-0000-0000C59A0000}"/>
    <cellStyle name="Normal 73 3 6 3 3" xfId="24795" xr:uid="{00000000-0005-0000-0000-0000C69A0000}"/>
    <cellStyle name="Normal 73 3 6 4" xfId="35015" xr:uid="{00000000-0005-0000-0000-0000C79A0000}"/>
    <cellStyle name="Normal 73 3 6 5" xfId="19782" xr:uid="{00000000-0005-0000-0000-0000C89A0000}"/>
    <cellStyle name="Normal 73 3 7" xfId="11372" xr:uid="{00000000-0005-0000-0000-0000C99A0000}"/>
    <cellStyle name="Normal 73 3 7 2" xfId="41703" xr:uid="{00000000-0005-0000-0000-0000CA9A0000}"/>
    <cellStyle name="Normal 73 3 7 3" xfId="26470" xr:uid="{00000000-0005-0000-0000-0000CB9A0000}"/>
    <cellStyle name="Normal 73 3 8" xfId="6351" xr:uid="{00000000-0005-0000-0000-0000CC9A0000}"/>
    <cellStyle name="Normal 73 3 8 2" xfId="36686" xr:uid="{00000000-0005-0000-0000-0000CD9A0000}"/>
    <cellStyle name="Normal 73 3 8 3" xfId="21453" xr:uid="{00000000-0005-0000-0000-0000CE9A0000}"/>
    <cellStyle name="Normal 73 3 9" xfId="31675" xr:uid="{00000000-0005-0000-0000-0000CF9A0000}"/>
    <cellStyle name="Normal 73 4" xfId="1376" xr:uid="{00000000-0005-0000-0000-0000D09A0000}"/>
    <cellStyle name="Normal 73 4 2" xfId="1799" xr:uid="{00000000-0005-0000-0000-0000D19A0000}"/>
    <cellStyle name="Normal 73 4 2 2" xfId="2638" xr:uid="{00000000-0005-0000-0000-0000D29A0000}"/>
    <cellStyle name="Normal 73 4 2 2 2" xfId="4328" xr:uid="{00000000-0005-0000-0000-0000D39A0000}"/>
    <cellStyle name="Normal 73 4 2 2 2 2" xfId="14401" xr:uid="{00000000-0005-0000-0000-0000D49A0000}"/>
    <cellStyle name="Normal 73 4 2 2 2 2 2" xfId="44732" xr:uid="{00000000-0005-0000-0000-0000D59A0000}"/>
    <cellStyle name="Normal 73 4 2 2 2 2 3" xfId="29499" xr:uid="{00000000-0005-0000-0000-0000D69A0000}"/>
    <cellStyle name="Normal 73 4 2 2 2 3" xfId="9381" xr:uid="{00000000-0005-0000-0000-0000D79A0000}"/>
    <cellStyle name="Normal 73 4 2 2 2 3 2" xfId="39715" xr:uid="{00000000-0005-0000-0000-0000D89A0000}"/>
    <cellStyle name="Normal 73 4 2 2 2 3 3" xfId="24482" xr:uid="{00000000-0005-0000-0000-0000D99A0000}"/>
    <cellStyle name="Normal 73 4 2 2 2 4" xfId="34702" xr:uid="{00000000-0005-0000-0000-0000DA9A0000}"/>
    <cellStyle name="Normal 73 4 2 2 2 5" xfId="19469" xr:uid="{00000000-0005-0000-0000-0000DB9A0000}"/>
    <cellStyle name="Normal 73 4 2 2 3" xfId="6020" xr:uid="{00000000-0005-0000-0000-0000DC9A0000}"/>
    <cellStyle name="Normal 73 4 2 2 3 2" xfId="16072" xr:uid="{00000000-0005-0000-0000-0000DD9A0000}"/>
    <cellStyle name="Normal 73 4 2 2 3 2 2" xfId="46403" xr:uid="{00000000-0005-0000-0000-0000DE9A0000}"/>
    <cellStyle name="Normal 73 4 2 2 3 2 3" xfId="31170" xr:uid="{00000000-0005-0000-0000-0000DF9A0000}"/>
    <cellStyle name="Normal 73 4 2 2 3 3" xfId="11052" xr:uid="{00000000-0005-0000-0000-0000E09A0000}"/>
    <cellStyle name="Normal 73 4 2 2 3 3 2" xfId="41386" xr:uid="{00000000-0005-0000-0000-0000E19A0000}"/>
    <cellStyle name="Normal 73 4 2 2 3 3 3" xfId="26153" xr:uid="{00000000-0005-0000-0000-0000E29A0000}"/>
    <cellStyle name="Normal 73 4 2 2 3 4" xfId="36373" xr:uid="{00000000-0005-0000-0000-0000E39A0000}"/>
    <cellStyle name="Normal 73 4 2 2 3 5" xfId="21140" xr:uid="{00000000-0005-0000-0000-0000E49A0000}"/>
    <cellStyle name="Normal 73 4 2 2 4" xfId="12730" xr:uid="{00000000-0005-0000-0000-0000E59A0000}"/>
    <cellStyle name="Normal 73 4 2 2 4 2" xfId="43061" xr:uid="{00000000-0005-0000-0000-0000E69A0000}"/>
    <cellStyle name="Normal 73 4 2 2 4 3" xfId="27828" xr:uid="{00000000-0005-0000-0000-0000E79A0000}"/>
    <cellStyle name="Normal 73 4 2 2 5" xfId="7709" xr:uid="{00000000-0005-0000-0000-0000E89A0000}"/>
    <cellStyle name="Normal 73 4 2 2 5 2" xfId="38044" xr:uid="{00000000-0005-0000-0000-0000E99A0000}"/>
    <cellStyle name="Normal 73 4 2 2 5 3" xfId="22811" xr:uid="{00000000-0005-0000-0000-0000EA9A0000}"/>
    <cellStyle name="Normal 73 4 2 2 6" xfId="33032" xr:uid="{00000000-0005-0000-0000-0000EB9A0000}"/>
    <cellStyle name="Normal 73 4 2 2 7" xfId="17798" xr:uid="{00000000-0005-0000-0000-0000EC9A0000}"/>
    <cellStyle name="Normal 73 4 2 3" xfId="3491" xr:uid="{00000000-0005-0000-0000-0000ED9A0000}"/>
    <cellStyle name="Normal 73 4 2 3 2" xfId="13565" xr:uid="{00000000-0005-0000-0000-0000EE9A0000}"/>
    <cellStyle name="Normal 73 4 2 3 2 2" xfId="43896" xr:uid="{00000000-0005-0000-0000-0000EF9A0000}"/>
    <cellStyle name="Normal 73 4 2 3 2 3" xfId="28663" xr:uid="{00000000-0005-0000-0000-0000F09A0000}"/>
    <cellStyle name="Normal 73 4 2 3 3" xfId="8545" xr:uid="{00000000-0005-0000-0000-0000F19A0000}"/>
    <cellStyle name="Normal 73 4 2 3 3 2" xfId="38879" xr:uid="{00000000-0005-0000-0000-0000F29A0000}"/>
    <cellStyle name="Normal 73 4 2 3 3 3" xfId="23646" xr:uid="{00000000-0005-0000-0000-0000F39A0000}"/>
    <cellStyle name="Normal 73 4 2 3 4" xfId="33866" xr:uid="{00000000-0005-0000-0000-0000F49A0000}"/>
    <cellStyle name="Normal 73 4 2 3 5" xfId="18633" xr:uid="{00000000-0005-0000-0000-0000F59A0000}"/>
    <cellStyle name="Normal 73 4 2 4" xfId="5184" xr:uid="{00000000-0005-0000-0000-0000F69A0000}"/>
    <cellStyle name="Normal 73 4 2 4 2" xfId="15236" xr:uid="{00000000-0005-0000-0000-0000F79A0000}"/>
    <cellStyle name="Normal 73 4 2 4 2 2" xfId="45567" xr:uid="{00000000-0005-0000-0000-0000F89A0000}"/>
    <cellStyle name="Normal 73 4 2 4 2 3" xfId="30334" xr:uid="{00000000-0005-0000-0000-0000F99A0000}"/>
    <cellStyle name="Normal 73 4 2 4 3" xfId="10216" xr:uid="{00000000-0005-0000-0000-0000FA9A0000}"/>
    <cellStyle name="Normal 73 4 2 4 3 2" xfId="40550" xr:uid="{00000000-0005-0000-0000-0000FB9A0000}"/>
    <cellStyle name="Normal 73 4 2 4 3 3" xfId="25317" xr:uid="{00000000-0005-0000-0000-0000FC9A0000}"/>
    <cellStyle name="Normal 73 4 2 4 4" xfId="35537" xr:uid="{00000000-0005-0000-0000-0000FD9A0000}"/>
    <cellStyle name="Normal 73 4 2 4 5" xfId="20304" xr:uid="{00000000-0005-0000-0000-0000FE9A0000}"/>
    <cellStyle name="Normal 73 4 2 5" xfId="11894" xr:uid="{00000000-0005-0000-0000-0000FF9A0000}"/>
    <cellStyle name="Normal 73 4 2 5 2" xfId="42225" xr:uid="{00000000-0005-0000-0000-0000009B0000}"/>
    <cellStyle name="Normal 73 4 2 5 3" xfId="26992" xr:uid="{00000000-0005-0000-0000-0000019B0000}"/>
    <cellStyle name="Normal 73 4 2 6" xfId="6873" xr:uid="{00000000-0005-0000-0000-0000029B0000}"/>
    <cellStyle name="Normal 73 4 2 6 2" xfId="37208" xr:uid="{00000000-0005-0000-0000-0000039B0000}"/>
    <cellStyle name="Normal 73 4 2 6 3" xfId="21975" xr:uid="{00000000-0005-0000-0000-0000049B0000}"/>
    <cellStyle name="Normal 73 4 2 7" xfId="32196" xr:uid="{00000000-0005-0000-0000-0000059B0000}"/>
    <cellStyle name="Normal 73 4 2 8" xfId="16962" xr:uid="{00000000-0005-0000-0000-0000069B0000}"/>
    <cellStyle name="Normal 73 4 3" xfId="2220" xr:uid="{00000000-0005-0000-0000-0000079B0000}"/>
    <cellStyle name="Normal 73 4 3 2" xfId="3910" xr:uid="{00000000-0005-0000-0000-0000089B0000}"/>
    <cellStyle name="Normal 73 4 3 2 2" xfId="13983" xr:uid="{00000000-0005-0000-0000-0000099B0000}"/>
    <cellStyle name="Normal 73 4 3 2 2 2" xfId="44314" xr:uid="{00000000-0005-0000-0000-00000A9B0000}"/>
    <cellStyle name="Normal 73 4 3 2 2 3" xfId="29081" xr:uid="{00000000-0005-0000-0000-00000B9B0000}"/>
    <cellStyle name="Normal 73 4 3 2 3" xfId="8963" xr:uid="{00000000-0005-0000-0000-00000C9B0000}"/>
    <cellStyle name="Normal 73 4 3 2 3 2" xfId="39297" xr:uid="{00000000-0005-0000-0000-00000D9B0000}"/>
    <cellStyle name="Normal 73 4 3 2 3 3" xfId="24064" xr:uid="{00000000-0005-0000-0000-00000E9B0000}"/>
    <cellStyle name="Normal 73 4 3 2 4" xfId="34284" xr:uid="{00000000-0005-0000-0000-00000F9B0000}"/>
    <cellStyle name="Normal 73 4 3 2 5" xfId="19051" xr:uid="{00000000-0005-0000-0000-0000109B0000}"/>
    <cellStyle name="Normal 73 4 3 3" xfId="5602" xr:uid="{00000000-0005-0000-0000-0000119B0000}"/>
    <cellStyle name="Normal 73 4 3 3 2" xfId="15654" xr:uid="{00000000-0005-0000-0000-0000129B0000}"/>
    <cellStyle name="Normal 73 4 3 3 2 2" xfId="45985" xr:uid="{00000000-0005-0000-0000-0000139B0000}"/>
    <cellStyle name="Normal 73 4 3 3 2 3" xfId="30752" xr:uid="{00000000-0005-0000-0000-0000149B0000}"/>
    <cellStyle name="Normal 73 4 3 3 3" xfId="10634" xr:uid="{00000000-0005-0000-0000-0000159B0000}"/>
    <cellStyle name="Normal 73 4 3 3 3 2" xfId="40968" xr:uid="{00000000-0005-0000-0000-0000169B0000}"/>
    <cellStyle name="Normal 73 4 3 3 3 3" xfId="25735" xr:uid="{00000000-0005-0000-0000-0000179B0000}"/>
    <cellStyle name="Normal 73 4 3 3 4" xfId="35955" xr:uid="{00000000-0005-0000-0000-0000189B0000}"/>
    <cellStyle name="Normal 73 4 3 3 5" xfId="20722" xr:uid="{00000000-0005-0000-0000-0000199B0000}"/>
    <cellStyle name="Normal 73 4 3 4" xfId="12312" xr:uid="{00000000-0005-0000-0000-00001A9B0000}"/>
    <cellStyle name="Normal 73 4 3 4 2" xfId="42643" xr:uid="{00000000-0005-0000-0000-00001B9B0000}"/>
    <cellStyle name="Normal 73 4 3 4 3" xfId="27410" xr:uid="{00000000-0005-0000-0000-00001C9B0000}"/>
    <cellStyle name="Normal 73 4 3 5" xfId="7291" xr:uid="{00000000-0005-0000-0000-00001D9B0000}"/>
    <cellStyle name="Normal 73 4 3 5 2" xfId="37626" xr:uid="{00000000-0005-0000-0000-00001E9B0000}"/>
    <cellStyle name="Normal 73 4 3 5 3" xfId="22393" xr:uid="{00000000-0005-0000-0000-00001F9B0000}"/>
    <cellStyle name="Normal 73 4 3 6" xfId="32614" xr:uid="{00000000-0005-0000-0000-0000209B0000}"/>
    <cellStyle name="Normal 73 4 3 7" xfId="17380" xr:uid="{00000000-0005-0000-0000-0000219B0000}"/>
    <cellStyle name="Normal 73 4 4" xfId="3073" xr:uid="{00000000-0005-0000-0000-0000229B0000}"/>
    <cellStyle name="Normal 73 4 4 2" xfId="13147" xr:uid="{00000000-0005-0000-0000-0000239B0000}"/>
    <cellStyle name="Normal 73 4 4 2 2" xfId="43478" xr:uid="{00000000-0005-0000-0000-0000249B0000}"/>
    <cellStyle name="Normal 73 4 4 2 3" xfId="28245" xr:uid="{00000000-0005-0000-0000-0000259B0000}"/>
    <cellStyle name="Normal 73 4 4 3" xfId="8127" xr:uid="{00000000-0005-0000-0000-0000269B0000}"/>
    <cellStyle name="Normal 73 4 4 3 2" xfId="38461" xr:uid="{00000000-0005-0000-0000-0000279B0000}"/>
    <cellStyle name="Normal 73 4 4 3 3" xfId="23228" xr:uid="{00000000-0005-0000-0000-0000289B0000}"/>
    <cellStyle name="Normal 73 4 4 4" xfId="33448" xr:uid="{00000000-0005-0000-0000-0000299B0000}"/>
    <cellStyle name="Normal 73 4 4 5" xfId="18215" xr:uid="{00000000-0005-0000-0000-00002A9B0000}"/>
    <cellStyle name="Normal 73 4 5" xfId="4766" xr:uid="{00000000-0005-0000-0000-00002B9B0000}"/>
    <cellStyle name="Normal 73 4 5 2" xfId="14818" xr:uid="{00000000-0005-0000-0000-00002C9B0000}"/>
    <cellStyle name="Normal 73 4 5 2 2" xfId="45149" xr:uid="{00000000-0005-0000-0000-00002D9B0000}"/>
    <cellStyle name="Normal 73 4 5 2 3" xfId="29916" xr:uid="{00000000-0005-0000-0000-00002E9B0000}"/>
    <cellStyle name="Normal 73 4 5 3" xfId="9798" xr:uid="{00000000-0005-0000-0000-00002F9B0000}"/>
    <cellStyle name="Normal 73 4 5 3 2" xfId="40132" xr:uid="{00000000-0005-0000-0000-0000309B0000}"/>
    <cellStyle name="Normal 73 4 5 3 3" xfId="24899" xr:uid="{00000000-0005-0000-0000-0000319B0000}"/>
    <cellStyle name="Normal 73 4 5 4" xfId="35119" xr:uid="{00000000-0005-0000-0000-0000329B0000}"/>
    <cellStyle name="Normal 73 4 5 5" xfId="19886" xr:uid="{00000000-0005-0000-0000-0000339B0000}"/>
    <cellStyle name="Normal 73 4 6" xfId="11476" xr:uid="{00000000-0005-0000-0000-0000349B0000}"/>
    <cellStyle name="Normal 73 4 6 2" xfId="41807" xr:uid="{00000000-0005-0000-0000-0000359B0000}"/>
    <cellStyle name="Normal 73 4 6 3" xfId="26574" xr:uid="{00000000-0005-0000-0000-0000369B0000}"/>
    <cellStyle name="Normal 73 4 7" xfId="6455" xr:uid="{00000000-0005-0000-0000-0000379B0000}"/>
    <cellStyle name="Normal 73 4 7 2" xfId="36790" xr:uid="{00000000-0005-0000-0000-0000389B0000}"/>
    <cellStyle name="Normal 73 4 7 3" xfId="21557" xr:uid="{00000000-0005-0000-0000-0000399B0000}"/>
    <cellStyle name="Normal 73 4 8" xfId="31778" xr:uid="{00000000-0005-0000-0000-00003A9B0000}"/>
    <cellStyle name="Normal 73 4 9" xfId="16544" xr:uid="{00000000-0005-0000-0000-00003B9B0000}"/>
    <cellStyle name="Normal 73 5" xfId="1589" xr:uid="{00000000-0005-0000-0000-00003C9B0000}"/>
    <cellStyle name="Normal 73 5 2" xfId="2430" xr:uid="{00000000-0005-0000-0000-00003D9B0000}"/>
    <cellStyle name="Normal 73 5 2 2" xfId="4120" xr:uid="{00000000-0005-0000-0000-00003E9B0000}"/>
    <cellStyle name="Normal 73 5 2 2 2" xfId="14193" xr:uid="{00000000-0005-0000-0000-00003F9B0000}"/>
    <cellStyle name="Normal 73 5 2 2 2 2" xfId="44524" xr:uid="{00000000-0005-0000-0000-0000409B0000}"/>
    <cellStyle name="Normal 73 5 2 2 2 3" xfId="29291" xr:uid="{00000000-0005-0000-0000-0000419B0000}"/>
    <cellStyle name="Normal 73 5 2 2 3" xfId="9173" xr:uid="{00000000-0005-0000-0000-0000429B0000}"/>
    <cellStyle name="Normal 73 5 2 2 3 2" xfId="39507" xr:uid="{00000000-0005-0000-0000-0000439B0000}"/>
    <cellStyle name="Normal 73 5 2 2 3 3" xfId="24274" xr:uid="{00000000-0005-0000-0000-0000449B0000}"/>
    <cellStyle name="Normal 73 5 2 2 4" xfId="34494" xr:uid="{00000000-0005-0000-0000-0000459B0000}"/>
    <cellStyle name="Normal 73 5 2 2 5" xfId="19261" xr:uid="{00000000-0005-0000-0000-0000469B0000}"/>
    <cellStyle name="Normal 73 5 2 3" xfId="5812" xr:uid="{00000000-0005-0000-0000-0000479B0000}"/>
    <cellStyle name="Normal 73 5 2 3 2" xfId="15864" xr:uid="{00000000-0005-0000-0000-0000489B0000}"/>
    <cellStyle name="Normal 73 5 2 3 2 2" xfId="46195" xr:uid="{00000000-0005-0000-0000-0000499B0000}"/>
    <cellStyle name="Normal 73 5 2 3 2 3" xfId="30962" xr:uid="{00000000-0005-0000-0000-00004A9B0000}"/>
    <cellStyle name="Normal 73 5 2 3 3" xfId="10844" xr:uid="{00000000-0005-0000-0000-00004B9B0000}"/>
    <cellStyle name="Normal 73 5 2 3 3 2" xfId="41178" xr:uid="{00000000-0005-0000-0000-00004C9B0000}"/>
    <cellStyle name="Normal 73 5 2 3 3 3" xfId="25945" xr:uid="{00000000-0005-0000-0000-00004D9B0000}"/>
    <cellStyle name="Normal 73 5 2 3 4" xfId="36165" xr:uid="{00000000-0005-0000-0000-00004E9B0000}"/>
    <cellStyle name="Normal 73 5 2 3 5" xfId="20932" xr:uid="{00000000-0005-0000-0000-00004F9B0000}"/>
    <cellStyle name="Normal 73 5 2 4" xfId="12522" xr:uid="{00000000-0005-0000-0000-0000509B0000}"/>
    <cellStyle name="Normal 73 5 2 4 2" xfId="42853" xr:uid="{00000000-0005-0000-0000-0000519B0000}"/>
    <cellStyle name="Normal 73 5 2 4 3" xfId="27620" xr:uid="{00000000-0005-0000-0000-0000529B0000}"/>
    <cellStyle name="Normal 73 5 2 5" xfId="7501" xr:uid="{00000000-0005-0000-0000-0000539B0000}"/>
    <cellStyle name="Normal 73 5 2 5 2" xfId="37836" xr:uid="{00000000-0005-0000-0000-0000549B0000}"/>
    <cellStyle name="Normal 73 5 2 5 3" xfId="22603" xr:uid="{00000000-0005-0000-0000-0000559B0000}"/>
    <cellStyle name="Normal 73 5 2 6" xfId="32824" xr:uid="{00000000-0005-0000-0000-0000569B0000}"/>
    <cellStyle name="Normal 73 5 2 7" xfId="17590" xr:uid="{00000000-0005-0000-0000-0000579B0000}"/>
    <cellStyle name="Normal 73 5 3" xfId="3283" xr:uid="{00000000-0005-0000-0000-0000589B0000}"/>
    <cellStyle name="Normal 73 5 3 2" xfId="13357" xr:uid="{00000000-0005-0000-0000-0000599B0000}"/>
    <cellStyle name="Normal 73 5 3 2 2" xfId="43688" xr:uid="{00000000-0005-0000-0000-00005A9B0000}"/>
    <cellStyle name="Normal 73 5 3 2 3" xfId="28455" xr:uid="{00000000-0005-0000-0000-00005B9B0000}"/>
    <cellStyle name="Normal 73 5 3 3" xfId="8337" xr:uid="{00000000-0005-0000-0000-00005C9B0000}"/>
    <cellStyle name="Normal 73 5 3 3 2" xfId="38671" xr:uid="{00000000-0005-0000-0000-00005D9B0000}"/>
    <cellStyle name="Normal 73 5 3 3 3" xfId="23438" xr:uid="{00000000-0005-0000-0000-00005E9B0000}"/>
    <cellStyle name="Normal 73 5 3 4" xfId="33658" xr:uid="{00000000-0005-0000-0000-00005F9B0000}"/>
    <cellStyle name="Normal 73 5 3 5" xfId="18425" xr:uid="{00000000-0005-0000-0000-0000609B0000}"/>
    <cellStyle name="Normal 73 5 4" xfId="4976" xr:uid="{00000000-0005-0000-0000-0000619B0000}"/>
    <cellStyle name="Normal 73 5 4 2" xfId="15028" xr:uid="{00000000-0005-0000-0000-0000629B0000}"/>
    <cellStyle name="Normal 73 5 4 2 2" xfId="45359" xr:uid="{00000000-0005-0000-0000-0000639B0000}"/>
    <cellStyle name="Normal 73 5 4 2 3" xfId="30126" xr:uid="{00000000-0005-0000-0000-0000649B0000}"/>
    <cellStyle name="Normal 73 5 4 3" xfId="10008" xr:uid="{00000000-0005-0000-0000-0000659B0000}"/>
    <cellStyle name="Normal 73 5 4 3 2" xfId="40342" xr:uid="{00000000-0005-0000-0000-0000669B0000}"/>
    <cellStyle name="Normal 73 5 4 3 3" xfId="25109" xr:uid="{00000000-0005-0000-0000-0000679B0000}"/>
    <cellStyle name="Normal 73 5 4 4" xfId="35329" xr:uid="{00000000-0005-0000-0000-0000689B0000}"/>
    <cellStyle name="Normal 73 5 4 5" xfId="20096" xr:uid="{00000000-0005-0000-0000-0000699B0000}"/>
    <cellStyle name="Normal 73 5 5" xfId="11686" xr:uid="{00000000-0005-0000-0000-00006A9B0000}"/>
    <cellStyle name="Normal 73 5 5 2" xfId="42017" xr:uid="{00000000-0005-0000-0000-00006B9B0000}"/>
    <cellStyle name="Normal 73 5 5 3" xfId="26784" xr:uid="{00000000-0005-0000-0000-00006C9B0000}"/>
    <cellStyle name="Normal 73 5 6" xfId="6665" xr:uid="{00000000-0005-0000-0000-00006D9B0000}"/>
    <cellStyle name="Normal 73 5 6 2" xfId="37000" xr:uid="{00000000-0005-0000-0000-00006E9B0000}"/>
    <cellStyle name="Normal 73 5 6 3" xfId="21767" xr:uid="{00000000-0005-0000-0000-00006F9B0000}"/>
    <cellStyle name="Normal 73 5 7" xfId="31988" xr:uid="{00000000-0005-0000-0000-0000709B0000}"/>
    <cellStyle name="Normal 73 5 8" xfId="16754" xr:uid="{00000000-0005-0000-0000-0000719B0000}"/>
    <cellStyle name="Normal 73 6" xfId="2010" xr:uid="{00000000-0005-0000-0000-0000729B0000}"/>
    <cellStyle name="Normal 73 6 2" xfId="3702" xr:uid="{00000000-0005-0000-0000-0000739B0000}"/>
    <cellStyle name="Normal 73 6 2 2" xfId="13775" xr:uid="{00000000-0005-0000-0000-0000749B0000}"/>
    <cellStyle name="Normal 73 6 2 2 2" xfId="44106" xr:uid="{00000000-0005-0000-0000-0000759B0000}"/>
    <cellStyle name="Normal 73 6 2 2 3" xfId="28873" xr:uid="{00000000-0005-0000-0000-0000769B0000}"/>
    <cellStyle name="Normal 73 6 2 3" xfId="8755" xr:uid="{00000000-0005-0000-0000-0000779B0000}"/>
    <cellStyle name="Normal 73 6 2 3 2" xfId="39089" xr:uid="{00000000-0005-0000-0000-0000789B0000}"/>
    <cellStyle name="Normal 73 6 2 3 3" xfId="23856" xr:uid="{00000000-0005-0000-0000-0000799B0000}"/>
    <cellStyle name="Normal 73 6 2 4" xfId="34076" xr:uid="{00000000-0005-0000-0000-00007A9B0000}"/>
    <cellStyle name="Normal 73 6 2 5" xfId="18843" xr:uid="{00000000-0005-0000-0000-00007B9B0000}"/>
    <cellStyle name="Normal 73 6 3" xfId="5394" xr:uid="{00000000-0005-0000-0000-00007C9B0000}"/>
    <cellStyle name="Normal 73 6 3 2" xfId="15446" xr:uid="{00000000-0005-0000-0000-00007D9B0000}"/>
    <cellStyle name="Normal 73 6 3 2 2" xfId="45777" xr:uid="{00000000-0005-0000-0000-00007E9B0000}"/>
    <cellStyle name="Normal 73 6 3 2 3" xfId="30544" xr:uid="{00000000-0005-0000-0000-00007F9B0000}"/>
    <cellStyle name="Normal 73 6 3 3" xfId="10426" xr:uid="{00000000-0005-0000-0000-0000809B0000}"/>
    <cellStyle name="Normal 73 6 3 3 2" xfId="40760" xr:uid="{00000000-0005-0000-0000-0000819B0000}"/>
    <cellStyle name="Normal 73 6 3 3 3" xfId="25527" xr:uid="{00000000-0005-0000-0000-0000829B0000}"/>
    <cellStyle name="Normal 73 6 3 4" xfId="35747" xr:uid="{00000000-0005-0000-0000-0000839B0000}"/>
    <cellStyle name="Normal 73 6 3 5" xfId="20514" xr:uid="{00000000-0005-0000-0000-0000849B0000}"/>
    <cellStyle name="Normal 73 6 4" xfId="12104" xr:uid="{00000000-0005-0000-0000-0000859B0000}"/>
    <cellStyle name="Normal 73 6 4 2" xfId="42435" xr:uid="{00000000-0005-0000-0000-0000869B0000}"/>
    <cellStyle name="Normal 73 6 4 3" xfId="27202" xr:uid="{00000000-0005-0000-0000-0000879B0000}"/>
    <cellStyle name="Normal 73 6 5" xfId="7083" xr:uid="{00000000-0005-0000-0000-0000889B0000}"/>
    <cellStyle name="Normal 73 6 5 2" xfId="37418" xr:uid="{00000000-0005-0000-0000-0000899B0000}"/>
    <cellStyle name="Normal 73 6 5 3" xfId="22185" xr:uid="{00000000-0005-0000-0000-00008A9B0000}"/>
    <cellStyle name="Normal 73 6 6" xfId="32406" xr:uid="{00000000-0005-0000-0000-00008B9B0000}"/>
    <cellStyle name="Normal 73 6 7" xfId="17172" xr:uid="{00000000-0005-0000-0000-00008C9B0000}"/>
    <cellStyle name="Normal 73 7" xfId="2862" xr:uid="{00000000-0005-0000-0000-00008D9B0000}"/>
    <cellStyle name="Normal 73 7 2" xfId="12939" xr:uid="{00000000-0005-0000-0000-00008E9B0000}"/>
    <cellStyle name="Normal 73 7 2 2" xfId="43270" xr:uid="{00000000-0005-0000-0000-00008F9B0000}"/>
    <cellStyle name="Normal 73 7 2 3" xfId="28037" xr:uid="{00000000-0005-0000-0000-0000909B0000}"/>
    <cellStyle name="Normal 73 7 3" xfId="7919" xr:uid="{00000000-0005-0000-0000-0000919B0000}"/>
    <cellStyle name="Normal 73 7 3 2" xfId="38253" xr:uid="{00000000-0005-0000-0000-0000929B0000}"/>
    <cellStyle name="Normal 73 7 3 3" xfId="23020" xr:uid="{00000000-0005-0000-0000-0000939B0000}"/>
    <cellStyle name="Normal 73 7 4" xfId="33240" xr:uid="{00000000-0005-0000-0000-0000949B0000}"/>
    <cellStyle name="Normal 73 7 5" xfId="18007" xr:uid="{00000000-0005-0000-0000-0000959B0000}"/>
    <cellStyle name="Normal 73 8" xfId="4556" xr:uid="{00000000-0005-0000-0000-0000969B0000}"/>
    <cellStyle name="Normal 73 8 2" xfId="14610" xr:uid="{00000000-0005-0000-0000-0000979B0000}"/>
    <cellStyle name="Normal 73 8 2 2" xfId="44941" xr:uid="{00000000-0005-0000-0000-0000989B0000}"/>
    <cellStyle name="Normal 73 8 2 3" xfId="29708" xr:uid="{00000000-0005-0000-0000-0000999B0000}"/>
    <cellStyle name="Normal 73 8 3" xfId="9590" xr:uid="{00000000-0005-0000-0000-00009A9B0000}"/>
    <cellStyle name="Normal 73 8 3 2" xfId="39924" xr:uid="{00000000-0005-0000-0000-00009B9B0000}"/>
    <cellStyle name="Normal 73 8 3 3" xfId="24691" xr:uid="{00000000-0005-0000-0000-00009C9B0000}"/>
    <cellStyle name="Normal 73 8 4" xfId="34911" xr:uid="{00000000-0005-0000-0000-00009D9B0000}"/>
    <cellStyle name="Normal 73 8 5" xfId="19678" xr:uid="{00000000-0005-0000-0000-00009E9B0000}"/>
    <cellStyle name="Normal 73 9" xfId="11266" xr:uid="{00000000-0005-0000-0000-00009F9B0000}"/>
    <cellStyle name="Normal 73 9 2" xfId="41599" xr:uid="{00000000-0005-0000-0000-0000A09B0000}"/>
    <cellStyle name="Normal 73 9 3" xfId="26366" xr:uid="{00000000-0005-0000-0000-0000A19B0000}"/>
    <cellStyle name="Normal 74" xfId="910" xr:uid="{00000000-0005-0000-0000-0000A29B0000}"/>
    <cellStyle name="Normal 74 10" xfId="6246" xr:uid="{00000000-0005-0000-0000-0000A39B0000}"/>
    <cellStyle name="Normal 74 10 2" xfId="36583" xr:uid="{00000000-0005-0000-0000-0000A49B0000}"/>
    <cellStyle name="Normal 74 10 3" xfId="21350" xr:uid="{00000000-0005-0000-0000-0000A59B0000}"/>
    <cellStyle name="Normal 74 11" xfId="31574" xr:uid="{00000000-0005-0000-0000-0000A69B0000}"/>
    <cellStyle name="Normal 74 12" xfId="16335" xr:uid="{00000000-0005-0000-0000-0000A79B0000}"/>
    <cellStyle name="Normal 74 2" xfId="1210" xr:uid="{00000000-0005-0000-0000-0000A89B0000}"/>
    <cellStyle name="Normal 74 2 10" xfId="31625" xr:uid="{00000000-0005-0000-0000-0000A99B0000}"/>
    <cellStyle name="Normal 74 2 11" xfId="16389" xr:uid="{00000000-0005-0000-0000-0000AA9B0000}"/>
    <cellStyle name="Normal 74 2 2" xfId="1318" xr:uid="{00000000-0005-0000-0000-0000AB9B0000}"/>
    <cellStyle name="Normal 74 2 2 10" xfId="16493" xr:uid="{00000000-0005-0000-0000-0000AC9B0000}"/>
    <cellStyle name="Normal 74 2 2 2" xfId="1535" xr:uid="{00000000-0005-0000-0000-0000AD9B0000}"/>
    <cellStyle name="Normal 74 2 2 2 2" xfId="1956" xr:uid="{00000000-0005-0000-0000-0000AE9B0000}"/>
    <cellStyle name="Normal 74 2 2 2 2 2" xfId="2795" xr:uid="{00000000-0005-0000-0000-0000AF9B0000}"/>
    <cellStyle name="Normal 74 2 2 2 2 2 2" xfId="4485" xr:uid="{00000000-0005-0000-0000-0000B09B0000}"/>
    <cellStyle name="Normal 74 2 2 2 2 2 2 2" xfId="14558" xr:uid="{00000000-0005-0000-0000-0000B19B0000}"/>
    <cellStyle name="Normal 74 2 2 2 2 2 2 2 2" xfId="44889" xr:uid="{00000000-0005-0000-0000-0000B29B0000}"/>
    <cellStyle name="Normal 74 2 2 2 2 2 2 2 3" xfId="29656" xr:uid="{00000000-0005-0000-0000-0000B39B0000}"/>
    <cellStyle name="Normal 74 2 2 2 2 2 2 3" xfId="9538" xr:uid="{00000000-0005-0000-0000-0000B49B0000}"/>
    <cellStyle name="Normal 74 2 2 2 2 2 2 3 2" xfId="39872" xr:uid="{00000000-0005-0000-0000-0000B59B0000}"/>
    <cellStyle name="Normal 74 2 2 2 2 2 2 3 3" xfId="24639" xr:uid="{00000000-0005-0000-0000-0000B69B0000}"/>
    <cellStyle name="Normal 74 2 2 2 2 2 2 4" xfId="34859" xr:uid="{00000000-0005-0000-0000-0000B79B0000}"/>
    <cellStyle name="Normal 74 2 2 2 2 2 2 5" xfId="19626" xr:uid="{00000000-0005-0000-0000-0000B89B0000}"/>
    <cellStyle name="Normal 74 2 2 2 2 2 3" xfId="6177" xr:uid="{00000000-0005-0000-0000-0000B99B0000}"/>
    <cellStyle name="Normal 74 2 2 2 2 2 3 2" xfId="16229" xr:uid="{00000000-0005-0000-0000-0000BA9B0000}"/>
    <cellStyle name="Normal 74 2 2 2 2 2 3 2 2" xfId="46560" xr:uid="{00000000-0005-0000-0000-0000BB9B0000}"/>
    <cellStyle name="Normal 74 2 2 2 2 2 3 2 3" xfId="31327" xr:uid="{00000000-0005-0000-0000-0000BC9B0000}"/>
    <cellStyle name="Normal 74 2 2 2 2 2 3 3" xfId="11209" xr:uid="{00000000-0005-0000-0000-0000BD9B0000}"/>
    <cellStyle name="Normal 74 2 2 2 2 2 3 3 2" xfId="41543" xr:uid="{00000000-0005-0000-0000-0000BE9B0000}"/>
    <cellStyle name="Normal 74 2 2 2 2 2 3 3 3" xfId="26310" xr:uid="{00000000-0005-0000-0000-0000BF9B0000}"/>
    <cellStyle name="Normal 74 2 2 2 2 2 3 4" xfId="36530" xr:uid="{00000000-0005-0000-0000-0000C09B0000}"/>
    <cellStyle name="Normal 74 2 2 2 2 2 3 5" xfId="21297" xr:uid="{00000000-0005-0000-0000-0000C19B0000}"/>
    <cellStyle name="Normal 74 2 2 2 2 2 4" xfId="12887" xr:uid="{00000000-0005-0000-0000-0000C29B0000}"/>
    <cellStyle name="Normal 74 2 2 2 2 2 4 2" xfId="43218" xr:uid="{00000000-0005-0000-0000-0000C39B0000}"/>
    <cellStyle name="Normal 74 2 2 2 2 2 4 3" xfId="27985" xr:uid="{00000000-0005-0000-0000-0000C49B0000}"/>
    <cellStyle name="Normal 74 2 2 2 2 2 5" xfId="7866" xr:uid="{00000000-0005-0000-0000-0000C59B0000}"/>
    <cellStyle name="Normal 74 2 2 2 2 2 5 2" xfId="38201" xr:uid="{00000000-0005-0000-0000-0000C69B0000}"/>
    <cellStyle name="Normal 74 2 2 2 2 2 5 3" xfId="22968" xr:uid="{00000000-0005-0000-0000-0000C79B0000}"/>
    <cellStyle name="Normal 74 2 2 2 2 2 6" xfId="33189" xr:uid="{00000000-0005-0000-0000-0000C89B0000}"/>
    <cellStyle name="Normal 74 2 2 2 2 2 7" xfId="17955" xr:uid="{00000000-0005-0000-0000-0000C99B0000}"/>
    <cellStyle name="Normal 74 2 2 2 2 3" xfId="3648" xr:uid="{00000000-0005-0000-0000-0000CA9B0000}"/>
    <cellStyle name="Normal 74 2 2 2 2 3 2" xfId="13722" xr:uid="{00000000-0005-0000-0000-0000CB9B0000}"/>
    <cellStyle name="Normal 74 2 2 2 2 3 2 2" xfId="44053" xr:uid="{00000000-0005-0000-0000-0000CC9B0000}"/>
    <cellStyle name="Normal 74 2 2 2 2 3 2 3" xfId="28820" xr:uid="{00000000-0005-0000-0000-0000CD9B0000}"/>
    <cellStyle name="Normal 74 2 2 2 2 3 3" xfId="8702" xr:uid="{00000000-0005-0000-0000-0000CE9B0000}"/>
    <cellStyle name="Normal 74 2 2 2 2 3 3 2" xfId="39036" xr:uid="{00000000-0005-0000-0000-0000CF9B0000}"/>
    <cellStyle name="Normal 74 2 2 2 2 3 3 3" xfId="23803" xr:uid="{00000000-0005-0000-0000-0000D09B0000}"/>
    <cellStyle name="Normal 74 2 2 2 2 3 4" xfId="34023" xr:uid="{00000000-0005-0000-0000-0000D19B0000}"/>
    <cellStyle name="Normal 74 2 2 2 2 3 5" xfId="18790" xr:uid="{00000000-0005-0000-0000-0000D29B0000}"/>
    <cellStyle name="Normal 74 2 2 2 2 4" xfId="5341" xr:uid="{00000000-0005-0000-0000-0000D39B0000}"/>
    <cellStyle name="Normal 74 2 2 2 2 4 2" xfId="15393" xr:uid="{00000000-0005-0000-0000-0000D49B0000}"/>
    <cellStyle name="Normal 74 2 2 2 2 4 2 2" xfId="45724" xr:uid="{00000000-0005-0000-0000-0000D59B0000}"/>
    <cellStyle name="Normal 74 2 2 2 2 4 2 3" xfId="30491" xr:uid="{00000000-0005-0000-0000-0000D69B0000}"/>
    <cellStyle name="Normal 74 2 2 2 2 4 3" xfId="10373" xr:uid="{00000000-0005-0000-0000-0000D79B0000}"/>
    <cellStyle name="Normal 74 2 2 2 2 4 3 2" xfId="40707" xr:uid="{00000000-0005-0000-0000-0000D89B0000}"/>
    <cellStyle name="Normal 74 2 2 2 2 4 3 3" xfId="25474" xr:uid="{00000000-0005-0000-0000-0000D99B0000}"/>
    <cellStyle name="Normal 74 2 2 2 2 4 4" xfId="35694" xr:uid="{00000000-0005-0000-0000-0000DA9B0000}"/>
    <cellStyle name="Normal 74 2 2 2 2 4 5" xfId="20461" xr:uid="{00000000-0005-0000-0000-0000DB9B0000}"/>
    <cellStyle name="Normal 74 2 2 2 2 5" xfId="12051" xr:uid="{00000000-0005-0000-0000-0000DC9B0000}"/>
    <cellStyle name="Normal 74 2 2 2 2 5 2" xfId="42382" xr:uid="{00000000-0005-0000-0000-0000DD9B0000}"/>
    <cellStyle name="Normal 74 2 2 2 2 5 3" xfId="27149" xr:uid="{00000000-0005-0000-0000-0000DE9B0000}"/>
    <cellStyle name="Normal 74 2 2 2 2 6" xfId="7030" xr:uid="{00000000-0005-0000-0000-0000DF9B0000}"/>
    <cellStyle name="Normal 74 2 2 2 2 6 2" xfId="37365" xr:uid="{00000000-0005-0000-0000-0000E09B0000}"/>
    <cellStyle name="Normal 74 2 2 2 2 6 3" xfId="22132" xr:uid="{00000000-0005-0000-0000-0000E19B0000}"/>
    <cellStyle name="Normal 74 2 2 2 2 7" xfId="32353" xr:uid="{00000000-0005-0000-0000-0000E29B0000}"/>
    <cellStyle name="Normal 74 2 2 2 2 8" xfId="17119" xr:uid="{00000000-0005-0000-0000-0000E39B0000}"/>
    <cellStyle name="Normal 74 2 2 2 3" xfId="2377" xr:uid="{00000000-0005-0000-0000-0000E49B0000}"/>
    <cellStyle name="Normal 74 2 2 2 3 2" xfId="4067" xr:uid="{00000000-0005-0000-0000-0000E59B0000}"/>
    <cellStyle name="Normal 74 2 2 2 3 2 2" xfId="14140" xr:uid="{00000000-0005-0000-0000-0000E69B0000}"/>
    <cellStyle name="Normal 74 2 2 2 3 2 2 2" xfId="44471" xr:uid="{00000000-0005-0000-0000-0000E79B0000}"/>
    <cellStyle name="Normal 74 2 2 2 3 2 2 3" xfId="29238" xr:uid="{00000000-0005-0000-0000-0000E89B0000}"/>
    <cellStyle name="Normal 74 2 2 2 3 2 3" xfId="9120" xr:uid="{00000000-0005-0000-0000-0000E99B0000}"/>
    <cellStyle name="Normal 74 2 2 2 3 2 3 2" xfId="39454" xr:uid="{00000000-0005-0000-0000-0000EA9B0000}"/>
    <cellStyle name="Normal 74 2 2 2 3 2 3 3" xfId="24221" xr:uid="{00000000-0005-0000-0000-0000EB9B0000}"/>
    <cellStyle name="Normal 74 2 2 2 3 2 4" xfId="34441" xr:uid="{00000000-0005-0000-0000-0000EC9B0000}"/>
    <cellStyle name="Normal 74 2 2 2 3 2 5" xfId="19208" xr:uid="{00000000-0005-0000-0000-0000ED9B0000}"/>
    <cellStyle name="Normal 74 2 2 2 3 3" xfId="5759" xr:uid="{00000000-0005-0000-0000-0000EE9B0000}"/>
    <cellStyle name="Normal 74 2 2 2 3 3 2" xfId="15811" xr:uid="{00000000-0005-0000-0000-0000EF9B0000}"/>
    <cellStyle name="Normal 74 2 2 2 3 3 2 2" xfId="46142" xr:uid="{00000000-0005-0000-0000-0000F09B0000}"/>
    <cellStyle name="Normal 74 2 2 2 3 3 2 3" xfId="30909" xr:uid="{00000000-0005-0000-0000-0000F19B0000}"/>
    <cellStyle name="Normal 74 2 2 2 3 3 3" xfId="10791" xr:uid="{00000000-0005-0000-0000-0000F29B0000}"/>
    <cellStyle name="Normal 74 2 2 2 3 3 3 2" xfId="41125" xr:uid="{00000000-0005-0000-0000-0000F39B0000}"/>
    <cellStyle name="Normal 74 2 2 2 3 3 3 3" xfId="25892" xr:uid="{00000000-0005-0000-0000-0000F49B0000}"/>
    <cellStyle name="Normal 74 2 2 2 3 3 4" xfId="36112" xr:uid="{00000000-0005-0000-0000-0000F59B0000}"/>
    <cellStyle name="Normal 74 2 2 2 3 3 5" xfId="20879" xr:uid="{00000000-0005-0000-0000-0000F69B0000}"/>
    <cellStyle name="Normal 74 2 2 2 3 4" xfId="12469" xr:uid="{00000000-0005-0000-0000-0000F79B0000}"/>
    <cellStyle name="Normal 74 2 2 2 3 4 2" xfId="42800" xr:uid="{00000000-0005-0000-0000-0000F89B0000}"/>
    <cellStyle name="Normal 74 2 2 2 3 4 3" xfId="27567" xr:uid="{00000000-0005-0000-0000-0000F99B0000}"/>
    <cellStyle name="Normal 74 2 2 2 3 5" xfId="7448" xr:uid="{00000000-0005-0000-0000-0000FA9B0000}"/>
    <cellStyle name="Normal 74 2 2 2 3 5 2" xfId="37783" xr:uid="{00000000-0005-0000-0000-0000FB9B0000}"/>
    <cellStyle name="Normal 74 2 2 2 3 5 3" xfId="22550" xr:uid="{00000000-0005-0000-0000-0000FC9B0000}"/>
    <cellStyle name="Normal 74 2 2 2 3 6" xfId="32771" xr:uid="{00000000-0005-0000-0000-0000FD9B0000}"/>
    <cellStyle name="Normal 74 2 2 2 3 7" xfId="17537" xr:uid="{00000000-0005-0000-0000-0000FE9B0000}"/>
    <cellStyle name="Normal 74 2 2 2 4" xfId="3230" xr:uid="{00000000-0005-0000-0000-0000FF9B0000}"/>
    <cellStyle name="Normal 74 2 2 2 4 2" xfId="13304" xr:uid="{00000000-0005-0000-0000-0000009C0000}"/>
    <cellStyle name="Normal 74 2 2 2 4 2 2" xfId="43635" xr:uid="{00000000-0005-0000-0000-0000019C0000}"/>
    <cellStyle name="Normal 74 2 2 2 4 2 3" xfId="28402" xr:uid="{00000000-0005-0000-0000-0000029C0000}"/>
    <cellStyle name="Normal 74 2 2 2 4 3" xfId="8284" xr:uid="{00000000-0005-0000-0000-0000039C0000}"/>
    <cellStyle name="Normal 74 2 2 2 4 3 2" xfId="38618" xr:uid="{00000000-0005-0000-0000-0000049C0000}"/>
    <cellStyle name="Normal 74 2 2 2 4 3 3" xfId="23385" xr:uid="{00000000-0005-0000-0000-0000059C0000}"/>
    <cellStyle name="Normal 74 2 2 2 4 4" xfId="33605" xr:uid="{00000000-0005-0000-0000-0000069C0000}"/>
    <cellStyle name="Normal 74 2 2 2 4 5" xfId="18372" xr:uid="{00000000-0005-0000-0000-0000079C0000}"/>
    <cellStyle name="Normal 74 2 2 2 5" xfId="4923" xr:uid="{00000000-0005-0000-0000-0000089C0000}"/>
    <cellStyle name="Normal 74 2 2 2 5 2" xfId="14975" xr:uid="{00000000-0005-0000-0000-0000099C0000}"/>
    <cellStyle name="Normal 74 2 2 2 5 2 2" xfId="45306" xr:uid="{00000000-0005-0000-0000-00000A9C0000}"/>
    <cellStyle name="Normal 74 2 2 2 5 2 3" xfId="30073" xr:uid="{00000000-0005-0000-0000-00000B9C0000}"/>
    <cellStyle name="Normal 74 2 2 2 5 3" xfId="9955" xr:uid="{00000000-0005-0000-0000-00000C9C0000}"/>
    <cellStyle name="Normal 74 2 2 2 5 3 2" xfId="40289" xr:uid="{00000000-0005-0000-0000-00000D9C0000}"/>
    <cellStyle name="Normal 74 2 2 2 5 3 3" xfId="25056" xr:uid="{00000000-0005-0000-0000-00000E9C0000}"/>
    <cellStyle name="Normal 74 2 2 2 5 4" xfId="35276" xr:uid="{00000000-0005-0000-0000-00000F9C0000}"/>
    <cellStyle name="Normal 74 2 2 2 5 5" xfId="20043" xr:uid="{00000000-0005-0000-0000-0000109C0000}"/>
    <cellStyle name="Normal 74 2 2 2 6" xfId="11633" xr:uid="{00000000-0005-0000-0000-0000119C0000}"/>
    <cellStyle name="Normal 74 2 2 2 6 2" xfId="41964" xr:uid="{00000000-0005-0000-0000-0000129C0000}"/>
    <cellStyle name="Normal 74 2 2 2 6 3" xfId="26731" xr:uid="{00000000-0005-0000-0000-0000139C0000}"/>
    <cellStyle name="Normal 74 2 2 2 7" xfId="6612" xr:uid="{00000000-0005-0000-0000-0000149C0000}"/>
    <cellStyle name="Normal 74 2 2 2 7 2" xfId="36947" xr:uid="{00000000-0005-0000-0000-0000159C0000}"/>
    <cellStyle name="Normal 74 2 2 2 7 3" xfId="21714" xr:uid="{00000000-0005-0000-0000-0000169C0000}"/>
    <cellStyle name="Normal 74 2 2 2 8" xfId="31935" xr:uid="{00000000-0005-0000-0000-0000179C0000}"/>
    <cellStyle name="Normal 74 2 2 2 9" xfId="16701" xr:uid="{00000000-0005-0000-0000-0000189C0000}"/>
    <cellStyle name="Normal 74 2 2 3" xfId="1748" xr:uid="{00000000-0005-0000-0000-0000199C0000}"/>
    <cellStyle name="Normal 74 2 2 3 2" xfId="2587" xr:uid="{00000000-0005-0000-0000-00001A9C0000}"/>
    <cellStyle name="Normal 74 2 2 3 2 2" xfId="4277" xr:uid="{00000000-0005-0000-0000-00001B9C0000}"/>
    <cellStyle name="Normal 74 2 2 3 2 2 2" xfId="14350" xr:uid="{00000000-0005-0000-0000-00001C9C0000}"/>
    <cellStyle name="Normal 74 2 2 3 2 2 2 2" xfId="44681" xr:uid="{00000000-0005-0000-0000-00001D9C0000}"/>
    <cellStyle name="Normal 74 2 2 3 2 2 2 3" xfId="29448" xr:uid="{00000000-0005-0000-0000-00001E9C0000}"/>
    <cellStyle name="Normal 74 2 2 3 2 2 3" xfId="9330" xr:uid="{00000000-0005-0000-0000-00001F9C0000}"/>
    <cellStyle name="Normal 74 2 2 3 2 2 3 2" xfId="39664" xr:uid="{00000000-0005-0000-0000-0000209C0000}"/>
    <cellStyle name="Normal 74 2 2 3 2 2 3 3" xfId="24431" xr:uid="{00000000-0005-0000-0000-0000219C0000}"/>
    <cellStyle name="Normal 74 2 2 3 2 2 4" xfId="34651" xr:uid="{00000000-0005-0000-0000-0000229C0000}"/>
    <cellStyle name="Normal 74 2 2 3 2 2 5" xfId="19418" xr:uid="{00000000-0005-0000-0000-0000239C0000}"/>
    <cellStyle name="Normal 74 2 2 3 2 3" xfId="5969" xr:uid="{00000000-0005-0000-0000-0000249C0000}"/>
    <cellStyle name="Normal 74 2 2 3 2 3 2" xfId="16021" xr:uid="{00000000-0005-0000-0000-0000259C0000}"/>
    <cellStyle name="Normal 74 2 2 3 2 3 2 2" xfId="46352" xr:uid="{00000000-0005-0000-0000-0000269C0000}"/>
    <cellStyle name="Normal 74 2 2 3 2 3 2 3" xfId="31119" xr:uid="{00000000-0005-0000-0000-0000279C0000}"/>
    <cellStyle name="Normal 74 2 2 3 2 3 3" xfId="11001" xr:uid="{00000000-0005-0000-0000-0000289C0000}"/>
    <cellStyle name="Normal 74 2 2 3 2 3 3 2" xfId="41335" xr:uid="{00000000-0005-0000-0000-0000299C0000}"/>
    <cellStyle name="Normal 74 2 2 3 2 3 3 3" xfId="26102" xr:uid="{00000000-0005-0000-0000-00002A9C0000}"/>
    <cellStyle name="Normal 74 2 2 3 2 3 4" xfId="36322" xr:uid="{00000000-0005-0000-0000-00002B9C0000}"/>
    <cellStyle name="Normal 74 2 2 3 2 3 5" xfId="21089" xr:uid="{00000000-0005-0000-0000-00002C9C0000}"/>
    <cellStyle name="Normal 74 2 2 3 2 4" xfId="12679" xr:uid="{00000000-0005-0000-0000-00002D9C0000}"/>
    <cellStyle name="Normal 74 2 2 3 2 4 2" xfId="43010" xr:uid="{00000000-0005-0000-0000-00002E9C0000}"/>
    <cellStyle name="Normal 74 2 2 3 2 4 3" xfId="27777" xr:uid="{00000000-0005-0000-0000-00002F9C0000}"/>
    <cellStyle name="Normal 74 2 2 3 2 5" xfId="7658" xr:uid="{00000000-0005-0000-0000-0000309C0000}"/>
    <cellStyle name="Normal 74 2 2 3 2 5 2" xfId="37993" xr:uid="{00000000-0005-0000-0000-0000319C0000}"/>
    <cellStyle name="Normal 74 2 2 3 2 5 3" xfId="22760" xr:uid="{00000000-0005-0000-0000-0000329C0000}"/>
    <cellStyle name="Normal 74 2 2 3 2 6" xfId="32981" xr:uid="{00000000-0005-0000-0000-0000339C0000}"/>
    <cellStyle name="Normal 74 2 2 3 2 7" xfId="17747" xr:uid="{00000000-0005-0000-0000-0000349C0000}"/>
    <cellStyle name="Normal 74 2 2 3 3" xfId="3440" xr:uid="{00000000-0005-0000-0000-0000359C0000}"/>
    <cellStyle name="Normal 74 2 2 3 3 2" xfId="13514" xr:uid="{00000000-0005-0000-0000-0000369C0000}"/>
    <cellStyle name="Normal 74 2 2 3 3 2 2" xfId="43845" xr:uid="{00000000-0005-0000-0000-0000379C0000}"/>
    <cellStyle name="Normal 74 2 2 3 3 2 3" xfId="28612" xr:uid="{00000000-0005-0000-0000-0000389C0000}"/>
    <cellStyle name="Normal 74 2 2 3 3 3" xfId="8494" xr:uid="{00000000-0005-0000-0000-0000399C0000}"/>
    <cellStyle name="Normal 74 2 2 3 3 3 2" xfId="38828" xr:uid="{00000000-0005-0000-0000-00003A9C0000}"/>
    <cellStyle name="Normal 74 2 2 3 3 3 3" xfId="23595" xr:uid="{00000000-0005-0000-0000-00003B9C0000}"/>
    <cellStyle name="Normal 74 2 2 3 3 4" xfId="33815" xr:uid="{00000000-0005-0000-0000-00003C9C0000}"/>
    <cellStyle name="Normal 74 2 2 3 3 5" xfId="18582" xr:uid="{00000000-0005-0000-0000-00003D9C0000}"/>
    <cellStyle name="Normal 74 2 2 3 4" xfId="5133" xr:uid="{00000000-0005-0000-0000-00003E9C0000}"/>
    <cellStyle name="Normal 74 2 2 3 4 2" xfId="15185" xr:uid="{00000000-0005-0000-0000-00003F9C0000}"/>
    <cellStyle name="Normal 74 2 2 3 4 2 2" xfId="45516" xr:uid="{00000000-0005-0000-0000-0000409C0000}"/>
    <cellStyle name="Normal 74 2 2 3 4 2 3" xfId="30283" xr:uid="{00000000-0005-0000-0000-0000419C0000}"/>
    <cellStyle name="Normal 74 2 2 3 4 3" xfId="10165" xr:uid="{00000000-0005-0000-0000-0000429C0000}"/>
    <cellStyle name="Normal 74 2 2 3 4 3 2" xfId="40499" xr:uid="{00000000-0005-0000-0000-0000439C0000}"/>
    <cellStyle name="Normal 74 2 2 3 4 3 3" xfId="25266" xr:uid="{00000000-0005-0000-0000-0000449C0000}"/>
    <cellStyle name="Normal 74 2 2 3 4 4" xfId="35486" xr:uid="{00000000-0005-0000-0000-0000459C0000}"/>
    <cellStyle name="Normal 74 2 2 3 4 5" xfId="20253" xr:uid="{00000000-0005-0000-0000-0000469C0000}"/>
    <cellStyle name="Normal 74 2 2 3 5" xfId="11843" xr:uid="{00000000-0005-0000-0000-0000479C0000}"/>
    <cellStyle name="Normal 74 2 2 3 5 2" xfId="42174" xr:uid="{00000000-0005-0000-0000-0000489C0000}"/>
    <cellStyle name="Normal 74 2 2 3 5 3" xfId="26941" xr:uid="{00000000-0005-0000-0000-0000499C0000}"/>
    <cellStyle name="Normal 74 2 2 3 6" xfId="6822" xr:uid="{00000000-0005-0000-0000-00004A9C0000}"/>
    <cellStyle name="Normal 74 2 2 3 6 2" xfId="37157" xr:uid="{00000000-0005-0000-0000-00004B9C0000}"/>
    <cellStyle name="Normal 74 2 2 3 6 3" xfId="21924" xr:uid="{00000000-0005-0000-0000-00004C9C0000}"/>
    <cellStyle name="Normal 74 2 2 3 7" xfId="32145" xr:uid="{00000000-0005-0000-0000-00004D9C0000}"/>
    <cellStyle name="Normal 74 2 2 3 8" xfId="16911" xr:uid="{00000000-0005-0000-0000-00004E9C0000}"/>
    <cellStyle name="Normal 74 2 2 4" xfId="2169" xr:uid="{00000000-0005-0000-0000-00004F9C0000}"/>
    <cellStyle name="Normal 74 2 2 4 2" xfId="3859" xr:uid="{00000000-0005-0000-0000-0000509C0000}"/>
    <cellStyle name="Normal 74 2 2 4 2 2" xfId="13932" xr:uid="{00000000-0005-0000-0000-0000519C0000}"/>
    <cellStyle name="Normal 74 2 2 4 2 2 2" xfId="44263" xr:uid="{00000000-0005-0000-0000-0000529C0000}"/>
    <cellStyle name="Normal 74 2 2 4 2 2 3" xfId="29030" xr:uid="{00000000-0005-0000-0000-0000539C0000}"/>
    <cellStyle name="Normal 74 2 2 4 2 3" xfId="8912" xr:uid="{00000000-0005-0000-0000-0000549C0000}"/>
    <cellStyle name="Normal 74 2 2 4 2 3 2" xfId="39246" xr:uid="{00000000-0005-0000-0000-0000559C0000}"/>
    <cellStyle name="Normal 74 2 2 4 2 3 3" xfId="24013" xr:uid="{00000000-0005-0000-0000-0000569C0000}"/>
    <cellStyle name="Normal 74 2 2 4 2 4" xfId="34233" xr:uid="{00000000-0005-0000-0000-0000579C0000}"/>
    <cellStyle name="Normal 74 2 2 4 2 5" xfId="19000" xr:uid="{00000000-0005-0000-0000-0000589C0000}"/>
    <cellStyle name="Normal 74 2 2 4 3" xfId="5551" xr:uid="{00000000-0005-0000-0000-0000599C0000}"/>
    <cellStyle name="Normal 74 2 2 4 3 2" xfId="15603" xr:uid="{00000000-0005-0000-0000-00005A9C0000}"/>
    <cellStyle name="Normal 74 2 2 4 3 2 2" xfId="45934" xr:uid="{00000000-0005-0000-0000-00005B9C0000}"/>
    <cellStyle name="Normal 74 2 2 4 3 2 3" xfId="30701" xr:uid="{00000000-0005-0000-0000-00005C9C0000}"/>
    <cellStyle name="Normal 74 2 2 4 3 3" xfId="10583" xr:uid="{00000000-0005-0000-0000-00005D9C0000}"/>
    <cellStyle name="Normal 74 2 2 4 3 3 2" xfId="40917" xr:uid="{00000000-0005-0000-0000-00005E9C0000}"/>
    <cellStyle name="Normal 74 2 2 4 3 3 3" xfId="25684" xr:uid="{00000000-0005-0000-0000-00005F9C0000}"/>
    <cellStyle name="Normal 74 2 2 4 3 4" xfId="35904" xr:uid="{00000000-0005-0000-0000-0000609C0000}"/>
    <cellStyle name="Normal 74 2 2 4 3 5" xfId="20671" xr:uid="{00000000-0005-0000-0000-0000619C0000}"/>
    <cellStyle name="Normal 74 2 2 4 4" xfId="12261" xr:uid="{00000000-0005-0000-0000-0000629C0000}"/>
    <cellStyle name="Normal 74 2 2 4 4 2" xfId="42592" xr:uid="{00000000-0005-0000-0000-0000639C0000}"/>
    <cellStyle name="Normal 74 2 2 4 4 3" xfId="27359" xr:uid="{00000000-0005-0000-0000-0000649C0000}"/>
    <cellStyle name="Normal 74 2 2 4 5" xfId="7240" xr:uid="{00000000-0005-0000-0000-0000659C0000}"/>
    <cellStyle name="Normal 74 2 2 4 5 2" xfId="37575" xr:uid="{00000000-0005-0000-0000-0000669C0000}"/>
    <cellStyle name="Normal 74 2 2 4 5 3" xfId="22342" xr:uid="{00000000-0005-0000-0000-0000679C0000}"/>
    <cellStyle name="Normal 74 2 2 4 6" xfId="32563" xr:uid="{00000000-0005-0000-0000-0000689C0000}"/>
    <cellStyle name="Normal 74 2 2 4 7" xfId="17329" xr:uid="{00000000-0005-0000-0000-0000699C0000}"/>
    <cellStyle name="Normal 74 2 2 5" xfId="3022" xr:uid="{00000000-0005-0000-0000-00006A9C0000}"/>
    <cellStyle name="Normal 74 2 2 5 2" xfId="13096" xr:uid="{00000000-0005-0000-0000-00006B9C0000}"/>
    <cellStyle name="Normal 74 2 2 5 2 2" xfId="43427" xr:uid="{00000000-0005-0000-0000-00006C9C0000}"/>
    <cellStyle name="Normal 74 2 2 5 2 3" xfId="28194" xr:uid="{00000000-0005-0000-0000-00006D9C0000}"/>
    <cellStyle name="Normal 74 2 2 5 3" xfId="8076" xr:uid="{00000000-0005-0000-0000-00006E9C0000}"/>
    <cellStyle name="Normal 74 2 2 5 3 2" xfId="38410" xr:uid="{00000000-0005-0000-0000-00006F9C0000}"/>
    <cellStyle name="Normal 74 2 2 5 3 3" xfId="23177" xr:uid="{00000000-0005-0000-0000-0000709C0000}"/>
    <cellStyle name="Normal 74 2 2 5 4" xfId="33397" xr:uid="{00000000-0005-0000-0000-0000719C0000}"/>
    <cellStyle name="Normal 74 2 2 5 5" xfId="18164" xr:uid="{00000000-0005-0000-0000-0000729C0000}"/>
    <cellStyle name="Normal 74 2 2 6" xfId="4715" xr:uid="{00000000-0005-0000-0000-0000739C0000}"/>
    <cellStyle name="Normal 74 2 2 6 2" xfId="14767" xr:uid="{00000000-0005-0000-0000-0000749C0000}"/>
    <cellStyle name="Normal 74 2 2 6 2 2" xfId="45098" xr:uid="{00000000-0005-0000-0000-0000759C0000}"/>
    <cellStyle name="Normal 74 2 2 6 2 3" xfId="29865" xr:uid="{00000000-0005-0000-0000-0000769C0000}"/>
    <cellStyle name="Normal 74 2 2 6 3" xfId="9747" xr:uid="{00000000-0005-0000-0000-0000779C0000}"/>
    <cellStyle name="Normal 74 2 2 6 3 2" xfId="40081" xr:uid="{00000000-0005-0000-0000-0000789C0000}"/>
    <cellStyle name="Normal 74 2 2 6 3 3" xfId="24848" xr:uid="{00000000-0005-0000-0000-0000799C0000}"/>
    <cellStyle name="Normal 74 2 2 6 4" xfId="35068" xr:uid="{00000000-0005-0000-0000-00007A9C0000}"/>
    <cellStyle name="Normal 74 2 2 6 5" xfId="19835" xr:uid="{00000000-0005-0000-0000-00007B9C0000}"/>
    <cellStyle name="Normal 74 2 2 7" xfId="11425" xr:uid="{00000000-0005-0000-0000-00007C9C0000}"/>
    <cellStyle name="Normal 74 2 2 7 2" xfId="41756" xr:uid="{00000000-0005-0000-0000-00007D9C0000}"/>
    <cellStyle name="Normal 74 2 2 7 3" xfId="26523" xr:uid="{00000000-0005-0000-0000-00007E9C0000}"/>
    <cellStyle name="Normal 74 2 2 8" xfId="6404" xr:uid="{00000000-0005-0000-0000-00007F9C0000}"/>
    <cellStyle name="Normal 74 2 2 8 2" xfId="36739" xr:uid="{00000000-0005-0000-0000-0000809C0000}"/>
    <cellStyle name="Normal 74 2 2 8 3" xfId="21506" xr:uid="{00000000-0005-0000-0000-0000819C0000}"/>
    <cellStyle name="Normal 74 2 2 9" xfId="31727" xr:uid="{00000000-0005-0000-0000-0000829C0000}"/>
    <cellStyle name="Normal 74 2 3" xfId="1431" xr:uid="{00000000-0005-0000-0000-0000839C0000}"/>
    <cellStyle name="Normal 74 2 3 2" xfId="1852" xr:uid="{00000000-0005-0000-0000-0000849C0000}"/>
    <cellStyle name="Normal 74 2 3 2 2" xfId="2691" xr:uid="{00000000-0005-0000-0000-0000859C0000}"/>
    <cellStyle name="Normal 74 2 3 2 2 2" xfId="4381" xr:uid="{00000000-0005-0000-0000-0000869C0000}"/>
    <cellStyle name="Normal 74 2 3 2 2 2 2" xfId="14454" xr:uid="{00000000-0005-0000-0000-0000879C0000}"/>
    <cellStyle name="Normal 74 2 3 2 2 2 2 2" xfId="44785" xr:uid="{00000000-0005-0000-0000-0000889C0000}"/>
    <cellStyle name="Normal 74 2 3 2 2 2 2 3" xfId="29552" xr:uid="{00000000-0005-0000-0000-0000899C0000}"/>
    <cellStyle name="Normal 74 2 3 2 2 2 3" xfId="9434" xr:uid="{00000000-0005-0000-0000-00008A9C0000}"/>
    <cellStyle name="Normal 74 2 3 2 2 2 3 2" xfId="39768" xr:uid="{00000000-0005-0000-0000-00008B9C0000}"/>
    <cellStyle name="Normal 74 2 3 2 2 2 3 3" xfId="24535" xr:uid="{00000000-0005-0000-0000-00008C9C0000}"/>
    <cellStyle name="Normal 74 2 3 2 2 2 4" xfId="34755" xr:uid="{00000000-0005-0000-0000-00008D9C0000}"/>
    <cellStyle name="Normal 74 2 3 2 2 2 5" xfId="19522" xr:uid="{00000000-0005-0000-0000-00008E9C0000}"/>
    <cellStyle name="Normal 74 2 3 2 2 3" xfId="6073" xr:uid="{00000000-0005-0000-0000-00008F9C0000}"/>
    <cellStyle name="Normal 74 2 3 2 2 3 2" xfId="16125" xr:uid="{00000000-0005-0000-0000-0000909C0000}"/>
    <cellStyle name="Normal 74 2 3 2 2 3 2 2" xfId="46456" xr:uid="{00000000-0005-0000-0000-0000919C0000}"/>
    <cellStyle name="Normal 74 2 3 2 2 3 2 3" xfId="31223" xr:uid="{00000000-0005-0000-0000-0000929C0000}"/>
    <cellStyle name="Normal 74 2 3 2 2 3 3" xfId="11105" xr:uid="{00000000-0005-0000-0000-0000939C0000}"/>
    <cellStyle name="Normal 74 2 3 2 2 3 3 2" xfId="41439" xr:uid="{00000000-0005-0000-0000-0000949C0000}"/>
    <cellStyle name="Normal 74 2 3 2 2 3 3 3" xfId="26206" xr:uid="{00000000-0005-0000-0000-0000959C0000}"/>
    <cellStyle name="Normal 74 2 3 2 2 3 4" xfId="36426" xr:uid="{00000000-0005-0000-0000-0000969C0000}"/>
    <cellStyle name="Normal 74 2 3 2 2 3 5" xfId="21193" xr:uid="{00000000-0005-0000-0000-0000979C0000}"/>
    <cellStyle name="Normal 74 2 3 2 2 4" xfId="12783" xr:uid="{00000000-0005-0000-0000-0000989C0000}"/>
    <cellStyle name="Normal 74 2 3 2 2 4 2" xfId="43114" xr:uid="{00000000-0005-0000-0000-0000999C0000}"/>
    <cellStyle name="Normal 74 2 3 2 2 4 3" xfId="27881" xr:uid="{00000000-0005-0000-0000-00009A9C0000}"/>
    <cellStyle name="Normal 74 2 3 2 2 5" xfId="7762" xr:uid="{00000000-0005-0000-0000-00009B9C0000}"/>
    <cellStyle name="Normal 74 2 3 2 2 5 2" xfId="38097" xr:uid="{00000000-0005-0000-0000-00009C9C0000}"/>
    <cellStyle name="Normal 74 2 3 2 2 5 3" xfId="22864" xr:uid="{00000000-0005-0000-0000-00009D9C0000}"/>
    <cellStyle name="Normal 74 2 3 2 2 6" xfId="33085" xr:uid="{00000000-0005-0000-0000-00009E9C0000}"/>
    <cellStyle name="Normal 74 2 3 2 2 7" xfId="17851" xr:uid="{00000000-0005-0000-0000-00009F9C0000}"/>
    <cellStyle name="Normal 74 2 3 2 3" xfId="3544" xr:uid="{00000000-0005-0000-0000-0000A09C0000}"/>
    <cellStyle name="Normal 74 2 3 2 3 2" xfId="13618" xr:uid="{00000000-0005-0000-0000-0000A19C0000}"/>
    <cellStyle name="Normal 74 2 3 2 3 2 2" xfId="43949" xr:uid="{00000000-0005-0000-0000-0000A29C0000}"/>
    <cellStyle name="Normal 74 2 3 2 3 2 3" xfId="28716" xr:uid="{00000000-0005-0000-0000-0000A39C0000}"/>
    <cellStyle name="Normal 74 2 3 2 3 3" xfId="8598" xr:uid="{00000000-0005-0000-0000-0000A49C0000}"/>
    <cellStyle name="Normal 74 2 3 2 3 3 2" xfId="38932" xr:uid="{00000000-0005-0000-0000-0000A59C0000}"/>
    <cellStyle name="Normal 74 2 3 2 3 3 3" xfId="23699" xr:uid="{00000000-0005-0000-0000-0000A69C0000}"/>
    <cellStyle name="Normal 74 2 3 2 3 4" xfId="33919" xr:uid="{00000000-0005-0000-0000-0000A79C0000}"/>
    <cellStyle name="Normal 74 2 3 2 3 5" xfId="18686" xr:uid="{00000000-0005-0000-0000-0000A89C0000}"/>
    <cellStyle name="Normal 74 2 3 2 4" xfId="5237" xr:uid="{00000000-0005-0000-0000-0000A99C0000}"/>
    <cellStyle name="Normal 74 2 3 2 4 2" xfId="15289" xr:uid="{00000000-0005-0000-0000-0000AA9C0000}"/>
    <cellStyle name="Normal 74 2 3 2 4 2 2" xfId="45620" xr:uid="{00000000-0005-0000-0000-0000AB9C0000}"/>
    <cellStyle name="Normal 74 2 3 2 4 2 3" xfId="30387" xr:uid="{00000000-0005-0000-0000-0000AC9C0000}"/>
    <cellStyle name="Normal 74 2 3 2 4 3" xfId="10269" xr:uid="{00000000-0005-0000-0000-0000AD9C0000}"/>
    <cellStyle name="Normal 74 2 3 2 4 3 2" xfId="40603" xr:uid="{00000000-0005-0000-0000-0000AE9C0000}"/>
    <cellStyle name="Normal 74 2 3 2 4 3 3" xfId="25370" xr:uid="{00000000-0005-0000-0000-0000AF9C0000}"/>
    <cellStyle name="Normal 74 2 3 2 4 4" xfId="35590" xr:uid="{00000000-0005-0000-0000-0000B09C0000}"/>
    <cellStyle name="Normal 74 2 3 2 4 5" xfId="20357" xr:uid="{00000000-0005-0000-0000-0000B19C0000}"/>
    <cellStyle name="Normal 74 2 3 2 5" xfId="11947" xr:uid="{00000000-0005-0000-0000-0000B29C0000}"/>
    <cellStyle name="Normal 74 2 3 2 5 2" xfId="42278" xr:uid="{00000000-0005-0000-0000-0000B39C0000}"/>
    <cellStyle name="Normal 74 2 3 2 5 3" xfId="27045" xr:uid="{00000000-0005-0000-0000-0000B49C0000}"/>
    <cellStyle name="Normal 74 2 3 2 6" xfId="6926" xr:uid="{00000000-0005-0000-0000-0000B59C0000}"/>
    <cellStyle name="Normal 74 2 3 2 6 2" xfId="37261" xr:uid="{00000000-0005-0000-0000-0000B69C0000}"/>
    <cellStyle name="Normal 74 2 3 2 6 3" xfId="22028" xr:uid="{00000000-0005-0000-0000-0000B79C0000}"/>
    <cellStyle name="Normal 74 2 3 2 7" xfId="32249" xr:uid="{00000000-0005-0000-0000-0000B89C0000}"/>
    <cellStyle name="Normal 74 2 3 2 8" xfId="17015" xr:uid="{00000000-0005-0000-0000-0000B99C0000}"/>
    <cellStyle name="Normal 74 2 3 3" xfId="2273" xr:uid="{00000000-0005-0000-0000-0000BA9C0000}"/>
    <cellStyle name="Normal 74 2 3 3 2" xfId="3963" xr:uid="{00000000-0005-0000-0000-0000BB9C0000}"/>
    <cellStyle name="Normal 74 2 3 3 2 2" xfId="14036" xr:uid="{00000000-0005-0000-0000-0000BC9C0000}"/>
    <cellStyle name="Normal 74 2 3 3 2 2 2" xfId="44367" xr:uid="{00000000-0005-0000-0000-0000BD9C0000}"/>
    <cellStyle name="Normal 74 2 3 3 2 2 3" xfId="29134" xr:uid="{00000000-0005-0000-0000-0000BE9C0000}"/>
    <cellStyle name="Normal 74 2 3 3 2 3" xfId="9016" xr:uid="{00000000-0005-0000-0000-0000BF9C0000}"/>
    <cellStyle name="Normal 74 2 3 3 2 3 2" xfId="39350" xr:uid="{00000000-0005-0000-0000-0000C09C0000}"/>
    <cellStyle name="Normal 74 2 3 3 2 3 3" xfId="24117" xr:uid="{00000000-0005-0000-0000-0000C19C0000}"/>
    <cellStyle name="Normal 74 2 3 3 2 4" xfId="34337" xr:uid="{00000000-0005-0000-0000-0000C29C0000}"/>
    <cellStyle name="Normal 74 2 3 3 2 5" xfId="19104" xr:uid="{00000000-0005-0000-0000-0000C39C0000}"/>
    <cellStyle name="Normal 74 2 3 3 3" xfId="5655" xr:uid="{00000000-0005-0000-0000-0000C49C0000}"/>
    <cellStyle name="Normal 74 2 3 3 3 2" xfId="15707" xr:uid="{00000000-0005-0000-0000-0000C59C0000}"/>
    <cellStyle name="Normal 74 2 3 3 3 2 2" xfId="46038" xr:uid="{00000000-0005-0000-0000-0000C69C0000}"/>
    <cellStyle name="Normal 74 2 3 3 3 2 3" xfId="30805" xr:uid="{00000000-0005-0000-0000-0000C79C0000}"/>
    <cellStyle name="Normal 74 2 3 3 3 3" xfId="10687" xr:uid="{00000000-0005-0000-0000-0000C89C0000}"/>
    <cellStyle name="Normal 74 2 3 3 3 3 2" xfId="41021" xr:uid="{00000000-0005-0000-0000-0000C99C0000}"/>
    <cellStyle name="Normal 74 2 3 3 3 3 3" xfId="25788" xr:uid="{00000000-0005-0000-0000-0000CA9C0000}"/>
    <cellStyle name="Normal 74 2 3 3 3 4" xfId="36008" xr:uid="{00000000-0005-0000-0000-0000CB9C0000}"/>
    <cellStyle name="Normal 74 2 3 3 3 5" xfId="20775" xr:uid="{00000000-0005-0000-0000-0000CC9C0000}"/>
    <cellStyle name="Normal 74 2 3 3 4" xfId="12365" xr:uid="{00000000-0005-0000-0000-0000CD9C0000}"/>
    <cellStyle name="Normal 74 2 3 3 4 2" xfId="42696" xr:uid="{00000000-0005-0000-0000-0000CE9C0000}"/>
    <cellStyle name="Normal 74 2 3 3 4 3" xfId="27463" xr:uid="{00000000-0005-0000-0000-0000CF9C0000}"/>
    <cellStyle name="Normal 74 2 3 3 5" xfId="7344" xr:uid="{00000000-0005-0000-0000-0000D09C0000}"/>
    <cellStyle name="Normal 74 2 3 3 5 2" xfId="37679" xr:uid="{00000000-0005-0000-0000-0000D19C0000}"/>
    <cellStyle name="Normal 74 2 3 3 5 3" xfId="22446" xr:uid="{00000000-0005-0000-0000-0000D29C0000}"/>
    <cellStyle name="Normal 74 2 3 3 6" xfId="32667" xr:uid="{00000000-0005-0000-0000-0000D39C0000}"/>
    <cellStyle name="Normal 74 2 3 3 7" xfId="17433" xr:uid="{00000000-0005-0000-0000-0000D49C0000}"/>
    <cellStyle name="Normal 74 2 3 4" xfId="3126" xr:uid="{00000000-0005-0000-0000-0000D59C0000}"/>
    <cellStyle name="Normal 74 2 3 4 2" xfId="13200" xr:uid="{00000000-0005-0000-0000-0000D69C0000}"/>
    <cellStyle name="Normal 74 2 3 4 2 2" xfId="43531" xr:uid="{00000000-0005-0000-0000-0000D79C0000}"/>
    <cellStyle name="Normal 74 2 3 4 2 3" xfId="28298" xr:uid="{00000000-0005-0000-0000-0000D89C0000}"/>
    <cellStyle name="Normal 74 2 3 4 3" xfId="8180" xr:uid="{00000000-0005-0000-0000-0000D99C0000}"/>
    <cellStyle name="Normal 74 2 3 4 3 2" xfId="38514" xr:uid="{00000000-0005-0000-0000-0000DA9C0000}"/>
    <cellStyle name="Normal 74 2 3 4 3 3" xfId="23281" xr:uid="{00000000-0005-0000-0000-0000DB9C0000}"/>
    <cellStyle name="Normal 74 2 3 4 4" xfId="33501" xr:uid="{00000000-0005-0000-0000-0000DC9C0000}"/>
    <cellStyle name="Normal 74 2 3 4 5" xfId="18268" xr:uid="{00000000-0005-0000-0000-0000DD9C0000}"/>
    <cellStyle name="Normal 74 2 3 5" xfId="4819" xr:uid="{00000000-0005-0000-0000-0000DE9C0000}"/>
    <cellStyle name="Normal 74 2 3 5 2" xfId="14871" xr:uid="{00000000-0005-0000-0000-0000DF9C0000}"/>
    <cellStyle name="Normal 74 2 3 5 2 2" xfId="45202" xr:uid="{00000000-0005-0000-0000-0000E09C0000}"/>
    <cellStyle name="Normal 74 2 3 5 2 3" xfId="29969" xr:uid="{00000000-0005-0000-0000-0000E19C0000}"/>
    <cellStyle name="Normal 74 2 3 5 3" xfId="9851" xr:uid="{00000000-0005-0000-0000-0000E29C0000}"/>
    <cellStyle name="Normal 74 2 3 5 3 2" xfId="40185" xr:uid="{00000000-0005-0000-0000-0000E39C0000}"/>
    <cellStyle name="Normal 74 2 3 5 3 3" xfId="24952" xr:uid="{00000000-0005-0000-0000-0000E49C0000}"/>
    <cellStyle name="Normal 74 2 3 5 4" xfId="35172" xr:uid="{00000000-0005-0000-0000-0000E59C0000}"/>
    <cellStyle name="Normal 74 2 3 5 5" xfId="19939" xr:uid="{00000000-0005-0000-0000-0000E69C0000}"/>
    <cellStyle name="Normal 74 2 3 6" xfId="11529" xr:uid="{00000000-0005-0000-0000-0000E79C0000}"/>
    <cellStyle name="Normal 74 2 3 6 2" xfId="41860" xr:uid="{00000000-0005-0000-0000-0000E89C0000}"/>
    <cellStyle name="Normal 74 2 3 6 3" xfId="26627" xr:uid="{00000000-0005-0000-0000-0000E99C0000}"/>
    <cellStyle name="Normal 74 2 3 7" xfId="6508" xr:uid="{00000000-0005-0000-0000-0000EA9C0000}"/>
    <cellStyle name="Normal 74 2 3 7 2" xfId="36843" xr:uid="{00000000-0005-0000-0000-0000EB9C0000}"/>
    <cellStyle name="Normal 74 2 3 7 3" xfId="21610" xr:uid="{00000000-0005-0000-0000-0000EC9C0000}"/>
    <cellStyle name="Normal 74 2 3 8" xfId="31831" xr:uid="{00000000-0005-0000-0000-0000ED9C0000}"/>
    <cellStyle name="Normal 74 2 3 9" xfId="16597" xr:uid="{00000000-0005-0000-0000-0000EE9C0000}"/>
    <cellStyle name="Normal 74 2 4" xfId="1644" xr:uid="{00000000-0005-0000-0000-0000EF9C0000}"/>
    <cellStyle name="Normal 74 2 4 2" xfId="2483" xr:uid="{00000000-0005-0000-0000-0000F09C0000}"/>
    <cellStyle name="Normal 74 2 4 2 2" xfId="4173" xr:uid="{00000000-0005-0000-0000-0000F19C0000}"/>
    <cellStyle name="Normal 74 2 4 2 2 2" xfId="14246" xr:uid="{00000000-0005-0000-0000-0000F29C0000}"/>
    <cellStyle name="Normal 74 2 4 2 2 2 2" xfId="44577" xr:uid="{00000000-0005-0000-0000-0000F39C0000}"/>
    <cellStyle name="Normal 74 2 4 2 2 2 3" xfId="29344" xr:uid="{00000000-0005-0000-0000-0000F49C0000}"/>
    <cellStyle name="Normal 74 2 4 2 2 3" xfId="9226" xr:uid="{00000000-0005-0000-0000-0000F59C0000}"/>
    <cellStyle name="Normal 74 2 4 2 2 3 2" xfId="39560" xr:uid="{00000000-0005-0000-0000-0000F69C0000}"/>
    <cellStyle name="Normal 74 2 4 2 2 3 3" xfId="24327" xr:uid="{00000000-0005-0000-0000-0000F79C0000}"/>
    <cellStyle name="Normal 74 2 4 2 2 4" xfId="34547" xr:uid="{00000000-0005-0000-0000-0000F89C0000}"/>
    <cellStyle name="Normal 74 2 4 2 2 5" xfId="19314" xr:uid="{00000000-0005-0000-0000-0000F99C0000}"/>
    <cellStyle name="Normal 74 2 4 2 3" xfId="5865" xr:uid="{00000000-0005-0000-0000-0000FA9C0000}"/>
    <cellStyle name="Normal 74 2 4 2 3 2" xfId="15917" xr:uid="{00000000-0005-0000-0000-0000FB9C0000}"/>
    <cellStyle name="Normal 74 2 4 2 3 2 2" xfId="46248" xr:uid="{00000000-0005-0000-0000-0000FC9C0000}"/>
    <cellStyle name="Normal 74 2 4 2 3 2 3" xfId="31015" xr:uid="{00000000-0005-0000-0000-0000FD9C0000}"/>
    <cellStyle name="Normal 74 2 4 2 3 3" xfId="10897" xr:uid="{00000000-0005-0000-0000-0000FE9C0000}"/>
    <cellStyle name="Normal 74 2 4 2 3 3 2" xfId="41231" xr:uid="{00000000-0005-0000-0000-0000FF9C0000}"/>
    <cellStyle name="Normal 74 2 4 2 3 3 3" xfId="25998" xr:uid="{00000000-0005-0000-0000-0000009D0000}"/>
    <cellStyle name="Normal 74 2 4 2 3 4" xfId="36218" xr:uid="{00000000-0005-0000-0000-0000019D0000}"/>
    <cellStyle name="Normal 74 2 4 2 3 5" xfId="20985" xr:uid="{00000000-0005-0000-0000-0000029D0000}"/>
    <cellStyle name="Normal 74 2 4 2 4" xfId="12575" xr:uid="{00000000-0005-0000-0000-0000039D0000}"/>
    <cellStyle name="Normal 74 2 4 2 4 2" xfId="42906" xr:uid="{00000000-0005-0000-0000-0000049D0000}"/>
    <cellStyle name="Normal 74 2 4 2 4 3" xfId="27673" xr:uid="{00000000-0005-0000-0000-0000059D0000}"/>
    <cellStyle name="Normal 74 2 4 2 5" xfId="7554" xr:uid="{00000000-0005-0000-0000-0000069D0000}"/>
    <cellStyle name="Normal 74 2 4 2 5 2" xfId="37889" xr:uid="{00000000-0005-0000-0000-0000079D0000}"/>
    <cellStyle name="Normal 74 2 4 2 5 3" xfId="22656" xr:uid="{00000000-0005-0000-0000-0000089D0000}"/>
    <cellStyle name="Normal 74 2 4 2 6" xfId="32877" xr:uid="{00000000-0005-0000-0000-0000099D0000}"/>
    <cellStyle name="Normal 74 2 4 2 7" xfId="17643" xr:uid="{00000000-0005-0000-0000-00000A9D0000}"/>
    <cellStyle name="Normal 74 2 4 3" xfId="3336" xr:uid="{00000000-0005-0000-0000-00000B9D0000}"/>
    <cellStyle name="Normal 74 2 4 3 2" xfId="13410" xr:uid="{00000000-0005-0000-0000-00000C9D0000}"/>
    <cellStyle name="Normal 74 2 4 3 2 2" xfId="43741" xr:uid="{00000000-0005-0000-0000-00000D9D0000}"/>
    <cellStyle name="Normal 74 2 4 3 2 3" xfId="28508" xr:uid="{00000000-0005-0000-0000-00000E9D0000}"/>
    <cellStyle name="Normal 74 2 4 3 3" xfId="8390" xr:uid="{00000000-0005-0000-0000-00000F9D0000}"/>
    <cellStyle name="Normal 74 2 4 3 3 2" xfId="38724" xr:uid="{00000000-0005-0000-0000-0000109D0000}"/>
    <cellStyle name="Normal 74 2 4 3 3 3" xfId="23491" xr:uid="{00000000-0005-0000-0000-0000119D0000}"/>
    <cellStyle name="Normal 74 2 4 3 4" xfId="33711" xr:uid="{00000000-0005-0000-0000-0000129D0000}"/>
    <cellStyle name="Normal 74 2 4 3 5" xfId="18478" xr:uid="{00000000-0005-0000-0000-0000139D0000}"/>
    <cellStyle name="Normal 74 2 4 4" xfId="5029" xr:uid="{00000000-0005-0000-0000-0000149D0000}"/>
    <cellStyle name="Normal 74 2 4 4 2" xfId="15081" xr:uid="{00000000-0005-0000-0000-0000159D0000}"/>
    <cellStyle name="Normal 74 2 4 4 2 2" xfId="45412" xr:uid="{00000000-0005-0000-0000-0000169D0000}"/>
    <cellStyle name="Normal 74 2 4 4 2 3" xfId="30179" xr:uid="{00000000-0005-0000-0000-0000179D0000}"/>
    <cellStyle name="Normal 74 2 4 4 3" xfId="10061" xr:uid="{00000000-0005-0000-0000-0000189D0000}"/>
    <cellStyle name="Normal 74 2 4 4 3 2" xfId="40395" xr:uid="{00000000-0005-0000-0000-0000199D0000}"/>
    <cellStyle name="Normal 74 2 4 4 3 3" xfId="25162" xr:uid="{00000000-0005-0000-0000-00001A9D0000}"/>
    <cellStyle name="Normal 74 2 4 4 4" xfId="35382" xr:uid="{00000000-0005-0000-0000-00001B9D0000}"/>
    <cellStyle name="Normal 74 2 4 4 5" xfId="20149" xr:uid="{00000000-0005-0000-0000-00001C9D0000}"/>
    <cellStyle name="Normal 74 2 4 5" xfId="11739" xr:uid="{00000000-0005-0000-0000-00001D9D0000}"/>
    <cellStyle name="Normal 74 2 4 5 2" xfId="42070" xr:uid="{00000000-0005-0000-0000-00001E9D0000}"/>
    <cellStyle name="Normal 74 2 4 5 3" xfId="26837" xr:uid="{00000000-0005-0000-0000-00001F9D0000}"/>
    <cellStyle name="Normal 74 2 4 6" xfId="6718" xr:uid="{00000000-0005-0000-0000-0000209D0000}"/>
    <cellStyle name="Normal 74 2 4 6 2" xfId="37053" xr:uid="{00000000-0005-0000-0000-0000219D0000}"/>
    <cellStyle name="Normal 74 2 4 6 3" xfId="21820" xr:uid="{00000000-0005-0000-0000-0000229D0000}"/>
    <cellStyle name="Normal 74 2 4 7" xfId="32041" xr:uid="{00000000-0005-0000-0000-0000239D0000}"/>
    <cellStyle name="Normal 74 2 4 8" xfId="16807" xr:uid="{00000000-0005-0000-0000-0000249D0000}"/>
    <cellStyle name="Normal 74 2 5" xfId="2065" xr:uid="{00000000-0005-0000-0000-0000259D0000}"/>
    <cellStyle name="Normal 74 2 5 2" xfId="3755" xr:uid="{00000000-0005-0000-0000-0000269D0000}"/>
    <cellStyle name="Normal 74 2 5 2 2" xfId="13828" xr:uid="{00000000-0005-0000-0000-0000279D0000}"/>
    <cellStyle name="Normal 74 2 5 2 2 2" xfId="44159" xr:uid="{00000000-0005-0000-0000-0000289D0000}"/>
    <cellStyle name="Normal 74 2 5 2 2 3" xfId="28926" xr:uid="{00000000-0005-0000-0000-0000299D0000}"/>
    <cellStyle name="Normal 74 2 5 2 3" xfId="8808" xr:uid="{00000000-0005-0000-0000-00002A9D0000}"/>
    <cellStyle name="Normal 74 2 5 2 3 2" xfId="39142" xr:uid="{00000000-0005-0000-0000-00002B9D0000}"/>
    <cellStyle name="Normal 74 2 5 2 3 3" xfId="23909" xr:uid="{00000000-0005-0000-0000-00002C9D0000}"/>
    <cellStyle name="Normal 74 2 5 2 4" xfId="34129" xr:uid="{00000000-0005-0000-0000-00002D9D0000}"/>
    <cellStyle name="Normal 74 2 5 2 5" xfId="18896" xr:uid="{00000000-0005-0000-0000-00002E9D0000}"/>
    <cellStyle name="Normal 74 2 5 3" xfId="5447" xr:uid="{00000000-0005-0000-0000-00002F9D0000}"/>
    <cellStyle name="Normal 74 2 5 3 2" xfId="15499" xr:uid="{00000000-0005-0000-0000-0000309D0000}"/>
    <cellStyle name="Normal 74 2 5 3 2 2" xfId="45830" xr:uid="{00000000-0005-0000-0000-0000319D0000}"/>
    <cellStyle name="Normal 74 2 5 3 2 3" xfId="30597" xr:uid="{00000000-0005-0000-0000-0000329D0000}"/>
    <cellStyle name="Normal 74 2 5 3 3" xfId="10479" xr:uid="{00000000-0005-0000-0000-0000339D0000}"/>
    <cellStyle name="Normal 74 2 5 3 3 2" xfId="40813" xr:uid="{00000000-0005-0000-0000-0000349D0000}"/>
    <cellStyle name="Normal 74 2 5 3 3 3" xfId="25580" xr:uid="{00000000-0005-0000-0000-0000359D0000}"/>
    <cellStyle name="Normal 74 2 5 3 4" xfId="35800" xr:uid="{00000000-0005-0000-0000-0000369D0000}"/>
    <cellStyle name="Normal 74 2 5 3 5" xfId="20567" xr:uid="{00000000-0005-0000-0000-0000379D0000}"/>
    <cellStyle name="Normal 74 2 5 4" xfId="12157" xr:uid="{00000000-0005-0000-0000-0000389D0000}"/>
    <cellStyle name="Normal 74 2 5 4 2" xfId="42488" xr:uid="{00000000-0005-0000-0000-0000399D0000}"/>
    <cellStyle name="Normal 74 2 5 4 3" xfId="27255" xr:uid="{00000000-0005-0000-0000-00003A9D0000}"/>
    <cellStyle name="Normal 74 2 5 5" xfId="7136" xr:uid="{00000000-0005-0000-0000-00003B9D0000}"/>
    <cellStyle name="Normal 74 2 5 5 2" xfId="37471" xr:uid="{00000000-0005-0000-0000-00003C9D0000}"/>
    <cellStyle name="Normal 74 2 5 5 3" xfId="22238" xr:uid="{00000000-0005-0000-0000-00003D9D0000}"/>
    <cellStyle name="Normal 74 2 5 6" xfId="32459" xr:uid="{00000000-0005-0000-0000-00003E9D0000}"/>
    <cellStyle name="Normal 74 2 5 7" xfId="17225" xr:uid="{00000000-0005-0000-0000-00003F9D0000}"/>
    <cellStyle name="Normal 74 2 6" xfId="2918" xr:uid="{00000000-0005-0000-0000-0000409D0000}"/>
    <cellStyle name="Normal 74 2 6 2" xfId="12992" xr:uid="{00000000-0005-0000-0000-0000419D0000}"/>
    <cellStyle name="Normal 74 2 6 2 2" xfId="43323" xr:uid="{00000000-0005-0000-0000-0000429D0000}"/>
    <cellStyle name="Normal 74 2 6 2 3" xfId="28090" xr:uid="{00000000-0005-0000-0000-0000439D0000}"/>
    <cellStyle name="Normal 74 2 6 3" xfId="7972" xr:uid="{00000000-0005-0000-0000-0000449D0000}"/>
    <cellStyle name="Normal 74 2 6 3 2" xfId="38306" xr:uid="{00000000-0005-0000-0000-0000459D0000}"/>
    <cellStyle name="Normal 74 2 6 3 3" xfId="23073" xr:uid="{00000000-0005-0000-0000-0000469D0000}"/>
    <cellStyle name="Normal 74 2 6 4" xfId="33293" xr:uid="{00000000-0005-0000-0000-0000479D0000}"/>
    <cellStyle name="Normal 74 2 6 5" xfId="18060" xr:uid="{00000000-0005-0000-0000-0000489D0000}"/>
    <cellStyle name="Normal 74 2 7" xfId="4611" xr:uid="{00000000-0005-0000-0000-0000499D0000}"/>
    <cellStyle name="Normal 74 2 7 2" xfId="14663" xr:uid="{00000000-0005-0000-0000-00004A9D0000}"/>
    <cellStyle name="Normal 74 2 7 2 2" xfId="44994" xr:uid="{00000000-0005-0000-0000-00004B9D0000}"/>
    <cellStyle name="Normal 74 2 7 2 3" xfId="29761" xr:uid="{00000000-0005-0000-0000-00004C9D0000}"/>
    <cellStyle name="Normal 74 2 7 3" xfId="9643" xr:uid="{00000000-0005-0000-0000-00004D9D0000}"/>
    <cellStyle name="Normal 74 2 7 3 2" xfId="39977" xr:uid="{00000000-0005-0000-0000-00004E9D0000}"/>
    <cellStyle name="Normal 74 2 7 3 3" xfId="24744" xr:uid="{00000000-0005-0000-0000-00004F9D0000}"/>
    <cellStyle name="Normal 74 2 7 4" xfId="34964" xr:uid="{00000000-0005-0000-0000-0000509D0000}"/>
    <cellStyle name="Normal 74 2 7 5" xfId="19731" xr:uid="{00000000-0005-0000-0000-0000519D0000}"/>
    <cellStyle name="Normal 74 2 8" xfId="11321" xr:uid="{00000000-0005-0000-0000-0000529D0000}"/>
    <cellStyle name="Normal 74 2 8 2" xfId="41652" xr:uid="{00000000-0005-0000-0000-0000539D0000}"/>
    <cellStyle name="Normal 74 2 8 3" xfId="26419" xr:uid="{00000000-0005-0000-0000-0000549D0000}"/>
    <cellStyle name="Normal 74 2 9" xfId="6300" xr:uid="{00000000-0005-0000-0000-0000559D0000}"/>
    <cellStyle name="Normal 74 2 9 2" xfId="36635" xr:uid="{00000000-0005-0000-0000-0000569D0000}"/>
    <cellStyle name="Normal 74 2 9 3" xfId="21402" xr:uid="{00000000-0005-0000-0000-0000579D0000}"/>
    <cellStyle name="Normal 74 3" xfId="1264" xr:uid="{00000000-0005-0000-0000-0000589D0000}"/>
    <cellStyle name="Normal 74 3 10" xfId="16441" xr:uid="{00000000-0005-0000-0000-0000599D0000}"/>
    <cellStyle name="Normal 74 3 2" xfId="1483" xr:uid="{00000000-0005-0000-0000-00005A9D0000}"/>
    <cellStyle name="Normal 74 3 2 2" xfId="1904" xr:uid="{00000000-0005-0000-0000-00005B9D0000}"/>
    <cellStyle name="Normal 74 3 2 2 2" xfId="2743" xr:uid="{00000000-0005-0000-0000-00005C9D0000}"/>
    <cellStyle name="Normal 74 3 2 2 2 2" xfId="4433" xr:uid="{00000000-0005-0000-0000-00005D9D0000}"/>
    <cellStyle name="Normal 74 3 2 2 2 2 2" xfId="14506" xr:uid="{00000000-0005-0000-0000-00005E9D0000}"/>
    <cellStyle name="Normal 74 3 2 2 2 2 2 2" xfId="44837" xr:uid="{00000000-0005-0000-0000-00005F9D0000}"/>
    <cellStyle name="Normal 74 3 2 2 2 2 2 3" xfId="29604" xr:uid="{00000000-0005-0000-0000-0000609D0000}"/>
    <cellStyle name="Normal 74 3 2 2 2 2 3" xfId="9486" xr:uid="{00000000-0005-0000-0000-0000619D0000}"/>
    <cellStyle name="Normal 74 3 2 2 2 2 3 2" xfId="39820" xr:uid="{00000000-0005-0000-0000-0000629D0000}"/>
    <cellStyle name="Normal 74 3 2 2 2 2 3 3" xfId="24587" xr:uid="{00000000-0005-0000-0000-0000639D0000}"/>
    <cellStyle name="Normal 74 3 2 2 2 2 4" xfId="34807" xr:uid="{00000000-0005-0000-0000-0000649D0000}"/>
    <cellStyle name="Normal 74 3 2 2 2 2 5" xfId="19574" xr:uid="{00000000-0005-0000-0000-0000659D0000}"/>
    <cellStyle name="Normal 74 3 2 2 2 3" xfId="6125" xr:uid="{00000000-0005-0000-0000-0000669D0000}"/>
    <cellStyle name="Normal 74 3 2 2 2 3 2" xfId="16177" xr:uid="{00000000-0005-0000-0000-0000679D0000}"/>
    <cellStyle name="Normal 74 3 2 2 2 3 2 2" xfId="46508" xr:uid="{00000000-0005-0000-0000-0000689D0000}"/>
    <cellStyle name="Normal 74 3 2 2 2 3 2 3" xfId="31275" xr:uid="{00000000-0005-0000-0000-0000699D0000}"/>
    <cellStyle name="Normal 74 3 2 2 2 3 3" xfId="11157" xr:uid="{00000000-0005-0000-0000-00006A9D0000}"/>
    <cellStyle name="Normal 74 3 2 2 2 3 3 2" xfId="41491" xr:uid="{00000000-0005-0000-0000-00006B9D0000}"/>
    <cellStyle name="Normal 74 3 2 2 2 3 3 3" xfId="26258" xr:uid="{00000000-0005-0000-0000-00006C9D0000}"/>
    <cellStyle name="Normal 74 3 2 2 2 3 4" xfId="36478" xr:uid="{00000000-0005-0000-0000-00006D9D0000}"/>
    <cellStyle name="Normal 74 3 2 2 2 3 5" xfId="21245" xr:uid="{00000000-0005-0000-0000-00006E9D0000}"/>
    <cellStyle name="Normal 74 3 2 2 2 4" xfId="12835" xr:uid="{00000000-0005-0000-0000-00006F9D0000}"/>
    <cellStyle name="Normal 74 3 2 2 2 4 2" xfId="43166" xr:uid="{00000000-0005-0000-0000-0000709D0000}"/>
    <cellStyle name="Normal 74 3 2 2 2 4 3" xfId="27933" xr:uid="{00000000-0005-0000-0000-0000719D0000}"/>
    <cellStyle name="Normal 74 3 2 2 2 5" xfId="7814" xr:uid="{00000000-0005-0000-0000-0000729D0000}"/>
    <cellStyle name="Normal 74 3 2 2 2 5 2" xfId="38149" xr:uid="{00000000-0005-0000-0000-0000739D0000}"/>
    <cellStyle name="Normal 74 3 2 2 2 5 3" xfId="22916" xr:uid="{00000000-0005-0000-0000-0000749D0000}"/>
    <cellStyle name="Normal 74 3 2 2 2 6" xfId="33137" xr:uid="{00000000-0005-0000-0000-0000759D0000}"/>
    <cellStyle name="Normal 74 3 2 2 2 7" xfId="17903" xr:uid="{00000000-0005-0000-0000-0000769D0000}"/>
    <cellStyle name="Normal 74 3 2 2 3" xfId="3596" xr:uid="{00000000-0005-0000-0000-0000779D0000}"/>
    <cellStyle name="Normal 74 3 2 2 3 2" xfId="13670" xr:uid="{00000000-0005-0000-0000-0000789D0000}"/>
    <cellStyle name="Normal 74 3 2 2 3 2 2" xfId="44001" xr:uid="{00000000-0005-0000-0000-0000799D0000}"/>
    <cellStyle name="Normal 74 3 2 2 3 2 3" xfId="28768" xr:uid="{00000000-0005-0000-0000-00007A9D0000}"/>
    <cellStyle name="Normal 74 3 2 2 3 3" xfId="8650" xr:uid="{00000000-0005-0000-0000-00007B9D0000}"/>
    <cellStyle name="Normal 74 3 2 2 3 3 2" xfId="38984" xr:uid="{00000000-0005-0000-0000-00007C9D0000}"/>
    <cellStyle name="Normal 74 3 2 2 3 3 3" xfId="23751" xr:uid="{00000000-0005-0000-0000-00007D9D0000}"/>
    <cellStyle name="Normal 74 3 2 2 3 4" xfId="33971" xr:uid="{00000000-0005-0000-0000-00007E9D0000}"/>
    <cellStyle name="Normal 74 3 2 2 3 5" xfId="18738" xr:uid="{00000000-0005-0000-0000-00007F9D0000}"/>
    <cellStyle name="Normal 74 3 2 2 4" xfId="5289" xr:uid="{00000000-0005-0000-0000-0000809D0000}"/>
    <cellStyle name="Normal 74 3 2 2 4 2" xfId="15341" xr:uid="{00000000-0005-0000-0000-0000819D0000}"/>
    <cellStyle name="Normal 74 3 2 2 4 2 2" xfId="45672" xr:uid="{00000000-0005-0000-0000-0000829D0000}"/>
    <cellStyle name="Normal 74 3 2 2 4 2 3" xfId="30439" xr:uid="{00000000-0005-0000-0000-0000839D0000}"/>
    <cellStyle name="Normal 74 3 2 2 4 3" xfId="10321" xr:uid="{00000000-0005-0000-0000-0000849D0000}"/>
    <cellStyle name="Normal 74 3 2 2 4 3 2" xfId="40655" xr:uid="{00000000-0005-0000-0000-0000859D0000}"/>
    <cellStyle name="Normal 74 3 2 2 4 3 3" xfId="25422" xr:uid="{00000000-0005-0000-0000-0000869D0000}"/>
    <cellStyle name="Normal 74 3 2 2 4 4" xfId="35642" xr:uid="{00000000-0005-0000-0000-0000879D0000}"/>
    <cellStyle name="Normal 74 3 2 2 4 5" xfId="20409" xr:uid="{00000000-0005-0000-0000-0000889D0000}"/>
    <cellStyle name="Normal 74 3 2 2 5" xfId="11999" xr:uid="{00000000-0005-0000-0000-0000899D0000}"/>
    <cellStyle name="Normal 74 3 2 2 5 2" xfId="42330" xr:uid="{00000000-0005-0000-0000-00008A9D0000}"/>
    <cellStyle name="Normal 74 3 2 2 5 3" xfId="27097" xr:uid="{00000000-0005-0000-0000-00008B9D0000}"/>
    <cellStyle name="Normal 74 3 2 2 6" xfId="6978" xr:uid="{00000000-0005-0000-0000-00008C9D0000}"/>
    <cellStyle name="Normal 74 3 2 2 6 2" xfId="37313" xr:uid="{00000000-0005-0000-0000-00008D9D0000}"/>
    <cellStyle name="Normal 74 3 2 2 6 3" xfId="22080" xr:uid="{00000000-0005-0000-0000-00008E9D0000}"/>
    <cellStyle name="Normal 74 3 2 2 7" xfId="32301" xr:uid="{00000000-0005-0000-0000-00008F9D0000}"/>
    <cellStyle name="Normal 74 3 2 2 8" xfId="17067" xr:uid="{00000000-0005-0000-0000-0000909D0000}"/>
    <cellStyle name="Normal 74 3 2 3" xfId="2325" xr:uid="{00000000-0005-0000-0000-0000919D0000}"/>
    <cellStyle name="Normal 74 3 2 3 2" xfId="4015" xr:uid="{00000000-0005-0000-0000-0000929D0000}"/>
    <cellStyle name="Normal 74 3 2 3 2 2" xfId="14088" xr:uid="{00000000-0005-0000-0000-0000939D0000}"/>
    <cellStyle name="Normal 74 3 2 3 2 2 2" xfId="44419" xr:uid="{00000000-0005-0000-0000-0000949D0000}"/>
    <cellStyle name="Normal 74 3 2 3 2 2 3" xfId="29186" xr:uid="{00000000-0005-0000-0000-0000959D0000}"/>
    <cellStyle name="Normal 74 3 2 3 2 3" xfId="9068" xr:uid="{00000000-0005-0000-0000-0000969D0000}"/>
    <cellStyle name="Normal 74 3 2 3 2 3 2" xfId="39402" xr:uid="{00000000-0005-0000-0000-0000979D0000}"/>
    <cellStyle name="Normal 74 3 2 3 2 3 3" xfId="24169" xr:uid="{00000000-0005-0000-0000-0000989D0000}"/>
    <cellStyle name="Normal 74 3 2 3 2 4" xfId="34389" xr:uid="{00000000-0005-0000-0000-0000999D0000}"/>
    <cellStyle name="Normal 74 3 2 3 2 5" xfId="19156" xr:uid="{00000000-0005-0000-0000-00009A9D0000}"/>
    <cellStyle name="Normal 74 3 2 3 3" xfId="5707" xr:uid="{00000000-0005-0000-0000-00009B9D0000}"/>
    <cellStyle name="Normal 74 3 2 3 3 2" xfId="15759" xr:uid="{00000000-0005-0000-0000-00009C9D0000}"/>
    <cellStyle name="Normal 74 3 2 3 3 2 2" xfId="46090" xr:uid="{00000000-0005-0000-0000-00009D9D0000}"/>
    <cellStyle name="Normal 74 3 2 3 3 2 3" xfId="30857" xr:uid="{00000000-0005-0000-0000-00009E9D0000}"/>
    <cellStyle name="Normal 74 3 2 3 3 3" xfId="10739" xr:uid="{00000000-0005-0000-0000-00009F9D0000}"/>
    <cellStyle name="Normal 74 3 2 3 3 3 2" xfId="41073" xr:uid="{00000000-0005-0000-0000-0000A09D0000}"/>
    <cellStyle name="Normal 74 3 2 3 3 3 3" xfId="25840" xr:uid="{00000000-0005-0000-0000-0000A19D0000}"/>
    <cellStyle name="Normal 74 3 2 3 3 4" xfId="36060" xr:uid="{00000000-0005-0000-0000-0000A29D0000}"/>
    <cellStyle name="Normal 74 3 2 3 3 5" xfId="20827" xr:uid="{00000000-0005-0000-0000-0000A39D0000}"/>
    <cellStyle name="Normal 74 3 2 3 4" xfId="12417" xr:uid="{00000000-0005-0000-0000-0000A49D0000}"/>
    <cellStyle name="Normal 74 3 2 3 4 2" xfId="42748" xr:uid="{00000000-0005-0000-0000-0000A59D0000}"/>
    <cellStyle name="Normal 74 3 2 3 4 3" xfId="27515" xr:uid="{00000000-0005-0000-0000-0000A69D0000}"/>
    <cellStyle name="Normal 74 3 2 3 5" xfId="7396" xr:uid="{00000000-0005-0000-0000-0000A79D0000}"/>
    <cellStyle name="Normal 74 3 2 3 5 2" xfId="37731" xr:uid="{00000000-0005-0000-0000-0000A89D0000}"/>
    <cellStyle name="Normal 74 3 2 3 5 3" xfId="22498" xr:uid="{00000000-0005-0000-0000-0000A99D0000}"/>
    <cellStyle name="Normal 74 3 2 3 6" xfId="32719" xr:uid="{00000000-0005-0000-0000-0000AA9D0000}"/>
    <cellStyle name="Normal 74 3 2 3 7" xfId="17485" xr:uid="{00000000-0005-0000-0000-0000AB9D0000}"/>
    <cellStyle name="Normal 74 3 2 4" xfId="3178" xr:uid="{00000000-0005-0000-0000-0000AC9D0000}"/>
    <cellStyle name="Normal 74 3 2 4 2" xfId="13252" xr:uid="{00000000-0005-0000-0000-0000AD9D0000}"/>
    <cellStyle name="Normal 74 3 2 4 2 2" xfId="43583" xr:uid="{00000000-0005-0000-0000-0000AE9D0000}"/>
    <cellStyle name="Normal 74 3 2 4 2 3" xfId="28350" xr:uid="{00000000-0005-0000-0000-0000AF9D0000}"/>
    <cellStyle name="Normal 74 3 2 4 3" xfId="8232" xr:uid="{00000000-0005-0000-0000-0000B09D0000}"/>
    <cellStyle name="Normal 74 3 2 4 3 2" xfId="38566" xr:uid="{00000000-0005-0000-0000-0000B19D0000}"/>
    <cellStyle name="Normal 74 3 2 4 3 3" xfId="23333" xr:uid="{00000000-0005-0000-0000-0000B29D0000}"/>
    <cellStyle name="Normal 74 3 2 4 4" xfId="33553" xr:uid="{00000000-0005-0000-0000-0000B39D0000}"/>
    <cellStyle name="Normal 74 3 2 4 5" xfId="18320" xr:uid="{00000000-0005-0000-0000-0000B49D0000}"/>
    <cellStyle name="Normal 74 3 2 5" xfId="4871" xr:uid="{00000000-0005-0000-0000-0000B59D0000}"/>
    <cellStyle name="Normal 74 3 2 5 2" xfId="14923" xr:uid="{00000000-0005-0000-0000-0000B69D0000}"/>
    <cellStyle name="Normal 74 3 2 5 2 2" xfId="45254" xr:uid="{00000000-0005-0000-0000-0000B79D0000}"/>
    <cellStyle name="Normal 74 3 2 5 2 3" xfId="30021" xr:uid="{00000000-0005-0000-0000-0000B89D0000}"/>
    <cellStyle name="Normal 74 3 2 5 3" xfId="9903" xr:uid="{00000000-0005-0000-0000-0000B99D0000}"/>
    <cellStyle name="Normal 74 3 2 5 3 2" xfId="40237" xr:uid="{00000000-0005-0000-0000-0000BA9D0000}"/>
    <cellStyle name="Normal 74 3 2 5 3 3" xfId="25004" xr:uid="{00000000-0005-0000-0000-0000BB9D0000}"/>
    <cellStyle name="Normal 74 3 2 5 4" xfId="35224" xr:uid="{00000000-0005-0000-0000-0000BC9D0000}"/>
    <cellStyle name="Normal 74 3 2 5 5" xfId="19991" xr:uid="{00000000-0005-0000-0000-0000BD9D0000}"/>
    <cellStyle name="Normal 74 3 2 6" xfId="11581" xr:uid="{00000000-0005-0000-0000-0000BE9D0000}"/>
    <cellStyle name="Normal 74 3 2 6 2" xfId="41912" xr:uid="{00000000-0005-0000-0000-0000BF9D0000}"/>
    <cellStyle name="Normal 74 3 2 6 3" xfId="26679" xr:uid="{00000000-0005-0000-0000-0000C09D0000}"/>
    <cellStyle name="Normal 74 3 2 7" xfId="6560" xr:uid="{00000000-0005-0000-0000-0000C19D0000}"/>
    <cellStyle name="Normal 74 3 2 7 2" xfId="36895" xr:uid="{00000000-0005-0000-0000-0000C29D0000}"/>
    <cellStyle name="Normal 74 3 2 7 3" xfId="21662" xr:uid="{00000000-0005-0000-0000-0000C39D0000}"/>
    <cellStyle name="Normal 74 3 2 8" xfId="31883" xr:uid="{00000000-0005-0000-0000-0000C49D0000}"/>
    <cellStyle name="Normal 74 3 2 9" xfId="16649" xr:uid="{00000000-0005-0000-0000-0000C59D0000}"/>
    <cellStyle name="Normal 74 3 3" xfId="1696" xr:uid="{00000000-0005-0000-0000-0000C69D0000}"/>
    <cellStyle name="Normal 74 3 3 2" xfId="2535" xr:uid="{00000000-0005-0000-0000-0000C79D0000}"/>
    <cellStyle name="Normal 74 3 3 2 2" xfId="4225" xr:uid="{00000000-0005-0000-0000-0000C89D0000}"/>
    <cellStyle name="Normal 74 3 3 2 2 2" xfId="14298" xr:uid="{00000000-0005-0000-0000-0000C99D0000}"/>
    <cellStyle name="Normal 74 3 3 2 2 2 2" xfId="44629" xr:uid="{00000000-0005-0000-0000-0000CA9D0000}"/>
    <cellStyle name="Normal 74 3 3 2 2 2 3" xfId="29396" xr:uid="{00000000-0005-0000-0000-0000CB9D0000}"/>
    <cellStyle name="Normal 74 3 3 2 2 3" xfId="9278" xr:uid="{00000000-0005-0000-0000-0000CC9D0000}"/>
    <cellStyle name="Normal 74 3 3 2 2 3 2" xfId="39612" xr:uid="{00000000-0005-0000-0000-0000CD9D0000}"/>
    <cellStyle name="Normal 74 3 3 2 2 3 3" xfId="24379" xr:uid="{00000000-0005-0000-0000-0000CE9D0000}"/>
    <cellStyle name="Normal 74 3 3 2 2 4" xfId="34599" xr:uid="{00000000-0005-0000-0000-0000CF9D0000}"/>
    <cellStyle name="Normal 74 3 3 2 2 5" xfId="19366" xr:uid="{00000000-0005-0000-0000-0000D09D0000}"/>
    <cellStyle name="Normal 74 3 3 2 3" xfId="5917" xr:uid="{00000000-0005-0000-0000-0000D19D0000}"/>
    <cellStyle name="Normal 74 3 3 2 3 2" xfId="15969" xr:uid="{00000000-0005-0000-0000-0000D29D0000}"/>
    <cellStyle name="Normal 74 3 3 2 3 2 2" xfId="46300" xr:uid="{00000000-0005-0000-0000-0000D39D0000}"/>
    <cellStyle name="Normal 74 3 3 2 3 2 3" xfId="31067" xr:uid="{00000000-0005-0000-0000-0000D49D0000}"/>
    <cellStyle name="Normal 74 3 3 2 3 3" xfId="10949" xr:uid="{00000000-0005-0000-0000-0000D59D0000}"/>
    <cellStyle name="Normal 74 3 3 2 3 3 2" xfId="41283" xr:uid="{00000000-0005-0000-0000-0000D69D0000}"/>
    <cellStyle name="Normal 74 3 3 2 3 3 3" xfId="26050" xr:uid="{00000000-0005-0000-0000-0000D79D0000}"/>
    <cellStyle name="Normal 74 3 3 2 3 4" xfId="36270" xr:uid="{00000000-0005-0000-0000-0000D89D0000}"/>
    <cellStyle name="Normal 74 3 3 2 3 5" xfId="21037" xr:uid="{00000000-0005-0000-0000-0000D99D0000}"/>
    <cellStyle name="Normal 74 3 3 2 4" xfId="12627" xr:uid="{00000000-0005-0000-0000-0000DA9D0000}"/>
    <cellStyle name="Normal 74 3 3 2 4 2" xfId="42958" xr:uid="{00000000-0005-0000-0000-0000DB9D0000}"/>
    <cellStyle name="Normal 74 3 3 2 4 3" xfId="27725" xr:uid="{00000000-0005-0000-0000-0000DC9D0000}"/>
    <cellStyle name="Normal 74 3 3 2 5" xfId="7606" xr:uid="{00000000-0005-0000-0000-0000DD9D0000}"/>
    <cellStyle name="Normal 74 3 3 2 5 2" xfId="37941" xr:uid="{00000000-0005-0000-0000-0000DE9D0000}"/>
    <cellStyle name="Normal 74 3 3 2 5 3" xfId="22708" xr:uid="{00000000-0005-0000-0000-0000DF9D0000}"/>
    <cellStyle name="Normal 74 3 3 2 6" xfId="32929" xr:uid="{00000000-0005-0000-0000-0000E09D0000}"/>
    <cellStyle name="Normal 74 3 3 2 7" xfId="17695" xr:uid="{00000000-0005-0000-0000-0000E19D0000}"/>
    <cellStyle name="Normal 74 3 3 3" xfId="3388" xr:uid="{00000000-0005-0000-0000-0000E29D0000}"/>
    <cellStyle name="Normal 74 3 3 3 2" xfId="13462" xr:uid="{00000000-0005-0000-0000-0000E39D0000}"/>
    <cellStyle name="Normal 74 3 3 3 2 2" xfId="43793" xr:uid="{00000000-0005-0000-0000-0000E49D0000}"/>
    <cellStyle name="Normal 74 3 3 3 2 3" xfId="28560" xr:uid="{00000000-0005-0000-0000-0000E59D0000}"/>
    <cellStyle name="Normal 74 3 3 3 3" xfId="8442" xr:uid="{00000000-0005-0000-0000-0000E69D0000}"/>
    <cellStyle name="Normal 74 3 3 3 3 2" xfId="38776" xr:uid="{00000000-0005-0000-0000-0000E79D0000}"/>
    <cellStyle name="Normal 74 3 3 3 3 3" xfId="23543" xr:uid="{00000000-0005-0000-0000-0000E89D0000}"/>
    <cellStyle name="Normal 74 3 3 3 4" xfId="33763" xr:uid="{00000000-0005-0000-0000-0000E99D0000}"/>
    <cellStyle name="Normal 74 3 3 3 5" xfId="18530" xr:uid="{00000000-0005-0000-0000-0000EA9D0000}"/>
    <cellStyle name="Normal 74 3 3 4" xfId="5081" xr:uid="{00000000-0005-0000-0000-0000EB9D0000}"/>
    <cellStyle name="Normal 74 3 3 4 2" xfId="15133" xr:uid="{00000000-0005-0000-0000-0000EC9D0000}"/>
    <cellStyle name="Normal 74 3 3 4 2 2" xfId="45464" xr:uid="{00000000-0005-0000-0000-0000ED9D0000}"/>
    <cellStyle name="Normal 74 3 3 4 2 3" xfId="30231" xr:uid="{00000000-0005-0000-0000-0000EE9D0000}"/>
    <cellStyle name="Normal 74 3 3 4 3" xfId="10113" xr:uid="{00000000-0005-0000-0000-0000EF9D0000}"/>
    <cellStyle name="Normal 74 3 3 4 3 2" xfId="40447" xr:uid="{00000000-0005-0000-0000-0000F09D0000}"/>
    <cellStyle name="Normal 74 3 3 4 3 3" xfId="25214" xr:uid="{00000000-0005-0000-0000-0000F19D0000}"/>
    <cellStyle name="Normal 74 3 3 4 4" xfId="35434" xr:uid="{00000000-0005-0000-0000-0000F29D0000}"/>
    <cellStyle name="Normal 74 3 3 4 5" xfId="20201" xr:uid="{00000000-0005-0000-0000-0000F39D0000}"/>
    <cellStyle name="Normal 74 3 3 5" xfId="11791" xr:uid="{00000000-0005-0000-0000-0000F49D0000}"/>
    <cellStyle name="Normal 74 3 3 5 2" xfId="42122" xr:uid="{00000000-0005-0000-0000-0000F59D0000}"/>
    <cellStyle name="Normal 74 3 3 5 3" xfId="26889" xr:uid="{00000000-0005-0000-0000-0000F69D0000}"/>
    <cellStyle name="Normal 74 3 3 6" xfId="6770" xr:uid="{00000000-0005-0000-0000-0000F79D0000}"/>
    <cellStyle name="Normal 74 3 3 6 2" xfId="37105" xr:uid="{00000000-0005-0000-0000-0000F89D0000}"/>
    <cellStyle name="Normal 74 3 3 6 3" xfId="21872" xr:uid="{00000000-0005-0000-0000-0000F99D0000}"/>
    <cellStyle name="Normal 74 3 3 7" xfId="32093" xr:uid="{00000000-0005-0000-0000-0000FA9D0000}"/>
    <cellStyle name="Normal 74 3 3 8" xfId="16859" xr:uid="{00000000-0005-0000-0000-0000FB9D0000}"/>
    <cellStyle name="Normal 74 3 4" xfId="2117" xr:uid="{00000000-0005-0000-0000-0000FC9D0000}"/>
    <cellStyle name="Normal 74 3 4 2" xfId="3807" xr:uid="{00000000-0005-0000-0000-0000FD9D0000}"/>
    <cellStyle name="Normal 74 3 4 2 2" xfId="13880" xr:uid="{00000000-0005-0000-0000-0000FE9D0000}"/>
    <cellStyle name="Normal 74 3 4 2 2 2" xfId="44211" xr:uid="{00000000-0005-0000-0000-0000FF9D0000}"/>
    <cellStyle name="Normal 74 3 4 2 2 3" xfId="28978" xr:uid="{00000000-0005-0000-0000-0000009E0000}"/>
    <cellStyle name="Normal 74 3 4 2 3" xfId="8860" xr:uid="{00000000-0005-0000-0000-0000019E0000}"/>
    <cellStyle name="Normal 74 3 4 2 3 2" xfId="39194" xr:uid="{00000000-0005-0000-0000-0000029E0000}"/>
    <cellStyle name="Normal 74 3 4 2 3 3" xfId="23961" xr:uid="{00000000-0005-0000-0000-0000039E0000}"/>
    <cellStyle name="Normal 74 3 4 2 4" xfId="34181" xr:uid="{00000000-0005-0000-0000-0000049E0000}"/>
    <cellStyle name="Normal 74 3 4 2 5" xfId="18948" xr:uid="{00000000-0005-0000-0000-0000059E0000}"/>
    <cellStyle name="Normal 74 3 4 3" xfId="5499" xr:uid="{00000000-0005-0000-0000-0000069E0000}"/>
    <cellStyle name="Normal 74 3 4 3 2" xfId="15551" xr:uid="{00000000-0005-0000-0000-0000079E0000}"/>
    <cellStyle name="Normal 74 3 4 3 2 2" xfId="45882" xr:uid="{00000000-0005-0000-0000-0000089E0000}"/>
    <cellStyle name="Normal 74 3 4 3 2 3" xfId="30649" xr:uid="{00000000-0005-0000-0000-0000099E0000}"/>
    <cellStyle name="Normal 74 3 4 3 3" xfId="10531" xr:uid="{00000000-0005-0000-0000-00000A9E0000}"/>
    <cellStyle name="Normal 74 3 4 3 3 2" xfId="40865" xr:uid="{00000000-0005-0000-0000-00000B9E0000}"/>
    <cellStyle name="Normal 74 3 4 3 3 3" xfId="25632" xr:uid="{00000000-0005-0000-0000-00000C9E0000}"/>
    <cellStyle name="Normal 74 3 4 3 4" xfId="35852" xr:uid="{00000000-0005-0000-0000-00000D9E0000}"/>
    <cellStyle name="Normal 74 3 4 3 5" xfId="20619" xr:uid="{00000000-0005-0000-0000-00000E9E0000}"/>
    <cellStyle name="Normal 74 3 4 4" xfId="12209" xr:uid="{00000000-0005-0000-0000-00000F9E0000}"/>
    <cellStyle name="Normal 74 3 4 4 2" xfId="42540" xr:uid="{00000000-0005-0000-0000-0000109E0000}"/>
    <cellStyle name="Normal 74 3 4 4 3" xfId="27307" xr:uid="{00000000-0005-0000-0000-0000119E0000}"/>
    <cellStyle name="Normal 74 3 4 5" xfId="7188" xr:uid="{00000000-0005-0000-0000-0000129E0000}"/>
    <cellStyle name="Normal 74 3 4 5 2" xfId="37523" xr:uid="{00000000-0005-0000-0000-0000139E0000}"/>
    <cellStyle name="Normal 74 3 4 5 3" xfId="22290" xr:uid="{00000000-0005-0000-0000-0000149E0000}"/>
    <cellStyle name="Normal 74 3 4 6" xfId="32511" xr:uid="{00000000-0005-0000-0000-0000159E0000}"/>
    <cellStyle name="Normal 74 3 4 7" xfId="17277" xr:uid="{00000000-0005-0000-0000-0000169E0000}"/>
    <cellStyle name="Normal 74 3 5" xfId="2970" xr:uid="{00000000-0005-0000-0000-0000179E0000}"/>
    <cellStyle name="Normal 74 3 5 2" xfId="13044" xr:uid="{00000000-0005-0000-0000-0000189E0000}"/>
    <cellStyle name="Normal 74 3 5 2 2" xfId="43375" xr:uid="{00000000-0005-0000-0000-0000199E0000}"/>
    <cellStyle name="Normal 74 3 5 2 3" xfId="28142" xr:uid="{00000000-0005-0000-0000-00001A9E0000}"/>
    <cellStyle name="Normal 74 3 5 3" xfId="8024" xr:uid="{00000000-0005-0000-0000-00001B9E0000}"/>
    <cellStyle name="Normal 74 3 5 3 2" xfId="38358" xr:uid="{00000000-0005-0000-0000-00001C9E0000}"/>
    <cellStyle name="Normal 74 3 5 3 3" xfId="23125" xr:uid="{00000000-0005-0000-0000-00001D9E0000}"/>
    <cellStyle name="Normal 74 3 5 4" xfId="33345" xr:uid="{00000000-0005-0000-0000-00001E9E0000}"/>
    <cellStyle name="Normal 74 3 5 5" xfId="18112" xr:uid="{00000000-0005-0000-0000-00001F9E0000}"/>
    <cellStyle name="Normal 74 3 6" xfId="4663" xr:uid="{00000000-0005-0000-0000-0000209E0000}"/>
    <cellStyle name="Normal 74 3 6 2" xfId="14715" xr:uid="{00000000-0005-0000-0000-0000219E0000}"/>
    <cellStyle name="Normal 74 3 6 2 2" xfId="45046" xr:uid="{00000000-0005-0000-0000-0000229E0000}"/>
    <cellStyle name="Normal 74 3 6 2 3" xfId="29813" xr:uid="{00000000-0005-0000-0000-0000239E0000}"/>
    <cellStyle name="Normal 74 3 6 3" xfId="9695" xr:uid="{00000000-0005-0000-0000-0000249E0000}"/>
    <cellStyle name="Normal 74 3 6 3 2" xfId="40029" xr:uid="{00000000-0005-0000-0000-0000259E0000}"/>
    <cellStyle name="Normal 74 3 6 3 3" xfId="24796" xr:uid="{00000000-0005-0000-0000-0000269E0000}"/>
    <cellStyle name="Normal 74 3 6 4" xfId="35016" xr:uid="{00000000-0005-0000-0000-0000279E0000}"/>
    <cellStyle name="Normal 74 3 6 5" xfId="19783" xr:uid="{00000000-0005-0000-0000-0000289E0000}"/>
    <cellStyle name="Normal 74 3 7" xfId="11373" xr:uid="{00000000-0005-0000-0000-0000299E0000}"/>
    <cellStyle name="Normal 74 3 7 2" xfId="41704" xr:uid="{00000000-0005-0000-0000-00002A9E0000}"/>
    <cellStyle name="Normal 74 3 7 3" xfId="26471" xr:uid="{00000000-0005-0000-0000-00002B9E0000}"/>
    <cellStyle name="Normal 74 3 8" xfId="6352" xr:uid="{00000000-0005-0000-0000-00002C9E0000}"/>
    <cellStyle name="Normal 74 3 8 2" xfId="36687" xr:uid="{00000000-0005-0000-0000-00002D9E0000}"/>
    <cellStyle name="Normal 74 3 8 3" xfId="21454" xr:uid="{00000000-0005-0000-0000-00002E9E0000}"/>
    <cellStyle name="Normal 74 3 9" xfId="31676" xr:uid="{00000000-0005-0000-0000-00002F9E0000}"/>
    <cellStyle name="Normal 74 4" xfId="1377" xr:uid="{00000000-0005-0000-0000-0000309E0000}"/>
    <cellStyle name="Normal 74 4 2" xfId="1800" xr:uid="{00000000-0005-0000-0000-0000319E0000}"/>
    <cellStyle name="Normal 74 4 2 2" xfId="2639" xr:uid="{00000000-0005-0000-0000-0000329E0000}"/>
    <cellStyle name="Normal 74 4 2 2 2" xfId="4329" xr:uid="{00000000-0005-0000-0000-0000339E0000}"/>
    <cellStyle name="Normal 74 4 2 2 2 2" xfId="14402" xr:uid="{00000000-0005-0000-0000-0000349E0000}"/>
    <cellStyle name="Normal 74 4 2 2 2 2 2" xfId="44733" xr:uid="{00000000-0005-0000-0000-0000359E0000}"/>
    <cellStyle name="Normal 74 4 2 2 2 2 3" xfId="29500" xr:uid="{00000000-0005-0000-0000-0000369E0000}"/>
    <cellStyle name="Normal 74 4 2 2 2 3" xfId="9382" xr:uid="{00000000-0005-0000-0000-0000379E0000}"/>
    <cellStyle name="Normal 74 4 2 2 2 3 2" xfId="39716" xr:uid="{00000000-0005-0000-0000-0000389E0000}"/>
    <cellStyle name="Normal 74 4 2 2 2 3 3" xfId="24483" xr:uid="{00000000-0005-0000-0000-0000399E0000}"/>
    <cellStyle name="Normal 74 4 2 2 2 4" xfId="34703" xr:uid="{00000000-0005-0000-0000-00003A9E0000}"/>
    <cellStyle name="Normal 74 4 2 2 2 5" xfId="19470" xr:uid="{00000000-0005-0000-0000-00003B9E0000}"/>
    <cellStyle name="Normal 74 4 2 2 3" xfId="6021" xr:uid="{00000000-0005-0000-0000-00003C9E0000}"/>
    <cellStyle name="Normal 74 4 2 2 3 2" xfId="16073" xr:uid="{00000000-0005-0000-0000-00003D9E0000}"/>
    <cellStyle name="Normal 74 4 2 2 3 2 2" xfId="46404" xr:uid="{00000000-0005-0000-0000-00003E9E0000}"/>
    <cellStyle name="Normal 74 4 2 2 3 2 3" xfId="31171" xr:uid="{00000000-0005-0000-0000-00003F9E0000}"/>
    <cellStyle name="Normal 74 4 2 2 3 3" xfId="11053" xr:uid="{00000000-0005-0000-0000-0000409E0000}"/>
    <cellStyle name="Normal 74 4 2 2 3 3 2" xfId="41387" xr:uid="{00000000-0005-0000-0000-0000419E0000}"/>
    <cellStyle name="Normal 74 4 2 2 3 3 3" xfId="26154" xr:uid="{00000000-0005-0000-0000-0000429E0000}"/>
    <cellStyle name="Normal 74 4 2 2 3 4" xfId="36374" xr:uid="{00000000-0005-0000-0000-0000439E0000}"/>
    <cellStyle name="Normal 74 4 2 2 3 5" xfId="21141" xr:uid="{00000000-0005-0000-0000-0000449E0000}"/>
    <cellStyle name="Normal 74 4 2 2 4" xfId="12731" xr:uid="{00000000-0005-0000-0000-0000459E0000}"/>
    <cellStyle name="Normal 74 4 2 2 4 2" xfId="43062" xr:uid="{00000000-0005-0000-0000-0000469E0000}"/>
    <cellStyle name="Normal 74 4 2 2 4 3" xfId="27829" xr:uid="{00000000-0005-0000-0000-0000479E0000}"/>
    <cellStyle name="Normal 74 4 2 2 5" xfId="7710" xr:uid="{00000000-0005-0000-0000-0000489E0000}"/>
    <cellStyle name="Normal 74 4 2 2 5 2" xfId="38045" xr:uid="{00000000-0005-0000-0000-0000499E0000}"/>
    <cellStyle name="Normal 74 4 2 2 5 3" xfId="22812" xr:uid="{00000000-0005-0000-0000-00004A9E0000}"/>
    <cellStyle name="Normal 74 4 2 2 6" xfId="33033" xr:uid="{00000000-0005-0000-0000-00004B9E0000}"/>
    <cellStyle name="Normal 74 4 2 2 7" xfId="17799" xr:uid="{00000000-0005-0000-0000-00004C9E0000}"/>
    <cellStyle name="Normal 74 4 2 3" xfId="3492" xr:uid="{00000000-0005-0000-0000-00004D9E0000}"/>
    <cellStyle name="Normal 74 4 2 3 2" xfId="13566" xr:uid="{00000000-0005-0000-0000-00004E9E0000}"/>
    <cellStyle name="Normal 74 4 2 3 2 2" xfId="43897" xr:uid="{00000000-0005-0000-0000-00004F9E0000}"/>
    <cellStyle name="Normal 74 4 2 3 2 3" xfId="28664" xr:uid="{00000000-0005-0000-0000-0000509E0000}"/>
    <cellStyle name="Normal 74 4 2 3 3" xfId="8546" xr:uid="{00000000-0005-0000-0000-0000519E0000}"/>
    <cellStyle name="Normal 74 4 2 3 3 2" xfId="38880" xr:uid="{00000000-0005-0000-0000-0000529E0000}"/>
    <cellStyle name="Normal 74 4 2 3 3 3" xfId="23647" xr:uid="{00000000-0005-0000-0000-0000539E0000}"/>
    <cellStyle name="Normal 74 4 2 3 4" xfId="33867" xr:uid="{00000000-0005-0000-0000-0000549E0000}"/>
    <cellStyle name="Normal 74 4 2 3 5" xfId="18634" xr:uid="{00000000-0005-0000-0000-0000559E0000}"/>
    <cellStyle name="Normal 74 4 2 4" xfId="5185" xr:uid="{00000000-0005-0000-0000-0000569E0000}"/>
    <cellStyle name="Normal 74 4 2 4 2" xfId="15237" xr:uid="{00000000-0005-0000-0000-0000579E0000}"/>
    <cellStyle name="Normal 74 4 2 4 2 2" xfId="45568" xr:uid="{00000000-0005-0000-0000-0000589E0000}"/>
    <cellStyle name="Normal 74 4 2 4 2 3" xfId="30335" xr:uid="{00000000-0005-0000-0000-0000599E0000}"/>
    <cellStyle name="Normal 74 4 2 4 3" xfId="10217" xr:uid="{00000000-0005-0000-0000-00005A9E0000}"/>
    <cellStyle name="Normal 74 4 2 4 3 2" xfId="40551" xr:uid="{00000000-0005-0000-0000-00005B9E0000}"/>
    <cellStyle name="Normal 74 4 2 4 3 3" xfId="25318" xr:uid="{00000000-0005-0000-0000-00005C9E0000}"/>
    <cellStyle name="Normal 74 4 2 4 4" xfId="35538" xr:uid="{00000000-0005-0000-0000-00005D9E0000}"/>
    <cellStyle name="Normal 74 4 2 4 5" xfId="20305" xr:uid="{00000000-0005-0000-0000-00005E9E0000}"/>
    <cellStyle name="Normal 74 4 2 5" xfId="11895" xr:uid="{00000000-0005-0000-0000-00005F9E0000}"/>
    <cellStyle name="Normal 74 4 2 5 2" xfId="42226" xr:uid="{00000000-0005-0000-0000-0000609E0000}"/>
    <cellStyle name="Normal 74 4 2 5 3" xfId="26993" xr:uid="{00000000-0005-0000-0000-0000619E0000}"/>
    <cellStyle name="Normal 74 4 2 6" xfId="6874" xr:uid="{00000000-0005-0000-0000-0000629E0000}"/>
    <cellStyle name="Normal 74 4 2 6 2" xfId="37209" xr:uid="{00000000-0005-0000-0000-0000639E0000}"/>
    <cellStyle name="Normal 74 4 2 6 3" xfId="21976" xr:uid="{00000000-0005-0000-0000-0000649E0000}"/>
    <cellStyle name="Normal 74 4 2 7" xfId="32197" xr:uid="{00000000-0005-0000-0000-0000659E0000}"/>
    <cellStyle name="Normal 74 4 2 8" xfId="16963" xr:uid="{00000000-0005-0000-0000-0000669E0000}"/>
    <cellStyle name="Normal 74 4 3" xfId="2221" xr:uid="{00000000-0005-0000-0000-0000679E0000}"/>
    <cellStyle name="Normal 74 4 3 2" xfId="3911" xr:uid="{00000000-0005-0000-0000-0000689E0000}"/>
    <cellStyle name="Normal 74 4 3 2 2" xfId="13984" xr:uid="{00000000-0005-0000-0000-0000699E0000}"/>
    <cellStyle name="Normal 74 4 3 2 2 2" xfId="44315" xr:uid="{00000000-0005-0000-0000-00006A9E0000}"/>
    <cellStyle name="Normal 74 4 3 2 2 3" xfId="29082" xr:uid="{00000000-0005-0000-0000-00006B9E0000}"/>
    <cellStyle name="Normal 74 4 3 2 3" xfId="8964" xr:uid="{00000000-0005-0000-0000-00006C9E0000}"/>
    <cellStyle name="Normal 74 4 3 2 3 2" xfId="39298" xr:uid="{00000000-0005-0000-0000-00006D9E0000}"/>
    <cellStyle name="Normal 74 4 3 2 3 3" xfId="24065" xr:uid="{00000000-0005-0000-0000-00006E9E0000}"/>
    <cellStyle name="Normal 74 4 3 2 4" xfId="34285" xr:uid="{00000000-0005-0000-0000-00006F9E0000}"/>
    <cellStyle name="Normal 74 4 3 2 5" xfId="19052" xr:uid="{00000000-0005-0000-0000-0000709E0000}"/>
    <cellStyle name="Normal 74 4 3 3" xfId="5603" xr:uid="{00000000-0005-0000-0000-0000719E0000}"/>
    <cellStyle name="Normal 74 4 3 3 2" xfId="15655" xr:uid="{00000000-0005-0000-0000-0000729E0000}"/>
    <cellStyle name="Normal 74 4 3 3 2 2" xfId="45986" xr:uid="{00000000-0005-0000-0000-0000739E0000}"/>
    <cellStyle name="Normal 74 4 3 3 2 3" xfId="30753" xr:uid="{00000000-0005-0000-0000-0000749E0000}"/>
    <cellStyle name="Normal 74 4 3 3 3" xfId="10635" xr:uid="{00000000-0005-0000-0000-0000759E0000}"/>
    <cellStyle name="Normal 74 4 3 3 3 2" xfId="40969" xr:uid="{00000000-0005-0000-0000-0000769E0000}"/>
    <cellStyle name="Normal 74 4 3 3 3 3" xfId="25736" xr:uid="{00000000-0005-0000-0000-0000779E0000}"/>
    <cellStyle name="Normal 74 4 3 3 4" xfId="35956" xr:uid="{00000000-0005-0000-0000-0000789E0000}"/>
    <cellStyle name="Normal 74 4 3 3 5" xfId="20723" xr:uid="{00000000-0005-0000-0000-0000799E0000}"/>
    <cellStyle name="Normal 74 4 3 4" xfId="12313" xr:uid="{00000000-0005-0000-0000-00007A9E0000}"/>
    <cellStyle name="Normal 74 4 3 4 2" xfId="42644" xr:uid="{00000000-0005-0000-0000-00007B9E0000}"/>
    <cellStyle name="Normal 74 4 3 4 3" xfId="27411" xr:uid="{00000000-0005-0000-0000-00007C9E0000}"/>
    <cellStyle name="Normal 74 4 3 5" xfId="7292" xr:uid="{00000000-0005-0000-0000-00007D9E0000}"/>
    <cellStyle name="Normal 74 4 3 5 2" xfId="37627" xr:uid="{00000000-0005-0000-0000-00007E9E0000}"/>
    <cellStyle name="Normal 74 4 3 5 3" xfId="22394" xr:uid="{00000000-0005-0000-0000-00007F9E0000}"/>
    <cellStyle name="Normal 74 4 3 6" xfId="32615" xr:uid="{00000000-0005-0000-0000-0000809E0000}"/>
    <cellStyle name="Normal 74 4 3 7" xfId="17381" xr:uid="{00000000-0005-0000-0000-0000819E0000}"/>
    <cellStyle name="Normal 74 4 4" xfId="3074" xr:uid="{00000000-0005-0000-0000-0000829E0000}"/>
    <cellStyle name="Normal 74 4 4 2" xfId="13148" xr:uid="{00000000-0005-0000-0000-0000839E0000}"/>
    <cellStyle name="Normal 74 4 4 2 2" xfId="43479" xr:uid="{00000000-0005-0000-0000-0000849E0000}"/>
    <cellStyle name="Normal 74 4 4 2 3" xfId="28246" xr:uid="{00000000-0005-0000-0000-0000859E0000}"/>
    <cellStyle name="Normal 74 4 4 3" xfId="8128" xr:uid="{00000000-0005-0000-0000-0000869E0000}"/>
    <cellStyle name="Normal 74 4 4 3 2" xfId="38462" xr:uid="{00000000-0005-0000-0000-0000879E0000}"/>
    <cellStyle name="Normal 74 4 4 3 3" xfId="23229" xr:uid="{00000000-0005-0000-0000-0000889E0000}"/>
    <cellStyle name="Normal 74 4 4 4" xfId="33449" xr:uid="{00000000-0005-0000-0000-0000899E0000}"/>
    <cellStyle name="Normal 74 4 4 5" xfId="18216" xr:uid="{00000000-0005-0000-0000-00008A9E0000}"/>
    <cellStyle name="Normal 74 4 5" xfId="4767" xr:uid="{00000000-0005-0000-0000-00008B9E0000}"/>
    <cellStyle name="Normal 74 4 5 2" xfId="14819" xr:uid="{00000000-0005-0000-0000-00008C9E0000}"/>
    <cellStyle name="Normal 74 4 5 2 2" xfId="45150" xr:uid="{00000000-0005-0000-0000-00008D9E0000}"/>
    <cellStyle name="Normal 74 4 5 2 3" xfId="29917" xr:uid="{00000000-0005-0000-0000-00008E9E0000}"/>
    <cellStyle name="Normal 74 4 5 3" xfId="9799" xr:uid="{00000000-0005-0000-0000-00008F9E0000}"/>
    <cellStyle name="Normal 74 4 5 3 2" xfId="40133" xr:uid="{00000000-0005-0000-0000-0000909E0000}"/>
    <cellStyle name="Normal 74 4 5 3 3" xfId="24900" xr:uid="{00000000-0005-0000-0000-0000919E0000}"/>
    <cellStyle name="Normal 74 4 5 4" xfId="35120" xr:uid="{00000000-0005-0000-0000-0000929E0000}"/>
    <cellStyle name="Normal 74 4 5 5" xfId="19887" xr:uid="{00000000-0005-0000-0000-0000939E0000}"/>
    <cellStyle name="Normal 74 4 6" xfId="11477" xr:uid="{00000000-0005-0000-0000-0000949E0000}"/>
    <cellStyle name="Normal 74 4 6 2" xfId="41808" xr:uid="{00000000-0005-0000-0000-0000959E0000}"/>
    <cellStyle name="Normal 74 4 6 3" xfId="26575" xr:uid="{00000000-0005-0000-0000-0000969E0000}"/>
    <cellStyle name="Normal 74 4 7" xfId="6456" xr:uid="{00000000-0005-0000-0000-0000979E0000}"/>
    <cellStyle name="Normal 74 4 7 2" xfId="36791" xr:uid="{00000000-0005-0000-0000-0000989E0000}"/>
    <cellStyle name="Normal 74 4 7 3" xfId="21558" xr:uid="{00000000-0005-0000-0000-0000999E0000}"/>
    <cellStyle name="Normal 74 4 8" xfId="31779" xr:uid="{00000000-0005-0000-0000-00009A9E0000}"/>
    <cellStyle name="Normal 74 4 9" xfId="16545" xr:uid="{00000000-0005-0000-0000-00009B9E0000}"/>
    <cellStyle name="Normal 74 5" xfId="1590" xr:uid="{00000000-0005-0000-0000-00009C9E0000}"/>
    <cellStyle name="Normal 74 5 2" xfId="2431" xr:uid="{00000000-0005-0000-0000-00009D9E0000}"/>
    <cellStyle name="Normal 74 5 2 2" xfId="4121" xr:uid="{00000000-0005-0000-0000-00009E9E0000}"/>
    <cellStyle name="Normal 74 5 2 2 2" xfId="14194" xr:uid="{00000000-0005-0000-0000-00009F9E0000}"/>
    <cellStyle name="Normal 74 5 2 2 2 2" xfId="44525" xr:uid="{00000000-0005-0000-0000-0000A09E0000}"/>
    <cellStyle name="Normal 74 5 2 2 2 3" xfId="29292" xr:uid="{00000000-0005-0000-0000-0000A19E0000}"/>
    <cellStyle name="Normal 74 5 2 2 3" xfId="9174" xr:uid="{00000000-0005-0000-0000-0000A29E0000}"/>
    <cellStyle name="Normal 74 5 2 2 3 2" xfId="39508" xr:uid="{00000000-0005-0000-0000-0000A39E0000}"/>
    <cellStyle name="Normal 74 5 2 2 3 3" xfId="24275" xr:uid="{00000000-0005-0000-0000-0000A49E0000}"/>
    <cellStyle name="Normal 74 5 2 2 4" xfId="34495" xr:uid="{00000000-0005-0000-0000-0000A59E0000}"/>
    <cellStyle name="Normal 74 5 2 2 5" xfId="19262" xr:uid="{00000000-0005-0000-0000-0000A69E0000}"/>
    <cellStyle name="Normal 74 5 2 3" xfId="5813" xr:uid="{00000000-0005-0000-0000-0000A79E0000}"/>
    <cellStyle name="Normal 74 5 2 3 2" xfId="15865" xr:uid="{00000000-0005-0000-0000-0000A89E0000}"/>
    <cellStyle name="Normal 74 5 2 3 2 2" xfId="46196" xr:uid="{00000000-0005-0000-0000-0000A99E0000}"/>
    <cellStyle name="Normal 74 5 2 3 2 3" xfId="30963" xr:uid="{00000000-0005-0000-0000-0000AA9E0000}"/>
    <cellStyle name="Normal 74 5 2 3 3" xfId="10845" xr:uid="{00000000-0005-0000-0000-0000AB9E0000}"/>
    <cellStyle name="Normal 74 5 2 3 3 2" xfId="41179" xr:uid="{00000000-0005-0000-0000-0000AC9E0000}"/>
    <cellStyle name="Normal 74 5 2 3 3 3" xfId="25946" xr:uid="{00000000-0005-0000-0000-0000AD9E0000}"/>
    <cellStyle name="Normal 74 5 2 3 4" xfId="36166" xr:uid="{00000000-0005-0000-0000-0000AE9E0000}"/>
    <cellStyle name="Normal 74 5 2 3 5" xfId="20933" xr:uid="{00000000-0005-0000-0000-0000AF9E0000}"/>
    <cellStyle name="Normal 74 5 2 4" xfId="12523" xr:uid="{00000000-0005-0000-0000-0000B09E0000}"/>
    <cellStyle name="Normal 74 5 2 4 2" xfId="42854" xr:uid="{00000000-0005-0000-0000-0000B19E0000}"/>
    <cellStyle name="Normal 74 5 2 4 3" xfId="27621" xr:uid="{00000000-0005-0000-0000-0000B29E0000}"/>
    <cellStyle name="Normal 74 5 2 5" xfId="7502" xr:uid="{00000000-0005-0000-0000-0000B39E0000}"/>
    <cellStyle name="Normal 74 5 2 5 2" xfId="37837" xr:uid="{00000000-0005-0000-0000-0000B49E0000}"/>
    <cellStyle name="Normal 74 5 2 5 3" xfId="22604" xr:uid="{00000000-0005-0000-0000-0000B59E0000}"/>
    <cellStyle name="Normal 74 5 2 6" xfId="32825" xr:uid="{00000000-0005-0000-0000-0000B69E0000}"/>
    <cellStyle name="Normal 74 5 2 7" xfId="17591" xr:uid="{00000000-0005-0000-0000-0000B79E0000}"/>
    <cellStyle name="Normal 74 5 3" xfId="3284" xr:uid="{00000000-0005-0000-0000-0000B89E0000}"/>
    <cellStyle name="Normal 74 5 3 2" xfId="13358" xr:uid="{00000000-0005-0000-0000-0000B99E0000}"/>
    <cellStyle name="Normal 74 5 3 2 2" xfId="43689" xr:uid="{00000000-0005-0000-0000-0000BA9E0000}"/>
    <cellStyle name="Normal 74 5 3 2 3" xfId="28456" xr:uid="{00000000-0005-0000-0000-0000BB9E0000}"/>
    <cellStyle name="Normal 74 5 3 3" xfId="8338" xr:uid="{00000000-0005-0000-0000-0000BC9E0000}"/>
    <cellStyle name="Normal 74 5 3 3 2" xfId="38672" xr:uid="{00000000-0005-0000-0000-0000BD9E0000}"/>
    <cellStyle name="Normal 74 5 3 3 3" xfId="23439" xr:uid="{00000000-0005-0000-0000-0000BE9E0000}"/>
    <cellStyle name="Normal 74 5 3 4" xfId="33659" xr:uid="{00000000-0005-0000-0000-0000BF9E0000}"/>
    <cellStyle name="Normal 74 5 3 5" xfId="18426" xr:uid="{00000000-0005-0000-0000-0000C09E0000}"/>
    <cellStyle name="Normal 74 5 4" xfId="4977" xr:uid="{00000000-0005-0000-0000-0000C19E0000}"/>
    <cellStyle name="Normal 74 5 4 2" xfId="15029" xr:uid="{00000000-0005-0000-0000-0000C29E0000}"/>
    <cellStyle name="Normal 74 5 4 2 2" xfId="45360" xr:uid="{00000000-0005-0000-0000-0000C39E0000}"/>
    <cellStyle name="Normal 74 5 4 2 3" xfId="30127" xr:uid="{00000000-0005-0000-0000-0000C49E0000}"/>
    <cellStyle name="Normal 74 5 4 3" xfId="10009" xr:uid="{00000000-0005-0000-0000-0000C59E0000}"/>
    <cellStyle name="Normal 74 5 4 3 2" xfId="40343" xr:uid="{00000000-0005-0000-0000-0000C69E0000}"/>
    <cellStyle name="Normal 74 5 4 3 3" xfId="25110" xr:uid="{00000000-0005-0000-0000-0000C79E0000}"/>
    <cellStyle name="Normal 74 5 4 4" xfId="35330" xr:uid="{00000000-0005-0000-0000-0000C89E0000}"/>
    <cellStyle name="Normal 74 5 4 5" xfId="20097" xr:uid="{00000000-0005-0000-0000-0000C99E0000}"/>
    <cellStyle name="Normal 74 5 5" xfId="11687" xr:uid="{00000000-0005-0000-0000-0000CA9E0000}"/>
    <cellStyle name="Normal 74 5 5 2" xfId="42018" xr:uid="{00000000-0005-0000-0000-0000CB9E0000}"/>
    <cellStyle name="Normal 74 5 5 3" xfId="26785" xr:uid="{00000000-0005-0000-0000-0000CC9E0000}"/>
    <cellStyle name="Normal 74 5 6" xfId="6666" xr:uid="{00000000-0005-0000-0000-0000CD9E0000}"/>
    <cellStyle name="Normal 74 5 6 2" xfId="37001" xr:uid="{00000000-0005-0000-0000-0000CE9E0000}"/>
    <cellStyle name="Normal 74 5 6 3" xfId="21768" xr:uid="{00000000-0005-0000-0000-0000CF9E0000}"/>
    <cellStyle name="Normal 74 5 7" xfId="31989" xr:uid="{00000000-0005-0000-0000-0000D09E0000}"/>
    <cellStyle name="Normal 74 5 8" xfId="16755" xr:uid="{00000000-0005-0000-0000-0000D19E0000}"/>
    <cellStyle name="Normal 74 6" xfId="2011" xr:uid="{00000000-0005-0000-0000-0000D29E0000}"/>
    <cellStyle name="Normal 74 6 2" xfId="3703" xr:uid="{00000000-0005-0000-0000-0000D39E0000}"/>
    <cellStyle name="Normal 74 6 2 2" xfId="13776" xr:uid="{00000000-0005-0000-0000-0000D49E0000}"/>
    <cellStyle name="Normal 74 6 2 2 2" xfId="44107" xr:uid="{00000000-0005-0000-0000-0000D59E0000}"/>
    <cellStyle name="Normal 74 6 2 2 3" xfId="28874" xr:uid="{00000000-0005-0000-0000-0000D69E0000}"/>
    <cellStyle name="Normal 74 6 2 3" xfId="8756" xr:uid="{00000000-0005-0000-0000-0000D79E0000}"/>
    <cellStyle name="Normal 74 6 2 3 2" xfId="39090" xr:uid="{00000000-0005-0000-0000-0000D89E0000}"/>
    <cellStyle name="Normal 74 6 2 3 3" xfId="23857" xr:uid="{00000000-0005-0000-0000-0000D99E0000}"/>
    <cellStyle name="Normal 74 6 2 4" xfId="34077" xr:uid="{00000000-0005-0000-0000-0000DA9E0000}"/>
    <cellStyle name="Normal 74 6 2 5" xfId="18844" xr:uid="{00000000-0005-0000-0000-0000DB9E0000}"/>
    <cellStyle name="Normal 74 6 3" xfId="5395" xr:uid="{00000000-0005-0000-0000-0000DC9E0000}"/>
    <cellStyle name="Normal 74 6 3 2" xfId="15447" xr:uid="{00000000-0005-0000-0000-0000DD9E0000}"/>
    <cellStyle name="Normal 74 6 3 2 2" xfId="45778" xr:uid="{00000000-0005-0000-0000-0000DE9E0000}"/>
    <cellStyle name="Normal 74 6 3 2 3" xfId="30545" xr:uid="{00000000-0005-0000-0000-0000DF9E0000}"/>
    <cellStyle name="Normal 74 6 3 3" xfId="10427" xr:uid="{00000000-0005-0000-0000-0000E09E0000}"/>
    <cellStyle name="Normal 74 6 3 3 2" xfId="40761" xr:uid="{00000000-0005-0000-0000-0000E19E0000}"/>
    <cellStyle name="Normal 74 6 3 3 3" xfId="25528" xr:uid="{00000000-0005-0000-0000-0000E29E0000}"/>
    <cellStyle name="Normal 74 6 3 4" xfId="35748" xr:uid="{00000000-0005-0000-0000-0000E39E0000}"/>
    <cellStyle name="Normal 74 6 3 5" xfId="20515" xr:uid="{00000000-0005-0000-0000-0000E49E0000}"/>
    <cellStyle name="Normal 74 6 4" xfId="12105" xr:uid="{00000000-0005-0000-0000-0000E59E0000}"/>
    <cellStyle name="Normal 74 6 4 2" xfId="42436" xr:uid="{00000000-0005-0000-0000-0000E69E0000}"/>
    <cellStyle name="Normal 74 6 4 3" xfId="27203" xr:uid="{00000000-0005-0000-0000-0000E79E0000}"/>
    <cellStyle name="Normal 74 6 5" xfId="7084" xr:uid="{00000000-0005-0000-0000-0000E89E0000}"/>
    <cellStyle name="Normal 74 6 5 2" xfId="37419" xr:uid="{00000000-0005-0000-0000-0000E99E0000}"/>
    <cellStyle name="Normal 74 6 5 3" xfId="22186" xr:uid="{00000000-0005-0000-0000-0000EA9E0000}"/>
    <cellStyle name="Normal 74 6 6" xfId="32407" xr:uid="{00000000-0005-0000-0000-0000EB9E0000}"/>
    <cellStyle name="Normal 74 6 7" xfId="17173" xr:uid="{00000000-0005-0000-0000-0000EC9E0000}"/>
    <cellStyle name="Normal 74 7" xfId="2863" xr:uid="{00000000-0005-0000-0000-0000ED9E0000}"/>
    <cellStyle name="Normal 74 7 2" xfId="12940" xr:uid="{00000000-0005-0000-0000-0000EE9E0000}"/>
    <cellStyle name="Normal 74 7 2 2" xfId="43271" xr:uid="{00000000-0005-0000-0000-0000EF9E0000}"/>
    <cellStyle name="Normal 74 7 2 3" xfId="28038" xr:uid="{00000000-0005-0000-0000-0000F09E0000}"/>
    <cellStyle name="Normal 74 7 3" xfId="7920" xr:uid="{00000000-0005-0000-0000-0000F19E0000}"/>
    <cellStyle name="Normal 74 7 3 2" xfId="38254" xr:uid="{00000000-0005-0000-0000-0000F29E0000}"/>
    <cellStyle name="Normal 74 7 3 3" xfId="23021" xr:uid="{00000000-0005-0000-0000-0000F39E0000}"/>
    <cellStyle name="Normal 74 7 4" xfId="33241" xr:uid="{00000000-0005-0000-0000-0000F49E0000}"/>
    <cellStyle name="Normal 74 7 5" xfId="18008" xr:uid="{00000000-0005-0000-0000-0000F59E0000}"/>
    <cellStyle name="Normal 74 8" xfId="4557" xr:uid="{00000000-0005-0000-0000-0000F69E0000}"/>
    <cellStyle name="Normal 74 8 2" xfId="14611" xr:uid="{00000000-0005-0000-0000-0000F79E0000}"/>
    <cellStyle name="Normal 74 8 2 2" xfId="44942" xr:uid="{00000000-0005-0000-0000-0000F89E0000}"/>
    <cellStyle name="Normal 74 8 2 3" xfId="29709" xr:uid="{00000000-0005-0000-0000-0000F99E0000}"/>
    <cellStyle name="Normal 74 8 3" xfId="9591" xr:uid="{00000000-0005-0000-0000-0000FA9E0000}"/>
    <cellStyle name="Normal 74 8 3 2" xfId="39925" xr:uid="{00000000-0005-0000-0000-0000FB9E0000}"/>
    <cellStyle name="Normal 74 8 3 3" xfId="24692" xr:uid="{00000000-0005-0000-0000-0000FC9E0000}"/>
    <cellStyle name="Normal 74 8 4" xfId="34912" xr:uid="{00000000-0005-0000-0000-0000FD9E0000}"/>
    <cellStyle name="Normal 74 8 5" xfId="19679" xr:uid="{00000000-0005-0000-0000-0000FE9E0000}"/>
    <cellStyle name="Normal 74 9" xfId="11267" xr:uid="{00000000-0005-0000-0000-0000FF9E0000}"/>
    <cellStyle name="Normal 74 9 2" xfId="41600" xr:uid="{00000000-0005-0000-0000-0000009F0000}"/>
    <cellStyle name="Normal 74 9 3" xfId="26367" xr:uid="{00000000-0005-0000-0000-0000019F0000}"/>
    <cellStyle name="Normal 75" xfId="911" xr:uid="{00000000-0005-0000-0000-0000029F0000}"/>
    <cellStyle name="Normal 76" xfId="912" xr:uid="{00000000-0005-0000-0000-0000039F0000}"/>
    <cellStyle name="Normal 76 10" xfId="6247" xr:uid="{00000000-0005-0000-0000-0000049F0000}"/>
    <cellStyle name="Normal 76 10 2" xfId="36584" xr:uid="{00000000-0005-0000-0000-0000059F0000}"/>
    <cellStyle name="Normal 76 10 3" xfId="21351" xr:uid="{00000000-0005-0000-0000-0000069F0000}"/>
    <cellStyle name="Normal 76 11" xfId="31575" xr:uid="{00000000-0005-0000-0000-0000079F0000}"/>
    <cellStyle name="Normal 76 12" xfId="16336" xr:uid="{00000000-0005-0000-0000-0000089F0000}"/>
    <cellStyle name="Normal 76 2" xfId="1211" xr:uid="{00000000-0005-0000-0000-0000099F0000}"/>
    <cellStyle name="Normal 76 2 10" xfId="31626" xr:uid="{00000000-0005-0000-0000-00000A9F0000}"/>
    <cellStyle name="Normal 76 2 11" xfId="16390" xr:uid="{00000000-0005-0000-0000-00000B9F0000}"/>
    <cellStyle name="Normal 76 2 2" xfId="1319" xr:uid="{00000000-0005-0000-0000-00000C9F0000}"/>
    <cellStyle name="Normal 76 2 2 10" xfId="16494" xr:uid="{00000000-0005-0000-0000-00000D9F0000}"/>
    <cellStyle name="Normal 76 2 2 2" xfId="1536" xr:uid="{00000000-0005-0000-0000-00000E9F0000}"/>
    <cellStyle name="Normal 76 2 2 2 2" xfId="1957" xr:uid="{00000000-0005-0000-0000-00000F9F0000}"/>
    <cellStyle name="Normal 76 2 2 2 2 2" xfId="2796" xr:uid="{00000000-0005-0000-0000-0000109F0000}"/>
    <cellStyle name="Normal 76 2 2 2 2 2 2" xfId="4486" xr:uid="{00000000-0005-0000-0000-0000119F0000}"/>
    <cellStyle name="Normal 76 2 2 2 2 2 2 2" xfId="14559" xr:uid="{00000000-0005-0000-0000-0000129F0000}"/>
    <cellStyle name="Normal 76 2 2 2 2 2 2 2 2" xfId="44890" xr:uid="{00000000-0005-0000-0000-0000139F0000}"/>
    <cellStyle name="Normal 76 2 2 2 2 2 2 2 3" xfId="29657" xr:uid="{00000000-0005-0000-0000-0000149F0000}"/>
    <cellStyle name="Normal 76 2 2 2 2 2 2 3" xfId="9539" xr:uid="{00000000-0005-0000-0000-0000159F0000}"/>
    <cellStyle name="Normal 76 2 2 2 2 2 2 3 2" xfId="39873" xr:uid="{00000000-0005-0000-0000-0000169F0000}"/>
    <cellStyle name="Normal 76 2 2 2 2 2 2 3 3" xfId="24640" xr:uid="{00000000-0005-0000-0000-0000179F0000}"/>
    <cellStyle name="Normal 76 2 2 2 2 2 2 4" xfId="34860" xr:uid="{00000000-0005-0000-0000-0000189F0000}"/>
    <cellStyle name="Normal 76 2 2 2 2 2 2 5" xfId="19627" xr:uid="{00000000-0005-0000-0000-0000199F0000}"/>
    <cellStyle name="Normal 76 2 2 2 2 2 3" xfId="6178" xr:uid="{00000000-0005-0000-0000-00001A9F0000}"/>
    <cellStyle name="Normal 76 2 2 2 2 2 3 2" xfId="16230" xr:uid="{00000000-0005-0000-0000-00001B9F0000}"/>
    <cellStyle name="Normal 76 2 2 2 2 2 3 2 2" xfId="46561" xr:uid="{00000000-0005-0000-0000-00001C9F0000}"/>
    <cellStyle name="Normal 76 2 2 2 2 2 3 2 3" xfId="31328" xr:uid="{00000000-0005-0000-0000-00001D9F0000}"/>
    <cellStyle name="Normal 76 2 2 2 2 2 3 3" xfId="11210" xr:uid="{00000000-0005-0000-0000-00001E9F0000}"/>
    <cellStyle name="Normal 76 2 2 2 2 2 3 3 2" xfId="41544" xr:uid="{00000000-0005-0000-0000-00001F9F0000}"/>
    <cellStyle name="Normal 76 2 2 2 2 2 3 3 3" xfId="26311" xr:uid="{00000000-0005-0000-0000-0000209F0000}"/>
    <cellStyle name="Normal 76 2 2 2 2 2 3 4" xfId="36531" xr:uid="{00000000-0005-0000-0000-0000219F0000}"/>
    <cellStyle name="Normal 76 2 2 2 2 2 3 5" xfId="21298" xr:uid="{00000000-0005-0000-0000-0000229F0000}"/>
    <cellStyle name="Normal 76 2 2 2 2 2 4" xfId="12888" xr:uid="{00000000-0005-0000-0000-0000239F0000}"/>
    <cellStyle name="Normal 76 2 2 2 2 2 4 2" xfId="43219" xr:uid="{00000000-0005-0000-0000-0000249F0000}"/>
    <cellStyle name="Normal 76 2 2 2 2 2 4 3" xfId="27986" xr:uid="{00000000-0005-0000-0000-0000259F0000}"/>
    <cellStyle name="Normal 76 2 2 2 2 2 5" xfId="7867" xr:uid="{00000000-0005-0000-0000-0000269F0000}"/>
    <cellStyle name="Normal 76 2 2 2 2 2 5 2" xfId="38202" xr:uid="{00000000-0005-0000-0000-0000279F0000}"/>
    <cellStyle name="Normal 76 2 2 2 2 2 5 3" xfId="22969" xr:uid="{00000000-0005-0000-0000-0000289F0000}"/>
    <cellStyle name="Normal 76 2 2 2 2 2 6" xfId="33190" xr:uid="{00000000-0005-0000-0000-0000299F0000}"/>
    <cellStyle name="Normal 76 2 2 2 2 2 7" xfId="17956" xr:uid="{00000000-0005-0000-0000-00002A9F0000}"/>
    <cellStyle name="Normal 76 2 2 2 2 3" xfId="3649" xr:uid="{00000000-0005-0000-0000-00002B9F0000}"/>
    <cellStyle name="Normal 76 2 2 2 2 3 2" xfId="13723" xr:uid="{00000000-0005-0000-0000-00002C9F0000}"/>
    <cellStyle name="Normal 76 2 2 2 2 3 2 2" xfId="44054" xr:uid="{00000000-0005-0000-0000-00002D9F0000}"/>
    <cellStyle name="Normal 76 2 2 2 2 3 2 3" xfId="28821" xr:uid="{00000000-0005-0000-0000-00002E9F0000}"/>
    <cellStyle name="Normal 76 2 2 2 2 3 3" xfId="8703" xr:uid="{00000000-0005-0000-0000-00002F9F0000}"/>
    <cellStyle name="Normal 76 2 2 2 2 3 3 2" xfId="39037" xr:uid="{00000000-0005-0000-0000-0000309F0000}"/>
    <cellStyle name="Normal 76 2 2 2 2 3 3 3" xfId="23804" xr:uid="{00000000-0005-0000-0000-0000319F0000}"/>
    <cellStyle name="Normal 76 2 2 2 2 3 4" xfId="34024" xr:uid="{00000000-0005-0000-0000-0000329F0000}"/>
    <cellStyle name="Normal 76 2 2 2 2 3 5" xfId="18791" xr:uid="{00000000-0005-0000-0000-0000339F0000}"/>
    <cellStyle name="Normal 76 2 2 2 2 4" xfId="5342" xr:uid="{00000000-0005-0000-0000-0000349F0000}"/>
    <cellStyle name="Normal 76 2 2 2 2 4 2" xfId="15394" xr:uid="{00000000-0005-0000-0000-0000359F0000}"/>
    <cellStyle name="Normal 76 2 2 2 2 4 2 2" xfId="45725" xr:uid="{00000000-0005-0000-0000-0000369F0000}"/>
    <cellStyle name="Normal 76 2 2 2 2 4 2 3" xfId="30492" xr:uid="{00000000-0005-0000-0000-0000379F0000}"/>
    <cellStyle name="Normal 76 2 2 2 2 4 3" xfId="10374" xr:uid="{00000000-0005-0000-0000-0000389F0000}"/>
    <cellStyle name="Normal 76 2 2 2 2 4 3 2" xfId="40708" xr:uid="{00000000-0005-0000-0000-0000399F0000}"/>
    <cellStyle name="Normal 76 2 2 2 2 4 3 3" xfId="25475" xr:uid="{00000000-0005-0000-0000-00003A9F0000}"/>
    <cellStyle name="Normal 76 2 2 2 2 4 4" xfId="35695" xr:uid="{00000000-0005-0000-0000-00003B9F0000}"/>
    <cellStyle name="Normal 76 2 2 2 2 4 5" xfId="20462" xr:uid="{00000000-0005-0000-0000-00003C9F0000}"/>
    <cellStyle name="Normal 76 2 2 2 2 5" xfId="12052" xr:uid="{00000000-0005-0000-0000-00003D9F0000}"/>
    <cellStyle name="Normal 76 2 2 2 2 5 2" xfId="42383" xr:uid="{00000000-0005-0000-0000-00003E9F0000}"/>
    <cellStyle name="Normal 76 2 2 2 2 5 3" xfId="27150" xr:uid="{00000000-0005-0000-0000-00003F9F0000}"/>
    <cellStyle name="Normal 76 2 2 2 2 6" xfId="7031" xr:uid="{00000000-0005-0000-0000-0000409F0000}"/>
    <cellStyle name="Normal 76 2 2 2 2 6 2" xfId="37366" xr:uid="{00000000-0005-0000-0000-0000419F0000}"/>
    <cellStyle name="Normal 76 2 2 2 2 6 3" xfId="22133" xr:uid="{00000000-0005-0000-0000-0000429F0000}"/>
    <cellStyle name="Normal 76 2 2 2 2 7" xfId="32354" xr:uid="{00000000-0005-0000-0000-0000439F0000}"/>
    <cellStyle name="Normal 76 2 2 2 2 8" xfId="17120" xr:uid="{00000000-0005-0000-0000-0000449F0000}"/>
    <cellStyle name="Normal 76 2 2 2 3" xfId="2378" xr:uid="{00000000-0005-0000-0000-0000459F0000}"/>
    <cellStyle name="Normal 76 2 2 2 3 2" xfId="4068" xr:uid="{00000000-0005-0000-0000-0000469F0000}"/>
    <cellStyle name="Normal 76 2 2 2 3 2 2" xfId="14141" xr:uid="{00000000-0005-0000-0000-0000479F0000}"/>
    <cellStyle name="Normal 76 2 2 2 3 2 2 2" xfId="44472" xr:uid="{00000000-0005-0000-0000-0000489F0000}"/>
    <cellStyle name="Normal 76 2 2 2 3 2 2 3" xfId="29239" xr:uid="{00000000-0005-0000-0000-0000499F0000}"/>
    <cellStyle name="Normal 76 2 2 2 3 2 3" xfId="9121" xr:uid="{00000000-0005-0000-0000-00004A9F0000}"/>
    <cellStyle name="Normal 76 2 2 2 3 2 3 2" xfId="39455" xr:uid="{00000000-0005-0000-0000-00004B9F0000}"/>
    <cellStyle name="Normal 76 2 2 2 3 2 3 3" xfId="24222" xr:uid="{00000000-0005-0000-0000-00004C9F0000}"/>
    <cellStyle name="Normal 76 2 2 2 3 2 4" xfId="34442" xr:uid="{00000000-0005-0000-0000-00004D9F0000}"/>
    <cellStyle name="Normal 76 2 2 2 3 2 5" xfId="19209" xr:uid="{00000000-0005-0000-0000-00004E9F0000}"/>
    <cellStyle name="Normal 76 2 2 2 3 3" xfId="5760" xr:uid="{00000000-0005-0000-0000-00004F9F0000}"/>
    <cellStyle name="Normal 76 2 2 2 3 3 2" xfId="15812" xr:uid="{00000000-0005-0000-0000-0000509F0000}"/>
    <cellStyle name="Normal 76 2 2 2 3 3 2 2" xfId="46143" xr:uid="{00000000-0005-0000-0000-0000519F0000}"/>
    <cellStyle name="Normal 76 2 2 2 3 3 2 3" xfId="30910" xr:uid="{00000000-0005-0000-0000-0000529F0000}"/>
    <cellStyle name="Normal 76 2 2 2 3 3 3" xfId="10792" xr:uid="{00000000-0005-0000-0000-0000539F0000}"/>
    <cellStyle name="Normal 76 2 2 2 3 3 3 2" xfId="41126" xr:uid="{00000000-0005-0000-0000-0000549F0000}"/>
    <cellStyle name="Normal 76 2 2 2 3 3 3 3" xfId="25893" xr:uid="{00000000-0005-0000-0000-0000559F0000}"/>
    <cellStyle name="Normal 76 2 2 2 3 3 4" xfId="36113" xr:uid="{00000000-0005-0000-0000-0000569F0000}"/>
    <cellStyle name="Normal 76 2 2 2 3 3 5" xfId="20880" xr:uid="{00000000-0005-0000-0000-0000579F0000}"/>
    <cellStyle name="Normal 76 2 2 2 3 4" xfId="12470" xr:uid="{00000000-0005-0000-0000-0000589F0000}"/>
    <cellStyle name="Normal 76 2 2 2 3 4 2" xfId="42801" xr:uid="{00000000-0005-0000-0000-0000599F0000}"/>
    <cellStyle name="Normal 76 2 2 2 3 4 3" xfId="27568" xr:uid="{00000000-0005-0000-0000-00005A9F0000}"/>
    <cellStyle name="Normal 76 2 2 2 3 5" xfId="7449" xr:uid="{00000000-0005-0000-0000-00005B9F0000}"/>
    <cellStyle name="Normal 76 2 2 2 3 5 2" xfId="37784" xr:uid="{00000000-0005-0000-0000-00005C9F0000}"/>
    <cellStyle name="Normal 76 2 2 2 3 5 3" xfId="22551" xr:uid="{00000000-0005-0000-0000-00005D9F0000}"/>
    <cellStyle name="Normal 76 2 2 2 3 6" xfId="32772" xr:uid="{00000000-0005-0000-0000-00005E9F0000}"/>
    <cellStyle name="Normal 76 2 2 2 3 7" xfId="17538" xr:uid="{00000000-0005-0000-0000-00005F9F0000}"/>
    <cellStyle name="Normal 76 2 2 2 4" xfId="3231" xr:uid="{00000000-0005-0000-0000-0000609F0000}"/>
    <cellStyle name="Normal 76 2 2 2 4 2" xfId="13305" xr:uid="{00000000-0005-0000-0000-0000619F0000}"/>
    <cellStyle name="Normal 76 2 2 2 4 2 2" xfId="43636" xr:uid="{00000000-0005-0000-0000-0000629F0000}"/>
    <cellStyle name="Normal 76 2 2 2 4 2 3" xfId="28403" xr:uid="{00000000-0005-0000-0000-0000639F0000}"/>
    <cellStyle name="Normal 76 2 2 2 4 3" xfId="8285" xr:uid="{00000000-0005-0000-0000-0000649F0000}"/>
    <cellStyle name="Normal 76 2 2 2 4 3 2" xfId="38619" xr:uid="{00000000-0005-0000-0000-0000659F0000}"/>
    <cellStyle name="Normal 76 2 2 2 4 3 3" xfId="23386" xr:uid="{00000000-0005-0000-0000-0000669F0000}"/>
    <cellStyle name="Normal 76 2 2 2 4 4" xfId="33606" xr:uid="{00000000-0005-0000-0000-0000679F0000}"/>
    <cellStyle name="Normal 76 2 2 2 4 5" xfId="18373" xr:uid="{00000000-0005-0000-0000-0000689F0000}"/>
    <cellStyle name="Normal 76 2 2 2 5" xfId="4924" xr:uid="{00000000-0005-0000-0000-0000699F0000}"/>
    <cellStyle name="Normal 76 2 2 2 5 2" xfId="14976" xr:uid="{00000000-0005-0000-0000-00006A9F0000}"/>
    <cellStyle name="Normal 76 2 2 2 5 2 2" xfId="45307" xr:uid="{00000000-0005-0000-0000-00006B9F0000}"/>
    <cellStyle name="Normal 76 2 2 2 5 2 3" xfId="30074" xr:uid="{00000000-0005-0000-0000-00006C9F0000}"/>
    <cellStyle name="Normal 76 2 2 2 5 3" xfId="9956" xr:uid="{00000000-0005-0000-0000-00006D9F0000}"/>
    <cellStyle name="Normal 76 2 2 2 5 3 2" xfId="40290" xr:uid="{00000000-0005-0000-0000-00006E9F0000}"/>
    <cellStyle name="Normal 76 2 2 2 5 3 3" xfId="25057" xr:uid="{00000000-0005-0000-0000-00006F9F0000}"/>
    <cellStyle name="Normal 76 2 2 2 5 4" xfId="35277" xr:uid="{00000000-0005-0000-0000-0000709F0000}"/>
    <cellStyle name="Normal 76 2 2 2 5 5" xfId="20044" xr:uid="{00000000-0005-0000-0000-0000719F0000}"/>
    <cellStyle name="Normal 76 2 2 2 6" xfId="11634" xr:uid="{00000000-0005-0000-0000-0000729F0000}"/>
    <cellStyle name="Normal 76 2 2 2 6 2" xfId="41965" xr:uid="{00000000-0005-0000-0000-0000739F0000}"/>
    <cellStyle name="Normal 76 2 2 2 6 3" xfId="26732" xr:uid="{00000000-0005-0000-0000-0000749F0000}"/>
    <cellStyle name="Normal 76 2 2 2 7" xfId="6613" xr:uid="{00000000-0005-0000-0000-0000759F0000}"/>
    <cellStyle name="Normal 76 2 2 2 7 2" xfId="36948" xr:uid="{00000000-0005-0000-0000-0000769F0000}"/>
    <cellStyle name="Normal 76 2 2 2 7 3" xfId="21715" xr:uid="{00000000-0005-0000-0000-0000779F0000}"/>
    <cellStyle name="Normal 76 2 2 2 8" xfId="31936" xr:uid="{00000000-0005-0000-0000-0000789F0000}"/>
    <cellStyle name="Normal 76 2 2 2 9" xfId="16702" xr:uid="{00000000-0005-0000-0000-0000799F0000}"/>
    <cellStyle name="Normal 76 2 2 3" xfId="1749" xr:uid="{00000000-0005-0000-0000-00007A9F0000}"/>
    <cellStyle name="Normal 76 2 2 3 2" xfId="2588" xr:uid="{00000000-0005-0000-0000-00007B9F0000}"/>
    <cellStyle name="Normal 76 2 2 3 2 2" xfId="4278" xr:uid="{00000000-0005-0000-0000-00007C9F0000}"/>
    <cellStyle name="Normal 76 2 2 3 2 2 2" xfId="14351" xr:uid="{00000000-0005-0000-0000-00007D9F0000}"/>
    <cellStyle name="Normal 76 2 2 3 2 2 2 2" xfId="44682" xr:uid="{00000000-0005-0000-0000-00007E9F0000}"/>
    <cellStyle name="Normal 76 2 2 3 2 2 2 3" xfId="29449" xr:uid="{00000000-0005-0000-0000-00007F9F0000}"/>
    <cellStyle name="Normal 76 2 2 3 2 2 3" xfId="9331" xr:uid="{00000000-0005-0000-0000-0000809F0000}"/>
    <cellStyle name="Normal 76 2 2 3 2 2 3 2" xfId="39665" xr:uid="{00000000-0005-0000-0000-0000819F0000}"/>
    <cellStyle name="Normal 76 2 2 3 2 2 3 3" xfId="24432" xr:uid="{00000000-0005-0000-0000-0000829F0000}"/>
    <cellStyle name="Normal 76 2 2 3 2 2 4" xfId="34652" xr:uid="{00000000-0005-0000-0000-0000839F0000}"/>
    <cellStyle name="Normal 76 2 2 3 2 2 5" xfId="19419" xr:uid="{00000000-0005-0000-0000-0000849F0000}"/>
    <cellStyle name="Normal 76 2 2 3 2 3" xfId="5970" xr:uid="{00000000-0005-0000-0000-0000859F0000}"/>
    <cellStyle name="Normal 76 2 2 3 2 3 2" xfId="16022" xr:uid="{00000000-0005-0000-0000-0000869F0000}"/>
    <cellStyle name="Normal 76 2 2 3 2 3 2 2" xfId="46353" xr:uid="{00000000-0005-0000-0000-0000879F0000}"/>
    <cellStyle name="Normal 76 2 2 3 2 3 2 3" xfId="31120" xr:uid="{00000000-0005-0000-0000-0000889F0000}"/>
    <cellStyle name="Normal 76 2 2 3 2 3 3" xfId="11002" xr:uid="{00000000-0005-0000-0000-0000899F0000}"/>
    <cellStyle name="Normal 76 2 2 3 2 3 3 2" xfId="41336" xr:uid="{00000000-0005-0000-0000-00008A9F0000}"/>
    <cellStyle name="Normal 76 2 2 3 2 3 3 3" xfId="26103" xr:uid="{00000000-0005-0000-0000-00008B9F0000}"/>
    <cellStyle name="Normal 76 2 2 3 2 3 4" xfId="36323" xr:uid="{00000000-0005-0000-0000-00008C9F0000}"/>
    <cellStyle name="Normal 76 2 2 3 2 3 5" xfId="21090" xr:uid="{00000000-0005-0000-0000-00008D9F0000}"/>
    <cellStyle name="Normal 76 2 2 3 2 4" xfId="12680" xr:uid="{00000000-0005-0000-0000-00008E9F0000}"/>
    <cellStyle name="Normal 76 2 2 3 2 4 2" xfId="43011" xr:uid="{00000000-0005-0000-0000-00008F9F0000}"/>
    <cellStyle name="Normal 76 2 2 3 2 4 3" xfId="27778" xr:uid="{00000000-0005-0000-0000-0000909F0000}"/>
    <cellStyle name="Normal 76 2 2 3 2 5" xfId="7659" xr:uid="{00000000-0005-0000-0000-0000919F0000}"/>
    <cellStyle name="Normal 76 2 2 3 2 5 2" xfId="37994" xr:uid="{00000000-0005-0000-0000-0000929F0000}"/>
    <cellStyle name="Normal 76 2 2 3 2 5 3" xfId="22761" xr:uid="{00000000-0005-0000-0000-0000939F0000}"/>
    <cellStyle name="Normal 76 2 2 3 2 6" xfId="32982" xr:uid="{00000000-0005-0000-0000-0000949F0000}"/>
    <cellStyle name="Normal 76 2 2 3 2 7" xfId="17748" xr:uid="{00000000-0005-0000-0000-0000959F0000}"/>
    <cellStyle name="Normal 76 2 2 3 3" xfId="3441" xr:uid="{00000000-0005-0000-0000-0000969F0000}"/>
    <cellStyle name="Normal 76 2 2 3 3 2" xfId="13515" xr:uid="{00000000-0005-0000-0000-0000979F0000}"/>
    <cellStyle name="Normal 76 2 2 3 3 2 2" xfId="43846" xr:uid="{00000000-0005-0000-0000-0000989F0000}"/>
    <cellStyle name="Normal 76 2 2 3 3 2 3" xfId="28613" xr:uid="{00000000-0005-0000-0000-0000999F0000}"/>
    <cellStyle name="Normal 76 2 2 3 3 3" xfId="8495" xr:uid="{00000000-0005-0000-0000-00009A9F0000}"/>
    <cellStyle name="Normal 76 2 2 3 3 3 2" xfId="38829" xr:uid="{00000000-0005-0000-0000-00009B9F0000}"/>
    <cellStyle name="Normal 76 2 2 3 3 3 3" xfId="23596" xr:uid="{00000000-0005-0000-0000-00009C9F0000}"/>
    <cellStyle name="Normal 76 2 2 3 3 4" xfId="33816" xr:uid="{00000000-0005-0000-0000-00009D9F0000}"/>
    <cellStyle name="Normal 76 2 2 3 3 5" xfId="18583" xr:uid="{00000000-0005-0000-0000-00009E9F0000}"/>
    <cellStyle name="Normal 76 2 2 3 4" xfId="5134" xr:uid="{00000000-0005-0000-0000-00009F9F0000}"/>
    <cellStyle name="Normal 76 2 2 3 4 2" xfId="15186" xr:uid="{00000000-0005-0000-0000-0000A09F0000}"/>
    <cellStyle name="Normal 76 2 2 3 4 2 2" xfId="45517" xr:uid="{00000000-0005-0000-0000-0000A19F0000}"/>
    <cellStyle name="Normal 76 2 2 3 4 2 3" xfId="30284" xr:uid="{00000000-0005-0000-0000-0000A29F0000}"/>
    <cellStyle name="Normal 76 2 2 3 4 3" xfId="10166" xr:uid="{00000000-0005-0000-0000-0000A39F0000}"/>
    <cellStyle name="Normal 76 2 2 3 4 3 2" xfId="40500" xr:uid="{00000000-0005-0000-0000-0000A49F0000}"/>
    <cellStyle name="Normal 76 2 2 3 4 3 3" xfId="25267" xr:uid="{00000000-0005-0000-0000-0000A59F0000}"/>
    <cellStyle name="Normal 76 2 2 3 4 4" xfId="35487" xr:uid="{00000000-0005-0000-0000-0000A69F0000}"/>
    <cellStyle name="Normal 76 2 2 3 4 5" xfId="20254" xr:uid="{00000000-0005-0000-0000-0000A79F0000}"/>
    <cellStyle name="Normal 76 2 2 3 5" xfId="11844" xr:uid="{00000000-0005-0000-0000-0000A89F0000}"/>
    <cellStyle name="Normal 76 2 2 3 5 2" xfId="42175" xr:uid="{00000000-0005-0000-0000-0000A99F0000}"/>
    <cellStyle name="Normal 76 2 2 3 5 3" xfId="26942" xr:uid="{00000000-0005-0000-0000-0000AA9F0000}"/>
    <cellStyle name="Normal 76 2 2 3 6" xfId="6823" xr:uid="{00000000-0005-0000-0000-0000AB9F0000}"/>
    <cellStyle name="Normal 76 2 2 3 6 2" xfId="37158" xr:uid="{00000000-0005-0000-0000-0000AC9F0000}"/>
    <cellStyle name="Normal 76 2 2 3 6 3" xfId="21925" xr:uid="{00000000-0005-0000-0000-0000AD9F0000}"/>
    <cellStyle name="Normal 76 2 2 3 7" xfId="32146" xr:uid="{00000000-0005-0000-0000-0000AE9F0000}"/>
    <cellStyle name="Normal 76 2 2 3 8" xfId="16912" xr:uid="{00000000-0005-0000-0000-0000AF9F0000}"/>
    <cellStyle name="Normal 76 2 2 4" xfId="2170" xr:uid="{00000000-0005-0000-0000-0000B09F0000}"/>
    <cellStyle name="Normal 76 2 2 4 2" xfId="3860" xr:uid="{00000000-0005-0000-0000-0000B19F0000}"/>
    <cellStyle name="Normal 76 2 2 4 2 2" xfId="13933" xr:uid="{00000000-0005-0000-0000-0000B29F0000}"/>
    <cellStyle name="Normal 76 2 2 4 2 2 2" xfId="44264" xr:uid="{00000000-0005-0000-0000-0000B39F0000}"/>
    <cellStyle name="Normal 76 2 2 4 2 2 3" xfId="29031" xr:uid="{00000000-0005-0000-0000-0000B49F0000}"/>
    <cellStyle name="Normal 76 2 2 4 2 3" xfId="8913" xr:uid="{00000000-0005-0000-0000-0000B59F0000}"/>
    <cellStyle name="Normal 76 2 2 4 2 3 2" xfId="39247" xr:uid="{00000000-0005-0000-0000-0000B69F0000}"/>
    <cellStyle name="Normal 76 2 2 4 2 3 3" xfId="24014" xr:uid="{00000000-0005-0000-0000-0000B79F0000}"/>
    <cellStyle name="Normal 76 2 2 4 2 4" xfId="34234" xr:uid="{00000000-0005-0000-0000-0000B89F0000}"/>
    <cellStyle name="Normal 76 2 2 4 2 5" xfId="19001" xr:uid="{00000000-0005-0000-0000-0000B99F0000}"/>
    <cellStyle name="Normal 76 2 2 4 3" xfId="5552" xr:uid="{00000000-0005-0000-0000-0000BA9F0000}"/>
    <cellStyle name="Normal 76 2 2 4 3 2" xfId="15604" xr:uid="{00000000-0005-0000-0000-0000BB9F0000}"/>
    <cellStyle name="Normal 76 2 2 4 3 2 2" xfId="45935" xr:uid="{00000000-0005-0000-0000-0000BC9F0000}"/>
    <cellStyle name="Normal 76 2 2 4 3 2 3" xfId="30702" xr:uid="{00000000-0005-0000-0000-0000BD9F0000}"/>
    <cellStyle name="Normal 76 2 2 4 3 3" xfId="10584" xr:uid="{00000000-0005-0000-0000-0000BE9F0000}"/>
    <cellStyle name="Normal 76 2 2 4 3 3 2" xfId="40918" xr:uid="{00000000-0005-0000-0000-0000BF9F0000}"/>
    <cellStyle name="Normal 76 2 2 4 3 3 3" xfId="25685" xr:uid="{00000000-0005-0000-0000-0000C09F0000}"/>
    <cellStyle name="Normal 76 2 2 4 3 4" xfId="35905" xr:uid="{00000000-0005-0000-0000-0000C19F0000}"/>
    <cellStyle name="Normal 76 2 2 4 3 5" xfId="20672" xr:uid="{00000000-0005-0000-0000-0000C29F0000}"/>
    <cellStyle name="Normal 76 2 2 4 4" xfId="12262" xr:uid="{00000000-0005-0000-0000-0000C39F0000}"/>
    <cellStyle name="Normal 76 2 2 4 4 2" xfId="42593" xr:uid="{00000000-0005-0000-0000-0000C49F0000}"/>
    <cellStyle name="Normal 76 2 2 4 4 3" xfId="27360" xr:uid="{00000000-0005-0000-0000-0000C59F0000}"/>
    <cellStyle name="Normal 76 2 2 4 5" xfId="7241" xr:uid="{00000000-0005-0000-0000-0000C69F0000}"/>
    <cellStyle name="Normal 76 2 2 4 5 2" xfId="37576" xr:uid="{00000000-0005-0000-0000-0000C79F0000}"/>
    <cellStyle name="Normal 76 2 2 4 5 3" xfId="22343" xr:uid="{00000000-0005-0000-0000-0000C89F0000}"/>
    <cellStyle name="Normal 76 2 2 4 6" xfId="32564" xr:uid="{00000000-0005-0000-0000-0000C99F0000}"/>
    <cellStyle name="Normal 76 2 2 4 7" xfId="17330" xr:uid="{00000000-0005-0000-0000-0000CA9F0000}"/>
    <cellStyle name="Normal 76 2 2 5" xfId="3023" xr:uid="{00000000-0005-0000-0000-0000CB9F0000}"/>
    <cellStyle name="Normal 76 2 2 5 2" xfId="13097" xr:uid="{00000000-0005-0000-0000-0000CC9F0000}"/>
    <cellStyle name="Normal 76 2 2 5 2 2" xfId="43428" xr:uid="{00000000-0005-0000-0000-0000CD9F0000}"/>
    <cellStyle name="Normal 76 2 2 5 2 3" xfId="28195" xr:uid="{00000000-0005-0000-0000-0000CE9F0000}"/>
    <cellStyle name="Normal 76 2 2 5 3" xfId="8077" xr:uid="{00000000-0005-0000-0000-0000CF9F0000}"/>
    <cellStyle name="Normal 76 2 2 5 3 2" xfId="38411" xr:uid="{00000000-0005-0000-0000-0000D09F0000}"/>
    <cellStyle name="Normal 76 2 2 5 3 3" xfId="23178" xr:uid="{00000000-0005-0000-0000-0000D19F0000}"/>
    <cellStyle name="Normal 76 2 2 5 4" xfId="33398" xr:uid="{00000000-0005-0000-0000-0000D29F0000}"/>
    <cellStyle name="Normal 76 2 2 5 5" xfId="18165" xr:uid="{00000000-0005-0000-0000-0000D39F0000}"/>
    <cellStyle name="Normal 76 2 2 6" xfId="4716" xr:uid="{00000000-0005-0000-0000-0000D49F0000}"/>
    <cellStyle name="Normal 76 2 2 6 2" xfId="14768" xr:uid="{00000000-0005-0000-0000-0000D59F0000}"/>
    <cellStyle name="Normal 76 2 2 6 2 2" xfId="45099" xr:uid="{00000000-0005-0000-0000-0000D69F0000}"/>
    <cellStyle name="Normal 76 2 2 6 2 3" xfId="29866" xr:uid="{00000000-0005-0000-0000-0000D79F0000}"/>
    <cellStyle name="Normal 76 2 2 6 3" xfId="9748" xr:uid="{00000000-0005-0000-0000-0000D89F0000}"/>
    <cellStyle name="Normal 76 2 2 6 3 2" xfId="40082" xr:uid="{00000000-0005-0000-0000-0000D99F0000}"/>
    <cellStyle name="Normal 76 2 2 6 3 3" xfId="24849" xr:uid="{00000000-0005-0000-0000-0000DA9F0000}"/>
    <cellStyle name="Normal 76 2 2 6 4" xfId="35069" xr:uid="{00000000-0005-0000-0000-0000DB9F0000}"/>
    <cellStyle name="Normal 76 2 2 6 5" xfId="19836" xr:uid="{00000000-0005-0000-0000-0000DC9F0000}"/>
    <cellStyle name="Normal 76 2 2 7" xfId="11426" xr:uid="{00000000-0005-0000-0000-0000DD9F0000}"/>
    <cellStyle name="Normal 76 2 2 7 2" xfId="41757" xr:uid="{00000000-0005-0000-0000-0000DE9F0000}"/>
    <cellStyle name="Normal 76 2 2 7 3" xfId="26524" xr:uid="{00000000-0005-0000-0000-0000DF9F0000}"/>
    <cellStyle name="Normal 76 2 2 8" xfId="6405" xr:uid="{00000000-0005-0000-0000-0000E09F0000}"/>
    <cellStyle name="Normal 76 2 2 8 2" xfId="36740" xr:uid="{00000000-0005-0000-0000-0000E19F0000}"/>
    <cellStyle name="Normal 76 2 2 8 3" xfId="21507" xr:uid="{00000000-0005-0000-0000-0000E29F0000}"/>
    <cellStyle name="Normal 76 2 2 9" xfId="31728" xr:uid="{00000000-0005-0000-0000-0000E39F0000}"/>
    <cellStyle name="Normal 76 2 3" xfId="1432" xr:uid="{00000000-0005-0000-0000-0000E49F0000}"/>
    <cellStyle name="Normal 76 2 3 2" xfId="1853" xr:uid="{00000000-0005-0000-0000-0000E59F0000}"/>
    <cellStyle name="Normal 76 2 3 2 2" xfId="2692" xr:uid="{00000000-0005-0000-0000-0000E69F0000}"/>
    <cellStyle name="Normal 76 2 3 2 2 2" xfId="4382" xr:uid="{00000000-0005-0000-0000-0000E79F0000}"/>
    <cellStyle name="Normal 76 2 3 2 2 2 2" xfId="14455" xr:uid="{00000000-0005-0000-0000-0000E89F0000}"/>
    <cellStyle name="Normal 76 2 3 2 2 2 2 2" xfId="44786" xr:uid="{00000000-0005-0000-0000-0000E99F0000}"/>
    <cellStyle name="Normal 76 2 3 2 2 2 2 3" xfId="29553" xr:uid="{00000000-0005-0000-0000-0000EA9F0000}"/>
    <cellStyle name="Normal 76 2 3 2 2 2 3" xfId="9435" xr:uid="{00000000-0005-0000-0000-0000EB9F0000}"/>
    <cellStyle name="Normal 76 2 3 2 2 2 3 2" xfId="39769" xr:uid="{00000000-0005-0000-0000-0000EC9F0000}"/>
    <cellStyle name="Normal 76 2 3 2 2 2 3 3" xfId="24536" xr:uid="{00000000-0005-0000-0000-0000ED9F0000}"/>
    <cellStyle name="Normal 76 2 3 2 2 2 4" xfId="34756" xr:uid="{00000000-0005-0000-0000-0000EE9F0000}"/>
    <cellStyle name="Normal 76 2 3 2 2 2 5" xfId="19523" xr:uid="{00000000-0005-0000-0000-0000EF9F0000}"/>
    <cellStyle name="Normal 76 2 3 2 2 3" xfId="6074" xr:uid="{00000000-0005-0000-0000-0000F09F0000}"/>
    <cellStyle name="Normal 76 2 3 2 2 3 2" xfId="16126" xr:uid="{00000000-0005-0000-0000-0000F19F0000}"/>
    <cellStyle name="Normal 76 2 3 2 2 3 2 2" xfId="46457" xr:uid="{00000000-0005-0000-0000-0000F29F0000}"/>
    <cellStyle name="Normal 76 2 3 2 2 3 2 3" xfId="31224" xr:uid="{00000000-0005-0000-0000-0000F39F0000}"/>
    <cellStyle name="Normal 76 2 3 2 2 3 3" xfId="11106" xr:uid="{00000000-0005-0000-0000-0000F49F0000}"/>
    <cellStyle name="Normal 76 2 3 2 2 3 3 2" xfId="41440" xr:uid="{00000000-0005-0000-0000-0000F59F0000}"/>
    <cellStyle name="Normal 76 2 3 2 2 3 3 3" xfId="26207" xr:uid="{00000000-0005-0000-0000-0000F69F0000}"/>
    <cellStyle name="Normal 76 2 3 2 2 3 4" xfId="36427" xr:uid="{00000000-0005-0000-0000-0000F79F0000}"/>
    <cellStyle name="Normal 76 2 3 2 2 3 5" xfId="21194" xr:uid="{00000000-0005-0000-0000-0000F89F0000}"/>
    <cellStyle name="Normal 76 2 3 2 2 4" xfId="12784" xr:uid="{00000000-0005-0000-0000-0000F99F0000}"/>
    <cellStyle name="Normal 76 2 3 2 2 4 2" xfId="43115" xr:uid="{00000000-0005-0000-0000-0000FA9F0000}"/>
    <cellStyle name="Normal 76 2 3 2 2 4 3" xfId="27882" xr:uid="{00000000-0005-0000-0000-0000FB9F0000}"/>
    <cellStyle name="Normal 76 2 3 2 2 5" xfId="7763" xr:uid="{00000000-0005-0000-0000-0000FC9F0000}"/>
    <cellStyle name="Normal 76 2 3 2 2 5 2" xfId="38098" xr:uid="{00000000-0005-0000-0000-0000FD9F0000}"/>
    <cellStyle name="Normal 76 2 3 2 2 5 3" xfId="22865" xr:uid="{00000000-0005-0000-0000-0000FE9F0000}"/>
    <cellStyle name="Normal 76 2 3 2 2 6" xfId="33086" xr:uid="{00000000-0005-0000-0000-0000FF9F0000}"/>
    <cellStyle name="Normal 76 2 3 2 2 7" xfId="17852" xr:uid="{00000000-0005-0000-0000-000000A00000}"/>
    <cellStyle name="Normal 76 2 3 2 3" xfId="3545" xr:uid="{00000000-0005-0000-0000-000001A00000}"/>
    <cellStyle name="Normal 76 2 3 2 3 2" xfId="13619" xr:uid="{00000000-0005-0000-0000-000002A00000}"/>
    <cellStyle name="Normal 76 2 3 2 3 2 2" xfId="43950" xr:uid="{00000000-0005-0000-0000-000003A00000}"/>
    <cellStyle name="Normal 76 2 3 2 3 2 3" xfId="28717" xr:uid="{00000000-0005-0000-0000-000004A00000}"/>
    <cellStyle name="Normal 76 2 3 2 3 3" xfId="8599" xr:uid="{00000000-0005-0000-0000-000005A00000}"/>
    <cellStyle name="Normal 76 2 3 2 3 3 2" xfId="38933" xr:uid="{00000000-0005-0000-0000-000006A00000}"/>
    <cellStyle name="Normal 76 2 3 2 3 3 3" xfId="23700" xr:uid="{00000000-0005-0000-0000-000007A00000}"/>
    <cellStyle name="Normal 76 2 3 2 3 4" xfId="33920" xr:uid="{00000000-0005-0000-0000-000008A00000}"/>
    <cellStyle name="Normal 76 2 3 2 3 5" xfId="18687" xr:uid="{00000000-0005-0000-0000-000009A00000}"/>
    <cellStyle name="Normal 76 2 3 2 4" xfId="5238" xr:uid="{00000000-0005-0000-0000-00000AA00000}"/>
    <cellStyle name="Normal 76 2 3 2 4 2" xfId="15290" xr:uid="{00000000-0005-0000-0000-00000BA00000}"/>
    <cellStyle name="Normal 76 2 3 2 4 2 2" xfId="45621" xr:uid="{00000000-0005-0000-0000-00000CA00000}"/>
    <cellStyle name="Normal 76 2 3 2 4 2 3" xfId="30388" xr:uid="{00000000-0005-0000-0000-00000DA00000}"/>
    <cellStyle name="Normal 76 2 3 2 4 3" xfId="10270" xr:uid="{00000000-0005-0000-0000-00000EA00000}"/>
    <cellStyle name="Normal 76 2 3 2 4 3 2" xfId="40604" xr:uid="{00000000-0005-0000-0000-00000FA00000}"/>
    <cellStyle name="Normal 76 2 3 2 4 3 3" xfId="25371" xr:uid="{00000000-0005-0000-0000-000010A00000}"/>
    <cellStyle name="Normal 76 2 3 2 4 4" xfId="35591" xr:uid="{00000000-0005-0000-0000-000011A00000}"/>
    <cellStyle name="Normal 76 2 3 2 4 5" xfId="20358" xr:uid="{00000000-0005-0000-0000-000012A00000}"/>
    <cellStyle name="Normal 76 2 3 2 5" xfId="11948" xr:uid="{00000000-0005-0000-0000-000013A00000}"/>
    <cellStyle name="Normal 76 2 3 2 5 2" xfId="42279" xr:uid="{00000000-0005-0000-0000-000014A00000}"/>
    <cellStyle name="Normal 76 2 3 2 5 3" xfId="27046" xr:uid="{00000000-0005-0000-0000-000015A00000}"/>
    <cellStyle name="Normal 76 2 3 2 6" xfId="6927" xr:uid="{00000000-0005-0000-0000-000016A00000}"/>
    <cellStyle name="Normal 76 2 3 2 6 2" xfId="37262" xr:uid="{00000000-0005-0000-0000-000017A00000}"/>
    <cellStyle name="Normal 76 2 3 2 6 3" xfId="22029" xr:uid="{00000000-0005-0000-0000-000018A00000}"/>
    <cellStyle name="Normal 76 2 3 2 7" xfId="32250" xr:uid="{00000000-0005-0000-0000-000019A00000}"/>
    <cellStyle name="Normal 76 2 3 2 8" xfId="17016" xr:uid="{00000000-0005-0000-0000-00001AA00000}"/>
    <cellStyle name="Normal 76 2 3 3" xfId="2274" xr:uid="{00000000-0005-0000-0000-00001BA00000}"/>
    <cellStyle name="Normal 76 2 3 3 2" xfId="3964" xr:uid="{00000000-0005-0000-0000-00001CA00000}"/>
    <cellStyle name="Normal 76 2 3 3 2 2" xfId="14037" xr:uid="{00000000-0005-0000-0000-00001DA00000}"/>
    <cellStyle name="Normal 76 2 3 3 2 2 2" xfId="44368" xr:uid="{00000000-0005-0000-0000-00001EA00000}"/>
    <cellStyle name="Normal 76 2 3 3 2 2 3" xfId="29135" xr:uid="{00000000-0005-0000-0000-00001FA00000}"/>
    <cellStyle name="Normal 76 2 3 3 2 3" xfId="9017" xr:uid="{00000000-0005-0000-0000-000020A00000}"/>
    <cellStyle name="Normal 76 2 3 3 2 3 2" xfId="39351" xr:uid="{00000000-0005-0000-0000-000021A00000}"/>
    <cellStyle name="Normal 76 2 3 3 2 3 3" xfId="24118" xr:uid="{00000000-0005-0000-0000-000022A00000}"/>
    <cellStyle name="Normal 76 2 3 3 2 4" xfId="34338" xr:uid="{00000000-0005-0000-0000-000023A00000}"/>
    <cellStyle name="Normal 76 2 3 3 2 5" xfId="19105" xr:uid="{00000000-0005-0000-0000-000024A00000}"/>
    <cellStyle name="Normal 76 2 3 3 3" xfId="5656" xr:uid="{00000000-0005-0000-0000-000025A00000}"/>
    <cellStyle name="Normal 76 2 3 3 3 2" xfId="15708" xr:uid="{00000000-0005-0000-0000-000026A00000}"/>
    <cellStyle name="Normal 76 2 3 3 3 2 2" xfId="46039" xr:uid="{00000000-0005-0000-0000-000027A00000}"/>
    <cellStyle name="Normal 76 2 3 3 3 2 3" xfId="30806" xr:uid="{00000000-0005-0000-0000-000028A00000}"/>
    <cellStyle name="Normal 76 2 3 3 3 3" xfId="10688" xr:uid="{00000000-0005-0000-0000-000029A00000}"/>
    <cellStyle name="Normal 76 2 3 3 3 3 2" xfId="41022" xr:uid="{00000000-0005-0000-0000-00002AA00000}"/>
    <cellStyle name="Normal 76 2 3 3 3 3 3" xfId="25789" xr:uid="{00000000-0005-0000-0000-00002BA00000}"/>
    <cellStyle name="Normal 76 2 3 3 3 4" xfId="36009" xr:uid="{00000000-0005-0000-0000-00002CA00000}"/>
    <cellStyle name="Normal 76 2 3 3 3 5" xfId="20776" xr:uid="{00000000-0005-0000-0000-00002DA00000}"/>
    <cellStyle name="Normal 76 2 3 3 4" xfId="12366" xr:uid="{00000000-0005-0000-0000-00002EA00000}"/>
    <cellStyle name="Normal 76 2 3 3 4 2" xfId="42697" xr:uid="{00000000-0005-0000-0000-00002FA00000}"/>
    <cellStyle name="Normal 76 2 3 3 4 3" xfId="27464" xr:uid="{00000000-0005-0000-0000-000030A00000}"/>
    <cellStyle name="Normal 76 2 3 3 5" xfId="7345" xr:uid="{00000000-0005-0000-0000-000031A00000}"/>
    <cellStyle name="Normal 76 2 3 3 5 2" xfId="37680" xr:uid="{00000000-0005-0000-0000-000032A00000}"/>
    <cellStyle name="Normal 76 2 3 3 5 3" xfId="22447" xr:uid="{00000000-0005-0000-0000-000033A00000}"/>
    <cellStyle name="Normal 76 2 3 3 6" xfId="32668" xr:uid="{00000000-0005-0000-0000-000034A00000}"/>
    <cellStyle name="Normal 76 2 3 3 7" xfId="17434" xr:uid="{00000000-0005-0000-0000-000035A00000}"/>
    <cellStyle name="Normal 76 2 3 4" xfId="3127" xr:uid="{00000000-0005-0000-0000-000036A00000}"/>
    <cellStyle name="Normal 76 2 3 4 2" xfId="13201" xr:uid="{00000000-0005-0000-0000-000037A00000}"/>
    <cellStyle name="Normal 76 2 3 4 2 2" xfId="43532" xr:uid="{00000000-0005-0000-0000-000038A00000}"/>
    <cellStyle name="Normal 76 2 3 4 2 3" xfId="28299" xr:uid="{00000000-0005-0000-0000-000039A00000}"/>
    <cellStyle name="Normal 76 2 3 4 3" xfId="8181" xr:uid="{00000000-0005-0000-0000-00003AA00000}"/>
    <cellStyle name="Normal 76 2 3 4 3 2" xfId="38515" xr:uid="{00000000-0005-0000-0000-00003BA00000}"/>
    <cellStyle name="Normal 76 2 3 4 3 3" xfId="23282" xr:uid="{00000000-0005-0000-0000-00003CA00000}"/>
    <cellStyle name="Normal 76 2 3 4 4" xfId="33502" xr:uid="{00000000-0005-0000-0000-00003DA00000}"/>
    <cellStyle name="Normal 76 2 3 4 5" xfId="18269" xr:uid="{00000000-0005-0000-0000-00003EA00000}"/>
    <cellStyle name="Normal 76 2 3 5" xfId="4820" xr:uid="{00000000-0005-0000-0000-00003FA00000}"/>
    <cellStyle name="Normal 76 2 3 5 2" xfId="14872" xr:uid="{00000000-0005-0000-0000-000040A00000}"/>
    <cellStyle name="Normal 76 2 3 5 2 2" xfId="45203" xr:uid="{00000000-0005-0000-0000-000041A00000}"/>
    <cellStyle name="Normal 76 2 3 5 2 3" xfId="29970" xr:uid="{00000000-0005-0000-0000-000042A00000}"/>
    <cellStyle name="Normal 76 2 3 5 3" xfId="9852" xr:uid="{00000000-0005-0000-0000-000043A00000}"/>
    <cellStyle name="Normal 76 2 3 5 3 2" xfId="40186" xr:uid="{00000000-0005-0000-0000-000044A00000}"/>
    <cellStyle name="Normal 76 2 3 5 3 3" xfId="24953" xr:uid="{00000000-0005-0000-0000-000045A00000}"/>
    <cellStyle name="Normal 76 2 3 5 4" xfId="35173" xr:uid="{00000000-0005-0000-0000-000046A00000}"/>
    <cellStyle name="Normal 76 2 3 5 5" xfId="19940" xr:uid="{00000000-0005-0000-0000-000047A00000}"/>
    <cellStyle name="Normal 76 2 3 6" xfId="11530" xr:uid="{00000000-0005-0000-0000-000048A00000}"/>
    <cellStyle name="Normal 76 2 3 6 2" xfId="41861" xr:uid="{00000000-0005-0000-0000-000049A00000}"/>
    <cellStyle name="Normal 76 2 3 6 3" xfId="26628" xr:uid="{00000000-0005-0000-0000-00004AA00000}"/>
    <cellStyle name="Normal 76 2 3 7" xfId="6509" xr:uid="{00000000-0005-0000-0000-00004BA00000}"/>
    <cellStyle name="Normal 76 2 3 7 2" xfId="36844" xr:uid="{00000000-0005-0000-0000-00004CA00000}"/>
    <cellStyle name="Normal 76 2 3 7 3" xfId="21611" xr:uid="{00000000-0005-0000-0000-00004DA00000}"/>
    <cellStyle name="Normal 76 2 3 8" xfId="31832" xr:uid="{00000000-0005-0000-0000-00004EA00000}"/>
    <cellStyle name="Normal 76 2 3 9" xfId="16598" xr:uid="{00000000-0005-0000-0000-00004FA00000}"/>
    <cellStyle name="Normal 76 2 4" xfId="1645" xr:uid="{00000000-0005-0000-0000-000050A00000}"/>
    <cellStyle name="Normal 76 2 4 2" xfId="2484" xr:uid="{00000000-0005-0000-0000-000051A00000}"/>
    <cellStyle name="Normal 76 2 4 2 2" xfId="4174" xr:uid="{00000000-0005-0000-0000-000052A00000}"/>
    <cellStyle name="Normal 76 2 4 2 2 2" xfId="14247" xr:uid="{00000000-0005-0000-0000-000053A00000}"/>
    <cellStyle name="Normal 76 2 4 2 2 2 2" xfId="44578" xr:uid="{00000000-0005-0000-0000-000054A00000}"/>
    <cellStyle name="Normal 76 2 4 2 2 2 3" xfId="29345" xr:uid="{00000000-0005-0000-0000-000055A00000}"/>
    <cellStyle name="Normal 76 2 4 2 2 3" xfId="9227" xr:uid="{00000000-0005-0000-0000-000056A00000}"/>
    <cellStyle name="Normal 76 2 4 2 2 3 2" xfId="39561" xr:uid="{00000000-0005-0000-0000-000057A00000}"/>
    <cellStyle name="Normal 76 2 4 2 2 3 3" xfId="24328" xr:uid="{00000000-0005-0000-0000-000058A00000}"/>
    <cellStyle name="Normal 76 2 4 2 2 4" xfId="34548" xr:uid="{00000000-0005-0000-0000-000059A00000}"/>
    <cellStyle name="Normal 76 2 4 2 2 5" xfId="19315" xr:uid="{00000000-0005-0000-0000-00005AA00000}"/>
    <cellStyle name="Normal 76 2 4 2 3" xfId="5866" xr:uid="{00000000-0005-0000-0000-00005BA00000}"/>
    <cellStyle name="Normal 76 2 4 2 3 2" xfId="15918" xr:uid="{00000000-0005-0000-0000-00005CA00000}"/>
    <cellStyle name="Normal 76 2 4 2 3 2 2" xfId="46249" xr:uid="{00000000-0005-0000-0000-00005DA00000}"/>
    <cellStyle name="Normal 76 2 4 2 3 2 3" xfId="31016" xr:uid="{00000000-0005-0000-0000-00005EA00000}"/>
    <cellStyle name="Normal 76 2 4 2 3 3" xfId="10898" xr:uid="{00000000-0005-0000-0000-00005FA00000}"/>
    <cellStyle name="Normal 76 2 4 2 3 3 2" xfId="41232" xr:uid="{00000000-0005-0000-0000-000060A00000}"/>
    <cellStyle name="Normal 76 2 4 2 3 3 3" xfId="25999" xr:uid="{00000000-0005-0000-0000-000061A00000}"/>
    <cellStyle name="Normal 76 2 4 2 3 4" xfId="36219" xr:uid="{00000000-0005-0000-0000-000062A00000}"/>
    <cellStyle name="Normal 76 2 4 2 3 5" xfId="20986" xr:uid="{00000000-0005-0000-0000-000063A00000}"/>
    <cellStyle name="Normal 76 2 4 2 4" xfId="12576" xr:uid="{00000000-0005-0000-0000-000064A00000}"/>
    <cellStyle name="Normal 76 2 4 2 4 2" xfId="42907" xr:uid="{00000000-0005-0000-0000-000065A00000}"/>
    <cellStyle name="Normal 76 2 4 2 4 3" xfId="27674" xr:uid="{00000000-0005-0000-0000-000066A00000}"/>
    <cellStyle name="Normal 76 2 4 2 5" xfId="7555" xr:uid="{00000000-0005-0000-0000-000067A00000}"/>
    <cellStyle name="Normal 76 2 4 2 5 2" xfId="37890" xr:uid="{00000000-0005-0000-0000-000068A00000}"/>
    <cellStyle name="Normal 76 2 4 2 5 3" xfId="22657" xr:uid="{00000000-0005-0000-0000-000069A00000}"/>
    <cellStyle name="Normal 76 2 4 2 6" xfId="32878" xr:uid="{00000000-0005-0000-0000-00006AA00000}"/>
    <cellStyle name="Normal 76 2 4 2 7" xfId="17644" xr:uid="{00000000-0005-0000-0000-00006BA00000}"/>
    <cellStyle name="Normal 76 2 4 3" xfId="3337" xr:uid="{00000000-0005-0000-0000-00006CA00000}"/>
    <cellStyle name="Normal 76 2 4 3 2" xfId="13411" xr:uid="{00000000-0005-0000-0000-00006DA00000}"/>
    <cellStyle name="Normal 76 2 4 3 2 2" xfId="43742" xr:uid="{00000000-0005-0000-0000-00006EA00000}"/>
    <cellStyle name="Normal 76 2 4 3 2 3" xfId="28509" xr:uid="{00000000-0005-0000-0000-00006FA00000}"/>
    <cellStyle name="Normal 76 2 4 3 3" xfId="8391" xr:uid="{00000000-0005-0000-0000-000070A00000}"/>
    <cellStyle name="Normal 76 2 4 3 3 2" xfId="38725" xr:uid="{00000000-0005-0000-0000-000071A00000}"/>
    <cellStyle name="Normal 76 2 4 3 3 3" xfId="23492" xr:uid="{00000000-0005-0000-0000-000072A00000}"/>
    <cellStyle name="Normal 76 2 4 3 4" xfId="33712" xr:uid="{00000000-0005-0000-0000-000073A00000}"/>
    <cellStyle name="Normal 76 2 4 3 5" xfId="18479" xr:uid="{00000000-0005-0000-0000-000074A00000}"/>
    <cellStyle name="Normal 76 2 4 4" xfId="5030" xr:uid="{00000000-0005-0000-0000-000075A00000}"/>
    <cellStyle name="Normal 76 2 4 4 2" xfId="15082" xr:uid="{00000000-0005-0000-0000-000076A00000}"/>
    <cellStyle name="Normal 76 2 4 4 2 2" xfId="45413" xr:uid="{00000000-0005-0000-0000-000077A00000}"/>
    <cellStyle name="Normal 76 2 4 4 2 3" xfId="30180" xr:uid="{00000000-0005-0000-0000-000078A00000}"/>
    <cellStyle name="Normal 76 2 4 4 3" xfId="10062" xr:uid="{00000000-0005-0000-0000-000079A00000}"/>
    <cellStyle name="Normal 76 2 4 4 3 2" xfId="40396" xr:uid="{00000000-0005-0000-0000-00007AA00000}"/>
    <cellStyle name="Normal 76 2 4 4 3 3" xfId="25163" xr:uid="{00000000-0005-0000-0000-00007BA00000}"/>
    <cellStyle name="Normal 76 2 4 4 4" xfId="35383" xr:uid="{00000000-0005-0000-0000-00007CA00000}"/>
    <cellStyle name="Normal 76 2 4 4 5" xfId="20150" xr:uid="{00000000-0005-0000-0000-00007DA00000}"/>
    <cellStyle name="Normal 76 2 4 5" xfId="11740" xr:uid="{00000000-0005-0000-0000-00007EA00000}"/>
    <cellStyle name="Normal 76 2 4 5 2" xfId="42071" xr:uid="{00000000-0005-0000-0000-00007FA00000}"/>
    <cellStyle name="Normal 76 2 4 5 3" xfId="26838" xr:uid="{00000000-0005-0000-0000-000080A00000}"/>
    <cellStyle name="Normal 76 2 4 6" xfId="6719" xr:uid="{00000000-0005-0000-0000-000081A00000}"/>
    <cellStyle name="Normal 76 2 4 6 2" xfId="37054" xr:uid="{00000000-0005-0000-0000-000082A00000}"/>
    <cellStyle name="Normal 76 2 4 6 3" xfId="21821" xr:uid="{00000000-0005-0000-0000-000083A00000}"/>
    <cellStyle name="Normal 76 2 4 7" xfId="32042" xr:uid="{00000000-0005-0000-0000-000084A00000}"/>
    <cellStyle name="Normal 76 2 4 8" xfId="16808" xr:uid="{00000000-0005-0000-0000-000085A00000}"/>
    <cellStyle name="Normal 76 2 5" xfId="2066" xr:uid="{00000000-0005-0000-0000-000086A00000}"/>
    <cellStyle name="Normal 76 2 5 2" xfId="3756" xr:uid="{00000000-0005-0000-0000-000087A00000}"/>
    <cellStyle name="Normal 76 2 5 2 2" xfId="13829" xr:uid="{00000000-0005-0000-0000-000088A00000}"/>
    <cellStyle name="Normal 76 2 5 2 2 2" xfId="44160" xr:uid="{00000000-0005-0000-0000-000089A00000}"/>
    <cellStyle name="Normal 76 2 5 2 2 3" xfId="28927" xr:uid="{00000000-0005-0000-0000-00008AA00000}"/>
    <cellStyle name="Normal 76 2 5 2 3" xfId="8809" xr:uid="{00000000-0005-0000-0000-00008BA00000}"/>
    <cellStyle name="Normal 76 2 5 2 3 2" xfId="39143" xr:uid="{00000000-0005-0000-0000-00008CA00000}"/>
    <cellStyle name="Normal 76 2 5 2 3 3" xfId="23910" xr:uid="{00000000-0005-0000-0000-00008DA00000}"/>
    <cellStyle name="Normal 76 2 5 2 4" xfId="34130" xr:uid="{00000000-0005-0000-0000-00008EA00000}"/>
    <cellStyle name="Normal 76 2 5 2 5" xfId="18897" xr:uid="{00000000-0005-0000-0000-00008FA00000}"/>
    <cellStyle name="Normal 76 2 5 3" xfId="5448" xr:uid="{00000000-0005-0000-0000-000090A00000}"/>
    <cellStyle name="Normal 76 2 5 3 2" xfId="15500" xr:uid="{00000000-0005-0000-0000-000091A00000}"/>
    <cellStyle name="Normal 76 2 5 3 2 2" xfId="45831" xr:uid="{00000000-0005-0000-0000-000092A00000}"/>
    <cellStyle name="Normal 76 2 5 3 2 3" xfId="30598" xr:uid="{00000000-0005-0000-0000-000093A00000}"/>
    <cellStyle name="Normal 76 2 5 3 3" xfId="10480" xr:uid="{00000000-0005-0000-0000-000094A00000}"/>
    <cellStyle name="Normal 76 2 5 3 3 2" xfId="40814" xr:uid="{00000000-0005-0000-0000-000095A00000}"/>
    <cellStyle name="Normal 76 2 5 3 3 3" xfId="25581" xr:uid="{00000000-0005-0000-0000-000096A00000}"/>
    <cellStyle name="Normal 76 2 5 3 4" xfId="35801" xr:uid="{00000000-0005-0000-0000-000097A00000}"/>
    <cellStyle name="Normal 76 2 5 3 5" xfId="20568" xr:uid="{00000000-0005-0000-0000-000098A00000}"/>
    <cellStyle name="Normal 76 2 5 4" xfId="12158" xr:uid="{00000000-0005-0000-0000-000099A00000}"/>
    <cellStyle name="Normal 76 2 5 4 2" xfId="42489" xr:uid="{00000000-0005-0000-0000-00009AA00000}"/>
    <cellStyle name="Normal 76 2 5 4 3" xfId="27256" xr:uid="{00000000-0005-0000-0000-00009BA00000}"/>
    <cellStyle name="Normal 76 2 5 5" xfId="7137" xr:uid="{00000000-0005-0000-0000-00009CA00000}"/>
    <cellStyle name="Normal 76 2 5 5 2" xfId="37472" xr:uid="{00000000-0005-0000-0000-00009DA00000}"/>
    <cellStyle name="Normal 76 2 5 5 3" xfId="22239" xr:uid="{00000000-0005-0000-0000-00009EA00000}"/>
    <cellStyle name="Normal 76 2 5 6" xfId="32460" xr:uid="{00000000-0005-0000-0000-00009FA00000}"/>
    <cellStyle name="Normal 76 2 5 7" xfId="17226" xr:uid="{00000000-0005-0000-0000-0000A0A00000}"/>
    <cellStyle name="Normal 76 2 6" xfId="2919" xr:uid="{00000000-0005-0000-0000-0000A1A00000}"/>
    <cellStyle name="Normal 76 2 6 2" xfId="12993" xr:uid="{00000000-0005-0000-0000-0000A2A00000}"/>
    <cellStyle name="Normal 76 2 6 2 2" xfId="43324" xr:uid="{00000000-0005-0000-0000-0000A3A00000}"/>
    <cellStyle name="Normal 76 2 6 2 3" xfId="28091" xr:uid="{00000000-0005-0000-0000-0000A4A00000}"/>
    <cellStyle name="Normal 76 2 6 3" xfId="7973" xr:uid="{00000000-0005-0000-0000-0000A5A00000}"/>
    <cellStyle name="Normal 76 2 6 3 2" xfId="38307" xr:uid="{00000000-0005-0000-0000-0000A6A00000}"/>
    <cellStyle name="Normal 76 2 6 3 3" xfId="23074" xr:uid="{00000000-0005-0000-0000-0000A7A00000}"/>
    <cellStyle name="Normal 76 2 6 4" xfId="33294" xr:uid="{00000000-0005-0000-0000-0000A8A00000}"/>
    <cellStyle name="Normal 76 2 6 5" xfId="18061" xr:uid="{00000000-0005-0000-0000-0000A9A00000}"/>
    <cellStyle name="Normal 76 2 7" xfId="4612" xr:uid="{00000000-0005-0000-0000-0000AAA00000}"/>
    <cellStyle name="Normal 76 2 7 2" xfId="14664" xr:uid="{00000000-0005-0000-0000-0000ABA00000}"/>
    <cellStyle name="Normal 76 2 7 2 2" xfId="44995" xr:uid="{00000000-0005-0000-0000-0000ACA00000}"/>
    <cellStyle name="Normal 76 2 7 2 3" xfId="29762" xr:uid="{00000000-0005-0000-0000-0000ADA00000}"/>
    <cellStyle name="Normal 76 2 7 3" xfId="9644" xr:uid="{00000000-0005-0000-0000-0000AEA00000}"/>
    <cellStyle name="Normal 76 2 7 3 2" xfId="39978" xr:uid="{00000000-0005-0000-0000-0000AFA00000}"/>
    <cellStyle name="Normal 76 2 7 3 3" xfId="24745" xr:uid="{00000000-0005-0000-0000-0000B0A00000}"/>
    <cellStyle name="Normal 76 2 7 4" xfId="34965" xr:uid="{00000000-0005-0000-0000-0000B1A00000}"/>
    <cellStyle name="Normal 76 2 7 5" xfId="19732" xr:uid="{00000000-0005-0000-0000-0000B2A00000}"/>
    <cellStyle name="Normal 76 2 8" xfId="11322" xr:uid="{00000000-0005-0000-0000-0000B3A00000}"/>
    <cellStyle name="Normal 76 2 8 2" xfId="41653" xr:uid="{00000000-0005-0000-0000-0000B4A00000}"/>
    <cellStyle name="Normal 76 2 8 3" xfId="26420" xr:uid="{00000000-0005-0000-0000-0000B5A00000}"/>
    <cellStyle name="Normal 76 2 9" xfId="6301" xr:uid="{00000000-0005-0000-0000-0000B6A00000}"/>
    <cellStyle name="Normal 76 2 9 2" xfId="36636" xr:uid="{00000000-0005-0000-0000-0000B7A00000}"/>
    <cellStyle name="Normal 76 2 9 3" xfId="21403" xr:uid="{00000000-0005-0000-0000-0000B8A00000}"/>
    <cellStyle name="Normal 76 3" xfId="1265" xr:uid="{00000000-0005-0000-0000-0000B9A00000}"/>
    <cellStyle name="Normal 76 3 10" xfId="16442" xr:uid="{00000000-0005-0000-0000-0000BAA00000}"/>
    <cellStyle name="Normal 76 3 2" xfId="1484" xr:uid="{00000000-0005-0000-0000-0000BBA00000}"/>
    <cellStyle name="Normal 76 3 2 2" xfId="1905" xr:uid="{00000000-0005-0000-0000-0000BCA00000}"/>
    <cellStyle name="Normal 76 3 2 2 2" xfId="2744" xr:uid="{00000000-0005-0000-0000-0000BDA00000}"/>
    <cellStyle name="Normal 76 3 2 2 2 2" xfId="4434" xr:uid="{00000000-0005-0000-0000-0000BEA00000}"/>
    <cellStyle name="Normal 76 3 2 2 2 2 2" xfId="14507" xr:uid="{00000000-0005-0000-0000-0000BFA00000}"/>
    <cellStyle name="Normal 76 3 2 2 2 2 2 2" xfId="44838" xr:uid="{00000000-0005-0000-0000-0000C0A00000}"/>
    <cellStyle name="Normal 76 3 2 2 2 2 2 3" xfId="29605" xr:uid="{00000000-0005-0000-0000-0000C1A00000}"/>
    <cellStyle name="Normal 76 3 2 2 2 2 3" xfId="9487" xr:uid="{00000000-0005-0000-0000-0000C2A00000}"/>
    <cellStyle name="Normal 76 3 2 2 2 2 3 2" xfId="39821" xr:uid="{00000000-0005-0000-0000-0000C3A00000}"/>
    <cellStyle name="Normal 76 3 2 2 2 2 3 3" xfId="24588" xr:uid="{00000000-0005-0000-0000-0000C4A00000}"/>
    <cellStyle name="Normal 76 3 2 2 2 2 4" xfId="34808" xr:uid="{00000000-0005-0000-0000-0000C5A00000}"/>
    <cellStyle name="Normal 76 3 2 2 2 2 5" xfId="19575" xr:uid="{00000000-0005-0000-0000-0000C6A00000}"/>
    <cellStyle name="Normal 76 3 2 2 2 3" xfId="6126" xr:uid="{00000000-0005-0000-0000-0000C7A00000}"/>
    <cellStyle name="Normal 76 3 2 2 2 3 2" xfId="16178" xr:uid="{00000000-0005-0000-0000-0000C8A00000}"/>
    <cellStyle name="Normal 76 3 2 2 2 3 2 2" xfId="46509" xr:uid="{00000000-0005-0000-0000-0000C9A00000}"/>
    <cellStyle name="Normal 76 3 2 2 2 3 2 3" xfId="31276" xr:uid="{00000000-0005-0000-0000-0000CAA00000}"/>
    <cellStyle name="Normal 76 3 2 2 2 3 3" xfId="11158" xr:uid="{00000000-0005-0000-0000-0000CBA00000}"/>
    <cellStyle name="Normal 76 3 2 2 2 3 3 2" xfId="41492" xr:uid="{00000000-0005-0000-0000-0000CCA00000}"/>
    <cellStyle name="Normal 76 3 2 2 2 3 3 3" xfId="26259" xr:uid="{00000000-0005-0000-0000-0000CDA00000}"/>
    <cellStyle name="Normal 76 3 2 2 2 3 4" xfId="36479" xr:uid="{00000000-0005-0000-0000-0000CEA00000}"/>
    <cellStyle name="Normal 76 3 2 2 2 3 5" xfId="21246" xr:uid="{00000000-0005-0000-0000-0000CFA00000}"/>
    <cellStyle name="Normal 76 3 2 2 2 4" xfId="12836" xr:uid="{00000000-0005-0000-0000-0000D0A00000}"/>
    <cellStyle name="Normal 76 3 2 2 2 4 2" xfId="43167" xr:uid="{00000000-0005-0000-0000-0000D1A00000}"/>
    <cellStyle name="Normal 76 3 2 2 2 4 3" xfId="27934" xr:uid="{00000000-0005-0000-0000-0000D2A00000}"/>
    <cellStyle name="Normal 76 3 2 2 2 5" xfId="7815" xr:uid="{00000000-0005-0000-0000-0000D3A00000}"/>
    <cellStyle name="Normal 76 3 2 2 2 5 2" xfId="38150" xr:uid="{00000000-0005-0000-0000-0000D4A00000}"/>
    <cellStyle name="Normal 76 3 2 2 2 5 3" xfId="22917" xr:uid="{00000000-0005-0000-0000-0000D5A00000}"/>
    <cellStyle name="Normal 76 3 2 2 2 6" xfId="33138" xr:uid="{00000000-0005-0000-0000-0000D6A00000}"/>
    <cellStyle name="Normal 76 3 2 2 2 7" xfId="17904" xr:uid="{00000000-0005-0000-0000-0000D7A00000}"/>
    <cellStyle name="Normal 76 3 2 2 3" xfId="3597" xr:uid="{00000000-0005-0000-0000-0000D8A00000}"/>
    <cellStyle name="Normal 76 3 2 2 3 2" xfId="13671" xr:uid="{00000000-0005-0000-0000-0000D9A00000}"/>
    <cellStyle name="Normal 76 3 2 2 3 2 2" xfId="44002" xr:uid="{00000000-0005-0000-0000-0000DAA00000}"/>
    <cellStyle name="Normal 76 3 2 2 3 2 3" xfId="28769" xr:uid="{00000000-0005-0000-0000-0000DBA00000}"/>
    <cellStyle name="Normal 76 3 2 2 3 3" xfId="8651" xr:uid="{00000000-0005-0000-0000-0000DCA00000}"/>
    <cellStyle name="Normal 76 3 2 2 3 3 2" xfId="38985" xr:uid="{00000000-0005-0000-0000-0000DDA00000}"/>
    <cellStyle name="Normal 76 3 2 2 3 3 3" xfId="23752" xr:uid="{00000000-0005-0000-0000-0000DEA00000}"/>
    <cellStyle name="Normal 76 3 2 2 3 4" xfId="33972" xr:uid="{00000000-0005-0000-0000-0000DFA00000}"/>
    <cellStyle name="Normal 76 3 2 2 3 5" xfId="18739" xr:uid="{00000000-0005-0000-0000-0000E0A00000}"/>
    <cellStyle name="Normal 76 3 2 2 4" xfId="5290" xr:uid="{00000000-0005-0000-0000-0000E1A00000}"/>
    <cellStyle name="Normal 76 3 2 2 4 2" xfId="15342" xr:uid="{00000000-0005-0000-0000-0000E2A00000}"/>
    <cellStyle name="Normal 76 3 2 2 4 2 2" xfId="45673" xr:uid="{00000000-0005-0000-0000-0000E3A00000}"/>
    <cellStyle name="Normal 76 3 2 2 4 2 3" xfId="30440" xr:uid="{00000000-0005-0000-0000-0000E4A00000}"/>
    <cellStyle name="Normal 76 3 2 2 4 3" xfId="10322" xr:uid="{00000000-0005-0000-0000-0000E5A00000}"/>
    <cellStyle name="Normal 76 3 2 2 4 3 2" xfId="40656" xr:uid="{00000000-0005-0000-0000-0000E6A00000}"/>
    <cellStyle name="Normal 76 3 2 2 4 3 3" xfId="25423" xr:uid="{00000000-0005-0000-0000-0000E7A00000}"/>
    <cellStyle name="Normal 76 3 2 2 4 4" xfId="35643" xr:uid="{00000000-0005-0000-0000-0000E8A00000}"/>
    <cellStyle name="Normal 76 3 2 2 4 5" xfId="20410" xr:uid="{00000000-0005-0000-0000-0000E9A00000}"/>
    <cellStyle name="Normal 76 3 2 2 5" xfId="12000" xr:uid="{00000000-0005-0000-0000-0000EAA00000}"/>
    <cellStyle name="Normal 76 3 2 2 5 2" xfId="42331" xr:uid="{00000000-0005-0000-0000-0000EBA00000}"/>
    <cellStyle name="Normal 76 3 2 2 5 3" xfId="27098" xr:uid="{00000000-0005-0000-0000-0000ECA00000}"/>
    <cellStyle name="Normal 76 3 2 2 6" xfId="6979" xr:uid="{00000000-0005-0000-0000-0000EDA00000}"/>
    <cellStyle name="Normal 76 3 2 2 6 2" xfId="37314" xr:uid="{00000000-0005-0000-0000-0000EEA00000}"/>
    <cellStyle name="Normal 76 3 2 2 6 3" xfId="22081" xr:uid="{00000000-0005-0000-0000-0000EFA00000}"/>
    <cellStyle name="Normal 76 3 2 2 7" xfId="32302" xr:uid="{00000000-0005-0000-0000-0000F0A00000}"/>
    <cellStyle name="Normal 76 3 2 2 8" xfId="17068" xr:uid="{00000000-0005-0000-0000-0000F1A00000}"/>
    <cellStyle name="Normal 76 3 2 3" xfId="2326" xr:uid="{00000000-0005-0000-0000-0000F2A00000}"/>
    <cellStyle name="Normal 76 3 2 3 2" xfId="4016" xr:uid="{00000000-0005-0000-0000-0000F3A00000}"/>
    <cellStyle name="Normal 76 3 2 3 2 2" xfId="14089" xr:uid="{00000000-0005-0000-0000-0000F4A00000}"/>
    <cellStyle name="Normal 76 3 2 3 2 2 2" xfId="44420" xr:uid="{00000000-0005-0000-0000-0000F5A00000}"/>
    <cellStyle name="Normal 76 3 2 3 2 2 3" xfId="29187" xr:uid="{00000000-0005-0000-0000-0000F6A00000}"/>
    <cellStyle name="Normal 76 3 2 3 2 3" xfId="9069" xr:uid="{00000000-0005-0000-0000-0000F7A00000}"/>
    <cellStyle name="Normal 76 3 2 3 2 3 2" xfId="39403" xr:uid="{00000000-0005-0000-0000-0000F8A00000}"/>
    <cellStyle name="Normal 76 3 2 3 2 3 3" xfId="24170" xr:uid="{00000000-0005-0000-0000-0000F9A00000}"/>
    <cellStyle name="Normal 76 3 2 3 2 4" xfId="34390" xr:uid="{00000000-0005-0000-0000-0000FAA00000}"/>
    <cellStyle name="Normal 76 3 2 3 2 5" xfId="19157" xr:uid="{00000000-0005-0000-0000-0000FBA00000}"/>
    <cellStyle name="Normal 76 3 2 3 3" xfId="5708" xr:uid="{00000000-0005-0000-0000-0000FCA00000}"/>
    <cellStyle name="Normal 76 3 2 3 3 2" xfId="15760" xr:uid="{00000000-0005-0000-0000-0000FDA00000}"/>
    <cellStyle name="Normal 76 3 2 3 3 2 2" xfId="46091" xr:uid="{00000000-0005-0000-0000-0000FEA00000}"/>
    <cellStyle name="Normal 76 3 2 3 3 2 3" xfId="30858" xr:uid="{00000000-0005-0000-0000-0000FFA00000}"/>
    <cellStyle name="Normal 76 3 2 3 3 3" xfId="10740" xr:uid="{00000000-0005-0000-0000-000000A10000}"/>
    <cellStyle name="Normal 76 3 2 3 3 3 2" xfId="41074" xr:uid="{00000000-0005-0000-0000-000001A10000}"/>
    <cellStyle name="Normal 76 3 2 3 3 3 3" xfId="25841" xr:uid="{00000000-0005-0000-0000-000002A10000}"/>
    <cellStyle name="Normal 76 3 2 3 3 4" xfId="36061" xr:uid="{00000000-0005-0000-0000-000003A10000}"/>
    <cellStyle name="Normal 76 3 2 3 3 5" xfId="20828" xr:uid="{00000000-0005-0000-0000-000004A10000}"/>
    <cellStyle name="Normal 76 3 2 3 4" xfId="12418" xr:uid="{00000000-0005-0000-0000-000005A10000}"/>
    <cellStyle name="Normal 76 3 2 3 4 2" xfId="42749" xr:uid="{00000000-0005-0000-0000-000006A10000}"/>
    <cellStyle name="Normal 76 3 2 3 4 3" xfId="27516" xr:uid="{00000000-0005-0000-0000-000007A10000}"/>
    <cellStyle name="Normal 76 3 2 3 5" xfId="7397" xr:uid="{00000000-0005-0000-0000-000008A10000}"/>
    <cellStyle name="Normal 76 3 2 3 5 2" xfId="37732" xr:uid="{00000000-0005-0000-0000-000009A10000}"/>
    <cellStyle name="Normal 76 3 2 3 5 3" xfId="22499" xr:uid="{00000000-0005-0000-0000-00000AA10000}"/>
    <cellStyle name="Normal 76 3 2 3 6" xfId="32720" xr:uid="{00000000-0005-0000-0000-00000BA10000}"/>
    <cellStyle name="Normal 76 3 2 3 7" xfId="17486" xr:uid="{00000000-0005-0000-0000-00000CA10000}"/>
    <cellStyle name="Normal 76 3 2 4" xfId="3179" xr:uid="{00000000-0005-0000-0000-00000DA10000}"/>
    <cellStyle name="Normal 76 3 2 4 2" xfId="13253" xr:uid="{00000000-0005-0000-0000-00000EA10000}"/>
    <cellStyle name="Normal 76 3 2 4 2 2" xfId="43584" xr:uid="{00000000-0005-0000-0000-00000FA10000}"/>
    <cellStyle name="Normal 76 3 2 4 2 3" xfId="28351" xr:uid="{00000000-0005-0000-0000-000010A10000}"/>
    <cellStyle name="Normal 76 3 2 4 3" xfId="8233" xr:uid="{00000000-0005-0000-0000-000011A10000}"/>
    <cellStyle name="Normal 76 3 2 4 3 2" xfId="38567" xr:uid="{00000000-0005-0000-0000-000012A10000}"/>
    <cellStyle name="Normal 76 3 2 4 3 3" xfId="23334" xr:uid="{00000000-0005-0000-0000-000013A10000}"/>
    <cellStyle name="Normal 76 3 2 4 4" xfId="33554" xr:uid="{00000000-0005-0000-0000-000014A10000}"/>
    <cellStyle name="Normal 76 3 2 4 5" xfId="18321" xr:uid="{00000000-0005-0000-0000-000015A10000}"/>
    <cellStyle name="Normal 76 3 2 5" xfId="4872" xr:uid="{00000000-0005-0000-0000-000016A10000}"/>
    <cellStyle name="Normal 76 3 2 5 2" xfId="14924" xr:uid="{00000000-0005-0000-0000-000017A10000}"/>
    <cellStyle name="Normal 76 3 2 5 2 2" xfId="45255" xr:uid="{00000000-0005-0000-0000-000018A10000}"/>
    <cellStyle name="Normal 76 3 2 5 2 3" xfId="30022" xr:uid="{00000000-0005-0000-0000-000019A10000}"/>
    <cellStyle name="Normal 76 3 2 5 3" xfId="9904" xr:uid="{00000000-0005-0000-0000-00001AA10000}"/>
    <cellStyle name="Normal 76 3 2 5 3 2" xfId="40238" xr:uid="{00000000-0005-0000-0000-00001BA10000}"/>
    <cellStyle name="Normal 76 3 2 5 3 3" xfId="25005" xr:uid="{00000000-0005-0000-0000-00001CA10000}"/>
    <cellStyle name="Normal 76 3 2 5 4" xfId="35225" xr:uid="{00000000-0005-0000-0000-00001DA10000}"/>
    <cellStyle name="Normal 76 3 2 5 5" xfId="19992" xr:uid="{00000000-0005-0000-0000-00001EA10000}"/>
    <cellStyle name="Normal 76 3 2 6" xfId="11582" xr:uid="{00000000-0005-0000-0000-00001FA10000}"/>
    <cellStyle name="Normal 76 3 2 6 2" xfId="41913" xr:uid="{00000000-0005-0000-0000-000020A10000}"/>
    <cellStyle name="Normal 76 3 2 6 3" xfId="26680" xr:uid="{00000000-0005-0000-0000-000021A10000}"/>
    <cellStyle name="Normal 76 3 2 7" xfId="6561" xr:uid="{00000000-0005-0000-0000-000022A10000}"/>
    <cellStyle name="Normal 76 3 2 7 2" xfId="36896" xr:uid="{00000000-0005-0000-0000-000023A10000}"/>
    <cellStyle name="Normal 76 3 2 7 3" xfId="21663" xr:uid="{00000000-0005-0000-0000-000024A10000}"/>
    <cellStyle name="Normal 76 3 2 8" xfId="31884" xr:uid="{00000000-0005-0000-0000-000025A10000}"/>
    <cellStyle name="Normal 76 3 2 9" xfId="16650" xr:uid="{00000000-0005-0000-0000-000026A10000}"/>
    <cellStyle name="Normal 76 3 3" xfId="1697" xr:uid="{00000000-0005-0000-0000-000027A10000}"/>
    <cellStyle name="Normal 76 3 3 2" xfId="2536" xr:uid="{00000000-0005-0000-0000-000028A10000}"/>
    <cellStyle name="Normal 76 3 3 2 2" xfId="4226" xr:uid="{00000000-0005-0000-0000-000029A10000}"/>
    <cellStyle name="Normal 76 3 3 2 2 2" xfId="14299" xr:uid="{00000000-0005-0000-0000-00002AA10000}"/>
    <cellStyle name="Normal 76 3 3 2 2 2 2" xfId="44630" xr:uid="{00000000-0005-0000-0000-00002BA10000}"/>
    <cellStyle name="Normal 76 3 3 2 2 2 3" xfId="29397" xr:uid="{00000000-0005-0000-0000-00002CA10000}"/>
    <cellStyle name="Normal 76 3 3 2 2 3" xfId="9279" xr:uid="{00000000-0005-0000-0000-00002DA10000}"/>
    <cellStyle name="Normal 76 3 3 2 2 3 2" xfId="39613" xr:uid="{00000000-0005-0000-0000-00002EA10000}"/>
    <cellStyle name="Normal 76 3 3 2 2 3 3" xfId="24380" xr:uid="{00000000-0005-0000-0000-00002FA10000}"/>
    <cellStyle name="Normal 76 3 3 2 2 4" xfId="34600" xr:uid="{00000000-0005-0000-0000-000030A10000}"/>
    <cellStyle name="Normal 76 3 3 2 2 5" xfId="19367" xr:uid="{00000000-0005-0000-0000-000031A10000}"/>
    <cellStyle name="Normal 76 3 3 2 3" xfId="5918" xr:uid="{00000000-0005-0000-0000-000032A10000}"/>
    <cellStyle name="Normal 76 3 3 2 3 2" xfId="15970" xr:uid="{00000000-0005-0000-0000-000033A10000}"/>
    <cellStyle name="Normal 76 3 3 2 3 2 2" xfId="46301" xr:uid="{00000000-0005-0000-0000-000034A10000}"/>
    <cellStyle name="Normal 76 3 3 2 3 2 3" xfId="31068" xr:uid="{00000000-0005-0000-0000-000035A10000}"/>
    <cellStyle name="Normal 76 3 3 2 3 3" xfId="10950" xr:uid="{00000000-0005-0000-0000-000036A10000}"/>
    <cellStyle name="Normal 76 3 3 2 3 3 2" xfId="41284" xr:uid="{00000000-0005-0000-0000-000037A10000}"/>
    <cellStyle name="Normal 76 3 3 2 3 3 3" xfId="26051" xr:uid="{00000000-0005-0000-0000-000038A10000}"/>
    <cellStyle name="Normal 76 3 3 2 3 4" xfId="36271" xr:uid="{00000000-0005-0000-0000-000039A10000}"/>
    <cellStyle name="Normal 76 3 3 2 3 5" xfId="21038" xr:uid="{00000000-0005-0000-0000-00003AA10000}"/>
    <cellStyle name="Normal 76 3 3 2 4" xfId="12628" xr:uid="{00000000-0005-0000-0000-00003BA10000}"/>
    <cellStyle name="Normal 76 3 3 2 4 2" xfId="42959" xr:uid="{00000000-0005-0000-0000-00003CA10000}"/>
    <cellStyle name="Normal 76 3 3 2 4 3" xfId="27726" xr:uid="{00000000-0005-0000-0000-00003DA10000}"/>
    <cellStyle name="Normal 76 3 3 2 5" xfId="7607" xr:uid="{00000000-0005-0000-0000-00003EA10000}"/>
    <cellStyle name="Normal 76 3 3 2 5 2" xfId="37942" xr:uid="{00000000-0005-0000-0000-00003FA10000}"/>
    <cellStyle name="Normal 76 3 3 2 5 3" xfId="22709" xr:uid="{00000000-0005-0000-0000-000040A10000}"/>
    <cellStyle name="Normal 76 3 3 2 6" xfId="32930" xr:uid="{00000000-0005-0000-0000-000041A10000}"/>
    <cellStyle name="Normal 76 3 3 2 7" xfId="17696" xr:uid="{00000000-0005-0000-0000-000042A10000}"/>
    <cellStyle name="Normal 76 3 3 3" xfId="3389" xr:uid="{00000000-0005-0000-0000-000043A10000}"/>
    <cellStyle name="Normal 76 3 3 3 2" xfId="13463" xr:uid="{00000000-0005-0000-0000-000044A10000}"/>
    <cellStyle name="Normal 76 3 3 3 2 2" xfId="43794" xr:uid="{00000000-0005-0000-0000-000045A10000}"/>
    <cellStyle name="Normal 76 3 3 3 2 3" xfId="28561" xr:uid="{00000000-0005-0000-0000-000046A10000}"/>
    <cellStyle name="Normal 76 3 3 3 3" xfId="8443" xr:uid="{00000000-0005-0000-0000-000047A10000}"/>
    <cellStyle name="Normal 76 3 3 3 3 2" xfId="38777" xr:uid="{00000000-0005-0000-0000-000048A10000}"/>
    <cellStyle name="Normal 76 3 3 3 3 3" xfId="23544" xr:uid="{00000000-0005-0000-0000-000049A10000}"/>
    <cellStyle name="Normal 76 3 3 3 4" xfId="33764" xr:uid="{00000000-0005-0000-0000-00004AA10000}"/>
    <cellStyle name="Normal 76 3 3 3 5" xfId="18531" xr:uid="{00000000-0005-0000-0000-00004BA10000}"/>
    <cellStyle name="Normal 76 3 3 4" xfId="5082" xr:uid="{00000000-0005-0000-0000-00004CA10000}"/>
    <cellStyle name="Normal 76 3 3 4 2" xfId="15134" xr:uid="{00000000-0005-0000-0000-00004DA10000}"/>
    <cellStyle name="Normal 76 3 3 4 2 2" xfId="45465" xr:uid="{00000000-0005-0000-0000-00004EA10000}"/>
    <cellStyle name="Normal 76 3 3 4 2 3" xfId="30232" xr:uid="{00000000-0005-0000-0000-00004FA10000}"/>
    <cellStyle name="Normal 76 3 3 4 3" xfId="10114" xr:uid="{00000000-0005-0000-0000-000050A10000}"/>
    <cellStyle name="Normal 76 3 3 4 3 2" xfId="40448" xr:uid="{00000000-0005-0000-0000-000051A10000}"/>
    <cellStyle name="Normal 76 3 3 4 3 3" xfId="25215" xr:uid="{00000000-0005-0000-0000-000052A10000}"/>
    <cellStyle name="Normal 76 3 3 4 4" xfId="35435" xr:uid="{00000000-0005-0000-0000-000053A10000}"/>
    <cellStyle name="Normal 76 3 3 4 5" xfId="20202" xr:uid="{00000000-0005-0000-0000-000054A10000}"/>
    <cellStyle name="Normal 76 3 3 5" xfId="11792" xr:uid="{00000000-0005-0000-0000-000055A10000}"/>
    <cellStyle name="Normal 76 3 3 5 2" xfId="42123" xr:uid="{00000000-0005-0000-0000-000056A10000}"/>
    <cellStyle name="Normal 76 3 3 5 3" xfId="26890" xr:uid="{00000000-0005-0000-0000-000057A10000}"/>
    <cellStyle name="Normal 76 3 3 6" xfId="6771" xr:uid="{00000000-0005-0000-0000-000058A10000}"/>
    <cellStyle name="Normal 76 3 3 6 2" xfId="37106" xr:uid="{00000000-0005-0000-0000-000059A10000}"/>
    <cellStyle name="Normal 76 3 3 6 3" xfId="21873" xr:uid="{00000000-0005-0000-0000-00005AA10000}"/>
    <cellStyle name="Normal 76 3 3 7" xfId="32094" xr:uid="{00000000-0005-0000-0000-00005BA10000}"/>
    <cellStyle name="Normal 76 3 3 8" xfId="16860" xr:uid="{00000000-0005-0000-0000-00005CA10000}"/>
    <cellStyle name="Normal 76 3 4" xfId="2118" xr:uid="{00000000-0005-0000-0000-00005DA10000}"/>
    <cellStyle name="Normal 76 3 4 2" xfId="3808" xr:uid="{00000000-0005-0000-0000-00005EA10000}"/>
    <cellStyle name="Normal 76 3 4 2 2" xfId="13881" xr:uid="{00000000-0005-0000-0000-00005FA10000}"/>
    <cellStyle name="Normal 76 3 4 2 2 2" xfId="44212" xr:uid="{00000000-0005-0000-0000-000060A10000}"/>
    <cellStyle name="Normal 76 3 4 2 2 3" xfId="28979" xr:uid="{00000000-0005-0000-0000-000061A10000}"/>
    <cellStyle name="Normal 76 3 4 2 3" xfId="8861" xr:uid="{00000000-0005-0000-0000-000062A10000}"/>
    <cellStyle name="Normal 76 3 4 2 3 2" xfId="39195" xr:uid="{00000000-0005-0000-0000-000063A10000}"/>
    <cellStyle name="Normal 76 3 4 2 3 3" xfId="23962" xr:uid="{00000000-0005-0000-0000-000064A10000}"/>
    <cellStyle name="Normal 76 3 4 2 4" xfId="34182" xr:uid="{00000000-0005-0000-0000-000065A10000}"/>
    <cellStyle name="Normal 76 3 4 2 5" xfId="18949" xr:uid="{00000000-0005-0000-0000-000066A10000}"/>
    <cellStyle name="Normal 76 3 4 3" xfId="5500" xr:uid="{00000000-0005-0000-0000-000067A10000}"/>
    <cellStyle name="Normal 76 3 4 3 2" xfId="15552" xr:uid="{00000000-0005-0000-0000-000068A10000}"/>
    <cellStyle name="Normal 76 3 4 3 2 2" xfId="45883" xr:uid="{00000000-0005-0000-0000-000069A10000}"/>
    <cellStyle name="Normal 76 3 4 3 2 3" xfId="30650" xr:uid="{00000000-0005-0000-0000-00006AA10000}"/>
    <cellStyle name="Normal 76 3 4 3 3" xfId="10532" xr:uid="{00000000-0005-0000-0000-00006BA10000}"/>
    <cellStyle name="Normal 76 3 4 3 3 2" xfId="40866" xr:uid="{00000000-0005-0000-0000-00006CA10000}"/>
    <cellStyle name="Normal 76 3 4 3 3 3" xfId="25633" xr:uid="{00000000-0005-0000-0000-00006DA10000}"/>
    <cellStyle name="Normal 76 3 4 3 4" xfId="35853" xr:uid="{00000000-0005-0000-0000-00006EA10000}"/>
    <cellStyle name="Normal 76 3 4 3 5" xfId="20620" xr:uid="{00000000-0005-0000-0000-00006FA10000}"/>
    <cellStyle name="Normal 76 3 4 4" xfId="12210" xr:uid="{00000000-0005-0000-0000-000070A10000}"/>
    <cellStyle name="Normal 76 3 4 4 2" xfId="42541" xr:uid="{00000000-0005-0000-0000-000071A10000}"/>
    <cellStyle name="Normal 76 3 4 4 3" xfId="27308" xr:uid="{00000000-0005-0000-0000-000072A10000}"/>
    <cellStyle name="Normal 76 3 4 5" xfId="7189" xr:uid="{00000000-0005-0000-0000-000073A10000}"/>
    <cellStyle name="Normal 76 3 4 5 2" xfId="37524" xr:uid="{00000000-0005-0000-0000-000074A10000}"/>
    <cellStyle name="Normal 76 3 4 5 3" xfId="22291" xr:uid="{00000000-0005-0000-0000-000075A10000}"/>
    <cellStyle name="Normal 76 3 4 6" xfId="32512" xr:uid="{00000000-0005-0000-0000-000076A10000}"/>
    <cellStyle name="Normal 76 3 4 7" xfId="17278" xr:uid="{00000000-0005-0000-0000-000077A10000}"/>
    <cellStyle name="Normal 76 3 5" xfId="2971" xr:uid="{00000000-0005-0000-0000-000078A10000}"/>
    <cellStyle name="Normal 76 3 5 2" xfId="13045" xr:uid="{00000000-0005-0000-0000-000079A10000}"/>
    <cellStyle name="Normal 76 3 5 2 2" xfId="43376" xr:uid="{00000000-0005-0000-0000-00007AA10000}"/>
    <cellStyle name="Normal 76 3 5 2 3" xfId="28143" xr:uid="{00000000-0005-0000-0000-00007BA10000}"/>
    <cellStyle name="Normal 76 3 5 3" xfId="8025" xr:uid="{00000000-0005-0000-0000-00007CA10000}"/>
    <cellStyle name="Normal 76 3 5 3 2" xfId="38359" xr:uid="{00000000-0005-0000-0000-00007DA10000}"/>
    <cellStyle name="Normal 76 3 5 3 3" xfId="23126" xr:uid="{00000000-0005-0000-0000-00007EA10000}"/>
    <cellStyle name="Normal 76 3 5 4" xfId="33346" xr:uid="{00000000-0005-0000-0000-00007FA10000}"/>
    <cellStyle name="Normal 76 3 5 5" xfId="18113" xr:uid="{00000000-0005-0000-0000-000080A10000}"/>
    <cellStyle name="Normal 76 3 6" xfId="4664" xr:uid="{00000000-0005-0000-0000-000081A10000}"/>
    <cellStyle name="Normal 76 3 6 2" xfId="14716" xr:uid="{00000000-0005-0000-0000-000082A10000}"/>
    <cellStyle name="Normal 76 3 6 2 2" xfId="45047" xr:uid="{00000000-0005-0000-0000-000083A10000}"/>
    <cellStyle name="Normal 76 3 6 2 3" xfId="29814" xr:uid="{00000000-0005-0000-0000-000084A10000}"/>
    <cellStyle name="Normal 76 3 6 3" xfId="9696" xr:uid="{00000000-0005-0000-0000-000085A10000}"/>
    <cellStyle name="Normal 76 3 6 3 2" xfId="40030" xr:uid="{00000000-0005-0000-0000-000086A10000}"/>
    <cellStyle name="Normal 76 3 6 3 3" xfId="24797" xr:uid="{00000000-0005-0000-0000-000087A10000}"/>
    <cellStyle name="Normal 76 3 6 4" xfId="35017" xr:uid="{00000000-0005-0000-0000-000088A10000}"/>
    <cellStyle name="Normal 76 3 6 5" xfId="19784" xr:uid="{00000000-0005-0000-0000-000089A10000}"/>
    <cellStyle name="Normal 76 3 7" xfId="11374" xr:uid="{00000000-0005-0000-0000-00008AA10000}"/>
    <cellStyle name="Normal 76 3 7 2" xfId="41705" xr:uid="{00000000-0005-0000-0000-00008BA10000}"/>
    <cellStyle name="Normal 76 3 7 3" xfId="26472" xr:uid="{00000000-0005-0000-0000-00008CA10000}"/>
    <cellStyle name="Normal 76 3 8" xfId="6353" xr:uid="{00000000-0005-0000-0000-00008DA10000}"/>
    <cellStyle name="Normal 76 3 8 2" xfId="36688" xr:uid="{00000000-0005-0000-0000-00008EA10000}"/>
    <cellStyle name="Normal 76 3 8 3" xfId="21455" xr:uid="{00000000-0005-0000-0000-00008FA10000}"/>
    <cellStyle name="Normal 76 3 9" xfId="31677" xr:uid="{00000000-0005-0000-0000-000090A10000}"/>
    <cellStyle name="Normal 76 4" xfId="1378" xr:uid="{00000000-0005-0000-0000-000091A10000}"/>
    <cellStyle name="Normal 76 4 2" xfId="1801" xr:uid="{00000000-0005-0000-0000-000092A10000}"/>
    <cellStyle name="Normal 76 4 2 2" xfId="2640" xr:uid="{00000000-0005-0000-0000-000093A10000}"/>
    <cellStyle name="Normal 76 4 2 2 2" xfId="4330" xr:uid="{00000000-0005-0000-0000-000094A10000}"/>
    <cellStyle name="Normal 76 4 2 2 2 2" xfId="14403" xr:uid="{00000000-0005-0000-0000-000095A10000}"/>
    <cellStyle name="Normal 76 4 2 2 2 2 2" xfId="44734" xr:uid="{00000000-0005-0000-0000-000096A10000}"/>
    <cellStyle name="Normal 76 4 2 2 2 2 3" xfId="29501" xr:uid="{00000000-0005-0000-0000-000097A10000}"/>
    <cellStyle name="Normal 76 4 2 2 2 3" xfId="9383" xr:uid="{00000000-0005-0000-0000-000098A10000}"/>
    <cellStyle name="Normal 76 4 2 2 2 3 2" xfId="39717" xr:uid="{00000000-0005-0000-0000-000099A10000}"/>
    <cellStyle name="Normal 76 4 2 2 2 3 3" xfId="24484" xr:uid="{00000000-0005-0000-0000-00009AA10000}"/>
    <cellStyle name="Normal 76 4 2 2 2 4" xfId="34704" xr:uid="{00000000-0005-0000-0000-00009BA10000}"/>
    <cellStyle name="Normal 76 4 2 2 2 5" xfId="19471" xr:uid="{00000000-0005-0000-0000-00009CA10000}"/>
    <cellStyle name="Normal 76 4 2 2 3" xfId="6022" xr:uid="{00000000-0005-0000-0000-00009DA10000}"/>
    <cellStyle name="Normal 76 4 2 2 3 2" xfId="16074" xr:uid="{00000000-0005-0000-0000-00009EA10000}"/>
    <cellStyle name="Normal 76 4 2 2 3 2 2" xfId="46405" xr:uid="{00000000-0005-0000-0000-00009FA10000}"/>
    <cellStyle name="Normal 76 4 2 2 3 2 3" xfId="31172" xr:uid="{00000000-0005-0000-0000-0000A0A10000}"/>
    <cellStyle name="Normal 76 4 2 2 3 3" xfId="11054" xr:uid="{00000000-0005-0000-0000-0000A1A10000}"/>
    <cellStyle name="Normal 76 4 2 2 3 3 2" xfId="41388" xr:uid="{00000000-0005-0000-0000-0000A2A10000}"/>
    <cellStyle name="Normal 76 4 2 2 3 3 3" xfId="26155" xr:uid="{00000000-0005-0000-0000-0000A3A10000}"/>
    <cellStyle name="Normal 76 4 2 2 3 4" xfId="36375" xr:uid="{00000000-0005-0000-0000-0000A4A10000}"/>
    <cellStyle name="Normal 76 4 2 2 3 5" xfId="21142" xr:uid="{00000000-0005-0000-0000-0000A5A10000}"/>
    <cellStyle name="Normal 76 4 2 2 4" xfId="12732" xr:uid="{00000000-0005-0000-0000-0000A6A10000}"/>
    <cellStyle name="Normal 76 4 2 2 4 2" xfId="43063" xr:uid="{00000000-0005-0000-0000-0000A7A10000}"/>
    <cellStyle name="Normal 76 4 2 2 4 3" xfId="27830" xr:uid="{00000000-0005-0000-0000-0000A8A10000}"/>
    <cellStyle name="Normal 76 4 2 2 5" xfId="7711" xr:uid="{00000000-0005-0000-0000-0000A9A10000}"/>
    <cellStyle name="Normal 76 4 2 2 5 2" xfId="38046" xr:uid="{00000000-0005-0000-0000-0000AAA10000}"/>
    <cellStyle name="Normal 76 4 2 2 5 3" xfId="22813" xr:uid="{00000000-0005-0000-0000-0000ABA10000}"/>
    <cellStyle name="Normal 76 4 2 2 6" xfId="33034" xr:uid="{00000000-0005-0000-0000-0000ACA10000}"/>
    <cellStyle name="Normal 76 4 2 2 7" xfId="17800" xr:uid="{00000000-0005-0000-0000-0000ADA10000}"/>
    <cellStyle name="Normal 76 4 2 3" xfId="3493" xr:uid="{00000000-0005-0000-0000-0000AEA10000}"/>
    <cellStyle name="Normal 76 4 2 3 2" xfId="13567" xr:uid="{00000000-0005-0000-0000-0000AFA10000}"/>
    <cellStyle name="Normal 76 4 2 3 2 2" xfId="43898" xr:uid="{00000000-0005-0000-0000-0000B0A10000}"/>
    <cellStyle name="Normal 76 4 2 3 2 3" xfId="28665" xr:uid="{00000000-0005-0000-0000-0000B1A10000}"/>
    <cellStyle name="Normal 76 4 2 3 3" xfId="8547" xr:uid="{00000000-0005-0000-0000-0000B2A10000}"/>
    <cellStyle name="Normal 76 4 2 3 3 2" xfId="38881" xr:uid="{00000000-0005-0000-0000-0000B3A10000}"/>
    <cellStyle name="Normal 76 4 2 3 3 3" xfId="23648" xr:uid="{00000000-0005-0000-0000-0000B4A10000}"/>
    <cellStyle name="Normal 76 4 2 3 4" xfId="33868" xr:uid="{00000000-0005-0000-0000-0000B5A10000}"/>
    <cellStyle name="Normal 76 4 2 3 5" xfId="18635" xr:uid="{00000000-0005-0000-0000-0000B6A10000}"/>
    <cellStyle name="Normal 76 4 2 4" xfId="5186" xr:uid="{00000000-0005-0000-0000-0000B7A10000}"/>
    <cellStyle name="Normal 76 4 2 4 2" xfId="15238" xr:uid="{00000000-0005-0000-0000-0000B8A10000}"/>
    <cellStyle name="Normal 76 4 2 4 2 2" xfId="45569" xr:uid="{00000000-0005-0000-0000-0000B9A10000}"/>
    <cellStyle name="Normal 76 4 2 4 2 3" xfId="30336" xr:uid="{00000000-0005-0000-0000-0000BAA10000}"/>
    <cellStyle name="Normal 76 4 2 4 3" xfId="10218" xr:uid="{00000000-0005-0000-0000-0000BBA10000}"/>
    <cellStyle name="Normal 76 4 2 4 3 2" xfId="40552" xr:uid="{00000000-0005-0000-0000-0000BCA10000}"/>
    <cellStyle name="Normal 76 4 2 4 3 3" xfId="25319" xr:uid="{00000000-0005-0000-0000-0000BDA10000}"/>
    <cellStyle name="Normal 76 4 2 4 4" xfId="35539" xr:uid="{00000000-0005-0000-0000-0000BEA10000}"/>
    <cellStyle name="Normal 76 4 2 4 5" xfId="20306" xr:uid="{00000000-0005-0000-0000-0000BFA10000}"/>
    <cellStyle name="Normal 76 4 2 5" xfId="11896" xr:uid="{00000000-0005-0000-0000-0000C0A10000}"/>
    <cellStyle name="Normal 76 4 2 5 2" xfId="42227" xr:uid="{00000000-0005-0000-0000-0000C1A10000}"/>
    <cellStyle name="Normal 76 4 2 5 3" xfId="26994" xr:uid="{00000000-0005-0000-0000-0000C2A10000}"/>
    <cellStyle name="Normal 76 4 2 6" xfId="6875" xr:uid="{00000000-0005-0000-0000-0000C3A10000}"/>
    <cellStyle name="Normal 76 4 2 6 2" xfId="37210" xr:uid="{00000000-0005-0000-0000-0000C4A10000}"/>
    <cellStyle name="Normal 76 4 2 6 3" xfId="21977" xr:uid="{00000000-0005-0000-0000-0000C5A10000}"/>
    <cellStyle name="Normal 76 4 2 7" xfId="32198" xr:uid="{00000000-0005-0000-0000-0000C6A10000}"/>
    <cellStyle name="Normal 76 4 2 8" xfId="16964" xr:uid="{00000000-0005-0000-0000-0000C7A10000}"/>
    <cellStyle name="Normal 76 4 3" xfId="2222" xr:uid="{00000000-0005-0000-0000-0000C8A10000}"/>
    <cellStyle name="Normal 76 4 3 2" xfId="3912" xr:uid="{00000000-0005-0000-0000-0000C9A10000}"/>
    <cellStyle name="Normal 76 4 3 2 2" xfId="13985" xr:uid="{00000000-0005-0000-0000-0000CAA10000}"/>
    <cellStyle name="Normal 76 4 3 2 2 2" xfId="44316" xr:uid="{00000000-0005-0000-0000-0000CBA10000}"/>
    <cellStyle name="Normal 76 4 3 2 2 3" xfId="29083" xr:uid="{00000000-0005-0000-0000-0000CCA10000}"/>
    <cellStyle name="Normal 76 4 3 2 3" xfId="8965" xr:uid="{00000000-0005-0000-0000-0000CDA10000}"/>
    <cellStyle name="Normal 76 4 3 2 3 2" xfId="39299" xr:uid="{00000000-0005-0000-0000-0000CEA10000}"/>
    <cellStyle name="Normal 76 4 3 2 3 3" xfId="24066" xr:uid="{00000000-0005-0000-0000-0000CFA10000}"/>
    <cellStyle name="Normal 76 4 3 2 4" xfId="34286" xr:uid="{00000000-0005-0000-0000-0000D0A10000}"/>
    <cellStyle name="Normal 76 4 3 2 5" xfId="19053" xr:uid="{00000000-0005-0000-0000-0000D1A10000}"/>
    <cellStyle name="Normal 76 4 3 3" xfId="5604" xr:uid="{00000000-0005-0000-0000-0000D2A10000}"/>
    <cellStyle name="Normal 76 4 3 3 2" xfId="15656" xr:uid="{00000000-0005-0000-0000-0000D3A10000}"/>
    <cellStyle name="Normal 76 4 3 3 2 2" xfId="45987" xr:uid="{00000000-0005-0000-0000-0000D4A10000}"/>
    <cellStyle name="Normal 76 4 3 3 2 3" xfId="30754" xr:uid="{00000000-0005-0000-0000-0000D5A10000}"/>
    <cellStyle name="Normal 76 4 3 3 3" xfId="10636" xr:uid="{00000000-0005-0000-0000-0000D6A10000}"/>
    <cellStyle name="Normal 76 4 3 3 3 2" xfId="40970" xr:uid="{00000000-0005-0000-0000-0000D7A10000}"/>
    <cellStyle name="Normal 76 4 3 3 3 3" xfId="25737" xr:uid="{00000000-0005-0000-0000-0000D8A10000}"/>
    <cellStyle name="Normal 76 4 3 3 4" xfId="35957" xr:uid="{00000000-0005-0000-0000-0000D9A10000}"/>
    <cellStyle name="Normal 76 4 3 3 5" xfId="20724" xr:uid="{00000000-0005-0000-0000-0000DAA10000}"/>
    <cellStyle name="Normal 76 4 3 4" xfId="12314" xr:uid="{00000000-0005-0000-0000-0000DBA10000}"/>
    <cellStyle name="Normal 76 4 3 4 2" xfId="42645" xr:uid="{00000000-0005-0000-0000-0000DCA10000}"/>
    <cellStyle name="Normal 76 4 3 4 3" xfId="27412" xr:uid="{00000000-0005-0000-0000-0000DDA10000}"/>
    <cellStyle name="Normal 76 4 3 5" xfId="7293" xr:uid="{00000000-0005-0000-0000-0000DEA10000}"/>
    <cellStyle name="Normal 76 4 3 5 2" xfId="37628" xr:uid="{00000000-0005-0000-0000-0000DFA10000}"/>
    <cellStyle name="Normal 76 4 3 5 3" xfId="22395" xr:uid="{00000000-0005-0000-0000-0000E0A10000}"/>
    <cellStyle name="Normal 76 4 3 6" xfId="32616" xr:uid="{00000000-0005-0000-0000-0000E1A10000}"/>
    <cellStyle name="Normal 76 4 3 7" xfId="17382" xr:uid="{00000000-0005-0000-0000-0000E2A10000}"/>
    <cellStyle name="Normal 76 4 4" xfId="3075" xr:uid="{00000000-0005-0000-0000-0000E3A10000}"/>
    <cellStyle name="Normal 76 4 4 2" xfId="13149" xr:uid="{00000000-0005-0000-0000-0000E4A10000}"/>
    <cellStyle name="Normal 76 4 4 2 2" xfId="43480" xr:uid="{00000000-0005-0000-0000-0000E5A10000}"/>
    <cellStyle name="Normal 76 4 4 2 3" xfId="28247" xr:uid="{00000000-0005-0000-0000-0000E6A10000}"/>
    <cellStyle name="Normal 76 4 4 3" xfId="8129" xr:uid="{00000000-0005-0000-0000-0000E7A10000}"/>
    <cellStyle name="Normal 76 4 4 3 2" xfId="38463" xr:uid="{00000000-0005-0000-0000-0000E8A10000}"/>
    <cellStyle name="Normal 76 4 4 3 3" xfId="23230" xr:uid="{00000000-0005-0000-0000-0000E9A10000}"/>
    <cellStyle name="Normal 76 4 4 4" xfId="33450" xr:uid="{00000000-0005-0000-0000-0000EAA10000}"/>
    <cellStyle name="Normal 76 4 4 5" xfId="18217" xr:uid="{00000000-0005-0000-0000-0000EBA10000}"/>
    <cellStyle name="Normal 76 4 5" xfId="4768" xr:uid="{00000000-0005-0000-0000-0000ECA10000}"/>
    <cellStyle name="Normal 76 4 5 2" xfId="14820" xr:uid="{00000000-0005-0000-0000-0000EDA10000}"/>
    <cellStyle name="Normal 76 4 5 2 2" xfId="45151" xr:uid="{00000000-0005-0000-0000-0000EEA10000}"/>
    <cellStyle name="Normal 76 4 5 2 3" xfId="29918" xr:uid="{00000000-0005-0000-0000-0000EFA10000}"/>
    <cellStyle name="Normal 76 4 5 3" xfId="9800" xr:uid="{00000000-0005-0000-0000-0000F0A10000}"/>
    <cellStyle name="Normal 76 4 5 3 2" xfId="40134" xr:uid="{00000000-0005-0000-0000-0000F1A10000}"/>
    <cellStyle name="Normal 76 4 5 3 3" xfId="24901" xr:uid="{00000000-0005-0000-0000-0000F2A10000}"/>
    <cellStyle name="Normal 76 4 5 4" xfId="35121" xr:uid="{00000000-0005-0000-0000-0000F3A10000}"/>
    <cellStyle name="Normal 76 4 5 5" xfId="19888" xr:uid="{00000000-0005-0000-0000-0000F4A10000}"/>
    <cellStyle name="Normal 76 4 6" xfId="11478" xr:uid="{00000000-0005-0000-0000-0000F5A10000}"/>
    <cellStyle name="Normal 76 4 6 2" xfId="41809" xr:uid="{00000000-0005-0000-0000-0000F6A10000}"/>
    <cellStyle name="Normal 76 4 6 3" xfId="26576" xr:uid="{00000000-0005-0000-0000-0000F7A10000}"/>
    <cellStyle name="Normal 76 4 7" xfId="6457" xr:uid="{00000000-0005-0000-0000-0000F8A10000}"/>
    <cellStyle name="Normal 76 4 7 2" xfId="36792" xr:uid="{00000000-0005-0000-0000-0000F9A10000}"/>
    <cellStyle name="Normal 76 4 7 3" xfId="21559" xr:uid="{00000000-0005-0000-0000-0000FAA10000}"/>
    <cellStyle name="Normal 76 4 8" xfId="31780" xr:uid="{00000000-0005-0000-0000-0000FBA10000}"/>
    <cellStyle name="Normal 76 4 9" xfId="16546" xr:uid="{00000000-0005-0000-0000-0000FCA10000}"/>
    <cellStyle name="Normal 76 5" xfId="1591" xr:uid="{00000000-0005-0000-0000-0000FDA10000}"/>
    <cellStyle name="Normal 76 5 2" xfId="2432" xr:uid="{00000000-0005-0000-0000-0000FEA10000}"/>
    <cellStyle name="Normal 76 5 2 2" xfId="4122" xr:uid="{00000000-0005-0000-0000-0000FFA10000}"/>
    <cellStyle name="Normal 76 5 2 2 2" xfId="14195" xr:uid="{00000000-0005-0000-0000-000000A20000}"/>
    <cellStyle name="Normal 76 5 2 2 2 2" xfId="44526" xr:uid="{00000000-0005-0000-0000-000001A20000}"/>
    <cellStyle name="Normal 76 5 2 2 2 3" xfId="29293" xr:uid="{00000000-0005-0000-0000-000002A20000}"/>
    <cellStyle name="Normal 76 5 2 2 3" xfId="9175" xr:uid="{00000000-0005-0000-0000-000003A20000}"/>
    <cellStyle name="Normal 76 5 2 2 3 2" xfId="39509" xr:uid="{00000000-0005-0000-0000-000004A20000}"/>
    <cellStyle name="Normal 76 5 2 2 3 3" xfId="24276" xr:uid="{00000000-0005-0000-0000-000005A20000}"/>
    <cellStyle name="Normal 76 5 2 2 4" xfId="34496" xr:uid="{00000000-0005-0000-0000-000006A20000}"/>
    <cellStyle name="Normal 76 5 2 2 5" xfId="19263" xr:uid="{00000000-0005-0000-0000-000007A20000}"/>
    <cellStyle name="Normal 76 5 2 3" xfId="5814" xr:uid="{00000000-0005-0000-0000-000008A20000}"/>
    <cellStyle name="Normal 76 5 2 3 2" xfId="15866" xr:uid="{00000000-0005-0000-0000-000009A20000}"/>
    <cellStyle name="Normal 76 5 2 3 2 2" xfId="46197" xr:uid="{00000000-0005-0000-0000-00000AA20000}"/>
    <cellStyle name="Normal 76 5 2 3 2 3" xfId="30964" xr:uid="{00000000-0005-0000-0000-00000BA20000}"/>
    <cellStyle name="Normal 76 5 2 3 3" xfId="10846" xr:uid="{00000000-0005-0000-0000-00000CA20000}"/>
    <cellStyle name="Normal 76 5 2 3 3 2" xfId="41180" xr:uid="{00000000-0005-0000-0000-00000DA20000}"/>
    <cellStyle name="Normal 76 5 2 3 3 3" xfId="25947" xr:uid="{00000000-0005-0000-0000-00000EA20000}"/>
    <cellStyle name="Normal 76 5 2 3 4" xfId="36167" xr:uid="{00000000-0005-0000-0000-00000FA20000}"/>
    <cellStyle name="Normal 76 5 2 3 5" xfId="20934" xr:uid="{00000000-0005-0000-0000-000010A20000}"/>
    <cellStyle name="Normal 76 5 2 4" xfId="12524" xr:uid="{00000000-0005-0000-0000-000011A20000}"/>
    <cellStyle name="Normal 76 5 2 4 2" xfId="42855" xr:uid="{00000000-0005-0000-0000-000012A20000}"/>
    <cellStyle name="Normal 76 5 2 4 3" xfId="27622" xr:uid="{00000000-0005-0000-0000-000013A20000}"/>
    <cellStyle name="Normal 76 5 2 5" xfId="7503" xr:uid="{00000000-0005-0000-0000-000014A20000}"/>
    <cellStyle name="Normal 76 5 2 5 2" xfId="37838" xr:uid="{00000000-0005-0000-0000-000015A20000}"/>
    <cellStyle name="Normal 76 5 2 5 3" xfId="22605" xr:uid="{00000000-0005-0000-0000-000016A20000}"/>
    <cellStyle name="Normal 76 5 2 6" xfId="32826" xr:uid="{00000000-0005-0000-0000-000017A20000}"/>
    <cellStyle name="Normal 76 5 2 7" xfId="17592" xr:uid="{00000000-0005-0000-0000-000018A20000}"/>
    <cellStyle name="Normal 76 5 3" xfId="3285" xr:uid="{00000000-0005-0000-0000-000019A20000}"/>
    <cellStyle name="Normal 76 5 3 2" xfId="13359" xr:uid="{00000000-0005-0000-0000-00001AA20000}"/>
    <cellStyle name="Normal 76 5 3 2 2" xfId="43690" xr:uid="{00000000-0005-0000-0000-00001BA20000}"/>
    <cellStyle name="Normal 76 5 3 2 3" xfId="28457" xr:uid="{00000000-0005-0000-0000-00001CA20000}"/>
    <cellStyle name="Normal 76 5 3 3" xfId="8339" xr:uid="{00000000-0005-0000-0000-00001DA20000}"/>
    <cellStyle name="Normal 76 5 3 3 2" xfId="38673" xr:uid="{00000000-0005-0000-0000-00001EA20000}"/>
    <cellStyle name="Normal 76 5 3 3 3" xfId="23440" xr:uid="{00000000-0005-0000-0000-00001FA20000}"/>
    <cellStyle name="Normal 76 5 3 4" xfId="33660" xr:uid="{00000000-0005-0000-0000-000020A20000}"/>
    <cellStyle name="Normal 76 5 3 5" xfId="18427" xr:uid="{00000000-0005-0000-0000-000021A20000}"/>
    <cellStyle name="Normal 76 5 4" xfId="4978" xr:uid="{00000000-0005-0000-0000-000022A20000}"/>
    <cellStyle name="Normal 76 5 4 2" xfId="15030" xr:uid="{00000000-0005-0000-0000-000023A20000}"/>
    <cellStyle name="Normal 76 5 4 2 2" xfId="45361" xr:uid="{00000000-0005-0000-0000-000024A20000}"/>
    <cellStyle name="Normal 76 5 4 2 3" xfId="30128" xr:uid="{00000000-0005-0000-0000-000025A20000}"/>
    <cellStyle name="Normal 76 5 4 3" xfId="10010" xr:uid="{00000000-0005-0000-0000-000026A20000}"/>
    <cellStyle name="Normal 76 5 4 3 2" xfId="40344" xr:uid="{00000000-0005-0000-0000-000027A20000}"/>
    <cellStyle name="Normal 76 5 4 3 3" xfId="25111" xr:uid="{00000000-0005-0000-0000-000028A20000}"/>
    <cellStyle name="Normal 76 5 4 4" xfId="35331" xr:uid="{00000000-0005-0000-0000-000029A20000}"/>
    <cellStyle name="Normal 76 5 4 5" xfId="20098" xr:uid="{00000000-0005-0000-0000-00002AA20000}"/>
    <cellStyle name="Normal 76 5 5" xfId="11688" xr:uid="{00000000-0005-0000-0000-00002BA20000}"/>
    <cellStyle name="Normal 76 5 5 2" xfId="42019" xr:uid="{00000000-0005-0000-0000-00002CA20000}"/>
    <cellStyle name="Normal 76 5 5 3" xfId="26786" xr:uid="{00000000-0005-0000-0000-00002DA20000}"/>
    <cellStyle name="Normal 76 5 6" xfId="6667" xr:uid="{00000000-0005-0000-0000-00002EA20000}"/>
    <cellStyle name="Normal 76 5 6 2" xfId="37002" xr:uid="{00000000-0005-0000-0000-00002FA20000}"/>
    <cellStyle name="Normal 76 5 6 3" xfId="21769" xr:uid="{00000000-0005-0000-0000-000030A20000}"/>
    <cellStyle name="Normal 76 5 7" xfId="31990" xr:uid="{00000000-0005-0000-0000-000031A20000}"/>
    <cellStyle name="Normal 76 5 8" xfId="16756" xr:uid="{00000000-0005-0000-0000-000032A20000}"/>
    <cellStyle name="Normal 76 6" xfId="2012" xr:uid="{00000000-0005-0000-0000-000033A20000}"/>
    <cellStyle name="Normal 76 6 2" xfId="3704" xr:uid="{00000000-0005-0000-0000-000034A20000}"/>
    <cellStyle name="Normal 76 6 2 2" xfId="13777" xr:uid="{00000000-0005-0000-0000-000035A20000}"/>
    <cellStyle name="Normal 76 6 2 2 2" xfId="44108" xr:uid="{00000000-0005-0000-0000-000036A20000}"/>
    <cellStyle name="Normal 76 6 2 2 3" xfId="28875" xr:uid="{00000000-0005-0000-0000-000037A20000}"/>
    <cellStyle name="Normal 76 6 2 3" xfId="8757" xr:uid="{00000000-0005-0000-0000-000038A20000}"/>
    <cellStyle name="Normal 76 6 2 3 2" xfId="39091" xr:uid="{00000000-0005-0000-0000-000039A20000}"/>
    <cellStyle name="Normal 76 6 2 3 3" xfId="23858" xr:uid="{00000000-0005-0000-0000-00003AA20000}"/>
    <cellStyle name="Normal 76 6 2 4" xfId="34078" xr:uid="{00000000-0005-0000-0000-00003BA20000}"/>
    <cellStyle name="Normal 76 6 2 5" xfId="18845" xr:uid="{00000000-0005-0000-0000-00003CA20000}"/>
    <cellStyle name="Normal 76 6 3" xfId="5396" xr:uid="{00000000-0005-0000-0000-00003DA20000}"/>
    <cellStyle name="Normal 76 6 3 2" xfId="15448" xr:uid="{00000000-0005-0000-0000-00003EA20000}"/>
    <cellStyle name="Normal 76 6 3 2 2" xfId="45779" xr:uid="{00000000-0005-0000-0000-00003FA20000}"/>
    <cellStyle name="Normal 76 6 3 2 3" xfId="30546" xr:uid="{00000000-0005-0000-0000-000040A20000}"/>
    <cellStyle name="Normal 76 6 3 3" xfId="10428" xr:uid="{00000000-0005-0000-0000-000041A20000}"/>
    <cellStyle name="Normal 76 6 3 3 2" xfId="40762" xr:uid="{00000000-0005-0000-0000-000042A20000}"/>
    <cellStyle name="Normal 76 6 3 3 3" xfId="25529" xr:uid="{00000000-0005-0000-0000-000043A20000}"/>
    <cellStyle name="Normal 76 6 3 4" xfId="35749" xr:uid="{00000000-0005-0000-0000-000044A20000}"/>
    <cellStyle name="Normal 76 6 3 5" xfId="20516" xr:uid="{00000000-0005-0000-0000-000045A20000}"/>
    <cellStyle name="Normal 76 6 4" xfId="12106" xr:uid="{00000000-0005-0000-0000-000046A20000}"/>
    <cellStyle name="Normal 76 6 4 2" xfId="42437" xr:uid="{00000000-0005-0000-0000-000047A20000}"/>
    <cellStyle name="Normal 76 6 4 3" xfId="27204" xr:uid="{00000000-0005-0000-0000-000048A20000}"/>
    <cellStyle name="Normal 76 6 5" xfId="7085" xr:uid="{00000000-0005-0000-0000-000049A20000}"/>
    <cellStyle name="Normal 76 6 5 2" xfId="37420" xr:uid="{00000000-0005-0000-0000-00004AA20000}"/>
    <cellStyle name="Normal 76 6 5 3" xfId="22187" xr:uid="{00000000-0005-0000-0000-00004BA20000}"/>
    <cellStyle name="Normal 76 6 6" xfId="32408" xr:uid="{00000000-0005-0000-0000-00004CA20000}"/>
    <cellStyle name="Normal 76 6 7" xfId="17174" xr:uid="{00000000-0005-0000-0000-00004DA20000}"/>
    <cellStyle name="Normal 76 7" xfId="2864" xr:uid="{00000000-0005-0000-0000-00004EA20000}"/>
    <cellStyle name="Normal 76 7 2" xfId="12941" xr:uid="{00000000-0005-0000-0000-00004FA20000}"/>
    <cellStyle name="Normal 76 7 2 2" xfId="43272" xr:uid="{00000000-0005-0000-0000-000050A20000}"/>
    <cellStyle name="Normal 76 7 2 3" xfId="28039" xr:uid="{00000000-0005-0000-0000-000051A20000}"/>
    <cellStyle name="Normal 76 7 3" xfId="7921" xr:uid="{00000000-0005-0000-0000-000052A20000}"/>
    <cellStyle name="Normal 76 7 3 2" xfId="38255" xr:uid="{00000000-0005-0000-0000-000053A20000}"/>
    <cellStyle name="Normal 76 7 3 3" xfId="23022" xr:uid="{00000000-0005-0000-0000-000054A20000}"/>
    <cellStyle name="Normal 76 7 4" xfId="33242" xr:uid="{00000000-0005-0000-0000-000055A20000}"/>
    <cellStyle name="Normal 76 7 5" xfId="18009" xr:uid="{00000000-0005-0000-0000-000056A20000}"/>
    <cellStyle name="Normal 76 8" xfId="4558" xr:uid="{00000000-0005-0000-0000-000057A20000}"/>
    <cellStyle name="Normal 76 8 2" xfId="14612" xr:uid="{00000000-0005-0000-0000-000058A20000}"/>
    <cellStyle name="Normal 76 8 2 2" xfId="44943" xr:uid="{00000000-0005-0000-0000-000059A20000}"/>
    <cellStyle name="Normal 76 8 2 3" xfId="29710" xr:uid="{00000000-0005-0000-0000-00005AA20000}"/>
    <cellStyle name="Normal 76 8 3" xfId="9592" xr:uid="{00000000-0005-0000-0000-00005BA20000}"/>
    <cellStyle name="Normal 76 8 3 2" xfId="39926" xr:uid="{00000000-0005-0000-0000-00005CA20000}"/>
    <cellStyle name="Normal 76 8 3 3" xfId="24693" xr:uid="{00000000-0005-0000-0000-00005DA20000}"/>
    <cellStyle name="Normal 76 8 4" xfId="34913" xr:uid="{00000000-0005-0000-0000-00005EA20000}"/>
    <cellStyle name="Normal 76 8 5" xfId="19680" xr:uid="{00000000-0005-0000-0000-00005FA20000}"/>
    <cellStyle name="Normal 76 9" xfId="11268" xr:uid="{00000000-0005-0000-0000-000060A20000}"/>
    <cellStyle name="Normal 76 9 2" xfId="41601" xr:uid="{00000000-0005-0000-0000-000061A20000}"/>
    <cellStyle name="Normal 76 9 3" xfId="26368" xr:uid="{00000000-0005-0000-0000-000062A20000}"/>
    <cellStyle name="Normal 77" xfId="566" xr:uid="{00000000-0005-0000-0000-000063A20000}"/>
    <cellStyle name="Normal 78" xfId="366" xr:uid="{00000000-0005-0000-0000-000064A20000}"/>
    <cellStyle name="Normal 78 10" xfId="6196" xr:uid="{00000000-0005-0000-0000-000065A20000}"/>
    <cellStyle name="Normal 78 10 2" xfId="36535" xr:uid="{00000000-0005-0000-0000-000066A20000}"/>
    <cellStyle name="Normal 78 10 3" xfId="21302" xr:uid="{00000000-0005-0000-0000-000067A20000}"/>
    <cellStyle name="Normal 78 10 4" xfId="46743" xr:uid="{00000000-0005-0000-0000-000068A20000}"/>
    <cellStyle name="Normal 78 11" xfId="31527" xr:uid="{00000000-0005-0000-0000-000069A20000}"/>
    <cellStyle name="Normal 78 12" xfId="16287" xr:uid="{00000000-0005-0000-0000-00006AA20000}"/>
    <cellStyle name="Normal 78 2" xfId="1161" xr:uid="{00000000-0005-0000-0000-00006BA20000}"/>
    <cellStyle name="Normal 78 2 10" xfId="31580" xr:uid="{00000000-0005-0000-0000-00006CA20000}"/>
    <cellStyle name="Normal 78 2 11" xfId="16341" xr:uid="{00000000-0005-0000-0000-00006DA20000}"/>
    <cellStyle name="Normal 78 2 2" xfId="1270" xr:uid="{00000000-0005-0000-0000-00006EA20000}"/>
    <cellStyle name="Normal 78 2 2 10" xfId="16445" xr:uid="{00000000-0005-0000-0000-00006FA20000}"/>
    <cellStyle name="Normal 78 2 2 2" xfId="1487" xr:uid="{00000000-0005-0000-0000-000070A20000}"/>
    <cellStyle name="Normal 78 2 2 2 2" xfId="1908" xr:uid="{00000000-0005-0000-0000-000071A20000}"/>
    <cellStyle name="Normal 78 2 2 2 2 2" xfId="2747" xr:uid="{00000000-0005-0000-0000-000072A20000}"/>
    <cellStyle name="Normal 78 2 2 2 2 2 2" xfId="4437" xr:uid="{00000000-0005-0000-0000-000073A20000}"/>
    <cellStyle name="Normal 78 2 2 2 2 2 2 2" xfId="14510" xr:uid="{00000000-0005-0000-0000-000074A20000}"/>
    <cellStyle name="Normal 78 2 2 2 2 2 2 2 2" xfId="44841" xr:uid="{00000000-0005-0000-0000-000075A20000}"/>
    <cellStyle name="Normal 78 2 2 2 2 2 2 2 3" xfId="29608" xr:uid="{00000000-0005-0000-0000-000076A20000}"/>
    <cellStyle name="Normal 78 2 2 2 2 2 2 3" xfId="9490" xr:uid="{00000000-0005-0000-0000-000077A20000}"/>
    <cellStyle name="Normal 78 2 2 2 2 2 2 3 2" xfId="39824" xr:uid="{00000000-0005-0000-0000-000078A20000}"/>
    <cellStyle name="Normal 78 2 2 2 2 2 2 3 3" xfId="24591" xr:uid="{00000000-0005-0000-0000-000079A20000}"/>
    <cellStyle name="Normal 78 2 2 2 2 2 2 4" xfId="34811" xr:uid="{00000000-0005-0000-0000-00007AA20000}"/>
    <cellStyle name="Normal 78 2 2 2 2 2 2 5" xfId="19578" xr:uid="{00000000-0005-0000-0000-00007BA20000}"/>
    <cellStyle name="Normal 78 2 2 2 2 2 3" xfId="6129" xr:uid="{00000000-0005-0000-0000-00007CA20000}"/>
    <cellStyle name="Normal 78 2 2 2 2 2 3 2" xfId="16181" xr:uid="{00000000-0005-0000-0000-00007DA20000}"/>
    <cellStyle name="Normal 78 2 2 2 2 2 3 2 2" xfId="46512" xr:uid="{00000000-0005-0000-0000-00007EA20000}"/>
    <cellStyle name="Normal 78 2 2 2 2 2 3 2 3" xfId="31279" xr:uid="{00000000-0005-0000-0000-00007FA20000}"/>
    <cellStyle name="Normal 78 2 2 2 2 2 3 3" xfId="11161" xr:uid="{00000000-0005-0000-0000-000080A20000}"/>
    <cellStyle name="Normal 78 2 2 2 2 2 3 3 2" xfId="41495" xr:uid="{00000000-0005-0000-0000-000081A20000}"/>
    <cellStyle name="Normal 78 2 2 2 2 2 3 3 3" xfId="26262" xr:uid="{00000000-0005-0000-0000-000082A20000}"/>
    <cellStyle name="Normal 78 2 2 2 2 2 3 4" xfId="36482" xr:uid="{00000000-0005-0000-0000-000083A20000}"/>
    <cellStyle name="Normal 78 2 2 2 2 2 3 5" xfId="21249" xr:uid="{00000000-0005-0000-0000-000084A20000}"/>
    <cellStyle name="Normal 78 2 2 2 2 2 4" xfId="12839" xr:uid="{00000000-0005-0000-0000-000085A20000}"/>
    <cellStyle name="Normal 78 2 2 2 2 2 4 2" xfId="43170" xr:uid="{00000000-0005-0000-0000-000086A20000}"/>
    <cellStyle name="Normal 78 2 2 2 2 2 4 3" xfId="27937" xr:uid="{00000000-0005-0000-0000-000087A20000}"/>
    <cellStyle name="Normal 78 2 2 2 2 2 5" xfId="7818" xr:uid="{00000000-0005-0000-0000-000088A20000}"/>
    <cellStyle name="Normal 78 2 2 2 2 2 5 2" xfId="38153" xr:uid="{00000000-0005-0000-0000-000089A20000}"/>
    <cellStyle name="Normal 78 2 2 2 2 2 5 3" xfId="22920" xr:uid="{00000000-0005-0000-0000-00008AA20000}"/>
    <cellStyle name="Normal 78 2 2 2 2 2 6" xfId="33141" xr:uid="{00000000-0005-0000-0000-00008BA20000}"/>
    <cellStyle name="Normal 78 2 2 2 2 2 7" xfId="17907" xr:uid="{00000000-0005-0000-0000-00008CA20000}"/>
    <cellStyle name="Normal 78 2 2 2 2 3" xfId="3600" xr:uid="{00000000-0005-0000-0000-00008DA20000}"/>
    <cellStyle name="Normal 78 2 2 2 2 3 2" xfId="13674" xr:uid="{00000000-0005-0000-0000-00008EA20000}"/>
    <cellStyle name="Normal 78 2 2 2 2 3 2 2" xfId="44005" xr:uid="{00000000-0005-0000-0000-00008FA20000}"/>
    <cellStyle name="Normal 78 2 2 2 2 3 2 3" xfId="28772" xr:uid="{00000000-0005-0000-0000-000090A20000}"/>
    <cellStyle name="Normal 78 2 2 2 2 3 3" xfId="8654" xr:uid="{00000000-0005-0000-0000-000091A20000}"/>
    <cellStyle name="Normal 78 2 2 2 2 3 3 2" xfId="38988" xr:uid="{00000000-0005-0000-0000-000092A20000}"/>
    <cellStyle name="Normal 78 2 2 2 2 3 3 3" xfId="23755" xr:uid="{00000000-0005-0000-0000-000093A20000}"/>
    <cellStyle name="Normal 78 2 2 2 2 3 4" xfId="33975" xr:uid="{00000000-0005-0000-0000-000094A20000}"/>
    <cellStyle name="Normal 78 2 2 2 2 3 5" xfId="18742" xr:uid="{00000000-0005-0000-0000-000095A20000}"/>
    <cellStyle name="Normal 78 2 2 2 2 4" xfId="5293" xr:uid="{00000000-0005-0000-0000-000096A20000}"/>
    <cellStyle name="Normal 78 2 2 2 2 4 2" xfId="15345" xr:uid="{00000000-0005-0000-0000-000097A20000}"/>
    <cellStyle name="Normal 78 2 2 2 2 4 2 2" xfId="45676" xr:uid="{00000000-0005-0000-0000-000098A20000}"/>
    <cellStyle name="Normal 78 2 2 2 2 4 2 3" xfId="30443" xr:uid="{00000000-0005-0000-0000-000099A20000}"/>
    <cellStyle name="Normal 78 2 2 2 2 4 3" xfId="10325" xr:uid="{00000000-0005-0000-0000-00009AA20000}"/>
    <cellStyle name="Normal 78 2 2 2 2 4 3 2" xfId="40659" xr:uid="{00000000-0005-0000-0000-00009BA20000}"/>
    <cellStyle name="Normal 78 2 2 2 2 4 3 3" xfId="25426" xr:uid="{00000000-0005-0000-0000-00009CA20000}"/>
    <cellStyle name="Normal 78 2 2 2 2 4 4" xfId="35646" xr:uid="{00000000-0005-0000-0000-00009DA20000}"/>
    <cellStyle name="Normal 78 2 2 2 2 4 5" xfId="20413" xr:uid="{00000000-0005-0000-0000-00009EA20000}"/>
    <cellStyle name="Normal 78 2 2 2 2 5" xfId="12003" xr:uid="{00000000-0005-0000-0000-00009FA20000}"/>
    <cellStyle name="Normal 78 2 2 2 2 5 2" xfId="42334" xr:uid="{00000000-0005-0000-0000-0000A0A20000}"/>
    <cellStyle name="Normal 78 2 2 2 2 5 3" xfId="27101" xr:uid="{00000000-0005-0000-0000-0000A1A20000}"/>
    <cellStyle name="Normal 78 2 2 2 2 6" xfId="6982" xr:uid="{00000000-0005-0000-0000-0000A2A20000}"/>
    <cellStyle name="Normal 78 2 2 2 2 6 2" xfId="37317" xr:uid="{00000000-0005-0000-0000-0000A3A20000}"/>
    <cellStyle name="Normal 78 2 2 2 2 6 3" xfId="22084" xr:uid="{00000000-0005-0000-0000-0000A4A20000}"/>
    <cellStyle name="Normal 78 2 2 2 2 7" xfId="32305" xr:uid="{00000000-0005-0000-0000-0000A5A20000}"/>
    <cellStyle name="Normal 78 2 2 2 2 8" xfId="17071" xr:uid="{00000000-0005-0000-0000-0000A6A20000}"/>
    <cellStyle name="Normal 78 2 2 2 3" xfId="2329" xr:uid="{00000000-0005-0000-0000-0000A7A20000}"/>
    <cellStyle name="Normal 78 2 2 2 3 2" xfId="4019" xr:uid="{00000000-0005-0000-0000-0000A8A20000}"/>
    <cellStyle name="Normal 78 2 2 2 3 2 2" xfId="14092" xr:uid="{00000000-0005-0000-0000-0000A9A20000}"/>
    <cellStyle name="Normal 78 2 2 2 3 2 2 2" xfId="44423" xr:uid="{00000000-0005-0000-0000-0000AAA20000}"/>
    <cellStyle name="Normal 78 2 2 2 3 2 2 3" xfId="29190" xr:uid="{00000000-0005-0000-0000-0000ABA20000}"/>
    <cellStyle name="Normal 78 2 2 2 3 2 3" xfId="9072" xr:uid="{00000000-0005-0000-0000-0000ACA20000}"/>
    <cellStyle name="Normal 78 2 2 2 3 2 3 2" xfId="39406" xr:uid="{00000000-0005-0000-0000-0000ADA20000}"/>
    <cellStyle name="Normal 78 2 2 2 3 2 3 3" xfId="24173" xr:uid="{00000000-0005-0000-0000-0000AEA20000}"/>
    <cellStyle name="Normal 78 2 2 2 3 2 4" xfId="34393" xr:uid="{00000000-0005-0000-0000-0000AFA20000}"/>
    <cellStyle name="Normal 78 2 2 2 3 2 5" xfId="19160" xr:uid="{00000000-0005-0000-0000-0000B0A20000}"/>
    <cellStyle name="Normal 78 2 2 2 3 3" xfId="5711" xr:uid="{00000000-0005-0000-0000-0000B1A20000}"/>
    <cellStyle name="Normal 78 2 2 2 3 3 2" xfId="15763" xr:uid="{00000000-0005-0000-0000-0000B2A20000}"/>
    <cellStyle name="Normal 78 2 2 2 3 3 2 2" xfId="46094" xr:uid="{00000000-0005-0000-0000-0000B3A20000}"/>
    <cellStyle name="Normal 78 2 2 2 3 3 2 3" xfId="30861" xr:uid="{00000000-0005-0000-0000-0000B4A20000}"/>
    <cellStyle name="Normal 78 2 2 2 3 3 3" xfId="10743" xr:uid="{00000000-0005-0000-0000-0000B5A20000}"/>
    <cellStyle name="Normal 78 2 2 2 3 3 3 2" xfId="41077" xr:uid="{00000000-0005-0000-0000-0000B6A20000}"/>
    <cellStyle name="Normal 78 2 2 2 3 3 3 3" xfId="25844" xr:uid="{00000000-0005-0000-0000-0000B7A20000}"/>
    <cellStyle name="Normal 78 2 2 2 3 3 4" xfId="36064" xr:uid="{00000000-0005-0000-0000-0000B8A20000}"/>
    <cellStyle name="Normal 78 2 2 2 3 3 5" xfId="20831" xr:uid="{00000000-0005-0000-0000-0000B9A20000}"/>
    <cellStyle name="Normal 78 2 2 2 3 4" xfId="12421" xr:uid="{00000000-0005-0000-0000-0000BAA20000}"/>
    <cellStyle name="Normal 78 2 2 2 3 4 2" xfId="42752" xr:uid="{00000000-0005-0000-0000-0000BBA20000}"/>
    <cellStyle name="Normal 78 2 2 2 3 4 3" xfId="27519" xr:uid="{00000000-0005-0000-0000-0000BCA20000}"/>
    <cellStyle name="Normal 78 2 2 2 3 5" xfId="7400" xr:uid="{00000000-0005-0000-0000-0000BDA20000}"/>
    <cellStyle name="Normal 78 2 2 2 3 5 2" xfId="37735" xr:uid="{00000000-0005-0000-0000-0000BEA20000}"/>
    <cellStyle name="Normal 78 2 2 2 3 5 3" xfId="22502" xr:uid="{00000000-0005-0000-0000-0000BFA20000}"/>
    <cellStyle name="Normal 78 2 2 2 3 6" xfId="32723" xr:uid="{00000000-0005-0000-0000-0000C0A20000}"/>
    <cellStyle name="Normal 78 2 2 2 3 7" xfId="17489" xr:uid="{00000000-0005-0000-0000-0000C1A20000}"/>
    <cellStyle name="Normal 78 2 2 2 4" xfId="3182" xr:uid="{00000000-0005-0000-0000-0000C2A20000}"/>
    <cellStyle name="Normal 78 2 2 2 4 2" xfId="13256" xr:uid="{00000000-0005-0000-0000-0000C3A20000}"/>
    <cellStyle name="Normal 78 2 2 2 4 2 2" xfId="43587" xr:uid="{00000000-0005-0000-0000-0000C4A20000}"/>
    <cellStyle name="Normal 78 2 2 2 4 2 3" xfId="28354" xr:uid="{00000000-0005-0000-0000-0000C5A20000}"/>
    <cellStyle name="Normal 78 2 2 2 4 3" xfId="8236" xr:uid="{00000000-0005-0000-0000-0000C6A20000}"/>
    <cellStyle name="Normal 78 2 2 2 4 3 2" xfId="38570" xr:uid="{00000000-0005-0000-0000-0000C7A20000}"/>
    <cellStyle name="Normal 78 2 2 2 4 3 3" xfId="23337" xr:uid="{00000000-0005-0000-0000-0000C8A20000}"/>
    <cellStyle name="Normal 78 2 2 2 4 4" xfId="33557" xr:uid="{00000000-0005-0000-0000-0000C9A20000}"/>
    <cellStyle name="Normal 78 2 2 2 4 5" xfId="18324" xr:uid="{00000000-0005-0000-0000-0000CAA20000}"/>
    <cellStyle name="Normal 78 2 2 2 5" xfId="4875" xr:uid="{00000000-0005-0000-0000-0000CBA20000}"/>
    <cellStyle name="Normal 78 2 2 2 5 2" xfId="14927" xr:uid="{00000000-0005-0000-0000-0000CCA20000}"/>
    <cellStyle name="Normal 78 2 2 2 5 2 2" xfId="45258" xr:uid="{00000000-0005-0000-0000-0000CDA20000}"/>
    <cellStyle name="Normal 78 2 2 2 5 2 3" xfId="30025" xr:uid="{00000000-0005-0000-0000-0000CEA20000}"/>
    <cellStyle name="Normal 78 2 2 2 5 3" xfId="9907" xr:uid="{00000000-0005-0000-0000-0000CFA20000}"/>
    <cellStyle name="Normal 78 2 2 2 5 3 2" xfId="40241" xr:uid="{00000000-0005-0000-0000-0000D0A20000}"/>
    <cellStyle name="Normal 78 2 2 2 5 3 3" xfId="25008" xr:uid="{00000000-0005-0000-0000-0000D1A20000}"/>
    <cellStyle name="Normal 78 2 2 2 5 4" xfId="35228" xr:uid="{00000000-0005-0000-0000-0000D2A20000}"/>
    <cellStyle name="Normal 78 2 2 2 5 5" xfId="19995" xr:uid="{00000000-0005-0000-0000-0000D3A20000}"/>
    <cellStyle name="Normal 78 2 2 2 6" xfId="11585" xr:uid="{00000000-0005-0000-0000-0000D4A20000}"/>
    <cellStyle name="Normal 78 2 2 2 6 2" xfId="41916" xr:uid="{00000000-0005-0000-0000-0000D5A20000}"/>
    <cellStyle name="Normal 78 2 2 2 6 3" xfId="26683" xr:uid="{00000000-0005-0000-0000-0000D6A20000}"/>
    <cellStyle name="Normal 78 2 2 2 7" xfId="6564" xr:uid="{00000000-0005-0000-0000-0000D7A20000}"/>
    <cellStyle name="Normal 78 2 2 2 7 2" xfId="36899" xr:uid="{00000000-0005-0000-0000-0000D8A20000}"/>
    <cellStyle name="Normal 78 2 2 2 7 3" xfId="21666" xr:uid="{00000000-0005-0000-0000-0000D9A20000}"/>
    <cellStyle name="Normal 78 2 2 2 8" xfId="31887" xr:uid="{00000000-0005-0000-0000-0000DAA20000}"/>
    <cellStyle name="Normal 78 2 2 2 9" xfId="16653" xr:uid="{00000000-0005-0000-0000-0000DBA20000}"/>
    <cellStyle name="Normal 78 2 2 3" xfId="1700" xr:uid="{00000000-0005-0000-0000-0000DCA20000}"/>
    <cellStyle name="Normal 78 2 2 3 2" xfId="2539" xr:uid="{00000000-0005-0000-0000-0000DDA20000}"/>
    <cellStyle name="Normal 78 2 2 3 2 2" xfId="4229" xr:uid="{00000000-0005-0000-0000-0000DEA20000}"/>
    <cellStyle name="Normal 78 2 2 3 2 2 2" xfId="14302" xr:uid="{00000000-0005-0000-0000-0000DFA20000}"/>
    <cellStyle name="Normal 78 2 2 3 2 2 2 2" xfId="44633" xr:uid="{00000000-0005-0000-0000-0000E0A20000}"/>
    <cellStyle name="Normal 78 2 2 3 2 2 2 3" xfId="29400" xr:uid="{00000000-0005-0000-0000-0000E1A20000}"/>
    <cellStyle name="Normal 78 2 2 3 2 2 3" xfId="9282" xr:uid="{00000000-0005-0000-0000-0000E2A20000}"/>
    <cellStyle name="Normal 78 2 2 3 2 2 3 2" xfId="39616" xr:uid="{00000000-0005-0000-0000-0000E3A20000}"/>
    <cellStyle name="Normal 78 2 2 3 2 2 3 3" xfId="24383" xr:uid="{00000000-0005-0000-0000-0000E4A20000}"/>
    <cellStyle name="Normal 78 2 2 3 2 2 4" xfId="34603" xr:uid="{00000000-0005-0000-0000-0000E5A20000}"/>
    <cellStyle name="Normal 78 2 2 3 2 2 5" xfId="19370" xr:uid="{00000000-0005-0000-0000-0000E6A20000}"/>
    <cellStyle name="Normal 78 2 2 3 2 3" xfId="5921" xr:uid="{00000000-0005-0000-0000-0000E7A20000}"/>
    <cellStyle name="Normal 78 2 2 3 2 3 2" xfId="15973" xr:uid="{00000000-0005-0000-0000-0000E8A20000}"/>
    <cellStyle name="Normal 78 2 2 3 2 3 2 2" xfId="46304" xr:uid="{00000000-0005-0000-0000-0000E9A20000}"/>
    <cellStyle name="Normal 78 2 2 3 2 3 2 3" xfId="31071" xr:uid="{00000000-0005-0000-0000-0000EAA20000}"/>
    <cellStyle name="Normal 78 2 2 3 2 3 3" xfId="10953" xr:uid="{00000000-0005-0000-0000-0000EBA20000}"/>
    <cellStyle name="Normal 78 2 2 3 2 3 3 2" xfId="41287" xr:uid="{00000000-0005-0000-0000-0000ECA20000}"/>
    <cellStyle name="Normal 78 2 2 3 2 3 3 3" xfId="26054" xr:uid="{00000000-0005-0000-0000-0000EDA20000}"/>
    <cellStyle name="Normal 78 2 2 3 2 3 4" xfId="36274" xr:uid="{00000000-0005-0000-0000-0000EEA20000}"/>
    <cellStyle name="Normal 78 2 2 3 2 3 5" xfId="21041" xr:uid="{00000000-0005-0000-0000-0000EFA20000}"/>
    <cellStyle name="Normal 78 2 2 3 2 4" xfId="12631" xr:uid="{00000000-0005-0000-0000-0000F0A20000}"/>
    <cellStyle name="Normal 78 2 2 3 2 4 2" xfId="42962" xr:uid="{00000000-0005-0000-0000-0000F1A20000}"/>
    <cellStyle name="Normal 78 2 2 3 2 4 3" xfId="27729" xr:uid="{00000000-0005-0000-0000-0000F2A20000}"/>
    <cellStyle name="Normal 78 2 2 3 2 5" xfId="7610" xr:uid="{00000000-0005-0000-0000-0000F3A20000}"/>
    <cellStyle name="Normal 78 2 2 3 2 5 2" xfId="37945" xr:uid="{00000000-0005-0000-0000-0000F4A20000}"/>
    <cellStyle name="Normal 78 2 2 3 2 5 3" xfId="22712" xr:uid="{00000000-0005-0000-0000-0000F5A20000}"/>
    <cellStyle name="Normal 78 2 2 3 2 6" xfId="32933" xr:uid="{00000000-0005-0000-0000-0000F6A20000}"/>
    <cellStyle name="Normal 78 2 2 3 2 7" xfId="17699" xr:uid="{00000000-0005-0000-0000-0000F7A20000}"/>
    <cellStyle name="Normal 78 2 2 3 3" xfId="3392" xr:uid="{00000000-0005-0000-0000-0000F8A20000}"/>
    <cellStyle name="Normal 78 2 2 3 3 2" xfId="13466" xr:uid="{00000000-0005-0000-0000-0000F9A20000}"/>
    <cellStyle name="Normal 78 2 2 3 3 2 2" xfId="43797" xr:uid="{00000000-0005-0000-0000-0000FAA20000}"/>
    <cellStyle name="Normal 78 2 2 3 3 2 3" xfId="28564" xr:uid="{00000000-0005-0000-0000-0000FBA20000}"/>
    <cellStyle name="Normal 78 2 2 3 3 3" xfId="8446" xr:uid="{00000000-0005-0000-0000-0000FCA20000}"/>
    <cellStyle name="Normal 78 2 2 3 3 3 2" xfId="38780" xr:uid="{00000000-0005-0000-0000-0000FDA20000}"/>
    <cellStyle name="Normal 78 2 2 3 3 3 3" xfId="23547" xr:uid="{00000000-0005-0000-0000-0000FEA20000}"/>
    <cellStyle name="Normal 78 2 2 3 3 4" xfId="33767" xr:uid="{00000000-0005-0000-0000-0000FFA20000}"/>
    <cellStyle name="Normal 78 2 2 3 3 5" xfId="18534" xr:uid="{00000000-0005-0000-0000-000000A30000}"/>
    <cellStyle name="Normal 78 2 2 3 4" xfId="5085" xr:uid="{00000000-0005-0000-0000-000001A30000}"/>
    <cellStyle name="Normal 78 2 2 3 4 2" xfId="15137" xr:uid="{00000000-0005-0000-0000-000002A30000}"/>
    <cellStyle name="Normal 78 2 2 3 4 2 2" xfId="45468" xr:uid="{00000000-0005-0000-0000-000003A30000}"/>
    <cellStyle name="Normal 78 2 2 3 4 2 3" xfId="30235" xr:uid="{00000000-0005-0000-0000-000004A30000}"/>
    <cellStyle name="Normal 78 2 2 3 4 3" xfId="10117" xr:uid="{00000000-0005-0000-0000-000005A30000}"/>
    <cellStyle name="Normal 78 2 2 3 4 3 2" xfId="40451" xr:uid="{00000000-0005-0000-0000-000006A30000}"/>
    <cellStyle name="Normal 78 2 2 3 4 3 3" xfId="25218" xr:uid="{00000000-0005-0000-0000-000007A30000}"/>
    <cellStyle name="Normal 78 2 2 3 4 4" xfId="35438" xr:uid="{00000000-0005-0000-0000-000008A30000}"/>
    <cellStyle name="Normal 78 2 2 3 4 5" xfId="20205" xr:uid="{00000000-0005-0000-0000-000009A30000}"/>
    <cellStyle name="Normal 78 2 2 3 5" xfId="11795" xr:uid="{00000000-0005-0000-0000-00000AA30000}"/>
    <cellStyle name="Normal 78 2 2 3 5 2" xfId="42126" xr:uid="{00000000-0005-0000-0000-00000BA30000}"/>
    <cellStyle name="Normal 78 2 2 3 5 3" xfId="26893" xr:uid="{00000000-0005-0000-0000-00000CA30000}"/>
    <cellStyle name="Normal 78 2 2 3 6" xfId="6774" xr:uid="{00000000-0005-0000-0000-00000DA30000}"/>
    <cellStyle name="Normal 78 2 2 3 6 2" xfId="37109" xr:uid="{00000000-0005-0000-0000-00000EA30000}"/>
    <cellStyle name="Normal 78 2 2 3 6 3" xfId="21876" xr:uid="{00000000-0005-0000-0000-00000FA30000}"/>
    <cellStyle name="Normal 78 2 2 3 7" xfId="32097" xr:uid="{00000000-0005-0000-0000-000010A30000}"/>
    <cellStyle name="Normal 78 2 2 3 8" xfId="16863" xr:uid="{00000000-0005-0000-0000-000011A30000}"/>
    <cellStyle name="Normal 78 2 2 4" xfId="2121" xr:uid="{00000000-0005-0000-0000-000012A30000}"/>
    <cellStyle name="Normal 78 2 2 4 2" xfId="3811" xr:uid="{00000000-0005-0000-0000-000013A30000}"/>
    <cellStyle name="Normal 78 2 2 4 2 2" xfId="13884" xr:uid="{00000000-0005-0000-0000-000014A30000}"/>
    <cellStyle name="Normal 78 2 2 4 2 2 2" xfId="44215" xr:uid="{00000000-0005-0000-0000-000015A30000}"/>
    <cellStyle name="Normal 78 2 2 4 2 2 3" xfId="28982" xr:uid="{00000000-0005-0000-0000-000016A30000}"/>
    <cellStyle name="Normal 78 2 2 4 2 3" xfId="8864" xr:uid="{00000000-0005-0000-0000-000017A30000}"/>
    <cellStyle name="Normal 78 2 2 4 2 3 2" xfId="39198" xr:uid="{00000000-0005-0000-0000-000018A30000}"/>
    <cellStyle name="Normal 78 2 2 4 2 3 3" xfId="23965" xr:uid="{00000000-0005-0000-0000-000019A30000}"/>
    <cellStyle name="Normal 78 2 2 4 2 4" xfId="34185" xr:uid="{00000000-0005-0000-0000-00001AA30000}"/>
    <cellStyle name="Normal 78 2 2 4 2 5" xfId="18952" xr:uid="{00000000-0005-0000-0000-00001BA30000}"/>
    <cellStyle name="Normal 78 2 2 4 3" xfId="5503" xr:uid="{00000000-0005-0000-0000-00001CA30000}"/>
    <cellStyle name="Normal 78 2 2 4 3 2" xfId="15555" xr:uid="{00000000-0005-0000-0000-00001DA30000}"/>
    <cellStyle name="Normal 78 2 2 4 3 2 2" xfId="45886" xr:uid="{00000000-0005-0000-0000-00001EA30000}"/>
    <cellStyle name="Normal 78 2 2 4 3 2 3" xfId="30653" xr:uid="{00000000-0005-0000-0000-00001FA30000}"/>
    <cellStyle name="Normal 78 2 2 4 3 3" xfId="10535" xr:uid="{00000000-0005-0000-0000-000020A30000}"/>
    <cellStyle name="Normal 78 2 2 4 3 3 2" xfId="40869" xr:uid="{00000000-0005-0000-0000-000021A30000}"/>
    <cellStyle name="Normal 78 2 2 4 3 3 3" xfId="25636" xr:uid="{00000000-0005-0000-0000-000022A30000}"/>
    <cellStyle name="Normal 78 2 2 4 3 4" xfId="35856" xr:uid="{00000000-0005-0000-0000-000023A30000}"/>
    <cellStyle name="Normal 78 2 2 4 3 5" xfId="20623" xr:uid="{00000000-0005-0000-0000-000024A30000}"/>
    <cellStyle name="Normal 78 2 2 4 4" xfId="12213" xr:uid="{00000000-0005-0000-0000-000025A30000}"/>
    <cellStyle name="Normal 78 2 2 4 4 2" xfId="42544" xr:uid="{00000000-0005-0000-0000-000026A30000}"/>
    <cellStyle name="Normal 78 2 2 4 4 3" xfId="27311" xr:uid="{00000000-0005-0000-0000-000027A30000}"/>
    <cellStyle name="Normal 78 2 2 4 5" xfId="7192" xr:uid="{00000000-0005-0000-0000-000028A30000}"/>
    <cellStyle name="Normal 78 2 2 4 5 2" xfId="37527" xr:uid="{00000000-0005-0000-0000-000029A30000}"/>
    <cellStyle name="Normal 78 2 2 4 5 3" xfId="22294" xr:uid="{00000000-0005-0000-0000-00002AA30000}"/>
    <cellStyle name="Normal 78 2 2 4 6" xfId="32515" xr:uid="{00000000-0005-0000-0000-00002BA30000}"/>
    <cellStyle name="Normal 78 2 2 4 7" xfId="17281" xr:uid="{00000000-0005-0000-0000-00002CA30000}"/>
    <cellStyle name="Normal 78 2 2 5" xfId="2974" xr:uid="{00000000-0005-0000-0000-00002DA30000}"/>
    <cellStyle name="Normal 78 2 2 5 2" xfId="13048" xr:uid="{00000000-0005-0000-0000-00002EA30000}"/>
    <cellStyle name="Normal 78 2 2 5 2 2" xfId="43379" xr:uid="{00000000-0005-0000-0000-00002FA30000}"/>
    <cellStyle name="Normal 78 2 2 5 2 3" xfId="28146" xr:uid="{00000000-0005-0000-0000-000030A30000}"/>
    <cellStyle name="Normal 78 2 2 5 3" xfId="8028" xr:uid="{00000000-0005-0000-0000-000031A30000}"/>
    <cellStyle name="Normal 78 2 2 5 3 2" xfId="38362" xr:uid="{00000000-0005-0000-0000-000032A30000}"/>
    <cellStyle name="Normal 78 2 2 5 3 3" xfId="23129" xr:uid="{00000000-0005-0000-0000-000033A30000}"/>
    <cellStyle name="Normal 78 2 2 5 4" xfId="33349" xr:uid="{00000000-0005-0000-0000-000034A30000}"/>
    <cellStyle name="Normal 78 2 2 5 5" xfId="18116" xr:uid="{00000000-0005-0000-0000-000035A30000}"/>
    <cellStyle name="Normal 78 2 2 6" xfId="4667" xr:uid="{00000000-0005-0000-0000-000036A30000}"/>
    <cellStyle name="Normal 78 2 2 6 2" xfId="14719" xr:uid="{00000000-0005-0000-0000-000037A30000}"/>
    <cellStyle name="Normal 78 2 2 6 2 2" xfId="45050" xr:uid="{00000000-0005-0000-0000-000038A30000}"/>
    <cellStyle name="Normal 78 2 2 6 2 3" xfId="29817" xr:uid="{00000000-0005-0000-0000-000039A30000}"/>
    <cellStyle name="Normal 78 2 2 6 3" xfId="9699" xr:uid="{00000000-0005-0000-0000-00003AA30000}"/>
    <cellStyle name="Normal 78 2 2 6 3 2" xfId="40033" xr:uid="{00000000-0005-0000-0000-00003BA30000}"/>
    <cellStyle name="Normal 78 2 2 6 3 3" xfId="24800" xr:uid="{00000000-0005-0000-0000-00003CA30000}"/>
    <cellStyle name="Normal 78 2 2 6 4" xfId="35020" xr:uid="{00000000-0005-0000-0000-00003DA30000}"/>
    <cellStyle name="Normal 78 2 2 6 5" xfId="19787" xr:uid="{00000000-0005-0000-0000-00003EA30000}"/>
    <cellStyle name="Normal 78 2 2 7" xfId="11377" xr:uid="{00000000-0005-0000-0000-00003FA30000}"/>
    <cellStyle name="Normal 78 2 2 7 2" xfId="41708" xr:uid="{00000000-0005-0000-0000-000040A30000}"/>
    <cellStyle name="Normal 78 2 2 7 3" xfId="26475" xr:uid="{00000000-0005-0000-0000-000041A30000}"/>
    <cellStyle name="Normal 78 2 2 8" xfId="6356" xr:uid="{00000000-0005-0000-0000-000042A30000}"/>
    <cellStyle name="Normal 78 2 2 8 2" xfId="36691" xr:uid="{00000000-0005-0000-0000-000043A30000}"/>
    <cellStyle name="Normal 78 2 2 8 3" xfId="21458" xr:uid="{00000000-0005-0000-0000-000044A30000}"/>
    <cellStyle name="Normal 78 2 2 9" xfId="31680" xr:uid="{00000000-0005-0000-0000-000045A30000}"/>
    <cellStyle name="Normal 78 2 3" xfId="1383" xr:uid="{00000000-0005-0000-0000-000046A30000}"/>
    <cellStyle name="Normal 78 2 3 2" xfId="1804" xr:uid="{00000000-0005-0000-0000-000047A30000}"/>
    <cellStyle name="Normal 78 2 3 2 2" xfId="2643" xr:uid="{00000000-0005-0000-0000-000048A30000}"/>
    <cellStyle name="Normal 78 2 3 2 2 2" xfId="4333" xr:uid="{00000000-0005-0000-0000-000049A30000}"/>
    <cellStyle name="Normal 78 2 3 2 2 2 2" xfId="14406" xr:uid="{00000000-0005-0000-0000-00004AA30000}"/>
    <cellStyle name="Normal 78 2 3 2 2 2 2 2" xfId="44737" xr:uid="{00000000-0005-0000-0000-00004BA30000}"/>
    <cellStyle name="Normal 78 2 3 2 2 2 2 3" xfId="29504" xr:uid="{00000000-0005-0000-0000-00004CA30000}"/>
    <cellStyle name="Normal 78 2 3 2 2 2 3" xfId="9386" xr:uid="{00000000-0005-0000-0000-00004DA30000}"/>
    <cellStyle name="Normal 78 2 3 2 2 2 3 2" xfId="39720" xr:uid="{00000000-0005-0000-0000-00004EA30000}"/>
    <cellStyle name="Normal 78 2 3 2 2 2 3 3" xfId="24487" xr:uid="{00000000-0005-0000-0000-00004FA30000}"/>
    <cellStyle name="Normal 78 2 3 2 2 2 4" xfId="34707" xr:uid="{00000000-0005-0000-0000-000050A30000}"/>
    <cellStyle name="Normal 78 2 3 2 2 2 5" xfId="19474" xr:uid="{00000000-0005-0000-0000-000051A30000}"/>
    <cellStyle name="Normal 78 2 3 2 2 3" xfId="6025" xr:uid="{00000000-0005-0000-0000-000052A30000}"/>
    <cellStyle name="Normal 78 2 3 2 2 3 2" xfId="16077" xr:uid="{00000000-0005-0000-0000-000053A30000}"/>
    <cellStyle name="Normal 78 2 3 2 2 3 2 2" xfId="46408" xr:uid="{00000000-0005-0000-0000-000054A30000}"/>
    <cellStyle name="Normal 78 2 3 2 2 3 2 3" xfId="31175" xr:uid="{00000000-0005-0000-0000-000055A30000}"/>
    <cellStyle name="Normal 78 2 3 2 2 3 3" xfId="11057" xr:uid="{00000000-0005-0000-0000-000056A30000}"/>
    <cellStyle name="Normal 78 2 3 2 2 3 3 2" xfId="41391" xr:uid="{00000000-0005-0000-0000-000057A30000}"/>
    <cellStyle name="Normal 78 2 3 2 2 3 3 3" xfId="26158" xr:uid="{00000000-0005-0000-0000-000058A30000}"/>
    <cellStyle name="Normal 78 2 3 2 2 3 4" xfId="36378" xr:uid="{00000000-0005-0000-0000-000059A30000}"/>
    <cellStyle name="Normal 78 2 3 2 2 3 5" xfId="21145" xr:uid="{00000000-0005-0000-0000-00005AA30000}"/>
    <cellStyle name="Normal 78 2 3 2 2 4" xfId="12735" xr:uid="{00000000-0005-0000-0000-00005BA30000}"/>
    <cellStyle name="Normal 78 2 3 2 2 4 2" xfId="43066" xr:uid="{00000000-0005-0000-0000-00005CA30000}"/>
    <cellStyle name="Normal 78 2 3 2 2 4 3" xfId="27833" xr:uid="{00000000-0005-0000-0000-00005DA30000}"/>
    <cellStyle name="Normal 78 2 3 2 2 5" xfId="7714" xr:uid="{00000000-0005-0000-0000-00005EA30000}"/>
    <cellStyle name="Normal 78 2 3 2 2 5 2" xfId="38049" xr:uid="{00000000-0005-0000-0000-00005FA30000}"/>
    <cellStyle name="Normal 78 2 3 2 2 5 3" xfId="22816" xr:uid="{00000000-0005-0000-0000-000060A30000}"/>
    <cellStyle name="Normal 78 2 3 2 2 6" xfId="33037" xr:uid="{00000000-0005-0000-0000-000061A30000}"/>
    <cellStyle name="Normal 78 2 3 2 2 7" xfId="17803" xr:uid="{00000000-0005-0000-0000-000062A30000}"/>
    <cellStyle name="Normal 78 2 3 2 3" xfId="3496" xr:uid="{00000000-0005-0000-0000-000063A30000}"/>
    <cellStyle name="Normal 78 2 3 2 3 2" xfId="13570" xr:uid="{00000000-0005-0000-0000-000064A30000}"/>
    <cellStyle name="Normal 78 2 3 2 3 2 2" xfId="43901" xr:uid="{00000000-0005-0000-0000-000065A30000}"/>
    <cellStyle name="Normal 78 2 3 2 3 2 3" xfId="28668" xr:uid="{00000000-0005-0000-0000-000066A30000}"/>
    <cellStyle name="Normal 78 2 3 2 3 3" xfId="8550" xr:uid="{00000000-0005-0000-0000-000067A30000}"/>
    <cellStyle name="Normal 78 2 3 2 3 3 2" xfId="38884" xr:uid="{00000000-0005-0000-0000-000068A30000}"/>
    <cellStyle name="Normal 78 2 3 2 3 3 3" xfId="23651" xr:uid="{00000000-0005-0000-0000-000069A30000}"/>
    <cellStyle name="Normal 78 2 3 2 3 4" xfId="33871" xr:uid="{00000000-0005-0000-0000-00006AA30000}"/>
    <cellStyle name="Normal 78 2 3 2 3 5" xfId="18638" xr:uid="{00000000-0005-0000-0000-00006BA30000}"/>
    <cellStyle name="Normal 78 2 3 2 4" xfId="5189" xr:uid="{00000000-0005-0000-0000-00006CA30000}"/>
    <cellStyle name="Normal 78 2 3 2 4 2" xfId="15241" xr:uid="{00000000-0005-0000-0000-00006DA30000}"/>
    <cellStyle name="Normal 78 2 3 2 4 2 2" xfId="45572" xr:uid="{00000000-0005-0000-0000-00006EA30000}"/>
    <cellStyle name="Normal 78 2 3 2 4 2 3" xfId="30339" xr:uid="{00000000-0005-0000-0000-00006FA30000}"/>
    <cellStyle name="Normal 78 2 3 2 4 3" xfId="10221" xr:uid="{00000000-0005-0000-0000-000070A30000}"/>
    <cellStyle name="Normal 78 2 3 2 4 3 2" xfId="40555" xr:uid="{00000000-0005-0000-0000-000071A30000}"/>
    <cellStyle name="Normal 78 2 3 2 4 3 3" xfId="25322" xr:uid="{00000000-0005-0000-0000-000072A30000}"/>
    <cellStyle name="Normal 78 2 3 2 4 4" xfId="35542" xr:uid="{00000000-0005-0000-0000-000073A30000}"/>
    <cellStyle name="Normal 78 2 3 2 4 5" xfId="20309" xr:uid="{00000000-0005-0000-0000-000074A30000}"/>
    <cellStyle name="Normal 78 2 3 2 5" xfId="11899" xr:uid="{00000000-0005-0000-0000-000075A30000}"/>
    <cellStyle name="Normal 78 2 3 2 5 2" xfId="42230" xr:uid="{00000000-0005-0000-0000-000076A30000}"/>
    <cellStyle name="Normal 78 2 3 2 5 3" xfId="26997" xr:uid="{00000000-0005-0000-0000-000077A30000}"/>
    <cellStyle name="Normal 78 2 3 2 6" xfId="6878" xr:uid="{00000000-0005-0000-0000-000078A30000}"/>
    <cellStyle name="Normal 78 2 3 2 6 2" xfId="37213" xr:uid="{00000000-0005-0000-0000-000079A30000}"/>
    <cellStyle name="Normal 78 2 3 2 6 3" xfId="21980" xr:uid="{00000000-0005-0000-0000-00007AA30000}"/>
    <cellStyle name="Normal 78 2 3 2 7" xfId="32201" xr:uid="{00000000-0005-0000-0000-00007BA30000}"/>
    <cellStyle name="Normal 78 2 3 2 8" xfId="16967" xr:uid="{00000000-0005-0000-0000-00007CA30000}"/>
    <cellStyle name="Normal 78 2 3 3" xfId="2225" xr:uid="{00000000-0005-0000-0000-00007DA30000}"/>
    <cellStyle name="Normal 78 2 3 3 2" xfId="3915" xr:uid="{00000000-0005-0000-0000-00007EA30000}"/>
    <cellStyle name="Normal 78 2 3 3 2 2" xfId="13988" xr:uid="{00000000-0005-0000-0000-00007FA30000}"/>
    <cellStyle name="Normal 78 2 3 3 2 2 2" xfId="44319" xr:uid="{00000000-0005-0000-0000-000080A30000}"/>
    <cellStyle name="Normal 78 2 3 3 2 2 3" xfId="29086" xr:uid="{00000000-0005-0000-0000-000081A30000}"/>
    <cellStyle name="Normal 78 2 3 3 2 3" xfId="8968" xr:uid="{00000000-0005-0000-0000-000082A30000}"/>
    <cellStyle name="Normal 78 2 3 3 2 3 2" xfId="39302" xr:uid="{00000000-0005-0000-0000-000083A30000}"/>
    <cellStyle name="Normal 78 2 3 3 2 3 3" xfId="24069" xr:uid="{00000000-0005-0000-0000-000084A30000}"/>
    <cellStyle name="Normal 78 2 3 3 2 4" xfId="34289" xr:uid="{00000000-0005-0000-0000-000085A30000}"/>
    <cellStyle name="Normal 78 2 3 3 2 5" xfId="19056" xr:uid="{00000000-0005-0000-0000-000086A30000}"/>
    <cellStyle name="Normal 78 2 3 3 3" xfId="5607" xr:uid="{00000000-0005-0000-0000-000087A30000}"/>
    <cellStyle name="Normal 78 2 3 3 3 2" xfId="15659" xr:uid="{00000000-0005-0000-0000-000088A30000}"/>
    <cellStyle name="Normal 78 2 3 3 3 2 2" xfId="45990" xr:uid="{00000000-0005-0000-0000-000089A30000}"/>
    <cellStyle name="Normal 78 2 3 3 3 2 3" xfId="30757" xr:uid="{00000000-0005-0000-0000-00008AA30000}"/>
    <cellStyle name="Normal 78 2 3 3 3 3" xfId="10639" xr:uid="{00000000-0005-0000-0000-00008BA30000}"/>
    <cellStyle name="Normal 78 2 3 3 3 3 2" xfId="40973" xr:uid="{00000000-0005-0000-0000-00008CA30000}"/>
    <cellStyle name="Normal 78 2 3 3 3 3 3" xfId="25740" xr:uid="{00000000-0005-0000-0000-00008DA30000}"/>
    <cellStyle name="Normal 78 2 3 3 3 4" xfId="35960" xr:uid="{00000000-0005-0000-0000-00008EA30000}"/>
    <cellStyle name="Normal 78 2 3 3 3 5" xfId="20727" xr:uid="{00000000-0005-0000-0000-00008FA30000}"/>
    <cellStyle name="Normal 78 2 3 3 4" xfId="12317" xr:uid="{00000000-0005-0000-0000-000090A30000}"/>
    <cellStyle name="Normal 78 2 3 3 4 2" xfId="42648" xr:uid="{00000000-0005-0000-0000-000091A30000}"/>
    <cellStyle name="Normal 78 2 3 3 4 3" xfId="27415" xr:uid="{00000000-0005-0000-0000-000092A30000}"/>
    <cellStyle name="Normal 78 2 3 3 5" xfId="7296" xr:uid="{00000000-0005-0000-0000-000093A30000}"/>
    <cellStyle name="Normal 78 2 3 3 5 2" xfId="37631" xr:uid="{00000000-0005-0000-0000-000094A30000}"/>
    <cellStyle name="Normal 78 2 3 3 5 3" xfId="22398" xr:uid="{00000000-0005-0000-0000-000095A30000}"/>
    <cellStyle name="Normal 78 2 3 3 6" xfId="32619" xr:uid="{00000000-0005-0000-0000-000096A30000}"/>
    <cellStyle name="Normal 78 2 3 3 7" xfId="17385" xr:uid="{00000000-0005-0000-0000-000097A30000}"/>
    <cellStyle name="Normal 78 2 3 4" xfId="3078" xr:uid="{00000000-0005-0000-0000-000098A30000}"/>
    <cellStyle name="Normal 78 2 3 4 2" xfId="13152" xr:uid="{00000000-0005-0000-0000-000099A30000}"/>
    <cellStyle name="Normal 78 2 3 4 2 2" xfId="43483" xr:uid="{00000000-0005-0000-0000-00009AA30000}"/>
    <cellStyle name="Normal 78 2 3 4 2 3" xfId="28250" xr:uid="{00000000-0005-0000-0000-00009BA30000}"/>
    <cellStyle name="Normal 78 2 3 4 3" xfId="8132" xr:uid="{00000000-0005-0000-0000-00009CA30000}"/>
    <cellStyle name="Normal 78 2 3 4 3 2" xfId="38466" xr:uid="{00000000-0005-0000-0000-00009DA30000}"/>
    <cellStyle name="Normal 78 2 3 4 3 3" xfId="23233" xr:uid="{00000000-0005-0000-0000-00009EA30000}"/>
    <cellStyle name="Normal 78 2 3 4 4" xfId="33453" xr:uid="{00000000-0005-0000-0000-00009FA30000}"/>
    <cellStyle name="Normal 78 2 3 4 5" xfId="18220" xr:uid="{00000000-0005-0000-0000-0000A0A30000}"/>
    <cellStyle name="Normal 78 2 3 5" xfId="4771" xr:uid="{00000000-0005-0000-0000-0000A1A30000}"/>
    <cellStyle name="Normal 78 2 3 5 2" xfId="14823" xr:uid="{00000000-0005-0000-0000-0000A2A30000}"/>
    <cellStyle name="Normal 78 2 3 5 2 2" xfId="45154" xr:uid="{00000000-0005-0000-0000-0000A3A30000}"/>
    <cellStyle name="Normal 78 2 3 5 2 3" xfId="29921" xr:uid="{00000000-0005-0000-0000-0000A4A30000}"/>
    <cellStyle name="Normal 78 2 3 5 3" xfId="9803" xr:uid="{00000000-0005-0000-0000-0000A5A30000}"/>
    <cellStyle name="Normal 78 2 3 5 3 2" xfId="40137" xr:uid="{00000000-0005-0000-0000-0000A6A30000}"/>
    <cellStyle name="Normal 78 2 3 5 3 3" xfId="24904" xr:uid="{00000000-0005-0000-0000-0000A7A30000}"/>
    <cellStyle name="Normal 78 2 3 5 4" xfId="35124" xr:uid="{00000000-0005-0000-0000-0000A8A30000}"/>
    <cellStyle name="Normal 78 2 3 5 5" xfId="19891" xr:uid="{00000000-0005-0000-0000-0000A9A30000}"/>
    <cellStyle name="Normal 78 2 3 6" xfId="11481" xr:uid="{00000000-0005-0000-0000-0000AAA30000}"/>
    <cellStyle name="Normal 78 2 3 6 2" xfId="41812" xr:uid="{00000000-0005-0000-0000-0000ABA30000}"/>
    <cellStyle name="Normal 78 2 3 6 3" xfId="26579" xr:uid="{00000000-0005-0000-0000-0000ACA30000}"/>
    <cellStyle name="Normal 78 2 3 7" xfId="6460" xr:uid="{00000000-0005-0000-0000-0000ADA30000}"/>
    <cellStyle name="Normal 78 2 3 7 2" xfId="36795" xr:uid="{00000000-0005-0000-0000-0000AEA30000}"/>
    <cellStyle name="Normal 78 2 3 7 3" xfId="21562" xr:uid="{00000000-0005-0000-0000-0000AFA30000}"/>
    <cellStyle name="Normal 78 2 3 8" xfId="31783" xr:uid="{00000000-0005-0000-0000-0000B0A30000}"/>
    <cellStyle name="Normal 78 2 3 9" xfId="16549" xr:uid="{00000000-0005-0000-0000-0000B1A30000}"/>
    <cellStyle name="Normal 78 2 4" xfId="1596" xr:uid="{00000000-0005-0000-0000-0000B2A30000}"/>
    <cellStyle name="Normal 78 2 4 2" xfId="2435" xr:uid="{00000000-0005-0000-0000-0000B3A30000}"/>
    <cellStyle name="Normal 78 2 4 2 2" xfId="4125" xr:uid="{00000000-0005-0000-0000-0000B4A30000}"/>
    <cellStyle name="Normal 78 2 4 2 2 2" xfId="14198" xr:uid="{00000000-0005-0000-0000-0000B5A30000}"/>
    <cellStyle name="Normal 78 2 4 2 2 2 2" xfId="44529" xr:uid="{00000000-0005-0000-0000-0000B6A30000}"/>
    <cellStyle name="Normal 78 2 4 2 2 2 3" xfId="29296" xr:uid="{00000000-0005-0000-0000-0000B7A30000}"/>
    <cellStyle name="Normal 78 2 4 2 2 3" xfId="9178" xr:uid="{00000000-0005-0000-0000-0000B8A30000}"/>
    <cellStyle name="Normal 78 2 4 2 2 3 2" xfId="39512" xr:uid="{00000000-0005-0000-0000-0000B9A30000}"/>
    <cellStyle name="Normal 78 2 4 2 2 3 3" xfId="24279" xr:uid="{00000000-0005-0000-0000-0000BAA30000}"/>
    <cellStyle name="Normal 78 2 4 2 2 4" xfId="34499" xr:uid="{00000000-0005-0000-0000-0000BBA30000}"/>
    <cellStyle name="Normal 78 2 4 2 2 5" xfId="19266" xr:uid="{00000000-0005-0000-0000-0000BCA30000}"/>
    <cellStyle name="Normal 78 2 4 2 3" xfId="5817" xr:uid="{00000000-0005-0000-0000-0000BDA30000}"/>
    <cellStyle name="Normal 78 2 4 2 3 2" xfId="15869" xr:uid="{00000000-0005-0000-0000-0000BEA30000}"/>
    <cellStyle name="Normal 78 2 4 2 3 2 2" xfId="46200" xr:uid="{00000000-0005-0000-0000-0000BFA30000}"/>
    <cellStyle name="Normal 78 2 4 2 3 2 3" xfId="30967" xr:uid="{00000000-0005-0000-0000-0000C0A30000}"/>
    <cellStyle name="Normal 78 2 4 2 3 3" xfId="10849" xr:uid="{00000000-0005-0000-0000-0000C1A30000}"/>
    <cellStyle name="Normal 78 2 4 2 3 3 2" xfId="41183" xr:uid="{00000000-0005-0000-0000-0000C2A30000}"/>
    <cellStyle name="Normal 78 2 4 2 3 3 3" xfId="25950" xr:uid="{00000000-0005-0000-0000-0000C3A30000}"/>
    <cellStyle name="Normal 78 2 4 2 3 4" xfId="36170" xr:uid="{00000000-0005-0000-0000-0000C4A30000}"/>
    <cellStyle name="Normal 78 2 4 2 3 5" xfId="20937" xr:uid="{00000000-0005-0000-0000-0000C5A30000}"/>
    <cellStyle name="Normal 78 2 4 2 4" xfId="12527" xr:uid="{00000000-0005-0000-0000-0000C6A30000}"/>
    <cellStyle name="Normal 78 2 4 2 4 2" xfId="42858" xr:uid="{00000000-0005-0000-0000-0000C7A30000}"/>
    <cellStyle name="Normal 78 2 4 2 4 3" xfId="27625" xr:uid="{00000000-0005-0000-0000-0000C8A30000}"/>
    <cellStyle name="Normal 78 2 4 2 5" xfId="7506" xr:uid="{00000000-0005-0000-0000-0000C9A30000}"/>
    <cellStyle name="Normal 78 2 4 2 5 2" xfId="37841" xr:uid="{00000000-0005-0000-0000-0000CAA30000}"/>
    <cellStyle name="Normal 78 2 4 2 5 3" xfId="22608" xr:uid="{00000000-0005-0000-0000-0000CBA30000}"/>
    <cellStyle name="Normal 78 2 4 2 6" xfId="32829" xr:uid="{00000000-0005-0000-0000-0000CCA30000}"/>
    <cellStyle name="Normal 78 2 4 2 7" xfId="17595" xr:uid="{00000000-0005-0000-0000-0000CDA30000}"/>
    <cellStyle name="Normal 78 2 4 3" xfId="3288" xr:uid="{00000000-0005-0000-0000-0000CEA30000}"/>
    <cellStyle name="Normal 78 2 4 3 2" xfId="13362" xr:uid="{00000000-0005-0000-0000-0000CFA30000}"/>
    <cellStyle name="Normal 78 2 4 3 2 2" xfId="43693" xr:uid="{00000000-0005-0000-0000-0000D0A30000}"/>
    <cellStyle name="Normal 78 2 4 3 2 3" xfId="28460" xr:uid="{00000000-0005-0000-0000-0000D1A30000}"/>
    <cellStyle name="Normal 78 2 4 3 3" xfId="8342" xr:uid="{00000000-0005-0000-0000-0000D2A30000}"/>
    <cellStyle name="Normal 78 2 4 3 3 2" xfId="38676" xr:uid="{00000000-0005-0000-0000-0000D3A30000}"/>
    <cellStyle name="Normal 78 2 4 3 3 3" xfId="23443" xr:uid="{00000000-0005-0000-0000-0000D4A30000}"/>
    <cellStyle name="Normal 78 2 4 3 4" xfId="33663" xr:uid="{00000000-0005-0000-0000-0000D5A30000}"/>
    <cellStyle name="Normal 78 2 4 3 5" xfId="18430" xr:uid="{00000000-0005-0000-0000-0000D6A30000}"/>
    <cellStyle name="Normal 78 2 4 4" xfId="4981" xr:uid="{00000000-0005-0000-0000-0000D7A30000}"/>
    <cellStyle name="Normal 78 2 4 4 2" xfId="15033" xr:uid="{00000000-0005-0000-0000-0000D8A30000}"/>
    <cellStyle name="Normal 78 2 4 4 2 2" xfId="45364" xr:uid="{00000000-0005-0000-0000-0000D9A30000}"/>
    <cellStyle name="Normal 78 2 4 4 2 3" xfId="30131" xr:uid="{00000000-0005-0000-0000-0000DAA30000}"/>
    <cellStyle name="Normal 78 2 4 4 3" xfId="10013" xr:uid="{00000000-0005-0000-0000-0000DBA30000}"/>
    <cellStyle name="Normal 78 2 4 4 3 2" xfId="40347" xr:uid="{00000000-0005-0000-0000-0000DCA30000}"/>
    <cellStyle name="Normal 78 2 4 4 3 3" xfId="25114" xr:uid="{00000000-0005-0000-0000-0000DDA30000}"/>
    <cellStyle name="Normal 78 2 4 4 4" xfId="35334" xr:uid="{00000000-0005-0000-0000-0000DEA30000}"/>
    <cellStyle name="Normal 78 2 4 4 5" xfId="20101" xr:uid="{00000000-0005-0000-0000-0000DFA30000}"/>
    <cellStyle name="Normal 78 2 4 5" xfId="11691" xr:uid="{00000000-0005-0000-0000-0000E0A30000}"/>
    <cellStyle name="Normal 78 2 4 5 2" xfId="42022" xr:uid="{00000000-0005-0000-0000-0000E1A30000}"/>
    <cellStyle name="Normal 78 2 4 5 3" xfId="26789" xr:uid="{00000000-0005-0000-0000-0000E2A30000}"/>
    <cellStyle name="Normal 78 2 4 6" xfId="6670" xr:uid="{00000000-0005-0000-0000-0000E3A30000}"/>
    <cellStyle name="Normal 78 2 4 6 2" xfId="37005" xr:uid="{00000000-0005-0000-0000-0000E4A30000}"/>
    <cellStyle name="Normal 78 2 4 6 3" xfId="21772" xr:uid="{00000000-0005-0000-0000-0000E5A30000}"/>
    <cellStyle name="Normal 78 2 4 7" xfId="31993" xr:uid="{00000000-0005-0000-0000-0000E6A30000}"/>
    <cellStyle name="Normal 78 2 4 8" xfId="16759" xr:uid="{00000000-0005-0000-0000-0000E7A30000}"/>
    <cellStyle name="Normal 78 2 5" xfId="2017" xr:uid="{00000000-0005-0000-0000-0000E8A30000}"/>
    <cellStyle name="Normal 78 2 5 2" xfId="3707" xr:uid="{00000000-0005-0000-0000-0000E9A30000}"/>
    <cellStyle name="Normal 78 2 5 2 2" xfId="13780" xr:uid="{00000000-0005-0000-0000-0000EAA30000}"/>
    <cellStyle name="Normal 78 2 5 2 2 2" xfId="44111" xr:uid="{00000000-0005-0000-0000-0000EBA30000}"/>
    <cellStyle name="Normal 78 2 5 2 2 3" xfId="28878" xr:uid="{00000000-0005-0000-0000-0000ECA30000}"/>
    <cellStyle name="Normal 78 2 5 2 3" xfId="8760" xr:uid="{00000000-0005-0000-0000-0000EDA30000}"/>
    <cellStyle name="Normal 78 2 5 2 3 2" xfId="39094" xr:uid="{00000000-0005-0000-0000-0000EEA30000}"/>
    <cellStyle name="Normal 78 2 5 2 3 3" xfId="23861" xr:uid="{00000000-0005-0000-0000-0000EFA30000}"/>
    <cellStyle name="Normal 78 2 5 2 4" xfId="34081" xr:uid="{00000000-0005-0000-0000-0000F0A30000}"/>
    <cellStyle name="Normal 78 2 5 2 5" xfId="18848" xr:uid="{00000000-0005-0000-0000-0000F1A30000}"/>
    <cellStyle name="Normal 78 2 5 3" xfId="5399" xr:uid="{00000000-0005-0000-0000-0000F2A30000}"/>
    <cellStyle name="Normal 78 2 5 3 2" xfId="15451" xr:uid="{00000000-0005-0000-0000-0000F3A30000}"/>
    <cellStyle name="Normal 78 2 5 3 2 2" xfId="45782" xr:uid="{00000000-0005-0000-0000-0000F4A30000}"/>
    <cellStyle name="Normal 78 2 5 3 2 3" xfId="30549" xr:uid="{00000000-0005-0000-0000-0000F5A30000}"/>
    <cellStyle name="Normal 78 2 5 3 3" xfId="10431" xr:uid="{00000000-0005-0000-0000-0000F6A30000}"/>
    <cellStyle name="Normal 78 2 5 3 3 2" xfId="40765" xr:uid="{00000000-0005-0000-0000-0000F7A30000}"/>
    <cellStyle name="Normal 78 2 5 3 3 3" xfId="25532" xr:uid="{00000000-0005-0000-0000-0000F8A30000}"/>
    <cellStyle name="Normal 78 2 5 3 4" xfId="35752" xr:uid="{00000000-0005-0000-0000-0000F9A30000}"/>
    <cellStyle name="Normal 78 2 5 3 5" xfId="20519" xr:uid="{00000000-0005-0000-0000-0000FAA30000}"/>
    <cellStyle name="Normal 78 2 5 4" xfId="12109" xr:uid="{00000000-0005-0000-0000-0000FBA30000}"/>
    <cellStyle name="Normal 78 2 5 4 2" xfId="42440" xr:uid="{00000000-0005-0000-0000-0000FCA30000}"/>
    <cellStyle name="Normal 78 2 5 4 3" xfId="27207" xr:uid="{00000000-0005-0000-0000-0000FDA30000}"/>
    <cellStyle name="Normal 78 2 5 5" xfId="7088" xr:uid="{00000000-0005-0000-0000-0000FEA30000}"/>
    <cellStyle name="Normal 78 2 5 5 2" xfId="37423" xr:uid="{00000000-0005-0000-0000-0000FFA30000}"/>
    <cellStyle name="Normal 78 2 5 5 3" xfId="22190" xr:uid="{00000000-0005-0000-0000-000000A40000}"/>
    <cellStyle name="Normal 78 2 5 6" xfId="32411" xr:uid="{00000000-0005-0000-0000-000001A40000}"/>
    <cellStyle name="Normal 78 2 5 7" xfId="17177" xr:uid="{00000000-0005-0000-0000-000002A40000}"/>
    <cellStyle name="Normal 78 2 6" xfId="2870" xr:uid="{00000000-0005-0000-0000-000003A40000}"/>
    <cellStyle name="Normal 78 2 6 2" xfId="12944" xr:uid="{00000000-0005-0000-0000-000004A40000}"/>
    <cellStyle name="Normal 78 2 6 2 2" xfId="43275" xr:uid="{00000000-0005-0000-0000-000005A40000}"/>
    <cellStyle name="Normal 78 2 6 2 3" xfId="28042" xr:uid="{00000000-0005-0000-0000-000006A40000}"/>
    <cellStyle name="Normal 78 2 6 3" xfId="7924" xr:uid="{00000000-0005-0000-0000-000007A40000}"/>
    <cellStyle name="Normal 78 2 6 3 2" xfId="38258" xr:uid="{00000000-0005-0000-0000-000008A40000}"/>
    <cellStyle name="Normal 78 2 6 3 3" xfId="23025" xr:uid="{00000000-0005-0000-0000-000009A40000}"/>
    <cellStyle name="Normal 78 2 6 4" xfId="33245" xr:uid="{00000000-0005-0000-0000-00000AA40000}"/>
    <cellStyle name="Normal 78 2 6 5" xfId="18012" xr:uid="{00000000-0005-0000-0000-00000BA40000}"/>
    <cellStyle name="Normal 78 2 7" xfId="4563" xr:uid="{00000000-0005-0000-0000-00000CA40000}"/>
    <cellStyle name="Normal 78 2 7 2" xfId="14615" xr:uid="{00000000-0005-0000-0000-00000DA40000}"/>
    <cellStyle name="Normal 78 2 7 2 2" xfId="44946" xr:uid="{00000000-0005-0000-0000-00000EA40000}"/>
    <cellStyle name="Normal 78 2 7 2 3" xfId="29713" xr:uid="{00000000-0005-0000-0000-00000FA40000}"/>
    <cellStyle name="Normal 78 2 7 3" xfId="9595" xr:uid="{00000000-0005-0000-0000-000010A40000}"/>
    <cellStyle name="Normal 78 2 7 3 2" xfId="39929" xr:uid="{00000000-0005-0000-0000-000011A40000}"/>
    <cellStyle name="Normal 78 2 7 3 3" xfId="24696" xr:uid="{00000000-0005-0000-0000-000012A40000}"/>
    <cellStyle name="Normal 78 2 7 4" xfId="34916" xr:uid="{00000000-0005-0000-0000-000013A40000}"/>
    <cellStyle name="Normal 78 2 7 5" xfId="19683" xr:uid="{00000000-0005-0000-0000-000014A40000}"/>
    <cellStyle name="Normal 78 2 8" xfId="11273" xr:uid="{00000000-0005-0000-0000-000015A40000}"/>
    <cellStyle name="Normal 78 2 8 2" xfId="41604" xr:uid="{00000000-0005-0000-0000-000016A40000}"/>
    <cellStyle name="Normal 78 2 8 3" xfId="26371" xr:uid="{00000000-0005-0000-0000-000017A40000}"/>
    <cellStyle name="Normal 78 2 9" xfId="6252" xr:uid="{00000000-0005-0000-0000-000018A40000}"/>
    <cellStyle name="Normal 78 2 9 2" xfId="36587" xr:uid="{00000000-0005-0000-0000-000019A40000}"/>
    <cellStyle name="Normal 78 2 9 3" xfId="21354" xr:uid="{00000000-0005-0000-0000-00001AA40000}"/>
    <cellStyle name="Normal 78 3" xfId="1216" xr:uid="{00000000-0005-0000-0000-00001BA40000}"/>
    <cellStyle name="Normal 78 3 10" xfId="16393" xr:uid="{00000000-0005-0000-0000-00001CA40000}"/>
    <cellStyle name="Normal 78 3 2" xfId="1435" xr:uid="{00000000-0005-0000-0000-00001DA40000}"/>
    <cellStyle name="Normal 78 3 2 2" xfId="1856" xr:uid="{00000000-0005-0000-0000-00001EA40000}"/>
    <cellStyle name="Normal 78 3 2 2 2" xfId="2695" xr:uid="{00000000-0005-0000-0000-00001FA40000}"/>
    <cellStyle name="Normal 78 3 2 2 2 2" xfId="4385" xr:uid="{00000000-0005-0000-0000-000020A40000}"/>
    <cellStyle name="Normal 78 3 2 2 2 2 2" xfId="14458" xr:uid="{00000000-0005-0000-0000-000021A40000}"/>
    <cellStyle name="Normal 78 3 2 2 2 2 2 2" xfId="44789" xr:uid="{00000000-0005-0000-0000-000022A40000}"/>
    <cellStyle name="Normal 78 3 2 2 2 2 2 3" xfId="29556" xr:uid="{00000000-0005-0000-0000-000023A40000}"/>
    <cellStyle name="Normal 78 3 2 2 2 2 3" xfId="9438" xr:uid="{00000000-0005-0000-0000-000024A40000}"/>
    <cellStyle name="Normal 78 3 2 2 2 2 3 2" xfId="39772" xr:uid="{00000000-0005-0000-0000-000025A40000}"/>
    <cellStyle name="Normal 78 3 2 2 2 2 3 3" xfId="24539" xr:uid="{00000000-0005-0000-0000-000026A40000}"/>
    <cellStyle name="Normal 78 3 2 2 2 2 4" xfId="34759" xr:uid="{00000000-0005-0000-0000-000027A40000}"/>
    <cellStyle name="Normal 78 3 2 2 2 2 5" xfId="19526" xr:uid="{00000000-0005-0000-0000-000028A40000}"/>
    <cellStyle name="Normal 78 3 2 2 2 3" xfId="6077" xr:uid="{00000000-0005-0000-0000-000029A40000}"/>
    <cellStyle name="Normal 78 3 2 2 2 3 2" xfId="16129" xr:uid="{00000000-0005-0000-0000-00002AA40000}"/>
    <cellStyle name="Normal 78 3 2 2 2 3 2 2" xfId="46460" xr:uid="{00000000-0005-0000-0000-00002BA40000}"/>
    <cellStyle name="Normal 78 3 2 2 2 3 2 3" xfId="31227" xr:uid="{00000000-0005-0000-0000-00002CA40000}"/>
    <cellStyle name="Normal 78 3 2 2 2 3 3" xfId="11109" xr:uid="{00000000-0005-0000-0000-00002DA40000}"/>
    <cellStyle name="Normal 78 3 2 2 2 3 3 2" xfId="41443" xr:uid="{00000000-0005-0000-0000-00002EA40000}"/>
    <cellStyle name="Normal 78 3 2 2 2 3 3 3" xfId="26210" xr:uid="{00000000-0005-0000-0000-00002FA40000}"/>
    <cellStyle name="Normal 78 3 2 2 2 3 4" xfId="36430" xr:uid="{00000000-0005-0000-0000-000030A40000}"/>
    <cellStyle name="Normal 78 3 2 2 2 3 5" xfId="21197" xr:uid="{00000000-0005-0000-0000-000031A40000}"/>
    <cellStyle name="Normal 78 3 2 2 2 4" xfId="12787" xr:uid="{00000000-0005-0000-0000-000032A40000}"/>
    <cellStyle name="Normal 78 3 2 2 2 4 2" xfId="43118" xr:uid="{00000000-0005-0000-0000-000033A40000}"/>
    <cellStyle name="Normal 78 3 2 2 2 4 3" xfId="27885" xr:uid="{00000000-0005-0000-0000-000034A40000}"/>
    <cellStyle name="Normal 78 3 2 2 2 5" xfId="7766" xr:uid="{00000000-0005-0000-0000-000035A40000}"/>
    <cellStyle name="Normal 78 3 2 2 2 5 2" xfId="38101" xr:uid="{00000000-0005-0000-0000-000036A40000}"/>
    <cellStyle name="Normal 78 3 2 2 2 5 3" xfId="22868" xr:uid="{00000000-0005-0000-0000-000037A40000}"/>
    <cellStyle name="Normal 78 3 2 2 2 6" xfId="33089" xr:uid="{00000000-0005-0000-0000-000038A40000}"/>
    <cellStyle name="Normal 78 3 2 2 2 7" xfId="17855" xr:uid="{00000000-0005-0000-0000-000039A40000}"/>
    <cellStyle name="Normal 78 3 2 2 3" xfId="3548" xr:uid="{00000000-0005-0000-0000-00003AA40000}"/>
    <cellStyle name="Normal 78 3 2 2 3 2" xfId="13622" xr:uid="{00000000-0005-0000-0000-00003BA40000}"/>
    <cellStyle name="Normal 78 3 2 2 3 2 2" xfId="43953" xr:uid="{00000000-0005-0000-0000-00003CA40000}"/>
    <cellStyle name="Normal 78 3 2 2 3 2 3" xfId="28720" xr:uid="{00000000-0005-0000-0000-00003DA40000}"/>
    <cellStyle name="Normal 78 3 2 2 3 3" xfId="8602" xr:uid="{00000000-0005-0000-0000-00003EA40000}"/>
    <cellStyle name="Normal 78 3 2 2 3 3 2" xfId="38936" xr:uid="{00000000-0005-0000-0000-00003FA40000}"/>
    <cellStyle name="Normal 78 3 2 2 3 3 3" xfId="23703" xr:uid="{00000000-0005-0000-0000-000040A40000}"/>
    <cellStyle name="Normal 78 3 2 2 3 4" xfId="33923" xr:uid="{00000000-0005-0000-0000-000041A40000}"/>
    <cellStyle name="Normal 78 3 2 2 3 5" xfId="18690" xr:uid="{00000000-0005-0000-0000-000042A40000}"/>
    <cellStyle name="Normal 78 3 2 2 4" xfId="5241" xr:uid="{00000000-0005-0000-0000-000043A40000}"/>
    <cellStyle name="Normal 78 3 2 2 4 2" xfId="15293" xr:uid="{00000000-0005-0000-0000-000044A40000}"/>
    <cellStyle name="Normal 78 3 2 2 4 2 2" xfId="45624" xr:uid="{00000000-0005-0000-0000-000045A40000}"/>
    <cellStyle name="Normal 78 3 2 2 4 2 3" xfId="30391" xr:uid="{00000000-0005-0000-0000-000046A40000}"/>
    <cellStyle name="Normal 78 3 2 2 4 3" xfId="10273" xr:uid="{00000000-0005-0000-0000-000047A40000}"/>
    <cellStyle name="Normal 78 3 2 2 4 3 2" xfId="40607" xr:uid="{00000000-0005-0000-0000-000048A40000}"/>
    <cellStyle name="Normal 78 3 2 2 4 3 3" xfId="25374" xr:uid="{00000000-0005-0000-0000-000049A40000}"/>
    <cellStyle name="Normal 78 3 2 2 4 4" xfId="35594" xr:uid="{00000000-0005-0000-0000-00004AA40000}"/>
    <cellStyle name="Normal 78 3 2 2 4 5" xfId="20361" xr:uid="{00000000-0005-0000-0000-00004BA40000}"/>
    <cellStyle name="Normal 78 3 2 2 5" xfId="11951" xr:uid="{00000000-0005-0000-0000-00004CA40000}"/>
    <cellStyle name="Normal 78 3 2 2 5 2" xfId="42282" xr:uid="{00000000-0005-0000-0000-00004DA40000}"/>
    <cellStyle name="Normal 78 3 2 2 5 3" xfId="27049" xr:uid="{00000000-0005-0000-0000-00004EA40000}"/>
    <cellStyle name="Normal 78 3 2 2 6" xfId="6930" xr:uid="{00000000-0005-0000-0000-00004FA40000}"/>
    <cellStyle name="Normal 78 3 2 2 6 2" xfId="37265" xr:uid="{00000000-0005-0000-0000-000050A40000}"/>
    <cellStyle name="Normal 78 3 2 2 6 3" xfId="22032" xr:uid="{00000000-0005-0000-0000-000051A40000}"/>
    <cellStyle name="Normal 78 3 2 2 7" xfId="32253" xr:uid="{00000000-0005-0000-0000-000052A40000}"/>
    <cellStyle name="Normal 78 3 2 2 8" xfId="17019" xr:uid="{00000000-0005-0000-0000-000053A40000}"/>
    <cellStyle name="Normal 78 3 2 3" xfId="2277" xr:uid="{00000000-0005-0000-0000-000054A40000}"/>
    <cellStyle name="Normal 78 3 2 3 2" xfId="3967" xr:uid="{00000000-0005-0000-0000-000055A40000}"/>
    <cellStyle name="Normal 78 3 2 3 2 2" xfId="14040" xr:uid="{00000000-0005-0000-0000-000056A40000}"/>
    <cellStyle name="Normal 78 3 2 3 2 2 2" xfId="44371" xr:uid="{00000000-0005-0000-0000-000057A40000}"/>
    <cellStyle name="Normal 78 3 2 3 2 2 3" xfId="29138" xr:uid="{00000000-0005-0000-0000-000058A40000}"/>
    <cellStyle name="Normal 78 3 2 3 2 3" xfId="9020" xr:uid="{00000000-0005-0000-0000-000059A40000}"/>
    <cellStyle name="Normal 78 3 2 3 2 3 2" xfId="39354" xr:uid="{00000000-0005-0000-0000-00005AA40000}"/>
    <cellStyle name="Normal 78 3 2 3 2 3 3" xfId="24121" xr:uid="{00000000-0005-0000-0000-00005BA40000}"/>
    <cellStyle name="Normal 78 3 2 3 2 4" xfId="34341" xr:uid="{00000000-0005-0000-0000-00005CA40000}"/>
    <cellStyle name="Normal 78 3 2 3 2 5" xfId="19108" xr:uid="{00000000-0005-0000-0000-00005DA40000}"/>
    <cellStyle name="Normal 78 3 2 3 3" xfId="5659" xr:uid="{00000000-0005-0000-0000-00005EA40000}"/>
    <cellStyle name="Normal 78 3 2 3 3 2" xfId="15711" xr:uid="{00000000-0005-0000-0000-00005FA40000}"/>
    <cellStyle name="Normal 78 3 2 3 3 2 2" xfId="46042" xr:uid="{00000000-0005-0000-0000-000060A40000}"/>
    <cellStyle name="Normal 78 3 2 3 3 2 3" xfId="30809" xr:uid="{00000000-0005-0000-0000-000061A40000}"/>
    <cellStyle name="Normal 78 3 2 3 3 3" xfId="10691" xr:uid="{00000000-0005-0000-0000-000062A40000}"/>
    <cellStyle name="Normal 78 3 2 3 3 3 2" xfId="41025" xr:uid="{00000000-0005-0000-0000-000063A40000}"/>
    <cellStyle name="Normal 78 3 2 3 3 3 3" xfId="25792" xr:uid="{00000000-0005-0000-0000-000064A40000}"/>
    <cellStyle name="Normal 78 3 2 3 3 4" xfId="36012" xr:uid="{00000000-0005-0000-0000-000065A40000}"/>
    <cellStyle name="Normal 78 3 2 3 3 5" xfId="20779" xr:uid="{00000000-0005-0000-0000-000066A40000}"/>
    <cellStyle name="Normal 78 3 2 3 4" xfId="12369" xr:uid="{00000000-0005-0000-0000-000067A40000}"/>
    <cellStyle name="Normal 78 3 2 3 4 2" xfId="42700" xr:uid="{00000000-0005-0000-0000-000068A40000}"/>
    <cellStyle name="Normal 78 3 2 3 4 3" xfId="27467" xr:uid="{00000000-0005-0000-0000-000069A40000}"/>
    <cellStyle name="Normal 78 3 2 3 5" xfId="7348" xr:uid="{00000000-0005-0000-0000-00006AA40000}"/>
    <cellStyle name="Normal 78 3 2 3 5 2" xfId="37683" xr:uid="{00000000-0005-0000-0000-00006BA40000}"/>
    <cellStyle name="Normal 78 3 2 3 5 3" xfId="22450" xr:uid="{00000000-0005-0000-0000-00006CA40000}"/>
    <cellStyle name="Normal 78 3 2 3 6" xfId="32671" xr:uid="{00000000-0005-0000-0000-00006DA40000}"/>
    <cellStyle name="Normal 78 3 2 3 7" xfId="17437" xr:uid="{00000000-0005-0000-0000-00006EA40000}"/>
    <cellStyle name="Normal 78 3 2 4" xfId="3130" xr:uid="{00000000-0005-0000-0000-00006FA40000}"/>
    <cellStyle name="Normal 78 3 2 4 2" xfId="13204" xr:uid="{00000000-0005-0000-0000-000070A40000}"/>
    <cellStyle name="Normal 78 3 2 4 2 2" xfId="43535" xr:uid="{00000000-0005-0000-0000-000071A40000}"/>
    <cellStyle name="Normal 78 3 2 4 2 3" xfId="28302" xr:uid="{00000000-0005-0000-0000-000072A40000}"/>
    <cellStyle name="Normal 78 3 2 4 3" xfId="8184" xr:uid="{00000000-0005-0000-0000-000073A40000}"/>
    <cellStyle name="Normal 78 3 2 4 3 2" xfId="38518" xr:uid="{00000000-0005-0000-0000-000074A40000}"/>
    <cellStyle name="Normal 78 3 2 4 3 3" xfId="23285" xr:uid="{00000000-0005-0000-0000-000075A40000}"/>
    <cellStyle name="Normal 78 3 2 4 4" xfId="33505" xr:uid="{00000000-0005-0000-0000-000076A40000}"/>
    <cellStyle name="Normal 78 3 2 4 5" xfId="18272" xr:uid="{00000000-0005-0000-0000-000077A40000}"/>
    <cellStyle name="Normal 78 3 2 5" xfId="4823" xr:uid="{00000000-0005-0000-0000-000078A40000}"/>
    <cellStyle name="Normal 78 3 2 5 2" xfId="14875" xr:uid="{00000000-0005-0000-0000-000079A40000}"/>
    <cellStyle name="Normal 78 3 2 5 2 2" xfId="45206" xr:uid="{00000000-0005-0000-0000-00007AA40000}"/>
    <cellStyle name="Normal 78 3 2 5 2 3" xfId="29973" xr:uid="{00000000-0005-0000-0000-00007BA40000}"/>
    <cellStyle name="Normal 78 3 2 5 3" xfId="9855" xr:uid="{00000000-0005-0000-0000-00007CA40000}"/>
    <cellStyle name="Normal 78 3 2 5 3 2" xfId="40189" xr:uid="{00000000-0005-0000-0000-00007DA40000}"/>
    <cellStyle name="Normal 78 3 2 5 3 3" xfId="24956" xr:uid="{00000000-0005-0000-0000-00007EA40000}"/>
    <cellStyle name="Normal 78 3 2 5 4" xfId="35176" xr:uid="{00000000-0005-0000-0000-00007FA40000}"/>
    <cellStyle name="Normal 78 3 2 5 5" xfId="19943" xr:uid="{00000000-0005-0000-0000-000080A40000}"/>
    <cellStyle name="Normal 78 3 2 6" xfId="11533" xr:uid="{00000000-0005-0000-0000-000081A40000}"/>
    <cellStyle name="Normal 78 3 2 6 2" xfId="41864" xr:uid="{00000000-0005-0000-0000-000082A40000}"/>
    <cellStyle name="Normal 78 3 2 6 3" xfId="26631" xr:uid="{00000000-0005-0000-0000-000083A40000}"/>
    <cellStyle name="Normal 78 3 2 7" xfId="6512" xr:uid="{00000000-0005-0000-0000-000084A40000}"/>
    <cellStyle name="Normal 78 3 2 7 2" xfId="36847" xr:uid="{00000000-0005-0000-0000-000085A40000}"/>
    <cellStyle name="Normal 78 3 2 7 3" xfId="21614" xr:uid="{00000000-0005-0000-0000-000086A40000}"/>
    <cellStyle name="Normal 78 3 2 8" xfId="31835" xr:uid="{00000000-0005-0000-0000-000087A40000}"/>
    <cellStyle name="Normal 78 3 2 9" xfId="16601" xr:uid="{00000000-0005-0000-0000-000088A40000}"/>
    <cellStyle name="Normal 78 3 3" xfId="1648" xr:uid="{00000000-0005-0000-0000-000089A40000}"/>
    <cellStyle name="Normal 78 3 3 2" xfId="2487" xr:uid="{00000000-0005-0000-0000-00008AA40000}"/>
    <cellStyle name="Normal 78 3 3 2 2" xfId="4177" xr:uid="{00000000-0005-0000-0000-00008BA40000}"/>
    <cellStyle name="Normal 78 3 3 2 2 2" xfId="14250" xr:uid="{00000000-0005-0000-0000-00008CA40000}"/>
    <cellStyle name="Normal 78 3 3 2 2 2 2" xfId="44581" xr:uid="{00000000-0005-0000-0000-00008DA40000}"/>
    <cellStyle name="Normal 78 3 3 2 2 2 3" xfId="29348" xr:uid="{00000000-0005-0000-0000-00008EA40000}"/>
    <cellStyle name="Normal 78 3 3 2 2 3" xfId="9230" xr:uid="{00000000-0005-0000-0000-00008FA40000}"/>
    <cellStyle name="Normal 78 3 3 2 2 3 2" xfId="39564" xr:uid="{00000000-0005-0000-0000-000090A40000}"/>
    <cellStyle name="Normal 78 3 3 2 2 3 3" xfId="24331" xr:uid="{00000000-0005-0000-0000-000091A40000}"/>
    <cellStyle name="Normal 78 3 3 2 2 4" xfId="34551" xr:uid="{00000000-0005-0000-0000-000092A40000}"/>
    <cellStyle name="Normal 78 3 3 2 2 5" xfId="19318" xr:uid="{00000000-0005-0000-0000-000093A40000}"/>
    <cellStyle name="Normal 78 3 3 2 3" xfId="5869" xr:uid="{00000000-0005-0000-0000-000094A40000}"/>
    <cellStyle name="Normal 78 3 3 2 3 2" xfId="15921" xr:uid="{00000000-0005-0000-0000-000095A40000}"/>
    <cellStyle name="Normal 78 3 3 2 3 2 2" xfId="46252" xr:uid="{00000000-0005-0000-0000-000096A40000}"/>
    <cellStyle name="Normal 78 3 3 2 3 2 3" xfId="31019" xr:uid="{00000000-0005-0000-0000-000097A40000}"/>
    <cellStyle name="Normal 78 3 3 2 3 3" xfId="10901" xr:uid="{00000000-0005-0000-0000-000098A40000}"/>
    <cellStyle name="Normal 78 3 3 2 3 3 2" xfId="41235" xr:uid="{00000000-0005-0000-0000-000099A40000}"/>
    <cellStyle name="Normal 78 3 3 2 3 3 3" xfId="26002" xr:uid="{00000000-0005-0000-0000-00009AA40000}"/>
    <cellStyle name="Normal 78 3 3 2 3 4" xfId="36222" xr:uid="{00000000-0005-0000-0000-00009BA40000}"/>
    <cellStyle name="Normal 78 3 3 2 3 5" xfId="20989" xr:uid="{00000000-0005-0000-0000-00009CA40000}"/>
    <cellStyle name="Normal 78 3 3 2 4" xfId="12579" xr:uid="{00000000-0005-0000-0000-00009DA40000}"/>
    <cellStyle name="Normal 78 3 3 2 4 2" xfId="42910" xr:uid="{00000000-0005-0000-0000-00009EA40000}"/>
    <cellStyle name="Normal 78 3 3 2 4 3" xfId="27677" xr:uid="{00000000-0005-0000-0000-00009FA40000}"/>
    <cellStyle name="Normal 78 3 3 2 5" xfId="7558" xr:uid="{00000000-0005-0000-0000-0000A0A40000}"/>
    <cellStyle name="Normal 78 3 3 2 5 2" xfId="37893" xr:uid="{00000000-0005-0000-0000-0000A1A40000}"/>
    <cellStyle name="Normal 78 3 3 2 5 3" xfId="22660" xr:uid="{00000000-0005-0000-0000-0000A2A40000}"/>
    <cellStyle name="Normal 78 3 3 2 6" xfId="32881" xr:uid="{00000000-0005-0000-0000-0000A3A40000}"/>
    <cellStyle name="Normal 78 3 3 2 7" xfId="17647" xr:uid="{00000000-0005-0000-0000-0000A4A40000}"/>
    <cellStyle name="Normal 78 3 3 3" xfId="3340" xr:uid="{00000000-0005-0000-0000-0000A5A40000}"/>
    <cellStyle name="Normal 78 3 3 3 2" xfId="13414" xr:uid="{00000000-0005-0000-0000-0000A6A40000}"/>
    <cellStyle name="Normal 78 3 3 3 2 2" xfId="43745" xr:uid="{00000000-0005-0000-0000-0000A7A40000}"/>
    <cellStyle name="Normal 78 3 3 3 2 3" xfId="28512" xr:uid="{00000000-0005-0000-0000-0000A8A40000}"/>
    <cellStyle name="Normal 78 3 3 3 3" xfId="8394" xr:uid="{00000000-0005-0000-0000-0000A9A40000}"/>
    <cellStyle name="Normal 78 3 3 3 3 2" xfId="38728" xr:uid="{00000000-0005-0000-0000-0000AAA40000}"/>
    <cellStyle name="Normal 78 3 3 3 3 3" xfId="23495" xr:uid="{00000000-0005-0000-0000-0000ABA40000}"/>
    <cellStyle name="Normal 78 3 3 3 4" xfId="33715" xr:uid="{00000000-0005-0000-0000-0000ACA40000}"/>
    <cellStyle name="Normal 78 3 3 3 5" xfId="18482" xr:uid="{00000000-0005-0000-0000-0000ADA40000}"/>
    <cellStyle name="Normal 78 3 3 4" xfId="5033" xr:uid="{00000000-0005-0000-0000-0000AEA40000}"/>
    <cellStyle name="Normal 78 3 3 4 2" xfId="15085" xr:uid="{00000000-0005-0000-0000-0000AFA40000}"/>
    <cellStyle name="Normal 78 3 3 4 2 2" xfId="45416" xr:uid="{00000000-0005-0000-0000-0000B0A40000}"/>
    <cellStyle name="Normal 78 3 3 4 2 3" xfId="30183" xr:uid="{00000000-0005-0000-0000-0000B1A40000}"/>
    <cellStyle name="Normal 78 3 3 4 3" xfId="10065" xr:uid="{00000000-0005-0000-0000-0000B2A40000}"/>
    <cellStyle name="Normal 78 3 3 4 3 2" xfId="40399" xr:uid="{00000000-0005-0000-0000-0000B3A40000}"/>
    <cellStyle name="Normal 78 3 3 4 3 3" xfId="25166" xr:uid="{00000000-0005-0000-0000-0000B4A40000}"/>
    <cellStyle name="Normal 78 3 3 4 4" xfId="35386" xr:uid="{00000000-0005-0000-0000-0000B5A40000}"/>
    <cellStyle name="Normal 78 3 3 4 5" xfId="20153" xr:uid="{00000000-0005-0000-0000-0000B6A40000}"/>
    <cellStyle name="Normal 78 3 3 5" xfId="11743" xr:uid="{00000000-0005-0000-0000-0000B7A40000}"/>
    <cellStyle name="Normal 78 3 3 5 2" xfId="42074" xr:uid="{00000000-0005-0000-0000-0000B8A40000}"/>
    <cellStyle name="Normal 78 3 3 5 3" xfId="26841" xr:uid="{00000000-0005-0000-0000-0000B9A40000}"/>
    <cellStyle name="Normal 78 3 3 6" xfId="6722" xr:uid="{00000000-0005-0000-0000-0000BAA40000}"/>
    <cellStyle name="Normal 78 3 3 6 2" xfId="37057" xr:uid="{00000000-0005-0000-0000-0000BBA40000}"/>
    <cellStyle name="Normal 78 3 3 6 3" xfId="21824" xr:uid="{00000000-0005-0000-0000-0000BCA40000}"/>
    <cellStyle name="Normal 78 3 3 7" xfId="32045" xr:uid="{00000000-0005-0000-0000-0000BDA40000}"/>
    <cellStyle name="Normal 78 3 3 8" xfId="16811" xr:uid="{00000000-0005-0000-0000-0000BEA40000}"/>
    <cellStyle name="Normal 78 3 4" xfId="2069" xr:uid="{00000000-0005-0000-0000-0000BFA40000}"/>
    <cellStyle name="Normal 78 3 4 2" xfId="3759" xr:uid="{00000000-0005-0000-0000-0000C0A40000}"/>
    <cellStyle name="Normal 78 3 4 2 2" xfId="13832" xr:uid="{00000000-0005-0000-0000-0000C1A40000}"/>
    <cellStyle name="Normal 78 3 4 2 2 2" xfId="44163" xr:uid="{00000000-0005-0000-0000-0000C2A40000}"/>
    <cellStyle name="Normal 78 3 4 2 2 3" xfId="28930" xr:uid="{00000000-0005-0000-0000-0000C3A40000}"/>
    <cellStyle name="Normal 78 3 4 2 3" xfId="8812" xr:uid="{00000000-0005-0000-0000-0000C4A40000}"/>
    <cellStyle name="Normal 78 3 4 2 3 2" xfId="39146" xr:uid="{00000000-0005-0000-0000-0000C5A40000}"/>
    <cellStyle name="Normal 78 3 4 2 3 3" xfId="23913" xr:uid="{00000000-0005-0000-0000-0000C6A40000}"/>
    <cellStyle name="Normal 78 3 4 2 4" xfId="34133" xr:uid="{00000000-0005-0000-0000-0000C7A40000}"/>
    <cellStyle name="Normal 78 3 4 2 5" xfId="18900" xr:uid="{00000000-0005-0000-0000-0000C8A40000}"/>
    <cellStyle name="Normal 78 3 4 3" xfId="5451" xr:uid="{00000000-0005-0000-0000-0000C9A40000}"/>
    <cellStyle name="Normal 78 3 4 3 2" xfId="15503" xr:uid="{00000000-0005-0000-0000-0000CAA40000}"/>
    <cellStyle name="Normal 78 3 4 3 2 2" xfId="45834" xr:uid="{00000000-0005-0000-0000-0000CBA40000}"/>
    <cellStyle name="Normal 78 3 4 3 2 3" xfId="30601" xr:uid="{00000000-0005-0000-0000-0000CCA40000}"/>
    <cellStyle name="Normal 78 3 4 3 3" xfId="10483" xr:uid="{00000000-0005-0000-0000-0000CDA40000}"/>
    <cellStyle name="Normal 78 3 4 3 3 2" xfId="40817" xr:uid="{00000000-0005-0000-0000-0000CEA40000}"/>
    <cellStyle name="Normal 78 3 4 3 3 3" xfId="25584" xr:uid="{00000000-0005-0000-0000-0000CFA40000}"/>
    <cellStyle name="Normal 78 3 4 3 4" xfId="35804" xr:uid="{00000000-0005-0000-0000-0000D0A40000}"/>
    <cellStyle name="Normal 78 3 4 3 5" xfId="20571" xr:uid="{00000000-0005-0000-0000-0000D1A40000}"/>
    <cellStyle name="Normal 78 3 4 4" xfId="12161" xr:uid="{00000000-0005-0000-0000-0000D2A40000}"/>
    <cellStyle name="Normal 78 3 4 4 2" xfId="42492" xr:uid="{00000000-0005-0000-0000-0000D3A40000}"/>
    <cellStyle name="Normal 78 3 4 4 3" xfId="27259" xr:uid="{00000000-0005-0000-0000-0000D4A40000}"/>
    <cellStyle name="Normal 78 3 4 5" xfId="7140" xr:uid="{00000000-0005-0000-0000-0000D5A40000}"/>
    <cellStyle name="Normal 78 3 4 5 2" xfId="37475" xr:uid="{00000000-0005-0000-0000-0000D6A40000}"/>
    <cellStyle name="Normal 78 3 4 5 3" xfId="22242" xr:uid="{00000000-0005-0000-0000-0000D7A40000}"/>
    <cellStyle name="Normal 78 3 4 6" xfId="32463" xr:uid="{00000000-0005-0000-0000-0000D8A40000}"/>
    <cellStyle name="Normal 78 3 4 7" xfId="17229" xr:uid="{00000000-0005-0000-0000-0000D9A40000}"/>
    <cellStyle name="Normal 78 3 5" xfId="2922" xr:uid="{00000000-0005-0000-0000-0000DAA40000}"/>
    <cellStyle name="Normal 78 3 5 2" xfId="12996" xr:uid="{00000000-0005-0000-0000-0000DBA40000}"/>
    <cellStyle name="Normal 78 3 5 2 2" xfId="43327" xr:uid="{00000000-0005-0000-0000-0000DCA40000}"/>
    <cellStyle name="Normal 78 3 5 2 3" xfId="28094" xr:uid="{00000000-0005-0000-0000-0000DDA40000}"/>
    <cellStyle name="Normal 78 3 5 3" xfId="7976" xr:uid="{00000000-0005-0000-0000-0000DEA40000}"/>
    <cellStyle name="Normal 78 3 5 3 2" xfId="38310" xr:uid="{00000000-0005-0000-0000-0000DFA40000}"/>
    <cellStyle name="Normal 78 3 5 3 3" xfId="23077" xr:uid="{00000000-0005-0000-0000-0000E0A40000}"/>
    <cellStyle name="Normal 78 3 5 4" xfId="33297" xr:uid="{00000000-0005-0000-0000-0000E1A40000}"/>
    <cellStyle name="Normal 78 3 5 5" xfId="18064" xr:uid="{00000000-0005-0000-0000-0000E2A40000}"/>
    <cellStyle name="Normal 78 3 6" xfId="4615" xr:uid="{00000000-0005-0000-0000-0000E3A40000}"/>
    <cellStyle name="Normal 78 3 6 2" xfId="14667" xr:uid="{00000000-0005-0000-0000-0000E4A40000}"/>
    <cellStyle name="Normal 78 3 6 2 2" xfId="44998" xr:uid="{00000000-0005-0000-0000-0000E5A40000}"/>
    <cellStyle name="Normal 78 3 6 2 3" xfId="29765" xr:uid="{00000000-0005-0000-0000-0000E6A40000}"/>
    <cellStyle name="Normal 78 3 6 3" xfId="9647" xr:uid="{00000000-0005-0000-0000-0000E7A40000}"/>
    <cellStyle name="Normal 78 3 6 3 2" xfId="39981" xr:uid="{00000000-0005-0000-0000-0000E8A40000}"/>
    <cellStyle name="Normal 78 3 6 3 3" xfId="24748" xr:uid="{00000000-0005-0000-0000-0000E9A40000}"/>
    <cellStyle name="Normal 78 3 6 4" xfId="34968" xr:uid="{00000000-0005-0000-0000-0000EAA40000}"/>
    <cellStyle name="Normal 78 3 6 5" xfId="19735" xr:uid="{00000000-0005-0000-0000-0000EBA40000}"/>
    <cellStyle name="Normal 78 3 7" xfId="11325" xr:uid="{00000000-0005-0000-0000-0000ECA40000}"/>
    <cellStyle name="Normal 78 3 7 2" xfId="41656" xr:uid="{00000000-0005-0000-0000-0000EDA40000}"/>
    <cellStyle name="Normal 78 3 7 3" xfId="26423" xr:uid="{00000000-0005-0000-0000-0000EEA40000}"/>
    <cellStyle name="Normal 78 3 8" xfId="6304" xr:uid="{00000000-0005-0000-0000-0000EFA40000}"/>
    <cellStyle name="Normal 78 3 8 2" xfId="36639" xr:uid="{00000000-0005-0000-0000-0000F0A40000}"/>
    <cellStyle name="Normal 78 3 8 3" xfId="21406" xr:uid="{00000000-0005-0000-0000-0000F1A40000}"/>
    <cellStyle name="Normal 78 3 9" xfId="31629" xr:uid="{00000000-0005-0000-0000-0000F2A40000}"/>
    <cellStyle name="Normal 78 4" xfId="1329" xr:uid="{00000000-0005-0000-0000-0000F3A40000}"/>
    <cellStyle name="Normal 78 4 2" xfId="1752" xr:uid="{00000000-0005-0000-0000-0000F4A40000}"/>
    <cellStyle name="Normal 78 4 2 2" xfId="2591" xr:uid="{00000000-0005-0000-0000-0000F5A40000}"/>
    <cellStyle name="Normal 78 4 2 2 2" xfId="4281" xr:uid="{00000000-0005-0000-0000-0000F6A40000}"/>
    <cellStyle name="Normal 78 4 2 2 2 2" xfId="14354" xr:uid="{00000000-0005-0000-0000-0000F7A40000}"/>
    <cellStyle name="Normal 78 4 2 2 2 2 2" xfId="44685" xr:uid="{00000000-0005-0000-0000-0000F8A40000}"/>
    <cellStyle name="Normal 78 4 2 2 2 2 3" xfId="29452" xr:uid="{00000000-0005-0000-0000-0000F9A40000}"/>
    <cellStyle name="Normal 78 4 2 2 2 3" xfId="9334" xr:uid="{00000000-0005-0000-0000-0000FAA40000}"/>
    <cellStyle name="Normal 78 4 2 2 2 3 2" xfId="39668" xr:uid="{00000000-0005-0000-0000-0000FBA40000}"/>
    <cellStyle name="Normal 78 4 2 2 2 3 3" xfId="24435" xr:uid="{00000000-0005-0000-0000-0000FCA40000}"/>
    <cellStyle name="Normal 78 4 2 2 2 4" xfId="34655" xr:uid="{00000000-0005-0000-0000-0000FDA40000}"/>
    <cellStyle name="Normal 78 4 2 2 2 5" xfId="19422" xr:uid="{00000000-0005-0000-0000-0000FEA40000}"/>
    <cellStyle name="Normal 78 4 2 2 3" xfId="5973" xr:uid="{00000000-0005-0000-0000-0000FFA40000}"/>
    <cellStyle name="Normal 78 4 2 2 3 2" xfId="16025" xr:uid="{00000000-0005-0000-0000-000000A50000}"/>
    <cellStyle name="Normal 78 4 2 2 3 2 2" xfId="46356" xr:uid="{00000000-0005-0000-0000-000001A50000}"/>
    <cellStyle name="Normal 78 4 2 2 3 2 3" xfId="31123" xr:uid="{00000000-0005-0000-0000-000002A50000}"/>
    <cellStyle name="Normal 78 4 2 2 3 3" xfId="11005" xr:uid="{00000000-0005-0000-0000-000003A50000}"/>
    <cellStyle name="Normal 78 4 2 2 3 3 2" xfId="41339" xr:uid="{00000000-0005-0000-0000-000004A50000}"/>
    <cellStyle name="Normal 78 4 2 2 3 3 3" xfId="26106" xr:uid="{00000000-0005-0000-0000-000005A50000}"/>
    <cellStyle name="Normal 78 4 2 2 3 4" xfId="36326" xr:uid="{00000000-0005-0000-0000-000006A50000}"/>
    <cellStyle name="Normal 78 4 2 2 3 5" xfId="21093" xr:uid="{00000000-0005-0000-0000-000007A50000}"/>
    <cellStyle name="Normal 78 4 2 2 4" xfId="12683" xr:uid="{00000000-0005-0000-0000-000008A50000}"/>
    <cellStyle name="Normal 78 4 2 2 4 2" xfId="43014" xr:uid="{00000000-0005-0000-0000-000009A50000}"/>
    <cellStyle name="Normal 78 4 2 2 4 3" xfId="27781" xr:uid="{00000000-0005-0000-0000-00000AA50000}"/>
    <cellStyle name="Normal 78 4 2 2 5" xfId="7662" xr:uid="{00000000-0005-0000-0000-00000BA50000}"/>
    <cellStyle name="Normal 78 4 2 2 5 2" xfId="37997" xr:uid="{00000000-0005-0000-0000-00000CA50000}"/>
    <cellStyle name="Normal 78 4 2 2 5 3" xfId="22764" xr:uid="{00000000-0005-0000-0000-00000DA50000}"/>
    <cellStyle name="Normal 78 4 2 2 6" xfId="32985" xr:uid="{00000000-0005-0000-0000-00000EA50000}"/>
    <cellStyle name="Normal 78 4 2 2 7" xfId="17751" xr:uid="{00000000-0005-0000-0000-00000FA50000}"/>
    <cellStyle name="Normal 78 4 2 3" xfId="3444" xr:uid="{00000000-0005-0000-0000-000010A50000}"/>
    <cellStyle name="Normal 78 4 2 3 2" xfId="13518" xr:uid="{00000000-0005-0000-0000-000011A50000}"/>
    <cellStyle name="Normal 78 4 2 3 2 2" xfId="43849" xr:uid="{00000000-0005-0000-0000-000012A50000}"/>
    <cellStyle name="Normal 78 4 2 3 2 3" xfId="28616" xr:uid="{00000000-0005-0000-0000-000013A50000}"/>
    <cellStyle name="Normal 78 4 2 3 3" xfId="8498" xr:uid="{00000000-0005-0000-0000-000014A50000}"/>
    <cellStyle name="Normal 78 4 2 3 3 2" xfId="38832" xr:uid="{00000000-0005-0000-0000-000015A50000}"/>
    <cellStyle name="Normal 78 4 2 3 3 3" xfId="23599" xr:uid="{00000000-0005-0000-0000-000016A50000}"/>
    <cellStyle name="Normal 78 4 2 3 4" xfId="33819" xr:uid="{00000000-0005-0000-0000-000017A50000}"/>
    <cellStyle name="Normal 78 4 2 3 5" xfId="18586" xr:uid="{00000000-0005-0000-0000-000018A50000}"/>
    <cellStyle name="Normal 78 4 2 4" xfId="5137" xr:uid="{00000000-0005-0000-0000-000019A50000}"/>
    <cellStyle name="Normal 78 4 2 4 2" xfId="15189" xr:uid="{00000000-0005-0000-0000-00001AA50000}"/>
    <cellStyle name="Normal 78 4 2 4 2 2" xfId="45520" xr:uid="{00000000-0005-0000-0000-00001BA50000}"/>
    <cellStyle name="Normal 78 4 2 4 2 3" xfId="30287" xr:uid="{00000000-0005-0000-0000-00001CA50000}"/>
    <cellStyle name="Normal 78 4 2 4 3" xfId="10169" xr:uid="{00000000-0005-0000-0000-00001DA50000}"/>
    <cellStyle name="Normal 78 4 2 4 3 2" xfId="40503" xr:uid="{00000000-0005-0000-0000-00001EA50000}"/>
    <cellStyle name="Normal 78 4 2 4 3 3" xfId="25270" xr:uid="{00000000-0005-0000-0000-00001FA50000}"/>
    <cellStyle name="Normal 78 4 2 4 4" xfId="35490" xr:uid="{00000000-0005-0000-0000-000020A50000}"/>
    <cellStyle name="Normal 78 4 2 4 5" xfId="20257" xr:uid="{00000000-0005-0000-0000-000021A50000}"/>
    <cellStyle name="Normal 78 4 2 5" xfId="11847" xr:uid="{00000000-0005-0000-0000-000022A50000}"/>
    <cellStyle name="Normal 78 4 2 5 2" xfId="42178" xr:uid="{00000000-0005-0000-0000-000023A50000}"/>
    <cellStyle name="Normal 78 4 2 5 3" xfId="26945" xr:uid="{00000000-0005-0000-0000-000024A50000}"/>
    <cellStyle name="Normal 78 4 2 6" xfId="6826" xr:uid="{00000000-0005-0000-0000-000025A50000}"/>
    <cellStyle name="Normal 78 4 2 6 2" xfId="37161" xr:uid="{00000000-0005-0000-0000-000026A50000}"/>
    <cellStyle name="Normal 78 4 2 6 3" xfId="21928" xr:uid="{00000000-0005-0000-0000-000027A50000}"/>
    <cellStyle name="Normal 78 4 2 7" xfId="32149" xr:uid="{00000000-0005-0000-0000-000028A50000}"/>
    <cellStyle name="Normal 78 4 2 8" xfId="16915" xr:uid="{00000000-0005-0000-0000-000029A50000}"/>
    <cellStyle name="Normal 78 4 3" xfId="2173" xr:uid="{00000000-0005-0000-0000-00002AA50000}"/>
    <cellStyle name="Normal 78 4 3 2" xfId="3863" xr:uid="{00000000-0005-0000-0000-00002BA50000}"/>
    <cellStyle name="Normal 78 4 3 2 2" xfId="13936" xr:uid="{00000000-0005-0000-0000-00002CA50000}"/>
    <cellStyle name="Normal 78 4 3 2 2 2" xfId="44267" xr:uid="{00000000-0005-0000-0000-00002DA50000}"/>
    <cellStyle name="Normal 78 4 3 2 2 3" xfId="29034" xr:uid="{00000000-0005-0000-0000-00002EA50000}"/>
    <cellStyle name="Normal 78 4 3 2 3" xfId="8916" xr:uid="{00000000-0005-0000-0000-00002FA50000}"/>
    <cellStyle name="Normal 78 4 3 2 3 2" xfId="39250" xr:uid="{00000000-0005-0000-0000-000030A50000}"/>
    <cellStyle name="Normal 78 4 3 2 3 3" xfId="24017" xr:uid="{00000000-0005-0000-0000-000031A50000}"/>
    <cellStyle name="Normal 78 4 3 2 4" xfId="34237" xr:uid="{00000000-0005-0000-0000-000032A50000}"/>
    <cellStyle name="Normal 78 4 3 2 5" xfId="19004" xr:uid="{00000000-0005-0000-0000-000033A50000}"/>
    <cellStyle name="Normal 78 4 3 3" xfId="5555" xr:uid="{00000000-0005-0000-0000-000034A50000}"/>
    <cellStyle name="Normal 78 4 3 3 2" xfId="15607" xr:uid="{00000000-0005-0000-0000-000035A50000}"/>
    <cellStyle name="Normal 78 4 3 3 2 2" xfId="45938" xr:uid="{00000000-0005-0000-0000-000036A50000}"/>
    <cellStyle name="Normal 78 4 3 3 2 3" xfId="30705" xr:uid="{00000000-0005-0000-0000-000037A50000}"/>
    <cellStyle name="Normal 78 4 3 3 3" xfId="10587" xr:uid="{00000000-0005-0000-0000-000038A50000}"/>
    <cellStyle name="Normal 78 4 3 3 3 2" xfId="40921" xr:uid="{00000000-0005-0000-0000-000039A50000}"/>
    <cellStyle name="Normal 78 4 3 3 3 3" xfId="25688" xr:uid="{00000000-0005-0000-0000-00003AA50000}"/>
    <cellStyle name="Normal 78 4 3 3 4" xfId="35908" xr:uid="{00000000-0005-0000-0000-00003BA50000}"/>
    <cellStyle name="Normal 78 4 3 3 5" xfId="20675" xr:uid="{00000000-0005-0000-0000-00003CA50000}"/>
    <cellStyle name="Normal 78 4 3 4" xfId="12265" xr:uid="{00000000-0005-0000-0000-00003DA50000}"/>
    <cellStyle name="Normal 78 4 3 4 2" xfId="42596" xr:uid="{00000000-0005-0000-0000-00003EA50000}"/>
    <cellStyle name="Normal 78 4 3 4 3" xfId="27363" xr:uid="{00000000-0005-0000-0000-00003FA50000}"/>
    <cellStyle name="Normal 78 4 3 5" xfId="7244" xr:uid="{00000000-0005-0000-0000-000040A50000}"/>
    <cellStyle name="Normal 78 4 3 5 2" xfId="37579" xr:uid="{00000000-0005-0000-0000-000041A50000}"/>
    <cellStyle name="Normal 78 4 3 5 3" xfId="22346" xr:uid="{00000000-0005-0000-0000-000042A50000}"/>
    <cellStyle name="Normal 78 4 3 6" xfId="32567" xr:uid="{00000000-0005-0000-0000-000043A50000}"/>
    <cellStyle name="Normal 78 4 3 7" xfId="17333" xr:uid="{00000000-0005-0000-0000-000044A50000}"/>
    <cellStyle name="Normal 78 4 4" xfId="3026" xr:uid="{00000000-0005-0000-0000-000045A50000}"/>
    <cellStyle name="Normal 78 4 4 2" xfId="13100" xr:uid="{00000000-0005-0000-0000-000046A50000}"/>
    <cellStyle name="Normal 78 4 4 2 2" xfId="43431" xr:uid="{00000000-0005-0000-0000-000047A50000}"/>
    <cellStyle name="Normal 78 4 4 2 3" xfId="28198" xr:uid="{00000000-0005-0000-0000-000048A50000}"/>
    <cellStyle name="Normal 78 4 4 3" xfId="8080" xr:uid="{00000000-0005-0000-0000-000049A50000}"/>
    <cellStyle name="Normal 78 4 4 3 2" xfId="38414" xr:uid="{00000000-0005-0000-0000-00004AA50000}"/>
    <cellStyle name="Normal 78 4 4 3 3" xfId="23181" xr:uid="{00000000-0005-0000-0000-00004BA50000}"/>
    <cellStyle name="Normal 78 4 4 4" xfId="33401" xr:uid="{00000000-0005-0000-0000-00004CA50000}"/>
    <cellStyle name="Normal 78 4 4 5" xfId="18168" xr:uid="{00000000-0005-0000-0000-00004DA50000}"/>
    <cellStyle name="Normal 78 4 5" xfId="4719" xr:uid="{00000000-0005-0000-0000-00004EA50000}"/>
    <cellStyle name="Normal 78 4 5 2" xfId="14771" xr:uid="{00000000-0005-0000-0000-00004FA50000}"/>
    <cellStyle name="Normal 78 4 5 2 2" xfId="45102" xr:uid="{00000000-0005-0000-0000-000050A50000}"/>
    <cellStyle name="Normal 78 4 5 2 3" xfId="29869" xr:uid="{00000000-0005-0000-0000-000051A50000}"/>
    <cellStyle name="Normal 78 4 5 3" xfId="9751" xr:uid="{00000000-0005-0000-0000-000052A50000}"/>
    <cellStyle name="Normal 78 4 5 3 2" xfId="40085" xr:uid="{00000000-0005-0000-0000-000053A50000}"/>
    <cellStyle name="Normal 78 4 5 3 3" xfId="24852" xr:uid="{00000000-0005-0000-0000-000054A50000}"/>
    <cellStyle name="Normal 78 4 5 4" xfId="35072" xr:uid="{00000000-0005-0000-0000-000055A50000}"/>
    <cellStyle name="Normal 78 4 5 5" xfId="19839" xr:uid="{00000000-0005-0000-0000-000056A50000}"/>
    <cellStyle name="Normal 78 4 6" xfId="11429" xr:uid="{00000000-0005-0000-0000-000057A50000}"/>
    <cellStyle name="Normal 78 4 6 2" xfId="41760" xr:uid="{00000000-0005-0000-0000-000058A50000}"/>
    <cellStyle name="Normal 78 4 6 3" xfId="26527" xr:uid="{00000000-0005-0000-0000-000059A50000}"/>
    <cellStyle name="Normal 78 4 7" xfId="6408" xr:uid="{00000000-0005-0000-0000-00005AA50000}"/>
    <cellStyle name="Normal 78 4 7 2" xfId="36743" xr:uid="{00000000-0005-0000-0000-00005BA50000}"/>
    <cellStyle name="Normal 78 4 7 3" xfId="21510" xr:uid="{00000000-0005-0000-0000-00005CA50000}"/>
    <cellStyle name="Normal 78 4 8" xfId="31731" xr:uid="{00000000-0005-0000-0000-00005DA50000}"/>
    <cellStyle name="Normal 78 4 9" xfId="16497" xr:uid="{00000000-0005-0000-0000-00005EA50000}"/>
    <cellStyle name="Normal 78 5" xfId="1541" xr:uid="{00000000-0005-0000-0000-00005FA50000}"/>
    <cellStyle name="Normal 78 5 2" xfId="2382" xr:uid="{00000000-0005-0000-0000-000060A50000}"/>
    <cellStyle name="Normal 78 5 2 2" xfId="4072" xr:uid="{00000000-0005-0000-0000-000061A50000}"/>
    <cellStyle name="Normal 78 5 2 2 2" xfId="14145" xr:uid="{00000000-0005-0000-0000-000062A50000}"/>
    <cellStyle name="Normal 78 5 2 2 2 2" xfId="44476" xr:uid="{00000000-0005-0000-0000-000063A50000}"/>
    <cellStyle name="Normal 78 5 2 2 2 3" xfId="29243" xr:uid="{00000000-0005-0000-0000-000064A50000}"/>
    <cellStyle name="Normal 78 5 2 2 3" xfId="9125" xr:uid="{00000000-0005-0000-0000-000065A50000}"/>
    <cellStyle name="Normal 78 5 2 2 3 2" xfId="39459" xr:uid="{00000000-0005-0000-0000-000066A50000}"/>
    <cellStyle name="Normal 78 5 2 2 3 3" xfId="24226" xr:uid="{00000000-0005-0000-0000-000067A50000}"/>
    <cellStyle name="Normal 78 5 2 2 4" xfId="34446" xr:uid="{00000000-0005-0000-0000-000068A50000}"/>
    <cellStyle name="Normal 78 5 2 2 5" xfId="19213" xr:uid="{00000000-0005-0000-0000-000069A50000}"/>
    <cellStyle name="Normal 78 5 2 3" xfId="5764" xr:uid="{00000000-0005-0000-0000-00006AA50000}"/>
    <cellStyle name="Normal 78 5 2 3 2" xfId="15816" xr:uid="{00000000-0005-0000-0000-00006BA50000}"/>
    <cellStyle name="Normal 78 5 2 3 2 2" xfId="46147" xr:uid="{00000000-0005-0000-0000-00006CA50000}"/>
    <cellStyle name="Normal 78 5 2 3 2 3" xfId="30914" xr:uid="{00000000-0005-0000-0000-00006DA50000}"/>
    <cellStyle name="Normal 78 5 2 3 3" xfId="10796" xr:uid="{00000000-0005-0000-0000-00006EA50000}"/>
    <cellStyle name="Normal 78 5 2 3 3 2" xfId="41130" xr:uid="{00000000-0005-0000-0000-00006FA50000}"/>
    <cellStyle name="Normal 78 5 2 3 3 3" xfId="25897" xr:uid="{00000000-0005-0000-0000-000070A50000}"/>
    <cellStyle name="Normal 78 5 2 3 4" xfId="36117" xr:uid="{00000000-0005-0000-0000-000071A50000}"/>
    <cellStyle name="Normal 78 5 2 3 5" xfId="20884" xr:uid="{00000000-0005-0000-0000-000072A50000}"/>
    <cellStyle name="Normal 78 5 2 4" xfId="12474" xr:uid="{00000000-0005-0000-0000-000073A50000}"/>
    <cellStyle name="Normal 78 5 2 4 2" xfId="42805" xr:uid="{00000000-0005-0000-0000-000074A50000}"/>
    <cellStyle name="Normal 78 5 2 4 3" xfId="27572" xr:uid="{00000000-0005-0000-0000-000075A50000}"/>
    <cellStyle name="Normal 78 5 2 5" xfId="7453" xr:uid="{00000000-0005-0000-0000-000076A50000}"/>
    <cellStyle name="Normal 78 5 2 5 2" xfId="37788" xr:uid="{00000000-0005-0000-0000-000077A50000}"/>
    <cellStyle name="Normal 78 5 2 5 3" xfId="22555" xr:uid="{00000000-0005-0000-0000-000078A50000}"/>
    <cellStyle name="Normal 78 5 2 6" xfId="32776" xr:uid="{00000000-0005-0000-0000-000079A50000}"/>
    <cellStyle name="Normal 78 5 2 7" xfId="17542" xr:uid="{00000000-0005-0000-0000-00007AA50000}"/>
    <cellStyle name="Normal 78 5 3" xfId="3235" xr:uid="{00000000-0005-0000-0000-00007BA50000}"/>
    <cellStyle name="Normal 78 5 3 2" xfId="13309" xr:uid="{00000000-0005-0000-0000-00007CA50000}"/>
    <cellStyle name="Normal 78 5 3 2 2" xfId="43640" xr:uid="{00000000-0005-0000-0000-00007DA50000}"/>
    <cellStyle name="Normal 78 5 3 2 3" xfId="28407" xr:uid="{00000000-0005-0000-0000-00007EA50000}"/>
    <cellStyle name="Normal 78 5 3 3" xfId="8289" xr:uid="{00000000-0005-0000-0000-00007FA50000}"/>
    <cellStyle name="Normal 78 5 3 3 2" xfId="38623" xr:uid="{00000000-0005-0000-0000-000080A50000}"/>
    <cellStyle name="Normal 78 5 3 3 3" xfId="23390" xr:uid="{00000000-0005-0000-0000-000081A50000}"/>
    <cellStyle name="Normal 78 5 3 4" xfId="33610" xr:uid="{00000000-0005-0000-0000-000082A50000}"/>
    <cellStyle name="Normal 78 5 3 5" xfId="18377" xr:uid="{00000000-0005-0000-0000-000083A50000}"/>
    <cellStyle name="Normal 78 5 4" xfId="4928" xr:uid="{00000000-0005-0000-0000-000084A50000}"/>
    <cellStyle name="Normal 78 5 4 2" xfId="14980" xr:uid="{00000000-0005-0000-0000-000085A50000}"/>
    <cellStyle name="Normal 78 5 4 2 2" xfId="45311" xr:uid="{00000000-0005-0000-0000-000086A50000}"/>
    <cellStyle name="Normal 78 5 4 2 3" xfId="30078" xr:uid="{00000000-0005-0000-0000-000087A50000}"/>
    <cellStyle name="Normal 78 5 4 3" xfId="9960" xr:uid="{00000000-0005-0000-0000-000088A50000}"/>
    <cellStyle name="Normal 78 5 4 3 2" xfId="40294" xr:uid="{00000000-0005-0000-0000-000089A50000}"/>
    <cellStyle name="Normal 78 5 4 3 3" xfId="25061" xr:uid="{00000000-0005-0000-0000-00008AA50000}"/>
    <cellStyle name="Normal 78 5 4 4" xfId="35281" xr:uid="{00000000-0005-0000-0000-00008BA50000}"/>
    <cellStyle name="Normal 78 5 4 5" xfId="20048" xr:uid="{00000000-0005-0000-0000-00008CA50000}"/>
    <cellStyle name="Normal 78 5 5" xfId="11638" xr:uid="{00000000-0005-0000-0000-00008DA50000}"/>
    <cellStyle name="Normal 78 5 5 2" xfId="41969" xr:uid="{00000000-0005-0000-0000-00008EA50000}"/>
    <cellStyle name="Normal 78 5 5 3" xfId="26736" xr:uid="{00000000-0005-0000-0000-00008FA50000}"/>
    <cellStyle name="Normal 78 5 6" xfId="6617" xr:uid="{00000000-0005-0000-0000-000090A50000}"/>
    <cellStyle name="Normal 78 5 6 2" xfId="36952" xr:uid="{00000000-0005-0000-0000-000091A50000}"/>
    <cellStyle name="Normal 78 5 6 3" xfId="21719" xr:uid="{00000000-0005-0000-0000-000092A50000}"/>
    <cellStyle name="Normal 78 5 7" xfId="31940" xr:uid="{00000000-0005-0000-0000-000093A50000}"/>
    <cellStyle name="Normal 78 5 8" xfId="16706" xr:uid="{00000000-0005-0000-0000-000094A50000}"/>
    <cellStyle name="Normal 78 6" xfId="1962" xr:uid="{00000000-0005-0000-0000-000095A50000}"/>
    <cellStyle name="Normal 78 6 2" xfId="3654" xr:uid="{00000000-0005-0000-0000-000096A50000}"/>
    <cellStyle name="Normal 78 6 2 2" xfId="13727" xr:uid="{00000000-0005-0000-0000-000097A50000}"/>
    <cellStyle name="Normal 78 6 2 2 2" xfId="44058" xr:uid="{00000000-0005-0000-0000-000098A50000}"/>
    <cellStyle name="Normal 78 6 2 2 3" xfId="28825" xr:uid="{00000000-0005-0000-0000-000099A50000}"/>
    <cellStyle name="Normal 78 6 2 3" xfId="8707" xr:uid="{00000000-0005-0000-0000-00009AA50000}"/>
    <cellStyle name="Normal 78 6 2 3 2" xfId="39041" xr:uid="{00000000-0005-0000-0000-00009BA50000}"/>
    <cellStyle name="Normal 78 6 2 3 3" xfId="23808" xr:uid="{00000000-0005-0000-0000-00009CA50000}"/>
    <cellStyle name="Normal 78 6 2 4" xfId="34028" xr:uid="{00000000-0005-0000-0000-00009DA50000}"/>
    <cellStyle name="Normal 78 6 2 5" xfId="18795" xr:uid="{00000000-0005-0000-0000-00009EA50000}"/>
    <cellStyle name="Normal 78 6 3" xfId="5346" xr:uid="{00000000-0005-0000-0000-00009FA50000}"/>
    <cellStyle name="Normal 78 6 3 2" xfId="15398" xr:uid="{00000000-0005-0000-0000-0000A0A50000}"/>
    <cellStyle name="Normal 78 6 3 2 2" xfId="45729" xr:uid="{00000000-0005-0000-0000-0000A1A50000}"/>
    <cellStyle name="Normal 78 6 3 2 3" xfId="30496" xr:uid="{00000000-0005-0000-0000-0000A2A50000}"/>
    <cellStyle name="Normal 78 6 3 3" xfId="10378" xr:uid="{00000000-0005-0000-0000-0000A3A50000}"/>
    <cellStyle name="Normal 78 6 3 3 2" xfId="40712" xr:uid="{00000000-0005-0000-0000-0000A4A50000}"/>
    <cellStyle name="Normal 78 6 3 3 3" xfId="25479" xr:uid="{00000000-0005-0000-0000-0000A5A50000}"/>
    <cellStyle name="Normal 78 6 3 4" xfId="35699" xr:uid="{00000000-0005-0000-0000-0000A6A50000}"/>
    <cellStyle name="Normal 78 6 3 5" xfId="20466" xr:uid="{00000000-0005-0000-0000-0000A7A50000}"/>
    <cellStyle name="Normal 78 6 4" xfId="12056" xr:uid="{00000000-0005-0000-0000-0000A8A50000}"/>
    <cellStyle name="Normal 78 6 4 2" xfId="42387" xr:uid="{00000000-0005-0000-0000-0000A9A50000}"/>
    <cellStyle name="Normal 78 6 4 3" xfId="27154" xr:uid="{00000000-0005-0000-0000-0000AAA50000}"/>
    <cellStyle name="Normal 78 6 5" xfId="7035" xr:uid="{00000000-0005-0000-0000-0000ABA50000}"/>
    <cellStyle name="Normal 78 6 5 2" xfId="37370" xr:uid="{00000000-0005-0000-0000-0000ACA50000}"/>
    <cellStyle name="Normal 78 6 5 3" xfId="22137" xr:uid="{00000000-0005-0000-0000-0000ADA50000}"/>
    <cellStyle name="Normal 78 6 6" xfId="32358" xr:uid="{00000000-0005-0000-0000-0000AEA50000}"/>
    <cellStyle name="Normal 78 6 7" xfId="17124" xr:uid="{00000000-0005-0000-0000-0000AFA50000}"/>
    <cellStyle name="Normal 78 7" xfId="2809" xr:uid="{00000000-0005-0000-0000-0000B0A50000}"/>
    <cellStyle name="Normal 78 7 2" xfId="12892" xr:uid="{00000000-0005-0000-0000-0000B1A50000}"/>
    <cellStyle name="Normal 78 7 2 2" xfId="43223" xr:uid="{00000000-0005-0000-0000-0000B2A50000}"/>
    <cellStyle name="Normal 78 7 2 3" xfId="27990" xr:uid="{00000000-0005-0000-0000-0000B3A50000}"/>
    <cellStyle name="Normal 78 7 3" xfId="7871" xr:uid="{00000000-0005-0000-0000-0000B4A50000}"/>
    <cellStyle name="Normal 78 7 3 2" xfId="38206" xr:uid="{00000000-0005-0000-0000-0000B5A50000}"/>
    <cellStyle name="Normal 78 7 3 3" xfId="22973" xr:uid="{00000000-0005-0000-0000-0000B6A50000}"/>
    <cellStyle name="Normal 78 7 4" xfId="33193" xr:uid="{00000000-0005-0000-0000-0000B7A50000}"/>
    <cellStyle name="Normal 78 7 5" xfId="17960" xr:uid="{00000000-0005-0000-0000-0000B8A50000}"/>
    <cellStyle name="Normal 78 8" xfId="4507" xr:uid="{00000000-0005-0000-0000-0000B9A50000}"/>
    <cellStyle name="Normal 78 8 2" xfId="14563" xr:uid="{00000000-0005-0000-0000-0000BAA50000}"/>
    <cellStyle name="Normal 78 8 2 2" xfId="44894" xr:uid="{00000000-0005-0000-0000-0000BBA50000}"/>
    <cellStyle name="Normal 78 8 2 3" xfId="29661" xr:uid="{00000000-0005-0000-0000-0000BCA50000}"/>
    <cellStyle name="Normal 78 8 3" xfId="9543" xr:uid="{00000000-0005-0000-0000-0000BDA50000}"/>
    <cellStyle name="Normal 78 8 3 2" xfId="39877" xr:uid="{00000000-0005-0000-0000-0000BEA50000}"/>
    <cellStyle name="Normal 78 8 3 3" xfId="24644" xr:uid="{00000000-0005-0000-0000-0000BFA50000}"/>
    <cellStyle name="Normal 78 8 4" xfId="34864" xr:uid="{00000000-0005-0000-0000-0000C0A50000}"/>
    <cellStyle name="Normal 78 8 5" xfId="19631" xr:uid="{00000000-0005-0000-0000-0000C1A50000}"/>
    <cellStyle name="Normal 78 9" xfId="11218" xr:uid="{00000000-0005-0000-0000-0000C2A50000}"/>
    <cellStyle name="Normal 78 9 2" xfId="41551" xr:uid="{00000000-0005-0000-0000-0000C3A50000}"/>
    <cellStyle name="Normal 78 9 3" xfId="26318" xr:uid="{00000000-0005-0000-0000-0000C4A50000}"/>
    <cellStyle name="Normal 79" xfId="429" xr:uid="{00000000-0005-0000-0000-0000C5A50000}"/>
    <cellStyle name="Normal 79 10" xfId="6200" xr:uid="{00000000-0005-0000-0000-0000C6A50000}"/>
    <cellStyle name="Normal 79 10 2" xfId="36538" xr:uid="{00000000-0005-0000-0000-0000C7A50000}"/>
    <cellStyle name="Normal 79 10 3" xfId="21305" xr:uid="{00000000-0005-0000-0000-0000C8A50000}"/>
    <cellStyle name="Normal 79 11" xfId="31529" xr:uid="{00000000-0005-0000-0000-0000C9A50000}"/>
    <cellStyle name="Normal 79 12" xfId="16290" xr:uid="{00000000-0005-0000-0000-0000CAA50000}"/>
    <cellStyle name="Normal 79 2" xfId="1164" xr:uid="{00000000-0005-0000-0000-0000CBA50000}"/>
    <cellStyle name="Normal 79 2 10" xfId="31582" xr:uid="{00000000-0005-0000-0000-0000CCA50000}"/>
    <cellStyle name="Normal 79 2 11" xfId="16344" xr:uid="{00000000-0005-0000-0000-0000CDA50000}"/>
    <cellStyle name="Normal 79 2 2" xfId="1273" xr:uid="{00000000-0005-0000-0000-0000CEA50000}"/>
    <cellStyle name="Normal 79 2 2 10" xfId="16448" xr:uid="{00000000-0005-0000-0000-0000CFA50000}"/>
    <cellStyle name="Normal 79 2 2 2" xfId="1490" xr:uid="{00000000-0005-0000-0000-0000D0A50000}"/>
    <cellStyle name="Normal 79 2 2 2 2" xfId="1911" xr:uid="{00000000-0005-0000-0000-0000D1A50000}"/>
    <cellStyle name="Normal 79 2 2 2 2 2" xfId="2750" xr:uid="{00000000-0005-0000-0000-0000D2A50000}"/>
    <cellStyle name="Normal 79 2 2 2 2 2 2" xfId="4440" xr:uid="{00000000-0005-0000-0000-0000D3A50000}"/>
    <cellStyle name="Normal 79 2 2 2 2 2 2 2" xfId="14513" xr:uid="{00000000-0005-0000-0000-0000D4A50000}"/>
    <cellStyle name="Normal 79 2 2 2 2 2 2 2 2" xfId="44844" xr:uid="{00000000-0005-0000-0000-0000D5A50000}"/>
    <cellStyle name="Normal 79 2 2 2 2 2 2 2 3" xfId="29611" xr:uid="{00000000-0005-0000-0000-0000D6A50000}"/>
    <cellStyle name="Normal 79 2 2 2 2 2 2 3" xfId="9493" xr:uid="{00000000-0005-0000-0000-0000D7A50000}"/>
    <cellStyle name="Normal 79 2 2 2 2 2 2 3 2" xfId="39827" xr:uid="{00000000-0005-0000-0000-0000D8A50000}"/>
    <cellStyle name="Normal 79 2 2 2 2 2 2 3 3" xfId="24594" xr:uid="{00000000-0005-0000-0000-0000D9A50000}"/>
    <cellStyle name="Normal 79 2 2 2 2 2 2 4" xfId="34814" xr:uid="{00000000-0005-0000-0000-0000DAA50000}"/>
    <cellStyle name="Normal 79 2 2 2 2 2 2 5" xfId="19581" xr:uid="{00000000-0005-0000-0000-0000DBA50000}"/>
    <cellStyle name="Normal 79 2 2 2 2 2 3" xfId="6132" xr:uid="{00000000-0005-0000-0000-0000DCA50000}"/>
    <cellStyle name="Normal 79 2 2 2 2 2 3 2" xfId="16184" xr:uid="{00000000-0005-0000-0000-0000DDA50000}"/>
    <cellStyle name="Normal 79 2 2 2 2 2 3 2 2" xfId="46515" xr:uid="{00000000-0005-0000-0000-0000DEA50000}"/>
    <cellStyle name="Normal 79 2 2 2 2 2 3 2 3" xfId="31282" xr:uid="{00000000-0005-0000-0000-0000DFA50000}"/>
    <cellStyle name="Normal 79 2 2 2 2 2 3 3" xfId="11164" xr:uid="{00000000-0005-0000-0000-0000E0A50000}"/>
    <cellStyle name="Normal 79 2 2 2 2 2 3 3 2" xfId="41498" xr:uid="{00000000-0005-0000-0000-0000E1A50000}"/>
    <cellStyle name="Normal 79 2 2 2 2 2 3 3 3" xfId="26265" xr:uid="{00000000-0005-0000-0000-0000E2A50000}"/>
    <cellStyle name="Normal 79 2 2 2 2 2 3 4" xfId="36485" xr:uid="{00000000-0005-0000-0000-0000E3A50000}"/>
    <cellStyle name="Normal 79 2 2 2 2 2 3 5" xfId="21252" xr:uid="{00000000-0005-0000-0000-0000E4A50000}"/>
    <cellStyle name="Normal 79 2 2 2 2 2 4" xfId="12842" xr:uid="{00000000-0005-0000-0000-0000E5A50000}"/>
    <cellStyle name="Normal 79 2 2 2 2 2 4 2" xfId="43173" xr:uid="{00000000-0005-0000-0000-0000E6A50000}"/>
    <cellStyle name="Normal 79 2 2 2 2 2 4 3" xfId="27940" xr:uid="{00000000-0005-0000-0000-0000E7A50000}"/>
    <cellStyle name="Normal 79 2 2 2 2 2 5" xfId="7821" xr:uid="{00000000-0005-0000-0000-0000E8A50000}"/>
    <cellStyle name="Normal 79 2 2 2 2 2 5 2" xfId="38156" xr:uid="{00000000-0005-0000-0000-0000E9A50000}"/>
    <cellStyle name="Normal 79 2 2 2 2 2 5 3" xfId="22923" xr:uid="{00000000-0005-0000-0000-0000EAA50000}"/>
    <cellStyle name="Normal 79 2 2 2 2 2 6" xfId="33144" xr:uid="{00000000-0005-0000-0000-0000EBA50000}"/>
    <cellStyle name="Normal 79 2 2 2 2 2 7" xfId="17910" xr:uid="{00000000-0005-0000-0000-0000ECA50000}"/>
    <cellStyle name="Normal 79 2 2 2 2 3" xfId="3603" xr:uid="{00000000-0005-0000-0000-0000EDA50000}"/>
    <cellStyle name="Normal 79 2 2 2 2 3 2" xfId="13677" xr:uid="{00000000-0005-0000-0000-0000EEA50000}"/>
    <cellStyle name="Normal 79 2 2 2 2 3 2 2" xfId="44008" xr:uid="{00000000-0005-0000-0000-0000EFA50000}"/>
    <cellStyle name="Normal 79 2 2 2 2 3 2 3" xfId="28775" xr:uid="{00000000-0005-0000-0000-0000F0A50000}"/>
    <cellStyle name="Normal 79 2 2 2 2 3 3" xfId="8657" xr:uid="{00000000-0005-0000-0000-0000F1A50000}"/>
    <cellStyle name="Normal 79 2 2 2 2 3 3 2" xfId="38991" xr:uid="{00000000-0005-0000-0000-0000F2A50000}"/>
    <cellStyle name="Normal 79 2 2 2 2 3 3 3" xfId="23758" xr:uid="{00000000-0005-0000-0000-0000F3A50000}"/>
    <cellStyle name="Normal 79 2 2 2 2 3 4" xfId="33978" xr:uid="{00000000-0005-0000-0000-0000F4A50000}"/>
    <cellStyle name="Normal 79 2 2 2 2 3 5" xfId="18745" xr:uid="{00000000-0005-0000-0000-0000F5A50000}"/>
    <cellStyle name="Normal 79 2 2 2 2 4" xfId="5296" xr:uid="{00000000-0005-0000-0000-0000F6A50000}"/>
    <cellStyle name="Normal 79 2 2 2 2 4 2" xfId="15348" xr:uid="{00000000-0005-0000-0000-0000F7A50000}"/>
    <cellStyle name="Normal 79 2 2 2 2 4 2 2" xfId="45679" xr:uid="{00000000-0005-0000-0000-0000F8A50000}"/>
    <cellStyle name="Normal 79 2 2 2 2 4 2 3" xfId="30446" xr:uid="{00000000-0005-0000-0000-0000F9A50000}"/>
    <cellStyle name="Normal 79 2 2 2 2 4 3" xfId="10328" xr:uid="{00000000-0005-0000-0000-0000FAA50000}"/>
    <cellStyle name="Normal 79 2 2 2 2 4 3 2" xfId="40662" xr:uid="{00000000-0005-0000-0000-0000FBA50000}"/>
    <cellStyle name="Normal 79 2 2 2 2 4 3 3" xfId="25429" xr:uid="{00000000-0005-0000-0000-0000FCA50000}"/>
    <cellStyle name="Normal 79 2 2 2 2 4 4" xfId="35649" xr:uid="{00000000-0005-0000-0000-0000FDA50000}"/>
    <cellStyle name="Normal 79 2 2 2 2 4 5" xfId="20416" xr:uid="{00000000-0005-0000-0000-0000FEA50000}"/>
    <cellStyle name="Normal 79 2 2 2 2 5" xfId="12006" xr:uid="{00000000-0005-0000-0000-0000FFA50000}"/>
    <cellStyle name="Normal 79 2 2 2 2 5 2" xfId="42337" xr:uid="{00000000-0005-0000-0000-000000A60000}"/>
    <cellStyle name="Normal 79 2 2 2 2 5 3" xfId="27104" xr:uid="{00000000-0005-0000-0000-000001A60000}"/>
    <cellStyle name="Normal 79 2 2 2 2 6" xfId="6985" xr:uid="{00000000-0005-0000-0000-000002A60000}"/>
    <cellStyle name="Normal 79 2 2 2 2 6 2" xfId="37320" xr:uid="{00000000-0005-0000-0000-000003A60000}"/>
    <cellStyle name="Normal 79 2 2 2 2 6 3" xfId="22087" xr:uid="{00000000-0005-0000-0000-000004A60000}"/>
    <cellStyle name="Normal 79 2 2 2 2 7" xfId="32308" xr:uid="{00000000-0005-0000-0000-000005A60000}"/>
    <cellStyle name="Normal 79 2 2 2 2 8" xfId="17074" xr:uid="{00000000-0005-0000-0000-000006A60000}"/>
    <cellStyle name="Normal 79 2 2 2 3" xfId="2332" xr:uid="{00000000-0005-0000-0000-000007A60000}"/>
    <cellStyle name="Normal 79 2 2 2 3 2" xfId="4022" xr:uid="{00000000-0005-0000-0000-000008A60000}"/>
    <cellStyle name="Normal 79 2 2 2 3 2 2" xfId="14095" xr:uid="{00000000-0005-0000-0000-000009A60000}"/>
    <cellStyle name="Normal 79 2 2 2 3 2 2 2" xfId="44426" xr:uid="{00000000-0005-0000-0000-00000AA60000}"/>
    <cellStyle name="Normal 79 2 2 2 3 2 2 3" xfId="29193" xr:uid="{00000000-0005-0000-0000-00000BA60000}"/>
    <cellStyle name="Normal 79 2 2 2 3 2 3" xfId="9075" xr:uid="{00000000-0005-0000-0000-00000CA60000}"/>
    <cellStyle name="Normal 79 2 2 2 3 2 3 2" xfId="39409" xr:uid="{00000000-0005-0000-0000-00000DA60000}"/>
    <cellStyle name="Normal 79 2 2 2 3 2 3 3" xfId="24176" xr:uid="{00000000-0005-0000-0000-00000EA60000}"/>
    <cellStyle name="Normal 79 2 2 2 3 2 4" xfId="34396" xr:uid="{00000000-0005-0000-0000-00000FA60000}"/>
    <cellStyle name="Normal 79 2 2 2 3 2 5" xfId="19163" xr:uid="{00000000-0005-0000-0000-000010A60000}"/>
    <cellStyle name="Normal 79 2 2 2 3 3" xfId="5714" xr:uid="{00000000-0005-0000-0000-000011A60000}"/>
    <cellStyle name="Normal 79 2 2 2 3 3 2" xfId="15766" xr:uid="{00000000-0005-0000-0000-000012A60000}"/>
    <cellStyle name="Normal 79 2 2 2 3 3 2 2" xfId="46097" xr:uid="{00000000-0005-0000-0000-000013A60000}"/>
    <cellStyle name="Normal 79 2 2 2 3 3 2 3" xfId="30864" xr:uid="{00000000-0005-0000-0000-000014A60000}"/>
    <cellStyle name="Normal 79 2 2 2 3 3 3" xfId="10746" xr:uid="{00000000-0005-0000-0000-000015A60000}"/>
    <cellStyle name="Normal 79 2 2 2 3 3 3 2" xfId="41080" xr:uid="{00000000-0005-0000-0000-000016A60000}"/>
    <cellStyle name="Normal 79 2 2 2 3 3 3 3" xfId="25847" xr:uid="{00000000-0005-0000-0000-000017A60000}"/>
    <cellStyle name="Normal 79 2 2 2 3 3 4" xfId="36067" xr:uid="{00000000-0005-0000-0000-000018A60000}"/>
    <cellStyle name="Normal 79 2 2 2 3 3 5" xfId="20834" xr:uid="{00000000-0005-0000-0000-000019A60000}"/>
    <cellStyle name="Normal 79 2 2 2 3 4" xfId="12424" xr:uid="{00000000-0005-0000-0000-00001AA60000}"/>
    <cellStyle name="Normal 79 2 2 2 3 4 2" xfId="42755" xr:uid="{00000000-0005-0000-0000-00001BA60000}"/>
    <cellStyle name="Normal 79 2 2 2 3 4 3" xfId="27522" xr:uid="{00000000-0005-0000-0000-00001CA60000}"/>
    <cellStyle name="Normal 79 2 2 2 3 5" xfId="7403" xr:uid="{00000000-0005-0000-0000-00001DA60000}"/>
    <cellStyle name="Normal 79 2 2 2 3 5 2" xfId="37738" xr:uid="{00000000-0005-0000-0000-00001EA60000}"/>
    <cellStyle name="Normal 79 2 2 2 3 5 3" xfId="22505" xr:uid="{00000000-0005-0000-0000-00001FA60000}"/>
    <cellStyle name="Normal 79 2 2 2 3 6" xfId="32726" xr:uid="{00000000-0005-0000-0000-000020A60000}"/>
    <cellStyle name="Normal 79 2 2 2 3 7" xfId="17492" xr:uid="{00000000-0005-0000-0000-000021A60000}"/>
    <cellStyle name="Normal 79 2 2 2 4" xfId="3185" xr:uid="{00000000-0005-0000-0000-000022A60000}"/>
    <cellStyle name="Normal 79 2 2 2 4 2" xfId="13259" xr:uid="{00000000-0005-0000-0000-000023A60000}"/>
    <cellStyle name="Normal 79 2 2 2 4 2 2" xfId="43590" xr:uid="{00000000-0005-0000-0000-000024A60000}"/>
    <cellStyle name="Normal 79 2 2 2 4 2 3" xfId="28357" xr:uid="{00000000-0005-0000-0000-000025A60000}"/>
    <cellStyle name="Normal 79 2 2 2 4 3" xfId="8239" xr:uid="{00000000-0005-0000-0000-000026A60000}"/>
    <cellStyle name="Normal 79 2 2 2 4 3 2" xfId="38573" xr:uid="{00000000-0005-0000-0000-000027A60000}"/>
    <cellStyle name="Normal 79 2 2 2 4 3 3" xfId="23340" xr:uid="{00000000-0005-0000-0000-000028A60000}"/>
    <cellStyle name="Normal 79 2 2 2 4 4" xfId="33560" xr:uid="{00000000-0005-0000-0000-000029A60000}"/>
    <cellStyle name="Normal 79 2 2 2 4 5" xfId="18327" xr:uid="{00000000-0005-0000-0000-00002AA60000}"/>
    <cellStyle name="Normal 79 2 2 2 5" xfId="4878" xr:uid="{00000000-0005-0000-0000-00002BA60000}"/>
    <cellStyle name="Normal 79 2 2 2 5 2" xfId="14930" xr:uid="{00000000-0005-0000-0000-00002CA60000}"/>
    <cellStyle name="Normal 79 2 2 2 5 2 2" xfId="45261" xr:uid="{00000000-0005-0000-0000-00002DA60000}"/>
    <cellStyle name="Normal 79 2 2 2 5 2 3" xfId="30028" xr:uid="{00000000-0005-0000-0000-00002EA60000}"/>
    <cellStyle name="Normal 79 2 2 2 5 3" xfId="9910" xr:uid="{00000000-0005-0000-0000-00002FA60000}"/>
    <cellStyle name="Normal 79 2 2 2 5 3 2" xfId="40244" xr:uid="{00000000-0005-0000-0000-000030A60000}"/>
    <cellStyle name="Normal 79 2 2 2 5 3 3" xfId="25011" xr:uid="{00000000-0005-0000-0000-000031A60000}"/>
    <cellStyle name="Normal 79 2 2 2 5 4" xfId="35231" xr:uid="{00000000-0005-0000-0000-000032A60000}"/>
    <cellStyle name="Normal 79 2 2 2 5 5" xfId="19998" xr:uid="{00000000-0005-0000-0000-000033A60000}"/>
    <cellStyle name="Normal 79 2 2 2 6" xfId="11588" xr:uid="{00000000-0005-0000-0000-000034A60000}"/>
    <cellStyle name="Normal 79 2 2 2 6 2" xfId="41919" xr:uid="{00000000-0005-0000-0000-000035A60000}"/>
    <cellStyle name="Normal 79 2 2 2 6 3" xfId="26686" xr:uid="{00000000-0005-0000-0000-000036A60000}"/>
    <cellStyle name="Normal 79 2 2 2 7" xfId="6567" xr:uid="{00000000-0005-0000-0000-000037A60000}"/>
    <cellStyle name="Normal 79 2 2 2 7 2" xfId="36902" xr:uid="{00000000-0005-0000-0000-000038A60000}"/>
    <cellStyle name="Normal 79 2 2 2 7 3" xfId="21669" xr:uid="{00000000-0005-0000-0000-000039A60000}"/>
    <cellStyle name="Normal 79 2 2 2 8" xfId="31890" xr:uid="{00000000-0005-0000-0000-00003AA60000}"/>
    <cellStyle name="Normal 79 2 2 2 9" xfId="16656" xr:uid="{00000000-0005-0000-0000-00003BA60000}"/>
    <cellStyle name="Normal 79 2 2 3" xfId="1703" xr:uid="{00000000-0005-0000-0000-00003CA60000}"/>
    <cellStyle name="Normal 79 2 2 3 2" xfId="2542" xr:uid="{00000000-0005-0000-0000-00003DA60000}"/>
    <cellStyle name="Normal 79 2 2 3 2 2" xfId="4232" xr:uid="{00000000-0005-0000-0000-00003EA60000}"/>
    <cellStyle name="Normal 79 2 2 3 2 2 2" xfId="14305" xr:uid="{00000000-0005-0000-0000-00003FA60000}"/>
    <cellStyle name="Normal 79 2 2 3 2 2 2 2" xfId="44636" xr:uid="{00000000-0005-0000-0000-000040A60000}"/>
    <cellStyle name="Normal 79 2 2 3 2 2 2 3" xfId="29403" xr:uid="{00000000-0005-0000-0000-000041A60000}"/>
    <cellStyle name="Normal 79 2 2 3 2 2 3" xfId="9285" xr:uid="{00000000-0005-0000-0000-000042A60000}"/>
    <cellStyle name="Normal 79 2 2 3 2 2 3 2" xfId="39619" xr:uid="{00000000-0005-0000-0000-000043A60000}"/>
    <cellStyle name="Normal 79 2 2 3 2 2 3 3" xfId="24386" xr:uid="{00000000-0005-0000-0000-000044A60000}"/>
    <cellStyle name="Normal 79 2 2 3 2 2 4" xfId="34606" xr:uid="{00000000-0005-0000-0000-000045A60000}"/>
    <cellStyle name="Normal 79 2 2 3 2 2 5" xfId="19373" xr:uid="{00000000-0005-0000-0000-000046A60000}"/>
    <cellStyle name="Normal 79 2 2 3 2 3" xfId="5924" xr:uid="{00000000-0005-0000-0000-000047A60000}"/>
    <cellStyle name="Normal 79 2 2 3 2 3 2" xfId="15976" xr:uid="{00000000-0005-0000-0000-000048A60000}"/>
    <cellStyle name="Normal 79 2 2 3 2 3 2 2" xfId="46307" xr:uid="{00000000-0005-0000-0000-000049A60000}"/>
    <cellStyle name="Normal 79 2 2 3 2 3 2 3" xfId="31074" xr:uid="{00000000-0005-0000-0000-00004AA60000}"/>
    <cellStyle name="Normal 79 2 2 3 2 3 3" xfId="10956" xr:uid="{00000000-0005-0000-0000-00004BA60000}"/>
    <cellStyle name="Normal 79 2 2 3 2 3 3 2" xfId="41290" xr:uid="{00000000-0005-0000-0000-00004CA60000}"/>
    <cellStyle name="Normal 79 2 2 3 2 3 3 3" xfId="26057" xr:uid="{00000000-0005-0000-0000-00004DA60000}"/>
    <cellStyle name="Normal 79 2 2 3 2 3 4" xfId="36277" xr:uid="{00000000-0005-0000-0000-00004EA60000}"/>
    <cellStyle name="Normal 79 2 2 3 2 3 5" xfId="21044" xr:uid="{00000000-0005-0000-0000-00004FA60000}"/>
    <cellStyle name="Normal 79 2 2 3 2 4" xfId="12634" xr:uid="{00000000-0005-0000-0000-000050A60000}"/>
    <cellStyle name="Normal 79 2 2 3 2 4 2" xfId="42965" xr:uid="{00000000-0005-0000-0000-000051A60000}"/>
    <cellStyle name="Normal 79 2 2 3 2 4 3" xfId="27732" xr:uid="{00000000-0005-0000-0000-000052A60000}"/>
    <cellStyle name="Normal 79 2 2 3 2 5" xfId="7613" xr:uid="{00000000-0005-0000-0000-000053A60000}"/>
    <cellStyle name="Normal 79 2 2 3 2 5 2" xfId="37948" xr:uid="{00000000-0005-0000-0000-000054A60000}"/>
    <cellStyle name="Normal 79 2 2 3 2 5 3" xfId="22715" xr:uid="{00000000-0005-0000-0000-000055A60000}"/>
    <cellStyle name="Normal 79 2 2 3 2 6" xfId="32936" xr:uid="{00000000-0005-0000-0000-000056A60000}"/>
    <cellStyle name="Normal 79 2 2 3 2 7" xfId="17702" xr:uid="{00000000-0005-0000-0000-000057A60000}"/>
    <cellStyle name="Normal 79 2 2 3 3" xfId="3395" xr:uid="{00000000-0005-0000-0000-000058A60000}"/>
    <cellStyle name="Normal 79 2 2 3 3 2" xfId="13469" xr:uid="{00000000-0005-0000-0000-000059A60000}"/>
    <cellStyle name="Normal 79 2 2 3 3 2 2" xfId="43800" xr:uid="{00000000-0005-0000-0000-00005AA60000}"/>
    <cellStyle name="Normal 79 2 2 3 3 2 3" xfId="28567" xr:uid="{00000000-0005-0000-0000-00005BA60000}"/>
    <cellStyle name="Normal 79 2 2 3 3 3" xfId="8449" xr:uid="{00000000-0005-0000-0000-00005CA60000}"/>
    <cellStyle name="Normal 79 2 2 3 3 3 2" xfId="38783" xr:uid="{00000000-0005-0000-0000-00005DA60000}"/>
    <cellStyle name="Normal 79 2 2 3 3 3 3" xfId="23550" xr:uid="{00000000-0005-0000-0000-00005EA60000}"/>
    <cellStyle name="Normal 79 2 2 3 3 4" xfId="33770" xr:uid="{00000000-0005-0000-0000-00005FA60000}"/>
    <cellStyle name="Normal 79 2 2 3 3 5" xfId="18537" xr:uid="{00000000-0005-0000-0000-000060A60000}"/>
    <cellStyle name="Normal 79 2 2 3 4" xfId="5088" xr:uid="{00000000-0005-0000-0000-000061A60000}"/>
    <cellStyle name="Normal 79 2 2 3 4 2" xfId="15140" xr:uid="{00000000-0005-0000-0000-000062A60000}"/>
    <cellStyle name="Normal 79 2 2 3 4 2 2" xfId="45471" xr:uid="{00000000-0005-0000-0000-000063A60000}"/>
    <cellStyle name="Normal 79 2 2 3 4 2 3" xfId="30238" xr:uid="{00000000-0005-0000-0000-000064A60000}"/>
    <cellStyle name="Normal 79 2 2 3 4 3" xfId="10120" xr:uid="{00000000-0005-0000-0000-000065A60000}"/>
    <cellStyle name="Normal 79 2 2 3 4 3 2" xfId="40454" xr:uid="{00000000-0005-0000-0000-000066A60000}"/>
    <cellStyle name="Normal 79 2 2 3 4 3 3" xfId="25221" xr:uid="{00000000-0005-0000-0000-000067A60000}"/>
    <cellStyle name="Normal 79 2 2 3 4 4" xfId="35441" xr:uid="{00000000-0005-0000-0000-000068A60000}"/>
    <cellStyle name="Normal 79 2 2 3 4 5" xfId="20208" xr:uid="{00000000-0005-0000-0000-000069A60000}"/>
    <cellStyle name="Normal 79 2 2 3 5" xfId="11798" xr:uid="{00000000-0005-0000-0000-00006AA60000}"/>
    <cellStyle name="Normal 79 2 2 3 5 2" xfId="42129" xr:uid="{00000000-0005-0000-0000-00006BA60000}"/>
    <cellStyle name="Normal 79 2 2 3 5 3" xfId="26896" xr:uid="{00000000-0005-0000-0000-00006CA60000}"/>
    <cellStyle name="Normal 79 2 2 3 6" xfId="6777" xr:uid="{00000000-0005-0000-0000-00006DA60000}"/>
    <cellStyle name="Normal 79 2 2 3 6 2" xfId="37112" xr:uid="{00000000-0005-0000-0000-00006EA60000}"/>
    <cellStyle name="Normal 79 2 2 3 6 3" xfId="21879" xr:uid="{00000000-0005-0000-0000-00006FA60000}"/>
    <cellStyle name="Normal 79 2 2 3 7" xfId="32100" xr:uid="{00000000-0005-0000-0000-000070A60000}"/>
    <cellStyle name="Normal 79 2 2 3 8" xfId="16866" xr:uid="{00000000-0005-0000-0000-000071A60000}"/>
    <cellStyle name="Normal 79 2 2 4" xfId="2124" xr:uid="{00000000-0005-0000-0000-000072A60000}"/>
    <cellStyle name="Normal 79 2 2 4 2" xfId="3814" xr:uid="{00000000-0005-0000-0000-000073A60000}"/>
    <cellStyle name="Normal 79 2 2 4 2 2" xfId="13887" xr:uid="{00000000-0005-0000-0000-000074A60000}"/>
    <cellStyle name="Normal 79 2 2 4 2 2 2" xfId="44218" xr:uid="{00000000-0005-0000-0000-000075A60000}"/>
    <cellStyle name="Normal 79 2 2 4 2 2 3" xfId="28985" xr:uid="{00000000-0005-0000-0000-000076A60000}"/>
    <cellStyle name="Normal 79 2 2 4 2 3" xfId="8867" xr:uid="{00000000-0005-0000-0000-000077A60000}"/>
    <cellStyle name="Normal 79 2 2 4 2 3 2" xfId="39201" xr:uid="{00000000-0005-0000-0000-000078A60000}"/>
    <cellStyle name="Normal 79 2 2 4 2 3 3" xfId="23968" xr:uid="{00000000-0005-0000-0000-000079A60000}"/>
    <cellStyle name="Normal 79 2 2 4 2 4" xfId="34188" xr:uid="{00000000-0005-0000-0000-00007AA60000}"/>
    <cellStyle name="Normal 79 2 2 4 2 5" xfId="18955" xr:uid="{00000000-0005-0000-0000-00007BA60000}"/>
    <cellStyle name="Normal 79 2 2 4 3" xfId="5506" xr:uid="{00000000-0005-0000-0000-00007CA60000}"/>
    <cellStyle name="Normal 79 2 2 4 3 2" xfId="15558" xr:uid="{00000000-0005-0000-0000-00007DA60000}"/>
    <cellStyle name="Normal 79 2 2 4 3 2 2" xfId="45889" xr:uid="{00000000-0005-0000-0000-00007EA60000}"/>
    <cellStyle name="Normal 79 2 2 4 3 2 3" xfId="30656" xr:uid="{00000000-0005-0000-0000-00007FA60000}"/>
    <cellStyle name="Normal 79 2 2 4 3 3" xfId="10538" xr:uid="{00000000-0005-0000-0000-000080A60000}"/>
    <cellStyle name="Normal 79 2 2 4 3 3 2" xfId="40872" xr:uid="{00000000-0005-0000-0000-000081A60000}"/>
    <cellStyle name="Normal 79 2 2 4 3 3 3" xfId="25639" xr:uid="{00000000-0005-0000-0000-000082A60000}"/>
    <cellStyle name="Normal 79 2 2 4 3 4" xfId="35859" xr:uid="{00000000-0005-0000-0000-000083A60000}"/>
    <cellStyle name="Normal 79 2 2 4 3 5" xfId="20626" xr:uid="{00000000-0005-0000-0000-000084A60000}"/>
    <cellStyle name="Normal 79 2 2 4 4" xfId="12216" xr:uid="{00000000-0005-0000-0000-000085A60000}"/>
    <cellStyle name="Normal 79 2 2 4 4 2" xfId="42547" xr:uid="{00000000-0005-0000-0000-000086A60000}"/>
    <cellStyle name="Normal 79 2 2 4 4 3" xfId="27314" xr:uid="{00000000-0005-0000-0000-000087A60000}"/>
    <cellStyle name="Normal 79 2 2 4 5" xfId="7195" xr:uid="{00000000-0005-0000-0000-000088A60000}"/>
    <cellStyle name="Normal 79 2 2 4 5 2" xfId="37530" xr:uid="{00000000-0005-0000-0000-000089A60000}"/>
    <cellStyle name="Normal 79 2 2 4 5 3" xfId="22297" xr:uid="{00000000-0005-0000-0000-00008AA60000}"/>
    <cellStyle name="Normal 79 2 2 4 6" xfId="32518" xr:uid="{00000000-0005-0000-0000-00008BA60000}"/>
    <cellStyle name="Normal 79 2 2 4 7" xfId="17284" xr:uid="{00000000-0005-0000-0000-00008CA60000}"/>
    <cellStyle name="Normal 79 2 2 5" xfId="2977" xr:uid="{00000000-0005-0000-0000-00008DA60000}"/>
    <cellStyle name="Normal 79 2 2 5 2" xfId="13051" xr:uid="{00000000-0005-0000-0000-00008EA60000}"/>
    <cellStyle name="Normal 79 2 2 5 2 2" xfId="43382" xr:uid="{00000000-0005-0000-0000-00008FA60000}"/>
    <cellStyle name="Normal 79 2 2 5 2 3" xfId="28149" xr:uid="{00000000-0005-0000-0000-000090A60000}"/>
    <cellStyle name="Normal 79 2 2 5 3" xfId="8031" xr:uid="{00000000-0005-0000-0000-000091A60000}"/>
    <cellStyle name="Normal 79 2 2 5 3 2" xfId="38365" xr:uid="{00000000-0005-0000-0000-000092A60000}"/>
    <cellStyle name="Normal 79 2 2 5 3 3" xfId="23132" xr:uid="{00000000-0005-0000-0000-000093A60000}"/>
    <cellStyle name="Normal 79 2 2 5 4" xfId="33352" xr:uid="{00000000-0005-0000-0000-000094A60000}"/>
    <cellStyle name="Normal 79 2 2 5 5" xfId="18119" xr:uid="{00000000-0005-0000-0000-000095A60000}"/>
    <cellStyle name="Normal 79 2 2 6" xfId="4670" xr:uid="{00000000-0005-0000-0000-000096A60000}"/>
    <cellStyle name="Normal 79 2 2 6 2" xfId="14722" xr:uid="{00000000-0005-0000-0000-000097A60000}"/>
    <cellStyle name="Normal 79 2 2 6 2 2" xfId="45053" xr:uid="{00000000-0005-0000-0000-000098A60000}"/>
    <cellStyle name="Normal 79 2 2 6 2 3" xfId="29820" xr:uid="{00000000-0005-0000-0000-000099A60000}"/>
    <cellStyle name="Normal 79 2 2 6 3" xfId="9702" xr:uid="{00000000-0005-0000-0000-00009AA60000}"/>
    <cellStyle name="Normal 79 2 2 6 3 2" xfId="40036" xr:uid="{00000000-0005-0000-0000-00009BA60000}"/>
    <cellStyle name="Normal 79 2 2 6 3 3" xfId="24803" xr:uid="{00000000-0005-0000-0000-00009CA60000}"/>
    <cellStyle name="Normal 79 2 2 6 4" xfId="35023" xr:uid="{00000000-0005-0000-0000-00009DA60000}"/>
    <cellStyle name="Normal 79 2 2 6 5" xfId="19790" xr:uid="{00000000-0005-0000-0000-00009EA60000}"/>
    <cellStyle name="Normal 79 2 2 7" xfId="11380" xr:uid="{00000000-0005-0000-0000-00009FA60000}"/>
    <cellStyle name="Normal 79 2 2 7 2" xfId="41711" xr:uid="{00000000-0005-0000-0000-0000A0A60000}"/>
    <cellStyle name="Normal 79 2 2 7 3" xfId="26478" xr:uid="{00000000-0005-0000-0000-0000A1A60000}"/>
    <cellStyle name="Normal 79 2 2 8" xfId="6359" xr:uid="{00000000-0005-0000-0000-0000A2A60000}"/>
    <cellStyle name="Normal 79 2 2 8 2" xfId="36694" xr:uid="{00000000-0005-0000-0000-0000A3A60000}"/>
    <cellStyle name="Normal 79 2 2 8 3" xfId="21461" xr:uid="{00000000-0005-0000-0000-0000A4A60000}"/>
    <cellStyle name="Normal 79 2 2 9" xfId="31683" xr:uid="{00000000-0005-0000-0000-0000A5A60000}"/>
    <cellStyle name="Normal 79 2 3" xfId="1386" xr:uid="{00000000-0005-0000-0000-0000A6A60000}"/>
    <cellStyle name="Normal 79 2 3 2" xfId="1807" xr:uid="{00000000-0005-0000-0000-0000A7A60000}"/>
    <cellStyle name="Normal 79 2 3 2 2" xfId="2646" xr:uid="{00000000-0005-0000-0000-0000A8A60000}"/>
    <cellStyle name="Normal 79 2 3 2 2 2" xfId="4336" xr:uid="{00000000-0005-0000-0000-0000A9A60000}"/>
    <cellStyle name="Normal 79 2 3 2 2 2 2" xfId="14409" xr:uid="{00000000-0005-0000-0000-0000AAA60000}"/>
    <cellStyle name="Normal 79 2 3 2 2 2 2 2" xfId="44740" xr:uid="{00000000-0005-0000-0000-0000ABA60000}"/>
    <cellStyle name="Normal 79 2 3 2 2 2 2 3" xfId="29507" xr:uid="{00000000-0005-0000-0000-0000ACA60000}"/>
    <cellStyle name="Normal 79 2 3 2 2 2 3" xfId="9389" xr:uid="{00000000-0005-0000-0000-0000ADA60000}"/>
    <cellStyle name="Normal 79 2 3 2 2 2 3 2" xfId="39723" xr:uid="{00000000-0005-0000-0000-0000AEA60000}"/>
    <cellStyle name="Normal 79 2 3 2 2 2 3 3" xfId="24490" xr:uid="{00000000-0005-0000-0000-0000AFA60000}"/>
    <cellStyle name="Normal 79 2 3 2 2 2 4" xfId="34710" xr:uid="{00000000-0005-0000-0000-0000B0A60000}"/>
    <cellStyle name="Normal 79 2 3 2 2 2 5" xfId="19477" xr:uid="{00000000-0005-0000-0000-0000B1A60000}"/>
    <cellStyle name="Normal 79 2 3 2 2 3" xfId="6028" xr:uid="{00000000-0005-0000-0000-0000B2A60000}"/>
    <cellStyle name="Normal 79 2 3 2 2 3 2" xfId="16080" xr:uid="{00000000-0005-0000-0000-0000B3A60000}"/>
    <cellStyle name="Normal 79 2 3 2 2 3 2 2" xfId="46411" xr:uid="{00000000-0005-0000-0000-0000B4A60000}"/>
    <cellStyle name="Normal 79 2 3 2 2 3 2 3" xfId="31178" xr:uid="{00000000-0005-0000-0000-0000B5A60000}"/>
    <cellStyle name="Normal 79 2 3 2 2 3 3" xfId="11060" xr:uid="{00000000-0005-0000-0000-0000B6A60000}"/>
    <cellStyle name="Normal 79 2 3 2 2 3 3 2" xfId="41394" xr:uid="{00000000-0005-0000-0000-0000B7A60000}"/>
    <cellStyle name="Normal 79 2 3 2 2 3 3 3" xfId="26161" xr:uid="{00000000-0005-0000-0000-0000B8A60000}"/>
    <cellStyle name="Normal 79 2 3 2 2 3 4" xfId="36381" xr:uid="{00000000-0005-0000-0000-0000B9A60000}"/>
    <cellStyle name="Normal 79 2 3 2 2 3 5" xfId="21148" xr:uid="{00000000-0005-0000-0000-0000BAA60000}"/>
    <cellStyle name="Normal 79 2 3 2 2 4" xfId="12738" xr:uid="{00000000-0005-0000-0000-0000BBA60000}"/>
    <cellStyle name="Normal 79 2 3 2 2 4 2" xfId="43069" xr:uid="{00000000-0005-0000-0000-0000BCA60000}"/>
    <cellStyle name="Normal 79 2 3 2 2 4 3" xfId="27836" xr:uid="{00000000-0005-0000-0000-0000BDA60000}"/>
    <cellStyle name="Normal 79 2 3 2 2 5" xfId="7717" xr:uid="{00000000-0005-0000-0000-0000BEA60000}"/>
    <cellStyle name="Normal 79 2 3 2 2 5 2" xfId="38052" xr:uid="{00000000-0005-0000-0000-0000BFA60000}"/>
    <cellStyle name="Normal 79 2 3 2 2 5 3" xfId="22819" xr:uid="{00000000-0005-0000-0000-0000C0A60000}"/>
    <cellStyle name="Normal 79 2 3 2 2 6" xfId="33040" xr:uid="{00000000-0005-0000-0000-0000C1A60000}"/>
    <cellStyle name="Normal 79 2 3 2 2 7" xfId="17806" xr:uid="{00000000-0005-0000-0000-0000C2A60000}"/>
    <cellStyle name="Normal 79 2 3 2 3" xfId="3499" xr:uid="{00000000-0005-0000-0000-0000C3A60000}"/>
    <cellStyle name="Normal 79 2 3 2 3 2" xfId="13573" xr:uid="{00000000-0005-0000-0000-0000C4A60000}"/>
    <cellStyle name="Normal 79 2 3 2 3 2 2" xfId="43904" xr:uid="{00000000-0005-0000-0000-0000C5A60000}"/>
    <cellStyle name="Normal 79 2 3 2 3 2 3" xfId="28671" xr:uid="{00000000-0005-0000-0000-0000C6A60000}"/>
    <cellStyle name="Normal 79 2 3 2 3 3" xfId="8553" xr:uid="{00000000-0005-0000-0000-0000C7A60000}"/>
    <cellStyle name="Normal 79 2 3 2 3 3 2" xfId="38887" xr:uid="{00000000-0005-0000-0000-0000C8A60000}"/>
    <cellStyle name="Normal 79 2 3 2 3 3 3" xfId="23654" xr:uid="{00000000-0005-0000-0000-0000C9A60000}"/>
    <cellStyle name="Normal 79 2 3 2 3 4" xfId="33874" xr:uid="{00000000-0005-0000-0000-0000CAA60000}"/>
    <cellStyle name="Normal 79 2 3 2 3 5" xfId="18641" xr:uid="{00000000-0005-0000-0000-0000CBA60000}"/>
    <cellStyle name="Normal 79 2 3 2 4" xfId="5192" xr:uid="{00000000-0005-0000-0000-0000CCA60000}"/>
    <cellStyle name="Normal 79 2 3 2 4 2" xfId="15244" xr:uid="{00000000-0005-0000-0000-0000CDA60000}"/>
    <cellStyle name="Normal 79 2 3 2 4 2 2" xfId="45575" xr:uid="{00000000-0005-0000-0000-0000CEA60000}"/>
    <cellStyle name="Normal 79 2 3 2 4 2 3" xfId="30342" xr:uid="{00000000-0005-0000-0000-0000CFA60000}"/>
    <cellStyle name="Normal 79 2 3 2 4 3" xfId="10224" xr:uid="{00000000-0005-0000-0000-0000D0A60000}"/>
    <cellStyle name="Normal 79 2 3 2 4 3 2" xfId="40558" xr:uid="{00000000-0005-0000-0000-0000D1A60000}"/>
    <cellStyle name="Normal 79 2 3 2 4 3 3" xfId="25325" xr:uid="{00000000-0005-0000-0000-0000D2A60000}"/>
    <cellStyle name="Normal 79 2 3 2 4 4" xfId="35545" xr:uid="{00000000-0005-0000-0000-0000D3A60000}"/>
    <cellStyle name="Normal 79 2 3 2 4 5" xfId="20312" xr:uid="{00000000-0005-0000-0000-0000D4A60000}"/>
    <cellStyle name="Normal 79 2 3 2 5" xfId="11902" xr:uid="{00000000-0005-0000-0000-0000D5A60000}"/>
    <cellStyle name="Normal 79 2 3 2 5 2" xfId="42233" xr:uid="{00000000-0005-0000-0000-0000D6A60000}"/>
    <cellStyle name="Normal 79 2 3 2 5 3" xfId="27000" xr:uid="{00000000-0005-0000-0000-0000D7A60000}"/>
    <cellStyle name="Normal 79 2 3 2 6" xfId="6881" xr:uid="{00000000-0005-0000-0000-0000D8A60000}"/>
    <cellStyle name="Normal 79 2 3 2 6 2" xfId="37216" xr:uid="{00000000-0005-0000-0000-0000D9A60000}"/>
    <cellStyle name="Normal 79 2 3 2 6 3" xfId="21983" xr:uid="{00000000-0005-0000-0000-0000DAA60000}"/>
    <cellStyle name="Normal 79 2 3 2 7" xfId="32204" xr:uid="{00000000-0005-0000-0000-0000DBA60000}"/>
    <cellStyle name="Normal 79 2 3 2 8" xfId="16970" xr:uid="{00000000-0005-0000-0000-0000DCA60000}"/>
    <cellStyle name="Normal 79 2 3 3" xfId="2228" xr:uid="{00000000-0005-0000-0000-0000DDA60000}"/>
    <cellStyle name="Normal 79 2 3 3 2" xfId="3918" xr:uid="{00000000-0005-0000-0000-0000DEA60000}"/>
    <cellStyle name="Normal 79 2 3 3 2 2" xfId="13991" xr:uid="{00000000-0005-0000-0000-0000DFA60000}"/>
    <cellStyle name="Normal 79 2 3 3 2 2 2" xfId="44322" xr:uid="{00000000-0005-0000-0000-0000E0A60000}"/>
    <cellStyle name="Normal 79 2 3 3 2 2 3" xfId="29089" xr:uid="{00000000-0005-0000-0000-0000E1A60000}"/>
    <cellStyle name="Normal 79 2 3 3 2 3" xfId="8971" xr:uid="{00000000-0005-0000-0000-0000E2A60000}"/>
    <cellStyle name="Normal 79 2 3 3 2 3 2" xfId="39305" xr:uid="{00000000-0005-0000-0000-0000E3A60000}"/>
    <cellStyle name="Normal 79 2 3 3 2 3 3" xfId="24072" xr:uid="{00000000-0005-0000-0000-0000E4A60000}"/>
    <cellStyle name="Normal 79 2 3 3 2 4" xfId="34292" xr:uid="{00000000-0005-0000-0000-0000E5A60000}"/>
    <cellStyle name="Normal 79 2 3 3 2 5" xfId="19059" xr:uid="{00000000-0005-0000-0000-0000E6A60000}"/>
    <cellStyle name="Normal 79 2 3 3 3" xfId="5610" xr:uid="{00000000-0005-0000-0000-0000E7A60000}"/>
    <cellStyle name="Normal 79 2 3 3 3 2" xfId="15662" xr:uid="{00000000-0005-0000-0000-0000E8A60000}"/>
    <cellStyle name="Normal 79 2 3 3 3 2 2" xfId="45993" xr:uid="{00000000-0005-0000-0000-0000E9A60000}"/>
    <cellStyle name="Normal 79 2 3 3 3 2 3" xfId="30760" xr:uid="{00000000-0005-0000-0000-0000EAA60000}"/>
    <cellStyle name="Normal 79 2 3 3 3 3" xfId="10642" xr:uid="{00000000-0005-0000-0000-0000EBA60000}"/>
    <cellStyle name="Normal 79 2 3 3 3 3 2" xfId="40976" xr:uid="{00000000-0005-0000-0000-0000ECA60000}"/>
    <cellStyle name="Normal 79 2 3 3 3 3 3" xfId="25743" xr:uid="{00000000-0005-0000-0000-0000EDA60000}"/>
    <cellStyle name="Normal 79 2 3 3 3 4" xfId="35963" xr:uid="{00000000-0005-0000-0000-0000EEA60000}"/>
    <cellStyle name="Normal 79 2 3 3 3 5" xfId="20730" xr:uid="{00000000-0005-0000-0000-0000EFA60000}"/>
    <cellStyle name="Normal 79 2 3 3 4" xfId="12320" xr:uid="{00000000-0005-0000-0000-0000F0A60000}"/>
    <cellStyle name="Normal 79 2 3 3 4 2" xfId="42651" xr:uid="{00000000-0005-0000-0000-0000F1A60000}"/>
    <cellStyle name="Normal 79 2 3 3 4 3" xfId="27418" xr:uid="{00000000-0005-0000-0000-0000F2A60000}"/>
    <cellStyle name="Normal 79 2 3 3 5" xfId="7299" xr:uid="{00000000-0005-0000-0000-0000F3A60000}"/>
    <cellStyle name="Normal 79 2 3 3 5 2" xfId="37634" xr:uid="{00000000-0005-0000-0000-0000F4A60000}"/>
    <cellStyle name="Normal 79 2 3 3 5 3" xfId="22401" xr:uid="{00000000-0005-0000-0000-0000F5A60000}"/>
    <cellStyle name="Normal 79 2 3 3 6" xfId="32622" xr:uid="{00000000-0005-0000-0000-0000F6A60000}"/>
    <cellStyle name="Normal 79 2 3 3 7" xfId="17388" xr:uid="{00000000-0005-0000-0000-0000F7A60000}"/>
    <cellStyle name="Normal 79 2 3 4" xfId="3081" xr:uid="{00000000-0005-0000-0000-0000F8A60000}"/>
    <cellStyle name="Normal 79 2 3 4 2" xfId="13155" xr:uid="{00000000-0005-0000-0000-0000F9A60000}"/>
    <cellStyle name="Normal 79 2 3 4 2 2" xfId="43486" xr:uid="{00000000-0005-0000-0000-0000FAA60000}"/>
    <cellStyle name="Normal 79 2 3 4 2 3" xfId="28253" xr:uid="{00000000-0005-0000-0000-0000FBA60000}"/>
    <cellStyle name="Normal 79 2 3 4 3" xfId="8135" xr:uid="{00000000-0005-0000-0000-0000FCA60000}"/>
    <cellStyle name="Normal 79 2 3 4 3 2" xfId="38469" xr:uid="{00000000-0005-0000-0000-0000FDA60000}"/>
    <cellStyle name="Normal 79 2 3 4 3 3" xfId="23236" xr:uid="{00000000-0005-0000-0000-0000FEA60000}"/>
    <cellStyle name="Normal 79 2 3 4 4" xfId="33456" xr:uid="{00000000-0005-0000-0000-0000FFA60000}"/>
    <cellStyle name="Normal 79 2 3 4 5" xfId="18223" xr:uid="{00000000-0005-0000-0000-000000A70000}"/>
    <cellStyle name="Normal 79 2 3 5" xfId="4774" xr:uid="{00000000-0005-0000-0000-000001A70000}"/>
    <cellStyle name="Normal 79 2 3 5 2" xfId="14826" xr:uid="{00000000-0005-0000-0000-000002A70000}"/>
    <cellStyle name="Normal 79 2 3 5 2 2" xfId="45157" xr:uid="{00000000-0005-0000-0000-000003A70000}"/>
    <cellStyle name="Normal 79 2 3 5 2 3" xfId="29924" xr:uid="{00000000-0005-0000-0000-000004A70000}"/>
    <cellStyle name="Normal 79 2 3 5 3" xfId="9806" xr:uid="{00000000-0005-0000-0000-000005A70000}"/>
    <cellStyle name="Normal 79 2 3 5 3 2" xfId="40140" xr:uid="{00000000-0005-0000-0000-000006A70000}"/>
    <cellStyle name="Normal 79 2 3 5 3 3" xfId="24907" xr:uid="{00000000-0005-0000-0000-000007A70000}"/>
    <cellStyle name="Normal 79 2 3 5 4" xfId="35127" xr:uid="{00000000-0005-0000-0000-000008A70000}"/>
    <cellStyle name="Normal 79 2 3 5 5" xfId="19894" xr:uid="{00000000-0005-0000-0000-000009A70000}"/>
    <cellStyle name="Normal 79 2 3 6" xfId="11484" xr:uid="{00000000-0005-0000-0000-00000AA70000}"/>
    <cellStyle name="Normal 79 2 3 6 2" xfId="41815" xr:uid="{00000000-0005-0000-0000-00000BA70000}"/>
    <cellStyle name="Normal 79 2 3 6 3" xfId="26582" xr:uid="{00000000-0005-0000-0000-00000CA70000}"/>
    <cellStyle name="Normal 79 2 3 7" xfId="6463" xr:uid="{00000000-0005-0000-0000-00000DA70000}"/>
    <cellStyle name="Normal 79 2 3 7 2" xfId="36798" xr:uid="{00000000-0005-0000-0000-00000EA70000}"/>
    <cellStyle name="Normal 79 2 3 7 3" xfId="21565" xr:uid="{00000000-0005-0000-0000-00000FA70000}"/>
    <cellStyle name="Normal 79 2 3 8" xfId="31786" xr:uid="{00000000-0005-0000-0000-000010A70000}"/>
    <cellStyle name="Normal 79 2 3 9" xfId="16552" xr:uid="{00000000-0005-0000-0000-000011A70000}"/>
    <cellStyle name="Normal 79 2 4" xfId="1599" xr:uid="{00000000-0005-0000-0000-000012A70000}"/>
    <cellStyle name="Normal 79 2 4 2" xfId="2438" xr:uid="{00000000-0005-0000-0000-000013A70000}"/>
    <cellStyle name="Normal 79 2 4 2 2" xfId="4128" xr:uid="{00000000-0005-0000-0000-000014A70000}"/>
    <cellStyle name="Normal 79 2 4 2 2 2" xfId="14201" xr:uid="{00000000-0005-0000-0000-000015A70000}"/>
    <cellStyle name="Normal 79 2 4 2 2 2 2" xfId="44532" xr:uid="{00000000-0005-0000-0000-000016A70000}"/>
    <cellStyle name="Normal 79 2 4 2 2 2 3" xfId="29299" xr:uid="{00000000-0005-0000-0000-000017A70000}"/>
    <cellStyle name="Normal 79 2 4 2 2 3" xfId="9181" xr:uid="{00000000-0005-0000-0000-000018A70000}"/>
    <cellStyle name="Normal 79 2 4 2 2 3 2" xfId="39515" xr:uid="{00000000-0005-0000-0000-000019A70000}"/>
    <cellStyle name="Normal 79 2 4 2 2 3 3" xfId="24282" xr:uid="{00000000-0005-0000-0000-00001AA70000}"/>
    <cellStyle name="Normal 79 2 4 2 2 4" xfId="34502" xr:uid="{00000000-0005-0000-0000-00001BA70000}"/>
    <cellStyle name="Normal 79 2 4 2 2 5" xfId="19269" xr:uid="{00000000-0005-0000-0000-00001CA70000}"/>
    <cellStyle name="Normal 79 2 4 2 3" xfId="5820" xr:uid="{00000000-0005-0000-0000-00001DA70000}"/>
    <cellStyle name="Normal 79 2 4 2 3 2" xfId="15872" xr:uid="{00000000-0005-0000-0000-00001EA70000}"/>
    <cellStyle name="Normal 79 2 4 2 3 2 2" xfId="46203" xr:uid="{00000000-0005-0000-0000-00001FA70000}"/>
    <cellStyle name="Normal 79 2 4 2 3 2 3" xfId="30970" xr:uid="{00000000-0005-0000-0000-000020A70000}"/>
    <cellStyle name="Normal 79 2 4 2 3 3" xfId="10852" xr:uid="{00000000-0005-0000-0000-000021A70000}"/>
    <cellStyle name="Normal 79 2 4 2 3 3 2" xfId="41186" xr:uid="{00000000-0005-0000-0000-000022A70000}"/>
    <cellStyle name="Normal 79 2 4 2 3 3 3" xfId="25953" xr:uid="{00000000-0005-0000-0000-000023A70000}"/>
    <cellStyle name="Normal 79 2 4 2 3 4" xfId="36173" xr:uid="{00000000-0005-0000-0000-000024A70000}"/>
    <cellStyle name="Normal 79 2 4 2 3 5" xfId="20940" xr:uid="{00000000-0005-0000-0000-000025A70000}"/>
    <cellStyle name="Normal 79 2 4 2 4" xfId="12530" xr:uid="{00000000-0005-0000-0000-000026A70000}"/>
    <cellStyle name="Normal 79 2 4 2 4 2" xfId="42861" xr:uid="{00000000-0005-0000-0000-000027A70000}"/>
    <cellStyle name="Normal 79 2 4 2 4 3" xfId="27628" xr:uid="{00000000-0005-0000-0000-000028A70000}"/>
    <cellStyle name="Normal 79 2 4 2 5" xfId="7509" xr:uid="{00000000-0005-0000-0000-000029A70000}"/>
    <cellStyle name="Normal 79 2 4 2 5 2" xfId="37844" xr:uid="{00000000-0005-0000-0000-00002AA70000}"/>
    <cellStyle name="Normal 79 2 4 2 5 3" xfId="22611" xr:uid="{00000000-0005-0000-0000-00002BA70000}"/>
    <cellStyle name="Normal 79 2 4 2 6" xfId="32832" xr:uid="{00000000-0005-0000-0000-00002CA70000}"/>
    <cellStyle name="Normal 79 2 4 2 7" xfId="17598" xr:uid="{00000000-0005-0000-0000-00002DA70000}"/>
    <cellStyle name="Normal 79 2 4 3" xfId="3291" xr:uid="{00000000-0005-0000-0000-00002EA70000}"/>
    <cellStyle name="Normal 79 2 4 3 2" xfId="13365" xr:uid="{00000000-0005-0000-0000-00002FA70000}"/>
    <cellStyle name="Normal 79 2 4 3 2 2" xfId="43696" xr:uid="{00000000-0005-0000-0000-000030A70000}"/>
    <cellStyle name="Normal 79 2 4 3 2 3" xfId="28463" xr:uid="{00000000-0005-0000-0000-000031A70000}"/>
    <cellStyle name="Normal 79 2 4 3 3" xfId="8345" xr:uid="{00000000-0005-0000-0000-000032A70000}"/>
    <cellStyle name="Normal 79 2 4 3 3 2" xfId="38679" xr:uid="{00000000-0005-0000-0000-000033A70000}"/>
    <cellStyle name="Normal 79 2 4 3 3 3" xfId="23446" xr:uid="{00000000-0005-0000-0000-000034A70000}"/>
    <cellStyle name="Normal 79 2 4 3 4" xfId="33666" xr:uid="{00000000-0005-0000-0000-000035A70000}"/>
    <cellStyle name="Normal 79 2 4 3 5" xfId="18433" xr:uid="{00000000-0005-0000-0000-000036A70000}"/>
    <cellStyle name="Normal 79 2 4 4" xfId="4984" xr:uid="{00000000-0005-0000-0000-000037A70000}"/>
    <cellStyle name="Normal 79 2 4 4 2" xfId="15036" xr:uid="{00000000-0005-0000-0000-000038A70000}"/>
    <cellStyle name="Normal 79 2 4 4 2 2" xfId="45367" xr:uid="{00000000-0005-0000-0000-000039A70000}"/>
    <cellStyle name="Normal 79 2 4 4 2 3" xfId="30134" xr:uid="{00000000-0005-0000-0000-00003AA70000}"/>
    <cellStyle name="Normal 79 2 4 4 3" xfId="10016" xr:uid="{00000000-0005-0000-0000-00003BA70000}"/>
    <cellStyle name="Normal 79 2 4 4 3 2" xfId="40350" xr:uid="{00000000-0005-0000-0000-00003CA70000}"/>
    <cellStyle name="Normal 79 2 4 4 3 3" xfId="25117" xr:uid="{00000000-0005-0000-0000-00003DA70000}"/>
    <cellStyle name="Normal 79 2 4 4 4" xfId="35337" xr:uid="{00000000-0005-0000-0000-00003EA70000}"/>
    <cellStyle name="Normal 79 2 4 4 5" xfId="20104" xr:uid="{00000000-0005-0000-0000-00003FA70000}"/>
    <cellStyle name="Normal 79 2 4 5" xfId="11694" xr:uid="{00000000-0005-0000-0000-000040A70000}"/>
    <cellStyle name="Normal 79 2 4 5 2" xfId="42025" xr:uid="{00000000-0005-0000-0000-000041A70000}"/>
    <cellStyle name="Normal 79 2 4 5 3" xfId="26792" xr:uid="{00000000-0005-0000-0000-000042A70000}"/>
    <cellStyle name="Normal 79 2 4 6" xfId="6673" xr:uid="{00000000-0005-0000-0000-000043A70000}"/>
    <cellStyle name="Normal 79 2 4 6 2" xfId="37008" xr:uid="{00000000-0005-0000-0000-000044A70000}"/>
    <cellStyle name="Normal 79 2 4 6 3" xfId="21775" xr:uid="{00000000-0005-0000-0000-000045A70000}"/>
    <cellStyle name="Normal 79 2 4 7" xfId="31996" xr:uid="{00000000-0005-0000-0000-000046A70000}"/>
    <cellStyle name="Normal 79 2 4 8" xfId="16762" xr:uid="{00000000-0005-0000-0000-000047A70000}"/>
    <cellStyle name="Normal 79 2 5" xfId="2020" xr:uid="{00000000-0005-0000-0000-000048A70000}"/>
    <cellStyle name="Normal 79 2 5 2" xfId="3710" xr:uid="{00000000-0005-0000-0000-000049A70000}"/>
    <cellStyle name="Normal 79 2 5 2 2" xfId="13783" xr:uid="{00000000-0005-0000-0000-00004AA70000}"/>
    <cellStyle name="Normal 79 2 5 2 2 2" xfId="44114" xr:uid="{00000000-0005-0000-0000-00004BA70000}"/>
    <cellStyle name="Normal 79 2 5 2 2 3" xfId="28881" xr:uid="{00000000-0005-0000-0000-00004CA70000}"/>
    <cellStyle name="Normal 79 2 5 2 3" xfId="8763" xr:uid="{00000000-0005-0000-0000-00004DA70000}"/>
    <cellStyle name="Normal 79 2 5 2 3 2" xfId="39097" xr:uid="{00000000-0005-0000-0000-00004EA70000}"/>
    <cellStyle name="Normal 79 2 5 2 3 3" xfId="23864" xr:uid="{00000000-0005-0000-0000-00004FA70000}"/>
    <cellStyle name="Normal 79 2 5 2 4" xfId="34084" xr:uid="{00000000-0005-0000-0000-000050A70000}"/>
    <cellStyle name="Normal 79 2 5 2 5" xfId="18851" xr:uid="{00000000-0005-0000-0000-000051A70000}"/>
    <cellStyle name="Normal 79 2 5 3" xfId="5402" xr:uid="{00000000-0005-0000-0000-000052A70000}"/>
    <cellStyle name="Normal 79 2 5 3 2" xfId="15454" xr:uid="{00000000-0005-0000-0000-000053A70000}"/>
    <cellStyle name="Normal 79 2 5 3 2 2" xfId="45785" xr:uid="{00000000-0005-0000-0000-000054A70000}"/>
    <cellStyle name="Normal 79 2 5 3 2 3" xfId="30552" xr:uid="{00000000-0005-0000-0000-000055A70000}"/>
    <cellStyle name="Normal 79 2 5 3 3" xfId="10434" xr:uid="{00000000-0005-0000-0000-000056A70000}"/>
    <cellStyle name="Normal 79 2 5 3 3 2" xfId="40768" xr:uid="{00000000-0005-0000-0000-000057A70000}"/>
    <cellStyle name="Normal 79 2 5 3 3 3" xfId="25535" xr:uid="{00000000-0005-0000-0000-000058A70000}"/>
    <cellStyle name="Normal 79 2 5 3 4" xfId="35755" xr:uid="{00000000-0005-0000-0000-000059A70000}"/>
    <cellStyle name="Normal 79 2 5 3 5" xfId="20522" xr:uid="{00000000-0005-0000-0000-00005AA70000}"/>
    <cellStyle name="Normal 79 2 5 4" xfId="12112" xr:uid="{00000000-0005-0000-0000-00005BA70000}"/>
    <cellStyle name="Normal 79 2 5 4 2" xfId="42443" xr:uid="{00000000-0005-0000-0000-00005CA70000}"/>
    <cellStyle name="Normal 79 2 5 4 3" xfId="27210" xr:uid="{00000000-0005-0000-0000-00005DA70000}"/>
    <cellStyle name="Normal 79 2 5 5" xfId="7091" xr:uid="{00000000-0005-0000-0000-00005EA70000}"/>
    <cellStyle name="Normal 79 2 5 5 2" xfId="37426" xr:uid="{00000000-0005-0000-0000-00005FA70000}"/>
    <cellStyle name="Normal 79 2 5 5 3" xfId="22193" xr:uid="{00000000-0005-0000-0000-000060A70000}"/>
    <cellStyle name="Normal 79 2 5 6" xfId="32414" xr:uid="{00000000-0005-0000-0000-000061A70000}"/>
    <cellStyle name="Normal 79 2 5 7" xfId="17180" xr:uid="{00000000-0005-0000-0000-000062A70000}"/>
    <cellStyle name="Normal 79 2 6" xfId="2873" xr:uid="{00000000-0005-0000-0000-000063A70000}"/>
    <cellStyle name="Normal 79 2 6 2" xfId="12947" xr:uid="{00000000-0005-0000-0000-000064A70000}"/>
    <cellStyle name="Normal 79 2 6 2 2" xfId="43278" xr:uid="{00000000-0005-0000-0000-000065A70000}"/>
    <cellStyle name="Normal 79 2 6 2 3" xfId="28045" xr:uid="{00000000-0005-0000-0000-000066A70000}"/>
    <cellStyle name="Normal 79 2 6 3" xfId="7927" xr:uid="{00000000-0005-0000-0000-000067A70000}"/>
    <cellStyle name="Normal 79 2 6 3 2" xfId="38261" xr:uid="{00000000-0005-0000-0000-000068A70000}"/>
    <cellStyle name="Normal 79 2 6 3 3" xfId="23028" xr:uid="{00000000-0005-0000-0000-000069A70000}"/>
    <cellStyle name="Normal 79 2 6 4" xfId="33248" xr:uid="{00000000-0005-0000-0000-00006AA70000}"/>
    <cellStyle name="Normal 79 2 6 5" xfId="18015" xr:uid="{00000000-0005-0000-0000-00006BA70000}"/>
    <cellStyle name="Normal 79 2 7" xfId="4566" xr:uid="{00000000-0005-0000-0000-00006CA70000}"/>
    <cellStyle name="Normal 79 2 7 2" xfId="14618" xr:uid="{00000000-0005-0000-0000-00006DA70000}"/>
    <cellStyle name="Normal 79 2 7 2 2" xfId="44949" xr:uid="{00000000-0005-0000-0000-00006EA70000}"/>
    <cellStyle name="Normal 79 2 7 2 3" xfId="29716" xr:uid="{00000000-0005-0000-0000-00006FA70000}"/>
    <cellStyle name="Normal 79 2 7 3" xfId="9598" xr:uid="{00000000-0005-0000-0000-000070A70000}"/>
    <cellStyle name="Normal 79 2 7 3 2" xfId="39932" xr:uid="{00000000-0005-0000-0000-000071A70000}"/>
    <cellStyle name="Normal 79 2 7 3 3" xfId="24699" xr:uid="{00000000-0005-0000-0000-000072A70000}"/>
    <cellStyle name="Normal 79 2 7 4" xfId="34919" xr:uid="{00000000-0005-0000-0000-000073A70000}"/>
    <cellStyle name="Normal 79 2 7 5" xfId="19686" xr:uid="{00000000-0005-0000-0000-000074A70000}"/>
    <cellStyle name="Normal 79 2 8" xfId="11276" xr:uid="{00000000-0005-0000-0000-000075A70000}"/>
    <cellStyle name="Normal 79 2 8 2" xfId="41607" xr:uid="{00000000-0005-0000-0000-000076A70000}"/>
    <cellStyle name="Normal 79 2 8 3" xfId="26374" xr:uid="{00000000-0005-0000-0000-000077A70000}"/>
    <cellStyle name="Normal 79 2 9" xfId="6255" xr:uid="{00000000-0005-0000-0000-000078A70000}"/>
    <cellStyle name="Normal 79 2 9 2" xfId="36590" xr:uid="{00000000-0005-0000-0000-000079A70000}"/>
    <cellStyle name="Normal 79 2 9 3" xfId="21357" xr:uid="{00000000-0005-0000-0000-00007AA70000}"/>
    <cellStyle name="Normal 79 3" xfId="1219" xr:uid="{00000000-0005-0000-0000-00007BA70000}"/>
    <cellStyle name="Normal 79 3 10" xfId="16396" xr:uid="{00000000-0005-0000-0000-00007CA70000}"/>
    <cellStyle name="Normal 79 3 2" xfId="1438" xr:uid="{00000000-0005-0000-0000-00007DA70000}"/>
    <cellStyle name="Normal 79 3 2 2" xfId="1859" xr:uid="{00000000-0005-0000-0000-00007EA70000}"/>
    <cellStyle name="Normal 79 3 2 2 2" xfId="2698" xr:uid="{00000000-0005-0000-0000-00007FA70000}"/>
    <cellStyle name="Normal 79 3 2 2 2 2" xfId="4388" xr:uid="{00000000-0005-0000-0000-000080A70000}"/>
    <cellStyle name="Normal 79 3 2 2 2 2 2" xfId="14461" xr:uid="{00000000-0005-0000-0000-000081A70000}"/>
    <cellStyle name="Normal 79 3 2 2 2 2 2 2" xfId="44792" xr:uid="{00000000-0005-0000-0000-000082A70000}"/>
    <cellStyle name="Normal 79 3 2 2 2 2 2 3" xfId="29559" xr:uid="{00000000-0005-0000-0000-000083A70000}"/>
    <cellStyle name="Normal 79 3 2 2 2 2 3" xfId="9441" xr:uid="{00000000-0005-0000-0000-000084A70000}"/>
    <cellStyle name="Normal 79 3 2 2 2 2 3 2" xfId="39775" xr:uid="{00000000-0005-0000-0000-000085A70000}"/>
    <cellStyle name="Normal 79 3 2 2 2 2 3 3" xfId="24542" xr:uid="{00000000-0005-0000-0000-000086A70000}"/>
    <cellStyle name="Normal 79 3 2 2 2 2 4" xfId="34762" xr:uid="{00000000-0005-0000-0000-000087A70000}"/>
    <cellStyle name="Normal 79 3 2 2 2 2 5" xfId="19529" xr:uid="{00000000-0005-0000-0000-000088A70000}"/>
    <cellStyle name="Normal 79 3 2 2 2 3" xfId="6080" xr:uid="{00000000-0005-0000-0000-000089A70000}"/>
    <cellStyle name="Normal 79 3 2 2 2 3 2" xfId="16132" xr:uid="{00000000-0005-0000-0000-00008AA70000}"/>
    <cellStyle name="Normal 79 3 2 2 2 3 2 2" xfId="46463" xr:uid="{00000000-0005-0000-0000-00008BA70000}"/>
    <cellStyle name="Normal 79 3 2 2 2 3 2 3" xfId="31230" xr:uid="{00000000-0005-0000-0000-00008CA70000}"/>
    <cellStyle name="Normal 79 3 2 2 2 3 3" xfId="11112" xr:uid="{00000000-0005-0000-0000-00008DA70000}"/>
    <cellStyle name="Normal 79 3 2 2 2 3 3 2" xfId="41446" xr:uid="{00000000-0005-0000-0000-00008EA70000}"/>
    <cellStyle name="Normal 79 3 2 2 2 3 3 3" xfId="26213" xr:uid="{00000000-0005-0000-0000-00008FA70000}"/>
    <cellStyle name="Normal 79 3 2 2 2 3 4" xfId="36433" xr:uid="{00000000-0005-0000-0000-000090A70000}"/>
    <cellStyle name="Normal 79 3 2 2 2 3 5" xfId="21200" xr:uid="{00000000-0005-0000-0000-000091A70000}"/>
    <cellStyle name="Normal 79 3 2 2 2 4" xfId="12790" xr:uid="{00000000-0005-0000-0000-000092A70000}"/>
    <cellStyle name="Normal 79 3 2 2 2 4 2" xfId="43121" xr:uid="{00000000-0005-0000-0000-000093A70000}"/>
    <cellStyle name="Normal 79 3 2 2 2 4 3" xfId="27888" xr:uid="{00000000-0005-0000-0000-000094A70000}"/>
    <cellStyle name="Normal 79 3 2 2 2 5" xfId="7769" xr:uid="{00000000-0005-0000-0000-000095A70000}"/>
    <cellStyle name="Normal 79 3 2 2 2 5 2" xfId="38104" xr:uid="{00000000-0005-0000-0000-000096A70000}"/>
    <cellStyle name="Normal 79 3 2 2 2 5 3" xfId="22871" xr:uid="{00000000-0005-0000-0000-000097A70000}"/>
    <cellStyle name="Normal 79 3 2 2 2 6" xfId="33092" xr:uid="{00000000-0005-0000-0000-000098A70000}"/>
    <cellStyle name="Normal 79 3 2 2 2 7" xfId="17858" xr:uid="{00000000-0005-0000-0000-000099A70000}"/>
    <cellStyle name="Normal 79 3 2 2 3" xfId="3551" xr:uid="{00000000-0005-0000-0000-00009AA70000}"/>
    <cellStyle name="Normal 79 3 2 2 3 2" xfId="13625" xr:uid="{00000000-0005-0000-0000-00009BA70000}"/>
    <cellStyle name="Normal 79 3 2 2 3 2 2" xfId="43956" xr:uid="{00000000-0005-0000-0000-00009CA70000}"/>
    <cellStyle name="Normal 79 3 2 2 3 2 3" xfId="28723" xr:uid="{00000000-0005-0000-0000-00009DA70000}"/>
    <cellStyle name="Normal 79 3 2 2 3 3" xfId="8605" xr:uid="{00000000-0005-0000-0000-00009EA70000}"/>
    <cellStyle name="Normal 79 3 2 2 3 3 2" xfId="38939" xr:uid="{00000000-0005-0000-0000-00009FA70000}"/>
    <cellStyle name="Normal 79 3 2 2 3 3 3" xfId="23706" xr:uid="{00000000-0005-0000-0000-0000A0A70000}"/>
    <cellStyle name="Normal 79 3 2 2 3 4" xfId="33926" xr:uid="{00000000-0005-0000-0000-0000A1A70000}"/>
    <cellStyle name="Normal 79 3 2 2 3 5" xfId="18693" xr:uid="{00000000-0005-0000-0000-0000A2A70000}"/>
    <cellStyle name="Normal 79 3 2 2 4" xfId="5244" xr:uid="{00000000-0005-0000-0000-0000A3A70000}"/>
    <cellStyle name="Normal 79 3 2 2 4 2" xfId="15296" xr:uid="{00000000-0005-0000-0000-0000A4A70000}"/>
    <cellStyle name="Normal 79 3 2 2 4 2 2" xfId="45627" xr:uid="{00000000-0005-0000-0000-0000A5A70000}"/>
    <cellStyle name="Normal 79 3 2 2 4 2 3" xfId="30394" xr:uid="{00000000-0005-0000-0000-0000A6A70000}"/>
    <cellStyle name="Normal 79 3 2 2 4 3" xfId="10276" xr:uid="{00000000-0005-0000-0000-0000A7A70000}"/>
    <cellStyle name="Normal 79 3 2 2 4 3 2" xfId="40610" xr:uid="{00000000-0005-0000-0000-0000A8A70000}"/>
    <cellStyle name="Normal 79 3 2 2 4 3 3" xfId="25377" xr:uid="{00000000-0005-0000-0000-0000A9A70000}"/>
    <cellStyle name="Normal 79 3 2 2 4 4" xfId="35597" xr:uid="{00000000-0005-0000-0000-0000AAA70000}"/>
    <cellStyle name="Normal 79 3 2 2 4 5" xfId="20364" xr:uid="{00000000-0005-0000-0000-0000ABA70000}"/>
    <cellStyle name="Normal 79 3 2 2 5" xfId="11954" xr:uid="{00000000-0005-0000-0000-0000ACA70000}"/>
    <cellStyle name="Normal 79 3 2 2 5 2" xfId="42285" xr:uid="{00000000-0005-0000-0000-0000ADA70000}"/>
    <cellStyle name="Normal 79 3 2 2 5 3" xfId="27052" xr:uid="{00000000-0005-0000-0000-0000AEA70000}"/>
    <cellStyle name="Normal 79 3 2 2 6" xfId="6933" xr:uid="{00000000-0005-0000-0000-0000AFA70000}"/>
    <cellStyle name="Normal 79 3 2 2 6 2" xfId="37268" xr:uid="{00000000-0005-0000-0000-0000B0A70000}"/>
    <cellStyle name="Normal 79 3 2 2 6 3" xfId="22035" xr:uid="{00000000-0005-0000-0000-0000B1A70000}"/>
    <cellStyle name="Normal 79 3 2 2 7" xfId="32256" xr:uid="{00000000-0005-0000-0000-0000B2A70000}"/>
    <cellStyle name="Normal 79 3 2 2 8" xfId="17022" xr:uid="{00000000-0005-0000-0000-0000B3A70000}"/>
    <cellStyle name="Normal 79 3 2 3" xfId="2280" xr:uid="{00000000-0005-0000-0000-0000B4A70000}"/>
    <cellStyle name="Normal 79 3 2 3 2" xfId="3970" xr:uid="{00000000-0005-0000-0000-0000B5A70000}"/>
    <cellStyle name="Normal 79 3 2 3 2 2" xfId="14043" xr:uid="{00000000-0005-0000-0000-0000B6A70000}"/>
    <cellStyle name="Normal 79 3 2 3 2 2 2" xfId="44374" xr:uid="{00000000-0005-0000-0000-0000B7A70000}"/>
    <cellStyle name="Normal 79 3 2 3 2 2 3" xfId="29141" xr:uid="{00000000-0005-0000-0000-0000B8A70000}"/>
    <cellStyle name="Normal 79 3 2 3 2 3" xfId="9023" xr:uid="{00000000-0005-0000-0000-0000B9A70000}"/>
    <cellStyle name="Normal 79 3 2 3 2 3 2" xfId="39357" xr:uid="{00000000-0005-0000-0000-0000BAA70000}"/>
    <cellStyle name="Normal 79 3 2 3 2 3 3" xfId="24124" xr:uid="{00000000-0005-0000-0000-0000BBA70000}"/>
    <cellStyle name="Normal 79 3 2 3 2 4" xfId="34344" xr:uid="{00000000-0005-0000-0000-0000BCA70000}"/>
    <cellStyle name="Normal 79 3 2 3 2 5" xfId="19111" xr:uid="{00000000-0005-0000-0000-0000BDA70000}"/>
    <cellStyle name="Normal 79 3 2 3 3" xfId="5662" xr:uid="{00000000-0005-0000-0000-0000BEA70000}"/>
    <cellStyle name="Normal 79 3 2 3 3 2" xfId="15714" xr:uid="{00000000-0005-0000-0000-0000BFA70000}"/>
    <cellStyle name="Normal 79 3 2 3 3 2 2" xfId="46045" xr:uid="{00000000-0005-0000-0000-0000C0A70000}"/>
    <cellStyle name="Normal 79 3 2 3 3 2 3" xfId="30812" xr:uid="{00000000-0005-0000-0000-0000C1A70000}"/>
    <cellStyle name="Normal 79 3 2 3 3 3" xfId="10694" xr:uid="{00000000-0005-0000-0000-0000C2A70000}"/>
    <cellStyle name="Normal 79 3 2 3 3 3 2" xfId="41028" xr:uid="{00000000-0005-0000-0000-0000C3A70000}"/>
    <cellStyle name="Normal 79 3 2 3 3 3 3" xfId="25795" xr:uid="{00000000-0005-0000-0000-0000C4A70000}"/>
    <cellStyle name="Normal 79 3 2 3 3 4" xfId="36015" xr:uid="{00000000-0005-0000-0000-0000C5A70000}"/>
    <cellStyle name="Normal 79 3 2 3 3 5" xfId="20782" xr:uid="{00000000-0005-0000-0000-0000C6A70000}"/>
    <cellStyle name="Normal 79 3 2 3 4" xfId="12372" xr:uid="{00000000-0005-0000-0000-0000C7A70000}"/>
    <cellStyle name="Normal 79 3 2 3 4 2" xfId="42703" xr:uid="{00000000-0005-0000-0000-0000C8A70000}"/>
    <cellStyle name="Normal 79 3 2 3 4 3" xfId="27470" xr:uid="{00000000-0005-0000-0000-0000C9A70000}"/>
    <cellStyle name="Normal 79 3 2 3 5" xfId="7351" xr:uid="{00000000-0005-0000-0000-0000CAA70000}"/>
    <cellStyle name="Normal 79 3 2 3 5 2" xfId="37686" xr:uid="{00000000-0005-0000-0000-0000CBA70000}"/>
    <cellStyle name="Normal 79 3 2 3 5 3" xfId="22453" xr:uid="{00000000-0005-0000-0000-0000CCA70000}"/>
    <cellStyle name="Normal 79 3 2 3 6" xfId="32674" xr:uid="{00000000-0005-0000-0000-0000CDA70000}"/>
    <cellStyle name="Normal 79 3 2 3 7" xfId="17440" xr:uid="{00000000-0005-0000-0000-0000CEA70000}"/>
    <cellStyle name="Normal 79 3 2 4" xfId="3133" xr:uid="{00000000-0005-0000-0000-0000CFA70000}"/>
    <cellStyle name="Normal 79 3 2 4 2" xfId="13207" xr:uid="{00000000-0005-0000-0000-0000D0A70000}"/>
    <cellStyle name="Normal 79 3 2 4 2 2" xfId="43538" xr:uid="{00000000-0005-0000-0000-0000D1A70000}"/>
    <cellStyle name="Normal 79 3 2 4 2 3" xfId="28305" xr:uid="{00000000-0005-0000-0000-0000D2A70000}"/>
    <cellStyle name="Normal 79 3 2 4 3" xfId="8187" xr:uid="{00000000-0005-0000-0000-0000D3A70000}"/>
    <cellStyle name="Normal 79 3 2 4 3 2" xfId="38521" xr:uid="{00000000-0005-0000-0000-0000D4A70000}"/>
    <cellStyle name="Normal 79 3 2 4 3 3" xfId="23288" xr:uid="{00000000-0005-0000-0000-0000D5A70000}"/>
    <cellStyle name="Normal 79 3 2 4 4" xfId="33508" xr:uid="{00000000-0005-0000-0000-0000D6A70000}"/>
    <cellStyle name="Normal 79 3 2 4 5" xfId="18275" xr:uid="{00000000-0005-0000-0000-0000D7A70000}"/>
    <cellStyle name="Normal 79 3 2 5" xfId="4826" xr:uid="{00000000-0005-0000-0000-0000D8A70000}"/>
    <cellStyle name="Normal 79 3 2 5 2" xfId="14878" xr:uid="{00000000-0005-0000-0000-0000D9A70000}"/>
    <cellStyle name="Normal 79 3 2 5 2 2" xfId="45209" xr:uid="{00000000-0005-0000-0000-0000DAA70000}"/>
    <cellStyle name="Normal 79 3 2 5 2 3" xfId="29976" xr:uid="{00000000-0005-0000-0000-0000DBA70000}"/>
    <cellStyle name="Normal 79 3 2 5 3" xfId="9858" xr:uid="{00000000-0005-0000-0000-0000DCA70000}"/>
    <cellStyle name="Normal 79 3 2 5 3 2" xfId="40192" xr:uid="{00000000-0005-0000-0000-0000DDA70000}"/>
    <cellStyle name="Normal 79 3 2 5 3 3" xfId="24959" xr:uid="{00000000-0005-0000-0000-0000DEA70000}"/>
    <cellStyle name="Normal 79 3 2 5 4" xfId="35179" xr:uid="{00000000-0005-0000-0000-0000DFA70000}"/>
    <cellStyle name="Normal 79 3 2 5 5" xfId="19946" xr:uid="{00000000-0005-0000-0000-0000E0A70000}"/>
    <cellStyle name="Normal 79 3 2 6" xfId="11536" xr:uid="{00000000-0005-0000-0000-0000E1A70000}"/>
    <cellStyle name="Normal 79 3 2 6 2" xfId="41867" xr:uid="{00000000-0005-0000-0000-0000E2A70000}"/>
    <cellStyle name="Normal 79 3 2 6 3" xfId="26634" xr:uid="{00000000-0005-0000-0000-0000E3A70000}"/>
    <cellStyle name="Normal 79 3 2 7" xfId="6515" xr:uid="{00000000-0005-0000-0000-0000E4A70000}"/>
    <cellStyle name="Normal 79 3 2 7 2" xfId="36850" xr:uid="{00000000-0005-0000-0000-0000E5A70000}"/>
    <cellStyle name="Normal 79 3 2 7 3" xfId="21617" xr:uid="{00000000-0005-0000-0000-0000E6A70000}"/>
    <cellStyle name="Normal 79 3 2 8" xfId="31838" xr:uid="{00000000-0005-0000-0000-0000E7A70000}"/>
    <cellStyle name="Normal 79 3 2 9" xfId="16604" xr:uid="{00000000-0005-0000-0000-0000E8A70000}"/>
    <cellStyle name="Normal 79 3 3" xfId="1651" xr:uid="{00000000-0005-0000-0000-0000E9A70000}"/>
    <cellStyle name="Normal 79 3 3 2" xfId="2490" xr:uid="{00000000-0005-0000-0000-0000EAA70000}"/>
    <cellStyle name="Normal 79 3 3 2 2" xfId="4180" xr:uid="{00000000-0005-0000-0000-0000EBA70000}"/>
    <cellStyle name="Normal 79 3 3 2 2 2" xfId="14253" xr:uid="{00000000-0005-0000-0000-0000ECA70000}"/>
    <cellStyle name="Normal 79 3 3 2 2 2 2" xfId="44584" xr:uid="{00000000-0005-0000-0000-0000EDA70000}"/>
    <cellStyle name="Normal 79 3 3 2 2 2 3" xfId="29351" xr:uid="{00000000-0005-0000-0000-0000EEA70000}"/>
    <cellStyle name="Normal 79 3 3 2 2 3" xfId="9233" xr:uid="{00000000-0005-0000-0000-0000EFA70000}"/>
    <cellStyle name="Normal 79 3 3 2 2 3 2" xfId="39567" xr:uid="{00000000-0005-0000-0000-0000F0A70000}"/>
    <cellStyle name="Normal 79 3 3 2 2 3 3" xfId="24334" xr:uid="{00000000-0005-0000-0000-0000F1A70000}"/>
    <cellStyle name="Normal 79 3 3 2 2 4" xfId="34554" xr:uid="{00000000-0005-0000-0000-0000F2A70000}"/>
    <cellStyle name="Normal 79 3 3 2 2 5" xfId="19321" xr:uid="{00000000-0005-0000-0000-0000F3A70000}"/>
    <cellStyle name="Normal 79 3 3 2 3" xfId="5872" xr:uid="{00000000-0005-0000-0000-0000F4A70000}"/>
    <cellStyle name="Normal 79 3 3 2 3 2" xfId="15924" xr:uid="{00000000-0005-0000-0000-0000F5A70000}"/>
    <cellStyle name="Normal 79 3 3 2 3 2 2" xfId="46255" xr:uid="{00000000-0005-0000-0000-0000F6A70000}"/>
    <cellStyle name="Normal 79 3 3 2 3 2 3" xfId="31022" xr:uid="{00000000-0005-0000-0000-0000F7A70000}"/>
    <cellStyle name="Normal 79 3 3 2 3 3" xfId="10904" xr:uid="{00000000-0005-0000-0000-0000F8A70000}"/>
    <cellStyle name="Normal 79 3 3 2 3 3 2" xfId="41238" xr:uid="{00000000-0005-0000-0000-0000F9A70000}"/>
    <cellStyle name="Normal 79 3 3 2 3 3 3" xfId="26005" xr:uid="{00000000-0005-0000-0000-0000FAA70000}"/>
    <cellStyle name="Normal 79 3 3 2 3 4" xfId="36225" xr:uid="{00000000-0005-0000-0000-0000FBA70000}"/>
    <cellStyle name="Normal 79 3 3 2 3 5" xfId="20992" xr:uid="{00000000-0005-0000-0000-0000FCA70000}"/>
    <cellStyle name="Normal 79 3 3 2 4" xfId="12582" xr:uid="{00000000-0005-0000-0000-0000FDA70000}"/>
    <cellStyle name="Normal 79 3 3 2 4 2" xfId="42913" xr:uid="{00000000-0005-0000-0000-0000FEA70000}"/>
    <cellStyle name="Normal 79 3 3 2 4 3" xfId="27680" xr:uid="{00000000-0005-0000-0000-0000FFA70000}"/>
    <cellStyle name="Normal 79 3 3 2 5" xfId="7561" xr:uid="{00000000-0005-0000-0000-000000A80000}"/>
    <cellStyle name="Normal 79 3 3 2 5 2" xfId="37896" xr:uid="{00000000-0005-0000-0000-000001A80000}"/>
    <cellStyle name="Normal 79 3 3 2 5 3" xfId="22663" xr:uid="{00000000-0005-0000-0000-000002A80000}"/>
    <cellStyle name="Normal 79 3 3 2 6" xfId="32884" xr:uid="{00000000-0005-0000-0000-000003A80000}"/>
    <cellStyle name="Normal 79 3 3 2 7" xfId="17650" xr:uid="{00000000-0005-0000-0000-000004A80000}"/>
    <cellStyle name="Normal 79 3 3 3" xfId="3343" xr:uid="{00000000-0005-0000-0000-000005A80000}"/>
    <cellStyle name="Normal 79 3 3 3 2" xfId="13417" xr:uid="{00000000-0005-0000-0000-000006A80000}"/>
    <cellStyle name="Normal 79 3 3 3 2 2" xfId="43748" xr:uid="{00000000-0005-0000-0000-000007A80000}"/>
    <cellStyle name="Normal 79 3 3 3 2 3" xfId="28515" xr:uid="{00000000-0005-0000-0000-000008A80000}"/>
    <cellStyle name="Normal 79 3 3 3 3" xfId="8397" xr:uid="{00000000-0005-0000-0000-000009A80000}"/>
    <cellStyle name="Normal 79 3 3 3 3 2" xfId="38731" xr:uid="{00000000-0005-0000-0000-00000AA80000}"/>
    <cellStyle name="Normal 79 3 3 3 3 3" xfId="23498" xr:uid="{00000000-0005-0000-0000-00000BA80000}"/>
    <cellStyle name="Normal 79 3 3 3 4" xfId="33718" xr:uid="{00000000-0005-0000-0000-00000CA80000}"/>
    <cellStyle name="Normal 79 3 3 3 5" xfId="18485" xr:uid="{00000000-0005-0000-0000-00000DA80000}"/>
    <cellStyle name="Normal 79 3 3 4" xfId="5036" xr:uid="{00000000-0005-0000-0000-00000EA80000}"/>
    <cellStyle name="Normal 79 3 3 4 2" xfId="15088" xr:uid="{00000000-0005-0000-0000-00000FA80000}"/>
    <cellStyle name="Normal 79 3 3 4 2 2" xfId="45419" xr:uid="{00000000-0005-0000-0000-000010A80000}"/>
    <cellStyle name="Normal 79 3 3 4 2 3" xfId="30186" xr:uid="{00000000-0005-0000-0000-000011A80000}"/>
    <cellStyle name="Normal 79 3 3 4 3" xfId="10068" xr:uid="{00000000-0005-0000-0000-000012A80000}"/>
    <cellStyle name="Normal 79 3 3 4 3 2" xfId="40402" xr:uid="{00000000-0005-0000-0000-000013A80000}"/>
    <cellStyle name="Normal 79 3 3 4 3 3" xfId="25169" xr:uid="{00000000-0005-0000-0000-000014A80000}"/>
    <cellStyle name="Normal 79 3 3 4 4" xfId="35389" xr:uid="{00000000-0005-0000-0000-000015A80000}"/>
    <cellStyle name="Normal 79 3 3 4 5" xfId="20156" xr:uid="{00000000-0005-0000-0000-000016A80000}"/>
    <cellStyle name="Normal 79 3 3 5" xfId="11746" xr:uid="{00000000-0005-0000-0000-000017A80000}"/>
    <cellStyle name="Normal 79 3 3 5 2" xfId="42077" xr:uid="{00000000-0005-0000-0000-000018A80000}"/>
    <cellStyle name="Normal 79 3 3 5 3" xfId="26844" xr:uid="{00000000-0005-0000-0000-000019A80000}"/>
    <cellStyle name="Normal 79 3 3 6" xfId="6725" xr:uid="{00000000-0005-0000-0000-00001AA80000}"/>
    <cellStyle name="Normal 79 3 3 6 2" xfId="37060" xr:uid="{00000000-0005-0000-0000-00001BA80000}"/>
    <cellStyle name="Normal 79 3 3 6 3" xfId="21827" xr:uid="{00000000-0005-0000-0000-00001CA80000}"/>
    <cellStyle name="Normal 79 3 3 7" xfId="32048" xr:uid="{00000000-0005-0000-0000-00001DA80000}"/>
    <cellStyle name="Normal 79 3 3 8" xfId="16814" xr:uid="{00000000-0005-0000-0000-00001EA80000}"/>
    <cellStyle name="Normal 79 3 4" xfId="2072" xr:uid="{00000000-0005-0000-0000-00001FA80000}"/>
    <cellStyle name="Normal 79 3 4 2" xfId="3762" xr:uid="{00000000-0005-0000-0000-000020A80000}"/>
    <cellStyle name="Normal 79 3 4 2 2" xfId="13835" xr:uid="{00000000-0005-0000-0000-000021A80000}"/>
    <cellStyle name="Normal 79 3 4 2 2 2" xfId="44166" xr:uid="{00000000-0005-0000-0000-000022A80000}"/>
    <cellStyle name="Normal 79 3 4 2 2 3" xfId="28933" xr:uid="{00000000-0005-0000-0000-000023A80000}"/>
    <cellStyle name="Normal 79 3 4 2 3" xfId="8815" xr:uid="{00000000-0005-0000-0000-000024A80000}"/>
    <cellStyle name="Normal 79 3 4 2 3 2" xfId="39149" xr:uid="{00000000-0005-0000-0000-000025A80000}"/>
    <cellStyle name="Normal 79 3 4 2 3 3" xfId="23916" xr:uid="{00000000-0005-0000-0000-000026A80000}"/>
    <cellStyle name="Normal 79 3 4 2 4" xfId="34136" xr:uid="{00000000-0005-0000-0000-000027A80000}"/>
    <cellStyle name="Normal 79 3 4 2 5" xfId="18903" xr:uid="{00000000-0005-0000-0000-000028A80000}"/>
    <cellStyle name="Normal 79 3 4 3" xfId="5454" xr:uid="{00000000-0005-0000-0000-000029A80000}"/>
    <cellStyle name="Normal 79 3 4 3 2" xfId="15506" xr:uid="{00000000-0005-0000-0000-00002AA80000}"/>
    <cellStyle name="Normal 79 3 4 3 2 2" xfId="45837" xr:uid="{00000000-0005-0000-0000-00002BA80000}"/>
    <cellStyle name="Normal 79 3 4 3 2 3" xfId="30604" xr:uid="{00000000-0005-0000-0000-00002CA80000}"/>
    <cellStyle name="Normal 79 3 4 3 3" xfId="10486" xr:uid="{00000000-0005-0000-0000-00002DA80000}"/>
    <cellStyle name="Normal 79 3 4 3 3 2" xfId="40820" xr:uid="{00000000-0005-0000-0000-00002EA80000}"/>
    <cellStyle name="Normal 79 3 4 3 3 3" xfId="25587" xr:uid="{00000000-0005-0000-0000-00002FA80000}"/>
    <cellStyle name="Normal 79 3 4 3 4" xfId="35807" xr:uid="{00000000-0005-0000-0000-000030A80000}"/>
    <cellStyle name="Normal 79 3 4 3 5" xfId="20574" xr:uid="{00000000-0005-0000-0000-000031A80000}"/>
    <cellStyle name="Normal 79 3 4 4" xfId="12164" xr:uid="{00000000-0005-0000-0000-000032A80000}"/>
    <cellStyle name="Normal 79 3 4 4 2" xfId="42495" xr:uid="{00000000-0005-0000-0000-000033A80000}"/>
    <cellStyle name="Normal 79 3 4 4 3" xfId="27262" xr:uid="{00000000-0005-0000-0000-000034A80000}"/>
    <cellStyle name="Normal 79 3 4 5" xfId="7143" xr:uid="{00000000-0005-0000-0000-000035A80000}"/>
    <cellStyle name="Normal 79 3 4 5 2" xfId="37478" xr:uid="{00000000-0005-0000-0000-000036A80000}"/>
    <cellStyle name="Normal 79 3 4 5 3" xfId="22245" xr:uid="{00000000-0005-0000-0000-000037A80000}"/>
    <cellStyle name="Normal 79 3 4 6" xfId="32466" xr:uid="{00000000-0005-0000-0000-000038A80000}"/>
    <cellStyle name="Normal 79 3 4 7" xfId="17232" xr:uid="{00000000-0005-0000-0000-000039A80000}"/>
    <cellStyle name="Normal 79 3 5" xfId="2925" xr:uid="{00000000-0005-0000-0000-00003AA80000}"/>
    <cellStyle name="Normal 79 3 5 2" xfId="12999" xr:uid="{00000000-0005-0000-0000-00003BA80000}"/>
    <cellStyle name="Normal 79 3 5 2 2" xfId="43330" xr:uid="{00000000-0005-0000-0000-00003CA80000}"/>
    <cellStyle name="Normal 79 3 5 2 3" xfId="28097" xr:uid="{00000000-0005-0000-0000-00003DA80000}"/>
    <cellStyle name="Normal 79 3 5 3" xfId="7979" xr:uid="{00000000-0005-0000-0000-00003EA80000}"/>
    <cellStyle name="Normal 79 3 5 3 2" xfId="38313" xr:uid="{00000000-0005-0000-0000-00003FA80000}"/>
    <cellStyle name="Normal 79 3 5 3 3" xfId="23080" xr:uid="{00000000-0005-0000-0000-000040A80000}"/>
    <cellStyle name="Normal 79 3 5 4" xfId="33300" xr:uid="{00000000-0005-0000-0000-000041A80000}"/>
    <cellStyle name="Normal 79 3 5 5" xfId="18067" xr:uid="{00000000-0005-0000-0000-000042A80000}"/>
    <cellStyle name="Normal 79 3 6" xfId="4618" xr:uid="{00000000-0005-0000-0000-000043A80000}"/>
    <cellStyle name="Normal 79 3 6 2" xfId="14670" xr:uid="{00000000-0005-0000-0000-000044A80000}"/>
    <cellStyle name="Normal 79 3 6 2 2" xfId="45001" xr:uid="{00000000-0005-0000-0000-000045A80000}"/>
    <cellStyle name="Normal 79 3 6 2 3" xfId="29768" xr:uid="{00000000-0005-0000-0000-000046A80000}"/>
    <cellStyle name="Normal 79 3 6 3" xfId="9650" xr:uid="{00000000-0005-0000-0000-000047A80000}"/>
    <cellStyle name="Normal 79 3 6 3 2" xfId="39984" xr:uid="{00000000-0005-0000-0000-000048A80000}"/>
    <cellStyle name="Normal 79 3 6 3 3" xfId="24751" xr:uid="{00000000-0005-0000-0000-000049A80000}"/>
    <cellStyle name="Normal 79 3 6 4" xfId="34971" xr:uid="{00000000-0005-0000-0000-00004AA80000}"/>
    <cellStyle name="Normal 79 3 6 5" xfId="19738" xr:uid="{00000000-0005-0000-0000-00004BA80000}"/>
    <cellStyle name="Normal 79 3 7" xfId="11328" xr:uid="{00000000-0005-0000-0000-00004CA80000}"/>
    <cellStyle name="Normal 79 3 7 2" xfId="41659" xr:uid="{00000000-0005-0000-0000-00004DA80000}"/>
    <cellStyle name="Normal 79 3 7 3" xfId="26426" xr:uid="{00000000-0005-0000-0000-00004EA80000}"/>
    <cellStyle name="Normal 79 3 8" xfId="6307" xr:uid="{00000000-0005-0000-0000-00004FA80000}"/>
    <cellStyle name="Normal 79 3 8 2" xfId="36642" xr:uid="{00000000-0005-0000-0000-000050A80000}"/>
    <cellStyle name="Normal 79 3 8 3" xfId="21409" xr:uid="{00000000-0005-0000-0000-000051A80000}"/>
    <cellStyle name="Normal 79 3 9" xfId="31632" xr:uid="{00000000-0005-0000-0000-000052A80000}"/>
    <cellStyle name="Normal 79 4" xfId="1332" xr:uid="{00000000-0005-0000-0000-000053A80000}"/>
    <cellStyle name="Normal 79 4 2" xfId="1755" xr:uid="{00000000-0005-0000-0000-000054A80000}"/>
    <cellStyle name="Normal 79 4 2 2" xfId="2594" xr:uid="{00000000-0005-0000-0000-000055A80000}"/>
    <cellStyle name="Normal 79 4 2 2 2" xfId="4284" xr:uid="{00000000-0005-0000-0000-000056A80000}"/>
    <cellStyle name="Normal 79 4 2 2 2 2" xfId="14357" xr:uid="{00000000-0005-0000-0000-000057A80000}"/>
    <cellStyle name="Normal 79 4 2 2 2 2 2" xfId="44688" xr:uid="{00000000-0005-0000-0000-000058A80000}"/>
    <cellStyle name="Normal 79 4 2 2 2 2 3" xfId="29455" xr:uid="{00000000-0005-0000-0000-000059A80000}"/>
    <cellStyle name="Normal 79 4 2 2 2 3" xfId="9337" xr:uid="{00000000-0005-0000-0000-00005AA80000}"/>
    <cellStyle name="Normal 79 4 2 2 2 3 2" xfId="39671" xr:uid="{00000000-0005-0000-0000-00005BA80000}"/>
    <cellStyle name="Normal 79 4 2 2 2 3 3" xfId="24438" xr:uid="{00000000-0005-0000-0000-00005CA80000}"/>
    <cellStyle name="Normal 79 4 2 2 2 4" xfId="34658" xr:uid="{00000000-0005-0000-0000-00005DA80000}"/>
    <cellStyle name="Normal 79 4 2 2 2 5" xfId="19425" xr:uid="{00000000-0005-0000-0000-00005EA80000}"/>
    <cellStyle name="Normal 79 4 2 2 3" xfId="5976" xr:uid="{00000000-0005-0000-0000-00005FA80000}"/>
    <cellStyle name="Normal 79 4 2 2 3 2" xfId="16028" xr:uid="{00000000-0005-0000-0000-000060A80000}"/>
    <cellStyle name="Normal 79 4 2 2 3 2 2" xfId="46359" xr:uid="{00000000-0005-0000-0000-000061A80000}"/>
    <cellStyle name="Normal 79 4 2 2 3 2 3" xfId="31126" xr:uid="{00000000-0005-0000-0000-000062A80000}"/>
    <cellStyle name="Normal 79 4 2 2 3 3" xfId="11008" xr:uid="{00000000-0005-0000-0000-000063A80000}"/>
    <cellStyle name="Normal 79 4 2 2 3 3 2" xfId="41342" xr:uid="{00000000-0005-0000-0000-000064A80000}"/>
    <cellStyle name="Normal 79 4 2 2 3 3 3" xfId="26109" xr:uid="{00000000-0005-0000-0000-000065A80000}"/>
    <cellStyle name="Normal 79 4 2 2 3 4" xfId="36329" xr:uid="{00000000-0005-0000-0000-000066A80000}"/>
    <cellStyle name="Normal 79 4 2 2 3 5" xfId="21096" xr:uid="{00000000-0005-0000-0000-000067A80000}"/>
    <cellStyle name="Normal 79 4 2 2 4" xfId="12686" xr:uid="{00000000-0005-0000-0000-000068A80000}"/>
    <cellStyle name="Normal 79 4 2 2 4 2" xfId="43017" xr:uid="{00000000-0005-0000-0000-000069A80000}"/>
    <cellStyle name="Normal 79 4 2 2 4 3" xfId="27784" xr:uid="{00000000-0005-0000-0000-00006AA80000}"/>
    <cellStyle name="Normal 79 4 2 2 5" xfId="7665" xr:uid="{00000000-0005-0000-0000-00006BA80000}"/>
    <cellStyle name="Normal 79 4 2 2 5 2" xfId="38000" xr:uid="{00000000-0005-0000-0000-00006CA80000}"/>
    <cellStyle name="Normal 79 4 2 2 5 3" xfId="22767" xr:uid="{00000000-0005-0000-0000-00006DA80000}"/>
    <cellStyle name="Normal 79 4 2 2 6" xfId="32988" xr:uid="{00000000-0005-0000-0000-00006EA80000}"/>
    <cellStyle name="Normal 79 4 2 2 7" xfId="17754" xr:uid="{00000000-0005-0000-0000-00006FA80000}"/>
    <cellStyle name="Normal 79 4 2 3" xfId="3447" xr:uid="{00000000-0005-0000-0000-000070A80000}"/>
    <cellStyle name="Normal 79 4 2 3 2" xfId="13521" xr:uid="{00000000-0005-0000-0000-000071A80000}"/>
    <cellStyle name="Normal 79 4 2 3 2 2" xfId="43852" xr:uid="{00000000-0005-0000-0000-000072A80000}"/>
    <cellStyle name="Normal 79 4 2 3 2 3" xfId="28619" xr:uid="{00000000-0005-0000-0000-000073A80000}"/>
    <cellStyle name="Normal 79 4 2 3 3" xfId="8501" xr:uid="{00000000-0005-0000-0000-000074A80000}"/>
    <cellStyle name="Normal 79 4 2 3 3 2" xfId="38835" xr:uid="{00000000-0005-0000-0000-000075A80000}"/>
    <cellStyle name="Normal 79 4 2 3 3 3" xfId="23602" xr:uid="{00000000-0005-0000-0000-000076A80000}"/>
    <cellStyle name="Normal 79 4 2 3 4" xfId="33822" xr:uid="{00000000-0005-0000-0000-000077A80000}"/>
    <cellStyle name="Normal 79 4 2 3 5" xfId="18589" xr:uid="{00000000-0005-0000-0000-000078A80000}"/>
    <cellStyle name="Normal 79 4 2 4" xfId="5140" xr:uid="{00000000-0005-0000-0000-000079A80000}"/>
    <cellStyle name="Normal 79 4 2 4 2" xfId="15192" xr:uid="{00000000-0005-0000-0000-00007AA80000}"/>
    <cellStyle name="Normal 79 4 2 4 2 2" xfId="45523" xr:uid="{00000000-0005-0000-0000-00007BA80000}"/>
    <cellStyle name="Normal 79 4 2 4 2 3" xfId="30290" xr:uid="{00000000-0005-0000-0000-00007CA80000}"/>
    <cellStyle name="Normal 79 4 2 4 3" xfId="10172" xr:uid="{00000000-0005-0000-0000-00007DA80000}"/>
    <cellStyle name="Normal 79 4 2 4 3 2" xfId="40506" xr:uid="{00000000-0005-0000-0000-00007EA80000}"/>
    <cellStyle name="Normal 79 4 2 4 3 3" xfId="25273" xr:uid="{00000000-0005-0000-0000-00007FA80000}"/>
    <cellStyle name="Normal 79 4 2 4 4" xfId="35493" xr:uid="{00000000-0005-0000-0000-000080A80000}"/>
    <cellStyle name="Normal 79 4 2 4 5" xfId="20260" xr:uid="{00000000-0005-0000-0000-000081A80000}"/>
    <cellStyle name="Normal 79 4 2 5" xfId="11850" xr:uid="{00000000-0005-0000-0000-000082A80000}"/>
    <cellStyle name="Normal 79 4 2 5 2" xfId="42181" xr:uid="{00000000-0005-0000-0000-000083A80000}"/>
    <cellStyle name="Normal 79 4 2 5 3" xfId="26948" xr:uid="{00000000-0005-0000-0000-000084A80000}"/>
    <cellStyle name="Normal 79 4 2 6" xfId="6829" xr:uid="{00000000-0005-0000-0000-000085A80000}"/>
    <cellStyle name="Normal 79 4 2 6 2" xfId="37164" xr:uid="{00000000-0005-0000-0000-000086A80000}"/>
    <cellStyle name="Normal 79 4 2 6 3" xfId="21931" xr:uid="{00000000-0005-0000-0000-000087A80000}"/>
    <cellStyle name="Normal 79 4 2 7" xfId="32152" xr:uid="{00000000-0005-0000-0000-000088A80000}"/>
    <cellStyle name="Normal 79 4 2 8" xfId="16918" xr:uid="{00000000-0005-0000-0000-000089A80000}"/>
    <cellStyle name="Normal 79 4 3" xfId="2176" xr:uid="{00000000-0005-0000-0000-00008AA80000}"/>
    <cellStyle name="Normal 79 4 3 2" xfId="3866" xr:uid="{00000000-0005-0000-0000-00008BA80000}"/>
    <cellStyle name="Normal 79 4 3 2 2" xfId="13939" xr:uid="{00000000-0005-0000-0000-00008CA80000}"/>
    <cellStyle name="Normal 79 4 3 2 2 2" xfId="44270" xr:uid="{00000000-0005-0000-0000-00008DA80000}"/>
    <cellStyle name="Normal 79 4 3 2 2 3" xfId="29037" xr:uid="{00000000-0005-0000-0000-00008EA80000}"/>
    <cellStyle name="Normal 79 4 3 2 3" xfId="8919" xr:uid="{00000000-0005-0000-0000-00008FA80000}"/>
    <cellStyle name="Normal 79 4 3 2 3 2" xfId="39253" xr:uid="{00000000-0005-0000-0000-000090A80000}"/>
    <cellStyle name="Normal 79 4 3 2 3 3" xfId="24020" xr:uid="{00000000-0005-0000-0000-000091A80000}"/>
    <cellStyle name="Normal 79 4 3 2 4" xfId="34240" xr:uid="{00000000-0005-0000-0000-000092A80000}"/>
    <cellStyle name="Normal 79 4 3 2 5" xfId="19007" xr:uid="{00000000-0005-0000-0000-000093A80000}"/>
    <cellStyle name="Normal 79 4 3 3" xfId="5558" xr:uid="{00000000-0005-0000-0000-000094A80000}"/>
    <cellStyle name="Normal 79 4 3 3 2" xfId="15610" xr:uid="{00000000-0005-0000-0000-000095A80000}"/>
    <cellStyle name="Normal 79 4 3 3 2 2" xfId="45941" xr:uid="{00000000-0005-0000-0000-000096A80000}"/>
    <cellStyle name="Normal 79 4 3 3 2 3" xfId="30708" xr:uid="{00000000-0005-0000-0000-000097A80000}"/>
    <cellStyle name="Normal 79 4 3 3 3" xfId="10590" xr:uid="{00000000-0005-0000-0000-000098A80000}"/>
    <cellStyle name="Normal 79 4 3 3 3 2" xfId="40924" xr:uid="{00000000-0005-0000-0000-000099A80000}"/>
    <cellStyle name="Normal 79 4 3 3 3 3" xfId="25691" xr:uid="{00000000-0005-0000-0000-00009AA80000}"/>
    <cellStyle name="Normal 79 4 3 3 4" xfId="35911" xr:uid="{00000000-0005-0000-0000-00009BA80000}"/>
    <cellStyle name="Normal 79 4 3 3 5" xfId="20678" xr:uid="{00000000-0005-0000-0000-00009CA80000}"/>
    <cellStyle name="Normal 79 4 3 4" xfId="12268" xr:uid="{00000000-0005-0000-0000-00009DA80000}"/>
    <cellStyle name="Normal 79 4 3 4 2" xfId="42599" xr:uid="{00000000-0005-0000-0000-00009EA80000}"/>
    <cellStyle name="Normal 79 4 3 4 3" xfId="27366" xr:uid="{00000000-0005-0000-0000-00009FA80000}"/>
    <cellStyle name="Normal 79 4 3 5" xfId="7247" xr:uid="{00000000-0005-0000-0000-0000A0A80000}"/>
    <cellStyle name="Normal 79 4 3 5 2" xfId="37582" xr:uid="{00000000-0005-0000-0000-0000A1A80000}"/>
    <cellStyle name="Normal 79 4 3 5 3" xfId="22349" xr:uid="{00000000-0005-0000-0000-0000A2A80000}"/>
    <cellStyle name="Normal 79 4 3 6" xfId="32570" xr:uid="{00000000-0005-0000-0000-0000A3A80000}"/>
    <cellStyle name="Normal 79 4 3 7" xfId="17336" xr:uid="{00000000-0005-0000-0000-0000A4A80000}"/>
    <cellStyle name="Normal 79 4 4" xfId="3029" xr:uid="{00000000-0005-0000-0000-0000A5A80000}"/>
    <cellStyle name="Normal 79 4 4 2" xfId="13103" xr:uid="{00000000-0005-0000-0000-0000A6A80000}"/>
    <cellStyle name="Normal 79 4 4 2 2" xfId="43434" xr:uid="{00000000-0005-0000-0000-0000A7A80000}"/>
    <cellStyle name="Normal 79 4 4 2 3" xfId="28201" xr:uid="{00000000-0005-0000-0000-0000A8A80000}"/>
    <cellStyle name="Normal 79 4 4 3" xfId="8083" xr:uid="{00000000-0005-0000-0000-0000A9A80000}"/>
    <cellStyle name="Normal 79 4 4 3 2" xfId="38417" xr:uid="{00000000-0005-0000-0000-0000AAA80000}"/>
    <cellStyle name="Normal 79 4 4 3 3" xfId="23184" xr:uid="{00000000-0005-0000-0000-0000ABA80000}"/>
    <cellStyle name="Normal 79 4 4 4" xfId="33404" xr:uid="{00000000-0005-0000-0000-0000ACA80000}"/>
    <cellStyle name="Normal 79 4 4 5" xfId="18171" xr:uid="{00000000-0005-0000-0000-0000ADA80000}"/>
    <cellStyle name="Normal 79 4 5" xfId="4722" xr:uid="{00000000-0005-0000-0000-0000AEA80000}"/>
    <cellStyle name="Normal 79 4 5 2" xfId="14774" xr:uid="{00000000-0005-0000-0000-0000AFA80000}"/>
    <cellStyle name="Normal 79 4 5 2 2" xfId="45105" xr:uid="{00000000-0005-0000-0000-0000B0A80000}"/>
    <cellStyle name="Normal 79 4 5 2 3" xfId="29872" xr:uid="{00000000-0005-0000-0000-0000B1A80000}"/>
    <cellStyle name="Normal 79 4 5 3" xfId="9754" xr:uid="{00000000-0005-0000-0000-0000B2A80000}"/>
    <cellStyle name="Normal 79 4 5 3 2" xfId="40088" xr:uid="{00000000-0005-0000-0000-0000B3A80000}"/>
    <cellStyle name="Normal 79 4 5 3 3" xfId="24855" xr:uid="{00000000-0005-0000-0000-0000B4A80000}"/>
    <cellStyle name="Normal 79 4 5 4" xfId="35075" xr:uid="{00000000-0005-0000-0000-0000B5A80000}"/>
    <cellStyle name="Normal 79 4 5 5" xfId="19842" xr:uid="{00000000-0005-0000-0000-0000B6A80000}"/>
    <cellStyle name="Normal 79 4 6" xfId="11432" xr:uid="{00000000-0005-0000-0000-0000B7A80000}"/>
    <cellStyle name="Normal 79 4 6 2" xfId="41763" xr:uid="{00000000-0005-0000-0000-0000B8A80000}"/>
    <cellStyle name="Normal 79 4 6 3" xfId="26530" xr:uid="{00000000-0005-0000-0000-0000B9A80000}"/>
    <cellStyle name="Normal 79 4 7" xfId="6411" xr:uid="{00000000-0005-0000-0000-0000BAA80000}"/>
    <cellStyle name="Normal 79 4 7 2" xfId="36746" xr:uid="{00000000-0005-0000-0000-0000BBA80000}"/>
    <cellStyle name="Normal 79 4 7 3" xfId="21513" xr:uid="{00000000-0005-0000-0000-0000BCA80000}"/>
    <cellStyle name="Normal 79 4 8" xfId="31734" xr:uid="{00000000-0005-0000-0000-0000BDA80000}"/>
    <cellStyle name="Normal 79 4 9" xfId="16500" xr:uid="{00000000-0005-0000-0000-0000BEA80000}"/>
    <cellStyle name="Normal 79 5" xfId="1545" xr:uid="{00000000-0005-0000-0000-0000BFA80000}"/>
    <cellStyle name="Normal 79 5 2" xfId="2386" xr:uid="{00000000-0005-0000-0000-0000C0A80000}"/>
    <cellStyle name="Normal 79 5 2 2" xfId="4076" xr:uid="{00000000-0005-0000-0000-0000C1A80000}"/>
    <cellStyle name="Normal 79 5 2 2 2" xfId="14149" xr:uid="{00000000-0005-0000-0000-0000C2A80000}"/>
    <cellStyle name="Normal 79 5 2 2 2 2" xfId="44480" xr:uid="{00000000-0005-0000-0000-0000C3A80000}"/>
    <cellStyle name="Normal 79 5 2 2 2 3" xfId="29247" xr:uid="{00000000-0005-0000-0000-0000C4A80000}"/>
    <cellStyle name="Normal 79 5 2 2 3" xfId="9129" xr:uid="{00000000-0005-0000-0000-0000C5A80000}"/>
    <cellStyle name="Normal 79 5 2 2 3 2" xfId="39463" xr:uid="{00000000-0005-0000-0000-0000C6A80000}"/>
    <cellStyle name="Normal 79 5 2 2 3 3" xfId="24230" xr:uid="{00000000-0005-0000-0000-0000C7A80000}"/>
    <cellStyle name="Normal 79 5 2 2 4" xfId="34450" xr:uid="{00000000-0005-0000-0000-0000C8A80000}"/>
    <cellStyle name="Normal 79 5 2 2 5" xfId="19217" xr:uid="{00000000-0005-0000-0000-0000C9A80000}"/>
    <cellStyle name="Normal 79 5 2 3" xfId="5768" xr:uid="{00000000-0005-0000-0000-0000CAA80000}"/>
    <cellStyle name="Normal 79 5 2 3 2" xfId="15820" xr:uid="{00000000-0005-0000-0000-0000CBA80000}"/>
    <cellStyle name="Normal 79 5 2 3 2 2" xfId="46151" xr:uid="{00000000-0005-0000-0000-0000CCA80000}"/>
    <cellStyle name="Normal 79 5 2 3 2 3" xfId="30918" xr:uid="{00000000-0005-0000-0000-0000CDA80000}"/>
    <cellStyle name="Normal 79 5 2 3 3" xfId="10800" xr:uid="{00000000-0005-0000-0000-0000CEA80000}"/>
    <cellStyle name="Normal 79 5 2 3 3 2" xfId="41134" xr:uid="{00000000-0005-0000-0000-0000CFA80000}"/>
    <cellStyle name="Normal 79 5 2 3 3 3" xfId="25901" xr:uid="{00000000-0005-0000-0000-0000D0A80000}"/>
    <cellStyle name="Normal 79 5 2 3 4" xfId="36121" xr:uid="{00000000-0005-0000-0000-0000D1A80000}"/>
    <cellStyle name="Normal 79 5 2 3 5" xfId="20888" xr:uid="{00000000-0005-0000-0000-0000D2A80000}"/>
    <cellStyle name="Normal 79 5 2 4" xfId="12478" xr:uid="{00000000-0005-0000-0000-0000D3A80000}"/>
    <cellStyle name="Normal 79 5 2 4 2" xfId="42809" xr:uid="{00000000-0005-0000-0000-0000D4A80000}"/>
    <cellStyle name="Normal 79 5 2 4 3" xfId="27576" xr:uid="{00000000-0005-0000-0000-0000D5A80000}"/>
    <cellStyle name="Normal 79 5 2 5" xfId="7457" xr:uid="{00000000-0005-0000-0000-0000D6A80000}"/>
    <cellStyle name="Normal 79 5 2 5 2" xfId="37792" xr:uid="{00000000-0005-0000-0000-0000D7A80000}"/>
    <cellStyle name="Normal 79 5 2 5 3" xfId="22559" xr:uid="{00000000-0005-0000-0000-0000D8A80000}"/>
    <cellStyle name="Normal 79 5 2 6" xfId="32780" xr:uid="{00000000-0005-0000-0000-0000D9A80000}"/>
    <cellStyle name="Normal 79 5 2 7" xfId="17546" xr:uid="{00000000-0005-0000-0000-0000DAA80000}"/>
    <cellStyle name="Normal 79 5 3" xfId="3239" xr:uid="{00000000-0005-0000-0000-0000DBA80000}"/>
    <cellStyle name="Normal 79 5 3 2" xfId="13313" xr:uid="{00000000-0005-0000-0000-0000DCA80000}"/>
    <cellStyle name="Normal 79 5 3 2 2" xfId="43644" xr:uid="{00000000-0005-0000-0000-0000DDA80000}"/>
    <cellStyle name="Normal 79 5 3 2 3" xfId="28411" xr:uid="{00000000-0005-0000-0000-0000DEA80000}"/>
    <cellStyle name="Normal 79 5 3 3" xfId="8293" xr:uid="{00000000-0005-0000-0000-0000DFA80000}"/>
    <cellStyle name="Normal 79 5 3 3 2" xfId="38627" xr:uid="{00000000-0005-0000-0000-0000E0A80000}"/>
    <cellStyle name="Normal 79 5 3 3 3" xfId="23394" xr:uid="{00000000-0005-0000-0000-0000E1A80000}"/>
    <cellStyle name="Normal 79 5 3 4" xfId="33614" xr:uid="{00000000-0005-0000-0000-0000E2A80000}"/>
    <cellStyle name="Normal 79 5 3 5" xfId="18381" xr:uid="{00000000-0005-0000-0000-0000E3A80000}"/>
    <cellStyle name="Normal 79 5 4" xfId="4932" xr:uid="{00000000-0005-0000-0000-0000E4A80000}"/>
    <cellStyle name="Normal 79 5 4 2" xfId="14984" xr:uid="{00000000-0005-0000-0000-0000E5A80000}"/>
    <cellStyle name="Normal 79 5 4 2 2" xfId="45315" xr:uid="{00000000-0005-0000-0000-0000E6A80000}"/>
    <cellStyle name="Normal 79 5 4 2 3" xfId="30082" xr:uid="{00000000-0005-0000-0000-0000E7A80000}"/>
    <cellStyle name="Normal 79 5 4 3" xfId="9964" xr:uid="{00000000-0005-0000-0000-0000E8A80000}"/>
    <cellStyle name="Normal 79 5 4 3 2" xfId="40298" xr:uid="{00000000-0005-0000-0000-0000E9A80000}"/>
    <cellStyle name="Normal 79 5 4 3 3" xfId="25065" xr:uid="{00000000-0005-0000-0000-0000EAA80000}"/>
    <cellStyle name="Normal 79 5 4 4" xfId="35285" xr:uid="{00000000-0005-0000-0000-0000EBA80000}"/>
    <cellStyle name="Normal 79 5 4 5" xfId="20052" xr:uid="{00000000-0005-0000-0000-0000ECA80000}"/>
    <cellStyle name="Normal 79 5 5" xfId="11642" xr:uid="{00000000-0005-0000-0000-0000EDA80000}"/>
    <cellStyle name="Normal 79 5 5 2" xfId="41973" xr:uid="{00000000-0005-0000-0000-0000EEA80000}"/>
    <cellStyle name="Normal 79 5 5 3" xfId="26740" xr:uid="{00000000-0005-0000-0000-0000EFA80000}"/>
    <cellStyle name="Normal 79 5 6" xfId="6621" xr:uid="{00000000-0005-0000-0000-0000F0A80000}"/>
    <cellStyle name="Normal 79 5 6 2" xfId="36956" xr:uid="{00000000-0005-0000-0000-0000F1A80000}"/>
    <cellStyle name="Normal 79 5 6 3" xfId="21723" xr:uid="{00000000-0005-0000-0000-0000F2A80000}"/>
    <cellStyle name="Normal 79 5 7" xfId="31944" xr:uid="{00000000-0005-0000-0000-0000F3A80000}"/>
    <cellStyle name="Normal 79 5 8" xfId="16710" xr:uid="{00000000-0005-0000-0000-0000F4A80000}"/>
    <cellStyle name="Normal 79 6" xfId="1966" xr:uid="{00000000-0005-0000-0000-0000F5A80000}"/>
    <cellStyle name="Normal 79 6 2" xfId="3658" xr:uid="{00000000-0005-0000-0000-0000F6A80000}"/>
    <cellStyle name="Normal 79 6 2 2" xfId="13731" xr:uid="{00000000-0005-0000-0000-0000F7A80000}"/>
    <cellStyle name="Normal 79 6 2 2 2" xfId="44062" xr:uid="{00000000-0005-0000-0000-0000F8A80000}"/>
    <cellStyle name="Normal 79 6 2 2 3" xfId="28829" xr:uid="{00000000-0005-0000-0000-0000F9A80000}"/>
    <cellStyle name="Normal 79 6 2 3" xfId="8711" xr:uid="{00000000-0005-0000-0000-0000FAA80000}"/>
    <cellStyle name="Normal 79 6 2 3 2" xfId="39045" xr:uid="{00000000-0005-0000-0000-0000FBA80000}"/>
    <cellStyle name="Normal 79 6 2 3 3" xfId="23812" xr:uid="{00000000-0005-0000-0000-0000FCA80000}"/>
    <cellStyle name="Normal 79 6 2 4" xfId="34032" xr:uid="{00000000-0005-0000-0000-0000FDA80000}"/>
    <cellStyle name="Normal 79 6 2 5" xfId="18799" xr:uid="{00000000-0005-0000-0000-0000FEA80000}"/>
    <cellStyle name="Normal 79 6 3" xfId="5350" xr:uid="{00000000-0005-0000-0000-0000FFA80000}"/>
    <cellStyle name="Normal 79 6 3 2" xfId="15402" xr:uid="{00000000-0005-0000-0000-000000A90000}"/>
    <cellStyle name="Normal 79 6 3 2 2" xfId="45733" xr:uid="{00000000-0005-0000-0000-000001A90000}"/>
    <cellStyle name="Normal 79 6 3 2 3" xfId="30500" xr:uid="{00000000-0005-0000-0000-000002A90000}"/>
    <cellStyle name="Normal 79 6 3 3" xfId="10382" xr:uid="{00000000-0005-0000-0000-000003A90000}"/>
    <cellStyle name="Normal 79 6 3 3 2" xfId="40716" xr:uid="{00000000-0005-0000-0000-000004A90000}"/>
    <cellStyle name="Normal 79 6 3 3 3" xfId="25483" xr:uid="{00000000-0005-0000-0000-000005A90000}"/>
    <cellStyle name="Normal 79 6 3 4" xfId="35703" xr:uid="{00000000-0005-0000-0000-000006A90000}"/>
    <cellStyle name="Normal 79 6 3 5" xfId="20470" xr:uid="{00000000-0005-0000-0000-000007A90000}"/>
    <cellStyle name="Normal 79 6 4" xfId="12060" xr:uid="{00000000-0005-0000-0000-000008A90000}"/>
    <cellStyle name="Normal 79 6 4 2" xfId="42391" xr:uid="{00000000-0005-0000-0000-000009A90000}"/>
    <cellStyle name="Normal 79 6 4 3" xfId="27158" xr:uid="{00000000-0005-0000-0000-00000AA90000}"/>
    <cellStyle name="Normal 79 6 5" xfId="7039" xr:uid="{00000000-0005-0000-0000-00000BA90000}"/>
    <cellStyle name="Normal 79 6 5 2" xfId="37374" xr:uid="{00000000-0005-0000-0000-00000CA90000}"/>
    <cellStyle name="Normal 79 6 5 3" xfId="22141" xr:uid="{00000000-0005-0000-0000-00000DA90000}"/>
    <cellStyle name="Normal 79 6 6" xfId="32362" xr:uid="{00000000-0005-0000-0000-00000EA90000}"/>
    <cellStyle name="Normal 79 6 7" xfId="17128" xr:uid="{00000000-0005-0000-0000-00000FA90000}"/>
    <cellStyle name="Normal 79 7" xfId="2812" xr:uid="{00000000-0005-0000-0000-000010A90000}"/>
    <cellStyle name="Normal 79 7 2" xfId="12895" xr:uid="{00000000-0005-0000-0000-000011A90000}"/>
    <cellStyle name="Normal 79 7 2 2" xfId="43226" xr:uid="{00000000-0005-0000-0000-000012A90000}"/>
    <cellStyle name="Normal 79 7 2 3" xfId="27993" xr:uid="{00000000-0005-0000-0000-000013A90000}"/>
    <cellStyle name="Normal 79 7 3" xfId="7874" xr:uid="{00000000-0005-0000-0000-000014A90000}"/>
    <cellStyle name="Normal 79 7 3 2" xfId="38209" xr:uid="{00000000-0005-0000-0000-000015A90000}"/>
    <cellStyle name="Normal 79 7 3 3" xfId="22976" xr:uid="{00000000-0005-0000-0000-000016A90000}"/>
    <cellStyle name="Normal 79 7 4" xfId="33196" xr:uid="{00000000-0005-0000-0000-000017A90000}"/>
    <cellStyle name="Normal 79 7 5" xfId="17963" xr:uid="{00000000-0005-0000-0000-000018A90000}"/>
    <cellStyle name="Normal 79 8" xfId="4510" xr:uid="{00000000-0005-0000-0000-000019A90000}"/>
    <cellStyle name="Normal 79 8 2" xfId="14566" xr:uid="{00000000-0005-0000-0000-00001AA90000}"/>
    <cellStyle name="Normal 79 8 2 2" xfId="44897" xr:uid="{00000000-0005-0000-0000-00001BA90000}"/>
    <cellStyle name="Normal 79 8 2 3" xfId="29664" xr:uid="{00000000-0005-0000-0000-00001CA90000}"/>
    <cellStyle name="Normal 79 8 3" xfId="9546" xr:uid="{00000000-0005-0000-0000-00001DA90000}"/>
    <cellStyle name="Normal 79 8 3 2" xfId="39880" xr:uid="{00000000-0005-0000-0000-00001EA90000}"/>
    <cellStyle name="Normal 79 8 3 3" xfId="24647" xr:uid="{00000000-0005-0000-0000-00001FA90000}"/>
    <cellStyle name="Normal 79 8 4" xfId="34867" xr:uid="{00000000-0005-0000-0000-000020A90000}"/>
    <cellStyle name="Normal 79 8 5" xfId="19634" xr:uid="{00000000-0005-0000-0000-000021A90000}"/>
    <cellStyle name="Normal 79 9" xfId="11222" xr:uid="{00000000-0005-0000-0000-000022A90000}"/>
    <cellStyle name="Normal 79 9 2" xfId="41555" xr:uid="{00000000-0005-0000-0000-000023A90000}"/>
    <cellStyle name="Normal 79 9 3" xfId="26322" xr:uid="{00000000-0005-0000-0000-000024A90000}"/>
    <cellStyle name="Normal 8" xfId="174" xr:uid="{00000000-0005-0000-0000-000025A90000}"/>
    <cellStyle name="Normal 8 2" xfId="527" xr:uid="{00000000-0005-0000-0000-000026A90000}"/>
    <cellStyle name="Normal 8 3" xfId="913" xr:uid="{00000000-0005-0000-0000-000027A90000}"/>
    <cellStyle name="Normal 8 3 10" xfId="6248" xr:uid="{00000000-0005-0000-0000-000028A90000}"/>
    <cellStyle name="Normal 8 3 10 2" xfId="36585" xr:uid="{00000000-0005-0000-0000-000029A90000}"/>
    <cellStyle name="Normal 8 3 10 3" xfId="21352" xr:uid="{00000000-0005-0000-0000-00002AA90000}"/>
    <cellStyle name="Normal 8 3 11" xfId="31576" xr:uid="{00000000-0005-0000-0000-00002BA90000}"/>
    <cellStyle name="Normal 8 3 12" xfId="16337" xr:uid="{00000000-0005-0000-0000-00002CA90000}"/>
    <cellStyle name="Normal 8 3 2" xfId="1212" xr:uid="{00000000-0005-0000-0000-00002DA90000}"/>
    <cellStyle name="Normal 8 3 2 10" xfId="31627" xr:uid="{00000000-0005-0000-0000-00002EA90000}"/>
    <cellStyle name="Normal 8 3 2 11" xfId="16391" xr:uid="{00000000-0005-0000-0000-00002FA90000}"/>
    <cellStyle name="Normal 8 3 2 2" xfId="1320" xr:uid="{00000000-0005-0000-0000-000030A90000}"/>
    <cellStyle name="Normal 8 3 2 2 10" xfId="16495" xr:uid="{00000000-0005-0000-0000-000031A90000}"/>
    <cellStyle name="Normal 8 3 2 2 2" xfId="1537" xr:uid="{00000000-0005-0000-0000-000032A90000}"/>
    <cellStyle name="Normal 8 3 2 2 2 2" xfId="1958" xr:uid="{00000000-0005-0000-0000-000033A90000}"/>
    <cellStyle name="Normal 8 3 2 2 2 2 2" xfId="2797" xr:uid="{00000000-0005-0000-0000-000034A90000}"/>
    <cellStyle name="Normal 8 3 2 2 2 2 2 2" xfId="4487" xr:uid="{00000000-0005-0000-0000-000035A90000}"/>
    <cellStyle name="Normal 8 3 2 2 2 2 2 2 2" xfId="14560" xr:uid="{00000000-0005-0000-0000-000036A90000}"/>
    <cellStyle name="Normal 8 3 2 2 2 2 2 2 2 2" xfId="44891" xr:uid="{00000000-0005-0000-0000-000037A90000}"/>
    <cellStyle name="Normal 8 3 2 2 2 2 2 2 2 3" xfId="29658" xr:uid="{00000000-0005-0000-0000-000038A90000}"/>
    <cellStyle name="Normal 8 3 2 2 2 2 2 2 3" xfId="9540" xr:uid="{00000000-0005-0000-0000-000039A90000}"/>
    <cellStyle name="Normal 8 3 2 2 2 2 2 2 3 2" xfId="39874" xr:uid="{00000000-0005-0000-0000-00003AA90000}"/>
    <cellStyle name="Normal 8 3 2 2 2 2 2 2 3 3" xfId="24641" xr:uid="{00000000-0005-0000-0000-00003BA90000}"/>
    <cellStyle name="Normal 8 3 2 2 2 2 2 2 4" xfId="34861" xr:uid="{00000000-0005-0000-0000-00003CA90000}"/>
    <cellStyle name="Normal 8 3 2 2 2 2 2 2 5" xfId="19628" xr:uid="{00000000-0005-0000-0000-00003DA90000}"/>
    <cellStyle name="Normal 8 3 2 2 2 2 2 3" xfId="6179" xr:uid="{00000000-0005-0000-0000-00003EA90000}"/>
    <cellStyle name="Normal 8 3 2 2 2 2 2 3 2" xfId="16231" xr:uid="{00000000-0005-0000-0000-00003FA90000}"/>
    <cellStyle name="Normal 8 3 2 2 2 2 2 3 2 2" xfId="46562" xr:uid="{00000000-0005-0000-0000-000040A90000}"/>
    <cellStyle name="Normal 8 3 2 2 2 2 2 3 2 3" xfId="31329" xr:uid="{00000000-0005-0000-0000-000041A90000}"/>
    <cellStyle name="Normal 8 3 2 2 2 2 2 3 3" xfId="11211" xr:uid="{00000000-0005-0000-0000-000042A90000}"/>
    <cellStyle name="Normal 8 3 2 2 2 2 2 3 3 2" xfId="41545" xr:uid="{00000000-0005-0000-0000-000043A90000}"/>
    <cellStyle name="Normal 8 3 2 2 2 2 2 3 3 3" xfId="26312" xr:uid="{00000000-0005-0000-0000-000044A90000}"/>
    <cellStyle name="Normal 8 3 2 2 2 2 2 3 4" xfId="36532" xr:uid="{00000000-0005-0000-0000-000045A90000}"/>
    <cellStyle name="Normal 8 3 2 2 2 2 2 3 5" xfId="21299" xr:uid="{00000000-0005-0000-0000-000046A90000}"/>
    <cellStyle name="Normal 8 3 2 2 2 2 2 4" xfId="12889" xr:uid="{00000000-0005-0000-0000-000047A90000}"/>
    <cellStyle name="Normal 8 3 2 2 2 2 2 4 2" xfId="43220" xr:uid="{00000000-0005-0000-0000-000048A90000}"/>
    <cellStyle name="Normal 8 3 2 2 2 2 2 4 3" xfId="27987" xr:uid="{00000000-0005-0000-0000-000049A90000}"/>
    <cellStyle name="Normal 8 3 2 2 2 2 2 5" xfId="7868" xr:uid="{00000000-0005-0000-0000-00004AA90000}"/>
    <cellStyle name="Normal 8 3 2 2 2 2 2 5 2" xfId="38203" xr:uid="{00000000-0005-0000-0000-00004BA90000}"/>
    <cellStyle name="Normal 8 3 2 2 2 2 2 5 3" xfId="22970" xr:uid="{00000000-0005-0000-0000-00004CA90000}"/>
    <cellStyle name="Normal 8 3 2 2 2 2 2 6" xfId="33191" xr:uid="{00000000-0005-0000-0000-00004DA90000}"/>
    <cellStyle name="Normal 8 3 2 2 2 2 2 7" xfId="17957" xr:uid="{00000000-0005-0000-0000-00004EA90000}"/>
    <cellStyle name="Normal 8 3 2 2 2 2 3" xfId="3650" xr:uid="{00000000-0005-0000-0000-00004FA90000}"/>
    <cellStyle name="Normal 8 3 2 2 2 2 3 2" xfId="13724" xr:uid="{00000000-0005-0000-0000-000050A90000}"/>
    <cellStyle name="Normal 8 3 2 2 2 2 3 2 2" xfId="44055" xr:uid="{00000000-0005-0000-0000-000051A90000}"/>
    <cellStyle name="Normal 8 3 2 2 2 2 3 2 3" xfId="28822" xr:uid="{00000000-0005-0000-0000-000052A90000}"/>
    <cellStyle name="Normal 8 3 2 2 2 2 3 3" xfId="8704" xr:uid="{00000000-0005-0000-0000-000053A90000}"/>
    <cellStyle name="Normal 8 3 2 2 2 2 3 3 2" xfId="39038" xr:uid="{00000000-0005-0000-0000-000054A90000}"/>
    <cellStyle name="Normal 8 3 2 2 2 2 3 3 3" xfId="23805" xr:uid="{00000000-0005-0000-0000-000055A90000}"/>
    <cellStyle name="Normal 8 3 2 2 2 2 3 4" xfId="34025" xr:uid="{00000000-0005-0000-0000-000056A90000}"/>
    <cellStyle name="Normal 8 3 2 2 2 2 3 5" xfId="18792" xr:uid="{00000000-0005-0000-0000-000057A90000}"/>
    <cellStyle name="Normal 8 3 2 2 2 2 4" xfId="5343" xr:uid="{00000000-0005-0000-0000-000058A90000}"/>
    <cellStyle name="Normal 8 3 2 2 2 2 4 2" xfId="15395" xr:uid="{00000000-0005-0000-0000-000059A90000}"/>
    <cellStyle name="Normal 8 3 2 2 2 2 4 2 2" xfId="45726" xr:uid="{00000000-0005-0000-0000-00005AA90000}"/>
    <cellStyle name="Normal 8 3 2 2 2 2 4 2 3" xfId="30493" xr:uid="{00000000-0005-0000-0000-00005BA90000}"/>
    <cellStyle name="Normal 8 3 2 2 2 2 4 3" xfId="10375" xr:uid="{00000000-0005-0000-0000-00005CA90000}"/>
    <cellStyle name="Normal 8 3 2 2 2 2 4 3 2" xfId="40709" xr:uid="{00000000-0005-0000-0000-00005DA90000}"/>
    <cellStyle name="Normal 8 3 2 2 2 2 4 3 3" xfId="25476" xr:uid="{00000000-0005-0000-0000-00005EA90000}"/>
    <cellStyle name="Normal 8 3 2 2 2 2 4 4" xfId="35696" xr:uid="{00000000-0005-0000-0000-00005FA90000}"/>
    <cellStyle name="Normal 8 3 2 2 2 2 4 5" xfId="20463" xr:uid="{00000000-0005-0000-0000-000060A90000}"/>
    <cellStyle name="Normal 8 3 2 2 2 2 5" xfId="12053" xr:uid="{00000000-0005-0000-0000-000061A90000}"/>
    <cellStyle name="Normal 8 3 2 2 2 2 5 2" xfId="42384" xr:uid="{00000000-0005-0000-0000-000062A90000}"/>
    <cellStyle name="Normal 8 3 2 2 2 2 5 3" xfId="27151" xr:uid="{00000000-0005-0000-0000-000063A90000}"/>
    <cellStyle name="Normal 8 3 2 2 2 2 6" xfId="7032" xr:uid="{00000000-0005-0000-0000-000064A90000}"/>
    <cellStyle name="Normal 8 3 2 2 2 2 6 2" xfId="37367" xr:uid="{00000000-0005-0000-0000-000065A90000}"/>
    <cellStyle name="Normal 8 3 2 2 2 2 6 3" xfId="22134" xr:uid="{00000000-0005-0000-0000-000066A90000}"/>
    <cellStyle name="Normal 8 3 2 2 2 2 7" xfId="32355" xr:uid="{00000000-0005-0000-0000-000067A90000}"/>
    <cellStyle name="Normal 8 3 2 2 2 2 8" xfId="17121" xr:uid="{00000000-0005-0000-0000-000068A90000}"/>
    <cellStyle name="Normal 8 3 2 2 2 3" xfId="2379" xr:uid="{00000000-0005-0000-0000-000069A90000}"/>
    <cellStyle name="Normal 8 3 2 2 2 3 2" xfId="4069" xr:uid="{00000000-0005-0000-0000-00006AA90000}"/>
    <cellStyle name="Normal 8 3 2 2 2 3 2 2" xfId="14142" xr:uid="{00000000-0005-0000-0000-00006BA90000}"/>
    <cellStyle name="Normal 8 3 2 2 2 3 2 2 2" xfId="44473" xr:uid="{00000000-0005-0000-0000-00006CA90000}"/>
    <cellStyle name="Normal 8 3 2 2 2 3 2 2 3" xfId="29240" xr:uid="{00000000-0005-0000-0000-00006DA90000}"/>
    <cellStyle name="Normal 8 3 2 2 2 3 2 3" xfId="9122" xr:uid="{00000000-0005-0000-0000-00006EA90000}"/>
    <cellStyle name="Normal 8 3 2 2 2 3 2 3 2" xfId="39456" xr:uid="{00000000-0005-0000-0000-00006FA90000}"/>
    <cellStyle name="Normal 8 3 2 2 2 3 2 3 3" xfId="24223" xr:uid="{00000000-0005-0000-0000-000070A90000}"/>
    <cellStyle name="Normal 8 3 2 2 2 3 2 4" xfId="34443" xr:uid="{00000000-0005-0000-0000-000071A90000}"/>
    <cellStyle name="Normal 8 3 2 2 2 3 2 5" xfId="19210" xr:uid="{00000000-0005-0000-0000-000072A90000}"/>
    <cellStyle name="Normal 8 3 2 2 2 3 3" xfId="5761" xr:uid="{00000000-0005-0000-0000-000073A90000}"/>
    <cellStyle name="Normal 8 3 2 2 2 3 3 2" xfId="15813" xr:uid="{00000000-0005-0000-0000-000074A90000}"/>
    <cellStyle name="Normal 8 3 2 2 2 3 3 2 2" xfId="46144" xr:uid="{00000000-0005-0000-0000-000075A90000}"/>
    <cellStyle name="Normal 8 3 2 2 2 3 3 2 3" xfId="30911" xr:uid="{00000000-0005-0000-0000-000076A90000}"/>
    <cellStyle name="Normal 8 3 2 2 2 3 3 3" xfId="10793" xr:uid="{00000000-0005-0000-0000-000077A90000}"/>
    <cellStyle name="Normal 8 3 2 2 2 3 3 3 2" xfId="41127" xr:uid="{00000000-0005-0000-0000-000078A90000}"/>
    <cellStyle name="Normal 8 3 2 2 2 3 3 3 3" xfId="25894" xr:uid="{00000000-0005-0000-0000-000079A90000}"/>
    <cellStyle name="Normal 8 3 2 2 2 3 3 4" xfId="36114" xr:uid="{00000000-0005-0000-0000-00007AA90000}"/>
    <cellStyle name="Normal 8 3 2 2 2 3 3 5" xfId="20881" xr:uid="{00000000-0005-0000-0000-00007BA90000}"/>
    <cellStyle name="Normal 8 3 2 2 2 3 4" xfId="12471" xr:uid="{00000000-0005-0000-0000-00007CA90000}"/>
    <cellStyle name="Normal 8 3 2 2 2 3 4 2" xfId="42802" xr:uid="{00000000-0005-0000-0000-00007DA90000}"/>
    <cellStyle name="Normal 8 3 2 2 2 3 4 3" xfId="27569" xr:uid="{00000000-0005-0000-0000-00007EA90000}"/>
    <cellStyle name="Normal 8 3 2 2 2 3 5" xfId="7450" xr:uid="{00000000-0005-0000-0000-00007FA90000}"/>
    <cellStyle name="Normal 8 3 2 2 2 3 5 2" xfId="37785" xr:uid="{00000000-0005-0000-0000-000080A90000}"/>
    <cellStyle name="Normal 8 3 2 2 2 3 5 3" xfId="22552" xr:uid="{00000000-0005-0000-0000-000081A90000}"/>
    <cellStyle name="Normal 8 3 2 2 2 3 6" xfId="32773" xr:uid="{00000000-0005-0000-0000-000082A90000}"/>
    <cellStyle name="Normal 8 3 2 2 2 3 7" xfId="17539" xr:uid="{00000000-0005-0000-0000-000083A90000}"/>
    <cellStyle name="Normal 8 3 2 2 2 4" xfId="3232" xr:uid="{00000000-0005-0000-0000-000084A90000}"/>
    <cellStyle name="Normal 8 3 2 2 2 4 2" xfId="13306" xr:uid="{00000000-0005-0000-0000-000085A90000}"/>
    <cellStyle name="Normal 8 3 2 2 2 4 2 2" xfId="43637" xr:uid="{00000000-0005-0000-0000-000086A90000}"/>
    <cellStyle name="Normal 8 3 2 2 2 4 2 3" xfId="28404" xr:uid="{00000000-0005-0000-0000-000087A90000}"/>
    <cellStyle name="Normal 8 3 2 2 2 4 3" xfId="8286" xr:uid="{00000000-0005-0000-0000-000088A90000}"/>
    <cellStyle name="Normal 8 3 2 2 2 4 3 2" xfId="38620" xr:uid="{00000000-0005-0000-0000-000089A90000}"/>
    <cellStyle name="Normal 8 3 2 2 2 4 3 3" xfId="23387" xr:uid="{00000000-0005-0000-0000-00008AA90000}"/>
    <cellStyle name="Normal 8 3 2 2 2 4 4" xfId="33607" xr:uid="{00000000-0005-0000-0000-00008BA90000}"/>
    <cellStyle name="Normal 8 3 2 2 2 4 5" xfId="18374" xr:uid="{00000000-0005-0000-0000-00008CA90000}"/>
    <cellStyle name="Normal 8 3 2 2 2 5" xfId="4925" xr:uid="{00000000-0005-0000-0000-00008DA90000}"/>
    <cellStyle name="Normal 8 3 2 2 2 5 2" xfId="14977" xr:uid="{00000000-0005-0000-0000-00008EA90000}"/>
    <cellStyle name="Normal 8 3 2 2 2 5 2 2" xfId="45308" xr:uid="{00000000-0005-0000-0000-00008FA90000}"/>
    <cellStyle name="Normal 8 3 2 2 2 5 2 3" xfId="30075" xr:uid="{00000000-0005-0000-0000-000090A90000}"/>
    <cellStyle name="Normal 8 3 2 2 2 5 3" xfId="9957" xr:uid="{00000000-0005-0000-0000-000091A90000}"/>
    <cellStyle name="Normal 8 3 2 2 2 5 3 2" xfId="40291" xr:uid="{00000000-0005-0000-0000-000092A90000}"/>
    <cellStyle name="Normal 8 3 2 2 2 5 3 3" xfId="25058" xr:uid="{00000000-0005-0000-0000-000093A90000}"/>
    <cellStyle name="Normal 8 3 2 2 2 5 4" xfId="35278" xr:uid="{00000000-0005-0000-0000-000094A90000}"/>
    <cellStyle name="Normal 8 3 2 2 2 5 5" xfId="20045" xr:uid="{00000000-0005-0000-0000-000095A90000}"/>
    <cellStyle name="Normal 8 3 2 2 2 6" xfId="11635" xr:uid="{00000000-0005-0000-0000-000096A90000}"/>
    <cellStyle name="Normal 8 3 2 2 2 6 2" xfId="41966" xr:uid="{00000000-0005-0000-0000-000097A90000}"/>
    <cellStyle name="Normal 8 3 2 2 2 6 3" xfId="26733" xr:uid="{00000000-0005-0000-0000-000098A90000}"/>
    <cellStyle name="Normal 8 3 2 2 2 7" xfId="6614" xr:uid="{00000000-0005-0000-0000-000099A90000}"/>
    <cellStyle name="Normal 8 3 2 2 2 7 2" xfId="36949" xr:uid="{00000000-0005-0000-0000-00009AA90000}"/>
    <cellStyle name="Normal 8 3 2 2 2 7 3" xfId="21716" xr:uid="{00000000-0005-0000-0000-00009BA90000}"/>
    <cellStyle name="Normal 8 3 2 2 2 8" xfId="31937" xr:uid="{00000000-0005-0000-0000-00009CA90000}"/>
    <cellStyle name="Normal 8 3 2 2 2 9" xfId="16703" xr:uid="{00000000-0005-0000-0000-00009DA90000}"/>
    <cellStyle name="Normal 8 3 2 2 3" xfId="1750" xr:uid="{00000000-0005-0000-0000-00009EA90000}"/>
    <cellStyle name="Normal 8 3 2 2 3 2" xfId="2589" xr:uid="{00000000-0005-0000-0000-00009FA90000}"/>
    <cellStyle name="Normal 8 3 2 2 3 2 2" xfId="4279" xr:uid="{00000000-0005-0000-0000-0000A0A90000}"/>
    <cellStyle name="Normal 8 3 2 2 3 2 2 2" xfId="14352" xr:uid="{00000000-0005-0000-0000-0000A1A90000}"/>
    <cellStyle name="Normal 8 3 2 2 3 2 2 2 2" xfId="44683" xr:uid="{00000000-0005-0000-0000-0000A2A90000}"/>
    <cellStyle name="Normal 8 3 2 2 3 2 2 2 3" xfId="29450" xr:uid="{00000000-0005-0000-0000-0000A3A90000}"/>
    <cellStyle name="Normal 8 3 2 2 3 2 2 3" xfId="9332" xr:uid="{00000000-0005-0000-0000-0000A4A90000}"/>
    <cellStyle name="Normal 8 3 2 2 3 2 2 3 2" xfId="39666" xr:uid="{00000000-0005-0000-0000-0000A5A90000}"/>
    <cellStyle name="Normal 8 3 2 2 3 2 2 3 3" xfId="24433" xr:uid="{00000000-0005-0000-0000-0000A6A90000}"/>
    <cellStyle name="Normal 8 3 2 2 3 2 2 4" xfId="34653" xr:uid="{00000000-0005-0000-0000-0000A7A90000}"/>
    <cellStyle name="Normal 8 3 2 2 3 2 2 5" xfId="19420" xr:uid="{00000000-0005-0000-0000-0000A8A90000}"/>
    <cellStyle name="Normal 8 3 2 2 3 2 3" xfId="5971" xr:uid="{00000000-0005-0000-0000-0000A9A90000}"/>
    <cellStyle name="Normal 8 3 2 2 3 2 3 2" xfId="16023" xr:uid="{00000000-0005-0000-0000-0000AAA90000}"/>
    <cellStyle name="Normal 8 3 2 2 3 2 3 2 2" xfId="46354" xr:uid="{00000000-0005-0000-0000-0000ABA90000}"/>
    <cellStyle name="Normal 8 3 2 2 3 2 3 2 3" xfId="31121" xr:uid="{00000000-0005-0000-0000-0000ACA90000}"/>
    <cellStyle name="Normal 8 3 2 2 3 2 3 3" xfId="11003" xr:uid="{00000000-0005-0000-0000-0000ADA90000}"/>
    <cellStyle name="Normal 8 3 2 2 3 2 3 3 2" xfId="41337" xr:uid="{00000000-0005-0000-0000-0000AEA90000}"/>
    <cellStyle name="Normal 8 3 2 2 3 2 3 3 3" xfId="26104" xr:uid="{00000000-0005-0000-0000-0000AFA90000}"/>
    <cellStyle name="Normal 8 3 2 2 3 2 3 4" xfId="36324" xr:uid="{00000000-0005-0000-0000-0000B0A90000}"/>
    <cellStyle name="Normal 8 3 2 2 3 2 3 5" xfId="21091" xr:uid="{00000000-0005-0000-0000-0000B1A90000}"/>
    <cellStyle name="Normal 8 3 2 2 3 2 4" xfId="12681" xr:uid="{00000000-0005-0000-0000-0000B2A90000}"/>
    <cellStyle name="Normal 8 3 2 2 3 2 4 2" xfId="43012" xr:uid="{00000000-0005-0000-0000-0000B3A90000}"/>
    <cellStyle name="Normal 8 3 2 2 3 2 4 3" xfId="27779" xr:uid="{00000000-0005-0000-0000-0000B4A90000}"/>
    <cellStyle name="Normal 8 3 2 2 3 2 5" xfId="7660" xr:uid="{00000000-0005-0000-0000-0000B5A90000}"/>
    <cellStyle name="Normal 8 3 2 2 3 2 5 2" xfId="37995" xr:uid="{00000000-0005-0000-0000-0000B6A90000}"/>
    <cellStyle name="Normal 8 3 2 2 3 2 5 3" xfId="22762" xr:uid="{00000000-0005-0000-0000-0000B7A90000}"/>
    <cellStyle name="Normal 8 3 2 2 3 2 6" xfId="32983" xr:uid="{00000000-0005-0000-0000-0000B8A90000}"/>
    <cellStyle name="Normal 8 3 2 2 3 2 7" xfId="17749" xr:uid="{00000000-0005-0000-0000-0000B9A90000}"/>
    <cellStyle name="Normal 8 3 2 2 3 3" xfId="3442" xr:uid="{00000000-0005-0000-0000-0000BAA90000}"/>
    <cellStyle name="Normal 8 3 2 2 3 3 2" xfId="13516" xr:uid="{00000000-0005-0000-0000-0000BBA90000}"/>
    <cellStyle name="Normal 8 3 2 2 3 3 2 2" xfId="43847" xr:uid="{00000000-0005-0000-0000-0000BCA90000}"/>
    <cellStyle name="Normal 8 3 2 2 3 3 2 3" xfId="28614" xr:uid="{00000000-0005-0000-0000-0000BDA90000}"/>
    <cellStyle name="Normal 8 3 2 2 3 3 3" xfId="8496" xr:uid="{00000000-0005-0000-0000-0000BEA90000}"/>
    <cellStyle name="Normal 8 3 2 2 3 3 3 2" xfId="38830" xr:uid="{00000000-0005-0000-0000-0000BFA90000}"/>
    <cellStyle name="Normal 8 3 2 2 3 3 3 3" xfId="23597" xr:uid="{00000000-0005-0000-0000-0000C0A90000}"/>
    <cellStyle name="Normal 8 3 2 2 3 3 4" xfId="33817" xr:uid="{00000000-0005-0000-0000-0000C1A90000}"/>
    <cellStyle name="Normal 8 3 2 2 3 3 5" xfId="18584" xr:uid="{00000000-0005-0000-0000-0000C2A90000}"/>
    <cellStyle name="Normal 8 3 2 2 3 4" xfId="5135" xr:uid="{00000000-0005-0000-0000-0000C3A90000}"/>
    <cellStyle name="Normal 8 3 2 2 3 4 2" xfId="15187" xr:uid="{00000000-0005-0000-0000-0000C4A90000}"/>
    <cellStyle name="Normal 8 3 2 2 3 4 2 2" xfId="45518" xr:uid="{00000000-0005-0000-0000-0000C5A90000}"/>
    <cellStyle name="Normal 8 3 2 2 3 4 2 3" xfId="30285" xr:uid="{00000000-0005-0000-0000-0000C6A90000}"/>
    <cellStyle name="Normal 8 3 2 2 3 4 3" xfId="10167" xr:uid="{00000000-0005-0000-0000-0000C7A90000}"/>
    <cellStyle name="Normal 8 3 2 2 3 4 3 2" xfId="40501" xr:uid="{00000000-0005-0000-0000-0000C8A90000}"/>
    <cellStyle name="Normal 8 3 2 2 3 4 3 3" xfId="25268" xr:uid="{00000000-0005-0000-0000-0000C9A90000}"/>
    <cellStyle name="Normal 8 3 2 2 3 4 4" xfId="35488" xr:uid="{00000000-0005-0000-0000-0000CAA90000}"/>
    <cellStyle name="Normal 8 3 2 2 3 4 5" xfId="20255" xr:uid="{00000000-0005-0000-0000-0000CBA90000}"/>
    <cellStyle name="Normal 8 3 2 2 3 5" xfId="11845" xr:uid="{00000000-0005-0000-0000-0000CCA90000}"/>
    <cellStyle name="Normal 8 3 2 2 3 5 2" xfId="42176" xr:uid="{00000000-0005-0000-0000-0000CDA90000}"/>
    <cellStyle name="Normal 8 3 2 2 3 5 3" xfId="26943" xr:uid="{00000000-0005-0000-0000-0000CEA90000}"/>
    <cellStyle name="Normal 8 3 2 2 3 6" xfId="6824" xr:uid="{00000000-0005-0000-0000-0000CFA90000}"/>
    <cellStyle name="Normal 8 3 2 2 3 6 2" xfId="37159" xr:uid="{00000000-0005-0000-0000-0000D0A90000}"/>
    <cellStyle name="Normal 8 3 2 2 3 6 3" xfId="21926" xr:uid="{00000000-0005-0000-0000-0000D1A90000}"/>
    <cellStyle name="Normal 8 3 2 2 3 7" xfId="32147" xr:uid="{00000000-0005-0000-0000-0000D2A90000}"/>
    <cellStyle name="Normal 8 3 2 2 3 8" xfId="16913" xr:uid="{00000000-0005-0000-0000-0000D3A90000}"/>
    <cellStyle name="Normal 8 3 2 2 4" xfId="2171" xr:uid="{00000000-0005-0000-0000-0000D4A90000}"/>
    <cellStyle name="Normal 8 3 2 2 4 2" xfId="3861" xr:uid="{00000000-0005-0000-0000-0000D5A90000}"/>
    <cellStyle name="Normal 8 3 2 2 4 2 2" xfId="13934" xr:uid="{00000000-0005-0000-0000-0000D6A90000}"/>
    <cellStyle name="Normal 8 3 2 2 4 2 2 2" xfId="44265" xr:uid="{00000000-0005-0000-0000-0000D7A90000}"/>
    <cellStyle name="Normal 8 3 2 2 4 2 2 3" xfId="29032" xr:uid="{00000000-0005-0000-0000-0000D8A90000}"/>
    <cellStyle name="Normal 8 3 2 2 4 2 3" xfId="8914" xr:uid="{00000000-0005-0000-0000-0000D9A90000}"/>
    <cellStyle name="Normal 8 3 2 2 4 2 3 2" xfId="39248" xr:uid="{00000000-0005-0000-0000-0000DAA90000}"/>
    <cellStyle name="Normal 8 3 2 2 4 2 3 3" xfId="24015" xr:uid="{00000000-0005-0000-0000-0000DBA90000}"/>
    <cellStyle name="Normal 8 3 2 2 4 2 4" xfId="34235" xr:uid="{00000000-0005-0000-0000-0000DCA90000}"/>
    <cellStyle name="Normal 8 3 2 2 4 2 5" xfId="19002" xr:uid="{00000000-0005-0000-0000-0000DDA90000}"/>
    <cellStyle name="Normal 8 3 2 2 4 3" xfId="5553" xr:uid="{00000000-0005-0000-0000-0000DEA90000}"/>
    <cellStyle name="Normal 8 3 2 2 4 3 2" xfId="15605" xr:uid="{00000000-0005-0000-0000-0000DFA90000}"/>
    <cellStyle name="Normal 8 3 2 2 4 3 2 2" xfId="45936" xr:uid="{00000000-0005-0000-0000-0000E0A90000}"/>
    <cellStyle name="Normal 8 3 2 2 4 3 2 3" xfId="30703" xr:uid="{00000000-0005-0000-0000-0000E1A90000}"/>
    <cellStyle name="Normal 8 3 2 2 4 3 3" xfId="10585" xr:uid="{00000000-0005-0000-0000-0000E2A90000}"/>
    <cellStyle name="Normal 8 3 2 2 4 3 3 2" xfId="40919" xr:uid="{00000000-0005-0000-0000-0000E3A90000}"/>
    <cellStyle name="Normal 8 3 2 2 4 3 3 3" xfId="25686" xr:uid="{00000000-0005-0000-0000-0000E4A90000}"/>
    <cellStyle name="Normal 8 3 2 2 4 3 4" xfId="35906" xr:uid="{00000000-0005-0000-0000-0000E5A90000}"/>
    <cellStyle name="Normal 8 3 2 2 4 3 5" xfId="20673" xr:uid="{00000000-0005-0000-0000-0000E6A90000}"/>
    <cellStyle name="Normal 8 3 2 2 4 4" xfId="12263" xr:uid="{00000000-0005-0000-0000-0000E7A90000}"/>
    <cellStyle name="Normal 8 3 2 2 4 4 2" xfId="42594" xr:uid="{00000000-0005-0000-0000-0000E8A90000}"/>
    <cellStyle name="Normal 8 3 2 2 4 4 3" xfId="27361" xr:uid="{00000000-0005-0000-0000-0000E9A90000}"/>
    <cellStyle name="Normal 8 3 2 2 4 5" xfId="7242" xr:uid="{00000000-0005-0000-0000-0000EAA90000}"/>
    <cellStyle name="Normal 8 3 2 2 4 5 2" xfId="37577" xr:uid="{00000000-0005-0000-0000-0000EBA90000}"/>
    <cellStyle name="Normal 8 3 2 2 4 5 3" xfId="22344" xr:uid="{00000000-0005-0000-0000-0000ECA90000}"/>
    <cellStyle name="Normal 8 3 2 2 4 6" xfId="32565" xr:uid="{00000000-0005-0000-0000-0000EDA90000}"/>
    <cellStyle name="Normal 8 3 2 2 4 7" xfId="17331" xr:uid="{00000000-0005-0000-0000-0000EEA90000}"/>
    <cellStyle name="Normal 8 3 2 2 5" xfId="3024" xr:uid="{00000000-0005-0000-0000-0000EFA90000}"/>
    <cellStyle name="Normal 8 3 2 2 5 2" xfId="13098" xr:uid="{00000000-0005-0000-0000-0000F0A90000}"/>
    <cellStyle name="Normal 8 3 2 2 5 2 2" xfId="43429" xr:uid="{00000000-0005-0000-0000-0000F1A90000}"/>
    <cellStyle name="Normal 8 3 2 2 5 2 3" xfId="28196" xr:uid="{00000000-0005-0000-0000-0000F2A90000}"/>
    <cellStyle name="Normal 8 3 2 2 5 3" xfId="8078" xr:uid="{00000000-0005-0000-0000-0000F3A90000}"/>
    <cellStyle name="Normal 8 3 2 2 5 3 2" xfId="38412" xr:uid="{00000000-0005-0000-0000-0000F4A90000}"/>
    <cellStyle name="Normal 8 3 2 2 5 3 3" xfId="23179" xr:uid="{00000000-0005-0000-0000-0000F5A90000}"/>
    <cellStyle name="Normal 8 3 2 2 5 4" xfId="33399" xr:uid="{00000000-0005-0000-0000-0000F6A90000}"/>
    <cellStyle name="Normal 8 3 2 2 5 5" xfId="18166" xr:uid="{00000000-0005-0000-0000-0000F7A90000}"/>
    <cellStyle name="Normal 8 3 2 2 6" xfId="4717" xr:uid="{00000000-0005-0000-0000-0000F8A90000}"/>
    <cellStyle name="Normal 8 3 2 2 6 2" xfId="14769" xr:uid="{00000000-0005-0000-0000-0000F9A90000}"/>
    <cellStyle name="Normal 8 3 2 2 6 2 2" xfId="45100" xr:uid="{00000000-0005-0000-0000-0000FAA90000}"/>
    <cellStyle name="Normal 8 3 2 2 6 2 3" xfId="29867" xr:uid="{00000000-0005-0000-0000-0000FBA90000}"/>
    <cellStyle name="Normal 8 3 2 2 6 3" xfId="9749" xr:uid="{00000000-0005-0000-0000-0000FCA90000}"/>
    <cellStyle name="Normal 8 3 2 2 6 3 2" xfId="40083" xr:uid="{00000000-0005-0000-0000-0000FDA90000}"/>
    <cellStyle name="Normal 8 3 2 2 6 3 3" xfId="24850" xr:uid="{00000000-0005-0000-0000-0000FEA90000}"/>
    <cellStyle name="Normal 8 3 2 2 6 4" xfId="35070" xr:uid="{00000000-0005-0000-0000-0000FFA90000}"/>
    <cellStyle name="Normal 8 3 2 2 6 5" xfId="19837" xr:uid="{00000000-0005-0000-0000-000000AA0000}"/>
    <cellStyle name="Normal 8 3 2 2 7" xfId="11427" xr:uid="{00000000-0005-0000-0000-000001AA0000}"/>
    <cellStyle name="Normal 8 3 2 2 7 2" xfId="41758" xr:uid="{00000000-0005-0000-0000-000002AA0000}"/>
    <cellStyle name="Normal 8 3 2 2 7 3" xfId="26525" xr:uid="{00000000-0005-0000-0000-000003AA0000}"/>
    <cellStyle name="Normal 8 3 2 2 8" xfId="6406" xr:uid="{00000000-0005-0000-0000-000004AA0000}"/>
    <cellStyle name="Normal 8 3 2 2 8 2" xfId="36741" xr:uid="{00000000-0005-0000-0000-000005AA0000}"/>
    <cellStyle name="Normal 8 3 2 2 8 3" xfId="21508" xr:uid="{00000000-0005-0000-0000-000006AA0000}"/>
    <cellStyle name="Normal 8 3 2 2 9" xfId="31729" xr:uid="{00000000-0005-0000-0000-000007AA0000}"/>
    <cellStyle name="Normal 8 3 2 3" xfId="1433" xr:uid="{00000000-0005-0000-0000-000008AA0000}"/>
    <cellStyle name="Normal 8 3 2 3 2" xfId="1854" xr:uid="{00000000-0005-0000-0000-000009AA0000}"/>
    <cellStyle name="Normal 8 3 2 3 2 2" xfId="2693" xr:uid="{00000000-0005-0000-0000-00000AAA0000}"/>
    <cellStyle name="Normal 8 3 2 3 2 2 2" xfId="4383" xr:uid="{00000000-0005-0000-0000-00000BAA0000}"/>
    <cellStyle name="Normal 8 3 2 3 2 2 2 2" xfId="14456" xr:uid="{00000000-0005-0000-0000-00000CAA0000}"/>
    <cellStyle name="Normal 8 3 2 3 2 2 2 2 2" xfId="44787" xr:uid="{00000000-0005-0000-0000-00000DAA0000}"/>
    <cellStyle name="Normal 8 3 2 3 2 2 2 2 3" xfId="29554" xr:uid="{00000000-0005-0000-0000-00000EAA0000}"/>
    <cellStyle name="Normal 8 3 2 3 2 2 2 3" xfId="9436" xr:uid="{00000000-0005-0000-0000-00000FAA0000}"/>
    <cellStyle name="Normal 8 3 2 3 2 2 2 3 2" xfId="39770" xr:uid="{00000000-0005-0000-0000-000010AA0000}"/>
    <cellStyle name="Normal 8 3 2 3 2 2 2 3 3" xfId="24537" xr:uid="{00000000-0005-0000-0000-000011AA0000}"/>
    <cellStyle name="Normal 8 3 2 3 2 2 2 4" xfId="34757" xr:uid="{00000000-0005-0000-0000-000012AA0000}"/>
    <cellStyle name="Normal 8 3 2 3 2 2 2 5" xfId="19524" xr:uid="{00000000-0005-0000-0000-000013AA0000}"/>
    <cellStyle name="Normal 8 3 2 3 2 2 3" xfId="6075" xr:uid="{00000000-0005-0000-0000-000014AA0000}"/>
    <cellStyle name="Normal 8 3 2 3 2 2 3 2" xfId="16127" xr:uid="{00000000-0005-0000-0000-000015AA0000}"/>
    <cellStyle name="Normal 8 3 2 3 2 2 3 2 2" xfId="46458" xr:uid="{00000000-0005-0000-0000-000016AA0000}"/>
    <cellStyle name="Normal 8 3 2 3 2 2 3 2 3" xfId="31225" xr:uid="{00000000-0005-0000-0000-000017AA0000}"/>
    <cellStyle name="Normal 8 3 2 3 2 2 3 3" xfId="11107" xr:uid="{00000000-0005-0000-0000-000018AA0000}"/>
    <cellStyle name="Normal 8 3 2 3 2 2 3 3 2" xfId="41441" xr:uid="{00000000-0005-0000-0000-000019AA0000}"/>
    <cellStyle name="Normal 8 3 2 3 2 2 3 3 3" xfId="26208" xr:uid="{00000000-0005-0000-0000-00001AAA0000}"/>
    <cellStyle name="Normal 8 3 2 3 2 2 3 4" xfId="36428" xr:uid="{00000000-0005-0000-0000-00001BAA0000}"/>
    <cellStyle name="Normal 8 3 2 3 2 2 3 5" xfId="21195" xr:uid="{00000000-0005-0000-0000-00001CAA0000}"/>
    <cellStyle name="Normal 8 3 2 3 2 2 4" xfId="12785" xr:uid="{00000000-0005-0000-0000-00001DAA0000}"/>
    <cellStyle name="Normal 8 3 2 3 2 2 4 2" xfId="43116" xr:uid="{00000000-0005-0000-0000-00001EAA0000}"/>
    <cellStyle name="Normal 8 3 2 3 2 2 4 3" xfId="27883" xr:uid="{00000000-0005-0000-0000-00001FAA0000}"/>
    <cellStyle name="Normal 8 3 2 3 2 2 5" xfId="7764" xr:uid="{00000000-0005-0000-0000-000020AA0000}"/>
    <cellStyle name="Normal 8 3 2 3 2 2 5 2" xfId="38099" xr:uid="{00000000-0005-0000-0000-000021AA0000}"/>
    <cellStyle name="Normal 8 3 2 3 2 2 5 3" xfId="22866" xr:uid="{00000000-0005-0000-0000-000022AA0000}"/>
    <cellStyle name="Normal 8 3 2 3 2 2 6" xfId="33087" xr:uid="{00000000-0005-0000-0000-000023AA0000}"/>
    <cellStyle name="Normal 8 3 2 3 2 2 7" xfId="17853" xr:uid="{00000000-0005-0000-0000-000024AA0000}"/>
    <cellStyle name="Normal 8 3 2 3 2 3" xfId="3546" xr:uid="{00000000-0005-0000-0000-000025AA0000}"/>
    <cellStyle name="Normal 8 3 2 3 2 3 2" xfId="13620" xr:uid="{00000000-0005-0000-0000-000026AA0000}"/>
    <cellStyle name="Normal 8 3 2 3 2 3 2 2" xfId="43951" xr:uid="{00000000-0005-0000-0000-000027AA0000}"/>
    <cellStyle name="Normal 8 3 2 3 2 3 2 3" xfId="28718" xr:uid="{00000000-0005-0000-0000-000028AA0000}"/>
    <cellStyle name="Normal 8 3 2 3 2 3 3" xfId="8600" xr:uid="{00000000-0005-0000-0000-000029AA0000}"/>
    <cellStyle name="Normal 8 3 2 3 2 3 3 2" xfId="38934" xr:uid="{00000000-0005-0000-0000-00002AAA0000}"/>
    <cellStyle name="Normal 8 3 2 3 2 3 3 3" xfId="23701" xr:uid="{00000000-0005-0000-0000-00002BAA0000}"/>
    <cellStyle name="Normal 8 3 2 3 2 3 4" xfId="33921" xr:uid="{00000000-0005-0000-0000-00002CAA0000}"/>
    <cellStyle name="Normal 8 3 2 3 2 3 5" xfId="18688" xr:uid="{00000000-0005-0000-0000-00002DAA0000}"/>
    <cellStyle name="Normal 8 3 2 3 2 4" xfId="5239" xr:uid="{00000000-0005-0000-0000-00002EAA0000}"/>
    <cellStyle name="Normal 8 3 2 3 2 4 2" xfId="15291" xr:uid="{00000000-0005-0000-0000-00002FAA0000}"/>
    <cellStyle name="Normal 8 3 2 3 2 4 2 2" xfId="45622" xr:uid="{00000000-0005-0000-0000-000030AA0000}"/>
    <cellStyle name="Normal 8 3 2 3 2 4 2 3" xfId="30389" xr:uid="{00000000-0005-0000-0000-000031AA0000}"/>
    <cellStyle name="Normal 8 3 2 3 2 4 3" xfId="10271" xr:uid="{00000000-0005-0000-0000-000032AA0000}"/>
    <cellStyle name="Normal 8 3 2 3 2 4 3 2" xfId="40605" xr:uid="{00000000-0005-0000-0000-000033AA0000}"/>
    <cellStyle name="Normal 8 3 2 3 2 4 3 3" xfId="25372" xr:uid="{00000000-0005-0000-0000-000034AA0000}"/>
    <cellStyle name="Normal 8 3 2 3 2 4 4" xfId="35592" xr:uid="{00000000-0005-0000-0000-000035AA0000}"/>
    <cellStyle name="Normal 8 3 2 3 2 4 5" xfId="20359" xr:uid="{00000000-0005-0000-0000-000036AA0000}"/>
    <cellStyle name="Normal 8 3 2 3 2 5" xfId="11949" xr:uid="{00000000-0005-0000-0000-000037AA0000}"/>
    <cellStyle name="Normal 8 3 2 3 2 5 2" xfId="42280" xr:uid="{00000000-0005-0000-0000-000038AA0000}"/>
    <cellStyle name="Normal 8 3 2 3 2 5 3" xfId="27047" xr:uid="{00000000-0005-0000-0000-000039AA0000}"/>
    <cellStyle name="Normal 8 3 2 3 2 6" xfId="6928" xr:uid="{00000000-0005-0000-0000-00003AAA0000}"/>
    <cellStyle name="Normal 8 3 2 3 2 6 2" xfId="37263" xr:uid="{00000000-0005-0000-0000-00003BAA0000}"/>
    <cellStyle name="Normal 8 3 2 3 2 6 3" xfId="22030" xr:uid="{00000000-0005-0000-0000-00003CAA0000}"/>
    <cellStyle name="Normal 8 3 2 3 2 7" xfId="32251" xr:uid="{00000000-0005-0000-0000-00003DAA0000}"/>
    <cellStyle name="Normal 8 3 2 3 2 8" xfId="17017" xr:uid="{00000000-0005-0000-0000-00003EAA0000}"/>
    <cellStyle name="Normal 8 3 2 3 3" xfId="2275" xr:uid="{00000000-0005-0000-0000-00003FAA0000}"/>
    <cellStyle name="Normal 8 3 2 3 3 2" xfId="3965" xr:uid="{00000000-0005-0000-0000-000040AA0000}"/>
    <cellStyle name="Normal 8 3 2 3 3 2 2" xfId="14038" xr:uid="{00000000-0005-0000-0000-000041AA0000}"/>
    <cellStyle name="Normal 8 3 2 3 3 2 2 2" xfId="44369" xr:uid="{00000000-0005-0000-0000-000042AA0000}"/>
    <cellStyle name="Normal 8 3 2 3 3 2 2 3" xfId="29136" xr:uid="{00000000-0005-0000-0000-000043AA0000}"/>
    <cellStyle name="Normal 8 3 2 3 3 2 3" xfId="9018" xr:uid="{00000000-0005-0000-0000-000044AA0000}"/>
    <cellStyle name="Normal 8 3 2 3 3 2 3 2" xfId="39352" xr:uid="{00000000-0005-0000-0000-000045AA0000}"/>
    <cellStyle name="Normal 8 3 2 3 3 2 3 3" xfId="24119" xr:uid="{00000000-0005-0000-0000-000046AA0000}"/>
    <cellStyle name="Normal 8 3 2 3 3 2 4" xfId="34339" xr:uid="{00000000-0005-0000-0000-000047AA0000}"/>
    <cellStyle name="Normal 8 3 2 3 3 2 5" xfId="19106" xr:uid="{00000000-0005-0000-0000-000048AA0000}"/>
    <cellStyle name="Normal 8 3 2 3 3 3" xfId="5657" xr:uid="{00000000-0005-0000-0000-000049AA0000}"/>
    <cellStyle name="Normal 8 3 2 3 3 3 2" xfId="15709" xr:uid="{00000000-0005-0000-0000-00004AAA0000}"/>
    <cellStyle name="Normal 8 3 2 3 3 3 2 2" xfId="46040" xr:uid="{00000000-0005-0000-0000-00004BAA0000}"/>
    <cellStyle name="Normal 8 3 2 3 3 3 2 3" xfId="30807" xr:uid="{00000000-0005-0000-0000-00004CAA0000}"/>
    <cellStyle name="Normal 8 3 2 3 3 3 3" xfId="10689" xr:uid="{00000000-0005-0000-0000-00004DAA0000}"/>
    <cellStyle name="Normal 8 3 2 3 3 3 3 2" xfId="41023" xr:uid="{00000000-0005-0000-0000-00004EAA0000}"/>
    <cellStyle name="Normal 8 3 2 3 3 3 3 3" xfId="25790" xr:uid="{00000000-0005-0000-0000-00004FAA0000}"/>
    <cellStyle name="Normal 8 3 2 3 3 3 4" xfId="36010" xr:uid="{00000000-0005-0000-0000-000050AA0000}"/>
    <cellStyle name="Normal 8 3 2 3 3 3 5" xfId="20777" xr:uid="{00000000-0005-0000-0000-000051AA0000}"/>
    <cellStyle name="Normal 8 3 2 3 3 4" xfId="12367" xr:uid="{00000000-0005-0000-0000-000052AA0000}"/>
    <cellStyle name="Normal 8 3 2 3 3 4 2" xfId="42698" xr:uid="{00000000-0005-0000-0000-000053AA0000}"/>
    <cellStyle name="Normal 8 3 2 3 3 4 3" xfId="27465" xr:uid="{00000000-0005-0000-0000-000054AA0000}"/>
    <cellStyle name="Normal 8 3 2 3 3 5" xfId="7346" xr:uid="{00000000-0005-0000-0000-000055AA0000}"/>
    <cellStyle name="Normal 8 3 2 3 3 5 2" xfId="37681" xr:uid="{00000000-0005-0000-0000-000056AA0000}"/>
    <cellStyle name="Normal 8 3 2 3 3 5 3" xfId="22448" xr:uid="{00000000-0005-0000-0000-000057AA0000}"/>
    <cellStyle name="Normal 8 3 2 3 3 6" xfId="32669" xr:uid="{00000000-0005-0000-0000-000058AA0000}"/>
    <cellStyle name="Normal 8 3 2 3 3 7" xfId="17435" xr:uid="{00000000-0005-0000-0000-000059AA0000}"/>
    <cellStyle name="Normal 8 3 2 3 4" xfId="3128" xr:uid="{00000000-0005-0000-0000-00005AAA0000}"/>
    <cellStyle name="Normal 8 3 2 3 4 2" xfId="13202" xr:uid="{00000000-0005-0000-0000-00005BAA0000}"/>
    <cellStyle name="Normal 8 3 2 3 4 2 2" xfId="43533" xr:uid="{00000000-0005-0000-0000-00005CAA0000}"/>
    <cellStyle name="Normal 8 3 2 3 4 2 3" xfId="28300" xr:uid="{00000000-0005-0000-0000-00005DAA0000}"/>
    <cellStyle name="Normal 8 3 2 3 4 3" xfId="8182" xr:uid="{00000000-0005-0000-0000-00005EAA0000}"/>
    <cellStyle name="Normal 8 3 2 3 4 3 2" xfId="38516" xr:uid="{00000000-0005-0000-0000-00005FAA0000}"/>
    <cellStyle name="Normal 8 3 2 3 4 3 3" xfId="23283" xr:uid="{00000000-0005-0000-0000-000060AA0000}"/>
    <cellStyle name="Normal 8 3 2 3 4 4" xfId="33503" xr:uid="{00000000-0005-0000-0000-000061AA0000}"/>
    <cellStyle name="Normal 8 3 2 3 4 5" xfId="18270" xr:uid="{00000000-0005-0000-0000-000062AA0000}"/>
    <cellStyle name="Normal 8 3 2 3 5" xfId="4821" xr:uid="{00000000-0005-0000-0000-000063AA0000}"/>
    <cellStyle name="Normal 8 3 2 3 5 2" xfId="14873" xr:uid="{00000000-0005-0000-0000-000064AA0000}"/>
    <cellStyle name="Normal 8 3 2 3 5 2 2" xfId="45204" xr:uid="{00000000-0005-0000-0000-000065AA0000}"/>
    <cellStyle name="Normal 8 3 2 3 5 2 3" xfId="29971" xr:uid="{00000000-0005-0000-0000-000066AA0000}"/>
    <cellStyle name="Normal 8 3 2 3 5 3" xfId="9853" xr:uid="{00000000-0005-0000-0000-000067AA0000}"/>
    <cellStyle name="Normal 8 3 2 3 5 3 2" xfId="40187" xr:uid="{00000000-0005-0000-0000-000068AA0000}"/>
    <cellStyle name="Normal 8 3 2 3 5 3 3" xfId="24954" xr:uid="{00000000-0005-0000-0000-000069AA0000}"/>
    <cellStyle name="Normal 8 3 2 3 5 4" xfId="35174" xr:uid="{00000000-0005-0000-0000-00006AAA0000}"/>
    <cellStyle name="Normal 8 3 2 3 5 5" xfId="19941" xr:uid="{00000000-0005-0000-0000-00006BAA0000}"/>
    <cellStyle name="Normal 8 3 2 3 6" xfId="11531" xr:uid="{00000000-0005-0000-0000-00006CAA0000}"/>
    <cellStyle name="Normal 8 3 2 3 6 2" xfId="41862" xr:uid="{00000000-0005-0000-0000-00006DAA0000}"/>
    <cellStyle name="Normal 8 3 2 3 6 3" xfId="26629" xr:uid="{00000000-0005-0000-0000-00006EAA0000}"/>
    <cellStyle name="Normal 8 3 2 3 7" xfId="6510" xr:uid="{00000000-0005-0000-0000-00006FAA0000}"/>
    <cellStyle name="Normal 8 3 2 3 7 2" xfId="36845" xr:uid="{00000000-0005-0000-0000-000070AA0000}"/>
    <cellStyle name="Normal 8 3 2 3 7 3" xfId="21612" xr:uid="{00000000-0005-0000-0000-000071AA0000}"/>
    <cellStyle name="Normal 8 3 2 3 8" xfId="31833" xr:uid="{00000000-0005-0000-0000-000072AA0000}"/>
    <cellStyle name="Normal 8 3 2 3 9" xfId="16599" xr:uid="{00000000-0005-0000-0000-000073AA0000}"/>
    <cellStyle name="Normal 8 3 2 4" xfId="1646" xr:uid="{00000000-0005-0000-0000-000074AA0000}"/>
    <cellStyle name="Normal 8 3 2 4 2" xfId="2485" xr:uid="{00000000-0005-0000-0000-000075AA0000}"/>
    <cellStyle name="Normal 8 3 2 4 2 2" xfId="4175" xr:uid="{00000000-0005-0000-0000-000076AA0000}"/>
    <cellStyle name="Normal 8 3 2 4 2 2 2" xfId="14248" xr:uid="{00000000-0005-0000-0000-000077AA0000}"/>
    <cellStyle name="Normal 8 3 2 4 2 2 2 2" xfId="44579" xr:uid="{00000000-0005-0000-0000-000078AA0000}"/>
    <cellStyle name="Normal 8 3 2 4 2 2 2 3" xfId="29346" xr:uid="{00000000-0005-0000-0000-000079AA0000}"/>
    <cellStyle name="Normal 8 3 2 4 2 2 3" xfId="9228" xr:uid="{00000000-0005-0000-0000-00007AAA0000}"/>
    <cellStyle name="Normal 8 3 2 4 2 2 3 2" xfId="39562" xr:uid="{00000000-0005-0000-0000-00007BAA0000}"/>
    <cellStyle name="Normal 8 3 2 4 2 2 3 3" xfId="24329" xr:uid="{00000000-0005-0000-0000-00007CAA0000}"/>
    <cellStyle name="Normal 8 3 2 4 2 2 4" xfId="34549" xr:uid="{00000000-0005-0000-0000-00007DAA0000}"/>
    <cellStyle name="Normal 8 3 2 4 2 2 5" xfId="19316" xr:uid="{00000000-0005-0000-0000-00007EAA0000}"/>
    <cellStyle name="Normal 8 3 2 4 2 3" xfId="5867" xr:uid="{00000000-0005-0000-0000-00007FAA0000}"/>
    <cellStyle name="Normal 8 3 2 4 2 3 2" xfId="15919" xr:uid="{00000000-0005-0000-0000-000080AA0000}"/>
    <cellStyle name="Normal 8 3 2 4 2 3 2 2" xfId="46250" xr:uid="{00000000-0005-0000-0000-000081AA0000}"/>
    <cellStyle name="Normal 8 3 2 4 2 3 2 3" xfId="31017" xr:uid="{00000000-0005-0000-0000-000082AA0000}"/>
    <cellStyle name="Normal 8 3 2 4 2 3 3" xfId="10899" xr:uid="{00000000-0005-0000-0000-000083AA0000}"/>
    <cellStyle name="Normal 8 3 2 4 2 3 3 2" xfId="41233" xr:uid="{00000000-0005-0000-0000-000084AA0000}"/>
    <cellStyle name="Normal 8 3 2 4 2 3 3 3" xfId="26000" xr:uid="{00000000-0005-0000-0000-000085AA0000}"/>
    <cellStyle name="Normal 8 3 2 4 2 3 4" xfId="36220" xr:uid="{00000000-0005-0000-0000-000086AA0000}"/>
    <cellStyle name="Normal 8 3 2 4 2 3 5" xfId="20987" xr:uid="{00000000-0005-0000-0000-000087AA0000}"/>
    <cellStyle name="Normal 8 3 2 4 2 4" xfId="12577" xr:uid="{00000000-0005-0000-0000-000088AA0000}"/>
    <cellStyle name="Normal 8 3 2 4 2 4 2" xfId="42908" xr:uid="{00000000-0005-0000-0000-000089AA0000}"/>
    <cellStyle name="Normal 8 3 2 4 2 4 3" xfId="27675" xr:uid="{00000000-0005-0000-0000-00008AAA0000}"/>
    <cellStyle name="Normal 8 3 2 4 2 5" xfId="7556" xr:uid="{00000000-0005-0000-0000-00008BAA0000}"/>
    <cellStyle name="Normal 8 3 2 4 2 5 2" xfId="37891" xr:uid="{00000000-0005-0000-0000-00008CAA0000}"/>
    <cellStyle name="Normal 8 3 2 4 2 5 3" xfId="22658" xr:uid="{00000000-0005-0000-0000-00008DAA0000}"/>
    <cellStyle name="Normal 8 3 2 4 2 6" xfId="32879" xr:uid="{00000000-0005-0000-0000-00008EAA0000}"/>
    <cellStyle name="Normal 8 3 2 4 2 7" xfId="17645" xr:uid="{00000000-0005-0000-0000-00008FAA0000}"/>
    <cellStyle name="Normal 8 3 2 4 3" xfId="3338" xr:uid="{00000000-0005-0000-0000-000090AA0000}"/>
    <cellStyle name="Normal 8 3 2 4 3 2" xfId="13412" xr:uid="{00000000-0005-0000-0000-000091AA0000}"/>
    <cellStyle name="Normal 8 3 2 4 3 2 2" xfId="43743" xr:uid="{00000000-0005-0000-0000-000092AA0000}"/>
    <cellStyle name="Normal 8 3 2 4 3 2 3" xfId="28510" xr:uid="{00000000-0005-0000-0000-000093AA0000}"/>
    <cellStyle name="Normal 8 3 2 4 3 3" xfId="8392" xr:uid="{00000000-0005-0000-0000-000094AA0000}"/>
    <cellStyle name="Normal 8 3 2 4 3 3 2" xfId="38726" xr:uid="{00000000-0005-0000-0000-000095AA0000}"/>
    <cellStyle name="Normal 8 3 2 4 3 3 3" xfId="23493" xr:uid="{00000000-0005-0000-0000-000096AA0000}"/>
    <cellStyle name="Normal 8 3 2 4 3 4" xfId="33713" xr:uid="{00000000-0005-0000-0000-000097AA0000}"/>
    <cellStyle name="Normal 8 3 2 4 3 5" xfId="18480" xr:uid="{00000000-0005-0000-0000-000098AA0000}"/>
    <cellStyle name="Normal 8 3 2 4 4" xfId="5031" xr:uid="{00000000-0005-0000-0000-000099AA0000}"/>
    <cellStyle name="Normal 8 3 2 4 4 2" xfId="15083" xr:uid="{00000000-0005-0000-0000-00009AAA0000}"/>
    <cellStyle name="Normal 8 3 2 4 4 2 2" xfId="45414" xr:uid="{00000000-0005-0000-0000-00009BAA0000}"/>
    <cellStyle name="Normal 8 3 2 4 4 2 3" xfId="30181" xr:uid="{00000000-0005-0000-0000-00009CAA0000}"/>
    <cellStyle name="Normal 8 3 2 4 4 3" xfId="10063" xr:uid="{00000000-0005-0000-0000-00009DAA0000}"/>
    <cellStyle name="Normal 8 3 2 4 4 3 2" xfId="40397" xr:uid="{00000000-0005-0000-0000-00009EAA0000}"/>
    <cellStyle name="Normal 8 3 2 4 4 3 3" xfId="25164" xr:uid="{00000000-0005-0000-0000-00009FAA0000}"/>
    <cellStyle name="Normal 8 3 2 4 4 4" xfId="35384" xr:uid="{00000000-0005-0000-0000-0000A0AA0000}"/>
    <cellStyle name="Normal 8 3 2 4 4 5" xfId="20151" xr:uid="{00000000-0005-0000-0000-0000A1AA0000}"/>
    <cellStyle name="Normal 8 3 2 4 5" xfId="11741" xr:uid="{00000000-0005-0000-0000-0000A2AA0000}"/>
    <cellStyle name="Normal 8 3 2 4 5 2" xfId="42072" xr:uid="{00000000-0005-0000-0000-0000A3AA0000}"/>
    <cellStyle name="Normal 8 3 2 4 5 3" xfId="26839" xr:uid="{00000000-0005-0000-0000-0000A4AA0000}"/>
    <cellStyle name="Normal 8 3 2 4 6" xfId="6720" xr:uid="{00000000-0005-0000-0000-0000A5AA0000}"/>
    <cellStyle name="Normal 8 3 2 4 6 2" xfId="37055" xr:uid="{00000000-0005-0000-0000-0000A6AA0000}"/>
    <cellStyle name="Normal 8 3 2 4 6 3" xfId="21822" xr:uid="{00000000-0005-0000-0000-0000A7AA0000}"/>
    <cellStyle name="Normal 8 3 2 4 7" xfId="32043" xr:uid="{00000000-0005-0000-0000-0000A8AA0000}"/>
    <cellStyle name="Normal 8 3 2 4 8" xfId="16809" xr:uid="{00000000-0005-0000-0000-0000A9AA0000}"/>
    <cellStyle name="Normal 8 3 2 5" xfId="2067" xr:uid="{00000000-0005-0000-0000-0000AAAA0000}"/>
    <cellStyle name="Normal 8 3 2 5 2" xfId="3757" xr:uid="{00000000-0005-0000-0000-0000ABAA0000}"/>
    <cellStyle name="Normal 8 3 2 5 2 2" xfId="13830" xr:uid="{00000000-0005-0000-0000-0000ACAA0000}"/>
    <cellStyle name="Normal 8 3 2 5 2 2 2" xfId="44161" xr:uid="{00000000-0005-0000-0000-0000ADAA0000}"/>
    <cellStyle name="Normal 8 3 2 5 2 2 3" xfId="28928" xr:uid="{00000000-0005-0000-0000-0000AEAA0000}"/>
    <cellStyle name="Normal 8 3 2 5 2 3" xfId="8810" xr:uid="{00000000-0005-0000-0000-0000AFAA0000}"/>
    <cellStyle name="Normal 8 3 2 5 2 3 2" xfId="39144" xr:uid="{00000000-0005-0000-0000-0000B0AA0000}"/>
    <cellStyle name="Normal 8 3 2 5 2 3 3" xfId="23911" xr:uid="{00000000-0005-0000-0000-0000B1AA0000}"/>
    <cellStyle name="Normal 8 3 2 5 2 4" xfId="34131" xr:uid="{00000000-0005-0000-0000-0000B2AA0000}"/>
    <cellStyle name="Normal 8 3 2 5 2 5" xfId="18898" xr:uid="{00000000-0005-0000-0000-0000B3AA0000}"/>
    <cellStyle name="Normal 8 3 2 5 3" xfId="5449" xr:uid="{00000000-0005-0000-0000-0000B4AA0000}"/>
    <cellStyle name="Normal 8 3 2 5 3 2" xfId="15501" xr:uid="{00000000-0005-0000-0000-0000B5AA0000}"/>
    <cellStyle name="Normal 8 3 2 5 3 2 2" xfId="45832" xr:uid="{00000000-0005-0000-0000-0000B6AA0000}"/>
    <cellStyle name="Normal 8 3 2 5 3 2 3" xfId="30599" xr:uid="{00000000-0005-0000-0000-0000B7AA0000}"/>
    <cellStyle name="Normal 8 3 2 5 3 3" xfId="10481" xr:uid="{00000000-0005-0000-0000-0000B8AA0000}"/>
    <cellStyle name="Normal 8 3 2 5 3 3 2" xfId="40815" xr:uid="{00000000-0005-0000-0000-0000B9AA0000}"/>
    <cellStyle name="Normal 8 3 2 5 3 3 3" xfId="25582" xr:uid="{00000000-0005-0000-0000-0000BAAA0000}"/>
    <cellStyle name="Normal 8 3 2 5 3 4" xfId="35802" xr:uid="{00000000-0005-0000-0000-0000BBAA0000}"/>
    <cellStyle name="Normal 8 3 2 5 3 5" xfId="20569" xr:uid="{00000000-0005-0000-0000-0000BCAA0000}"/>
    <cellStyle name="Normal 8 3 2 5 4" xfId="12159" xr:uid="{00000000-0005-0000-0000-0000BDAA0000}"/>
    <cellStyle name="Normal 8 3 2 5 4 2" xfId="42490" xr:uid="{00000000-0005-0000-0000-0000BEAA0000}"/>
    <cellStyle name="Normal 8 3 2 5 4 3" xfId="27257" xr:uid="{00000000-0005-0000-0000-0000BFAA0000}"/>
    <cellStyle name="Normal 8 3 2 5 5" xfId="7138" xr:uid="{00000000-0005-0000-0000-0000C0AA0000}"/>
    <cellStyle name="Normal 8 3 2 5 5 2" xfId="37473" xr:uid="{00000000-0005-0000-0000-0000C1AA0000}"/>
    <cellStyle name="Normal 8 3 2 5 5 3" xfId="22240" xr:uid="{00000000-0005-0000-0000-0000C2AA0000}"/>
    <cellStyle name="Normal 8 3 2 5 6" xfId="32461" xr:uid="{00000000-0005-0000-0000-0000C3AA0000}"/>
    <cellStyle name="Normal 8 3 2 5 7" xfId="17227" xr:uid="{00000000-0005-0000-0000-0000C4AA0000}"/>
    <cellStyle name="Normal 8 3 2 6" xfId="2920" xr:uid="{00000000-0005-0000-0000-0000C5AA0000}"/>
    <cellStyle name="Normal 8 3 2 6 2" xfId="12994" xr:uid="{00000000-0005-0000-0000-0000C6AA0000}"/>
    <cellStyle name="Normal 8 3 2 6 2 2" xfId="43325" xr:uid="{00000000-0005-0000-0000-0000C7AA0000}"/>
    <cellStyle name="Normal 8 3 2 6 2 3" xfId="28092" xr:uid="{00000000-0005-0000-0000-0000C8AA0000}"/>
    <cellStyle name="Normal 8 3 2 6 3" xfId="7974" xr:uid="{00000000-0005-0000-0000-0000C9AA0000}"/>
    <cellStyle name="Normal 8 3 2 6 3 2" xfId="38308" xr:uid="{00000000-0005-0000-0000-0000CAAA0000}"/>
    <cellStyle name="Normal 8 3 2 6 3 3" xfId="23075" xr:uid="{00000000-0005-0000-0000-0000CBAA0000}"/>
    <cellStyle name="Normal 8 3 2 6 4" xfId="33295" xr:uid="{00000000-0005-0000-0000-0000CCAA0000}"/>
    <cellStyle name="Normal 8 3 2 6 5" xfId="18062" xr:uid="{00000000-0005-0000-0000-0000CDAA0000}"/>
    <cellStyle name="Normal 8 3 2 7" xfId="4613" xr:uid="{00000000-0005-0000-0000-0000CEAA0000}"/>
    <cellStyle name="Normal 8 3 2 7 2" xfId="14665" xr:uid="{00000000-0005-0000-0000-0000CFAA0000}"/>
    <cellStyle name="Normal 8 3 2 7 2 2" xfId="44996" xr:uid="{00000000-0005-0000-0000-0000D0AA0000}"/>
    <cellStyle name="Normal 8 3 2 7 2 3" xfId="29763" xr:uid="{00000000-0005-0000-0000-0000D1AA0000}"/>
    <cellStyle name="Normal 8 3 2 7 3" xfId="9645" xr:uid="{00000000-0005-0000-0000-0000D2AA0000}"/>
    <cellStyle name="Normal 8 3 2 7 3 2" xfId="39979" xr:uid="{00000000-0005-0000-0000-0000D3AA0000}"/>
    <cellStyle name="Normal 8 3 2 7 3 3" xfId="24746" xr:uid="{00000000-0005-0000-0000-0000D4AA0000}"/>
    <cellStyle name="Normal 8 3 2 7 4" xfId="34966" xr:uid="{00000000-0005-0000-0000-0000D5AA0000}"/>
    <cellStyle name="Normal 8 3 2 7 5" xfId="19733" xr:uid="{00000000-0005-0000-0000-0000D6AA0000}"/>
    <cellStyle name="Normal 8 3 2 8" xfId="11323" xr:uid="{00000000-0005-0000-0000-0000D7AA0000}"/>
    <cellStyle name="Normal 8 3 2 8 2" xfId="41654" xr:uid="{00000000-0005-0000-0000-0000D8AA0000}"/>
    <cellStyle name="Normal 8 3 2 8 3" xfId="26421" xr:uid="{00000000-0005-0000-0000-0000D9AA0000}"/>
    <cellStyle name="Normal 8 3 2 9" xfId="6302" xr:uid="{00000000-0005-0000-0000-0000DAAA0000}"/>
    <cellStyle name="Normal 8 3 2 9 2" xfId="36637" xr:uid="{00000000-0005-0000-0000-0000DBAA0000}"/>
    <cellStyle name="Normal 8 3 2 9 3" xfId="21404" xr:uid="{00000000-0005-0000-0000-0000DCAA0000}"/>
    <cellStyle name="Normal 8 3 3" xfId="1266" xr:uid="{00000000-0005-0000-0000-0000DDAA0000}"/>
    <cellStyle name="Normal 8 3 3 10" xfId="16443" xr:uid="{00000000-0005-0000-0000-0000DEAA0000}"/>
    <cellStyle name="Normal 8 3 3 2" xfId="1485" xr:uid="{00000000-0005-0000-0000-0000DFAA0000}"/>
    <cellStyle name="Normal 8 3 3 2 2" xfId="1906" xr:uid="{00000000-0005-0000-0000-0000E0AA0000}"/>
    <cellStyle name="Normal 8 3 3 2 2 2" xfId="2745" xr:uid="{00000000-0005-0000-0000-0000E1AA0000}"/>
    <cellStyle name="Normal 8 3 3 2 2 2 2" xfId="4435" xr:uid="{00000000-0005-0000-0000-0000E2AA0000}"/>
    <cellStyle name="Normal 8 3 3 2 2 2 2 2" xfId="14508" xr:uid="{00000000-0005-0000-0000-0000E3AA0000}"/>
    <cellStyle name="Normal 8 3 3 2 2 2 2 2 2" xfId="44839" xr:uid="{00000000-0005-0000-0000-0000E4AA0000}"/>
    <cellStyle name="Normal 8 3 3 2 2 2 2 2 3" xfId="29606" xr:uid="{00000000-0005-0000-0000-0000E5AA0000}"/>
    <cellStyle name="Normal 8 3 3 2 2 2 2 3" xfId="9488" xr:uid="{00000000-0005-0000-0000-0000E6AA0000}"/>
    <cellStyle name="Normal 8 3 3 2 2 2 2 3 2" xfId="39822" xr:uid="{00000000-0005-0000-0000-0000E7AA0000}"/>
    <cellStyle name="Normal 8 3 3 2 2 2 2 3 3" xfId="24589" xr:uid="{00000000-0005-0000-0000-0000E8AA0000}"/>
    <cellStyle name="Normal 8 3 3 2 2 2 2 4" xfId="34809" xr:uid="{00000000-0005-0000-0000-0000E9AA0000}"/>
    <cellStyle name="Normal 8 3 3 2 2 2 2 5" xfId="19576" xr:uid="{00000000-0005-0000-0000-0000EAAA0000}"/>
    <cellStyle name="Normal 8 3 3 2 2 2 3" xfId="6127" xr:uid="{00000000-0005-0000-0000-0000EBAA0000}"/>
    <cellStyle name="Normal 8 3 3 2 2 2 3 2" xfId="16179" xr:uid="{00000000-0005-0000-0000-0000ECAA0000}"/>
    <cellStyle name="Normal 8 3 3 2 2 2 3 2 2" xfId="46510" xr:uid="{00000000-0005-0000-0000-0000EDAA0000}"/>
    <cellStyle name="Normal 8 3 3 2 2 2 3 2 3" xfId="31277" xr:uid="{00000000-0005-0000-0000-0000EEAA0000}"/>
    <cellStyle name="Normal 8 3 3 2 2 2 3 3" xfId="11159" xr:uid="{00000000-0005-0000-0000-0000EFAA0000}"/>
    <cellStyle name="Normal 8 3 3 2 2 2 3 3 2" xfId="41493" xr:uid="{00000000-0005-0000-0000-0000F0AA0000}"/>
    <cellStyle name="Normal 8 3 3 2 2 2 3 3 3" xfId="26260" xr:uid="{00000000-0005-0000-0000-0000F1AA0000}"/>
    <cellStyle name="Normal 8 3 3 2 2 2 3 4" xfId="36480" xr:uid="{00000000-0005-0000-0000-0000F2AA0000}"/>
    <cellStyle name="Normal 8 3 3 2 2 2 3 5" xfId="21247" xr:uid="{00000000-0005-0000-0000-0000F3AA0000}"/>
    <cellStyle name="Normal 8 3 3 2 2 2 4" xfId="12837" xr:uid="{00000000-0005-0000-0000-0000F4AA0000}"/>
    <cellStyle name="Normal 8 3 3 2 2 2 4 2" xfId="43168" xr:uid="{00000000-0005-0000-0000-0000F5AA0000}"/>
    <cellStyle name="Normal 8 3 3 2 2 2 4 3" xfId="27935" xr:uid="{00000000-0005-0000-0000-0000F6AA0000}"/>
    <cellStyle name="Normal 8 3 3 2 2 2 5" xfId="7816" xr:uid="{00000000-0005-0000-0000-0000F7AA0000}"/>
    <cellStyle name="Normal 8 3 3 2 2 2 5 2" xfId="38151" xr:uid="{00000000-0005-0000-0000-0000F8AA0000}"/>
    <cellStyle name="Normal 8 3 3 2 2 2 5 3" xfId="22918" xr:uid="{00000000-0005-0000-0000-0000F9AA0000}"/>
    <cellStyle name="Normal 8 3 3 2 2 2 6" xfId="33139" xr:uid="{00000000-0005-0000-0000-0000FAAA0000}"/>
    <cellStyle name="Normal 8 3 3 2 2 2 7" xfId="17905" xr:uid="{00000000-0005-0000-0000-0000FBAA0000}"/>
    <cellStyle name="Normal 8 3 3 2 2 3" xfId="3598" xr:uid="{00000000-0005-0000-0000-0000FCAA0000}"/>
    <cellStyle name="Normal 8 3 3 2 2 3 2" xfId="13672" xr:uid="{00000000-0005-0000-0000-0000FDAA0000}"/>
    <cellStyle name="Normal 8 3 3 2 2 3 2 2" xfId="44003" xr:uid="{00000000-0005-0000-0000-0000FEAA0000}"/>
    <cellStyle name="Normal 8 3 3 2 2 3 2 3" xfId="28770" xr:uid="{00000000-0005-0000-0000-0000FFAA0000}"/>
    <cellStyle name="Normal 8 3 3 2 2 3 3" xfId="8652" xr:uid="{00000000-0005-0000-0000-000000AB0000}"/>
    <cellStyle name="Normal 8 3 3 2 2 3 3 2" xfId="38986" xr:uid="{00000000-0005-0000-0000-000001AB0000}"/>
    <cellStyle name="Normal 8 3 3 2 2 3 3 3" xfId="23753" xr:uid="{00000000-0005-0000-0000-000002AB0000}"/>
    <cellStyle name="Normal 8 3 3 2 2 3 4" xfId="33973" xr:uid="{00000000-0005-0000-0000-000003AB0000}"/>
    <cellStyle name="Normal 8 3 3 2 2 3 5" xfId="18740" xr:uid="{00000000-0005-0000-0000-000004AB0000}"/>
    <cellStyle name="Normal 8 3 3 2 2 4" xfId="5291" xr:uid="{00000000-0005-0000-0000-000005AB0000}"/>
    <cellStyle name="Normal 8 3 3 2 2 4 2" xfId="15343" xr:uid="{00000000-0005-0000-0000-000006AB0000}"/>
    <cellStyle name="Normal 8 3 3 2 2 4 2 2" xfId="45674" xr:uid="{00000000-0005-0000-0000-000007AB0000}"/>
    <cellStyle name="Normal 8 3 3 2 2 4 2 3" xfId="30441" xr:uid="{00000000-0005-0000-0000-000008AB0000}"/>
    <cellStyle name="Normal 8 3 3 2 2 4 3" xfId="10323" xr:uid="{00000000-0005-0000-0000-000009AB0000}"/>
    <cellStyle name="Normal 8 3 3 2 2 4 3 2" xfId="40657" xr:uid="{00000000-0005-0000-0000-00000AAB0000}"/>
    <cellStyle name="Normal 8 3 3 2 2 4 3 3" xfId="25424" xr:uid="{00000000-0005-0000-0000-00000BAB0000}"/>
    <cellStyle name="Normal 8 3 3 2 2 4 4" xfId="35644" xr:uid="{00000000-0005-0000-0000-00000CAB0000}"/>
    <cellStyle name="Normal 8 3 3 2 2 4 5" xfId="20411" xr:uid="{00000000-0005-0000-0000-00000DAB0000}"/>
    <cellStyle name="Normal 8 3 3 2 2 5" xfId="12001" xr:uid="{00000000-0005-0000-0000-00000EAB0000}"/>
    <cellStyle name="Normal 8 3 3 2 2 5 2" xfId="42332" xr:uid="{00000000-0005-0000-0000-00000FAB0000}"/>
    <cellStyle name="Normal 8 3 3 2 2 5 3" xfId="27099" xr:uid="{00000000-0005-0000-0000-000010AB0000}"/>
    <cellStyle name="Normal 8 3 3 2 2 6" xfId="6980" xr:uid="{00000000-0005-0000-0000-000011AB0000}"/>
    <cellStyle name="Normal 8 3 3 2 2 6 2" xfId="37315" xr:uid="{00000000-0005-0000-0000-000012AB0000}"/>
    <cellStyle name="Normal 8 3 3 2 2 6 3" xfId="22082" xr:uid="{00000000-0005-0000-0000-000013AB0000}"/>
    <cellStyle name="Normal 8 3 3 2 2 7" xfId="32303" xr:uid="{00000000-0005-0000-0000-000014AB0000}"/>
    <cellStyle name="Normal 8 3 3 2 2 8" xfId="17069" xr:uid="{00000000-0005-0000-0000-000015AB0000}"/>
    <cellStyle name="Normal 8 3 3 2 3" xfId="2327" xr:uid="{00000000-0005-0000-0000-000016AB0000}"/>
    <cellStyle name="Normal 8 3 3 2 3 2" xfId="4017" xr:uid="{00000000-0005-0000-0000-000017AB0000}"/>
    <cellStyle name="Normal 8 3 3 2 3 2 2" xfId="14090" xr:uid="{00000000-0005-0000-0000-000018AB0000}"/>
    <cellStyle name="Normal 8 3 3 2 3 2 2 2" xfId="44421" xr:uid="{00000000-0005-0000-0000-000019AB0000}"/>
    <cellStyle name="Normal 8 3 3 2 3 2 2 3" xfId="29188" xr:uid="{00000000-0005-0000-0000-00001AAB0000}"/>
    <cellStyle name="Normal 8 3 3 2 3 2 3" xfId="9070" xr:uid="{00000000-0005-0000-0000-00001BAB0000}"/>
    <cellStyle name="Normal 8 3 3 2 3 2 3 2" xfId="39404" xr:uid="{00000000-0005-0000-0000-00001CAB0000}"/>
    <cellStyle name="Normal 8 3 3 2 3 2 3 3" xfId="24171" xr:uid="{00000000-0005-0000-0000-00001DAB0000}"/>
    <cellStyle name="Normal 8 3 3 2 3 2 4" xfId="34391" xr:uid="{00000000-0005-0000-0000-00001EAB0000}"/>
    <cellStyle name="Normal 8 3 3 2 3 2 5" xfId="19158" xr:uid="{00000000-0005-0000-0000-00001FAB0000}"/>
    <cellStyle name="Normal 8 3 3 2 3 3" xfId="5709" xr:uid="{00000000-0005-0000-0000-000020AB0000}"/>
    <cellStyle name="Normal 8 3 3 2 3 3 2" xfId="15761" xr:uid="{00000000-0005-0000-0000-000021AB0000}"/>
    <cellStyle name="Normal 8 3 3 2 3 3 2 2" xfId="46092" xr:uid="{00000000-0005-0000-0000-000022AB0000}"/>
    <cellStyle name="Normal 8 3 3 2 3 3 2 3" xfId="30859" xr:uid="{00000000-0005-0000-0000-000023AB0000}"/>
    <cellStyle name="Normal 8 3 3 2 3 3 3" xfId="10741" xr:uid="{00000000-0005-0000-0000-000024AB0000}"/>
    <cellStyle name="Normal 8 3 3 2 3 3 3 2" xfId="41075" xr:uid="{00000000-0005-0000-0000-000025AB0000}"/>
    <cellStyle name="Normal 8 3 3 2 3 3 3 3" xfId="25842" xr:uid="{00000000-0005-0000-0000-000026AB0000}"/>
    <cellStyle name="Normal 8 3 3 2 3 3 4" xfId="36062" xr:uid="{00000000-0005-0000-0000-000027AB0000}"/>
    <cellStyle name="Normal 8 3 3 2 3 3 5" xfId="20829" xr:uid="{00000000-0005-0000-0000-000028AB0000}"/>
    <cellStyle name="Normal 8 3 3 2 3 4" xfId="12419" xr:uid="{00000000-0005-0000-0000-000029AB0000}"/>
    <cellStyle name="Normal 8 3 3 2 3 4 2" xfId="42750" xr:uid="{00000000-0005-0000-0000-00002AAB0000}"/>
    <cellStyle name="Normal 8 3 3 2 3 4 3" xfId="27517" xr:uid="{00000000-0005-0000-0000-00002BAB0000}"/>
    <cellStyle name="Normal 8 3 3 2 3 5" xfId="7398" xr:uid="{00000000-0005-0000-0000-00002CAB0000}"/>
    <cellStyle name="Normal 8 3 3 2 3 5 2" xfId="37733" xr:uid="{00000000-0005-0000-0000-00002DAB0000}"/>
    <cellStyle name="Normal 8 3 3 2 3 5 3" xfId="22500" xr:uid="{00000000-0005-0000-0000-00002EAB0000}"/>
    <cellStyle name="Normal 8 3 3 2 3 6" xfId="32721" xr:uid="{00000000-0005-0000-0000-00002FAB0000}"/>
    <cellStyle name="Normal 8 3 3 2 3 7" xfId="17487" xr:uid="{00000000-0005-0000-0000-000030AB0000}"/>
    <cellStyle name="Normal 8 3 3 2 4" xfId="3180" xr:uid="{00000000-0005-0000-0000-000031AB0000}"/>
    <cellStyle name="Normal 8 3 3 2 4 2" xfId="13254" xr:uid="{00000000-0005-0000-0000-000032AB0000}"/>
    <cellStyle name="Normal 8 3 3 2 4 2 2" xfId="43585" xr:uid="{00000000-0005-0000-0000-000033AB0000}"/>
    <cellStyle name="Normal 8 3 3 2 4 2 3" xfId="28352" xr:uid="{00000000-0005-0000-0000-000034AB0000}"/>
    <cellStyle name="Normal 8 3 3 2 4 3" xfId="8234" xr:uid="{00000000-0005-0000-0000-000035AB0000}"/>
    <cellStyle name="Normal 8 3 3 2 4 3 2" xfId="38568" xr:uid="{00000000-0005-0000-0000-000036AB0000}"/>
    <cellStyle name="Normal 8 3 3 2 4 3 3" xfId="23335" xr:uid="{00000000-0005-0000-0000-000037AB0000}"/>
    <cellStyle name="Normal 8 3 3 2 4 4" xfId="33555" xr:uid="{00000000-0005-0000-0000-000038AB0000}"/>
    <cellStyle name="Normal 8 3 3 2 4 5" xfId="18322" xr:uid="{00000000-0005-0000-0000-000039AB0000}"/>
    <cellStyle name="Normal 8 3 3 2 5" xfId="4873" xr:uid="{00000000-0005-0000-0000-00003AAB0000}"/>
    <cellStyle name="Normal 8 3 3 2 5 2" xfId="14925" xr:uid="{00000000-0005-0000-0000-00003BAB0000}"/>
    <cellStyle name="Normal 8 3 3 2 5 2 2" xfId="45256" xr:uid="{00000000-0005-0000-0000-00003CAB0000}"/>
    <cellStyle name="Normal 8 3 3 2 5 2 3" xfId="30023" xr:uid="{00000000-0005-0000-0000-00003DAB0000}"/>
    <cellStyle name="Normal 8 3 3 2 5 3" xfId="9905" xr:uid="{00000000-0005-0000-0000-00003EAB0000}"/>
    <cellStyle name="Normal 8 3 3 2 5 3 2" xfId="40239" xr:uid="{00000000-0005-0000-0000-00003FAB0000}"/>
    <cellStyle name="Normal 8 3 3 2 5 3 3" xfId="25006" xr:uid="{00000000-0005-0000-0000-000040AB0000}"/>
    <cellStyle name="Normal 8 3 3 2 5 4" xfId="35226" xr:uid="{00000000-0005-0000-0000-000041AB0000}"/>
    <cellStyle name="Normal 8 3 3 2 5 5" xfId="19993" xr:uid="{00000000-0005-0000-0000-000042AB0000}"/>
    <cellStyle name="Normal 8 3 3 2 6" xfId="11583" xr:uid="{00000000-0005-0000-0000-000043AB0000}"/>
    <cellStyle name="Normal 8 3 3 2 6 2" xfId="41914" xr:uid="{00000000-0005-0000-0000-000044AB0000}"/>
    <cellStyle name="Normal 8 3 3 2 6 3" xfId="26681" xr:uid="{00000000-0005-0000-0000-000045AB0000}"/>
    <cellStyle name="Normal 8 3 3 2 7" xfId="6562" xr:uid="{00000000-0005-0000-0000-000046AB0000}"/>
    <cellStyle name="Normal 8 3 3 2 7 2" xfId="36897" xr:uid="{00000000-0005-0000-0000-000047AB0000}"/>
    <cellStyle name="Normal 8 3 3 2 7 3" xfId="21664" xr:uid="{00000000-0005-0000-0000-000048AB0000}"/>
    <cellStyle name="Normal 8 3 3 2 8" xfId="31885" xr:uid="{00000000-0005-0000-0000-000049AB0000}"/>
    <cellStyle name="Normal 8 3 3 2 9" xfId="16651" xr:uid="{00000000-0005-0000-0000-00004AAB0000}"/>
    <cellStyle name="Normal 8 3 3 3" xfId="1698" xr:uid="{00000000-0005-0000-0000-00004BAB0000}"/>
    <cellStyle name="Normal 8 3 3 3 2" xfId="2537" xr:uid="{00000000-0005-0000-0000-00004CAB0000}"/>
    <cellStyle name="Normal 8 3 3 3 2 2" xfId="4227" xr:uid="{00000000-0005-0000-0000-00004DAB0000}"/>
    <cellStyle name="Normal 8 3 3 3 2 2 2" xfId="14300" xr:uid="{00000000-0005-0000-0000-00004EAB0000}"/>
    <cellStyle name="Normal 8 3 3 3 2 2 2 2" xfId="44631" xr:uid="{00000000-0005-0000-0000-00004FAB0000}"/>
    <cellStyle name="Normal 8 3 3 3 2 2 2 3" xfId="29398" xr:uid="{00000000-0005-0000-0000-000050AB0000}"/>
    <cellStyle name="Normal 8 3 3 3 2 2 3" xfId="9280" xr:uid="{00000000-0005-0000-0000-000051AB0000}"/>
    <cellStyle name="Normal 8 3 3 3 2 2 3 2" xfId="39614" xr:uid="{00000000-0005-0000-0000-000052AB0000}"/>
    <cellStyle name="Normal 8 3 3 3 2 2 3 3" xfId="24381" xr:uid="{00000000-0005-0000-0000-000053AB0000}"/>
    <cellStyle name="Normal 8 3 3 3 2 2 4" xfId="34601" xr:uid="{00000000-0005-0000-0000-000054AB0000}"/>
    <cellStyle name="Normal 8 3 3 3 2 2 5" xfId="19368" xr:uid="{00000000-0005-0000-0000-000055AB0000}"/>
    <cellStyle name="Normal 8 3 3 3 2 3" xfId="5919" xr:uid="{00000000-0005-0000-0000-000056AB0000}"/>
    <cellStyle name="Normal 8 3 3 3 2 3 2" xfId="15971" xr:uid="{00000000-0005-0000-0000-000057AB0000}"/>
    <cellStyle name="Normal 8 3 3 3 2 3 2 2" xfId="46302" xr:uid="{00000000-0005-0000-0000-000058AB0000}"/>
    <cellStyle name="Normal 8 3 3 3 2 3 2 3" xfId="31069" xr:uid="{00000000-0005-0000-0000-000059AB0000}"/>
    <cellStyle name="Normal 8 3 3 3 2 3 3" xfId="10951" xr:uid="{00000000-0005-0000-0000-00005AAB0000}"/>
    <cellStyle name="Normal 8 3 3 3 2 3 3 2" xfId="41285" xr:uid="{00000000-0005-0000-0000-00005BAB0000}"/>
    <cellStyle name="Normal 8 3 3 3 2 3 3 3" xfId="26052" xr:uid="{00000000-0005-0000-0000-00005CAB0000}"/>
    <cellStyle name="Normal 8 3 3 3 2 3 4" xfId="36272" xr:uid="{00000000-0005-0000-0000-00005DAB0000}"/>
    <cellStyle name="Normal 8 3 3 3 2 3 5" xfId="21039" xr:uid="{00000000-0005-0000-0000-00005EAB0000}"/>
    <cellStyle name="Normal 8 3 3 3 2 4" xfId="12629" xr:uid="{00000000-0005-0000-0000-00005FAB0000}"/>
    <cellStyle name="Normal 8 3 3 3 2 4 2" xfId="42960" xr:uid="{00000000-0005-0000-0000-000060AB0000}"/>
    <cellStyle name="Normal 8 3 3 3 2 4 3" xfId="27727" xr:uid="{00000000-0005-0000-0000-000061AB0000}"/>
    <cellStyle name="Normal 8 3 3 3 2 5" xfId="7608" xr:uid="{00000000-0005-0000-0000-000062AB0000}"/>
    <cellStyle name="Normal 8 3 3 3 2 5 2" xfId="37943" xr:uid="{00000000-0005-0000-0000-000063AB0000}"/>
    <cellStyle name="Normal 8 3 3 3 2 5 3" xfId="22710" xr:uid="{00000000-0005-0000-0000-000064AB0000}"/>
    <cellStyle name="Normal 8 3 3 3 2 6" xfId="32931" xr:uid="{00000000-0005-0000-0000-000065AB0000}"/>
    <cellStyle name="Normal 8 3 3 3 2 7" xfId="17697" xr:uid="{00000000-0005-0000-0000-000066AB0000}"/>
    <cellStyle name="Normal 8 3 3 3 3" xfId="3390" xr:uid="{00000000-0005-0000-0000-000067AB0000}"/>
    <cellStyle name="Normal 8 3 3 3 3 2" xfId="13464" xr:uid="{00000000-0005-0000-0000-000068AB0000}"/>
    <cellStyle name="Normal 8 3 3 3 3 2 2" xfId="43795" xr:uid="{00000000-0005-0000-0000-000069AB0000}"/>
    <cellStyle name="Normal 8 3 3 3 3 2 3" xfId="28562" xr:uid="{00000000-0005-0000-0000-00006AAB0000}"/>
    <cellStyle name="Normal 8 3 3 3 3 3" xfId="8444" xr:uid="{00000000-0005-0000-0000-00006BAB0000}"/>
    <cellStyle name="Normal 8 3 3 3 3 3 2" xfId="38778" xr:uid="{00000000-0005-0000-0000-00006CAB0000}"/>
    <cellStyle name="Normal 8 3 3 3 3 3 3" xfId="23545" xr:uid="{00000000-0005-0000-0000-00006DAB0000}"/>
    <cellStyle name="Normal 8 3 3 3 3 4" xfId="33765" xr:uid="{00000000-0005-0000-0000-00006EAB0000}"/>
    <cellStyle name="Normal 8 3 3 3 3 5" xfId="18532" xr:uid="{00000000-0005-0000-0000-00006FAB0000}"/>
    <cellStyle name="Normal 8 3 3 3 4" xfId="5083" xr:uid="{00000000-0005-0000-0000-000070AB0000}"/>
    <cellStyle name="Normal 8 3 3 3 4 2" xfId="15135" xr:uid="{00000000-0005-0000-0000-000071AB0000}"/>
    <cellStyle name="Normal 8 3 3 3 4 2 2" xfId="45466" xr:uid="{00000000-0005-0000-0000-000072AB0000}"/>
    <cellStyle name="Normal 8 3 3 3 4 2 3" xfId="30233" xr:uid="{00000000-0005-0000-0000-000073AB0000}"/>
    <cellStyle name="Normal 8 3 3 3 4 3" xfId="10115" xr:uid="{00000000-0005-0000-0000-000074AB0000}"/>
    <cellStyle name="Normal 8 3 3 3 4 3 2" xfId="40449" xr:uid="{00000000-0005-0000-0000-000075AB0000}"/>
    <cellStyle name="Normal 8 3 3 3 4 3 3" xfId="25216" xr:uid="{00000000-0005-0000-0000-000076AB0000}"/>
    <cellStyle name="Normal 8 3 3 3 4 4" xfId="35436" xr:uid="{00000000-0005-0000-0000-000077AB0000}"/>
    <cellStyle name="Normal 8 3 3 3 4 5" xfId="20203" xr:uid="{00000000-0005-0000-0000-000078AB0000}"/>
    <cellStyle name="Normal 8 3 3 3 5" xfId="11793" xr:uid="{00000000-0005-0000-0000-000079AB0000}"/>
    <cellStyle name="Normal 8 3 3 3 5 2" xfId="42124" xr:uid="{00000000-0005-0000-0000-00007AAB0000}"/>
    <cellStyle name="Normal 8 3 3 3 5 3" xfId="26891" xr:uid="{00000000-0005-0000-0000-00007BAB0000}"/>
    <cellStyle name="Normal 8 3 3 3 6" xfId="6772" xr:uid="{00000000-0005-0000-0000-00007CAB0000}"/>
    <cellStyle name="Normal 8 3 3 3 6 2" xfId="37107" xr:uid="{00000000-0005-0000-0000-00007DAB0000}"/>
    <cellStyle name="Normal 8 3 3 3 6 3" xfId="21874" xr:uid="{00000000-0005-0000-0000-00007EAB0000}"/>
    <cellStyle name="Normal 8 3 3 3 7" xfId="32095" xr:uid="{00000000-0005-0000-0000-00007FAB0000}"/>
    <cellStyle name="Normal 8 3 3 3 8" xfId="16861" xr:uid="{00000000-0005-0000-0000-000080AB0000}"/>
    <cellStyle name="Normal 8 3 3 4" xfId="2119" xr:uid="{00000000-0005-0000-0000-000081AB0000}"/>
    <cellStyle name="Normal 8 3 3 4 2" xfId="3809" xr:uid="{00000000-0005-0000-0000-000082AB0000}"/>
    <cellStyle name="Normal 8 3 3 4 2 2" xfId="13882" xr:uid="{00000000-0005-0000-0000-000083AB0000}"/>
    <cellStyle name="Normal 8 3 3 4 2 2 2" xfId="44213" xr:uid="{00000000-0005-0000-0000-000084AB0000}"/>
    <cellStyle name="Normal 8 3 3 4 2 2 3" xfId="28980" xr:uid="{00000000-0005-0000-0000-000085AB0000}"/>
    <cellStyle name="Normal 8 3 3 4 2 3" xfId="8862" xr:uid="{00000000-0005-0000-0000-000086AB0000}"/>
    <cellStyle name="Normal 8 3 3 4 2 3 2" xfId="39196" xr:uid="{00000000-0005-0000-0000-000087AB0000}"/>
    <cellStyle name="Normal 8 3 3 4 2 3 3" xfId="23963" xr:uid="{00000000-0005-0000-0000-000088AB0000}"/>
    <cellStyle name="Normal 8 3 3 4 2 4" xfId="34183" xr:uid="{00000000-0005-0000-0000-000089AB0000}"/>
    <cellStyle name="Normal 8 3 3 4 2 5" xfId="18950" xr:uid="{00000000-0005-0000-0000-00008AAB0000}"/>
    <cellStyle name="Normal 8 3 3 4 3" xfId="5501" xr:uid="{00000000-0005-0000-0000-00008BAB0000}"/>
    <cellStyle name="Normal 8 3 3 4 3 2" xfId="15553" xr:uid="{00000000-0005-0000-0000-00008CAB0000}"/>
    <cellStyle name="Normal 8 3 3 4 3 2 2" xfId="45884" xr:uid="{00000000-0005-0000-0000-00008DAB0000}"/>
    <cellStyle name="Normal 8 3 3 4 3 2 3" xfId="30651" xr:uid="{00000000-0005-0000-0000-00008EAB0000}"/>
    <cellStyle name="Normal 8 3 3 4 3 3" xfId="10533" xr:uid="{00000000-0005-0000-0000-00008FAB0000}"/>
    <cellStyle name="Normal 8 3 3 4 3 3 2" xfId="40867" xr:uid="{00000000-0005-0000-0000-000090AB0000}"/>
    <cellStyle name="Normal 8 3 3 4 3 3 3" xfId="25634" xr:uid="{00000000-0005-0000-0000-000091AB0000}"/>
    <cellStyle name="Normal 8 3 3 4 3 4" xfId="35854" xr:uid="{00000000-0005-0000-0000-000092AB0000}"/>
    <cellStyle name="Normal 8 3 3 4 3 5" xfId="20621" xr:uid="{00000000-0005-0000-0000-000093AB0000}"/>
    <cellStyle name="Normal 8 3 3 4 4" xfId="12211" xr:uid="{00000000-0005-0000-0000-000094AB0000}"/>
    <cellStyle name="Normal 8 3 3 4 4 2" xfId="42542" xr:uid="{00000000-0005-0000-0000-000095AB0000}"/>
    <cellStyle name="Normal 8 3 3 4 4 3" xfId="27309" xr:uid="{00000000-0005-0000-0000-000096AB0000}"/>
    <cellStyle name="Normal 8 3 3 4 5" xfId="7190" xr:uid="{00000000-0005-0000-0000-000097AB0000}"/>
    <cellStyle name="Normal 8 3 3 4 5 2" xfId="37525" xr:uid="{00000000-0005-0000-0000-000098AB0000}"/>
    <cellStyle name="Normal 8 3 3 4 5 3" xfId="22292" xr:uid="{00000000-0005-0000-0000-000099AB0000}"/>
    <cellStyle name="Normal 8 3 3 4 6" xfId="32513" xr:uid="{00000000-0005-0000-0000-00009AAB0000}"/>
    <cellStyle name="Normal 8 3 3 4 7" xfId="17279" xr:uid="{00000000-0005-0000-0000-00009BAB0000}"/>
    <cellStyle name="Normal 8 3 3 5" xfId="2972" xr:uid="{00000000-0005-0000-0000-00009CAB0000}"/>
    <cellStyle name="Normal 8 3 3 5 2" xfId="13046" xr:uid="{00000000-0005-0000-0000-00009DAB0000}"/>
    <cellStyle name="Normal 8 3 3 5 2 2" xfId="43377" xr:uid="{00000000-0005-0000-0000-00009EAB0000}"/>
    <cellStyle name="Normal 8 3 3 5 2 3" xfId="28144" xr:uid="{00000000-0005-0000-0000-00009FAB0000}"/>
    <cellStyle name="Normal 8 3 3 5 3" xfId="8026" xr:uid="{00000000-0005-0000-0000-0000A0AB0000}"/>
    <cellStyle name="Normal 8 3 3 5 3 2" xfId="38360" xr:uid="{00000000-0005-0000-0000-0000A1AB0000}"/>
    <cellStyle name="Normal 8 3 3 5 3 3" xfId="23127" xr:uid="{00000000-0005-0000-0000-0000A2AB0000}"/>
    <cellStyle name="Normal 8 3 3 5 4" xfId="33347" xr:uid="{00000000-0005-0000-0000-0000A3AB0000}"/>
    <cellStyle name="Normal 8 3 3 5 5" xfId="18114" xr:uid="{00000000-0005-0000-0000-0000A4AB0000}"/>
    <cellStyle name="Normal 8 3 3 6" xfId="4665" xr:uid="{00000000-0005-0000-0000-0000A5AB0000}"/>
    <cellStyle name="Normal 8 3 3 6 2" xfId="14717" xr:uid="{00000000-0005-0000-0000-0000A6AB0000}"/>
    <cellStyle name="Normal 8 3 3 6 2 2" xfId="45048" xr:uid="{00000000-0005-0000-0000-0000A7AB0000}"/>
    <cellStyle name="Normal 8 3 3 6 2 3" xfId="29815" xr:uid="{00000000-0005-0000-0000-0000A8AB0000}"/>
    <cellStyle name="Normal 8 3 3 6 3" xfId="9697" xr:uid="{00000000-0005-0000-0000-0000A9AB0000}"/>
    <cellStyle name="Normal 8 3 3 6 3 2" xfId="40031" xr:uid="{00000000-0005-0000-0000-0000AAAB0000}"/>
    <cellStyle name="Normal 8 3 3 6 3 3" xfId="24798" xr:uid="{00000000-0005-0000-0000-0000ABAB0000}"/>
    <cellStyle name="Normal 8 3 3 6 4" xfId="35018" xr:uid="{00000000-0005-0000-0000-0000ACAB0000}"/>
    <cellStyle name="Normal 8 3 3 6 5" xfId="19785" xr:uid="{00000000-0005-0000-0000-0000ADAB0000}"/>
    <cellStyle name="Normal 8 3 3 7" xfId="11375" xr:uid="{00000000-0005-0000-0000-0000AEAB0000}"/>
    <cellStyle name="Normal 8 3 3 7 2" xfId="41706" xr:uid="{00000000-0005-0000-0000-0000AFAB0000}"/>
    <cellStyle name="Normal 8 3 3 7 3" xfId="26473" xr:uid="{00000000-0005-0000-0000-0000B0AB0000}"/>
    <cellStyle name="Normal 8 3 3 8" xfId="6354" xr:uid="{00000000-0005-0000-0000-0000B1AB0000}"/>
    <cellStyle name="Normal 8 3 3 8 2" xfId="36689" xr:uid="{00000000-0005-0000-0000-0000B2AB0000}"/>
    <cellStyle name="Normal 8 3 3 8 3" xfId="21456" xr:uid="{00000000-0005-0000-0000-0000B3AB0000}"/>
    <cellStyle name="Normal 8 3 3 9" xfId="31678" xr:uid="{00000000-0005-0000-0000-0000B4AB0000}"/>
    <cellStyle name="Normal 8 3 4" xfId="1379" xr:uid="{00000000-0005-0000-0000-0000B5AB0000}"/>
    <cellStyle name="Normal 8 3 4 2" xfId="1802" xr:uid="{00000000-0005-0000-0000-0000B6AB0000}"/>
    <cellStyle name="Normal 8 3 4 2 2" xfId="2641" xr:uid="{00000000-0005-0000-0000-0000B7AB0000}"/>
    <cellStyle name="Normal 8 3 4 2 2 2" xfId="4331" xr:uid="{00000000-0005-0000-0000-0000B8AB0000}"/>
    <cellStyle name="Normal 8 3 4 2 2 2 2" xfId="14404" xr:uid="{00000000-0005-0000-0000-0000B9AB0000}"/>
    <cellStyle name="Normal 8 3 4 2 2 2 2 2" xfId="44735" xr:uid="{00000000-0005-0000-0000-0000BAAB0000}"/>
    <cellStyle name="Normal 8 3 4 2 2 2 2 3" xfId="29502" xr:uid="{00000000-0005-0000-0000-0000BBAB0000}"/>
    <cellStyle name="Normal 8 3 4 2 2 2 3" xfId="9384" xr:uid="{00000000-0005-0000-0000-0000BCAB0000}"/>
    <cellStyle name="Normal 8 3 4 2 2 2 3 2" xfId="39718" xr:uid="{00000000-0005-0000-0000-0000BDAB0000}"/>
    <cellStyle name="Normal 8 3 4 2 2 2 3 3" xfId="24485" xr:uid="{00000000-0005-0000-0000-0000BEAB0000}"/>
    <cellStyle name="Normal 8 3 4 2 2 2 4" xfId="34705" xr:uid="{00000000-0005-0000-0000-0000BFAB0000}"/>
    <cellStyle name="Normal 8 3 4 2 2 2 5" xfId="19472" xr:uid="{00000000-0005-0000-0000-0000C0AB0000}"/>
    <cellStyle name="Normal 8 3 4 2 2 3" xfId="6023" xr:uid="{00000000-0005-0000-0000-0000C1AB0000}"/>
    <cellStyle name="Normal 8 3 4 2 2 3 2" xfId="16075" xr:uid="{00000000-0005-0000-0000-0000C2AB0000}"/>
    <cellStyle name="Normal 8 3 4 2 2 3 2 2" xfId="46406" xr:uid="{00000000-0005-0000-0000-0000C3AB0000}"/>
    <cellStyle name="Normal 8 3 4 2 2 3 2 3" xfId="31173" xr:uid="{00000000-0005-0000-0000-0000C4AB0000}"/>
    <cellStyle name="Normal 8 3 4 2 2 3 3" xfId="11055" xr:uid="{00000000-0005-0000-0000-0000C5AB0000}"/>
    <cellStyle name="Normal 8 3 4 2 2 3 3 2" xfId="41389" xr:uid="{00000000-0005-0000-0000-0000C6AB0000}"/>
    <cellStyle name="Normal 8 3 4 2 2 3 3 3" xfId="26156" xr:uid="{00000000-0005-0000-0000-0000C7AB0000}"/>
    <cellStyle name="Normal 8 3 4 2 2 3 4" xfId="36376" xr:uid="{00000000-0005-0000-0000-0000C8AB0000}"/>
    <cellStyle name="Normal 8 3 4 2 2 3 5" xfId="21143" xr:uid="{00000000-0005-0000-0000-0000C9AB0000}"/>
    <cellStyle name="Normal 8 3 4 2 2 4" xfId="12733" xr:uid="{00000000-0005-0000-0000-0000CAAB0000}"/>
    <cellStyle name="Normal 8 3 4 2 2 4 2" xfId="43064" xr:uid="{00000000-0005-0000-0000-0000CBAB0000}"/>
    <cellStyle name="Normal 8 3 4 2 2 4 3" xfId="27831" xr:uid="{00000000-0005-0000-0000-0000CCAB0000}"/>
    <cellStyle name="Normal 8 3 4 2 2 5" xfId="7712" xr:uid="{00000000-0005-0000-0000-0000CDAB0000}"/>
    <cellStyle name="Normal 8 3 4 2 2 5 2" xfId="38047" xr:uid="{00000000-0005-0000-0000-0000CEAB0000}"/>
    <cellStyle name="Normal 8 3 4 2 2 5 3" xfId="22814" xr:uid="{00000000-0005-0000-0000-0000CFAB0000}"/>
    <cellStyle name="Normal 8 3 4 2 2 6" xfId="33035" xr:uid="{00000000-0005-0000-0000-0000D0AB0000}"/>
    <cellStyle name="Normal 8 3 4 2 2 7" xfId="17801" xr:uid="{00000000-0005-0000-0000-0000D1AB0000}"/>
    <cellStyle name="Normal 8 3 4 2 3" xfId="3494" xr:uid="{00000000-0005-0000-0000-0000D2AB0000}"/>
    <cellStyle name="Normal 8 3 4 2 3 2" xfId="13568" xr:uid="{00000000-0005-0000-0000-0000D3AB0000}"/>
    <cellStyle name="Normal 8 3 4 2 3 2 2" xfId="43899" xr:uid="{00000000-0005-0000-0000-0000D4AB0000}"/>
    <cellStyle name="Normal 8 3 4 2 3 2 3" xfId="28666" xr:uid="{00000000-0005-0000-0000-0000D5AB0000}"/>
    <cellStyle name="Normal 8 3 4 2 3 3" xfId="8548" xr:uid="{00000000-0005-0000-0000-0000D6AB0000}"/>
    <cellStyle name="Normal 8 3 4 2 3 3 2" xfId="38882" xr:uid="{00000000-0005-0000-0000-0000D7AB0000}"/>
    <cellStyle name="Normal 8 3 4 2 3 3 3" xfId="23649" xr:uid="{00000000-0005-0000-0000-0000D8AB0000}"/>
    <cellStyle name="Normal 8 3 4 2 3 4" xfId="33869" xr:uid="{00000000-0005-0000-0000-0000D9AB0000}"/>
    <cellStyle name="Normal 8 3 4 2 3 5" xfId="18636" xr:uid="{00000000-0005-0000-0000-0000DAAB0000}"/>
    <cellStyle name="Normal 8 3 4 2 4" xfId="5187" xr:uid="{00000000-0005-0000-0000-0000DBAB0000}"/>
    <cellStyle name="Normal 8 3 4 2 4 2" xfId="15239" xr:uid="{00000000-0005-0000-0000-0000DCAB0000}"/>
    <cellStyle name="Normal 8 3 4 2 4 2 2" xfId="45570" xr:uid="{00000000-0005-0000-0000-0000DDAB0000}"/>
    <cellStyle name="Normal 8 3 4 2 4 2 3" xfId="30337" xr:uid="{00000000-0005-0000-0000-0000DEAB0000}"/>
    <cellStyle name="Normal 8 3 4 2 4 3" xfId="10219" xr:uid="{00000000-0005-0000-0000-0000DFAB0000}"/>
    <cellStyle name="Normal 8 3 4 2 4 3 2" xfId="40553" xr:uid="{00000000-0005-0000-0000-0000E0AB0000}"/>
    <cellStyle name="Normal 8 3 4 2 4 3 3" xfId="25320" xr:uid="{00000000-0005-0000-0000-0000E1AB0000}"/>
    <cellStyle name="Normal 8 3 4 2 4 4" xfId="35540" xr:uid="{00000000-0005-0000-0000-0000E2AB0000}"/>
    <cellStyle name="Normal 8 3 4 2 4 5" xfId="20307" xr:uid="{00000000-0005-0000-0000-0000E3AB0000}"/>
    <cellStyle name="Normal 8 3 4 2 5" xfId="11897" xr:uid="{00000000-0005-0000-0000-0000E4AB0000}"/>
    <cellStyle name="Normal 8 3 4 2 5 2" xfId="42228" xr:uid="{00000000-0005-0000-0000-0000E5AB0000}"/>
    <cellStyle name="Normal 8 3 4 2 5 3" xfId="26995" xr:uid="{00000000-0005-0000-0000-0000E6AB0000}"/>
    <cellStyle name="Normal 8 3 4 2 6" xfId="6876" xr:uid="{00000000-0005-0000-0000-0000E7AB0000}"/>
    <cellStyle name="Normal 8 3 4 2 6 2" xfId="37211" xr:uid="{00000000-0005-0000-0000-0000E8AB0000}"/>
    <cellStyle name="Normal 8 3 4 2 6 3" xfId="21978" xr:uid="{00000000-0005-0000-0000-0000E9AB0000}"/>
    <cellStyle name="Normal 8 3 4 2 7" xfId="32199" xr:uid="{00000000-0005-0000-0000-0000EAAB0000}"/>
    <cellStyle name="Normal 8 3 4 2 8" xfId="16965" xr:uid="{00000000-0005-0000-0000-0000EBAB0000}"/>
    <cellStyle name="Normal 8 3 4 3" xfId="2223" xr:uid="{00000000-0005-0000-0000-0000ECAB0000}"/>
    <cellStyle name="Normal 8 3 4 3 2" xfId="3913" xr:uid="{00000000-0005-0000-0000-0000EDAB0000}"/>
    <cellStyle name="Normal 8 3 4 3 2 2" xfId="13986" xr:uid="{00000000-0005-0000-0000-0000EEAB0000}"/>
    <cellStyle name="Normal 8 3 4 3 2 2 2" xfId="44317" xr:uid="{00000000-0005-0000-0000-0000EFAB0000}"/>
    <cellStyle name="Normal 8 3 4 3 2 2 3" xfId="29084" xr:uid="{00000000-0005-0000-0000-0000F0AB0000}"/>
    <cellStyle name="Normal 8 3 4 3 2 3" xfId="8966" xr:uid="{00000000-0005-0000-0000-0000F1AB0000}"/>
    <cellStyle name="Normal 8 3 4 3 2 3 2" xfId="39300" xr:uid="{00000000-0005-0000-0000-0000F2AB0000}"/>
    <cellStyle name="Normal 8 3 4 3 2 3 3" xfId="24067" xr:uid="{00000000-0005-0000-0000-0000F3AB0000}"/>
    <cellStyle name="Normal 8 3 4 3 2 4" xfId="34287" xr:uid="{00000000-0005-0000-0000-0000F4AB0000}"/>
    <cellStyle name="Normal 8 3 4 3 2 5" xfId="19054" xr:uid="{00000000-0005-0000-0000-0000F5AB0000}"/>
    <cellStyle name="Normal 8 3 4 3 3" xfId="5605" xr:uid="{00000000-0005-0000-0000-0000F6AB0000}"/>
    <cellStyle name="Normal 8 3 4 3 3 2" xfId="15657" xr:uid="{00000000-0005-0000-0000-0000F7AB0000}"/>
    <cellStyle name="Normal 8 3 4 3 3 2 2" xfId="45988" xr:uid="{00000000-0005-0000-0000-0000F8AB0000}"/>
    <cellStyle name="Normal 8 3 4 3 3 2 3" xfId="30755" xr:uid="{00000000-0005-0000-0000-0000F9AB0000}"/>
    <cellStyle name="Normal 8 3 4 3 3 3" xfId="10637" xr:uid="{00000000-0005-0000-0000-0000FAAB0000}"/>
    <cellStyle name="Normal 8 3 4 3 3 3 2" xfId="40971" xr:uid="{00000000-0005-0000-0000-0000FBAB0000}"/>
    <cellStyle name="Normal 8 3 4 3 3 3 3" xfId="25738" xr:uid="{00000000-0005-0000-0000-0000FCAB0000}"/>
    <cellStyle name="Normal 8 3 4 3 3 4" xfId="35958" xr:uid="{00000000-0005-0000-0000-0000FDAB0000}"/>
    <cellStyle name="Normal 8 3 4 3 3 5" xfId="20725" xr:uid="{00000000-0005-0000-0000-0000FEAB0000}"/>
    <cellStyle name="Normal 8 3 4 3 4" xfId="12315" xr:uid="{00000000-0005-0000-0000-0000FFAB0000}"/>
    <cellStyle name="Normal 8 3 4 3 4 2" xfId="42646" xr:uid="{00000000-0005-0000-0000-000000AC0000}"/>
    <cellStyle name="Normal 8 3 4 3 4 3" xfId="27413" xr:uid="{00000000-0005-0000-0000-000001AC0000}"/>
    <cellStyle name="Normal 8 3 4 3 5" xfId="7294" xr:uid="{00000000-0005-0000-0000-000002AC0000}"/>
    <cellStyle name="Normal 8 3 4 3 5 2" xfId="37629" xr:uid="{00000000-0005-0000-0000-000003AC0000}"/>
    <cellStyle name="Normal 8 3 4 3 5 3" xfId="22396" xr:uid="{00000000-0005-0000-0000-000004AC0000}"/>
    <cellStyle name="Normal 8 3 4 3 6" xfId="32617" xr:uid="{00000000-0005-0000-0000-000005AC0000}"/>
    <cellStyle name="Normal 8 3 4 3 7" xfId="17383" xr:uid="{00000000-0005-0000-0000-000006AC0000}"/>
    <cellStyle name="Normal 8 3 4 4" xfId="3076" xr:uid="{00000000-0005-0000-0000-000007AC0000}"/>
    <cellStyle name="Normal 8 3 4 4 2" xfId="13150" xr:uid="{00000000-0005-0000-0000-000008AC0000}"/>
    <cellStyle name="Normal 8 3 4 4 2 2" xfId="43481" xr:uid="{00000000-0005-0000-0000-000009AC0000}"/>
    <cellStyle name="Normal 8 3 4 4 2 3" xfId="28248" xr:uid="{00000000-0005-0000-0000-00000AAC0000}"/>
    <cellStyle name="Normal 8 3 4 4 3" xfId="8130" xr:uid="{00000000-0005-0000-0000-00000BAC0000}"/>
    <cellStyle name="Normal 8 3 4 4 3 2" xfId="38464" xr:uid="{00000000-0005-0000-0000-00000CAC0000}"/>
    <cellStyle name="Normal 8 3 4 4 3 3" xfId="23231" xr:uid="{00000000-0005-0000-0000-00000DAC0000}"/>
    <cellStyle name="Normal 8 3 4 4 4" xfId="33451" xr:uid="{00000000-0005-0000-0000-00000EAC0000}"/>
    <cellStyle name="Normal 8 3 4 4 5" xfId="18218" xr:uid="{00000000-0005-0000-0000-00000FAC0000}"/>
    <cellStyle name="Normal 8 3 4 5" xfId="4769" xr:uid="{00000000-0005-0000-0000-000010AC0000}"/>
    <cellStyle name="Normal 8 3 4 5 2" xfId="14821" xr:uid="{00000000-0005-0000-0000-000011AC0000}"/>
    <cellStyle name="Normal 8 3 4 5 2 2" xfId="45152" xr:uid="{00000000-0005-0000-0000-000012AC0000}"/>
    <cellStyle name="Normal 8 3 4 5 2 3" xfId="29919" xr:uid="{00000000-0005-0000-0000-000013AC0000}"/>
    <cellStyle name="Normal 8 3 4 5 3" xfId="9801" xr:uid="{00000000-0005-0000-0000-000014AC0000}"/>
    <cellStyle name="Normal 8 3 4 5 3 2" xfId="40135" xr:uid="{00000000-0005-0000-0000-000015AC0000}"/>
    <cellStyle name="Normal 8 3 4 5 3 3" xfId="24902" xr:uid="{00000000-0005-0000-0000-000016AC0000}"/>
    <cellStyle name="Normal 8 3 4 5 4" xfId="35122" xr:uid="{00000000-0005-0000-0000-000017AC0000}"/>
    <cellStyle name="Normal 8 3 4 5 5" xfId="19889" xr:uid="{00000000-0005-0000-0000-000018AC0000}"/>
    <cellStyle name="Normal 8 3 4 6" xfId="11479" xr:uid="{00000000-0005-0000-0000-000019AC0000}"/>
    <cellStyle name="Normal 8 3 4 6 2" xfId="41810" xr:uid="{00000000-0005-0000-0000-00001AAC0000}"/>
    <cellStyle name="Normal 8 3 4 6 3" xfId="26577" xr:uid="{00000000-0005-0000-0000-00001BAC0000}"/>
    <cellStyle name="Normal 8 3 4 7" xfId="6458" xr:uid="{00000000-0005-0000-0000-00001CAC0000}"/>
    <cellStyle name="Normal 8 3 4 7 2" xfId="36793" xr:uid="{00000000-0005-0000-0000-00001DAC0000}"/>
    <cellStyle name="Normal 8 3 4 7 3" xfId="21560" xr:uid="{00000000-0005-0000-0000-00001EAC0000}"/>
    <cellStyle name="Normal 8 3 4 8" xfId="31781" xr:uid="{00000000-0005-0000-0000-00001FAC0000}"/>
    <cellStyle name="Normal 8 3 4 9" xfId="16547" xr:uid="{00000000-0005-0000-0000-000020AC0000}"/>
    <cellStyle name="Normal 8 3 5" xfId="1592" xr:uid="{00000000-0005-0000-0000-000021AC0000}"/>
    <cellStyle name="Normal 8 3 5 2" xfId="2433" xr:uid="{00000000-0005-0000-0000-000022AC0000}"/>
    <cellStyle name="Normal 8 3 5 2 2" xfId="4123" xr:uid="{00000000-0005-0000-0000-000023AC0000}"/>
    <cellStyle name="Normal 8 3 5 2 2 2" xfId="14196" xr:uid="{00000000-0005-0000-0000-000024AC0000}"/>
    <cellStyle name="Normal 8 3 5 2 2 2 2" xfId="44527" xr:uid="{00000000-0005-0000-0000-000025AC0000}"/>
    <cellStyle name="Normal 8 3 5 2 2 2 3" xfId="29294" xr:uid="{00000000-0005-0000-0000-000026AC0000}"/>
    <cellStyle name="Normal 8 3 5 2 2 3" xfId="9176" xr:uid="{00000000-0005-0000-0000-000027AC0000}"/>
    <cellStyle name="Normal 8 3 5 2 2 3 2" xfId="39510" xr:uid="{00000000-0005-0000-0000-000028AC0000}"/>
    <cellStyle name="Normal 8 3 5 2 2 3 3" xfId="24277" xr:uid="{00000000-0005-0000-0000-000029AC0000}"/>
    <cellStyle name="Normal 8 3 5 2 2 4" xfId="34497" xr:uid="{00000000-0005-0000-0000-00002AAC0000}"/>
    <cellStyle name="Normal 8 3 5 2 2 5" xfId="19264" xr:uid="{00000000-0005-0000-0000-00002BAC0000}"/>
    <cellStyle name="Normal 8 3 5 2 3" xfId="5815" xr:uid="{00000000-0005-0000-0000-00002CAC0000}"/>
    <cellStyle name="Normal 8 3 5 2 3 2" xfId="15867" xr:uid="{00000000-0005-0000-0000-00002DAC0000}"/>
    <cellStyle name="Normal 8 3 5 2 3 2 2" xfId="46198" xr:uid="{00000000-0005-0000-0000-00002EAC0000}"/>
    <cellStyle name="Normal 8 3 5 2 3 2 3" xfId="30965" xr:uid="{00000000-0005-0000-0000-00002FAC0000}"/>
    <cellStyle name="Normal 8 3 5 2 3 3" xfId="10847" xr:uid="{00000000-0005-0000-0000-000030AC0000}"/>
    <cellStyle name="Normal 8 3 5 2 3 3 2" xfId="41181" xr:uid="{00000000-0005-0000-0000-000031AC0000}"/>
    <cellStyle name="Normal 8 3 5 2 3 3 3" xfId="25948" xr:uid="{00000000-0005-0000-0000-000032AC0000}"/>
    <cellStyle name="Normal 8 3 5 2 3 4" xfId="36168" xr:uid="{00000000-0005-0000-0000-000033AC0000}"/>
    <cellStyle name="Normal 8 3 5 2 3 5" xfId="20935" xr:uid="{00000000-0005-0000-0000-000034AC0000}"/>
    <cellStyle name="Normal 8 3 5 2 4" xfId="12525" xr:uid="{00000000-0005-0000-0000-000035AC0000}"/>
    <cellStyle name="Normal 8 3 5 2 4 2" xfId="42856" xr:uid="{00000000-0005-0000-0000-000036AC0000}"/>
    <cellStyle name="Normal 8 3 5 2 4 3" xfId="27623" xr:uid="{00000000-0005-0000-0000-000037AC0000}"/>
    <cellStyle name="Normal 8 3 5 2 5" xfId="7504" xr:uid="{00000000-0005-0000-0000-000038AC0000}"/>
    <cellStyle name="Normal 8 3 5 2 5 2" xfId="37839" xr:uid="{00000000-0005-0000-0000-000039AC0000}"/>
    <cellStyle name="Normal 8 3 5 2 5 3" xfId="22606" xr:uid="{00000000-0005-0000-0000-00003AAC0000}"/>
    <cellStyle name="Normal 8 3 5 2 6" xfId="32827" xr:uid="{00000000-0005-0000-0000-00003BAC0000}"/>
    <cellStyle name="Normal 8 3 5 2 7" xfId="17593" xr:uid="{00000000-0005-0000-0000-00003CAC0000}"/>
    <cellStyle name="Normal 8 3 5 3" xfId="3286" xr:uid="{00000000-0005-0000-0000-00003DAC0000}"/>
    <cellStyle name="Normal 8 3 5 3 2" xfId="13360" xr:uid="{00000000-0005-0000-0000-00003EAC0000}"/>
    <cellStyle name="Normal 8 3 5 3 2 2" xfId="43691" xr:uid="{00000000-0005-0000-0000-00003FAC0000}"/>
    <cellStyle name="Normal 8 3 5 3 2 3" xfId="28458" xr:uid="{00000000-0005-0000-0000-000040AC0000}"/>
    <cellStyle name="Normal 8 3 5 3 3" xfId="8340" xr:uid="{00000000-0005-0000-0000-000041AC0000}"/>
    <cellStyle name="Normal 8 3 5 3 3 2" xfId="38674" xr:uid="{00000000-0005-0000-0000-000042AC0000}"/>
    <cellStyle name="Normal 8 3 5 3 3 3" xfId="23441" xr:uid="{00000000-0005-0000-0000-000043AC0000}"/>
    <cellStyle name="Normal 8 3 5 3 4" xfId="33661" xr:uid="{00000000-0005-0000-0000-000044AC0000}"/>
    <cellStyle name="Normal 8 3 5 3 5" xfId="18428" xr:uid="{00000000-0005-0000-0000-000045AC0000}"/>
    <cellStyle name="Normal 8 3 5 4" xfId="4979" xr:uid="{00000000-0005-0000-0000-000046AC0000}"/>
    <cellStyle name="Normal 8 3 5 4 2" xfId="15031" xr:uid="{00000000-0005-0000-0000-000047AC0000}"/>
    <cellStyle name="Normal 8 3 5 4 2 2" xfId="45362" xr:uid="{00000000-0005-0000-0000-000048AC0000}"/>
    <cellStyle name="Normal 8 3 5 4 2 3" xfId="30129" xr:uid="{00000000-0005-0000-0000-000049AC0000}"/>
    <cellStyle name="Normal 8 3 5 4 3" xfId="10011" xr:uid="{00000000-0005-0000-0000-00004AAC0000}"/>
    <cellStyle name="Normal 8 3 5 4 3 2" xfId="40345" xr:uid="{00000000-0005-0000-0000-00004BAC0000}"/>
    <cellStyle name="Normal 8 3 5 4 3 3" xfId="25112" xr:uid="{00000000-0005-0000-0000-00004CAC0000}"/>
    <cellStyle name="Normal 8 3 5 4 4" xfId="35332" xr:uid="{00000000-0005-0000-0000-00004DAC0000}"/>
    <cellStyle name="Normal 8 3 5 4 5" xfId="20099" xr:uid="{00000000-0005-0000-0000-00004EAC0000}"/>
    <cellStyle name="Normal 8 3 5 5" xfId="11689" xr:uid="{00000000-0005-0000-0000-00004FAC0000}"/>
    <cellStyle name="Normal 8 3 5 5 2" xfId="42020" xr:uid="{00000000-0005-0000-0000-000050AC0000}"/>
    <cellStyle name="Normal 8 3 5 5 3" xfId="26787" xr:uid="{00000000-0005-0000-0000-000051AC0000}"/>
    <cellStyle name="Normal 8 3 5 6" xfId="6668" xr:uid="{00000000-0005-0000-0000-000052AC0000}"/>
    <cellStyle name="Normal 8 3 5 6 2" xfId="37003" xr:uid="{00000000-0005-0000-0000-000053AC0000}"/>
    <cellStyle name="Normal 8 3 5 6 3" xfId="21770" xr:uid="{00000000-0005-0000-0000-000054AC0000}"/>
    <cellStyle name="Normal 8 3 5 7" xfId="31991" xr:uid="{00000000-0005-0000-0000-000055AC0000}"/>
    <cellStyle name="Normal 8 3 5 8" xfId="16757" xr:uid="{00000000-0005-0000-0000-000056AC0000}"/>
    <cellStyle name="Normal 8 3 6" xfId="2013" xr:uid="{00000000-0005-0000-0000-000057AC0000}"/>
    <cellStyle name="Normal 8 3 6 2" xfId="3705" xr:uid="{00000000-0005-0000-0000-000058AC0000}"/>
    <cellStyle name="Normal 8 3 6 2 2" xfId="13778" xr:uid="{00000000-0005-0000-0000-000059AC0000}"/>
    <cellStyle name="Normal 8 3 6 2 2 2" xfId="44109" xr:uid="{00000000-0005-0000-0000-00005AAC0000}"/>
    <cellStyle name="Normal 8 3 6 2 2 3" xfId="28876" xr:uid="{00000000-0005-0000-0000-00005BAC0000}"/>
    <cellStyle name="Normal 8 3 6 2 3" xfId="8758" xr:uid="{00000000-0005-0000-0000-00005CAC0000}"/>
    <cellStyle name="Normal 8 3 6 2 3 2" xfId="39092" xr:uid="{00000000-0005-0000-0000-00005DAC0000}"/>
    <cellStyle name="Normal 8 3 6 2 3 3" xfId="23859" xr:uid="{00000000-0005-0000-0000-00005EAC0000}"/>
    <cellStyle name="Normal 8 3 6 2 4" xfId="34079" xr:uid="{00000000-0005-0000-0000-00005FAC0000}"/>
    <cellStyle name="Normal 8 3 6 2 5" xfId="18846" xr:uid="{00000000-0005-0000-0000-000060AC0000}"/>
    <cellStyle name="Normal 8 3 6 3" xfId="5397" xr:uid="{00000000-0005-0000-0000-000061AC0000}"/>
    <cellStyle name="Normal 8 3 6 3 2" xfId="15449" xr:uid="{00000000-0005-0000-0000-000062AC0000}"/>
    <cellStyle name="Normal 8 3 6 3 2 2" xfId="45780" xr:uid="{00000000-0005-0000-0000-000063AC0000}"/>
    <cellStyle name="Normal 8 3 6 3 2 3" xfId="30547" xr:uid="{00000000-0005-0000-0000-000064AC0000}"/>
    <cellStyle name="Normal 8 3 6 3 3" xfId="10429" xr:uid="{00000000-0005-0000-0000-000065AC0000}"/>
    <cellStyle name="Normal 8 3 6 3 3 2" xfId="40763" xr:uid="{00000000-0005-0000-0000-000066AC0000}"/>
    <cellStyle name="Normal 8 3 6 3 3 3" xfId="25530" xr:uid="{00000000-0005-0000-0000-000067AC0000}"/>
    <cellStyle name="Normal 8 3 6 3 4" xfId="35750" xr:uid="{00000000-0005-0000-0000-000068AC0000}"/>
    <cellStyle name="Normal 8 3 6 3 5" xfId="20517" xr:uid="{00000000-0005-0000-0000-000069AC0000}"/>
    <cellStyle name="Normal 8 3 6 4" xfId="12107" xr:uid="{00000000-0005-0000-0000-00006AAC0000}"/>
    <cellStyle name="Normal 8 3 6 4 2" xfId="42438" xr:uid="{00000000-0005-0000-0000-00006BAC0000}"/>
    <cellStyle name="Normal 8 3 6 4 3" xfId="27205" xr:uid="{00000000-0005-0000-0000-00006CAC0000}"/>
    <cellStyle name="Normal 8 3 6 5" xfId="7086" xr:uid="{00000000-0005-0000-0000-00006DAC0000}"/>
    <cellStyle name="Normal 8 3 6 5 2" xfId="37421" xr:uid="{00000000-0005-0000-0000-00006EAC0000}"/>
    <cellStyle name="Normal 8 3 6 5 3" xfId="22188" xr:uid="{00000000-0005-0000-0000-00006FAC0000}"/>
    <cellStyle name="Normal 8 3 6 6" xfId="32409" xr:uid="{00000000-0005-0000-0000-000070AC0000}"/>
    <cellStyle name="Normal 8 3 6 7" xfId="17175" xr:uid="{00000000-0005-0000-0000-000071AC0000}"/>
    <cellStyle name="Normal 8 3 7" xfId="2865" xr:uid="{00000000-0005-0000-0000-000072AC0000}"/>
    <cellStyle name="Normal 8 3 7 2" xfId="12942" xr:uid="{00000000-0005-0000-0000-000073AC0000}"/>
    <cellStyle name="Normal 8 3 7 2 2" xfId="43273" xr:uid="{00000000-0005-0000-0000-000074AC0000}"/>
    <cellStyle name="Normal 8 3 7 2 3" xfId="28040" xr:uid="{00000000-0005-0000-0000-000075AC0000}"/>
    <cellStyle name="Normal 8 3 7 3" xfId="7922" xr:uid="{00000000-0005-0000-0000-000076AC0000}"/>
    <cellStyle name="Normal 8 3 7 3 2" xfId="38256" xr:uid="{00000000-0005-0000-0000-000077AC0000}"/>
    <cellStyle name="Normal 8 3 7 3 3" xfId="23023" xr:uid="{00000000-0005-0000-0000-000078AC0000}"/>
    <cellStyle name="Normal 8 3 7 4" xfId="33243" xr:uid="{00000000-0005-0000-0000-000079AC0000}"/>
    <cellStyle name="Normal 8 3 7 5" xfId="18010" xr:uid="{00000000-0005-0000-0000-00007AAC0000}"/>
    <cellStyle name="Normal 8 3 8" xfId="4559" xr:uid="{00000000-0005-0000-0000-00007BAC0000}"/>
    <cellStyle name="Normal 8 3 8 2" xfId="14613" xr:uid="{00000000-0005-0000-0000-00007CAC0000}"/>
    <cellStyle name="Normal 8 3 8 2 2" xfId="44944" xr:uid="{00000000-0005-0000-0000-00007DAC0000}"/>
    <cellStyle name="Normal 8 3 8 2 3" xfId="29711" xr:uid="{00000000-0005-0000-0000-00007EAC0000}"/>
    <cellStyle name="Normal 8 3 8 3" xfId="9593" xr:uid="{00000000-0005-0000-0000-00007FAC0000}"/>
    <cellStyle name="Normal 8 3 8 3 2" xfId="39927" xr:uid="{00000000-0005-0000-0000-000080AC0000}"/>
    <cellStyle name="Normal 8 3 8 3 3" xfId="24694" xr:uid="{00000000-0005-0000-0000-000081AC0000}"/>
    <cellStyle name="Normal 8 3 8 4" xfId="34914" xr:uid="{00000000-0005-0000-0000-000082AC0000}"/>
    <cellStyle name="Normal 8 3 8 5" xfId="19681" xr:uid="{00000000-0005-0000-0000-000083AC0000}"/>
    <cellStyle name="Normal 8 3 9" xfId="11269" xr:uid="{00000000-0005-0000-0000-000084AC0000}"/>
    <cellStyle name="Normal 8 3 9 2" xfId="41602" xr:uid="{00000000-0005-0000-0000-000085AC0000}"/>
    <cellStyle name="Normal 8 3 9 3" xfId="26369" xr:uid="{00000000-0005-0000-0000-000086AC0000}"/>
    <cellStyle name="Normal 8 4" xfId="428" xr:uid="{00000000-0005-0000-0000-000087AC0000}"/>
    <cellStyle name="Normal 8 5" xfId="31435" xr:uid="{00000000-0005-0000-0000-000088AC0000}"/>
    <cellStyle name="Normal 8 6" xfId="46802" xr:uid="{00000000-0005-0000-0000-000089AC0000}"/>
    <cellStyle name="Normal 80" xfId="418" xr:uid="{00000000-0005-0000-0000-00008AAC0000}"/>
    <cellStyle name="Normal 80 10" xfId="6199" xr:uid="{00000000-0005-0000-0000-00008BAC0000}"/>
    <cellStyle name="Normal 80 10 2" xfId="36537" xr:uid="{00000000-0005-0000-0000-00008CAC0000}"/>
    <cellStyle name="Normal 80 10 3" xfId="21304" xr:uid="{00000000-0005-0000-0000-00008DAC0000}"/>
    <cellStyle name="Normal 80 11" xfId="31528" xr:uid="{00000000-0005-0000-0000-00008EAC0000}"/>
    <cellStyle name="Normal 80 12" xfId="16289" xr:uid="{00000000-0005-0000-0000-00008FAC0000}"/>
    <cellStyle name="Normal 80 2" xfId="1163" xr:uid="{00000000-0005-0000-0000-000090AC0000}"/>
    <cellStyle name="Normal 80 2 10" xfId="31581" xr:uid="{00000000-0005-0000-0000-000091AC0000}"/>
    <cellStyle name="Normal 80 2 11" xfId="16343" xr:uid="{00000000-0005-0000-0000-000092AC0000}"/>
    <cellStyle name="Normal 80 2 2" xfId="1272" xr:uid="{00000000-0005-0000-0000-000093AC0000}"/>
    <cellStyle name="Normal 80 2 2 10" xfId="16447" xr:uid="{00000000-0005-0000-0000-000094AC0000}"/>
    <cellStyle name="Normal 80 2 2 2" xfId="1489" xr:uid="{00000000-0005-0000-0000-000095AC0000}"/>
    <cellStyle name="Normal 80 2 2 2 2" xfId="1910" xr:uid="{00000000-0005-0000-0000-000096AC0000}"/>
    <cellStyle name="Normal 80 2 2 2 2 2" xfId="2749" xr:uid="{00000000-0005-0000-0000-000097AC0000}"/>
    <cellStyle name="Normal 80 2 2 2 2 2 2" xfId="4439" xr:uid="{00000000-0005-0000-0000-000098AC0000}"/>
    <cellStyle name="Normal 80 2 2 2 2 2 2 2" xfId="14512" xr:uid="{00000000-0005-0000-0000-000099AC0000}"/>
    <cellStyle name="Normal 80 2 2 2 2 2 2 2 2" xfId="44843" xr:uid="{00000000-0005-0000-0000-00009AAC0000}"/>
    <cellStyle name="Normal 80 2 2 2 2 2 2 2 3" xfId="29610" xr:uid="{00000000-0005-0000-0000-00009BAC0000}"/>
    <cellStyle name="Normal 80 2 2 2 2 2 2 3" xfId="9492" xr:uid="{00000000-0005-0000-0000-00009CAC0000}"/>
    <cellStyle name="Normal 80 2 2 2 2 2 2 3 2" xfId="39826" xr:uid="{00000000-0005-0000-0000-00009DAC0000}"/>
    <cellStyle name="Normal 80 2 2 2 2 2 2 3 3" xfId="24593" xr:uid="{00000000-0005-0000-0000-00009EAC0000}"/>
    <cellStyle name="Normal 80 2 2 2 2 2 2 4" xfId="34813" xr:uid="{00000000-0005-0000-0000-00009FAC0000}"/>
    <cellStyle name="Normal 80 2 2 2 2 2 2 5" xfId="19580" xr:uid="{00000000-0005-0000-0000-0000A0AC0000}"/>
    <cellStyle name="Normal 80 2 2 2 2 2 3" xfId="6131" xr:uid="{00000000-0005-0000-0000-0000A1AC0000}"/>
    <cellStyle name="Normal 80 2 2 2 2 2 3 2" xfId="16183" xr:uid="{00000000-0005-0000-0000-0000A2AC0000}"/>
    <cellStyle name="Normal 80 2 2 2 2 2 3 2 2" xfId="46514" xr:uid="{00000000-0005-0000-0000-0000A3AC0000}"/>
    <cellStyle name="Normal 80 2 2 2 2 2 3 2 3" xfId="31281" xr:uid="{00000000-0005-0000-0000-0000A4AC0000}"/>
    <cellStyle name="Normal 80 2 2 2 2 2 3 3" xfId="11163" xr:uid="{00000000-0005-0000-0000-0000A5AC0000}"/>
    <cellStyle name="Normal 80 2 2 2 2 2 3 3 2" xfId="41497" xr:uid="{00000000-0005-0000-0000-0000A6AC0000}"/>
    <cellStyle name="Normal 80 2 2 2 2 2 3 3 3" xfId="26264" xr:uid="{00000000-0005-0000-0000-0000A7AC0000}"/>
    <cellStyle name="Normal 80 2 2 2 2 2 3 4" xfId="36484" xr:uid="{00000000-0005-0000-0000-0000A8AC0000}"/>
    <cellStyle name="Normal 80 2 2 2 2 2 3 5" xfId="21251" xr:uid="{00000000-0005-0000-0000-0000A9AC0000}"/>
    <cellStyle name="Normal 80 2 2 2 2 2 4" xfId="12841" xr:uid="{00000000-0005-0000-0000-0000AAAC0000}"/>
    <cellStyle name="Normal 80 2 2 2 2 2 4 2" xfId="43172" xr:uid="{00000000-0005-0000-0000-0000ABAC0000}"/>
    <cellStyle name="Normal 80 2 2 2 2 2 4 3" xfId="27939" xr:uid="{00000000-0005-0000-0000-0000ACAC0000}"/>
    <cellStyle name="Normal 80 2 2 2 2 2 5" xfId="7820" xr:uid="{00000000-0005-0000-0000-0000ADAC0000}"/>
    <cellStyle name="Normal 80 2 2 2 2 2 5 2" xfId="38155" xr:uid="{00000000-0005-0000-0000-0000AEAC0000}"/>
    <cellStyle name="Normal 80 2 2 2 2 2 5 3" xfId="22922" xr:uid="{00000000-0005-0000-0000-0000AFAC0000}"/>
    <cellStyle name="Normal 80 2 2 2 2 2 6" xfId="33143" xr:uid="{00000000-0005-0000-0000-0000B0AC0000}"/>
    <cellStyle name="Normal 80 2 2 2 2 2 7" xfId="17909" xr:uid="{00000000-0005-0000-0000-0000B1AC0000}"/>
    <cellStyle name="Normal 80 2 2 2 2 3" xfId="3602" xr:uid="{00000000-0005-0000-0000-0000B2AC0000}"/>
    <cellStyle name="Normal 80 2 2 2 2 3 2" xfId="13676" xr:uid="{00000000-0005-0000-0000-0000B3AC0000}"/>
    <cellStyle name="Normal 80 2 2 2 2 3 2 2" xfId="44007" xr:uid="{00000000-0005-0000-0000-0000B4AC0000}"/>
    <cellStyle name="Normal 80 2 2 2 2 3 2 3" xfId="28774" xr:uid="{00000000-0005-0000-0000-0000B5AC0000}"/>
    <cellStyle name="Normal 80 2 2 2 2 3 3" xfId="8656" xr:uid="{00000000-0005-0000-0000-0000B6AC0000}"/>
    <cellStyle name="Normal 80 2 2 2 2 3 3 2" xfId="38990" xr:uid="{00000000-0005-0000-0000-0000B7AC0000}"/>
    <cellStyle name="Normal 80 2 2 2 2 3 3 3" xfId="23757" xr:uid="{00000000-0005-0000-0000-0000B8AC0000}"/>
    <cellStyle name="Normal 80 2 2 2 2 3 4" xfId="33977" xr:uid="{00000000-0005-0000-0000-0000B9AC0000}"/>
    <cellStyle name="Normal 80 2 2 2 2 3 5" xfId="18744" xr:uid="{00000000-0005-0000-0000-0000BAAC0000}"/>
    <cellStyle name="Normal 80 2 2 2 2 4" xfId="5295" xr:uid="{00000000-0005-0000-0000-0000BBAC0000}"/>
    <cellStyle name="Normal 80 2 2 2 2 4 2" xfId="15347" xr:uid="{00000000-0005-0000-0000-0000BCAC0000}"/>
    <cellStyle name="Normal 80 2 2 2 2 4 2 2" xfId="45678" xr:uid="{00000000-0005-0000-0000-0000BDAC0000}"/>
    <cellStyle name="Normal 80 2 2 2 2 4 2 3" xfId="30445" xr:uid="{00000000-0005-0000-0000-0000BEAC0000}"/>
    <cellStyle name="Normal 80 2 2 2 2 4 3" xfId="10327" xr:uid="{00000000-0005-0000-0000-0000BFAC0000}"/>
    <cellStyle name="Normal 80 2 2 2 2 4 3 2" xfId="40661" xr:uid="{00000000-0005-0000-0000-0000C0AC0000}"/>
    <cellStyle name="Normal 80 2 2 2 2 4 3 3" xfId="25428" xr:uid="{00000000-0005-0000-0000-0000C1AC0000}"/>
    <cellStyle name="Normal 80 2 2 2 2 4 4" xfId="35648" xr:uid="{00000000-0005-0000-0000-0000C2AC0000}"/>
    <cellStyle name="Normal 80 2 2 2 2 4 5" xfId="20415" xr:uid="{00000000-0005-0000-0000-0000C3AC0000}"/>
    <cellStyle name="Normal 80 2 2 2 2 5" xfId="12005" xr:uid="{00000000-0005-0000-0000-0000C4AC0000}"/>
    <cellStyle name="Normal 80 2 2 2 2 5 2" xfId="42336" xr:uid="{00000000-0005-0000-0000-0000C5AC0000}"/>
    <cellStyle name="Normal 80 2 2 2 2 5 3" xfId="27103" xr:uid="{00000000-0005-0000-0000-0000C6AC0000}"/>
    <cellStyle name="Normal 80 2 2 2 2 6" xfId="6984" xr:uid="{00000000-0005-0000-0000-0000C7AC0000}"/>
    <cellStyle name="Normal 80 2 2 2 2 6 2" xfId="37319" xr:uid="{00000000-0005-0000-0000-0000C8AC0000}"/>
    <cellStyle name="Normal 80 2 2 2 2 6 3" xfId="22086" xr:uid="{00000000-0005-0000-0000-0000C9AC0000}"/>
    <cellStyle name="Normal 80 2 2 2 2 7" xfId="32307" xr:uid="{00000000-0005-0000-0000-0000CAAC0000}"/>
    <cellStyle name="Normal 80 2 2 2 2 8" xfId="17073" xr:uid="{00000000-0005-0000-0000-0000CBAC0000}"/>
    <cellStyle name="Normal 80 2 2 2 3" xfId="2331" xr:uid="{00000000-0005-0000-0000-0000CCAC0000}"/>
    <cellStyle name="Normal 80 2 2 2 3 2" xfId="4021" xr:uid="{00000000-0005-0000-0000-0000CDAC0000}"/>
    <cellStyle name="Normal 80 2 2 2 3 2 2" xfId="14094" xr:uid="{00000000-0005-0000-0000-0000CEAC0000}"/>
    <cellStyle name="Normal 80 2 2 2 3 2 2 2" xfId="44425" xr:uid="{00000000-0005-0000-0000-0000CFAC0000}"/>
    <cellStyle name="Normal 80 2 2 2 3 2 2 3" xfId="29192" xr:uid="{00000000-0005-0000-0000-0000D0AC0000}"/>
    <cellStyle name="Normal 80 2 2 2 3 2 3" xfId="9074" xr:uid="{00000000-0005-0000-0000-0000D1AC0000}"/>
    <cellStyle name="Normal 80 2 2 2 3 2 3 2" xfId="39408" xr:uid="{00000000-0005-0000-0000-0000D2AC0000}"/>
    <cellStyle name="Normal 80 2 2 2 3 2 3 3" xfId="24175" xr:uid="{00000000-0005-0000-0000-0000D3AC0000}"/>
    <cellStyle name="Normal 80 2 2 2 3 2 4" xfId="34395" xr:uid="{00000000-0005-0000-0000-0000D4AC0000}"/>
    <cellStyle name="Normal 80 2 2 2 3 2 5" xfId="19162" xr:uid="{00000000-0005-0000-0000-0000D5AC0000}"/>
    <cellStyle name="Normal 80 2 2 2 3 3" xfId="5713" xr:uid="{00000000-0005-0000-0000-0000D6AC0000}"/>
    <cellStyle name="Normal 80 2 2 2 3 3 2" xfId="15765" xr:uid="{00000000-0005-0000-0000-0000D7AC0000}"/>
    <cellStyle name="Normal 80 2 2 2 3 3 2 2" xfId="46096" xr:uid="{00000000-0005-0000-0000-0000D8AC0000}"/>
    <cellStyle name="Normal 80 2 2 2 3 3 2 3" xfId="30863" xr:uid="{00000000-0005-0000-0000-0000D9AC0000}"/>
    <cellStyle name="Normal 80 2 2 2 3 3 3" xfId="10745" xr:uid="{00000000-0005-0000-0000-0000DAAC0000}"/>
    <cellStyle name="Normal 80 2 2 2 3 3 3 2" xfId="41079" xr:uid="{00000000-0005-0000-0000-0000DBAC0000}"/>
    <cellStyle name="Normal 80 2 2 2 3 3 3 3" xfId="25846" xr:uid="{00000000-0005-0000-0000-0000DCAC0000}"/>
    <cellStyle name="Normal 80 2 2 2 3 3 4" xfId="36066" xr:uid="{00000000-0005-0000-0000-0000DDAC0000}"/>
    <cellStyle name="Normal 80 2 2 2 3 3 5" xfId="20833" xr:uid="{00000000-0005-0000-0000-0000DEAC0000}"/>
    <cellStyle name="Normal 80 2 2 2 3 4" xfId="12423" xr:uid="{00000000-0005-0000-0000-0000DFAC0000}"/>
    <cellStyle name="Normal 80 2 2 2 3 4 2" xfId="42754" xr:uid="{00000000-0005-0000-0000-0000E0AC0000}"/>
    <cellStyle name="Normal 80 2 2 2 3 4 3" xfId="27521" xr:uid="{00000000-0005-0000-0000-0000E1AC0000}"/>
    <cellStyle name="Normal 80 2 2 2 3 5" xfId="7402" xr:uid="{00000000-0005-0000-0000-0000E2AC0000}"/>
    <cellStyle name="Normal 80 2 2 2 3 5 2" xfId="37737" xr:uid="{00000000-0005-0000-0000-0000E3AC0000}"/>
    <cellStyle name="Normal 80 2 2 2 3 5 3" xfId="22504" xr:uid="{00000000-0005-0000-0000-0000E4AC0000}"/>
    <cellStyle name="Normal 80 2 2 2 3 6" xfId="32725" xr:uid="{00000000-0005-0000-0000-0000E5AC0000}"/>
    <cellStyle name="Normal 80 2 2 2 3 7" xfId="17491" xr:uid="{00000000-0005-0000-0000-0000E6AC0000}"/>
    <cellStyle name="Normal 80 2 2 2 4" xfId="3184" xr:uid="{00000000-0005-0000-0000-0000E7AC0000}"/>
    <cellStyle name="Normal 80 2 2 2 4 2" xfId="13258" xr:uid="{00000000-0005-0000-0000-0000E8AC0000}"/>
    <cellStyle name="Normal 80 2 2 2 4 2 2" xfId="43589" xr:uid="{00000000-0005-0000-0000-0000E9AC0000}"/>
    <cellStyle name="Normal 80 2 2 2 4 2 3" xfId="28356" xr:uid="{00000000-0005-0000-0000-0000EAAC0000}"/>
    <cellStyle name="Normal 80 2 2 2 4 3" xfId="8238" xr:uid="{00000000-0005-0000-0000-0000EBAC0000}"/>
    <cellStyle name="Normal 80 2 2 2 4 3 2" xfId="38572" xr:uid="{00000000-0005-0000-0000-0000ECAC0000}"/>
    <cellStyle name="Normal 80 2 2 2 4 3 3" xfId="23339" xr:uid="{00000000-0005-0000-0000-0000EDAC0000}"/>
    <cellStyle name="Normal 80 2 2 2 4 4" xfId="33559" xr:uid="{00000000-0005-0000-0000-0000EEAC0000}"/>
    <cellStyle name="Normal 80 2 2 2 4 5" xfId="18326" xr:uid="{00000000-0005-0000-0000-0000EFAC0000}"/>
    <cellStyle name="Normal 80 2 2 2 5" xfId="4877" xr:uid="{00000000-0005-0000-0000-0000F0AC0000}"/>
    <cellStyle name="Normal 80 2 2 2 5 2" xfId="14929" xr:uid="{00000000-0005-0000-0000-0000F1AC0000}"/>
    <cellStyle name="Normal 80 2 2 2 5 2 2" xfId="45260" xr:uid="{00000000-0005-0000-0000-0000F2AC0000}"/>
    <cellStyle name="Normal 80 2 2 2 5 2 3" xfId="30027" xr:uid="{00000000-0005-0000-0000-0000F3AC0000}"/>
    <cellStyle name="Normal 80 2 2 2 5 3" xfId="9909" xr:uid="{00000000-0005-0000-0000-0000F4AC0000}"/>
    <cellStyle name="Normal 80 2 2 2 5 3 2" xfId="40243" xr:uid="{00000000-0005-0000-0000-0000F5AC0000}"/>
    <cellStyle name="Normal 80 2 2 2 5 3 3" xfId="25010" xr:uid="{00000000-0005-0000-0000-0000F6AC0000}"/>
    <cellStyle name="Normal 80 2 2 2 5 4" xfId="35230" xr:uid="{00000000-0005-0000-0000-0000F7AC0000}"/>
    <cellStyle name="Normal 80 2 2 2 5 5" xfId="19997" xr:uid="{00000000-0005-0000-0000-0000F8AC0000}"/>
    <cellStyle name="Normal 80 2 2 2 6" xfId="11587" xr:uid="{00000000-0005-0000-0000-0000F9AC0000}"/>
    <cellStyle name="Normal 80 2 2 2 6 2" xfId="41918" xr:uid="{00000000-0005-0000-0000-0000FAAC0000}"/>
    <cellStyle name="Normal 80 2 2 2 6 3" xfId="26685" xr:uid="{00000000-0005-0000-0000-0000FBAC0000}"/>
    <cellStyle name="Normal 80 2 2 2 7" xfId="6566" xr:uid="{00000000-0005-0000-0000-0000FCAC0000}"/>
    <cellStyle name="Normal 80 2 2 2 7 2" xfId="36901" xr:uid="{00000000-0005-0000-0000-0000FDAC0000}"/>
    <cellStyle name="Normal 80 2 2 2 7 3" xfId="21668" xr:uid="{00000000-0005-0000-0000-0000FEAC0000}"/>
    <cellStyle name="Normal 80 2 2 2 8" xfId="31889" xr:uid="{00000000-0005-0000-0000-0000FFAC0000}"/>
    <cellStyle name="Normal 80 2 2 2 9" xfId="16655" xr:uid="{00000000-0005-0000-0000-000000AD0000}"/>
    <cellStyle name="Normal 80 2 2 3" xfId="1702" xr:uid="{00000000-0005-0000-0000-000001AD0000}"/>
    <cellStyle name="Normal 80 2 2 3 2" xfId="2541" xr:uid="{00000000-0005-0000-0000-000002AD0000}"/>
    <cellStyle name="Normal 80 2 2 3 2 2" xfId="4231" xr:uid="{00000000-0005-0000-0000-000003AD0000}"/>
    <cellStyle name="Normal 80 2 2 3 2 2 2" xfId="14304" xr:uid="{00000000-0005-0000-0000-000004AD0000}"/>
    <cellStyle name="Normal 80 2 2 3 2 2 2 2" xfId="44635" xr:uid="{00000000-0005-0000-0000-000005AD0000}"/>
    <cellStyle name="Normal 80 2 2 3 2 2 2 3" xfId="29402" xr:uid="{00000000-0005-0000-0000-000006AD0000}"/>
    <cellStyle name="Normal 80 2 2 3 2 2 3" xfId="9284" xr:uid="{00000000-0005-0000-0000-000007AD0000}"/>
    <cellStyle name="Normal 80 2 2 3 2 2 3 2" xfId="39618" xr:uid="{00000000-0005-0000-0000-000008AD0000}"/>
    <cellStyle name="Normal 80 2 2 3 2 2 3 3" xfId="24385" xr:uid="{00000000-0005-0000-0000-000009AD0000}"/>
    <cellStyle name="Normal 80 2 2 3 2 2 4" xfId="34605" xr:uid="{00000000-0005-0000-0000-00000AAD0000}"/>
    <cellStyle name="Normal 80 2 2 3 2 2 5" xfId="19372" xr:uid="{00000000-0005-0000-0000-00000BAD0000}"/>
    <cellStyle name="Normal 80 2 2 3 2 3" xfId="5923" xr:uid="{00000000-0005-0000-0000-00000CAD0000}"/>
    <cellStyle name="Normal 80 2 2 3 2 3 2" xfId="15975" xr:uid="{00000000-0005-0000-0000-00000DAD0000}"/>
    <cellStyle name="Normal 80 2 2 3 2 3 2 2" xfId="46306" xr:uid="{00000000-0005-0000-0000-00000EAD0000}"/>
    <cellStyle name="Normal 80 2 2 3 2 3 2 3" xfId="31073" xr:uid="{00000000-0005-0000-0000-00000FAD0000}"/>
    <cellStyle name="Normal 80 2 2 3 2 3 3" xfId="10955" xr:uid="{00000000-0005-0000-0000-000010AD0000}"/>
    <cellStyle name="Normal 80 2 2 3 2 3 3 2" xfId="41289" xr:uid="{00000000-0005-0000-0000-000011AD0000}"/>
    <cellStyle name="Normal 80 2 2 3 2 3 3 3" xfId="26056" xr:uid="{00000000-0005-0000-0000-000012AD0000}"/>
    <cellStyle name="Normal 80 2 2 3 2 3 4" xfId="36276" xr:uid="{00000000-0005-0000-0000-000013AD0000}"/>
    <cellStyle name="Normal 80 2 2 3 2 3 5" xfId="21043" xr:uid="{00000000-0005-0000-0000-000014AD0000}"/>
    <cellStyle name="Normal 80 2 2 3 2 4" xfId="12633" xr:uid="{00000000-0005-0000-0000-000015AD0000}"/>
    <cellStyle name="Normal 80 2 2 3 2 4 2" xfId="42964" xr:uid="{00000000-0005-0000-0000-000016AD0000}"/>
    <cellStyle name="Normal 80 2 2 3 2 4 3" xfId="27731" xr:uid="{00000000-0005-0000-0000-000017AD0000}"/>
    <cellStyle name="Normal 80 2 2 3 2 5" xfId="7612" xr:uid="{00000000-0005-0000-0000-000018AD0000}"/>
    <cellStyle name="Normal 80 2 2 3 2 5 2" xfId="37947" xr:uid="{00000000-0005-0000-0000-000019AD0000}"/>
    <cellStyle name="Normal 80 2 2 3 2 5 3" xfId="22714" xr:uid="{00000000-0005-0000-0000-00001AAD0000}"/>
    <cellStyle name="Normal 80 2 2 3 2 6" xfId="32935" xr:uid="{00000000-0005-0000-0000-00001BAD0000}"/>
    <cellStyle name="Normal 80 2 2 3 2 7" xfId="17701" xr:uid="{00000000-0005-0000-0000-00001CAD0000}"/>
    <cellStyle name="Normal 80 2 2 3 3" xfId="3394" xr:uid="{00000000-0005-0000-0000-00001DAD0000}"/>
    <cellStyle name="Normal 80 2 2 3 3 2" xfId="13468" xr:uid="{00000000-0005-0000-0000-00001EAD0000}"/>
    <cellStyle name="Normal 80 2 2 3 3 2 2" xfId="43799" xr:uid="{00000000-0005-0000-0000-00001FAD0000}"/>
    <cellStyle name="Normal 80 2 2 3 3 2 3" xfId="28566" xr:uid="{00000000-0005-0000-0000-000020AD0000}"/>
    <cellStyle name="Normal 80 2 2 3 3 3" xfId="8448" xr:uid="{00000000-0005-0000-0000-000021AD0000}"/>
    <cellStyle name="Normal 80 2 2 3 3 3 2" xfId="38782" xr:uid="{00000000-0005-0000-0000-000022AD0000}"/>
    <cellStyle name="Normal 80 2 2 3 3 3 3" xfId="23549" xr:uid="{00000000-0005-0000-0000-000023AD0000}"/>
    <cellStyle name="Normal 80 2 2 3 3 4" xfId="33769" xr:uid="{00000000-0005-0000-0000-000024AD0000}"/>
    <cellStyle name="Normal 80 2 2 3 3 5" xfId="18536" xr:uid="{00000000-0005-0000-0000-000025AD0000}"/>
    <cellStyle name="Normal 80 2 2 3 4" xfId="5087" xr:uid="{00000000-0005-0000-0000-000026AD0000}"/>
    <cellStyle name="Normal 80 2 2 3 4 2" xfId="15139" xr:uid="{00000000-0005-0000-0000-000027AD0000}"/>
    <cellStyle name="Normal 80 2 2 3 4 2 2" xfId="45470" xr:uid="{00000000-0005-0000-0000-000028AD0000}"/>
    <cellStyle name="Normal 80 2 2 3 4 2 3" xfId="30237" xr:uid="{00000000-0005-0000-0000-000029AD0000}"/>
    <cellStyle name="Normal 80 2 2 3 4 3" xfId="10119" xr:uid="{00000000-0005-0000-0000-00002AAD0000}"/>
    <cellStyle name="Normal 80 2 2 3 4 3 2" xfId="40453" xr:uid="{00000000-0005-0000-0000-00002BAD0000}"/>
    <cellStyle name="Normal 80 2 2 3 4 3 3" xfId="25220" xr:uid="{00000000-0005-0000-0000-00002CAD0000}"/>
    <cellStyle name="Normal 80 2 2 3 4 4" xfId="35440" xr:uid="{00000000-0005-0000-0000-00002DAD0000}"/>
    <cellStyle name="Normal 80 2 2 3 4 5" xfId="20207" xr:uid="{00000000-0005-0000-0000-00002EAD0000}"/>
    <cellStyle name="Normal 80 2 2 3 5" xfId="11797" xr:uid="{00000000-0005-0000-0000-00002FAD0000}"/>
    <cellStyle name="Normal 80 2 2 3 5 2" xfId="42128" xr:uid="{00000000-0005-0000-0000-000030AD0000}"/>
    <cellStyle name="Normal 80 2 2 3 5 3" xfId="26895" xr:uid="{00000000-0005-0000-0000-000031AD0000}"/>
    <cellStyle name="Normal 80 2 2 3 6" xfId="6776" xr:uid="{00000000-0005-0000-0000-000032AD0000}"/>
    <cellStyle name="Normal 80 2 2 3 6 2" xfId="37111" xr:uid="{00000000-0005-0000-0000-000033AD0000}"/>
    <cellStyle name="Normal 80 2 2 3 6 3" xfId="21878" xr:uid="{00000000-0005-0000-0000-000034AD0000}"/>
    <cellStyle name="Normal 80 2 2 3 7" xfId="32099" xr:uid="{00000000-0005-0000-0000-000035AD0000}"/>
    <cellStyle name="Normal 80 2 2 3 8" xfId="16865" xr:uid="{00000000-0005-0000-0000-000036AD0000}"/>
    <cellStyle name="Normal 80 2 2 4" xfId="2123" xr:uid="{00000000-0005-0000-0000-000037AD0000}"/>
    <cellStyle name="Normal 80 2 2 4 2" xfId="3813" xr:uid="{00000000-0005-0000-0000-000038AD0000}"/>
    <cellStyle name="Normal 80 2 2 4 2 2" xfId="13886" xr:uid="{00000000-0005-0000-0000-000039AD0000}"/>
    <cellStyle name="Normal 80 2 2 4 2 2 2" xfId="44217" xr:uid="{00000000-0005-0000-0000-00003AAD0000}"/>
    <cellStyle name="Normal 80 2 2 4 2 2 3" xfId="28984" xr:uid="{00000000-0005-0000-0000-00003BAD0000}"/>
    <cellStyle name="Normal 80 2 2 4 2 3" xfId="8866" xr:uid="{00000000-0005-0000-0000-00003CAD0000}"/>
    <cellStyle name="Normal 80 2 2 4 2 3 2" xfId="39200" xr:uid="{00000000-0005-0000-0000-00003DAD0000}"/>
    <cellStyle name="Normal 80 2 2 4 2 3 3" xfId="23967" xr:uid="{00000000-0005-0000-0000-00003EAD0000}"/>
    <cellStyle name="Normal 80 2 2 4 2 4" xfId="34187" xr:uid="{00000000-0005-0000-0000-00003FAD0000}"/>
    <cellStyle name="Normal 80 2 2 4 2 5" xfId="18954" xr:uid="{00000000-0005-0000-0000-000040AD0000}"/>
    <cellStyle name="Normal 80 2 2 4 3" xfId="5505" xr:uid="{00000000-0005-0000-0000-000041AD0000}"/>
    <cellStyle name="Normal 80 2 2 4 3 2" xfId="15557" xr:uid="{00000000-0005-0000-0000-000042AD0000}"/>
    <cellStyle name="Normal 80 2 2 4 3 2 2" xfId="45888" xr:uid="{00000000-0005-0000-0000-000043AD0000}"/>
    <cellStyle name="Normal 80 2 2 4 3 2 3" xfId="30655" xr:uid="{00000000-0005-0000-0000-000044AD0000}"/>
    <cellStyle name="Normal 80 2 2 4 3 3" xfId="10537" xr:uid="{00000000-0005-0000-0000-000045AD0000}"/>
    <cellStyle name="Normal 80 2 2 4 3 3 2" xfId="40871" xr:uid="{00000000-0005-0000-0000-000046AD0000}"/>
    <cellStyle name="Normal 80 2 2 4 3 3 3" xfId="25638" xr:uid="{00000000-0005-0000-0000-000047AD0000}"/>
    <cellStyle name="Normal 80 2 2 4 3 4" xfId="35858" xr:uid="{00000000-0005-0000-0000-000048AD0000}"/>
    <cellStyle name="Normal 80 2 2 4 3 5" xfId="20625" xr:uid="{00000000-0005-0000-0000-000049AD0000}"/>
    <cellStyle name="Normal 80 2 2 4 4" xfId="12215" xr:uid="{00000000-0005-0000-0000-00004AAD0000}"/>
    <cellStyle name="Normal 80 2 2 4 4 2" xfId="42546" xr:uid="{00000000-0005-0000-0000-00004BAD0000}"/>
    <cellStyle name="Normal 80 2 2 4 4 3" xfId="27313" xr:uid="{00000000-0005-0000-0000-00004CAD0000}"/>
    <cellStyle name="Normal 80 2 2 4 5" xfId="7194" xr:uid="{00000000-0005-0000-0000-00004DAD0000}"/>
    <cellStyle name="Normal 80 2 2 4 5 2" xfId="37529" xr:uid="{00000000-0005-0000-0000-00004EAD0000}"/>
    <cellStyle name="Normal 80 2 2 4 5 3" xfId="22296" xr:uid="{00000000-0005-0000-0000-00004FAD0000}"/>
    <cellStyle name="Normal 80 2 2 4 6" xfId="32517" xr:uid="{00000000-0005-0000-0000-000050AD0000}"/>
    <cellStyle name="Normal 80 2 2 4 7" xfId="17283" xr:uid="{00000000-0005-0000-0000-000051AD0000}"/>
    <cellStyle name="Normal 80 2 2 5" xfId="2976" xr:uid="{00000000-0005-0000-0000-000052AD0000}"/>
    <cellStyle name="Normal 80 2 2 5 2" xfId="13050" xr:uid="{00000000-0005-0000-0000-000053AD0000}"/>
    <cellStyle name="Normal 80 2 2 5 2 2" xfId="43381" xr:uid="{00000000-0005-0000-0000-000054AD0000}"/>
    <cellStyle name="Normal 80 2 2 5 2 3" xfId="28148" xr:uid="{00000000-0005-0000-0000-000055AD0000}"/>
    <cellStyle name="Normal 80 2 2 5 3" xfId="8030" xr:uid="{00000000-0005-0000-0000-000056AD0000}"/>
    <cellStyle name="Normal 80 2 2 5 3 2" xfId="38364" xr:uid="{00000000-0005-0000-0000-000057AD0000}"/>
    <cellStyle name="Normal 80 2 2 5 3 3" xfId="23131" xr:uid="{00000000-0005-0000-0000-000058AD0000}"/>
    <cellStyle name="Normal 80 2 2 5 4" xfId="33351" xr:uid="{00000000-0005-0000-0000-000059AD0000}"/>
    <cellStyle name="Normal 80 2 2 5 5" xfId="18118" xr:uid="{00000000-0005-0000-0000-00005AAD0000}"/>
    <cellStyle name="Normal 80 2 2 6" xfId="4669" xr:uid="{00000000-0005-0000-0000-00005BAD0000}"/>
    <cellStyle name="Normal 80 2 2 6 2" xfId="14721" xr:uid="{00000000-0005-0000-0000-00005CAD0000}"/>
    <cellStyle name="Normal 80 2 2 6 2 2" xfId="45052" xr:uid="{00000000-0005-0000-0000-00005DAD0000}"/>
    <cellStyle name="Normal 80 2 2 6 2 3" xfId="29819" xr:uid="{00000000-0005-0000-0000-00005EAD0000}"/>
    <cellStyle name="Normal 80 2 2 6 3" xfId="9701" xr:uid="{00000000-0005-0000-0000-00005FAD0000}"/>
    <cellStyle name="Normal 80 2 2 6 3 2" xfId="40035" xr:uid="{00000000-0005-0000-0000-000060AD0000}"/>
    <cellStyle name="Normal 80 2 2 6 3 3" xfId="24802" xr:uid="{00000000-0005-0000-0000-000061AD0000}"/>
    <cellStyle name="Normal 80 2 2 6 4" xfId="35022" xr:uid="{00000000-0005-0000-0000-000062AD0000}"/>
    <cellStyle name="Normal 80 2 2 6 5" xfId="19789" xr:uid="{00000000-0005-0000-0000-000063AD0000}"/>
    <cellStyle name="Normal 80 2 2 7" xfId="11379" xr:uid="{00000000-0005-0000-0000-000064AD0000}"/>
    <cellStyle name="Normal 80 2 2 7 2" xfId="41710" xr:uid="{00000000-0005-0000-0000-000065AD0000}"/>
    <cellStyle name="Normal 80 2 2 7 3" xfId="26477" xr:uid="{00000000-0005-0000-0000-000066AD0000}"/>
    <cellStyle name="Normal 80 2 2 8" xfId="6358" xr:uid="{00000000-0005-0000-0000-000067AD0000}"/>
    <cellStyle name="Normal 80 2 2 8 2" xfId="36693" xr:uid="{00000000-0005-0000-0000-000068AD0000}"/>
    <cellStyle name="Normal 80 2 2 8 3" xfId="21460" xr:uid="{00000000-0005-0000-0000-000069AD0000}"/>
    <cellStyle name="Normal 80 2 2 9" xfId="31682" xr:uid="{00000000-0005-0000-0000-00006AAD0000}"/>
    <cellStyle name="Normal 80 2 3" xfId="1385" xr:uid="{00000000-0005-0000-0000-00006BAD0000}"/>
    <cellStyle name="Normal 80 2 3 2" xfId="1806" xr:uid="{00000000-0005-0000-0000-00006CAD0000}"/>
    <cellStyle name="Normal 80 2 3 2 2" xfId="2645" xr:uid="{00000000-0005-0000-0000-00006DAD0000}"/>
    <cellStyle name="Normal 80 2 3 2 2 2" xfId="4335" xr:uid="{00000000-0005-0000-0000-00006EAD0000}"/>
    <cellStyle name="Normal 80 2 3 2 2 2 2" xfId="14408" xr:uid="{00000000-0005-0000-0000-00006FAD0000}"/>
    <cellStyle name="Normal 80 2 3 2 2 2 2 2" xfId="44739" xr:uid="{00000000-0005-0000-0000-000070AD0000}"/>
    <cellStyle name="Normal 80 2 3 2 2 2 2 3" xfId="29506" xr:uid="{00000000-0005-0000-0000-000071AD0000}"/>
    <cellStyle name="Normal 80 2 3 2 2 2 3" xfId="9388" xr:uid="{00000000-0005-0000-0000-000072AD0000}"/>
    <cellStyle name="Normal 80 2 3 2 2 2 3 2" xfId="39722" xr:uid="{00000000-0005-0000-0000-000073AD0000}"/>
    <cellStyle name="Normal 80 2 3 2 2 2 3 3" xfId="24489" xr:uid="{00000000-0005-0000-0000-000074AD0000}"/>
    <cellStyle name="Normal 80 2 3 2 2 2 4" xfId="34709" xr:uid="{00000000-0005-0000-0000-000075AD0000}"/>
    <cellStyle name="Normal 80 2 3 2 2 2 5" xfId="19476" xr:uid="{00000000-0005-0000-0000-000076AD0000}"/>
    <cellStyle name="Normal 80 2 3 2 2 3" xfId="6027" xr:uid="{00000000-0005-0000-0000-000077AD0000}"/>
    <cellStyle name="Normal 80 2 3 2 2 3 2" xfId="16079" xr:uid="{00000000-0005-0000-0000-000078AD0000}"/>
    <cellStyle name="Normal 80 2 3 2 2 3 2 2" xfId="46410" xr:uid="{00000000-0005-0000-0000-000079AD0000}"/>
    <cellStyle name="Normal 80 2 3 2 2 3 2 3" xfId="31177" xr:uid="{00000000-0005-0000-0000-00007AAD0000}"/>
    <cellStyle name="Normal 80 2 3 2 2 3 3" xfId="11059" xr:uid="{00000000-0005-0000-0000-00007BAD0000}"/>
    <cellStyle name="Normal 80 2 3 2 2 3 3 2" xfId="41393" xr:uid="{00000000-0005-0000-0000-00007CAD0000}"/>
    <cellStyle name="Normal 80 2 3 2 2 3 3 3" xfId="26160" xr:uid="{00000000-0005-0000-0000-00007DAD0000}"/>
    <cellStyle name="Normal 80 2 3 2 2 3 4" xfId="36380" xr:uid="{00000000-0005-0000-0000-00007EAD0000}"/>
    <cellStyle name="Normal 80 2 3 2 2 3 5" xfId="21147" xr:uid="{00000000-0005-0000-0000-00007FAD0000}"/>
    <cellStyle name="Normal 80 2 3 2 2 4" xfId="12737" xr:uid="{00000000-0005-0000-0000-000080AD0000}"/>
    <cellStyle name="Normal 80 2 3 2 2 4 2" xfId="43068" xr:uid="{00000000-0005-0000-0000-000081AD0000}"/>
    <cellStyle name="Normal 80 2 3 2 2 4 3" xfId="27835" xr:uid="{00000000-0005-0000-0000-000082AD0000}"/>
    <cellStyle name="Normal 80 2 3 2 2 5" xfId="7716" xr:uid="{00000000-0005-0000-0000-000083AD0000}"/>
    <cellStyle name="Normal 80 2 3 2 2 5 2" xfId="38051" xr:uid="{00000000-0005-0000-0000-000084AD0000}"/>
    <cellStyle name="Normal 80 2 3 2 2 5 3" xfId="22818" xr:uid="{00000000-0005-0000-0000-000085AD0000}"/>
    <cellStyle name="Normal 80 2 3 2 2 6" xfId="33039" xr:uid="{00000000-0005-0000-0000-000086AD0000}"/>
    <cellStyle name="Normal 80 2 3 2 2 7" xfId="17805" xr:uid="{00000000-0005-0000-0000-000087AD0000}"/>
    <cellStyle name="Normal 80 2 3 2 3" xfId="3498" xr:uid="{00000000-0005-0000-0000-000088AD0000}"/>
    <cellStyle name="Normal 80 2 3 2 3 2" xfId="13572" xr:uid="{00000000-0005-0000-0000-000089AD0000}"/>
    <cellStyle name="Normal 80 2 3 2 3 2 2" xfId="43903" xr:uid="{00000000-0005-0000-0000-00008AAD0000}"/>
    <cellStyle name="Normal 80 2 3 2 3 2 3" xfId="28670" xr:uid="{00000000-0005-0000-0000-00008BAD0000}"/>
    <cellStyle name="Normal 80 2 3 2 3 3" xfId="8552" xr:uid="{00000000-0005-0000-0000-00008CAD0000}"/>
    <cellStyle name="Normal 80 2 3 2 3 3 2" xfId="38886" xr:uid="{00000000-0005-0000-0000-00008DAD0000}"/>
    <cellStyle name="Normal 80 2 3 2 3 3 3" xfId="23653" xr:uid="{00000000-0005-0000-0000-00008EAD0000}"/>
    <cellStyle name="Normal 80 2 3 2 3 4" xfId="33873" xr:uid="{00000000-0005-0000-0000-00008FAD0000}"/>
    <cellStyle name="Normal 80 2 3 2 3 5" xfId="18640" xr:uid="{00000000-0005-0000-0000-000090AD0000}"/>
    <cellStyle name="Normal 80 2 3 2 4" xfId="5191" xr:uid="{00000000-0005-0000-0000-000091AD0000}"/>
    <cellStyle name="Normal 80 2 3 2 4 2" xfId="15243" xr:uid="{00000000-0005-0000-0000-000092AD0000}"/>
    <cellStyle name="Normal 80 2 3 2 4 2 2" xfId="45574" xr:uid="{00000000-0005-0000-0000-000093AD0000}"/>
    <cellStyle name="Normal 80 2 3 2 4 2 3" xfId="30341" xr:uid="{00000000-0005-0000-0000-000094AD0000}"/>
    <cellStyle name="Normal 80 2 3 2 4 3" xfId="10223" xr:uid="{00000000-0005-0000-0000-000095AD0000}"/>
    <cellStyle name="Normal 80 2 3 2 4 3 2" xfId="40557" xr:uid="{00000000-0005-0000-0000-000096AD0000}"/>
    <cellStyle name="Normal 80 2 3 2 4 3 3" xfId="25324" xr:uid="{00000000-0005-0000-0000-000097AD0000}"/>
    <cellStyle name="Normal 80 2 3 2 4 4" xfId="35544" xr:uid="{00000000-0005-0000-0000-000098AD0000}"/>
    <cellStyle name="Normal 80 2 3 2 4 5" xfId="20311" xr:uid="{00000000-0005-0000-0000-000099AD0000}"/>
    <cellStyle name="Normal 80 2 3 2 5" xfId="11901" xr:uid="{00000000-0005-0000-0000-00009AAD0000}"/>
    <cellStyle name="Normal 80 2 3 2 5 2" xfId="42232" xr:uid="{00000000-0005-0000-0000-00009BAD0000}"/>
    <cellStyle name="Normal 80 2 3 2 5 3" xfId="26999" xr:uid="{00000000-0005-0000-0000-00009CAD0000}"/>
    <cellStyle name="Normal 80 2 3 2 6" xfId="6880" xr:uid="{00000000-0005-0000-0000-00009DAD0000}"/>
    <cellStyle name="Normal 80 2 3 2 6 2" xfId="37215" xr:uid="{00000000-0005-0000-0000-00009EAD0000}"/>
    <cellStyle name="Normal 80 2 3 2 6 3" xfId="21982" xr:uid="{00000000-0005-0000-0000-00009FAD0000}"/>
    <cellStyle name="Normal 80 2 3 2 7" xfId="32203" xr:uid="{00000000-0005-0000-0000-0000A0AD0000}"/>
    <cellStyle name="Normal 80 2 3 2 8" xfId="16969" xr:uid="{00000000-0005-0000-0000-0000A1AD0000}"/>
    <cellStyle name="Normal 80 2 3 3" xfId="2227" xr:uid="{00000000-0005-0000-0000-0000A2AD0000}"/>
    <cellStyle name="Normal 80 2 3 3 2" xfId="3917" xr:uid="{00000000-0005-0000-0000-0000A3AD0000}"/>
    <cellStyle name="Normal 80 2 3 3 2 2" xfId="13990" xr:uid="{00000000-0005-0000-0000-0000A4AD0000}"/>
    <cellStyle name="Normal 80 2 3 3 2 2 2" xfId="44321" xr:uid="{00000000-0005-0000-0000-0000A5AD0000}"/>
    <cellStyle name="Normal 80 2 3 3 2 2 3" xfId="29088" xr:uid="{00000000-0005-0000-0000-0000A6AD0000}"/>
    <cellStyle name="Normal 80 2 3 3 2 3" xfId="8970" xr:uid="{00000000-0005-0000-0000-0000A7AD0000}"/>
    <cellStyle name="Normal 80 2 3 3 2 3 2" xfId="39304" xr:uid="{00000000-0005-0000-0000-0000A8AD0000}"/>
    <cellStyle name="Normal 80 2 3 3 2 3 3" xfId="24071" xr:uid="{00000000-0005-0000-0000-0000A9AD0000}"/>
    <cellStyle name="Normal 80 2 3 3 2 4" xfId="34291" xr:uid="{00000000-0005-0000-0000-0000AAAD0000}"/>
    <cellStyle name="Normal 80 2 3 3 2 5" xfId="19058" xr:uid="{00000000-0005-0000-0000-0000ABAD0000}"/>
    <cellStyle name="Normal 80 2 3 3 3" xfId="5609" xr:uid="{00000000-0005-0000-0000-0000ACAD0000}"/>
    <cellStyle name="Normal 80 2 3 3 3 2" xfId="15661" xr:uid="{00000000-0005-0000-0000-0000ADAD0000}"/>
    <cellStyle name="Normal 80 2 3 3 3 2 2" xfId="45992" xr:uid="{00000000-0005-0000-0000-0000AEAD0000}"/>
    <cellStyle name="Normal 80 2 3 3 3 2 3" xfId="30759" xr:uid="{00000000-0005-0000-0000-0000AFAD0000}"/>
    <cellStyle name="Normal 80 2 3 3 3 3" xfId="10641" xr:uid="{00000000-0005-0000-0000-0000B0AD0000}"/>
    <cellStyle name="Normal 80 2 3 3 3 3 2" xfId="40975" xr:uid="{00000000-0005-0000-0000-0000B1AD0000}"/>
    <cellStyle name="Normal 80 2 3 3 3 3 3" xfId="25742" xr:uid="{00000000-0005-0000-0000-0000B2AD0000}"/>
    <cellStyle name="Normal 80 2 3 3 3 4" xfId="35962" xr:uid="{00000000-0005-0000-0000-0000B3AD0000}"/>
    <cellStyle name="Normal 80 2 3 3 3 5" xfId="20729" xr:uid="{00000000-0005-0000-0000-0000B4AD0000}"/>
    <cellStyle name="Normal 80 2 3 3 4" xfId="12319" xr:uid="{00000000-0005-0000-0000-0000B5AD0000}"/>
    <cellStyle name="Normal 80 2 3 3 4 2" xfId="42650" xr:uid="{00000000-0005-0000-0000-0000B6AD0000}"/>
    <cellStyle name="Normal 80 2 3 3 4 3" xfId="27417" xr:uid="{00000000-0005-0000-0000-0000B7AD0000}"/>
    <cellStyle name="Normal 80 2 3 3 5" xfId="7298" xr:uid="{00000000-0005-0000-0000-0000B8AD0000}"/>
    <cellStyle name="Normal 80 2 3 3 5 2" xfId="37633" xr:uid="{00000000-0005-0000-0000-0000B9AD0000}"/>
    <cellStyle name="Normal 80 2 3 3 5 3" xfId="22400" xr:uid="{00000000-0005-0000-0000-0000BAAD0000}"/>
    <cellStyle name="Normal 80 2 3 3 6" xfId="32621" xr:uid="{00000000-0005-0000-0000-0000BBAD0000}"/>
    <cellStyle name="Normal 80 2 3 3 7" xfId="17387" xr:uid="{00000000-0005-0000-0000-0000BCAD0000}"/>
    <cellStyle name="Normal 80 2 3 4" xfId="3080" xr:uid="{00000000-0005-0000-0000-0000BDAD0000}"/>
    <cellStyle name="Normal 80 2 3 4 2" xfId="13154" xr:uid="{00000000-0005-0000-0000-0000BEAD0000}"/>
    <cellStyle name="Normal 80 2 3 4 2 2" xfId="43485" xr:uid="{00000000-0005-0000-0000-0000BFAD0000}"/>
    <cellStyle name="Normal 80 2 3 4 2 3" xfId="28252" xr:uid="{00000000-0005-0000-0000-0000C0AD0000}"/>
    <cellStyle name="Normal 80 2 3 4 3" xfId="8134" xr:uid="{00000000-0005-0000-0000-0000C1AD0000}"/>
    <cellStyle name="Normal 80 2 3 4 3 2" xfId="38468" xr:uid="{00000000-0005-0000-0000-0000C2AD0000}"/>
    <cellStyle name="Normal 80 2 3 4 3 3" xfId="23235" xr:uid="{00000000-0005-0000-0000-0000C3AD0000}"/>
    <cellStyle name="Normal 80 2 3 4 4" xfId="33455" xr:uid="{00000000-0005-0000-0000-0000C4AD0000}"/>
    <cellStyle name="Normal 80 2 3 4 5" xfId="18222" xr:uid="{00000000-0005-0000-0000-0000C5AD0000}"/>
    <cellStyle name="Normal 80 2 3 5" xfId="4773" xr:uid="{00000000-0005-0000-0000-0000C6AD0000}"/>
    <cellStyle name="Normal 80 2 3 5 2" xfId="14825" xr:uid="{00000000-0005-0000-0000-0000C7AD0000}"/>
    <cellStyle name="Normal 80 2 3 5 2 2" xfId="45156" xr:uid="{00000000-0005-0000-0000-0000C8AD0000}"/>
    <cellStyle name="Normal 80 2 3 5 2 3" xfId="29923" xr:uid="{00000000-0005-0000-0000-0000C9AD0000}"/>
    <cellStyle name="Normal 80 2 3 5 3" xfId="9805" xr:uid="{00000000-0005-0000-0000-0000CAAD0000}"/>
    <cellStyle name="Normal 80 2 3 5 3 2" xfId="40139" xr:uid="{00000000-0005-0000-0000-0000CBAD0000}"/>
    <cellStyle name="Normal 80 2 3 5 3 3" xfId="24906" xr:uid="{00000000-0005-0000-0000-0000CCAD0000}"/>
    <cellStyle name="Normal 80 2 3 5 4" xfId="35126" xr:uid="{00000000-0005-0000-0000-0000CDAD0000}"/>
    <cellStyle name="Normal 80 2 3 5 5" xfId="19893" xr:uid="{00000000-0005-0000-0000-0000CEAD0000}"/>
    <cellStyle name="Normal 80 2 3 6" xfId="11483" xr:uid="{00000000-0005-0000-0000-0000CFAD0000}"/>
    <cellStyle name="Normal 80 2 3 6 2" xfId="41814" xr:uid="{00000000-0005-0000-0000-0000D0AD0000}"/>
    <cellStyle name="Normal 80 2 3 6 3" xfId="26581" xr:uid="{00000000-0005-0000-0000-0000D1AD0000}"/>
    <cellStyle name="Normal 80 2 3 7" xfId="6462" xr:uid="{00000000-0005-0000-0000-0000D2AD0000}"/>
    <cellStyle name="Normal 80 2 3 7 2" xfId="36797" xr:uid="{00000000-0005-0000-0000-0000D3AD0000}"/>
    <cellStyle name="Normal 80 2 3 7 3" xfId="21564" xr:uid="{00000000-0005-0000-0000-0000D4AD0000}"/>
    <cellStyle name="Normal 80 2 3 8" xfId="31785" xr:uid="{00000000-0005-0000-0000-0000D5AD0000}"/>
    <cellStyle name="Normal 80 2 3 9" xfId="16551" xr:uid="{00000000-0005-0000-0000-0000D6AD0000}"/>
    <cellStyle name="Normal 80 2 4" xfId="1598" xr:uid="{00000000-0005-0000-0000-0000D7AD0000}"/>
    <cellStyle name="Normal 80 2 4 2" xfId="2437" xr:uid="{00000000-0005-0000-0000-0000D8AD0000}"/>
    <cellStyle name="Normal 80 2 4 2 2" xfId="4127" xr:uid="{00000000-0005-0000-0000-0000D9AD0000}"/>
    <cellStyle name="Normal 80 2 4 2 2 2" xfId="14200" xr:uid="{00000000-0005-0000-0000-0000DAAD0000}"/>
    <cellStyle name="Normal 80 2 4 2 2 2 2" xfId="44531" xr:uid="{00000000-0005-0000-0000-0000DBAD0000}"/>
    <cellStyle name="Normal 80 2 4 2 2 2 3" xfId="29298" xr:uid="{00000000-0005-0000-0000-0000DCAD0000}"/>
    <cellStyle name="Normal 80 2 4 2 2 3" xfId="9180" xr:uid="{00000000-0005-0000-0000-0000DDAD0000}"/>
    <cellStyle name="Normal 80 2 4 2 2 3 2" xfId="39514" xr:uid="{00000000-0005-0000-0000-0000DEAD0000}"/>
    <cellStyle name="Normal 80 2 4 2 2 3 3" xfId="24281" xr:uid="{00000000-0005-0000-0000-0000DFAD0000}"/>
    <cellStyle name="Normal 80 2 4 2 2 4" xfId="34501" xr:uid="{00000000-0005-0000-0000-0000E0AD0000}"/>
    <cellStyle name="Normal 80 2 4 2 2 5" xfId="19268" xr:uid="{00000000-0005-0000-0000-0000E1AD0000}"/>
    <cellStyle name="Normal 80 2 4 2 3" xfId="5819" xr:uid="{00000000-0005-0000-0000-0000E2AD0000}"/>
    <cellStyle name="Normal 80 2 4 2 3 2" xfId="15871" xr:uid="{00000000-0005-0000-0000-0000E3AD0000}"/>
    <cellStyle name="Normal 80 2 4 2 3 2 2" xfId="46202" xr:uid="{00000000-0005-0000-0000-0000E4AD0000}"/>
    <cellStyle name="Normal 80 2 4 2 3 2 3" xfId="30969" xr:uid="{00000000-0005-0000-0000-0000E5AD0000}"/>
    <cellStyle name="Normal 80 2 4 2 3 3" xfId="10851" xr:uid="{00000000-0005-0000-0000-0000E6AD0000}"/>
    <cellStyle name="Normal 80 2 4 2 3 3 2" xfId="41185" xr:uid="{00000000-0005-0000-0000-0000E7AD0000}"/>
    <cellStyle name="Normal 80 2 4 2 3 3 3" xfId="25952" xr:uid="{00000000-0005-0000-0000-0000E8AD0000}"/>
    <cellStyle name="Normal 80 2 4 2 3 4" xfId="36172" xr:uid="{00000000-0005-0000-0000-0000E9AD0000}"/>
    <cellStyle name="Normal 80 2 4 2 3 5" xfId="20939" xr:uid="{00000000-0005-0000-0000-0000EAAD0000}"/>
    <cellStyle name="Normal 80 2 4 2 4" xfId="12529" xr:uid="{00000000-0005-0000-0000-0000EBAD0000}"/>
    <cellStyle name="Normal 80 2 4 2 4 2" xfId="42860" xr:uid="{00000000-0005-0000-0000-0000ECAD0000}"/>
    <cellStyle name="Normal 80 2 4 2 4 3" xfId="27627" xr:uid="{00000000-0005-0000-0000-0000EDAD0000}"/>
    <cellStyle name="Normal 80 2 4 2 5" xfId="7508" xr:uid="{00000000-0005-0000-0000-0000EEAD0000}"/>
    <cellStyle name="Normal 80 2 4 2 5 2" xfId="37843" xr:uid="{00000000-0005-0000-0000-0000EFAD0000}"/>
    <cellStyle name="Normal 80 2 4 2 5 3" xfId="22610" xr:uid="{00000000-0005-0000-0000-0000F0AD0000}"/>
    <cellStyle name="Normal 80 2 4 2 6" xfId="32831" xr:uid="{00000000-0005-0000-0000-0000F1AD0000}"/>
    <cellStyle name="Normal 80 2 4 2 7" xfId="17597" xr:uid="{00000000-0005-0000-0000-0000F2AD0000}"/>
    <cellStyle name="Normal 80 2 4 3" xfId="3290" xr:uid="{00000000-0005-0000-0000-0000F3AD0000}"/>
    <cellStyle name="Normal 80 2 4 3 2" xfId="13364" xr:uid="{00000000-0005-0000-0000-0000F4AD0000}"/>
    <cellStyle name="Normal 80 2 4 3 2 2" xfId="43695" xr:uid="{00000000-0005-0000-0000-0000F5AD0000}"/>
    <cellStyle name="Normal 80 2 4 3 2 3" xfId="28462" xr:uid="{00000000-0005-0000-0000-0000F6AD0000}"/>
    <cellStyle name="Normal 80 2 4 3 3" xfId="8344" xr:uid="{00000000-0005-0000-0000-0000F7AD0000}"/>
    <cellStyle name="Normal 80 2 4 3 3 2" xfId="38678" xr:uid="{00000000-0005-0000-0000-0000F8AD0000}"/>
    <cellStyle name="Normal 80 2 4 3 3 3" xfId="23445" xr:uid="{00000000-0005-0000-0000-0000F9AD0000}"/>
    <cellStyle name="Normal 80 2 4 3 4" xfId="33665" xr:uid="{00000000-0005-0000-0000-0000FAAD0000}"/>
    <cellStyle name="Normal 80 2 4 3 5" xfId="18432" xr:uid="{00000000-0005-0000-0000-0000FBAD0000}"/>
    <cellStyle name="Normal 80 2 4 4" xfId="4983" xr:uid="{00000000-0005-0000-0000-0000FCAD0000}"/>
    <cellStyle name="Normal 80 2 4 4 2" xfId="15035" xr:uid="{00000000-0005-0000-0000-0000FDAD0000}"/>
    <cellStyle name="Normal 80 2 4 4 2 2" xfId="45366" xr:uid="{00000000-0005-0000-0000-0000FEAD0000}"/>
    <cellStyle name="Normal 80 2 4 4 2 3" xfId="30133" xr:uid="{00000000-0005-0000-0000-0000FFAD0000}"/>
    <cellStyle name="Normal 80 2 4 4 3" xfId="10015" xr:uid="{00000000-0005-0000-0000-000000AE0000}"/>
    <cellStyle name="Normal 80 2 4 4 3 2" xfId="40349" xr:uid="{00000000-0005-0000-0000-000001AE0000}"/>
    <cellStyle name="Normal 80 2 4 4 3 3" xfId="25116" xr:uid="{00000000-0005-0000-0000-000002AE0000}"/>
    <cellStyle name="Normal 80 2 4 4 4" xfId="35336" xr:uid="{00000000-0005-0000-0000-000003AE0000}"/>
    <cellStyle name="Normal 80 2 4 4 5" xfId="20103" xr:uid="{00000000-0005-0000-0000-000004AE0000}"/>
    <cellStyle name="Normal 80 2 4 5" xfId="11693" xr:uid="{00000000-0005-0000-0000-000005AE0000}"/>
    <cellStyle name="Normal 80 2 4 5 2" xfId="42024" xr:uid="{00000000-0005-0000-0000-000006AE0000}"/>
    <cellStyle name="Normal 80 2 4 5 3" xfId="26791" xr:uid="{00000000-0005-0000-0000-000007AE0000}"/>
    <cellStyle name="Normal 80 2 4 6" xfId="6672" xr:uid="{00000000-0005-0000-0000-000008AE0000}"/>
    <cellStyle name="Normal 80 2 4 6 2" xfId="37007" xr:uid="{00000000-0005-0000-0000-000009AE0000}"/>
    <cellStyle name="Normal 80 2 4 6 3" xfId="21774" xr:uid="{00000000-0005-0000-0000-00000AAE0000}"/>
    <cellStyle name="Normal 80 2 4 7" xfId="31995" xr:uid="{00000000-0005-0000-0000-00000BAE0000}"/>
    <cellStyle name="Normal 80 2 4 8" xfId="16761" xr:uid="{00000000-0005-0000-0000-00000CAE0000}"/>
    <cellStyle name="Normal 80 2 5" xfId="2019" xr:uid="{00000000-0005-0000-0000-00000DAE0000}"/>
    <cellStyle name="Normal 80 2 5 2" xfId="3709" xr:uid="{00000000-0005-0000-0000-00000EAE0000}"/>
    <cellStyle name="Normal 80 2 5 2 2" xfId="13782" xr:uid="{00000000-0005-0000-0000-00000FAE0000}"/>
    <cellStyle name="Normal 80 2 5 2 2 2" xfId="44113" xr:uid="{00000000-0005-0000-0000-000010AE0000}"/>
    <cellStyle name="Normal 80 2 5 2 2 3" xfId="28880" xr:uid="{00000000-0005-0000-0000-000011AE0000}"/>
    <cellStyle name="Normal 80 2 5 2 3" xfId="8762" xr:uid="{00000000-0005-0000-0000-000012AE0000}"/>
    <cellStyle name="Normal 80 2 5 2 3 2" xfId="39096" xr:uid="{00000000-0005-0000-0000-000013AE0000}"/>
    <cellStyle name="Normal 80 2 5 2 3 3" xfId="23863" xr:uid="{00000000-0005-0000-0000-000014AE0000}"/>
    <cellStyle name="Normal 80 2 5 2 4" xfId="34083" xr:uid="{00000000-0005-0000-0000-000015AE0000}"/>
    <cellStyle name="Normal 80 2 5 2 5" xfId="18850" xr:uid="{00000000-0005-0000-0000-000016AE0000}"/>
    <cellStyle name="Normal 80 2 5 3" xfId="5401" xr:uid="{00000000-0005-0000-0000-000017AE0000}"/>
    <cellStyle name="Normal 80 2 5 3 2" xfId="15453" xr:uid="{00000000-0005-0000-0000-000018AE0000}"/>
    <cellStyle name="Normal 80 2 5 3 2 2" xfId="45784" xr:uid="{00000000-0005-0000-0000-000019AE0000}"/>
    <cellStyle name="Normal 80 2 5 3 2 3" xfId="30551" xr:uid="{00000000-0005-0000-0000-00001AAE0000}"/>
    <cellStyle name="Normal 80 2 5 3 3" xfId="10433" xr:uid="{00000000-0005-0000-0000-00001BAE0000}"/>
    <cellStyle name="Normal 80 2 5 3 3 2" xfId="40767" xr:uid="{00000000-0005-0000-0000-00001CAE0000}"/>
    <cellStyle name="Normal 80 2 5 3 3 3" xfId="25534" xr:uid="{00000000-0005-0000-0000-00001DAE0000}"/>
    <cellStyle name="Normal 80 2 5 3 4" xfId="35754" xr:uid="{00000000-0005-0000-0000-00001EAE0000}"/>
    <cellStyle name="Normal 80 2 5 3 5" xfId="20521" xr:uid="{00000000-0005-0000-0000-00001FAE0000}"/>
    <cellStyle name="Normal 80 2 5 4" xfId="12111" xr:uid="{00000000-0005-0000-0000-000020AE0000}"/>
    <cellStyle name="Normal 80 2 5 4 2" xfId="42442" xr:uid="{00000000-0005-0000-0000-000021AE0000}"/>
    <cellStyle name="Normal 80 2 5 4 3" xfId="27209" xr:uid="{00000000-0005-0000-0000-000022AE0000}"/>
    <cellStyle name="Normal 80 2 5 5" xfId="7090" xr:uid="{00000000-0005-0000-0000-000023AE0000}"/>
    <cellStyle name="Normal 80 2 5 5 2" xfId="37425" xr:uid="{00000000-0005-0000-0000-000024AE0000}"/>
    <cellStyle name="Normal 80 2 5 5 3" xfId="22192" xr:uid="{00000000-0005-0000-0000-000025AE0000}"/>
    <cellStyle name="Normal 80 2 5 6" xfId="32413" xr:uid="{00000000-0005-0000-0000-000026AE0000}"/>
    <cellStyle name="Normal 80 2 5 7" xfId="17179" xr:uid="{00000000-0005-0000-0000-000027AE0000}"/>
    <cellStyle name="Normal 80 2 6" xfId="2872" xr:uid="{00000000-0005-0000-0000-000028AE0000}"/>
    <cellStyle name="Normal 80 2 6 2" xfId="12946" xr:uid="{00000000-0005-0000-0000-000029AE0000}"/>
    <cellStyle name="Normal 80 2 6 2 2" xfId="43277" xr:uid="{00000000-0005-0000-0000-00002AAE0000}"/>
    <cellStyle name="Normal 80 2 6 2 3" xfId="28044" xr:uid="{00000000-0005-0000-0000-00002BAE0000}"/>
    <cellStyle name="Normal 80 2 6 3" xfId="7926" xr:uid="{00000000-0005-0000-0000-00002CAE0000}"/>
    <cellStyle name="Normal 80 2 6 3 2" xfId="38260" xr:uid="{00000000-0005-0000-0000-00002DAE0000}"/>
    <cellStyle name="Normal 80 2 6 3 3" xfId="23027" xr:uid="{00000000-0005-0000-0000-00002EAE0000}"/>
    <cellStyle name="Normal 80 2 6 4" xfId="33247" xr:uid="{00000000-0005-0000-0000-00002FAE0000}"/>
    <cellStyle name="Normal 80 2 6 5" xfId="18014" xr:uid="{00000000-0005-0000-0000-000030AE0000}"/>
    <cellStyle name="Normal 80 2 7" xfId="4565" xr:uid="{00000000-0005-0000-0000-000031AE0000}"/>
    <cellStyle name="Normal 80 2 7 2" xfId="14617" xr:uid="{00000000-0005-0000-0000-000032AE0000}"/>
    <cellStyle name="Normal 80 2 7 2 2" xfId="44948" xr:uid="{00000000-0005-0000-0000-000033AE0000}"/>
    <cellStyle name="Normal 80 2 7 2 3" xfId="29715" xr:uid="{00000000-0005-0000-0000-000034AE0000}"/>
    <cellStyle name="Normal 80 2 7 3" xfId="9597" xr:uid="{00000000-0005-0000-0000-000035AE0000}"/>
    <cellStyle name="Normal 80 2 7 3 2" xfId="39931" xr:uid="{00000000-0005-0000-0000-000036AE0000}"/>
    <cellStyle name="Normal 80 2 7 3 3" xfId="24698" xr:uid="{00000000-0005-0000-0000-000037AE0000}"/>
    <cellStyle name="Normal 80 2 7 4" xfId="34918" xr:uid="{00000000-0005-0000-0000-000038AE0000}"/>
    <cellStyle name="Normal 80 2 7 5" xfId="19685" xr:uid="{00000000-0005-0000-0000-000039AE0000}"/>
    <cellStyle name="Normal 80 2 8" xfId="11275" xr:uid="{00000000-0005-0000-0000-00003AAE0000}"/>
    <cellStyle name="Normal 80 2 8 2" xfId="41606" xr:uid="{00000000-0005-0000-0000-00003BAE0000}"/>
    <cellStyle name="Normal 80 2 8 3" xfId="26373" xr:uid="{00000000-0005-0000-0000-00003CAE0000}"/>
    <cellStyle name="Normal 80 2 9" xfId="6254" xr:uid="{00000000-0005-0000-0000-00003DAE0000}"/>
    <cellStyle name="Normal 80 2 9 2" xfId="36589" xr:uid="{00000000-0005-0000-0000-00003EAE0000}"/>
    <cellStyle name="Normal 80 2 9 3" xfId="21356" xr:uid="{00000000-0005-0000-0000-00003FAE0000}"/>
    <cellStyle name="Normal 80 3" xfId="1218" xr:uid="{00000000-0005-0000-0000-000040AE0000}"/>
    <cellStyle name="Normal 80 3 10" xfId="16395" xr:uid="{00000000-0005-0000-0000-000041AE0000}"/>
    <cellStyle name="Normal 80 3 2" xfId="1437" xr:uid="{00000000-0005-0000-0000-000042AE0000}"/>
    <cellStyle name="Normal 80 3 2 2" xfId="1858" xr:uid="{00000000-0005-0000-0000-000043AE0000}"/>
    <cellStyle name="Normal 80 3 2 2 2" xfId="2697" xr:uid="{00000000-0005-0000-0000-000044AE0000}"/>
    <cellStyle name="Normal 80 3 2 2 2 2" xfId="4387" xr:uid="{00000000-0005-0000-0000-000045AE0000}"/>
    <cellStyle name="Normal 80 3 2 2 2 2 2" xfId="14460" xr:uid="{00000000-0005-0000-0000-000046AE0000}"/>
    <cellStyle name="Normal 80 3 2 2 2 2 2 2" xfId="44791" xr:uid="{00000000-0005-0000-0000-000047AE0000}"/>
    <cellStyle name="Normal 80 3 2 2 2 2 2 3" xfId="29558" xr:uid="{00000000-0005-0000-0000-000048AE0000}"/>
    <cellStyle name="Normal 80 3 2 2 2 2 3" xfId="9440" xr:uid="{00000000-0005-0000-0000-000049AE0000}"/>
    <cellStyle name="Normal 80 3 2 2 2 2 3 2" xfId="39774" xr:uid="{00000000-0005-0000-0000-00004AAE0000}"/>
    <cellStyle name="Normal 80 3 2 2 2 2 3 3" xfId="24541" xr:uid="{00000000-0005-0000-0000-00004BAE0000}"/>
    <cellStyle name="Normal 80 3 2 2 2 2 4" xfId="34761" xr:uid="{00000000-0005-0000-0000-00004CAE0000}"/>
    <cellStyle name="Normal 80 3 2 2 2 2 5" xfId="19528" xr:uid="{00000000-0005-0000-0000-00004DAE0000}"/>
    <cellStyle name="Normal 80 3 2 2 2 3" xfId="6079" xr:uid="{00000000-0005-0000-0000-00004EAE0000}"/>
    <cellStyle name="Normal 80 3 2 2 2 3 2" xfId="16131" xr:uid="{00000000-0005-0000-0000-00004FAE0000}"/>
    <cellStyle name="Normal 80 3 2 2 2 3 2 2" xfId="46462" xr:uid="{00000000-0005-0000-0000-000050AE0000}"/>
    <cellStyle name="Normal 80 3 2 2 2 3 2 3" xfId="31229" xr:uid="{00000000-0005-0000-0000-000051AE0000}"/>
    <cellStyle name="Normal 80 3 2 2 2 3 3" xfId="11111" xr:uid="{00000000-0005-0000-0000-000052AE0000}"/>
    <cellStyle name="Normal 80 3 2 2 2 3 3 2" xfId="41445" xr:uid="{00000000-0005-0000-0000-000053AE0000}"/>
    <cellStyle name="Normal 80 3 2 2 2 3 3 3" xfId="26212" xr:uid="{00000000-0005-0000-0000-000054AE0000}"/>
    <cellStyle name="Normal 80 3 2 2 2 3 4" xfId="36432" xr:uid="{00000000-0005-0000-0000-000055AE0000}"/>
    <cellStyle name="Normal 80 3 2 2 2 3 5" xfId="21199" xr:uid="{00000000-0005-0000-0000-000056AE0000}"/>
    <cellStyle name="Normal 80 3 2 2 2 4" xfId="12789" xr:uid="{00000000-0005-0000-0000-000057AE0000}"/>
    <cellStyle name="Normal 80 3 2 2 2 4 2" xfId="43120" xr:uid="{00000000-0005-0000-0000-000058AE0000}"/>
    <cellStyle name="Normal 80 3 2 2 2 4 3" xfId="27887" xr:uid="{00000000-0005-0000-0000-000059AE0000}"/>
    <cellStyle name="Normal 80 3 2 2 2 5" xfId="7768" xr:uid="{00000000-0005-0000-0000-00005AAE0000}"/>
    <cellStyle name="Normal 80 3 2 2 2 5 2" xfId="38103" xr:uid="{00000000-0005-0000-0000-00005BAE0000}"/>
    <cellStyle name="Normal 80 3 2 2 2 5 3" xfId="22870" xr:uid="{00000000-0005-0000-0000-00005CAE0000}"/>
    <cellStyle name="Normal 80 3 2 2 2 6" xfId="33091" xr:uid="{00000000-0005-0000-0000-00005DAE0000}"/>
    <cellStyle name="Normal 80 3 2 2 2 7" xfId="17857" xr:uid="{00000000-0005-0000-0000-00005EAE0000}"/>
    <cellStyle name="Normal 80 3 2 2 3" xfId="3550" xr:uid="{00000000-0005-0000-0000-00005FAE0000}"/>
    <cellStyle name="Normal 80 3 2 2 3 2" xfId="13624" xr:uid="{00000000-0005-0000-0000-000060AE0000}"/>
    <cellStyle name="Normal 80 3 2 2 3 2 2" xfId="43955" xr:uid="{00000000-0005-0000-0000-000061AE0000}"/>
    <cellStyle name="Normal 80 3 2 2 3 2 3" xfId="28722" xr:uid="{00000000-0005-0000-0000-000062AE0000}"/>
    <cellStyle name="Normal 80 3 2 2 3 3" xfId="8604" xr:uid="{00000000-0005-0000-0000-000063AE0000}"/>
    <cellStyle name="Normal 80 3 2 2 3 3 2" xfId="38938" xr:uid="{00000000-0005-0000-0000-000064AE0000}"/>
    <cellStyle name="Normal 80 3 2 2 3 3 3" xfId="23705" xr:uid="{00000000-0005-0000-0000-000065AE0000}"/>
    <cellStyle name="Normal 80 3 2 2 3 4" xfId="33925" xr:uid="{00000000-0005-0000-0000-000066AE0000}"/>
    <cellStyle name="Normal 80 3 2 2 3 5" xfId="18692" xr:uid="{00000000-0005-0000-0000-000067AE0000}"/>
    <cellStyle name="Normal 80 3 2 2 4" xfId="5243" xr:uid="{00000000-0005-0000-0000-000068AE0000}"/>
    <cellStyle name="Normal 80 3 2 2 4 2" xfId="15295" xr:uid="{00000000-0005-0000-0000-000069AE0000}"/>
    <cellStyle name="Normal 80 3 2 2 4 2 2" xfId="45626" xr:uid="{00000000-0005-0000-0000-00006AAE0000}"/>
    <cellStyle name="Normal 80 3 2 2 4 2 3" xfId="30393" xr:uid="{00000000-0005-0000-0000-00006BAE0000}"/>
    <cellStyle name="Normal 80 3 2 2 4 3" xfId="10275" xr:uid="{00000000-0005-0000-0000-00006CAE0000}"/>
    <cellStyle name="Normal 80 3 2 2 4 3 2" xfId="40609" xr:uid="{00000000-0005-0000-0000-00006DAE0000}"/>
    <cellStyle name="Normal 80 3 2 2 4 3 3" xfId="25376" xr:uid="{00000000-0005-0000-0000-00006EAE0000}"/>
    <cellStyle name="Normal 80 3 2 2 4 4" xfId="35596" xr:uid="{00000000-0005-0000-0000-00006FAE0000}"/>
    <cellStyle name="Normal 80 3 2 2 4 5" xfId="20363" xr:uid="{00000000-0005-0000-0000-000070AE0000}"/>
    <cellStyle name="Normal 80 3 2 2 5" xfId="11953" xr:uid="{00000000-0005-0000-0000-000071AE0000}"/>
    <cellStyle name="Normal 80 3 2 2 5 2" xfId="42284" xr:uid="{00000000-0005-0000-0000-000072AE0000}"/>
    <cellStyle name="Normal 80 3 2 2 5 3" xfId="27051" xr:uid="{00000000-0005-0000-0000-000073AE0000}"/>
    <cellStyle name="Normal 80 3 2 2 6" xfId="6932" xr:uid="{00000000-0005-0000-0000-000074AE0000}"/>
    <cellStyle name="Normal 80 3 2 2 6 2" xfId="37267" xr:uid="{00000000-0005-0000-0000-000075AE0000}"/>
    <cellStyle name="Normal 80 3 2 2 6 3" xfId="22034" xr:uid="{00000000-0005-0000-0000-000076AE0000}"/>
    <cellStyle name="Normal 80 3 2 2 7" xfId="32255" xr:uid="{00000000-0005-0000-0000-000077AE0000}"/>
    <cellStyle name="Normal 80 3 2 2 8" xfId="17021" xr:uid="{00000000-0005-0000-0000-000078AE0000}"/>
    <cellStyle name="Normal 80 3 2 3" xfId="2279" xr:uid="{00000000-0005-0000-0000-000079AE0000}"/>
    <cellStyle name="Normal 80 3 2 3 2" xfId="3969" xr:uid="{00000000-0005-0000-0000-00007AAE0000}"/>
    <cellStyle name="Normal 80 3 2 3 2 2" xfId="14042" xr:uid="{00000000-0005-0000-0000-00007BAE0000}"/>
    <cellStyle name="Normal 80 3 2 3 2 2 2" xfId="44373" xr:uid="{00000000-0005-0000-0000-00007CAE0000}"/>
    <cellStyle name="Normal 80 3 2 3 2 2 3" xfId="29140" xr:uid="{00000000-0005-0000-0000-00007DAE0000}"/>
    <cellStyle name="Normal 80 3 2 3 2 3" xfId="9022" xr:uid="{00000000-0005-0000-0000-00007EAE0000}"/>
    <cellStyle name="Normal 80 3 2 3 2 3 2" xfId="39356" xr:uid="{00000000-0005-0000-0000-00007FAE0000}"/>
    <cellStyle name="Normal 80 3 2 3 2 3 3" xfId="24123" xr:uid="{00000000-0005-0000-0000-000080AE0000}"/>
    <cellStyle name="Normal 80 3 2 3 2 4" xfId="34343" xr:uid="{00000000-0005-0000-0000-000081AE0000}"/>
    <cellStyle name="Normal 80 3 2 3 2 5" xfId="19110" xr:uid="{00000000-0005-0000-0000-000082AE0000}"/>
    <cellStyle name="Normal 80 3 2 3 3" xfId="5661" xr:uid="{00000000-0005-0000-0000-000083AE0000}"/>
    <cellStyle name="Normal 80 3 2 3 3 2" xfId="15713" xr:uid="{00000000-0005-0000-0000-000084AE0000}"/>
    <cellStyle name="Normal 80 3 2 3 3 2 2" xfId="46044" xr:uid="{00000000-0005-0000-0000-000085AE0000}"/>
    <cellStyle name="Normal 80 3 2 3 3 2 3" xfId="30811" xr:uid="{00000000-0005-0000-0000-000086AE0000}"/>
    <cellStyle name="Normal 80 3 2 3 3 3" xfId="10693" xr:uid="{00000000-0005-0000-0000-000087AE0000}"/>
    <cellStyle name="Normal 80 3 2 3 3 3 2" xfId="41027" xr:uid="{00000000-0005-0000-0000-000088AE0000}"/>
    <cellStyle name="Normal 80 3 2 3 3 3 3" xfId="25794" xr:uid="{00000000-0005-0000-0000-000089AE0000}"/>
    <cellStyle name="Normal 80 3 2 3 3 4" xfId="36014" xr:uid="{00000000-0005-0000-0000-00008AAE0000}"/>
    <cellStyle name="Normal 80 3 2 3 3 5" xfId="20781" xr:uid="{00000000-0005-0000-0000-00008BAE0000}"/>
    <cellStyle name="Normal 80 3 2 3 4" xfId="12371" xr:uid="{00000000-0005-0000-0000-00008CAE0000}"/>
    <cellStyle name="Normal 80 3 2 3 4 2" xfId="42702" xr:uid="{00000000-0005-0000-0000-00008DAE0000}"/>
    <cellStyle name="Normal 80 3 2 3 4 3" xfId="27469" xr:uid="{00000000-0005-0000-0000-00008EAE0000}"/>
    <cellStyle name="Normal 80 3 2 3 5" xfId="7350" xr:uid="{00000000-0005-0000-0000-00008FAE0000}"/>
    <cellStyle name="Normal 80 3 2 3 5 2" xfId="37685" xr:uid="{00000000-0005-0000-0000-000090AE0000}"/>
    <cellStyle name="Normal 80 3 2 3 5 3" xfId="22452" xr:uid="{00000000-0005-0000-0000-000091AE0000}"/>
    <cellStyle name="Normal 80 3 2 3 6" xfId="32673" xr:uid="{00000000-0005-0000-0000-000092AE0000}"/>
    <cellStyle name="Normal 80 3 2 3 7" xfId="17439" xr:uid="{00000000-0005-0000-0000-000093AE0000}"/>
    <cellStyle name="Normal 80 3 2 4" xfId="3132" xr:uid="{00000000-0005-0000-0000-000094AE0000}"/>
    <cellStyle name="Normal 80 3 2 4 2" xfId="13206" xr:uid="{00000000-0005-0000-0000-000095AE0000}"/>
    <cellStyle name="Normal 80 3 2 4 2 2" xfId="43537" xr:uid="{00000000-0005-0000-0000-000096AE0000}"/>
    <cellStyle name="Normal 80 3 2 4 2 3" xfId="28304" xr:uid="{00000000-0005-0000-0000-000097AE0000}"/>
    <cellStyle name="Normal 80 3 2 4 3" xfId="8186" xr:uid="{00000000-0005-0000-0000-000098AE0000}"/>
    <cellStyle name="Normal 80 3 2 4 3 2" xfId="38520" xr:uid="{00000000-0005-0000-0000-000099AE0000}"/>
    <cellStyle name="Normal 80 3 2 4 3 3" xfId="23287" xr:uid="{00000000-0005-0000-0000-00009AAE0000}"/>
    <cellStyle name="Normal 80 3 2 4 4" xfId="33507" xr:uid="{00000000-0005-0000-0000-00009BAE0000}"/>
    <cellStyle name="Normal 80 3 2 4 5" xfId="18274" xr:uid="{00000000-0005-0000-0000-00009CAE0000}"/>
    <cellStyle name="Normal 80 3 2 5" xfId="4825" xr:uid="{00000000-0005-0000-0000-00009DAE0000}"/>
    <cellStyle name="Normal 80 3 2 5 2" xfId="14877" xr:uid="{00000000-0005-0000-0000-00009EAE0000}"/>
    <cellStyle name="Normal 80 3 2 5 2 2" xfId="45208" xr:uid="{00000000-0005-0000-0000-00009FAE0000}"/>
    <cellStyle name="Normal 80 3 2 5 2 3" xfId="29975" xr:uid="{00000000-0005-0000-0000-0000A0AE0000}"/>
    <cellStyle name="Normal 80 3 2 5 3" xfId="9857" xr:uid="{00000000-0005-0000-0000-0000A1AE0000}"/>
    <cellStyle name="Normal 80 3 2 5 3 2" xfId="40191" xr:uid="{00000000-0005-0000-0000-0000A2AE0000}"/>
    <cellStyle name="Normal 80 3 2 5 3 3" xfId="24958" xr:uid="{00000000-0005-0000-0000-0000A3AE0000}"/>
    <cellStyle name="Normal 80 3 2 5 4" xfId="35178" xr:uid="{00000000-0005-0000-0000-0000A4AE0000}"/>
    <cellStyle name="Normal 80 3 2 5 5" xfId="19945" xr:uid="{00000000-0005-0000-0000-0000A5AE0000}"/>
    <cellStyle name="Normal 80 3 2 6" xfId="11535" xr:uid="{00000000-0005-0000-0000-0000A6AE0000}"/>
    <cellStyle name="Normal 80 3 2 6 2" xfId="41866" xr:uid="{00000000-0005-0000-0000-0000A7AE0000}"/>
    <cellStyle name="Normal 80 3 2 6 3" xfId="26633" xr:uid="{00000000-0005-0000-0000-0000A8AE0000}"/>
    <cellStyle name="Normal 80 3 2 7" xfId="6514" xr:uid="{00000000-0005-0000-0000-0000A9AE0000}"/>
    <cellStyle name="Normal 80 3 2 7 2" xfId="36849" xr:uid="{00000000-0005-0000-0000-0000AAAE0000}"/>
    <cellStyle name="Normal 80 3 2 7 3" xfId="21616" xr:uid="{00000000-0005-0000-0000-0000ABAE0000}"/>
    <cellStyle name="Normal 80 3 2 8" xfId="31837" xr:uid="{00000000-0005-0000-0000-0000ACAE0000}"/>
    <cellStyle name="Normal 80 3 2 9" xfId="16603" xr:uid="{00000000-0005-0000-0000-0000ADAE0000}"/>
    <cellStyle name="Normal 80 3 3" xfId="1650" xr:uid="{00000000-0005-0000-0000-0000AEAE0000}"/>
    <cellStyle name="Normal 80 3 3 2" xfId="2489" xr:uid="{00000000-0005-0000-0000-0000AFAE0000}"/>
    <cellStyle name="Normal 80 3 3 2 2" xfId="4179" xr:uid="{00000000-0005-0000-0000-0000B0AE0000}"/>
    <cellStyle name="Normal 80 3 3 2 2 2" xfId="14252" xr:uid="{00000000-0005-0000-0000-0000B1AE0000}"/>
    <cellStyle name="Normal 80 3 3 2 2 2 2" xfId="44583" xr:uid="{00000000-0005-0000-0000-0000B2AE0000}"/>
    <cellStyle name="Normal 80 3 3 2 2 2 3" xfId="29350" xr:uid="{00000000-0005-0000-0000-0000B3AE0000}"/>
    <cellStyle name="Normal 80 3 3 2 2 3" xfId="9232" xr:uid="{00000000-0005-0000-0000-0000B4AE0000}"/>
    <cellStyle name="Normal 80 3 3 2 2 3 2" xfId="39566" xr:uid="{00000000-0005-0000-0000-0000B5AE0000}"/>
    <cellStyle name="Normal 80 3 3 2 2 3 3" xfId="24333" xr:uid="{00000000-0005-0000-0000-0000B6AE0000}"/>
    <cellStyle name="Normal 80 3 3 2 2 4" xfId="34553" xr:uid="{00000000-0005-0000-0000-0000B7AE0000}"/>
    <cellStyle name="Normal 80 3 3 2 2 5" xfId="19320" xr:uid="{00000000-0005-0000-0000-0000B8AE0000}"/>
    <cellStyle name="Normal 80 3 3 2 3" xfId="5871" xr:uid="{00000000-0005-0000-0000-0000B9AE0000}"/>
    <cellStyle name="Normal 80 3 3 2 3 2" xfId="15923" xr:uid="{00000000-0005-0000-0000-0000BAAE0000}"/>
    <cellStyle name="Normal 80 3 3 2 3 2 2" xfId="46254" xr:uid="{00000000-0005-0000-0000-0000BBAE0000}"/>
    <cellStyle name="Normal 80 3 3 2 3 2 3" xfId="31021" xr:uid="{00000000-0005-0000-0000-0000BCAE0000}"/>
    <cellStyle name="Normal 80 3 3 2 3 3" xfId="10903" xr:uid="{00000000-0005-0000-0000-0000BDAE0000}"/>
    <cellStyle name="Normal 80 3 3 2 3 3 2" xfId="41237" xr:uid="{00000000-0005-0000-0000-0000BEAE0000}"/>
    <cellStyle name="Normal 80 3 3 2 3 3 3" xfId="26004" xr:uid="{00000000-0005-0000-0000-0000BFAE0000}"/>
    <cellStyle name="Normal 80 3 3 2 3 4" xfId="36224" xr:uid="{00000000-0005-0000-0000-0000C0AE0000}"/>
    <cellStyle name="Normal 80 3 3 2 3 5" xfId="20991" xr:uid="{00000000-0005-0000-0000-0000C1AE0000}"/>
    <cellStyle name="Normal 80 3 3 2 4" xfId="12581" xr:uid="{00000000-0005-0000-0000-0000C2AE0000}"/>
    <cellStyle name="Normal 80 3 3 2 4 2" xfId="42912" xr:uid="{00000000-0005-0000-0000-0000C3AE0000}"/>
    <cellStyle name="Normal 80 3 3 2 4 3" xfId="27679" xr:uid="{00000000-0005-0000-0000-0000C4AE0000}"/>
    <cellStyle name="Normal 80 3 3 2 5" xfId="7560" xr:uid="{00000000-0005-0000-0000-0000C5AE0000}"/>
    <cellStyle name="Normal 80 3 3 2 5 2" xfId="37895" xr:uid="{00000000-0005-0000-0000-0000C6AE0000}"/>
    <cellStyle name="Normal 80 3 3 2 5 3" xfId="22662" xr:uid="{00000000-0005-0000-0000-0000C7AE0000}"/>
    <cellStyle name="Normal 80 3 3 2 6" xfId="32883" xr:uid="{00000000-0005-0000-0000-0000C8AE0000}"/>
    <cellStyle name="Normal 80 3 3 2 7" xfId="17649" xr:uid="{00000000-0005-0000-0000-0000C9AE0000}"/>
    <cellStyle name="Normal 80 3 3 3" xfId="3342" xr:uid="{00000000-0005-0000-0000-0000CAAE0000}"/>
    <cellStyle name="Normal 80 3 3 3 2" xfId="13416" xr:uid="{00000000-0005-0000-0000-0000CBAE0000}"/>
    <cellStyle name="Normal 80 3 3 3 2 2" xfId="43747" xr:uid="{00000000-0005-0000-0000-0000CCAE0000}"/>
    <cellStyle name="Normal 80 3 3 3 2 3" xfId="28514" xr:uid="{00000000-0005-0000-0000-0000CDAE0000}"/>
    <cellStyle name="Normal 80 3 3 3 3" xfId="8396" xr:uid="{00000000-0005-0000-0000-0000CEAE0000}"/>
    <cellStyle name="Normal 80 3 3 3 3 2" xfId="38730" xr:uid="{00000000-0005-0000-0000-0000CFAE0000}"/>
    <cellStyle name="Normal 80 3 3 3 3 3" xfId="23497" xr:uid="{00000000-0005-0000-0000-0000D0AE0000}"/>
    <cellStyle name="Normal 80 3 3 3 4" xfId="33717" xr:uid="{00000000-0005-0000-0000-0000D1AE0000}"/>
    <cellStyle name="Normal 80 3 3 3 5" xfId="18484" xr:uid="{00000000-0005-0000-0000-0000D2AE0000}"/>
    <cellStyle name="Normal 80 3 3 4" xfId="5035" xr:uid="{00000000-0005-0000-0000-0000D3AE0000}"/>
    <cellStyle name="Normal 80 3 3 4 2" xfId="15087" xr:uid="{00000000-0005-0000-0000-0000D4AE0000}"/>
    <cellStyle name="Normal 80 3 3 4 2 2" xfId="45418" xr:uid="{00000000-0005-0000-0000-0000D5AE0000}"/>
    <cellStyle name="Normal 80 3 3 4 2 3" xfId="30185" xr:uid="{00000000-0005-0000-0000-0000D6AE0000}"/>
    <cellStyle name="Normal 80 3 3 4 3" xfId="10067" xr:uid="{00000000-0005-0000-0000-0000D7AE0000}"/>
    <cellStyle name="Normal 80 3 3 4 3 2" xfId="40401" xr:uid="{00000000-0005-0000-0000-0000D8AE0000}"/>
    <cellStyle name="Normal 80 3 3 4 3 3" xfId="25168" xr:uid="{00000000-0005-0000-0000-0000D9AE0000}"/>
    <cellStyle name="Normal 80 3 3 4 4" xfId="35388" xr:uid="{00000000-0005-0000-0000-0000DAAE0000}"/>
    <cellStyle name="Normal 80 3 3 4 5" xfId="20155" xr:uid="{00000000-0005-0000-0000-0000DBAE0000}"/>
    <cellStyle name="Normal 80 3 3 5" xfId="11745" xr:uid="{00000000-0005-0000-0000-0000DCAE0000}"/>
    <cellStyle name="Normal 80 3 3 5 2" xfId="42076" xr:uid="{00000000-0005-0000-0000-0000DDAE0000}"/>
    <cellStyle name="Normal 80 3 3 5 3" xfId="26843" xr:uid="{00000000-0005-0000-0000-0000DEAE0000}"/>
    <cellStyle name="Normal 80 3 3 6" xfId="6724" xr:uid="{00000000-0005-0000-0000-0000DFAE0000}"/>
    <cellStyle name="Normal 80 3 3 6 2" xfId="37059" xr:uid="{00000000-0005-0000-0000-0000E0AE0000}"/>
    <cellStyle name="Normal 80 3 3 6 3" xfId="21826" xr:uid="{00000000-0005-0000-0000-0000E1AE0000}"/>
    <cellStyle name="Normal 80 3 3 7" xfId="32047" xr:uid="{00000000-0005-0000-0000-0000E2AE0000}"/>
    <cellStyle name="Normal 80 3 3 8" xfId="16813" xr:uid="{00000000-0005-0000-0000-0000E3AE0000}"/>
    <cellStyle name="Normal 80 3 4" xfId="2071" xr:uid="{00000000-0005-0000-0000-0000E4AE0000}"/>
    <cellStyle name="Normal 80 3 4 2" xfId="3761" xr:uid="{00000000-0005-0000-0000-0000E5AE0000}"/>
    <cellStyle name="Normal 80 3 4 2 2" xfId="13834" xr:uid="{00000000-0005-0000-0000-0000E6AE0000}"/>
    <cellStyle name="Normal 80 3 4 2 2 2" xfId="44165" xr:uid="{00000000-0005-0000-0000-0000E7AE0000}"/>
    <cellStyle name="Normal 80 3 4 2 2 3" xfId="28932" xr:uid="{00000000-0005-0000-0000-0000E8AE0000}"/>
    <cellStyle name="Normal 80 3 4 2 3" xfId="8814" xr:uid="{00000000-0005-0000-0000-0000E9AE0000}"/>
    <cellStyle name="Normal 80 3 4 2 3 2" xfId="39148" xr:uid="{00000000-0005-0000-0000-0000EAAE0000}"/>
    <cellStyle name="Normal 80 3 4 2 3 3" xfId="23915" xr:uid="{00000000-0005-0000-0000-0000EBAE0000}"/>
    <cellStyle name="Normal 80 3 4 2 4" xfId="34135" xr:uid="{00000000-0005-0000-0000-0000ECAE0000}"/>
    <cellStyle name="Normal 80 3 4 2 5" xfId="18902" xr:uid="{00000000-0005-0000-0000-0000EDAE0000}"/>
    <cellStyle name="Normal 80 3 4 3" xfId="5453" xr:uid="{00000000-0005-0000-0000-0000EEAE0000}"/>
    <cellStyle name="Normal 80 3 4 3 2" xfId="15505" xr:uid="{00000000-0005-0000-0000-0000EFAE0000}"/>
    <cellStyle name="Normal 80 3 4 3 2 2" xfId="45836" xr:uid="{00000000-0005-0000-0000-0000F0AE0000}"/>
    <cellStyle name="Normal 80 3 4 3 2 3" xfId="30603" xr:uid="{00000000-0005-0000-0000-0000F1AE0000}"/>
    <cellStyle name="Normal 80 3 4 3 3" xfId="10485" xr:uid="{00000000-0005-0000-0000-0000F2AE0000}"/>
    <cellStyle name="Normal 80 3 4 3 3 2" xfId="40819" xr:uid="{00000000-0005-0000-0000-0000F3AE0000}"/>
    <cellStyle name="Normal 80 3 4 3 3 3" xfId="25586" xr:uid="{00000000-0005-0000-0000-0000F4AE0000}"/>
    <cellStyle name="Normal 80 3 4 3 4" xfId="35806" xr:uid="{00000000-0005-0000-0000-0000F5AE0000}"/>
    <cellStyle name="Normal 80 3 4 3 5" xfId="20573" xr:uid="{00000000-0005-0000-0000-0000F6AE0000}"/>
    <cellStyle name="Normal 80 3 4 4" xfId="12163" xr:uid="{00000000-0005-0000-0000-0000F7AE0000}"/>
    <cellStyle name="Normal 80 3 4 4 2" xfId="42494" xr:uid="{00000000-0005-0000-0000-0000F8AE0000}"/>
    <cellStyle name="Normal 80 3 4 4 3" xfId="27261" xr:uid="{00000000-0005-0000-0000-0000F9AE0000}"/>
    <cellStyle name="Normal 80 3 4 5" xfId="7142" xr:uid="{00000000-0005-0000-0000-0000FAAE0000}"/>
    <cellStyle name="Normal 80 3 4 5 2" xfId="37477" xr:uid="{00000000-0005-0000-0000-0000FBAE0000}"/>
    <cellStyle name="Normal 80 3 4 5 3" xfId="22244" xr:uid="{00000000-0005-0000-0000-0000FCAE0000}"/>
    <cellStyle name="Normal 80 3 4 6" xfId="32465" xr:uid="{00000000-0005-0000-0000-0000FDAE0000}"/>
    <cellStyle name="Normal 80 3 4 7" xfId="17231" xr:uid="{00000000-0005-0000-0000-0000FEAE0000}"/>
    <cellStyle name="Normal 80 3 5" xfId="2924" xr:uid="{00000000-0005-0000-0000-0000FFAE0000}"/>
    <cellStyle name="Normal 80 3 5 2" xfId="12998" xr:uid="{00000000-0005-0000-0000-000000AF0000}"/>
    <cellStyle name="Normal 80 3 5 2 2" xfId="43329" xr:uid="{00000000-0005-0000-0000-000001AF0000}"/>
    <cellStyle name="Normal 80 3 5 2 3" xfId="28096" xr:uid="{00000000-0005-0000-0000-000002AF0000}"/>
    <cellStyle name="Normal 80 3 5 3" xfId="7978" xr:uid="{00000000-0005-0000-0000-000003AF0000}"/>
    <cellStyle name="Normal 80 3 5 3 2" xfId="38312" xr:uid="{00000000-0005-0000-0000-000004AF0000}"/>
    <cellStyle name="Normal 80 3 5 3 3" xfId="23079" xr:uid="{00000000-0005-0000-0000-000005AF0000}"/>
    <cellStyle name="Normal 80 3 5 4" xfId="33299" xr:uid="{00000000-0005-0000-0000-000006AF0000}"/>
    <cellStyle name="Normal 80 3 5 5" xfId="18066" xr:uid="{00000000-0005-0000-0000-000007AF0000}"/>
    <cellStyle name="Normal 80 3 6" xfId="4617" xr:uid="{00000000-0005-0000-0000-000008AF0000}"/>
    <cellStyle name="Normal 80 3 6 2" xfId="14669" xr:uid="{00000000-0005-0000-0000-000009AF0000}"/>
    <cellStyle name="Normal 80 3 6 2 2" xfId="45000" xr:uid="{00000000-0005-0000-0000-00000AAF0000}"/>
    <cellStyle name="Normal 80 3 6 2 3" xfId="29767" xr:uid="{00000000-0005-0000-0000-00000BAF0000}"/>
    <cellStyle name="Normal 80 3 6 3" xfId="9649" xr:uid="{00000000-0005-0000-0000-00000CAF0000}"/>
    <cellStyle name="Normal 80 3 6 3 2" xfId="39983" xr:uid="{00000000-0005-0000-0000-00000DAF0000}"/>
    <cellStyle name="Normal 80 3 6 3 3" xfId="24750" xr:uid="{00000000-0005-0000-0000-00000EAF0000}"/>
    <cellStyle name="Normal 80 3 6 4" xfId="34970" xr:uid="{00000000-0005-0000-0000-00000FAF0000}"/>
    <cellStyle name="Normal 80 3 6 5" xfId="19737" xr:uid="{00000000-0005-0000-0000-000010AF0000}"/>
    <cellStyle name="Normal 80 3 7" xfId="11327" xr:uid="{00000000-0005-0000-0000-000011AF0000}"/>
    <cellStyle name="Normal 80 3 7 2" xfId="41658" xr:uid="{00000000-0005-0000-0000-000012AF0000}"/>
    <cellStyle name="Normal 80 3 7 3" xfId="26425" xr:uid="{00000000-0005-0000-0000-000013AF0000}"/>
    <cellStyle name="Normal 80 3 8" xfId="6306" xr:uid="{00000000-0005-0000-0000-000014AF0000}"/>
    <cellStyle name="Normal 80 3 8 2" xfId="36641" xr:uid="{00000000-0005-0000-0000-000015AF0000}"/>
    <cellStyle name="Normal 80 3 8 3" xfId="21408" xr:uid="{00000000-0005-0000-0000-000016AF0000}"/>
    <cellStyle name="Normal 80 3 9" xfId="31631" xr:uid="{00000000-0005-0000-0000-000017AF0000}"/>
    <cellStyle name="Normal 80 4" xfId="1331" xr:uid="{00000000-0005-0000-0000-000018AF0000}"/>
    <cellStyle name="Normal 80 4 2" xfId="1754" xr:uid="{00000000-0005-0000-0000-000019AF0000}"/>
    <cellStyle name="Normal 80 4 2 2" xfId="2593" xr:uid="{00000000-0005-0000-0000-00001AAF0000}"/>
    <cellStyle name="Normal 80 4 2 2 2" xfId="4283" xr:uid="{00000000-0005-0000-0000-00001BAF0000}"/>
    <cellStyle name="Normal 80 4 2 2 2 2" xfId="14356" xr:uid="{00000000-0005-0000-0000-00001CAF0000}"/>
    <cellStyle name="Normal 80 4 2 2 2 2 2" xfId="44687" xr:uid="{00000000-0005-0000-0000-00001DAF0000}"/>
    <cellStyle name="Normal 80 4 2 2 2 2 3" xfId="29454" xr:uid="{00000000-0005-0000-0000-00001EAF0000}"/>
    <cellStyle name="Normal 80 4 2 2 2 3" xfId="9336" xr:uid="{00000000-0005-0000-0000-00001FAF0000}"/>
    <cellStyle name="Normal 80 4 2 2 2 3 2" xfId="39670" xr:uid="{00000000-0005-0000-0000-000020AF0000}"/>
    <cellStyle name="Normal 80 4 2 2 2 3 3" xfId="24437" xr:uid="{00000000-0005-0000-0000-000021AF0000}"/>
    <cellStyle name="Normal 80 4 2 2 2 4" xfId="34657" xr:uid="{00000000-0005-0000-0000-000022AF0000}"/>
    <cellStyle name="Normal 80 4 2 2 2 5" xfId="19424" xr:uid="{00000000-0005-0000-0000-000023AF0000}"/>
    <cellStyle name="Normal 80 4 2 2 3" xfId="5975" xr:uid="{00000000-0005-0000-0000-000024AF0000}"/>
    <cellStyle name="Normal 80 4 2 2 3 2" xfId="16027" xr:uid="{00000000-0005-0000-0000-000025AF0000}"/>
    <cellStyle name="Normal 80 4 2 2 3 2 2" xfId="46358" xr:uid="{00000000-0005-0000-0000-000026AF0000}"/>
    <cellStyle name="Normal 80 4 2 2 3 2 3" xfId="31125" xr:uid="{00000000-0005-0000-0000-000027AF0000}"/>
    <cellStyle name="Normal 80 4 2 2 3 3" xfId="11007" xr:uid="{00000000-0005-0000-0000-000028AF0000}"/>
    <cellStyle name="Normal 80 4 2 2 3 3 2" xfId="41341" xr:uid="{00000000-0005-0000-0000-000029AF0000}"/>
    <cellStyle name="Normal 80 4 2 2 3 3 3" xfId="26108" xr:uid="{00000000-0005-0000-0000-00002AAF0000}"/>
    <cellStyle name="Normal 80 4 2 2 3 4" xfId="36328" xr:uid="{00000000-0005-0000-0000-00002BAF0000}"/>
    <cellStyle name="Normal 80 4 2 2 3 5" xfId="21095" xr:uid="{00000000-0005-0000-0000-00002CAF0000}"/>
    <cellStyle name="Normal 80 4 2 2 4" xfId="12685" xr:uid="{00000000-0005-0000-0000-00002DAF0000}"/>
    <cellStyle name="Normal 80 4 2 2 4 2" xfId="43016" xr:uid="{00000000-0005-0000-0000-00002EAF0000}"/>
    <cellStyle name="Normal 80 4 2 2 4 3" xfId="27783" xr:uid="{00000000-0005-0000-0000-00002FAF0000}"/>
    <cellStyle name="Normal 80 4 2 2 5" xfId="7664" xr:uid="{00000000-0005-0000-0000-000030AF0000}"/>
    <cellStyle name="Normal 80 4 2 2 5 2" xfId="37999" xr:uid="{00000000-0005-0000-0000-000031AF0000}"/>
    <cellStyle name="Normal 80 4 2 2 5 3" xfId="22766" xr:uid="{00000000-0005-0000-0000-000032AF0000}"/>
    <cellStyle name="Normal 80 4 2 2 6" xfId="32987" xr:uid="{00000000-0005-0000-0000-000033AF0000}"/>
    <cellStyle name="Normal 80 4 2 2 7" xfId="17753" xr:uid="{00000000-0005-0000-0000-000034AF0000}"/>
    <cellStyle name="Normal 80 4 2 3" xfId="3446" xr:uid="{00000000-0005-0000-0000-000035AF0000}"/>
    <cellStyle name="Normal 80 4 2 3 2" xfId="13520" xr:uid="{00000000-0005-0000-0000-000036AF0000}"/>
    <cellStyle name="Normal 80 4 2 3 2 2" xfId="43851" xr:uid="{00000000-0005-0000-0000-000037AF0000}"/>
    <cellStyle name="Normal 80 4 2 3 2 3" xfId="28618" xr:uid="{00000000-0005-0000-0000-000038AF0000}"/>
    <cellStyle name="Normal 80 4 2 3 3" xfId="8500" xr:uid="{00000000-0005-0000-0000-000039AF0000}"/>
    <cellStyle name="Normal 80 4 2 3 3 2" xfId="38834" xr:uid="{00000000-0005-0000-0000-00003AAF0000}"/>
    <cellStyle name="Normal 80 4 2 3 3 3" xfId="23601" xr:uid="{00000000-0005-0000-0000-00003BAF0000}"/>
    <cellStyle name="Normal 80 4 2 3 4" xfId="33821" xr:uid="{00000000-0005-0000-0000-00003CAF0000}"/>
    <cellStyle name="Normal 80 4 2 3 5" xfId="18588" xr:uid="{00000000-0005-0000-0000-00003DAF0000}"/>
    <cellStyle name="Normal 80 4 2 4" xfId="5139" xr:uid="{00000000-0005-0000-0000-00003EAF0000}"/>
    <cellStyle name="Normal 80 4 2 4 2" xfId="15191" xr:uid="{00000000-0005-0000-0000-00003FAF0000}"/>
    <cellStyle name="Normal 80 4 2 4 2 2" xfId="45522" xr:uid="{00000000-0005-0000-0000-000040AF0000}"/>
    <cellStyle name="Normal 80 4 2 4 2 3" xfId="30289" xr:uid="{00000000-0005-0000-0000-000041AF0000}"/>
    <cellStyle name="Normal 80 4 2 4 3" xfId="10171" xr:uid="{00000000-0005-0000-0000-000042AF0000}"/>
    <cellStyle name="Normal 80 4 2 4 3 2" xfId="40505" xr:uid="{00000000-0005-0000-0000-000043AF0000}"/>
    <cellStyle name="Normal 80 4 2 4 3 3" xfId="25272" xr:uid="{00000000-0005-0000-0000-000044AF0000}"/>
    <cellStyle name="Normal 80 4 2 4 4" xfId="35492" xr:uid="{00000000-0005-0000-0000-000045AF0000}"/>
    <cellStyle name="Normal 80 4 2 4 5" xfId="20259" xr:uid="{00000000-0005-0000-0000-000046AF0000}"/>
    <cellStyle name="Normal 80 4 2 5" xfId="11849" xr:uid="{00000000-0005-0000-0000-000047AF0000}"/>
    <cellStyle name="Normal 80 4 2 5 2" xfId="42180" xr:uid="{00000000-0005-0000-0000-000048AF0000}"/>
    <cellStyle name="Normal 80 4 2 5 3" xfId="26947" xr:uid="{00000000-0005-0000-0000-000049AF0000}"/>
    <cellStyle name="Normal 80 4 2 6" xfId="6828" xr:uid="{00000000-0005-0000-0000-00004AAF0000}"/>
    <cellStyle name="Normal 80 4 2 6 2" xfId="37163" xr:uid="{00000000-0005-0000-0000-00004BAF0000}"/>
    <cellStyle name="Normal 80 4 2 6 3" xfId="21930" xr:uid="{00000000-0005-0000-0000-00004CAF0000}"/>
    <cellStyle name="Normal 80 4 2 7" xfId="32151" xr:uid="{00000000-0005-0000-0000-00004DAF0000}"/>
    <cellStyle name="Normal 80 4 2 8" xfId="16917" xr:uid="{00000000-0005-0000-0000-00004EAF0000}"/>
    <cellStyle name="Normal 80 4 3" xfId="2175" xr:uid="{00000000-0005-0000-0000-00004FAF0000}"/>
    <cellStyle name="Normal 80 4 3 2" xfId="3865" xr:uid="{00000000-0005-0000-0000-000050AF0000}"/>
    <cellStyle name="Normal 80 4 3 2 2" xfId="13938" xr:uid="{00000000-0005-0000-0000-000051AF0000}"/>
    <cellStyle name="Normal 80 4 3 2 2 2" xfId="44269" xr:uid="{00000000-0005-0000-0000-000052AF0000}"/>
    <cellStyle name="Normal 80 4 3 2 2 3" xfId="29036" xr:uid="{00000000-0005-0000-0000-000053AF0000}"/>
    <cellStyle name="Normal 80 4 3 2 3" xfId="8918" xr:uid="{00000000-0005-0000-0000-000054AF0000}"/>
    <cellStyle name="Normal 80 4 3 2 3 2" xfId="39252" xr:uid="{00000000-0005-0000-0000-000055AF0000}"/>
    <cellStyle name="Normal 80 4 3 2 3 3" xfId="24019" xr:uid="{00000000-0005-0000-0000-000056AF0000}"/>
    <cellStyle name="Normal 80 4 3 2 4" xfId="34239" xr:uid="{00000000-0005-0000-0000-000057AF0000}"/>
    <cellStyle name="Normal 80 4 3 2 5" xfId="19006" xr:uid="{00000000-0005-0000-0000-000058AF0000}"/>
    <cellStyle name="Normal 80 4 3 3" xfId="5557" xr:uid="{00000000-0005-0000-0000-000059AF0000}"/>
    <cellStyle name="Normal 80 4 3 3 2" xfId="15609" xr:uid="{00000000-0005-0000-0000-00005AAF0000}"/>
    <cellStyle name="Normal 80 4 3 3 2 2" xfId="45940" xr:uid="{00000000-0005-0000-0000-00005BAF0000}"/>
    <cellStyle name="Normal 80 4 3 3 2 3" xfId="30707" xr:uid="{00000000-0005-0000-0000-00005CAF0000}"/>
    <cellStyle name="Normal 80 4 3 3 3" xfId="10589" xr:uid="{00000000-0005-0000-0000-00005DAF0000}"/>
    <cellStyle name="Normal 80 4 3 3 3 2" xfId="40923" xr:uid="{00000000-0005-0000-0000-00005EAF0000}"/>
    <cellStyle name="Normal 80 4 3 3 3 3" xfId="25690" xr:uid="{00000000-0005-0000-0000-00005FAF0000}"/>
    <cellStyle name="Normal 80 4 3 3 4" xfId="35910" xr:uid="{00000000-0005-0000-0000-000060AF0000}"/>
    <cellStyle name="Normal 80 4 3 3 5" xfId="20677" xr:uid="{00000000-0005-0000-0000-000061AF0000}"/>
    <cellStyle name="Normal 80 4 3 4" xfId="12267" xr:uid="{00000000-0005-0000-0000-000062AF0000}"/>
    <cellStyle name="Normal 80 4 3 4 2" xfId="42598" xr:uid="{00000000-0005-0000-0000-000063AF0000}"/>
    <cellStyle name="Normal 80 4 3 4 3" xfId="27365" xr:uid="{00000000-0005-0000-0000-000064AF0000}"/>
    <cellStyle name="Normal 80 4 3 5" xfId="7246" xr:uid="{00000000-0005-0000-0000-000065AF0000}"/>
    <cellStyle name="Normal 80 4 3 5 2" xfId="37581" xr:uid="{00000000-0005-0000-0000-000066AF0000}"/>
    <cellStyle name="Normal 80 4 3 5 3" xfId="22348" xr:uid="{00000000-0005-0000-0000-000067AF0000}"/>
    <cellStyle name="Normal 80 4 3 6" xfId="32569" xr:uid="{00000000-0005-0000-0000-000068AF0000}"/>
    <cellStyle name="Normal 80 4 3 7" xfId="17335" xr:uid="{00000000-0005-0000-0000-000069AF0000}"/>
    <cellStyle name="Normal 80 4 4" xfId="3028" xr:uid="{00000000-0005-0000-0000-00006AAF0000}"/>
    <cellStyle name="Normal 80 4 4 2" xfId="13102" xr:uid="{00000000-0005-0000-0000-00006BAF0000}"/>
    <cellStyle name="Normal 80 4 4 2 2" xfId="43433" xr:uid="{00000000-0005-0000-0000-00006CAF0000}"/>
    <cellStyle name="Normal 80 4 4 2 3" xfId="28200" xr:uid="{00000000-0005-0000-0000-00006DAF0000}"/>
    <cellStyle name="Normal 80 4 4 3" xfId="8082" xr:uid="{00000000-0005-0000-0000-00006EAF0000}"/>
    <cellStyle name="Normal 80 4 4 3 2" xfId="38416" xr:uid="{00000000-0005-0000-0000-00006FAF0000}"/>
    <cellStyle name="Normal 80 4 4 3 3" xfId="23183" xr:uid="{00000000-0005-0000-0000-000070AF0000}"/>
    <cellStyle name="Normal 80 4 4 4" xfId="33403" xr:uid="{00000000-0005-0000-0000-000071AF0000}"/>
    <cellStyle name="Normal 80 4 4 5" xfId="18170" xr:uid="{00000000-0005-0000-0000-000072AF0000}"/>
    <cellStyle name="Normal 80 4 5" xfId="4721" xr:uid="{00000000-0005-0000-0000-000073AF0000}"/>
    <cellStyle name="Normal 80 4 5 2" xfId="14773" xr:uid="{00000000-0005-0000-0000-000074AF0000}"/>
    <cellStyle name="Normal 80 4 5 2 2" xfId="45104" xr:uid="{00000000-0005-0000-0000-000075AF0000}"/>
    <cellStyle name="Normal 80 4 5 2 3" xfId="29871" xr:uid="{00000000-0005-0000-0000-000076AF0000}"/>
    <cellStyle name="Normal 80 4 5 3" xfId="9753" xr:uid="{00000000-0005-0000-0000-000077AF0000}"/>
    <cellStyle name="Normal 80 4 5 3 2" xfId="40087" xr:uid="{00000000-0005-0000-0000-000078AF0000}"/>
    <cellStyle name="Normal 80 4 5 3 3" xfId="24854" xr:uid="{00000000-0005-0000-0000-000079AF0000}"/>
    <cellStyle name="Normal 80 4 5 4" xfId="35074" xr:uid="{00000000-0005-0000-0000-00007AAF0000}"/>
    <cellStyle name="Normal 80 4 5 5" xfId="19841" xr:uid="{00000000-0005-0000-0000-00007BAF0000}"/>
    <cellStyle name="Normal 80 4 6" xfId="11431" xr:uid="{00000000-0005-0000-0000-00007CAF0000}"/>
    <cellStyle name="Normal 80 4 6 2" xfId="41762" xr:uid="{00000000-0005-0000-0000-00007DAF0000}"/>
    <cellStyle name="Normal 80 4 6 3" xfId="26529" xr:uid="{00000000-0005-0000-0000-00007EAF0000}"/>
    <cellStyle name="Normal 80 4 7" xfId="6410" xr:uid="{00000000-0005-0000-0000-00007FAF0000}"/>
    <cellStyle name="Normal 80 4 7 2" xfId="36745" xr:uid="{00000000-0005-0000-0000-000080AF0000}"/>
    <cellStyle name="Normal 80 4 7 3" xfId="21512" xr:uid="{00000000-0005-0000-0000-000081AF0000}"/>
    <cellStyle name="Normal 80 4 8" xfId="31733" xr:uid="{00000000-0005-0000-0000-000082AF0000}"/>
    <cellStyle name="Normal 80 4 9" xfId="16499" xr:uid="{00000000-0005-0000-0000-000083AF0000}"/>
    <cellStyle name="Normal 80 5" xfId="1544" xr:uid="{00000000-0005-0000-0000-000084AF0000}"/>
    <cellStyle name="Normal 80 5 2" xfId="2385" xr:uid="{00000000-0005-0000-0000-000085AF0000}"/>
    <cellStyle name="Normal 80 5 2 2" xfId="4075" xr:uid="{00000000-0005-0000-0000-000086AF0000}"/>
    <cellStyle name="Normal 80 5 2 2 2" xfId="14148" xr:uid="{00000000-0005-0000-0000-000087AF0000}"/>
    <cellStyle name="Normal 80 5 2 2 2 2" xfId="44479" xr:uid="{00000000-0005-0000-0000-000088AF0000}"/>
    <cellStyle name="Normal 80 5 2 2 2 3" xfId="29246" xr:uid="{00000000-0005-0000-0000-000089AF0000}"/>
    <cellStyle name="Normal 80 5 2 2 3" xfId="9128" xr:uid="{00000000-0005-0000-0000-00008AAF0000}"/>
    <cellStyle name="Normal 80 5 2 2 3 2" xfId="39462" xr:uid="{00000000-0005-0000-0000-00008BAF0000}"/>
    <cellStyle name="Normal 80 5 2 2 3 3" xfId="24229" xr:uid="{00000000-0005-0000-0000-00008CAF0000}"/>
    <cellStyle name="Normal 80 5 2 2 4" xfId="34449" xr:uid="{00000000-0005-0000-0000-00008DAF0000}"/>
    <cellStyle name="Normal 80 5 2 2 5" xfId="19216" xr:uid="{00000000-0005-0000-0000-00008EAF0000}"/>
    <cellStyle name="Normal 80 5 2 3" xfId="5767" xr:uid="{00000000-0005-0000-0000-00008FAF0000}"/>
    <cellStyle name="Normal 80 5 2 3 2" xfId="15819" xr:uid="{00000000-0005-0000-0000-000090AF0000}"/>
    <cellStyle name="Normal 80 5 2 3 2 2" xfId="46150" xr:uid="{00000000-0005-0000-0000-000091AF0000}"/>
    <cellStyle name="Normal 80 5 2 3 2 3" xfId="30917" xr:uid="{00000000-0005-0000-0000-000092AF0000}"/>
    <cellStyle name="Normal 80 5 2 3 3" xfId="10799" xr:uid="{00000000-0005-0000-0000-000093AF0000}"/>
    <cellStyle name="Normal 80 5 2 3 3 2" xfId="41133" xr:uid="{00000000-0005-0000-0000-000094AF0000}"/>
    <cellStyle name="Normal 80 5 2 3 3 3" xfId="25900" xr:uid="{00000000-0005-0000-0000-000095AF0000}"/>
    <cellStyle name="Normal 80 5 2 3 4" xfId="36120" xr:uid="{00000000-0005-0000-0000-000096AF0000}"/>
    <cellStyle name="Normal 80 5 2 3 5" xfId="20887" xr:uid="{00000000-0005-0000-0000-000097AF0000}"/>
    <cellStyle name="Normal 80 5 2 4" xfId="12477" xr:uid="{00000000-0005-0000-0000-000098AF0000}"/>
    <cellStyle name="Normal 80 5 2 4 2" xfId="42808" xr:uid="{00000000-0005-0000-0000-000099AF0000}"/>
    <cellStyle name="Normal 80 5 2 4 3" xfId="27575" xr:uid="{00000000-0005-0000-0000-00009AAF0000}"/>
    <cellStyle name="Normal 80 5 2 5" xfId="7456" xr:uid="{00000000-0005-0000-0000-00009BAF0000}"/>
    <cellStyle name="Normal 80 5 2 5 2" xfId="37791" xr:uid="{00000000-0005-0000-0000-00009CAF0000}"/>
    <cellStyle name="Normal 80 5 2 5 3" xfId="22558" xr:uid="{00000000-0005-0000-0000-00009DAF0000}"/>
    <cellStyle name="Normal 80 5 2 6" xfId="32779" xr:uid="{00000000-0005-0000-0000-00009EAF0000}"/>
    <cellStyle name="Normal 80 5 2 7" xfId="17545" xr:uid="{00000000-0005-0000-0000-00009FAF0000}"/>
    <cellStyle name="Normal 80 5 3" xfId="3238" xr:uid="{00000000-0005-0000-0000-0000A0AF0000}"/>
    <cellStyle name="Normal 80 5 3 2" xfId="13312" xr:uid="{00000000-0005-0000-0000-0000A1AF0000}"/>
    <cellStyle name="Normal 80 5 3 2 2" xfId="43643" xr:uid="{00000000-0005-0000-0000-0000A2AF0000}"/>
    <cellStyle name="Normal 80 5 3 2 3" xfId="28410" xr:uid="{00000000-0005-0000-0000-0000A3AF0000}"/>
    <cellStyle name="Normal 80 5 3 3" xfId="8292" xr:uid="{00000000-0005-0000-0000-0000A4AF0000}"/>
    <cellStyle name="Normal 80 5 3 3 2" xfId="38626" xr:uid="{00000000-0005-0000-0000-0000A5AF0000}"/>
    <cellStyle name="Normal 80 5 3 3 3" xfId="23393" xr:uid="{00000000-0005-0000-0000-0000A6AF0000}"/>
    <cellStyle name="Normal 80 5 3 4" xfId="33613" xr:uid="{00000000-0005-0000-0000-0000A7AF0000}"/>
    <cellStyle name="Normal 80 5 3 5" xfId="18380" xr:uid="{00000000-0005-0000-0000-0000A8AF0000}"/>
    <cellStyle name="Normal 80 5 4" xfId="4931" xr:uid="{00000000-0005-0000-0000-0000A9AF0000}"/>
    <cellStyle name="Normal 80 5 4 2" xfId="14983" xr:uid="{00000000-0005-0000-0000-0000AAAF0000}"/>
    <cellStyle name="Normal 80 5 4 2 2" xfId="45314" xr:uid="{00000000-0005-0000-0000-0000ABAF0000}"/>
    <cellStyle name="Normal 80 5 4 2 3" xfId="30081" xr:uid="{00000000-0005-0000-0000-0000ACAF0000}"/>
    <cellStyle name="Normal 80 5 4 3" xfId="9963" xr:uid="{00000000-0005-0000-0000-0000ADAF0000}"/>
    <cellStyle name="Normal 80 5 4 3 2" xfId="40297" xr:uid="{00000000-0005-0000-0000-0000AEAF0000}"/>
    <cellStyle name="Normal 80 5 4 3 3" xfId="25064" xr:uid="{00000000-0005-0000-0000-0000AFAF0000}"/>
    <cellStyle name="Normal 80 5 4 4" xfId="35284" xr:uid="{00000000-0005-0000-0000-0000B0AF0000}"/>
    <cellStyle name="Normal 80 5 4 5" xfId="20051" xr:uid="{00000000-0005-0000-0000-0000B1AF0000}"/>
    <cellStyle name="Normal 80 5 5" xfId="11641" xr:uid="{00000000-0005-0000-0000-0000B2AF0000}"/>
    <cellStyle name="Normal 80 5 5 2" xfId="41972" xr:uid="{00000000-0005-0000-0000-0000B3AF0000}"/>
    <cellStyle name="Normal 80 5 5 3" xfId="26739" xr:uid="{00000000-0005-0000-0000-0000B4AF0000}"/>
    <cellStyle name="Normal 80 5 6" xfId="6620" xr:uid="{00000000-0005-0000-0000-0000B5AF0000}"/>
    <cellStyle name="Normal 80 5 6 2" xfId="36955" xr:uid="{00000000-0005-0000-0000-0000B6AF0000}"/>
    <cellStyle name="Normal 80 5 6 3" xfId="21722" xr:uid="{00000000-0005-0000-0000-0000B7AF0000}"/>
    <cellStyle name="Normal 80 5 7" xfId="31943" xr:uid="{00000000-0005-0000-0000-0000B8AF0000}"/>
    <cellStyle name="Normal 80 5 8" xfId="16709" xr:uid="{00000000-0005-0000-0000-0000B9AF0000}"/>
    <cellStyle name="Normal 80 6" xfId="1965" xr:uid="{00000000-0005-0000-0000-0000BAAF0000}"/>
    <cellStyle name="Normal 80 6 2" xfId="3657" xr:uid="{00000000-0005-0000-0000-0000BBAF0000}"/>
    <cellStyle name="Normal 80 6 2 2" xfId="13730" xr:uid="{00000000-0005-0000-0000-0000BCAF0000}"/>
    <cellStyle name="Normal 80 6 2 2 2" xfId="44061" xr:uid="{00000000-0005-0000-0000-0000BDAF0000}"/>
    <cellStyle name="Normal 80 6 2 2 3" xfId="28828" xr:uid="{00000000-0005-0000-0000-0000BEAF0000}"/>
    <cellStyle name="Normal 80 6 2 3" xfId="8710" xr:uid="{00000000-0005-0000-0000-0000BFAF0000}"/>
    <cellStyle name="Normal 80 6 2 3 2" xfId="39044" xr:uid="{00000000-0005-0000-0000-0000C0AF0000}"/>
    <cellStyle name="Normal 80 6 2 3 3" xfId="23811" xr:uid="{00000000-0005-0000-0000-0000C1AF0000}"/>
    <cellStyle name="Normal 80 6 2 4" xfId="34031" xr:uid="{00000000-0005-0000-0000-0000C2AF0000}"/>
    <cellStyle name="Normal 80 6 2 5" xfId="18798" xr:uid="{00000000-0005-0000-0000-0000C3AF0000}"/>
    <cellStyle name="Normal 80 6 3" xfId="5349" xr:uid="{00000000-0005-0000-0000-0000C4AF0000}"/>
    <cellStyle name="Normal 80 6 3 2" xfId="15401" xr:uid="{00000000-0005-0000-0000-0000C5AF0000}"/>
    <cellStyle name="Normal 80 6 3 2 2" xfId="45732" xr:uid="{00000000-0005-0000-0000-0000C6AF0000}"/>
    <cellStyle name="Normal 80 6 3 2 3" xfId="30499" xr:uid="{00000000-0005-0000-0000-0000C7AF0000}"/>
    <cellStyle name="Normal 80 6 3 3" xfId="10381" xr:uid="{00000000-0005-0000-0000-0000C8AF0000}"/>
    <cellStyle name="Normal 80 6 3 3 2" xfId="40715" xr:uid="{00000000-0005-0000-0000-0000C9AF0000}"/>
    <cellStyle name="Normal 80 6 3 3 3" xfId="25482" xr:uid="{00000000-0005-0000-0000-0000CAAF0000}"/>
    <cellStyle name="Normal 80 6 3 4" xfId="35702" xr:uid="{00000000-0005-0000-0000-0000CBAF0000}"/>
    <cellStyle name="Normal 80 6 3 5" xfId="20469" xr:uid="{00000000-0005-0000-0000-0000CCAF0000}"/>
    <cellStyle name="Normal 80 6 4" xfId="12059" xr:uid="{00000000-0005-0000-0000-0000CDAF0000}"/>
    <cellStyle name="Normal 80 6 4 2" xfId="42390" xr:uid="{00000000-0005-0000-0000-0000CEAF0000}"/>
    <cellStyle name="Normal 80 6 4 3" xfId="27157" xr:uid="{00000000-0005-0000-0000-0000CFAF0000}"/>
    <cellStyle name="Normal 80 6 5" xfId="7038" xr:uid="{00000000-0005-0000-0000-0000D0AF0000}"/>
    <cellStyle name="Normal 80 6 5 2" xfId="37373" xr:uid="{00000000-0005-0000-0000-0000D1AF0000}"/>
    <cellStyle name="Normal 80 6 5 3" xfId="22140" xr:uid="{00000000-0005-0000-0000-0000D2AF0000}"/>
    <cellStyle name="Normal 80 6 6" xfId="32361" xr:uid="{00000000-0005-0000-0000-0000D3AF0000}"/>
    <cellStyle name="Normal 80 6 7" xfId="17127" xr:uid="{00000000-0005-0000-0000-0000D4AF0000}"/>
    <cellStyle name="Normal 80 7" xfId="2811" xr:uid="{00000000-0005-0000-0000-0000D5AF0000}"/>
    <cellStyle name="Normal 80 7 2" xfId="12894" xr:uid="{00000000-0005-0000-0000-0000D6AF0000}"/>
    <cellStyle name="Normal 80 7 2 2" xfId="43225" xr:uid="{00000000-0005-0000-0000-0000D7AF0000}"/>
    <cellStyle name="Normal 80 7 2 3" xfId="27992" xr:uid="{00000000-0005-0000-0000-0000D8AF0000}"/>
    <cellStyle name="Normal 80 7 3" xfId="7873" xr:uid="{00000000-0005-0000-0000-0000D9AF0000}"/>
    <cellStyle name="Normal 80 7 3 2" xfId="38208" xr:uid="{00000000-0005-0000-0000-0000DAAF0000}"/>
    <cellStyle name="Normal 80 7 3 3" xfId="22975" xr:uid="{00000000-0005-0000-0000-0000DBAF0000}"/>
    <cellStyle name="Normal 80 7 4" xfId="33195" xr:uid="{00000000-0005-0000-0000-0000DCAF0000}"/>
    <cellStyle name="Normal 80 7 5" xfId="17962" xr:uid="{00000000-0005-0000-0000-0000DDAF0000}"/>
    <cellStyle name="Normal 80 8" xfId="4509" xr:uid="{00000000-0005-0000-0000-0000DEAF0000}"/>
    <cellStyle name="Normal 80 8 2" xfId="14565" xr:uid="{00000000-0005-0000-0000-0000DFAF0000}"/>
    <cellStyle name="Normal 80 8 2 2" xfId="44896" xr:uid="{00000000-0005-0000-0000-0000E0AF0000}"/>
    <cellStyle name="Normal 80 8 2 3" xfId="29663" xr:uid="{00000000-0005-0000-0000-0000E1AF0000}"/>
    <cellStyle name="Normal 80 8 3" xfId="9545" xr:uid="{00000000-0005-0000-0000-0000E2AF0000}"/>
    <cellStyle name="Normal 80 8 3 2" xfId="39879" xr:uid="{00000000-0005-0000-0000-0000E3AF0000}"/>
    <cellStyle name="Normal 80 8 3 3" xfId="24646" xr:uid="{00000000-0005-0000-0000-0000E4AF0000}"/>
    <cellStyle name="Normal 80 8 4" xfId="34866" xr:uid="{00000000-0005-0000-0000-0000E5AF0000}"/>
    <cellStyle name="Normal 80 8 5" xfId="19633" xr:uid="{00000000-0005-0000-0000-0000E6AF0000}"/>
    <cellStyle name="Normal 80 9" xfId="11221" xr:uid="{00000000-0005-0000-0000-0000E7AF0000}"/>
    <cellStyle name="Normal 80 9 2" xfId="41554" xr:uid="{00000000-0005-0000-0000-0000E8AF0000}"/>
    <cellStyle name="Normal 80 9 3" xfId="26321" xr:uid="{00000000-0005-0000-0000-0000E9AF0000}"/>
    <cellStyle name="Normal 81" xfId="1157" xr:uid="{00000000-0005-0000-0000-0000EAAF0000}"/>
    <cellStyle name="Normal 81 10" xfId="6249" xr:uid="{00000000-0005-0000-0000-0000EBAF0000}"/>
    <cellStyle name="Normal 81 10 2" xfId="36586" xr:uid="{00000000-0005-0000-0000-0000ECAF0000}"/>
    <cellStyle name="Normal 81 10 3" xfId="21353" xr:uid="{00000000-0005-0000-0000-0000EDAF0000}"/>
    <cellStyle name="Normal 81 11" xfId="31578" xr:uid="{00000000-0005-0000-0000-0000EEAF0000}"/>
    <cellStyle name="Normal 81 12" xfId="16338" xr:uid="{00000000-0005-0000-0000-0000EFAF0000}"/>
    <cellStyle name="Normal 81 2" xfId="1213" xr:uid="{00000000-0005-0000-0000-0000F0AF0000}"/>
    <cellStyle name="Normal 81 2 10" xfId="31628" xr:uid="{00000000-0005-0000-0000-0000F1AF0000}"/>
    <cellStyle name="Normal 81 2 11" xfId="16392" xr:uid="{00000000-0005-0000-0000-0000F2AF0000}"/>
    <cellStyle name="Normal 81 2 2" xfId="1321" xr:uid="{00000000-0005-0000-0000-0000F3AF0000}"/>
    <cellStyle name="Normal 81 2 2 10" xfId="16496" xr:uid="{00000000-0005-0000-0000-0000F4AF0000}"/>
    <cellStyle name="Normal 81 2 2 2" xfId="1538" xr:uid="{00000000-0005-0000-0000-0000F5AF0000}"/>
    <cellStyle name="Normal 81 2 2 2 2" xfId="1959" xr:uid="{00000000-0005-0000-0000-0000F6AF0000}"/>
    <cellStyle name="Normal 81 2 2 2 2 2" xfId="2798" xr:uid="{00000000-0005-0000-0000-0000F7AF0000}"/>
    <cellStyle name="Normal 81 2 2 2 2 2 2" xfId="4488" xr:uid="{00000000-0005-0000-0000-0000F8AF0000}"/>
    <cellStyle name="Normal 81 2 2 2 2 2 2 2" xfId="14561" xr:uid="{00000000-0005-0000-0000-0000F9AF0000}"/>
    <cellStyle name="Normal 81 2 2 2 2 2 2 2 2" xfId="44892" xr:uid="{00000000-0005-0000-0000-0000FAAF0000}"/>
    <cellStyle name="Normal 81 2 2 2 2 2 2 2 3" xfId="29659" xr:uid="{00000000-0005-0000-0000-0000FBAF0000}"/>
    <cellStyle name="Normal 81 2 2 2 2 2 2 3" xfId="9541" xr:uid="{00000000-0005-0000-0000-0000FCAF0000}"/>
    <cellStyle name="Normal 81 2 2 2 2 2 2 3 2" xfId="39875" xr:uid="{00000000-0005-0000-0000-0000FDAF0000}"/>
    <cellStyle name="Normal 81 2 2 2 2 2 2 3 3" xfId="24642" xr:uid="{00000000-0005-0000-0000-0000FEAF0000}"/>
    <cellStyle name="Normal 81 2 2 2 2 2 2 4" xfId="34862" xr:uid="{00000000-0005-0000-0000-0000FFAF0000}"/>
    <cellStyle name="Normal 81 2 2 2 2 2 2 5" xfId="19629" xr:uid="{00000000-0005-0000-0000-000000B00000}"/>
    <cellStyle name="Normal 81 2 2 2 2 2 3" xfId="6180" xr:uid="{00000000-0005-0000-0000-000001B00000}"/>
    <cellStyle name="Normal 81 2 2 2 2 2 3 2" xfId="16232" xr:uid="{00000000-0005-0000-0000-000002B00000}"/>
    <cellStyle name="Normal 81 2 2 2 2 2 3 2 2" xfId="46563" xr:uid="{00000000-0005-0000-0000-000003B00000}"/>
    <cellStyle name="Normal 81 2 2 2 2 2 3 2 3" xfId="31330" xr:uid="{00000000-0005-0000-0000-000004B00000}"/>
    <cellStyle name="Normal 81 2 2 2 2 2 3 3" xfId="11212" xr:uid="{00000000-0005-0000-0000-000005B00000}"/>
    <cellStyle name="Normal 81 2 2 2 2 2 3 3 2" xfId="41546" xr:uid="{00000000-0005-0000-0000-000006B00000}"/>
    <cellStyle name="Normal 81 2 2 2 2 2 3 3 3" xfId="26313" xr:uid="{00000000-0005-0000-0000-000007B00000}"/>
    <cellStyle name="Normal 81 2 2 2 2 2 3 4" xfId="36533" xr:uid="{00000000-0005-0000-0000-000008B00000}"/>
    <cellStyle name="Normal 81 2 2 2 2 2 3 5" xfId="21300" xr:uid="{00000000-0005-0000-0000-000009B00000}"/>
    <cellStyle name="Normal 81 2 2 2 2 2 4" xfId="12890" xr:uid="{00000000-0005-0000-0000-00000AB00000}"/>
    <cellStyle name="Normal 81 2 2 2 2 2 4 2" xfId="43221" xr:uid="{00000000-0005-0000-0000-00000BB00000}"/>
    <cellStyle name="Normal 81 2 2 2 2 2 4 3" xfId="27988" xr:uid="{00000000-0005-0000-0000-00000CB00000}"/>
    <cellStyle name="Normal 81 2 2 2 2 2 5" xfId="7869" xr:uid="{00000000-0005-0000-0000-00000DB00000}"/>
    <cellStyle name="Normal 81 2 2 2 2 2 5 2" xfId="38204" xr:uid="{00000000-0005-0000-0000-00000EB00000}"/>
    <cellStyle name="Normal 81 2 2 2 2 2 5 3" xfId="22971" xr:uid="{00000000-0005-0000-0000-00000FB00000}"/>
    <cellStyle name="Normal 81 2 2 2 2 2 6" xfId="33192" xr:uid="{00000000-0005-0000-0000-000010B00000}"/>
    <cellStyle name="Normal 81 2 2 2 2 2 7" xfId="17958" xr:uid="{00000000-0005-0000-0000-000011B00000}"/>
    <cellStyle name="Normal 81 2 2 2 2 3" xfId="3651" xr:uid="{00000000-0005-0000-0000-000012B00000}"/>
    <cellStyle name="Normal 81 2 2 2 2 3 2" xfId="13725" xr:uid="{00000000-0005-0000-0000-000013B00000}"/>
    <cellStyle name="Normal 81 2 2 2 2 3 2 2" xfId="44056" xr:uid="{00000000-0005-0000-0000-000014B00000}"/>
    <cellStyle name="Normal 81 2 2 2 2 3 2 3" xfId="28823" xr:uid="{00000000-0005-0000-0000-000015B00000}"/>
    <cellStyle name="Normal 81 2 2 2 2 3 3" xfId="8705" xr:uid="{00000000-0005-0000-0000-000016B00000}"/>
    <cellStyle name="Normal 81 2 2 2 2 3 3 2" xfId="39039" xr:uid="{00000000-0005-0000-0000-000017B00000}"/>
    <cellStyle name="Normal 81 2 2 2 2 3 3 3" xfId="23806" xr:uid="{00000000-0005-0000-0000-000018B00000}"/>
    <cellStyle name="Normal 81 2 2 2 2 3 4" xfId="34026" xr:uid="{00000000-0005-0000-0000-000019B00000}"/>
    <cellStyle name="Normal 81 2 2 2 2 3 5" xfId="18793" xr:uid="{00000000-0005-0000-0000-00001AB00000}"/>
    <cellStyle name="Normal 81 2 2 2 2 4" xfId="5344" xr:uid="{00000000-0005-0000-0000-00001BB00000}"/>
    <cellStyle name="Normal 81 2 2 2 2 4 2" xfId="15396" xr:uid="{00000000-0005-0000-0000-00001CB00000}"/>
    <cellStyle name="Normal 81 2 2 2 2 4 2 2" xfId="45727" xr:uid="{00000000-0005-0000-0000-00001DB00000}"/>
    <cellStyle name="Normal 81 2 2 2 2 4 2 3" xfId="30494" xr:uid="{00000000-0005-0000-0000-00001EB00000}"/>
    <cellStyle name="Normal 81 2 2 2 2 4 3" xfId="10376" xr:uid="{00000000-0005-0000-0000-00001FB00000}"/>
    <cellStyle name="Normal 81 2 2 2 2 4 3 2" xfId="40710" xr:uid="{00000000-0005-0000-0000-000020B00000}"/>
    <cellStyle name="Normal 81 2 2 2 2 4 3 3" xfId="25477" xr:uid="{00000000-0005-0000-0000-000021B00000}"/>
    <cellStyle name="Normal 81 2 2 2 2 4 4" xfId="35697" xr:uid="{00000000-0005-0000-0000-000022B00000}"/>
    <cellStyle name="Normal 81 2 2 2 2 4 5" xfId="20464" xr:uid="{00000000-0005-0000-0000-000023B00000}"/>
    <cellStyle name="Normal 81 2 2 2 2 5" xfId="12054" xr:uid="{00000000-0005-0000-0000-000024B00000}"/>
    <cellStyle name="Normal 81 2 2 2 2 5 2" xfId="42385" xr:uid="{00000000-0005-0000-0000-000025B00000}"/>
    <cellStyle name="Normal 81 2 2 2 2 5 3" xfId="27152" xr:uid="{00000000-0005-0000-0000-000026B00000}"/>
    <cellStyle name="Normal 81 2 2 2 2 6" xfId="7033" xr:uid="{00000000-0005-0000-0000-000027B00000}"/>
    <cellStyle name="Normal 81 2 2 2 2 6 2" xfId="37368" xr:uid="{00000000-0005-0000-0000-000028B00000}"/>
    <cellStyle name="Normal 81 2 2 2 2 6 3" xfId="22135" xr:uid="{00000000-0005-0000-0000-000029B00000}"/>
    <cellStyle name="Normal 81 2 2 2 2 7" xfId="32356" xr:uid="{00000000-0005-0000-0000-00002AB00000}"/>
    <cellStyle name="Normal 81 2 2 2 2 8" xfId="17122" xr:uid="{00000000-0005-0000-0000-00002BB00000}"/>
    <cellStyle name="Normal 81 2 2 2 3" xfId="2380" xr:uid="{00000000-0005-0000-0000-00002CB00000}"/>
    <cellStyle name="Normal 81 2 2 2 3 2" xfId="4070" xr:uid="{00000000-0005-0000-0000-00002DB00000}"/>
    <cellStyle name="Normal 81 2 2 2 3 2 2" xfId="14143" xr:uid="{00000000-0005-0000-0000-00002EB00000}"/>
    <cellStyle name="Normal 81 2 2 2 3 2 2 2" xfId="44474" xr:uid="{00000000-0005-0000-0000-00002FB00000}"/>
    <cellStyle name="Normal 81 2 2 2 3 2 2 3" xfId="29241" xr:uid="{00000000-0005-0000-0000-000030B00000}"/>
    <cellStyle name="Normal 81 2 2 2 3 2 3" xfId="9123" xr:uid="{00000000-0005-0000-0000-000031B00000}"/>
    <cellStyle name="Normal 81 2 2 2 3 2 3 2" xfId="39457" xr:uid="{00000000-0005-0000-0000-000032B00000}"/>
    <cellStyle name="Normal 81 2 2 2 3 2 3 3" xfId="24224" xr:uid="{00000000-0005-0000-0000-000033B00000}"/>
    <cellStyle name="Normal 81 2 2 2 3 2 4" xfId="34444" xr:uid="{00000000-0005-0000-0000-000034B00000}"/>
    <cellStyle name="Normal 81 2 2 2 3 2 5" xfId="19211" xr:uid="{00000000-0005-0000-0000-000035B00000}"/>
    <cellStyle name="Normal 81 2 2 2 3 3" xfId="5762" xr:uid="{00000000-0005-0000-0000-000036B00000}"/>
    <cellStyle name="Normal 81 2 2 2 3 3 2" xfId="15814" xr:uid="{00000000-0005-0000-0000-000037B00000}"/>
    <cellStyle name="Normal 81 2 2 2 3 3 2 2" xfId="46145" xr:uid="{00000000-0005-0000-0000-000038B00000}"/>
    <cellStyle name="Normal 81 2 2 2 3 3 2 3" xfId="30912" xr:uid="{00000000-0005-0000-0000-000039B00000}"/>
    <cellStyle name="Normal 81 2 2 2 3 3 3" xfId="10794" xr:uid="{00000000-0005-0000-0000-00003AB00000}"/>
    <cellStyle name="Normal 81 2 2 2 3 3 3 2" xfId="41128" xr:uid="{00000000-0005-0000-0000-00003BB00000}"/>
    <cellStyle name="Normal 81 2 2 2 3 3 3 3" xfId="25895" xr:uid="{00000000-0005-0000-0000-00003CB00000}"/>
    <cellStyle name="Normal 81 2 2 2 3 3 4" xfId="36115" xr:uid="{00000000-0005-0000-0000-00003DB00000}"/>
    <cellStyle name="Normal 81 2 2 2 3 3 5" xfId="20882" xr:uid="{00000000-0005-0000-0000-00003EB00000}"/>
    <cellStyle name="Normal 81 2 2 2 3 4" xfId="12472" xr:uid="{00000000-0005-0000-0000-00003FB00000}"/>
    <cellStyle name="Normal 81 2 2 2 3 4 2" xfId="42803" xr:uid="{00000000-0005-0000-0000-000040B00000}"/>
    <cellStyle name="Normal 81 2 2 2 3 4 3" xfId="27570" xr:uid="{00000000-0005-0000-0000-000041B00000}"/>
    <cellStyle name="Normal 81 2 2 2 3 5" xfId="7451" xr:uid="{00000000-0005-0000-0000-000042B00000}"/>
    <cellStyle name="Normal 81 2 2 2 3 5 2" xfId="37786" xr:uid="{00000000-0005-0000-0000-000043B00000}"/>
    <cellStyle name="Normal 81 2 2 2 3 5 3" xfId="22553" xr:uid="{00000000-0005-0000-0000-000044B00000}"/>
    <cellStyle name="Normal 81 2 2 2 3 6" xfId="32774" xr:uid="{00000000-0005-0000-0000-000045B00000}"/>
    <cellStyle name="Normal 81 2 2 2 3 7" xfId="17540" xr:uid="{00000000-0005-0000-0000-000046B00000}"/>
    <cellStyle name="Normal 81 2 2 2 4" xfId="3233" xr:uid="{00000000-0005-0000-0000-000047B00000}"/>
    <cellStyle name="Normal 81 2 2 2 4 2" xfId="13307" xr:uid="{00000000-0005-0000-0000-000048B00000}"/>
    <cellStyle name="Normal 81 2 2 2 4 2 2" xfId="43638" xr:uid="{00000000-0005-0000-0000-000049B00000}"/>
    <cellStyle name="Normal 81 2 2 2 4 2 3" xfId="28405" xr:uid="{00000000-0005-0000-0000-00004AB00000}"/>
    <cellStyle name="Normal 81 2 2 2 4 3" xfId="8287" xr:uid="{00000000-0005-0000-0000-00004BB00000}"/>
    <cellStyle name="Normal 81 2 2 2 4 3 2" xfId="38621" xr:uid="{00000000-0005-0000-0000-00004CB00000}"/>
    <cellStyle name="Normal 81 2 2 2 4 3 3" xfId="23388" xr:uid="{00000000-0005-0000-0000-00004DB00000}"/>
    <cellStyle name="Normal 81 2 2 2 4 4" xfId="33608" xr:uid="{00000000-0005-0000-0000-00004EB00000}"/>
    <cellStyle name="Normal 81 2 2 2 4 5" xfId="18375" xr:uid="{00000000-0005-0000-0000-00004FB00000}"/>
    <cellStyle name="Normal 81 2 2 2 5" xfId="4926" xr:uid="{00000000-0005-0000-0000-000050B00000}"/>
    <cellStyle name="Normal 81 2 2 2 5 2" xfId="14978" xr:uid="{00000000-0005-0000-0000-000051B00000}"/>
    <cellStyle name="Normal 81 2 2 2 5 2 2" xfId="45309" xr:uid="{00000000-0005-0000-0000-000052B00000}"/>
    <cellStyle name="Normal 81 2 2 2 5 2 3" xfId="30076" xr:uid="{00000000-0005-0000-0000-000053B00000}"/>
    <cellStyle name="Normal 81 2 2 2 5 3" xfId="9958" xr:uid="{00000000-0005-0000-0000-000054B00000}"/>
    <cellStyle name="Normal 81 2 2 2 5 3 2" xfId="40292" xr:uid="{00000000-0005-0000-0000-000055B00000}"/>
    <cellStyle name="Normal 81 2 2 2 5 3 3" xfId="25059" xr:uid="{00000000-0005-0000-0000-000056B00000}"/>
    <cellStyle name="Normal 81 2 2 2 5 4" xfId="35279" xr:uid="{00000000-0005-0000-0000-000057B00000}"/>
    <cellStyle name="Normal 81 2 2 2 5 5" xfId="20046" xr:uid="{00000000-0005-0000-0000-000058B00000}"/>
    <cellStyle name="Normal 81 2 2 2 6" xfId="11636" xr:uid="{00000000-0005-0000-0000-000059B00000}"/>
    <cellStyle name="Normal 81 2 2 2 6 2" xfId="41967" xr:uid="{00000000-0005-0000-0000-00005AB00000}"/>
    <cellStyle name="Normal 81 2 2 2 6 3" xfId="26734" xr:uid="{00000000-0005-0000-0000-00005BB00000}"/>
    <cellStyle name="Normal 81 2 2 2 7" xfId="6615" xr:uid="{00000000-0005-0000-0000-00005CB00000}"/>
    <cellStyle name="Normal 81 2 2 2 7 2" xfId="36950" xr:uid="{00000000-0005-0000-0000-00005DB00000}"/>
    <cellStyle name="Normal 81 2 2 2 7 3" xfId="21717" xr:uid="{00000000-0005-0000-0000-00005EB00000}"/>
    <cellStyle name="Normal 81 2 2 2 8" xfId="31938" xr:uid="{00000000-0005-0000-0000-00005FB00000}"/>
    <cellStyle name="Normal 81 2 2 2 9" xfId="16704" xr:uid="{00000000-0005-0000-0000-000060B00000}"/>
    <cellStyle name="Normal 81 2 2 3" xfId="1751" xr:uid="{00000000-0005-0000-0000-000061B00000}"/>
    <cellStyle name="Normal 81 2 2 3 2" xfId="2590" xr:uid="{00000000-0005-0000-0000-000062B00000}"/>
    <cellStyle name="Normal 81 2 2 3 2 2" xfId="4280" xr:uid="{00000000-0005-0000-0000-000063B00000}"/>
    <cellStyle name="Normal 81 2 2 3 2 2 2" xfId="14353" xr:uid="{00000000-0005-0000-0000-000064B00000}"/>
    <cellStyle name="Normal 81 2 2 3 2 2 2 2" xfId="44684" xr:uid="{00000000-0005-0000-0000-000065B00000}"/>
    <cellStyle name="Normal 81 2 2 3 2 2 2 3" xfId="29451" xr:uid="{00000000-0005-0000-0000-000066B00000}"/>
    <cellStyle name="Normal 81 2 2 3 2 2 3" xfId="9333" xr:uid="{00000000-0005-0000-0000-000067B00000}"/>
    <cellStyle name="Normal 81 2 2 3 2 2 3 2" xfId="39667" xr:uid="{00000000-0005-0000-0000-000068B00000}"/>
    <cellStyle name="Normal 81 2 2 3 2 2 3 3" xfId="24434" xr:uid="{00000000-0005-0000-0000-000069B00000}"/>
    <cellStyle name="Normal 81 2 2 3 2 2 4" xfId="34654" xr:uid="{00000000-0005-0000-0000-00006AB00000}"/>
    <cellStyle name="Normal 81 2 2 3 2 2 5" xfId="19421" xr:uid="{00000000-0005-0000-0000-00006BB00000}"/>
    <cellStyle name="Normal 81 2 2 3 2 3" xfId="5972" xr:uid="{00000000-0005-0000-0000-00006CB00000}"/>
    <cellStyle name="Normal 81 2 2 3 2 3 2" xfId="16024" xr:uid="{00000000-0005-0000-0000-00006DB00000}"/>
    <cellStyle name="Normal 81 2 2 3 2 3 2 2" xfId="46355" xr:uid="{00000000-0005-0000-0000-00006EB00000}"/>
    <cellStyle name="Normal 81 2 2 3 2 3 2 3" xfId="31122" xr:uid="{00000000-0005-0000-0000-00006FB00000}"/>
    <cellStyle name="Normal 81 2 2 3 2 3 3" xfId="11004" xr:uid="{00000000-0005-0000-0000-000070B00000}"/>
    <cellStyle name="Normal 81 2 2 3 2 3 3 2" xfId="41338" xr:uid="{00000000-0005-0000-0000-000071B00000}"/>
    <cellStyle name="Normal 81 2 2 3 2 3 3 3" xfId="26105" xr:uid="{00000000-0005-0000-0000-000072B00000}"/>
    <cellStyle name="Normal 81 2 2 3 2 3 4" xfId="36325" xr:uid="{00000000-0005-0000-0000-000073B00000}"/>
    <cellStyle name="Normal 81 2 2 3 2 3 5" xfId="21092" xr:uid="{00000000-0005-0000-0000-000074B00000}"/>
    <cellStyle name="Normal 81 2 2 3 2 4" xfId="12682" xr:uid="{00000000-0005-0000-0000-000075B00000}"/>
    <cellStyle name="Normal 81 2 2 3 2 4 2" xfId="43013" xr:uid="{00000000-0005-0000-0000-000076B00000}"/>
    <cellStyle name="Normal 81 2 2 3 2 4 3" xfId="27780" xr:uid="{00000000-0005-0000-0000-000077B00000}"/>
    <cellStyle name="Normal 81 2 2 3 2 5" xfId="7661" xr:uid="{00000000-0005-0000-0000-000078B00000}"/>
    <cellStyle name="Normal 81 2 2 3 2 5 2" xfId="37996" xr:uid="{00000000-0005-0000-0000-000079B00000}"/>
    <cellStyle name="Normal 81 2 2 3 2 5 3" xfId="22763" xr:uid="{00000000-0005-0000-0000-00007AB00000}"/>
    <cellStyle name="Normal 81 2 2 3 2 6" xfId="32984" xr:uid="{00000000-0005-0000-0000-00007BB00000}"/>
    <cellStyle name="Normal 81 2 2 3 2 7" xfId="17750" xr:uid="{00000000-0005-0000-0000-00007CB00000}"/>
    <cellStyle name="Normal 81 2 2 3 3" xfId="3443" xr:uid="{00000000-0005-0000-0000-00007DB00000}"/>
    <cellStyle name="Normal 81 2 2 3 3 2" xfId="13517" xr:uid="{00000000-0005-0000-0000-00007EB00000}"/>
    <cellStyle name="Normal 81 2 2 3 3 2 2" xfId="43848" xr:uid="{00000000-0005-0000-0000-00007FB00000}"/>
    <cellStyle name="Normal 81 2 2 3 3 2 3" xfId="28615" xr:uid="{00000000-0005-0000-0000-000080B00000}"/>
    <cellStyle name="Normal 81 2 2 3 3 3" xfId="8497" xr:uid="{00000000-0005-0000-0000-000081B00000}"/>
    <cellStyle name="Normal 81 2 2 3 3 3 2" xfId="38831" xr:uid="{00000000-0005-0000-0000-000082B00000}"/>
    <cellStyle name="Normal 81 2 2 3 3 3 3" xfId="23598" xr:uid="{00000000-0005-0000-0000-000083B00000}"/>
    <cellStyle name="Normal 81 2 2 3 3 4" xfId="33818" xr:uid="{00000000-0005-0000-0000-000084B00000}"/>
    <cellStyle name="Normal 81 2 2 3 3 5" xfId="18585" xr:uid="{00000000-0005-0000-0000-000085B00000}"/>
    <cellStyle name="Normal 81 2 2 3 4" xfId="5136" xr:uid="{00000000-0005-0000-0000-000086B00000}"/>
    <cellStyle name="Normal 81 2 2 3 4 2" xfId="15188" xr:uid="{00000000-0005-0000-0000-000087B00000}"/>
    <cellStyle name="Normal 81 2 2 3 4 2 2" xfId="45519" xr:uid="{00000000-0005-0000-0000-000088B00000}"/>
    <cellStyle name="Normal 81 2 2 3 4 2 3" xfId="30286" xr:uid="{00000000-0005-0000-0000-000089B00000}"/>
    <cellStyle name="Normal 81 2 2 3 4 3" xfId="10168" xr:uid="{00000000-0005-0000-0000-00008AB00000}"/>
    <cellStyle name="Normal 81 2 2 3 4 3 2" xfId="40502" xr:uid="{00000000-0005-0000-0000-00008BB00000}"/>
    <cellStyle name="Normal 81 2 2 3 4 3 3" xfId="25269" xr:uid="{00000000-0005-0000-0000-00008CB00000}"/>
    <cellStyle name="Normal 81 2 2 3 4 4" xfId="35489" xr:uid="{00000000-0005-0000-0000-00008DB00000}"/>
    <cellStyle name="Normal 81 2 2 3 4 5" xfId="20256" xr:uid="{00000000-0005-0000-0000-00008EB00000}"/>
    <cellStyle name="Normal 81 2 2 3 5" xfId="11846" xr:uid="{00000000-0005-0000-0000-00008FB00000}"/>
    <cellStyle name="Normal 81 2 2 3 5 2" xfId="42177" xr:uid="{00000000-0005-0000-0000-000090B00000}"/>
    <cellStyle name="Normal 81 2 2 3 5 3" xfId="26944" xr:uid="{00000000-0005-0000-0000-000091B00000}"/>
    <cellStyle name="Normal 81 2 2 3 6" xfId="6825" xr:uid="{00000000-0005-0000-0000-000092B00000}"/>
    <cellStyle name="Normal 81 2 2 3 6 2" xfId="37160" xr:uid="{00000000-0005-0000-0000-000093B00000}"/>
    <cellStyle name="Normal 81 2 2 3 6 3" xfId="21927" xr:uid="{00000000-0005-0000-0000-000094B00000}"/>
    <cellStyle name="Normal 81 2 2 3 7" xfId="32148" xr:uid="{00000000-0005-0000-0000-000095B00000}"/>
    <cellStyle name="Normal 81 2 2 3 8" xfId="16914" xr:uid="{00000000-0005-0000-0000-000096B00000}"/>
    <cellStyle name="Normal 81 2 2 4" xfId="2172" xr:uid="{00000000-0005-0000-0000-000097B00000}"/>
    <cellStyle name="Normal 81 2 2 4 2" xfId="3862" xr:uid="{00000000-0005-0000-0000-000098B00000}"/>
    <cellStyle name="Normal 81 2 2 4 2 2" xfId="13935" xr:uid="{00000000-0005-0000-0000-000099B00000}"/>
    <cellStyle name="Normal 81 2 2 4 2 2 2" xfId="44266" xr:uid="{00000000-0005-0000-0000-00009AB00000}"/>
    <cellStyle name="Normal 81 2 2 4 2 2 3" xfId="29033" xr:uid="{00000000-0005-0000-0000-00009BB00000}"/>
    <cellStyle name="Normal 81 2 2 4 2 3" xfId="8915" xr:uid="{00000000-0005-0000-0000-00009CB00000}"/>
    <cellStyle name="Normal 81 2 2 4 2 3 2" xfId="39249" xr:uid="{00000000-0005-0000-0000-00009DB00000}"/>
    <cellStyle name="Normal 81 2 2 4 2 3 3" xfId="24016" xr:uid="{00000000-0005-0000-0000-00009EB00000}"/>
    <cellStyle name="Normal 81 2 2 4 2 4" xfId="34236" xr:uid="{00000000-0005-0000-0000-00009FB00000}"/>
    <cellStyle name="Normal 81 2 2 4 2 5" xfId="19003" xr:uid="{00000000-0005-0000-0000-0000A0B00000}"/>
    <cellStyle name="Normal 81 2 2 4 3" xfId="5554" xr:uid="{00000000-0005-0000-0000-0000A1B00000}"/>
    <cellStyle name="Normal 81 2 2 4 3 2" xfId="15606" xr:uid="{00000000-0005-0000-0000-0000A2B00000}"/>
    <cellStyle name="Normal 81 2 2 4 3 2 2" xfId="45937" xr:uid="{00000000-0005-0000-0000-0000A3B00000}"/>
    <cellStyle name="Normal 81 2 2 4 3 2 3" xfId="30704" xr:uid="{00000000-0005-0000-0000-0000A4B00000}"/>
    <cellStyle name="Normal 81 2 2 4 3 3" xfId="10586" xr:uid="{00000000-0005-0000-0000-0000A5B00000}"/>
    <cellStyle name="Normal 81 2 2 4 3 3 2" xfId="40920" xr:uid="{00000000-0005-0000-0000-0000A6B00000}"/>
    <cellStyle name="Normal 81 2 2 4 3 3 3" xfId="25687" xr:uid="{00000000-0005-0000-0000-0000A7B00000}"/>
    <cellStyle name="Normal 81 2 2 4 3 4" xfId="35907" xr:uid="{00000000-0005-0000-0000-0000A8B00000}"/>
    <cellStyle name="Normal 81 2 2 4 3 5" xfId="20674" xr:uid="{00000000-0005-0000-0000-0000A9B00000}"/>
    <cellStyle name="Normal 81 2 2 4 4" xfId="12264" xr:uid="{00000000-0005-0000-0000-0000AAB00000}"/>
    <cellStyle name="Normal 81 2 2 4 4 2" xfId="42595" xr:uid="{00000000-0005-0000-0000-0000ABB00000}"/>
    <cellStyle name="Normal 81 2 2 4 4 3" xfId="27362" xr:uid="{00000000-0005-0000-0000-0000ACB00000}"/>
    <cellStyle name="Normal 81 2 2 4 5" xfId="7243" xr:uid="{00000000-0005-0000-0000-0000ADB00000}"/>
    <cellStyle name="Normal 81 2 2 4 5 2" xfId="37578" xr:uid="{00000000-0005-0000-0000-0000AEB00000}"/>
    <cellStyle name="Normal 81 2 2 4 5 3" xfId="22345" xr:uid="{00000000-0005-0000-0000-0000AFB00000}"/>
    <cellStyle name="Normal 81 2 2 4 6" xfId="32566" xr:uid="{00000000-0005-0000-0000-0000B0B00000}"/>
    <cellStyle name="Normal 81 2 2 4 7" xfId="17332" xr:uid="{00000000-0005-0000-0000-0000B1B00000}"/>
    <cellStyle name="Normal 81 2 2 5" xfId="3025" xr:uid="{00000000-0005-0000-0000-0000B2B00000}"/>
    <cellStyle name="Normal 81 2 2 5 2" xfId="13099" xr:uid="{00000000-0005-0000-0000-0000B3B00000}"/>
    <cellStyle name="Normal 81 2 2 5 2 2" xfId="43430" xr:uid="{00000000-0005-0000-0000-0000B4B00000}"/>
    <cellStyle name="Normal 81 2 2 5 2 3" xfId="28197" xr:uid="{00000000-0005-0000-0000-0000B5B00000}"/>
    <cellStyle name="Normal 81 2 2 5 3" xfId="8079" xr:uid="{00000000-0005-0000-0000-0000B6B00000}"/>
    <cellStyle name="Normal 81 2 2 5 3 2" xfId="38413" xr:uid="{00000000-0005-0000-0000-0000B7B00000}"/>
    <cellStyle name="Normal 81 2 2 5 3 3" xfId="23180" xr:uid="{00000000-0005-0000-0000-0000B8B00000}"/>
    <cellStyle name="Normal 81 2 2 5 4" xfId="33400" xr:uid="{00000000-0005-0000-0000-0000B9B00000}"/>
    <cellStyle name="Normal 81 2 2 5 5" xfId="18167" xr:uid="{00000000-0005-0000-0000-0000BAB00000}"/>
    <cellStyle name="Normal 81 2 2 6" xfId="4718" xr:uid="{00000000-0005-0000-0000-0000BBB00000}"/>
    <cellStyle name="Normal 81 2 2 6 2" xfId="14770" xr:uid="{00000000-0005-0000-0000-0000BCB00000}"/>
    <cellStyle name="Normal 81 2 2 6 2 2" xfId="45101" xr:uid="{00000000-0005-0000-0000-0000BDB00000}"/>
    <cellStyle name="Normal 81 2 2 6 2 3" xfId="29868" xr:uid="{00000000-0005-0000-0000-0000BEB00000}"/>
    <cellStyle name="Normal 81 2 2 6 3" xfId="9750" xr:uid="{00000000-0005-0000-0000-0000BFB00000}"/>
    <cellStyle name="Normal 81 2 2 6 3 2" xfId="40084" xr:uid="{00000000-0005-0000-0000-0000C0B00000}"/>
    <cellStyle name="Normal 81 2 2 6 3 3" xfId="24851" xr:uid="{00000000-0005-0000-0000-0000C1B00000}"/>
    <cellStyle name="Normal 81 2 2 6 4" xfId="35071" xr:uid="{00000000-0005-0000-0000-0000C2B00000}"/>
    <cellStyle name="Normal 81 2 2 6 5" xfId="19838" xr:uid="{00000000-0005-0000-0000-0000C3B00000}"/>
    <cellStyle name="Normal 81 2 2 7" xfId="11428" xr:uid="{00000000-0005-0000-0000-0000C4B00000}"/>
    <cellStyle name="Normal 81 2 2 7 2" xfId="41759" xr:uid="{00000000-0005-0000-0000-0000C5B00000}"/>
    <cellStyle name="Normal 81 2 2 7 3" xfId="26526" xr:uid="{00000000-0005-0000-0000-0000C6B00000}"/>
    <cellStyle name="Normal 81 2 2 8" xfId="6407" xr:uid="{00000000-0005-0000-0000-0000C7B00000}"/>
    <cellStyle name="Normal 81 2 2 8 2" xfId="36742" xr:uid="{00000000-0005-0000-0000-0000C8B00000}"/>
    <cellStyle name="Normal 81 2 2 8 3" xfId="21509" xr:uid="{00000000-0005-0000-0000-0000C9B00000}"/>
    <cellStyle name="Normal 81 2 2 9" xfId="31730" xr:uid="{00000000-0005-0000-0000-0000CAB00000}"/>
    <cellStyle name="Normal 81 2 3" xfId="1434" xr:uid="{00000000-0005-0000-0000-0000CBB00000}"/>
    <cellStyle name="Normal 81 2 3 2" xfId="1855" xr:uid="{00000000-0005-0000-0000-0000CCB00000}"/>
    <cellStyle name="Normal 81 2 3 2 2" xfId="2694" xr:uid="{00000000-0005-0000-0000-0000CDB00000}"/>
    <cellStyle name="Normal 81 2 3 2 2 2" xfId="4384" xr:uid="{00000000-0005-0000-0000-0000CEB00000}"/>
    <cellStyle name="Normal 81 2 3 2 2 2 2" xfId="14457" xr:uid="{00000000-0005-0000-0000-0000CFB00000}"/>
    <cellStyle name="Normal 81 2 3 2 2 2 2 2" xfId="44788" xr:uid="{00000000-0005-0000-0000-0000D0B00000}"/>
    <cellStyle name="Normal 81 2 3 2 2 2 2 3" xfId="29555" xr:uid="{00000000-0005-0000-0000-0000D1B00000}"/>
    <cellStyle name="Normal 81 2 3 2 2 2 3" xfId="9437" xr:uid="{00000000-0005-0000-0000-0000D2B00000}"/>
    <cellStyle name="Normal 81 2 3 2 2 2 3 2" xfId="39771" xr:uid="{00000000-0005-0000-0000-0000D3B00000}"/>
    <cellStyle name="Normal 81 2 3 2 2 2 3 3" xfId="24538" xr:uid="{00000000-0005-0000-0000-0000D4B00000}"/>
    <cellStyle name="Normal 81 2 3 2 2 2 4" xfId="34758" xr:uid="{00000000-0005-0000-0000-0000D5B00000}"/>
    <cellStyle name="Normal 81 2 3 2 2 2 5" xfId="19525" xr:uid="{00000000-0005-0000-0000-0000D6B00000}"/>
    <cellStyle name="Normal 81 2 3 2 2 3" xfId="6076" xr:uid="{00000000-0005-0000-0000-0000D7B00000}"/>
    <cellStyle name="Normal 81 2 3 2 2 3 2" xfId="16128" xr:uid="{00000000-0005-0000-0000-0000D8B00000}"/>
    <cellStyle name="Normal 81 2 3 2 2 3 2 2" xfId="46459" xr:uid="{00000000-0005-0000-0000-0000D9B00000}"/>
    <cellStyle name="Normal 81 2 3 2 2 3 2 3" xfId="31226" xr:uid="{00000000-0005-0000-0000-0000DAB00000}"/>
    <cellStyle name="Normal 81 2 3 2 2 3 3" xfId="11108" xr:uid="{00000000-0005-0000-0000-0000DBB00000}"/>
    <cellStyle name="Normal 81 2 3 2 2 3 3 2" xfId="41442" xr:uid="{00000000-0005-0000-0000-0000DCB00000}"/>
    <cellStyle name="Normal 81 2 3 2 2 3 3 3" xfId="26209" xr:uid="{00000000-0005-0000-0000-0000DDB00000}"/>
    <cellStyle name="Normal 81 2 3 2 2 3 4" xfId="36429" xr:uid="{00000000-0005-0000-0000-0000DEB00000}"/>
    <cellStyle name="Normal 81 2 3 2 2 3 5" xfId="21196" xr:uid="{00000000-0005-0000-0000-0000DFB00000}"/>
    <cellStyle name="Normal 81 2 3 2 2 4" xfId="12786" xr:uid="{00000000-0005-0000-0000-0000E0B00000}"/>
    <cellStyle name="Normal 81 2 3 2 2 4 2" xfId="43117" xr:uid="{00000000-0005-0000-0000-0000E1B00000}"/>
    <cellStyle name="Normal 81 2 3 2 2 4 3" xfId="27884" xr:uid="{00000000-0005-0000-0000-0000E2B00000}"/>
    <cellStyle name="Normal 81 2 3 2 2 5" xfId="7765" xr:uid="{00000000-0005-0000-0000-0000E3B00000}"/>
    <cellStyle name="Normal 81 2 3 2 2 5 2" xfId="38100" xr:uid="{00000000-0005-0000-0000-0000E4B00000}"/>
    <cellStyle name="Normal 81 2 3 2 2 5 3" xfId="22867" xr:uid="{00000000-0005-0000-0000-0000E5B00000}"/>
    <cellStyle name="Normal 81 2 3 2 2 6" xfId="33088" xr:uid="{00000000-0005-0000-0000-0000E6B00000}"/>
    <cellStyle name="Normal 81 2 3 2 2 7" xfId="17854" xr:uid="{00000000-0005-0000-0000-0000E7B00000}"/>
    <cellStyle name="Normal 81 2 3 2 3" xfId="3547" xr:uid="{00000000-0005-0000-0000-0000E8B00000}"/>
    <cellStyle name="Normal 81 2 3 2 3 2" xfId="13621" xr:uid="{00000000-0005-0000-0000-0000E9B00000}"/>
    <cellStyle name="Normal 81 2 3 2 3 2 2" xfId="43952" xr:uid="{00000000-0005-0000-0000-0000EAB00000}"/>
    <cellStyle name="Normal 81 2 3 2 3 2 3" xfId="28719" xr:uid="{00000000-0005-0000-0000-0000EBB00000}"/>
    <cellStyle name="Normal 81 2 3 2 3 3" xfId="8601" xr:uid="{00000000-0005-0000-0000-0000ECB00000}"/>
    <cellStyle name="Normal 81 2 3 2 3 3 2" xfId="38935" xr:uid="{00000000-0005-0000-0000-0000EDB00000}"/>
    <cellStyle name="Normal 81 2 3 2 3 3 3" xfId="23702" xr:uid="{00000000-0005-0000-0000-0000EEB00000}"/>
    <cellStyle name="Normal 81 2 3 2 3 4" xfId="33922" xr:uid="{00000000-0005-0000-0000-0000EFB00000}"/>
    <cellStyle name="Normal 81 2 3 2 3 5" xfId="18689" xr:uid="{00000000-0005-0000-0000-0000F0B00000}"/>
    <cellStyle name="Normal 81 2 3 2 4" xfId="5240" xr:uid="{00000000-0005-0000-0000-0000F1B00000}"/>
    <cellStyle name="Normal 81 2 3 2 4 2" xfId="15292" xr:uid="{00000000-0005-0000-0000-0000F2B00000}"/>
    <cellStyle name="Normal 81 2 3 2 4 2 2" xfId="45623" xr:uid="{00000000-0005-0000-0000-0000F3B00000}"/>
    <cellStyle name="Normal 81 2 3 2 4 2 3" xfId="30390" xr:uid="{00000000-0005-0000-0000-0000F4B00000}"/>
    <cellStyle name="Normal 81 2 3 2 4 3" xfId="10272" xr:uid="{00000000-0005-0000-0000-0000F5B00000}"/>
    <cellStyle name="Normal 81 2 3 2 4 3 2" xfId="40606" xr:uid="{00000000-0005-0000-0000-0000F6B00000}"/>
    <cellStyle name="Normal 81 2 3 2 4 3 3" xfId="25373" xr:uid="{00000000-0005-0000-0000-0000F7B00000}"/>
    <cellStyle name="Normal 81 2 3 2 4 4" xfId="35593" xr:uid="{00000000-0005-0000-0000-0000F8B00000}"/>
    <cellStyle name="Normal 81 2 3 2 4 5" xfId="20360" xr:uid="{00000000-0005-0000-0000-0000F9B00000}"/>
    <cellStyle name="Normal 81 2 3 2 5" xfId="11950" xr:uid="{00000000-0005-0000-0000-0000FAB00000}"/>
    <cellStyle name="Normal 81 2 3 2 5 2" xfId="42281" xr:uid="{00000000-0005-0000-0000-0000FBB00000}"/>
    <cellStyle name="Normal 81 2 3 2 5 3" xfId="27048" xr:uid="{00000000-0005-0000-0000-0000FCB00000}"/>
    <cellStyle name="Normal 81 2 3 2 6" xfId="6929" xr:uid="{00000000-0005-0000-0000-0000FDB00000}"/>
    <cellStyle name="Normal 81 2 3 2 6 2" xfId="37264" xr:uid="{00000000-0005-0000-0000-0000FEB00000}"/>
    <cellStyle name="Normal 81 2 3 2 6 3" xfId="22031" xr:uid="{00000000-0005-0000-0000-0000FFB00000}"/>
    <cellStyle name="Normal 81 2 3 2 7" xfId="32252" xr:uid="{00000000-0005-0000-0000-000000B10000}"/>
    <cellStyle name="Normal 81 2 3 2 8" xfId="17018" xr:uid="{00000000-0005-0000-0000-000001B10000}"/>
    <cellStyle name="Normal 81 2 3 3" xfId="2276" xr:uid="{00000000-0005-0000-0000-000002B10000}"/>
    <cellStyle name="Normal 81 2 3 3 2" xfId="3966" xr:uid="{00000000-0005-0000-0000-000003B10000}"/>
    <cellStyle name="Normal 81 2 3 3 2 2" xfId="14039" xr:uid="{00000000-0005-0000-0000-000004B10000}"/>
    <cellStyle name="Normal 81 2 3 3 2 2 2" xfId="44370" xr:uid="{00000000-0005-0000-0000-000005B10000}"/>
    <cellStyle name="Normal 81 2 3 3 2 2 3" xfId="29137" xr:uid="{00000000-0005-0000-0000-000006B10000}"/>
    <cellStyle name="Normal 81 2 3 3 2 3" xfId="9019" xr:uid="{00000000-0005-0000-0000-000007B10000}"/>
    <cellStyle name="Normal 81 2 3 3 2 3 2" xfId="39353" xr:uid="{00000000-0005-0000-0000-000008B10000}"/>
    <cellStyle name="Normal 81 2 3 3 2 3 3" xfId="24120" xr:uid="{00000000-0005-0000-0000-000009B10000}"/>
    <cellStyle name="Normal 81 2 3 3 2 4" xfId="34340" xr:uid="{00000000-0005-0000-0000-00000AB10000}"/>
    <cellStyle name="Normal 81 2 3 3 2 5" xfId="19107" xr:uid="{00000000-0005-0000-0000-00000BB10000}"/>
    <cellStyle name="Normal 81 2 3 3 3" xfId="5658" xr:uid="{00000000-0005-0000-0000-00000CB10000}"/>
    <cellStyle name="Normal 81 2 3 3 3 2" xfId="15710" xr:uid="{00000000-0005-0000-0000-00000DB10000}"/>
    <cellStyle name="Normal 81 2 3 3 3 2 2" xfId="46041" xr:uid="{00000000-0005-0000-0000-00000EB10000}"/>
    <cellStyle name="Normal 81 2 3 3 3 2 3" xfId="30808" xr:uid="{00000000-0005-0000-0000-00000FB10000}"/>
    <cellStyle name="Normal 81 2 3 3 3 3" xfId="10690" xr:uid="{00000000-0005-0000-0000-000010B10000}"/>
    <cellStyle name="Normal 81 2 3 3 3 3 2" xfId="41024" xr:uid="{00000000-0005-0000-0000-000011B10000}"/>
    <cellStyle name="Normal 81 2 3 3 3 3 3" xfId="25791" xr:uid="{00000000-0005-0000-0000-000012B10000}"/>
    <cellStyle name="Normal 81 2 3 3 3 4" xfId="36011" xr:uid="{00000000-0005-0000-0000-000013B10000}"/>
    <cellStyle name="Normal 81 2 3 3 3 5" xfId="20778" xr:uid="{00000000-0005-0000-0000-000014B10000}"/>
    <cellStyle name="Normal 81 2 3 3 4" xfId="12368" xr:uid="{00000000-0005-0000-0000-000015B10000}"/>
    <cellStyle name="Normal 81 2 3 3 4 2" xfId="42699" xr:uid="{00000000-0005-0000-0000-000016B10000}"/>
    <cellStyle name="Normal 81 2 3 3 4 3" xfId="27466" xr:uid="{00000000-0005-0000-0000-000017B10000}"/>
    <cellStyle name="Normal 81 2 3 3 5" xfId="7347" xr:uid="{00000000-0005-0000-0000-000018B10000}"/>
    <cellStyle name="Normal 81 2 3 3 5 2" xfId="37682" xr:uid="{00000000-0005-0000-0000-000019B10000}"/>
    <cellStyle name="Normal 81 2 3 3 5 3" xfId="22449" xr:uid="{00000000-0005-0000-0000-00001AB10000}"/>
    <cellStyle name="Normal 81 2 3 3 6" xfId="32670" xr:uid="{00000000-0005-0000-0000-00001BB10000}"/>
    <cellStyle name="Normal 81 2 3 3 7" xfId="17436" xr:uid="{00000000-0005-0000-0000-00001CB10000}"/>
    <cellStyle name="Normal 81 2 3 4" xfId="3129" xr:uid="{00000000-0005-0000-0000-00001DB10000}"/>
    <cellStyle name="Normal 81 2 3 4 2" xfId="13203" xr:uid="{00000000-0005-0000-0000-00001EB10000}"/>
    <cellStyle name="Normal 81 2 3 4 2 2" xfId="43534" xr:uid="{00000000-0005-0000-0000-00001FB10000}"/>
    <cellStyle name="Normal 81 2 3 4 2 3" xfId="28301" xr:uid="{00000000-0005-0000-0000-000020B10000}"/>
    <cellStyle name="Normal 81 2 3 4 3" xfId="8183" xr:uid="{00000000-0005-0000-0000-000021B10000}"/>
    <cellStyle name="Normal 81 2 3 4 3 2" xfId="38517" xr:uid="{00000000-0005-0000-0000-000022B10000}"/>
    <cellStyle name="Normal 81 2 3 4 3 3" xfId="23284" xr:uid="{00000000-0005-0000-0000-000023B10000}"/>
    <cellStyle name="Normal 81 2 3 4 4" xfId="33504" xr:uid="{00000000-0005-0000-0000-000024B10000}"/>
    <cellStyle name="Normal 81 2 3 4 5" xfId="18271" xr:uid="{00000000-0005-0000-0000-000025B10000}"/>
    <cellStyle name="Normal 81 2 3 5" xfId="4822" xr:uid="{00000000-0005-0000-0000-000026B10000}"/>
    <cellStyle name="Normal 81 2 3 5 2" xfId="14874" xr:uid="{00000000-0005-0000-0000-000027B10000}"/>
    <cellStyle name="Normal 81 2 3 5 2 2" xfId="45205" xr:uid="{00000000-0005-0000-0000-000028B10000}"/>
    <cellStyle name="Normal 81 2 3 5 2 3" xfId="29972" xr:uid="{00000000-0005-0000-0000-000029B10000}"/>
    <cellStyle name="Normal 81 2 3 5 3" xfId="9854" xr:uid="{00000000-0005-0000-0000-00002AB10000}"/>
    <cellStyle name="Normal 81 2 3 5 3 2" xfId="40188" xr:uid="{00000000-0005-0000-0000-00002BB10000}"/>
    <cellStyle name="Normal 81 2 3 5 3 3" xfId="24955" xr:uid="{00000000-0005-0000-0000-00002CB10000}"/>
    <cellStyle name="Normal 81 2 3 5 4" xfId="35175" xr:uid="{00000000-0005-0000-0000-00002DB10000}"/>
    <cellStyle name="Normal 81 2 3 5 5" xfId="19942" xr:uid="{00000000-0005-0000-0000-00002EB10000}"/>
    <cellStyle name="Normal 81 2 3 6" xfId="11532" xr:uid="{00000000-0005-0000-0000-00002FB10000}"/>
    <cellStyle name="Normal 81 2 3 6 2" xfId="41863" xr:uid="{00000000-0005-0000-0000-000030B10000}"/>
    <cellStyle name="Normal 81 2 3 6 3" xfId="26630" xr:uid="{00000000-0005-0000-0000-000031B10000}"/>
    <cellStyle name="Normal 81 2 3 7" xfId="6511" xr:uid="{00000000-0005-0000-0000-000032B10000}"/>
    <cellStyle name="Normal 81 2 3 7 2" xfId="36846" xr:uid="{00000000-0005-0000-0000-000033B10000}"/>
    <cellStyle name="Normal 81 2 3 7 3" xfId="21613" xr:uid="{00000000-0005-0000-0000-000034B10000}"/>
    <cellStyle name="Normal 81 2 3 8" xfId="31834" xr:uid="{00000000-0005-0000-0000-000035B10000}"/>
    <cellStyle name="Normal 81 2 3 9" xfId="16600" xr:uid="{00000000-0005-0000-0000-000036B10000}"/>
    <cellStyle name="Normal 81 2 4" xfId="1647" xr:uid="{00000000-0005-0000-0000-000037B10000}"/>
    <cellStyle name="Normal 81 2 4 2" xfId="2486" xr:uid="{00000000-0005-0000-0000-000038B10000}"/>
    <cellStyle name="Normal 81 2 4 2 2" xfId="4176" xr:uid="{00000000-0005-0000-0000-000039B10000}"/>
    <cellStyle name="Normal 81 2 4 2 2 2" xfId="14249" xr:uid="{00000000-0005-0000-0000-00003AB10000}"/>
    <cellStyle name="Normal 81 2 4 2 2 2 2" xfId="44580" xr:uid="{00000000-0005-0000-0000-00003BB10000}"/>
    <cellStyle name="Normal 81 2 4 2 2 2 3" xfId="29347" xr:uid="{00000000-0005-0000-0000-00003CB10000}"/>
    <cellStyle name="Normal 81 2 4 2 2 3" xfId="9229" xr:uid="{00000000-0005-0000-0000-00003DB10000}"/>
    <cellStyle name="Normal 81 2 4 2 2 3 2" xfId="39563" xr:uid="{00000000-0005-0000-0000-00003EB10000}"/>
    <cellStyle name="Normal 81 2 4 2 2 3 3" xfId="24330" xr:uid="{00000000-0005-0000-0000-00003FB10000}"/>
    <cellStyle name="Normal 81 2 4 2 2 4" xfId="34550" xr:uid="{00000000-0005-0000-0000-000040B10000}"/>
    <cellStyle name="Normal 81 2 4 2 2 5" xfId="19317" xr:uid="{00000000-0005-0000-0000-000041B10000}"/>
    <cellStyle name="Normal 81 2 4 2 3" xfId="5868" xr:uid="{00000000-0005-0000-0000-000042B10000}"/>
    <cellStyle name="Normal 81 2 4 2 3 2" xfId="15920" xr:uid="{00000000-0005-0000-0000-000043B10000}"/>
    <cellStyle name="Normal 81 2 4 2 3 2 2" xfId="46251" xr:uid="{00000000-0005-0000-0000-000044B10000}"/>
    <cellStyle name="Normal 81 2 4 2 3 2 3" xfId="31018" xr:uid="{00000000-0005-0000-0000-000045B10000}"/>
    <cellStyle name="Normal 81 2 4 2 3 3" xfId="10900" xr:uid="{00000000-0005-0000-0000-000046B10000}"/>
    <cellStyle name="Normal 81 2 4 2 3 3 2" xfId="41234" xr:uid="{00000000-0005-0000-0000-000047B10000}"/>
    <cellStyle name="Normal 81 2 4 2 3 3 3" xfId="26001" xr:uid="{00000000-0005-0000-0000-000048B10000}"/>
    <cellStyle name="Normal 81 2 4 2 3 4" xfId="36221" xr:uid="{00000000-0005-0000-0000-000049B10000}"/>
    <cellStyle name="Normal 81 2 4 2 3 5" xfId="20988" xr:uid="{00000000-0005-0000-0000-00004AB10000}"/>
    <cellStyle name="Normal 81 2 4 2 4" xfId="12578" xr:uid="{00000000-0005-0000-0000-00004BB10000}"/>
    <cellStyle name="Normal 81 2 4 2 4 2" xfId="42909" xr:uid="{00000000-0005-0000-0000-00004CB10000}"/>
    <cellStyle name="Normal 81 2 4 2 4 3" xfId="27676" xr:uid="{00000000-0005-0000-0000-00004DB10000}"/>
    <cellStyle name="Normal 81 2 4 2 5" xfId="7557" xr:uid="{00000000-0005-0000-0000-00004EB10000}"/>
    <cellStyle name="Normal 81 2 4 2 5 2" xfId="37892" xr:uid="{00000000-0005-0000-0000-00004FB10000}"/>
    <cellStyle name="Normal 81 2 4 2 5 3" xfId="22659" xr:uid="{00000000-0005-0000-0000-000050B10000}"/>
    <cellStyle name="Normal 81 2 4 2 6" xfId="32880" xr:uid="{00000000-0005-0000-0000-000051B10000}"/>
    <cellStyle name="Normal 81 2 4 2 7" xfId="17646" xr:uid="{00000000-0005-0000-0000-000052B10000}"/>
    <cellStyle name="Normal 81 2 4 3" xfId="3339" xr:uid="{00000000-0005-0000-0000-000053B10000}"/>
    <cellStyle name="Normal 81 2 4 3 2" xfId="13413" xr:uid="{00000000-0005-0000-0000-000054B10000}"/>
    <cellStyle name="Normal 81 2 4 3 2 2" xfId="43744" xr:uid="{00000000-0005-0000-0000-000055B10000}"/>
    <cellStyle name="Normal 81 2 4 3 2 3" xfId="28511" xr:uid="{00000000-0005-0000-0000-000056B10000}"/>
    <cellStyle name="Normal 81 2 4 3 3" xfId="8393" xr:uid="{00000000-0005-0000-0000-000057B10000}"/>
    <cellStyle name="Normal 81 2 4 3 3 2" xfId="38727" xr:uid="{00000000-0005-0000-0000-000058B10000}"/>
    <cellStyle name="Normal 81 2 4 3 3 3" xfId="23494" xr:uid="{00000000-0005-0000-0000-000059B10000}"/>
    <cellStyle name="Normal 81 2 4 3 4" xfId="33714" xr:uid="{00000000-0005-0000-0000-00005AB10000}"/>
    <cellStyle name="Normal 81 2 4 3 5" xfId="18481" xr:uid="{00000000-0005-0000-0000-00005BB10000}"/>
    <cellStyle name="Normal 81 2 4 4" xfId="5032" xr:uid="{00000000-0005-0000-0000-00005CB10000}"/>
    <cellStyle name="Normal 81 2 4 4 2" xfId="15084" xr:uid="{00000000-0005-0000-0000-00005DB10000}"/>
    <cellStyle name="Normal 81 2 4 4 2 2" xfId="45415" xr:uid="{00000000-0005-0000-0000-00005EB10000}"/>
    <cellStyle name="Normal 81 2 4 4 2 3" xfId="30182" xr:uid="{00000000-0005-0000-0000-00005FB10000}"/>
    <cellStyle name="Normal 81 2 4 4 3" xfId="10064" xr:uid="{00000000-0005-0000-0000-000060B10000}"/>
    <cellStyle name="Normal 81 2 4 4 3 2" xfId="40398" xr:uid="{00000000-0005-0000-0000-000061B10000}"/>
    <cellStyle name="Normal 81 2 4 4 3 3" xfId="25165" xr:uid="{00000000-0005-0000-0000-000062B10000}"/>
    <cellStyle name="Normal 81 2 4 4 4" xfId="35385" xr:uid="{00000000-0005-0000-0000-000063B10000}"/>
    <cellStyle name="Normal 81 2 4 4 5" xfId="20152" xr:uid="{00000000-0005-0000-0000-000064B10000}"/>
    <cellStyle name="Normal 81 2 4 5" xfId="11742" xr:uid="{00000000-0005-0000-0000-000065B10000}"/>
    <cellStyle name="Normal 81 2 4 5 2" xfId="42073" xr:uid="{00000000-0005-0000-0000-000066B10000}"/>
    <cellStyle name="Normal 81 2 4 5 3" xfId="26840" xr:uid="{00000000-0005-0000-0000-000067B10000}"/>
    <cellStyle name="Normal 81 2 4 6" xfId="6721" xr:uid="{00000000-0005-0000-0000-000068B10000}"/>
    <cellStyle name="Normal 81 2 4 6 2" xfId="37056" xr:uid="{00000000-0005-0000-0000-000069B10000}"/>
    <cellStyle name="Normal 81 2 4 6 3" xfId="21823" xr:uid="{00000000-0005-0000-0000-00006AB10000}"/>
    <cellStyle name="Normal 81 2 4 7" xfId="32044" xr:uid="{00000000-0005-0000-0000-00006BB10000}"/>
    <cellStyle name="Normal 81 2 4 8" xfId="16810" xr:uid="{00000000-0005-0000-0000-00006CB10000}"/>
    <cellStyle name="Normal 81 2 5" xfId="2068" xr:uid="{00000000-0005-0000-0000-00006DB10000}"/>
    <cellStyle name="Normal 81 2 5 2" xfId="3758" xr:uid="{00000000-0005-0000-0000-00006EB10000}"/>
    <cellStyle name="Normal 81 2 5 2 2" xfId="13831" xr:uid="{00000000-0005-0000-0000-00006FB10000}"/>
    <cellStyle name="Normal 81 2 5 2 2 2" xfId="44162" xr:uid="{00000000-0005-0000-0000-000070B10000}"/>
    <cellStyle name="Normal 81 2 5 2 2 3" xfId="28929" xr:uid="{00000000-0005-0000-0000-000071B10000}"/>
    <cellStyle name="Normal 81 2 5 2 3" xfId="8811" xr:uid="{00000000-0005-0000-0000-000072B10000}"/>
    <cellStyle name="Normal 81 2 5 2 3 2" xfId="39145" xr:uid="{00000000-0005-0000-0000-000073B10000}"/>
    <cellStyle name="Normal 81 2 5 2 3 3" xfId="23912" xr:uid="{00000000-0005-0000-0000-000074B10000}"/>
    <cellStyle name="Normal 81 2 5 2 4" xfId="34132" xr:uid="{00000000-0005-0000-0000-000075B10000}"/>
    <cellStyle name="Normal 81 2 5 2 5" xfId="18899" xr:uid="{00000000-0005-0000-0000-000076B10000}"/>
    <cellStyle name="Normal 81 2 5 3" xfId="5450" xr:uid="{00000000-0005-0000-0000-000077B10000}"/>
    <cellStyle name="Normal 81 2 5 3 2" xfId="15502" xr:uid="{00000000-0005-0000-0000-000078B10000}"/>
    <cellStyle name="Normal 81 2 5 3 2 2" xfId="45833" xr:uid="{00000000-0005-0000-0000-000079B10000}"/>
    <cellStyle name="Normal 81 2 5 3 2 3" xfId="30600" xr:uid="{00000000-0005-0000-0000-00007AB10000}"/>
    <cellStyle name="Normal 81 2 5 3 3" xfId="10482" xr:uid="{00000000-0005-0000-0000-00007BB10000}"/>
    <cellStyle name="Normal 81 2 5 3 3 2" xfId="40816" xr:uid="{00000000-0005-0000-0000-00007CB10000}"/>
    <cellStyle name="Normal 81 2 5 3 3 3" xfId="25583" xr:uid="{00000000-0005-0000-0000-00007DB10000}"/>
    <cellStyle name="Normal 81 2 5 3 4" xfId="35803" xr:uid="{00000000-0005-0000-0000-00007EB10000}"/>
    <cellStyle name="Normal 81 2 5 3 5" xfId="20570" xr:uid="{00000000-0005-0000-0000-00007FB10000}"/>
    <cellStyle name="Normal 81 2 5 4" xfId="12160" xr:uid="{00000000-0005-0000-0000-000080B10000}"/>
    <cellStyle name="Normal 81 2 5 4 2" xfId="42491" xr:uid="{00000000-0005-0000-0000-000081B10000}"/>
    <cellStyle name="Normal 81 2 5 4 3" xfId="27258" xr:uid="{00000000-0005-0000-0000-000082B10000}"/>
    <cellStyle name="Normal 81 2 5 5" xfId="7139" xr:uid="{00000000-0005-0000-0000-000083B10000}"/>
    <cellStyle name="Normal 81 2 5 5 2" xfId="37474" xr:uid="{00000000-0005-0000-0000-000084B10000}"/>
    <cellStyle name="Normal 81 2 5 5 3" xfId="22241" xr:uid="{00000000-0005-0000-0000-000085B10000}"/>
    <cellStyle name="Normal 81 2 5 6" xfId="32462" xr:uid="{00000000-0005-0000-0000-000086B10000}"/>
    <cellStyle name="Normal 81 2 5 7" xfId="17228" xr:uid="{00000000-0005-0000-0000-000087B10000}"/>
    <cellStyle name="Normal 81 2 6" xfId="2921" xr:uid="{00000000-0005-0000-0000-000088B10000}"/>
    <cellStyle name="Normal 81 2 6 2" xfId="12995" xr:uid="{00000000-0005-0000-0000-000089B10000}"/>
    <cellStyle name="Normal 81 2 6 2 2" xfId="43326" xr:uid="{00000000-0005-0000-0000-00008AB10000}"/>
    <cellStyle name="Normal 81 2 6 2 3" xfId="28093" xr:uid="{00000000-0005-0000-0000-00008BB10000}"/>
    <cellStyle name="Normal 81 2 6 3" xfId="7975" xr:uid="{00000000-0005-0000-0000-00008CB10000}"/>
    <cellStyle name="Normal 81 2 6 3 2" xfId="38309" xr:uid="{00000000-0005-0000-0000-00008DB10000}"/>
    <cellStyle name="Normal 81 2 6 3 3" xfId="23076" xr:uid="{00000000-0005-0000-0000-00008EB10000}"/>
    <cellStyle name="Normal 81 2 6 4" xfId="33296" xr:uid="{00000000-0005-0000-0000-00008FB10000}"/>
    <cellStyle name="Normal 81 2 6 5" xfId="18063" xr:uid="{00000000-0005-0000-0000-000090B10000}"/>
    <cellStyle name="Normal 81 2 7" xfId="4614" xr:uid="{00000000-0005-0000-0000-000091B10000}"/>
    <cellStyle name="Normal 81 2 7 2" xfId="14666" xr:uid="{00000000-0005-0000-0000-000092B10000}"/>
    <cellStyle name="Normal 81 2 7 2 2" xfId="44997" xr:uid="{00000000-0005-0000-0000-000093B10000}"/>
    <cellStyle name="Normal 81 2 7 2 3" xfId="29764" xr:uid="{00000000-0005-0000-0000-000094B10000}"/>
    <cellStyle name="Normal 81 2 7 3" xfId="9646" xr:uid="{00000000-0005-0000-0000-000095B10000}"/>
    <cellStyle name="Normal 81 2 7 3 2" xfId="39980" xr:uid="{00000000-0005-0000-0000-000096B10000}"/>
    <cellStyle name="Normal 81 2 7 3 3" xfId="24747" xr:uid="{00000000-0005-0000-0000-000097B10000}"/>
    <cellStyle name="Normal 81 2 7 4" xfId="34967" xr:uid="{00000000-0005-0000-0000-000098B10000}"/>
    <cellStyle name="Normal 81 2 7 5" xfId="19734" xr:uid="{00000000-0005-0000-0000-000099B10000}"/>
    <cellStyle name="Normal 81 2 8" xfId="11324" xr:uid="{00000000-0005-0000-0000-00009AB10000}"/>
    <cellStyle name="Normal 81 2 8 2" xfId="41655" xr:uid="{00000000-0005-0000-0000-00009BB10000}"/>
    <cellStyle name="Normal 81 2 8 3" xfId="26422" xr:uid="{00000000-0005-0000-0000-00009CB10000}"/>
    <cellStyle name="Normal 81 2 9" xfId="6303" xr:uid="{00000000-0005-0000-0000-00009DB10000}"/>
    <cellStyle name="Normal 81 2 9 2" xfId="36638" xr:uid="{00000000-0005-0000-0000-00009EB10000}"/>
    <cellStyle name="Normal 81 2 9 3" xfId="21405" xr:uid="{00000000-0005-0000-0000-00009FB10000}"/>
    <cellStyle name="Normal 81 3" xfId="1267" xr:uid="{00000000-0005-0000-0000-0000A0B10000}"/>
    <cellStyle name="Normal 81 3 10" xfId="16444" xr:uid="{00000000-0005-0000-0000-0000A1B10000}"/>
    <cellStyle name="Normal 81 3 2" xfId="1486" xr:uid="{00000000-0005-0000-0000-0000A2B10000}"/>
    <cellStyle name="Normal 81 3 2 2" xfId="1907" xr:uid="{00000000-0005-0000-0000-0000A3B10000}"/>
    <cellStyle name="Normal 81 3 2 2 2" xfId="2746" xr:uid="{00000000-0005-0000-0000-0000A4B10000}"/>
    <cellStyle name="Normal 81 3 2 2 2 2" xfId="4436" xr:uid="{00000000-0005-0000-0000-0000A5B10000}"/>
    <cellStyle name="Normal 81 3 2 2 2 2 2" xfId="14509" xr:uid="{00000000-0005-0000-0000-0000A6B10000}"/>
    <cellStyle name="Normal 81 3 2 2 2 2 2 2" xfId="44840" xr:uid="{00000000-0005-0000-0000-0000A7B10000}"/>
    <cellStyle name="Normal 81 3 2 2 2 2 2 3" xfId="29607" xr:uid="{00000000-0005-0000-0000-0000A8B10000}"/>
    <cellStyle name="Normal 81 3 2 2 2 2 3" xfId="9489" xr:uid="{00000000-0005-0000-0000-0000A9B10000}"/>
    <cellStyle name="Normal 81 3 2 2 2 2 3 2" xfId="39823" xr:uid="{00000000-0005-0000-0000-0000AAB10000}"/>
    <cellStyle name="Normal 81 3 2 2 2 2 3 3" xfId="24590" xr:uid="{00000000-0005-0000-0000-0000ABB10000}"/>
    <cellStyle name="Normal 81 3 2 2 2 2 4" xfId="34810" xr:uid="{00000000-0005-0000-0000-0000ACB10000}"/>
    <cellStyle name="Normal 81 3 2 2 2 2 5" xfId="19577" xr:uid="{00000000-0005-0000-0000-0000ADB10000}"/>
    <cellStyle name="Normal 81 3 2 2 2 3" xfId="6128" xr:uid="{00000000-0005-0000-0000-0000AEB10000}"/>
    <cellStyle name="Normal 81 3 2 2 2 3 2" xfId="16180" xr:uid="{00000000-0005-0000-0000-0000AFB10000}"/>
    <cellStyle name="Normal 81 3 2 2 2 3 2 2" xfId="46511" xr:uid="{00000000-0005-0000-0000-0000B0B10000}"/>
    <cellStyle name="Normal 81 3 2 2 2 3 2 3" xfId="31278" xr:uid="{00000000-0005-0000-0000-0000B1B10000}"/>
    <cellStyle name="Normal 81 3 2 2 2 3 3" xfId="11160" xr:uid="{00000000-0005-0000-0000-0000B2B10000}"/>
    <cellStyle name="Normal 81 3 2 2 2 3 3 2" xfId="41494" xr:uid="{00000000-0005-0000-0000-0000B3B10000}"/>
    <cellStyle name="Normal 81 3 2 2 2 3 3 3" xfId="26261" xr:uid="{00000000-0005-0000-0000-0000B4B10000}"/>
    <cellStyle name="Normal 81 3 2 2 2 3 4" xfId="36481" xr:uid="{00000000-0005-0000-0000-0000B5B10000}"/>
    <cellStyle name="Normal 81 3 2 2 2 3 5" xfId="21248" xr:uid="{00000000-0005-0000-0000-0000B6B10000}"/>
    <cellStyle name="Normal 81 3 2 2 2 4" xfId="12838" xr:uid="{00000000-0005-0000-0000-0000B7B10000}"/>
    <cellStyle name="Normal 81 3 2 2 2 4 2" xfId="43169" xr:uid="{00000000-0005-0000-0000-0000B8B10000}"/>
    <cellStyle name="Normal 81 3 2 2 2 4 3" xfId="27936" xr:uid="{00000000-0005-0000-0000-0000B9B10000}"/>
    <cellStyle name="Normal 81 3 2 2 2 5" xfId="7817" xr:uid="{00000000-0005-0000-0000-0000BAB10000}"/>
    <cellStyle name="Normal 81 3 2 2 2 5 2" xfId="38152" xr:uid="{00000000-0005-0000-0000-0000BBB10000}"/>
    <cellStyle name="Normal 81 3 2 2 2 5 3" xfId="22919" xr:uid="{00000000-0005-0000-0000-0000BCB10000}"/>
    <cellStyle name="Normal 81 3 2 2 2 6" xfId="33140" xr:uid="{00000000-0005-0000-0000-0000BDB10000}"/>
    <cellStyle name="Normal 81 3 2 2 2 7" xfId="17906" xr:uid="{00000000-0005-0000-0000-0000BEB10000}"/>
    <cellStyle name="Normal 81 3 2 2 3" xfId="3599" xr:uid="{00000000-0005-0000-0000-0000BFB10000}"/>
    <cellStyle name="Normal 81 3 2 2 3 2" xfId="13673" xr:uid="{00000000-0005-0000-0000-0000C0B10000}"/>
    <cellStyle name="Normal 81 3 2 2 3 2 2" xfId="44004" xr:uid="{00000000-0005-0000-0000-0000C1B10000}"/>
    <cellStyle name="Normal 81 3 2 2 3 2 3" xfId="28771" xr:uid="{00000000-0005-0000-0000-0000C2B10000}"/>
    <cellStyle name="Normal 81 3 2 2 3 3" xfId="8653" xr:uid="{00000000-0005-0000-0000-0000C3B10000}"/>
    <cellStyle name="Normal 81 3 2 2 3 3 2" xfId="38987" xr:uid="{00000000-0005-0000-0000-0000C4B10000}"/>
    <cellStyle name="Normal 81 3 2 2 3 3 3" xfId="23754" xr:uid="{00000000-0005-0000-0000-0000C5B10000}"/>
    <cellStyle name="Normal 81 3 2 2 3 4" xfId="33974" xr:uid="{00000000-0005-0000-0000-0000C6B10000}"/>
    <cellStyle name="Normal 81 3 2 2 3 5" xfId="18741" xr:uid="{00000000-0005-0000-0000-0000C7B10000}"/>
    <cellStyle name="Normal 81 3 2 2 4" xfId="5292" xr:uid="{00000000-0005-0000-0000-0000C8B10000}"/>
    <cellStyle name="Normal 81 3 2 2 4 2" xfId="15344" xr:uid="{00000000-0005-0000-0000-0000C9B10000}"/>
    <cellStyle name="Normal 81 3 2 2 4 2 2" xfId="45675" xr:uid="{00000000-0005-0000-0000-0000CAB10000}"/>
    <cellStyle name="Normal 81 3 2 2 4 2 3" xfId="30442" xr:uid="{00000000-0005-0000-0000-0000CBB10000}"/>
    <cellStyle name="Normal 81 3 2 2 4 3" xfId="10324" xr:uid="{00000000-0005-0000-0000-0000CCB10000}"/>
    <cellStyle name="Normal 81 3 2 2 4 3 2" xfId="40658" xr:uid="{00000000-0005-0000-0000-0000CDB10000}"/>
    <cellStyle name="Normal 81 3 2 2 4 3 3" xfId="25425" xr:uid="{00000000-0005-0000-0000-0000CEB10000}"/>
    <cellStyle name="Normal 81 3 2 2 4 4" xfId="35645" xr:uid="{00000000-0005-0000-0000-0000CFB10000}"/>
    <cellStyle name="Normal 81 3 2 2 4 5" xfId="20412" xr:uid="{00000000-0005-0000-0000-0000D0B10000}"/>
    <cellStyle name="Normal 81 3 2 2 5" xfId="12002" xr:uid="{00000000-0005-0000-0000-0000D1B10000}"/>
    <cellStyle name="Normal 81 3 2 2 5 2" xfId="42333" xr:uid="{00000000-0005-0000-0000-0000D2B10000}"/>
    <cellStyle name="Normal 81 3 2 2 5 3" xfId="27100" xr:uid="{00000000-0005-0000-0000-0000D3B10000}"/>
    <cellStyle name="Normal 81 3 2 2 6" xfId="6981" xr:uid="{00000000-0005-0000-0000-0000D4B10000}"/>
    <cellStyle name="Normal 81 3 2 2 6 2" xfId="37316" xr:uid="{00000000-0005-0000-0000-0000D5B10000}"/>
    <cellStyle name="Normal 81 3 2 2 6 3" xfId="22083" xr:uid="{00000000-0005-0000-0000-0000D6B10000}"/>
    <cellStyle name="Normal 81 3 2 2 7" xfId="32304" xr:uid="{00000000-0005-0000-0000-0000D7B10000}"/>
    <cellStyle name="Normal 81 3 2 2 8" xfId="17070" xr:uid="{00000000-0005-0000-0000-0000D8B10000}"/>
    <cellStyle name="Normal 81 3 2 3" xfId="2328" xr:uid="{00000000-0005-0000-0000-0000D9B10000}"/>
    <cellStyle name="Normal 81 3 2 3 2" xfId="4018" xr:uid="{00000000-0005-0000-0000-0000DAB10000}"/>
    <cellStyle name="Normal 81 3 2 3 2 2" xfId="14091" xr:uid="{00000000-0005-0000-0000-0000DBB10000}"/>
    <cellStyle name="Normal 81 3 2 3 2 2 2" xfId="44422" xr:uid="{00000000-0005-0000-0000-0000DCB10000}"/>
    <cellStyle name="Normal 81 3 2 3 2 2 3" xfId="29189" xr:uid="{00000000-0005-0000-0000-0000DDB10000}"/>
    <cellStyle name="Normal 81 3 2 3 2 3" xfId="9071" xr:uid="{00000000-0005-0000-0000-0000DEB10000}"/>
    <cellStyle name="Normal 81 3 2 3 2 3 2" xfId="39405" xr:uid="{00000000-0005-0000-0000-0000DFB10000}"/>
    <cellStyle name="Normal 81 3 2 3 2 3 3" xfId="24172" xr:uid="{00000000-0005-0000-0000-0000E0B10000}"/>
    <cellStyle name="Normal 81 3 2 3 2 4" xfId="34392" xr:uid="{00000000-0005-0000-0000-0000E1B10000}"/>
    <cellStyle name="Normal 81 3 2 3 2 5" xfId="19159" xr:uid="{00000000-0005-0000-0000-0000E2B10000}"/>
    <cellStyle name="Normal 81 3 2 3 3" xfId="5710" xr:uid="{00000000-0005-0000-0000-0000E3B10000}"/>
    <cellStyle name="Normal 81 3 2 3 3 2" xfId="15762" xr:uid="{00000000-0005-0000-0000-0000E4B10000}"/>
    <cellStyle name="Normal 81 3 2 3 3 2 2" xfId="46093" xr:uid="{00000000-0005-0000-0000-0000E5B10000}"/>
    <cellStyle name="Normal 81 3 2 3 3 2 3" xfId="30860" xr:uid="{00000000-0005-0000-0000-0000E6B10000}"/>
    <cellStyle name="Normal 81 3 2 3 3 3" xfId="10742" xr:uid="{00000000-0005-0000-0000-0000E7B10000}"/>
    <cellStyle name="Normal 81 3 2 3 3 3 2" xfId="41076" xr:uid="{00000000-0005-0000-0000-0000E8B10000}"/>
    <cellStyle name="Normal 81 3 2 3 3 3 3" xfId="25843" xr:uid="{00000000-0005-0000-0000-0000E9B10000}"/>
    <cellStyle name="Normal 81 3 2 3 3 4" xfId="36063" xr:uid="{00000000-0005-0000-0000-0000EAB10000}"/>
    <cellStyle name="Normal 81 3 2 3 3 5" xfId="20830" xr:uid="{00000000-0005-0000-0000-0000EBB10000}"/>
    <cellStyle name="Normal 81 3 2 3 4" xfId="12420" xr:uid="{00000000-0005-0000-0000-0000ECB10000}"/>
    <cellStyle name="Normal 81 3 2 3 4 2" xfId="42751" xr:uid="{00000000-0005-0000-0000-0000EDB10000}"/>
    <cellStyle name="Normal 81 3 2 3 4 3" xfId="27518" xr:uid="{00000000-0005-0000-0000-0000EEB10000}"/>
    <cellStyle name="Normal 81 3 2 3 5" xfId="7399" xr:uid="{00000000-0005-0000-0000-0000EFB10000}"/>
    <cellStyle name="Normal 81 3 2 3 5 2" xfId="37734" xr:uid="{00000000-0005-0000-0000-0000F0B10000}"/>
    <cellStyle name="Normal 81 3 2 3 5 3" xfId="22501" xr:uid="{00000000-0005-0000-0000-0000F1B10000}"/>
    <cellStyle name="Normal 81 3 2 3 6" xfId="32722" xr:uid="{00000000-0005-0000-0000-0000F2B10000}"/>
    <cellStyle name="Normal 81 3 2 3 7" xfId="17488" xr:uid="{00000000-0005-0000-0000-0000F3B10000}"/>
    <cellStyle name="Normal 81 3 2 4" xfId="3181" xr:uid="{00000000-0005-0000-0000-0000F4B10000}"/>
    <cellStyle name="Normal 81 3 2 4 2" xfId="13255" xr:uid="{00000000-0005-0000-0000-0000F5B10000}"/>
    <cellStyle name="Normal 81 3 2 4 2 2" xfId="43586" xr:uid="{00000000-0005-0000-0000-0000F6B10000}"/>
    <cellStyle name="Normal 81 3 2 4 2 3" xfId="28353" xr:uid="{00000000-0005-0000-0000-0000F7B10000}"/>
    <cellStyle name="Normal 81 3 2 4 3" xfId="8235" xr:uid="{00000000-0005-0000-0000-0000F8B10000}"/>
    <cellStyle name="Normal 81 3 2 4 3 2" xfId="38569" xr:uid="{00000000-0005-0000-0000-0000F9B10000}"/>
    <cellStyle name="Normal 81 3 2 4 3 3" xfId="23336" xr:uid="{00000000-0005-0000-0000-0000FAB10000}"/>
    <cellStyle name="Normal 81 3 2 4 4" xfId="33556" xr:uid="{00000000-0005-0000-0000-0000FBB10000}"/>
    <cellStyle name="Normal 81 3 2 4 5" xfId="18323" xr:uid="{00000000-0005-0000-0000-0000FCB10000}"/>
    <cellStyle name="Normal 81 3 2 5" xfId="4874" xr:uid="{00000000-0005-0000-0000-0000FDB10000}"/>
    <cellStyle name="Normal 81 3 2 5 2" xfId="14926" xr:uid="{00000000-0005-0000-0000-0000FEB10000}"/>
    <cellStyle name="Normal 81 3 2 5 2 2" xfId="45257" xr:uid="{00000000-0005-0000-0000-0000FFB10000}"/>
    <cellStyle name="Normal 81 3 2 5 2 3" xfId="30024" xr:uid="{00000000-0005-0000-0000-000000B20000}"/>
    <cellStyle name="Normal 81 3 2 5 3" xfId="9906" xr:uid="{00000000-0005-0000-0000-000001B20000}"/>
    <cellStyle name="Normal 81 3 2 5 3 2" xfId="40240" xr:uid="{00000000-0005-0000-0000-000002B20000}"/>
    <cellStyle name="Normal 81 3 2 5 3 3" xfId="25007" xr:uid="{00000000-0005-0000-0000-000003B20000}"/>
    <cellStyle name="Normal 81 3 2 5 4" xfId="35227" xr:uid="{00000000-0005-0000-0000-000004B20000}"/>
    <cellStyle name="Normal 81 3 2 5 5" xfId="19994" xr:uid="{00000000-0005-0000-0000-000005B20000}"/>
    <cellStyle name="Normal 81 3 2 6" xfId="11584" xr:uid="{00000000-0005-0000-0000-000006B20000}"/>
    <cellStyle name="Normal 81 3 2 6 2" xfId="41915" xr:uid="{00000000-0005-0000-0000-000007B20000}"/>
    <cellStyle name="Normal 81 3 2 6 3" xfId="26682" xr:uid="{00000000-0005-0000-0000-000008B20000}"/>
    <cellStyle name="Normal 81 3 2 7" xfId="6563" xr:uid="{00000000-0005-0000-0000-000009B20000}"/>
    <cellStyle name="Normal 81 3 2 7 2" xfId="36898" xr:uid="{00000000-0005-0000-0000-00000AB20000}"/>
    <cellStyle name="Normal 81 3 2 7 3" xfId="21665" xr:uid="{00000000-0005-0000-0000-00000BB20000}"/>
    <cellStyle name="Normal 81 3 2 8" xfId="31886" xr:uid="{00000000-0005-0000-0000-00000CB20000}"/>
    <cellStyle name="Normal 81 3 2 9" xfId="16652" xr:uid="{00000000-0005-0000-0000-00000DB20000}"/>
    <cellStyle name="Normal 81 3 3" xfId="1699" xr:uid="{00000000-0005-0000-0000-00000EB20000}"/>
    <cellStyle name="Normal 81 3 3 2" xfId="2538" xr:uid="{00000000-0005-0000-0000-00000FB20000}"/>
    <cellStyle name="Normal 81 3 3 2 2" xfId="4228" xr:uid="{00000000-0005-0000-0000-000010B20000}"/>
    <cellStyle name="Normal 81 3 3 2 2 2" xfId="14301" xr:uid="{00000000-0005-0000-0000-000011B20000}"/>
    <cellStyle name="Normal 81 3 3 2 2 2 2" xfId="44632" xr:uid="{00000000-0005-0000-0000-000012B20000}"/>
    <cellStyle name="Normal 81 3 3 2 2 2 3" xfId="29399" xr:uid="{00000000-0005-0000-0000-000013B20000}"/>
    <cellStyle name="Normal 81 3 3 2 2 3" xfId="9281" xr:uid="{00000000-0005-0000-0000-000014B20000}"/>
    <cellStyle name="Normal 81 3 3 2 2 3 2" xfId="39615" xr:uid="{00000000-0005-0000-0000-000015B20000}"/>
    <cellStyle name="Normal 81 3 3 2 2 3 3" xfId="24382" xr:uid="{00000000-0005-0000-0000-000016B20000}"/>
    <cellStyle name="Normal 81 3 3 2 2 4" xfId="34602" xr:uid="{00000000-0005-0000-0000-000017B20000}"/>
    <cellStyle name="Normal 81 3 3 2 2 5" xfId="19369" xr:uid="{00000000-0005-0000-0000-000018B20000}"/>
    <cellStyle name="Normal 81 3 3 2 3" xfId="5920" xr:uid="{00000000-0005-0000-0000-000019B20000}"/>
    <cellStyle name="Normal 81 3 3 2 3 2" xfId="15972" xr:uid="{00000000-0005-0000-0000-00001AB20000}"/>
    <cellStyle name="Normal 81 3 3 2 3 2 2" xfId="46303" xr:uid="{00000000-0005-0000-0000-00001BB20000}"/>
    <cellStyle name="Normal 81 3 3 2 3 2 3" xfId="31070" xr:uid="{00000000-0005-0000-0000-00001CB20000}"/>
    <cellStyle name="Normal 81 3 3 2 3 3" xfId="10952" xr:uid="{00000000-0005-0000-0000-00001DB20000}"/>
    <cellStyle name="Normal 81 3 3 2 3 3 2" xfId="41286" xr:uid="{00000000-0005-0000-0000-00001EB20000}"/>
    <cellStyle name="Normal 81 3 3 2 3 3 3" xfId="26053" xr:uid="{00000000-0005-0000-0000-00001FB20000}"/>
    <cellStyle name="Normal 81 3 3 2 3 4" xfId="36273" xr:uid="{00000000-0005-0000-0000-000020B20000}"/>
    <cellStyle name="Normal 81 3 3 2 3 5" xfId="21040" xr:uid="{00000000-0005-0000-0000-000021B20000}"/>
    <cellStyle name="Normal 81 3 3 2 4" xfId="12630" xr:uid="{00000000-0005-0000-0000-000022B20000}"/>
    <cellStyle name="Normal 81 3 3 2 4 2" xfId="42961" xr:uid="{00000000-0005-0000-0000-000023B20000}"/>
    <cellStyle name="Normal 81 3 3 2 4 3" xfId="27728" xr:uid="{00000000-0005-0000-0000-000024B20000}"/>
    <cellStyle name="Normal 81 3 3 2 5" xfId="7609" xr:uid="{00000000-0005-0000-0000-000025B20000}"/>
    <cellStyle name="Normal 81 3 3 2 5 2" xfId="37944" xr:uid="{00000000-0005-0000-0000-000026B20000}"/>
    <cellStyle name="Normal 81 3 3 2 5 3" xfId="22711" xr:uid="{00000000-0005-0000-0000-000027B20000}"/>
    <cellStyle name="Normal 81 3 3 2 6" xfId="32932" xr:uid="{00000000-0005-0000-0000-000028B20000}"/>
    <cellStyle name="Normal 81 3 3 2 7" xfId="17698" xr:uid="{00000000-0005-0000-0000-000029B20000}"/>
    <cellStyle name="Normal 81 3 3 3" xfId="3391" xr:uid="{00000000-0005-0000-0000-00002AB20000}"/>
    <cellStyle name="Normal 81 3 3 3 2" xfId="13465" xr:uid="{00000000-0005-0000-0000-00002BB20000}"/>
    <cellStyle name="Normal 81 3 3 3 2 2" xfId="43796" xr:uid="{00000000-0005-0000-0000-00002CB20000}"/>
    <cellStyle name="Normal 81 3 3 3 2 3" xfId="28563" xr:uid="{00000000-0005-0000-0000-00002DB20000}"/>
    <cellStyle name="Normal 81 3 3 3 3" xfId="8445" xr:uid="{00000000-0005-0000-0000-00002EB20000}"/>
    <cellStyle name="Normal 81 3 3 3 3 2" xfId="38779" xr:uid="{00000000-0005-0000-0000-00002FB20000}"/>
    <cellStyle name="Normal 81 3 3 3 3 3" xfId="23546" xr:uid="{00000000-0005-0000-0000-000030B20000}"/>
    <cellStyle name="Normal 81 3 3 3 4" xfId="33766" xr:uid="{00000000-0005-0000-0000-000031B20000}"/>
    <cellStyle name="Normal 81 3 3 3 5" xfId="18533" xr:uid="{00000000-0005-0000-0000-000032B20000}"/>
    <cellStyle name="Normal 81 3 3 4" xfId="5084" xr:uid="{00000000-0005-0000-0000-000033B20000}"/>
    <cellStyle name="Normal 81 3 3 4 2" xfId="15136" xr:uid="{00000000-0005-0000-0000-000034B20000}"/>
    <cellStyle name="Normal 81 3 3 4 2 2" xfId="45467" xr:uid="{00000000-0005-0000-0000-000035B20000}"/>
    <cellStyle name="Normal 81 3 3 4 2 3" xfId="30234" xr:uid="{00000000-0005-0000-0000-000036B20000}"/>
    <cellStyle name="Normal 81 3 3 4 3" xfId="10116" xr:uid="{00000000-0005-0000-0000-000037B20000}"/>
    <cellStyle name="Normal 81 3 3 4 3 2" xfId="40450" xr:uid="{00000000-0005-0000-0000-000038B20000}"/>
    <cellStyle name="Normal 81 3 3 4 3 3" xfId="25217" xr:uid="{00000000-0005-0000-0000-000039B20000}"/>
    <cellStyle name="Normal 81 3 3 4 4" xfId="35437" xr:uid="{00000000-0005-0000-0000-00003AB20000}"/>
    <cellStyle name="Normal 81 3 3 4 5" xfId="20204" xr:uid="{00000000-0005-0000-0000-00003BB20000}"/>
    <cellStyle name="Normal 81 3 3 5" xfId="11794" xr:uid="{00000000-0005-0000-0000-00003CB20000}"/>
    <cellStyle name="Normal 81 3 3 5 2" xfId="42125" xr:uid="{00000000-0005-0000-0000-00003DB20000}"/>
    <cellStyle name="Normal 81 3 3 5 3" xfId="26892" xr:uid="{00000000-0005-0000-0000-00003EB20000}"/>
    <cellStyle name="Normal 81 3 3 6" xfId="6773" xr:uid="{00000000-0005-0000-0000-00003FB20000}"/>
    <cellStyle name="Normal 81 3 3 6 2" xfId="37108" xr:uid="{00000000-0005-0000-0000-000040B20000}"/>
    <cellStyle name="Normal 81 3 3 6 3" xfId="21875" xr:uid="{00000000-0005-0000-0000-000041B20000}"/>
    <cellStyle name="Normal 81 3 3 7" xfId="32096" xr:uid="{00000000-0005-0000-0000-000042B20000}"/>
    <cellStyle name="Normal 81 3 3 8" xfId="16862" xr:uid="{00000000-0005-0000-0000-000043B20000}"/>
    <cellStyle name="Normal 81 3 4" xfId="2120" xr:uid="{00000000-0005-0000-0000-000044B20000}"/>
    <cellStyle name="Normal 81 3 4 2" xfId="3810" xr:uid="{00000000-0005-0000-0000-000045B20000}"/>
    <cellStyle name="Normal 81 3 4 2 2" xfId="13883" xr:uid="{00000000-0005-0000-0000-000046B20000}"/>
    <cellStyle name="Normal 81 3 4 2 2 2" xfId="44214" xr:uid="{00000000-0005-0000-0000-000047B20000}"/>
    <cellStyle name="Normal 81 3 4 2 2 3" xfId="28981" xr:uid="{00000000-0005-0000-0000-000048B20000}"/>
    <cellStyle name="Normal 81 3 4 2 3" xfId="8863" xr:uid="{00000000-0005-0000-0000-000049B20000}"/>
    <cellStyle name="Normal 81 3 4 2 3 2" xfId="39197" xr:uid="{00000000-0005-0000-0000-00004AB20000}"/>
    <cellStyle name="Normal 81 3 4 2 3 3" xfId="23964" xr:uid="{00000000-0005-0000-0000-00004BB20000}"/>
    <cellStyle name="Normal 81 3 4 2 4" xfId="34184" xr:uid="{00000000-0005-0000-0000-00004CB20000}"/>
    <cellStyle name="Normal 81 3 4 2 5" xfId="18951" xr:uid="{00000000-0005-0000-0000-00004DB20000}"/>
    <cellStyle name="Normal 81 3 4 3" xfId="5502" xr:uid="{00000000-0005-0000-0000-00004EB20000}"/>
    <cellStyle name="Normal 81 3 4 3 2" xfId="15554" xr:uid="{00000000-0005-0000-0000-00004FB20000}"/>
    <cellStyle name="Normal 81 3 4 3 2 2" xfId="45885" xr:uid="{00000000-0005-0000-0000-000050B20000}"/>
    <cellStyle name="Normal 81 3 4 3 2 3" xfId="30652" xr:uid="{00000000-0005-0000-0000-000051B20000}"/>
    <cellStyle name="Normal 81 3 4 3 3" xfId="10534" xr:uid="{00000000-0005-0000-0000-000052B20000}"/>
    <cellStyle name="Normal 81 3 4 3 3 2" xfId="40868" xr:uid="{00000000-0005-0000-0000-000053B20000}"/>
    <cellStyle name="Normal 81 3 4 3 3 3" xfId="25635" xr:uid="{00000000-0005-0000-0000-000054B20000}"/>
    <cellStyle name="Normal 81 3 4 3 4" xfId="35855" xr:uid="{00000000-0005-0000-0000-000055B20000}"/>
    <cellStyle name="Normal 81 3 4 3 5" xfId="20622" xr:uid="{00000000-0005-0000-0000-000056B20000}"/>
    <cellStyle name="Normal 81 3 4 4" xfId="12212" xr:uid="{00000000-0005-0000-0000-000057B20000}"/>
    <cellStyle name="Normal 81 3 4 4 2" xfId="42543" xr:uid="{00000000-0005-0000-0000-000058B20000}"/>
    <cellStyle name="Normal 81 3 4 4 3" xfId="27310" xr:uid="{00000000-0005-0000-0000-000059B20000}"/>
    <cellStyle name="Normal 81 3 4 5" xfId="7191" xr:uid="{00000000-0005-0000-0000-00005AB20000}"/>
    <cellStyle name="Normal 81 3 4 5 2" xfId="37526" xr:uid="{00000000-0005-0000-0000-00005BB20000}"/>
    <cellStyle name="Normal 81 3 4 5 3" xfId="22293" xr:uid="{00000000-0005-0000-0000-00005CB20000}"/>
    <cellStyle name="Normal 81 3 4 6" xfId="32514" xr:uid="{00000000-0005-0000-0000-00005DB20000}"/>
    <cellStyle name="Normal 81 3 4 7" xfId="17280" xr:uid="{00000000-0005-0000-0000-00005EB20000}"/>
    <cellStyle name="Normal 81 3 5" xfId="2973" xr:uid="{00000000-0005-0000-0000-00005FB20000}"/>
    <cellStyle name="Normal 81 3 5 2" xfId="13047" xr:uid="{00000000-0005-0000-0000-000060B20000}"/>
    <cellStyle name="Normal 81 3 5 2 2" xfId="43378" xr:uid="{00000000-0005-0000-0000-000061B20000}"/>
    <cellStyle name="Normal 81 3 5 2 3" xfId="28145" xr:uid="{00000000-0005-0000-0000-000062B20000}"/>
    <cellStyle name="Normal 81 3 5 3" xfId="8027" xr:uid="{00000000-0005-0000-0000-000063B20000}"/>
    <cellStyle name="Normal 81 3 5 3 2" xfId="38361" xr:uid="{00000000-0005-0000-0000-000064B20000}"/>
    <cellStyle name="Normal 81 3 5 3 3" xfId="23128" xr:uid="{00000000-0005-0000-0000-000065B20000}"/>
    <cellStyle name="Normal 81 3 5 4" xfId="33348" xr:uid="{00000000-0005-0000-0000-000066B20000}"/>
    <cellStyle name="Normal 81 3 5 5" xfId="18115" xr:uid="{00000000-0005-0000-0000-000067B20000}"/>
    <cellStyle name="Normal 81 3 6" xfId="4666" xr:uid="{00000000-0005-0000-0000-000068B20000}"/>
    <cellStyle name="Normal 81 3 6 2" xfId="14718" xr:uid="{00000000-0005-0000-0000-000069B20000}"/>
    <cellStyle name="Normal 81 3 6 2 2" xfId="45049" xr:uid="{00000000-0005-0000-0000-00006AB20000}"/>
    <cellStyle name="Normal 81 3 6 2 3" xfId="29816" xr:uid="{00000000-0005-0000-0000-00006BB20000}"/>
    <cellStyle name="Normal 81 3 6 3" xfId="9698" xr:uid="{00000000-0005-0000-0000-00006CB20000}"/>
    <cellStyle name="Normal 81 3 6 3 2" xfId="40032" xr:uid="{00000000-0005-0000-0000-00006DB20000}"/>
    <cellStyle name="Normal 81 3 6 3 3" xfId="24799" xr:uid="{00000000-0005-0000-0000-00006EB20000}"/>
    <cellStyle name="Normal 81 3 6 4" xfId="35019" xr:uid="{00000000-0005-0000-0000-00006FB20000}"/>
    <cellStyle name="Normal 81 3 6 5" xfId="19786" xr:uid="{00000000-0005-0000-0000-000070B20000}"/>
    <cellStyle name="Normal 81 3 7" xfId="11376" xr:uid="{00000000-0005-0000-0000-000071B20000}"/>
    <cellStyle name="Normal 81 3 7 2" xfId="41707" xr:uid="{00000000-0005-0000-0000-000072B20000}"/>
    <cellStyle name="Normal 81 3 7 3" xfId="26474" xr:uid="{00000000-0005-0000-0000-000073B20000}"/>
    <cellStyle name="Normal 81 3 8" xfId="6355" xr:uid="{00000000-0005-0000-0000-000074B20000}"/>
    <cellStyle name="Normal 81 3 8 2" xfId="36690" xr:uid="{00000000-0005-0000-0000-000075B20000}"/>
    <cellStyle name="Normal 81 3 8 3" xfId="21457" xr:uid="{00000000-0005-0000-0000-000076B20000}"/>
    <cellStyle name="Normal 81 3 9" xfId="31679" xr:uid="{00000000-0005-0000-0000-000077B20000}"/>
    <cellStyle name="Normal 81 4" xfId="1380" xr:uid="{00000000-0005-0000-0000-000078B20000}"/>
    <cellStyle name="Normal 81 4 2" xfId="1803" xr:uid="{00000000-0005-0000-0000-000079B20000}"/>
    <cellStyle name="Normal 81 4 2 2" xfId="2642" xr:uid="{00000000-0005-0000-0000-00007AB20000}"/>
    <cellStyle name="Normal 81 4 2 2 2" xfId="4332" xr:uid="{00000000-0005-0000-0000-00007BB20000}"/>
    <cellStyle name="Normal 81 4 2 2 2 2" xfId="14405" xr:uid="{00000000-0005-0000-0000-00007CB20000}"/>
    <cellStyle name="Normal 81 4 2 2 2 2 2" xfId="44736" xr:uid="{00000000-0005-0000-0000-00007DB20000}"/>
    <cellStyle name="Normal 81 4 2 2 2 2 3" xfId="29503" xr:uid="{00000000-0005-0000-0000-00007EB20000}"/>
    <cellStyle name="Normal 81 4 2 2 2 3" xfId="9385" xr:uid="{00000000-0005-0000-0000-00007FB20000}"/>
    <cellStyle name="Normal 81 4 2 2 2 3 2" xfId="39719" xr:uid="{00000000-0005-0000-0000-000080B20000}"/>
    <cellStyle name="Normal 81 4 2 2 2 3 3" xfId="24486" xr:uid="{00000000-0005-0000-0000-000081B20000}"/>
    <cellStyle name="Normal 81 4 2 2 2 4" xfId="34706" xr:uid="{00000000-0005-0000-0000-000082B20000}"/>
    <cellStyle name="Normal 81 4 2 2 2 5" xfId="19473" xr:uid="{00000000-0005-0000-0000-000083B20000}"/>
    <cellStyle name="Normal 81 4 2 2 3" xfId="6024" xr:uid="{00000000-0005-0000-0000-000084B20000}"/>
    <cellStyle name="Normal 81 4 2 2 3 2" xfId="16076" xr:uid="{00000000-0005-0000-0000-000085B20000}"/>
    <cellStyle name="Normal 81 4 2 2 3 2 2" xfId="46407" xr:uid="{00000000-0005-0000-0000-000086B20000}"/>
    <cellStyle name="Normal 81 4 2 2 3 2 3" xfId="31174" xr:uid="{00000000-0005-0000-0000-000087B20000}"/>
    <cellStyle name="Normal 81 4 2 2 3 3" xfId="11056" xr:uid="{00000000-0005-0000-0000-000088B20000}"/>
    <cellStyle name="Normal 81 4 2 2 3 3 2" xfId="41390" xr:uid="{00000000-0005-0000-0000-000089B20000}"/>
    <cellStyle name="Normal 81 4 2 2 3 3 3" xfId="26157" xr:uid="{00000000-0005-0000-0000-00008AB20000}"/>
    <cellStyle name="Normal 81 4 2 2 3 4" xfId="36377" xr:uid="{00000000-0005-0000-0000-00008BB20000}"/>
    <cellStyle name="Normal 81 4 2 2 3 5" xfId="21144" xr:uid="{00000000-0005-0000-0000-00008CB20000}"/>
    <cellStyle name="Normal 81 4 2 2 4" xfId="12734" xr:uid="{00000000-0005-0000-0000-00008DB20000}"/>
    <cellStyle name="Normal 81 4 2 2 4 2" xfId="43065" xr:uid="{00000000-0005-0000-0000-00008EB20000}"/>
    <cellStyle name="Normal 81 4 2 2 4 3" xfId="27832" xr:uid="{00000000-0005-0000-0000-00008FB20000}"/>
    <cellStyle name="Normal 81 4 2 2 5" xfId="7713" xr:uid="{00000000-0005-0000-0000-000090B20000}"/>
    <cellStyle name="Normal 81 4 2 2 5 2" xfId="38048" xr:uid="{00000000-0005-0000-0000-000091B20000}"/>
    <cellStyle name="Normal 81 4 2 2 5 3" xfId="22815" xr:uid="{00000000-0005-0000-0000-000092B20000}"/>
    <cellStyle name="Normal 81 4 2 2 6" xfId="33036" xr:uid="{00000000-0005-0000-0000-000093B20000}"/>
    <cellStyle name="Normal 81 4 2 2 7" xfId="17802" xr:uid="{00000000-0005-0000-0000-000094B20000}"/>
    <cellStyle name="Normal 81 4 2 3" xfId="3495" xr:uid="{00000000-0005-0000-0000-000095B20000}"/>
    <cellStyle name="Normal 81 4 2 3 2" xfId="13569" xr:uid="{00000000-0005-0000-0000-000096B20000}"/>
    <cellStyle name="Normal 81 4 2 3 2 2" xfId="43900" xr:uid="{00000000-0005-0000-0000-000097B20000}"/>
    <cellStyle name="Normal 81 4 2 3 2 3" xfId="28667" xr:uid="{00000000-0005-0000-0000-000098B20000}"/>
    <cellStyle name="Normal 81 4 2 3 3" xfId="8549" xr:uid="{00000000-0005-0000-0000-000099B20000}"/>
    <cellStyle name="Normal 81 4 2 3 3 2" xfId="38883" xr:uid="{00000000-0005-0000-0000-00009AB20000}"/>
    <cellStyle name="Normal 81 4 2 3 3 3" xfId="23650" xr:uid="{00000000-0005-0000-0000-00009BB20000}"/>
    <cellStyle name="Normal 81 4 2 3 4" xfId="33870" xr:uid="{00000000-0005-0000-0000-00009CB20000}"/>
    <cellStyle name="Normal 81 4 2 3 5" xfId="18637" xr:uid="{00000000-0005-0000-0000-00009DB20000}"/>
    <cellStyle name="Normal 81 4 2 4" xfId="5188" xr:uid="{00000000-0005-0000-0000-00009EB20000}"/>
    <cellStyle name="Normal 81 4 2 4 2" xfId="15240" xr:uid="{00000000-0005-0000-0000-00009FB20000}"/>
    <cellStyle name="Normal 81 4 2 4 2 2" xfId="45571" xr:uid="{00000000-0005-0000-0000-0000A0B20000}"/>
    <cellStyle name="Normal 81 4 2 4 2 3" xfId="30338" xr:uid="{00000000-0005-0000-0000-0000A1B20000}"/>
    <cellStyle name="Normal 81 4 2 4 3" xfId="10220" xr:uid="{00000000-0005-0000-0000-0000A2B20000}"/>
    <cellStyle name="Normal 81 4 2 4 3 2" xfId="40554" xr:uid="{00000000-0005-0000-0000-0000A3B20000}"/>
    <cellStyle name="Normal 81 4 2 4 3 3" xfId="25321" xr:uid="{00000000-0005-0000-0000-0000A4B20000}"/>
    <cellStyle name="Normal 81 4 2 4 4" xfId="35541" xr:uid="{00000000-0005-0000-0000-0000A5B20000}"/>
    <cellStyle name="Normal 81 4 2 4 5" xfId="20308" xr:uid="{00000000-0005-0000-0000-0000A6B20000}"/>
    <cellStyle name="Normal 81 4 2 5" xfId="11898" xr:uid="{00000000-0005-0000-0000-0000A7B20000}"/>
    <cellStyle name="Normal 81 4 2 5 2" xfId="42229" xr:uid="{00000000-0005-0000-0000-0000A8B20000}"/>
    <cellStyle name="Normal 81 4 2 5 3" xfId="26996" xr:uid="{00000000-0005-0000-0000-0000A9B20000}"/>
    <cellStyle name="Normal 81 4 2 6" xfId="6877" xr:uid="{00000000-0005-0000-0000-0000AAB20000}"/>
    <cellStyle name="Normal 81 4 2 6 2" xfId="37212" xr:uid="{00000000-0005-0000-0000-0000ABB20000}"/>
    <cellStyle name="Normal 81 4 2 6 3" xfId="21979" xr:uid="{00000000-0005-0000-0000-0000ACB20000}"/>
    <cellStyle name="Normal 81 4 2 7" xfId="32200" xr:uid="{00000000-0005-0000-0000-0000ADB20000}"/>
    <cellStyle name="Normal 81 4 2 8" xfId="16966" xr:uid="{00000000-0005-0000-0000-0000AEB20000}"/>
    <cellStyle name="Normal 81 4 3" xfId="2224" xr:uid="{00000000-0005-0000-0000-0000AFB20000}"/>
    <cellStyle name="Normal 81 4 3 2" xfId="3914" xr:uid="{00000000-0005-0000-0000-0000B0B20000}"/>
    <cellStyle name="Normal 81 4 3 2 2" xfId="13987" xr:uid="{00000000-0005-0000-0000-0000B1B20000}"/>
    <cellStyle name="Normal 81 4 3 2 2 2" xfId="44318" xr:uid="{00000000-0005-0000-0000-0000B2B20000}"/>
    <cellStyle name="Normal 81 4 3 2 2 3" xfId="29085" xr:uid="{00000000-0005-0000-0000-0000B3B20000}"/>
    <cellStyle name="Normal 81 4 3 2 3" xfId="8967" xr:uid="{00000000-0005-0000-0000-0000B4B20000}"/>
    <cellStyle name="Normal 81 4 3 2 3 2" xfId="39301" xr:uid="{00000000-0005-0000-0000-0000B5B20000}"/>
    <cellStyle name="Normal 81 4 3 2 3 3" xfId="24068" xr:uid="{00000000-0005-0000-0000-0000B6B20000}"/>
    <cellStyle name="Normal 81 4 3 2 4" xfId="34288" xr:uid="{00000000-0005-0000-0000-0000B7B20000}"/>
    <cellStyle name="Normal 81 4 3 2 5" xfId="19055" xr:uid="{00000000-0005-0000-0000-0000B8B20000}"/>
    <cellStyle name="Normal 81 4 3 3" xfId="5606" xr:uid="{00000000-0005-0000-0000-0000B9B20000}"/>
    <cellStyle name="Normal 81 4 3 3 2" xfId="15658" xr:uid="{00000000-0005-0000-0000-0000BAB20000}"/>
    <cellStyle name="Normal 81 4 3 3 2 2" xfId="45989" xr:uid="{00000000-0005-0000-0000-0000BBB20000}"/>
    <cellStyle name="Normal 81 4 3 3 2 3" xfId="30756" xr:uid="{00000000-0005-0000-0000-0000BCB20000}"/>
    <cellStyle name="Normal 81 4 3 3 3" xfId="10638" xr:uid="{00000000-0005-0000-0000-0000BDB20000}"/>
    <cellStyle name="Normal 81 4 3 3 3 2" xfId="40972" xr:uid="{00000000-0005-0000-0000-0000BEB20000}"/>
    <cellStyle name="Normal 81 4 3 3 3 3" xfId="25739" xr:uid="{00000000-0005-0000-0000-0000BFB20000}"/>
    <cellStyle name="Normal 81 4 3 3 4" xfId="35959" xr:uid="{00000000-0005-0000-0000-0000C0B20000}"/>
    <cellStyle name="Normal 81 4 3 3 5" xfId="20726" xr:uid="{00000000-0005-0000-0000-0000C1B20000}"/>
    <cellStyle name="Normal 81 4 3 4" xfId="12316" xr:uid="{00000000-0005-0000-0000-0000C2B20000}"/>
    <cellStyle name="Normal 81 4 3 4 2" xfId="42647" xr:uid="{00000000-0005-0000-0000-0000C3B20000}"/>
    <cellStyle name="Normal 81 4 3 4 3" xfId="27414" xr:uid="{00000000-0005-0000-0000-0000C4B20000}"/>
    <cellStyle name="Normal 81 4 3 5" xfId="7295" xr:uid="{00000000-0005-0000-0000-0000C5B20000}"/>
    <cellStyle name="Normal 81 4 3 5 2" xfId="37630" xr:uid="{00000000-0005-0000-0000-0000C6B20000}"/>
    <cellStyle name="Normal 81 4 3 5 3" xfId="22397" xr:uid="{00000000-0005-0000-0000-0000C7B20000}"/>
    <cellStyle name="Normal 81 4 3 6" xfId="32618" xr:uid="{00000000-0005-0000-0000-0000C8B20000}"/>
    <cellStyle name="Normal 81 4 3 7" xfId="17384" xr:uid="{00000000-0005-0000-0000-0000C9B20000}"/>
    <cellStyle name="Normal 81 4 4" xfId="3077" xr:uid="{00000000-0005-0000-0000-0000CAB20000}"/>
    <cellStyle name="Normal 81 4 4 2" xfId="13151" xr:uid="{00000000-0005-0000-0000-0000CBB20000}"/>
    <cellStyle name="Normal 81 4 4 2 2" xfId="43482" xr:uid="{00000000-0005-0000-0000-0000CCB20000}"/>
    <cellStyle name="Normal 81 4 4 2 3" xfId="28249" xr:uid="{00000000-0005-0000-0000-0000CDB20000}"/>
    <cellStyle name="Normal 81 4 4 3" xfId="8131" xr:uid="{00000000-0005-0000-0000-0000CEB20000}"/>
    <cellStyle name="Normal 81 4 4 3 2" xfId="38465" xr:uid="{00000000-0005-0000-0000-0000CFB20000}"/>
    <cellStyle name="Normal 81 4 4 3 3" xfId="23232" xr:uid="{00000000-0005-0000-0000-0000D0B20000}"/>
    <cellStyle name="Normal 81 4 4 4" xfId="33452" xr:uid="{00000000-0005-0000-0000-0000D1B20000}"/>
    <cellStyle name="Normal 81 4 4 5" xfId="18219" xr:uid="{00000000-0005-0000-0000-0000D2B20000}"/>
    <cellStyle name="Normal 81 4 5" xfId="4770" xr:uid="{00000000-0005-0000-0000-0000D3B20000}"/>
    <cellStyle name="Normal 81 4 5 2" xfId="14822" xr:uid="{00000000-0005-0000-0000-0000D4B20000}"/>
    <cellStyle name="Normal 81 4 5 2 2" xfId="45153" xr:uid="{00000000-0005-0000-0000-0000D5B20000}"/>
    <cellStyle name="Normal 81 4 5 2 3" xfId="29920" xr:uid="{00000000-0005-0000-0000-0000D6B20000}"/>
    <cellStyle name="Normal 81 4 5 3" xfId="9802" xr:uid="{00000000-0005-0000-0000-0000D7B20000}"/>
    <cellStyle name="Normal 81 4 5 3 2" xfId="40136" xr:uid="{00000000-0005-0000-0000-0000D8B20000}"/>
    <cellStyle name="Normal 81 4 5 3 3" xfId="24903" xr:uid="{00000000-0005-0000-0000-0000D9B20000}"/>
    <cellStyle name="Normal 81 4 5 4" xfId="35123" xr:uid="{00000000-0005-0000-0000-0000DAB20000}"/>
    <cellStyle name="Normal 81 4 5 5" xfId="19890" xr:uid="{00000000-0005-0000-0000-0000DBB20000}"/>
    <cellStyle name="Normal 81 4 6" xfId="11480" xr:uid="{00000000-0005-0000-0000-0000DCB20000}"/>
    <cellStyle name="Normal 81 4 6 2" xfId="41811" xr:uid="{00000000-0005-0000-0000-0000DDB20000}"/>
    <cellStyle name="Normal 81 4 6 3" xfId="26578" xr:uid="{00000000-0005-0000-0000-0000DEB20000}"/>
    <cellStyle name="Normal 81 4 7" xfId="6459" xr:uid="{00000000-0005-0000-0000-0000DFB20000}"/>
    <cellStyle name="Normal 81 4 7 2" xfId="36794" xr:uid="{00000000-0005-0000-0000-0000E0B20000}"/>
    <cellStyle name="Normal 81 4 7 3" xfId="21561" xr:uid="{00000000-0005-0000-0000-0000E1B20000}"/>
    <cellStyle name="Normal 81 4 8" xfId="31782" xr:uid="{00000000-0005-0000-0000-0000E2B20000}"/>
    <cellStyle name="Normal 81 4 9" xfId="16548" xr:uid="{00000000-0005-0000-0000-0000E3B20000}"/>
    <cellStyle name="Normal 81 5" xfId="1593" xr:uid="{00000000-0005-0000-0000-0000E4B20000}"/>
    <cellStyle name="Normal 81 5 2" xfId="2434" xr:uid="{00000000-0005-0000-0000-0000E5B20000}"/>
    <cellStyle name="Normal 81 5 2 2" xfId="4124" xr:uid="{00000000-0005-0000-0000-0000E6B20000}"/>
    <cellStyle name="Normal 81 5 2 2 2" xfId="14197" xr:uid="{00000000-0005-0000-0000-0000E7B20000}"/>
    <cellStyle name="Normal 81 5 2 2 2 2" xfId="44528" xr:uid="{00000000-0005-0000-0000-0000E8B20000}"/>
    <cellStyle name="Normal 81 5 2 2 2 3" xfId="29295" xr:uid="{00000000-0005-0000-0000-0000E9B20000}"/>
    <cellStyle name="Normal 81 5 2 2 3" xfId="9177" xr:uid="{00000000-0005-0000-0000-0000EAB20000}"/>
    <cellStyle name="Normal 81 5 2 2 3 2" xfId="39511" xr:uid="{00000000-0005-0000-0000-0000EBB20000}"/>
    <cellStyle name="Normal 81 5 2 2 3 3" xfId="24278" xr:uid="{00000000-0005-0000-0000-0000ECB20000}"/>
    <cellStyle name="Normal 81 5 2 2 4" xfId="34498" xr:uid="{00000000-0005-0000-0000-0000EDB20000}"/>
    <cellStyle name="Normal 81 5 2 2 5" xfId="19265" xr:uid="{00000000-0005-0000-0000-0000EEB20000}"/>
    <cellStyle name="Normal 81 5 2 3" xfId="5816" xr:uid="{00000000-0005-0000-0000-0000EFB20000}"/>
    <cellStyle name="Normal 81 5 2 3 2" xfId="15868" xr:uid="{00000000-0005-0000-0000-0000F0B20000}"/>
    <cellStyle name="Normal 81 5 2 3 2 2" xfId="46199" xr:uid="{00000000-0005-0000-0000-0000F1B20000}"/>
    <cellStyle name="Normal 81 5 2 3 2 3" xfId="30966" xr:uid="{00000000-0005-0000-0000-0000F2B20000}"/>
    <cellStyle name="Normal 81 5 2 3 3" xfId="10848" xr:uid="{00000000-0005-0000-0000-0000F3B20000}"/>
    <cellStyle name="Normal 81 5 2 3 3 2" xfId="41182" xr:uid="{00000000-0005-0000-0000-0000F4B20000}"/>
    <cellStyle name="Normal 81 5 2 3 3 3" xfId="25949" xr:uid="{00000000-0005-0000-0000-0000F5B20000}"/>
    <cellStyle name="Normal 81 5 2 3 4" xfId="36169" xr:uid="{00000000-0005-0000-0000-0000F6B20000}"/>
    <cellStyle name="Normal 81 5 2 3 5" xfId="20936" xr:uid="{00000000-0005-0000-0000-0000F7B20000}"/>
    <cellStyle name="Normal 81 5 2 4" xfId="12526" xr:uid="{00000000-0005-0000-0000-0000F8B20000}"/>
    <cellStyle name="Normal 81 5 2 4 2" xfId="42857" xr:uid="{00000000-0005-0000-0000-0000F9B20000}"/>
    <cellStyle name="Normal 81 5 2 4 3" xfId="27624" xr:uid="{00000000-0005-0000-0000-0000FAB20000}"/>
    <cellStyle name="Normal 81 5 2 5" xfId="7505" xr:uid="{00000000-0005-0000-0000-0000FBB20000}"/>
    <cellStyle name="Normal 81 5 2 5 2" xfId="37840" xr:uid="{00000000-0005-0000-0000-0000FCB20000}"/>
    <cellStyle name="Normal 81 5 2 5 3" xfId="22607" xr:uid="{00000000-0005-0000-0000-0000FDB20000}"/>
    <cellStyle name="Normal 81 5 2 6" xfId="32828" xr:uid="{00000000-0005-0000-0000-0000FEB20000}"/>
    <cellStyle name="Normal 81 5 2 7" xfId="17594" xr:uid="{00000000-0005-0000-0000-0000FFB20000}"/>
    <cellStyle name="Normal 81 5 3" xfId="3287" xr:uid="{00000000-0005-0000-0000-000000B30000}"/>
    <cellStyle name="Normal 81 5 3 2" xfId="13361" xr:uid="{00000000-0005-0000-0000-000001B30000}"/>
    <cellStyle name="Normal 81 5 3 2 2" xfId="43692" xr:uid="{00000000-0005-0000-0000-000002B30000}"/>
    <cellStyle name="Normal 81 5 3 2 3" xfId="28459" xr:uid="{00000000-0005-0000-0000-000003B30000}"/>
    <cellStyle name="Normal 81 5 3 3" xfId="8341" xr:uid="{00000000-0005-0000-0000-000004B30000}"/>
    <cellStyle name="Normal 81 5 3 3 2" xfId="38675" xr:uid="{00000000-0005-0000-0000-000005B30000}"/>
    <cellStyle name="Normal 81 5 3 3 3" xfId="23442" xr:uid="{00000000-0005-0000-0000-000006B30000}"/>
    <cellStyle name="Normal 81 5 3 4" xfId="33662" xr:uid="{00000000-0005-0000-0000-000007B30000}"/>
    <cellStyle name="Normal 81 5 3 5" xfId="18429" xr:uid="{00000000-0005-0000-0000-000008B30000}"/>
    <cellStyle name="Normal 81 5 4" xfId="4980" xr:uid="{00000000-0005-0000-0000-000009B30000}"/>
    <cellStyle name="Normal 81 5 4 2" xfId="15032" xr:uid="{00000000-0005-0000-0000-00000AB30000}"/>
    <cellStyle name="Normal 81 5 4 2 2" xfId="45363" xr:uid="{00000000-0005-0000-0000-00000BB30000}"/>
    <cellStyle name="Normal 81 5 4 2 3" xfId="30130" xr:uid="{00000000-0005-0000-0000-00000CB30000}"/>
    <cellStyle name="Normal 81 5 4 3" xfId="10012" xr:uid="{00000000-0005-0000-0000-00000DB30000}"/>
    <cellStyle name="Normal 81 5 4 3 2" xfId="40346" xr:uid="{00000000-0005-0000-0000-00000EB30000}"/>
    <cellStyle name="Normal 81 5 4 3 3" xfId="25113" xr:uid="{00000000-0005-0000-0000-00000FB30000}"/>
    <cellStyle name="Normal 81 5 4 4" xfId="35333" xr:uid="{00000000-0005-0000-0000-000010B30000}"/>
    <cellStyle name="Normal 81 5 4 5" xfId="20100" xr:uid="{00000000-0005-0000-0000-000011B30000}"/>
    <cellStyle name="Normal 81 5 5" xfId="11690" xr:uid="{00000000-0005-0000-0000-000012B30000}"/>
    <cellStyle name="Normal 81 5 5 2" xfId="42021" xr:uid="{00000000-0005-0000-0000-000013B30000}"/>
    <cellStyle name="Normal 81 5 5 3" xfId="26788" xr:uid="{00000000-0005-0000-0000-000014B30000}"/>
    <cellStyle name="Normal 81 5 6" xfId="6669" xr:uid="{00000000-0005-0000-0000-000015B30000}"/>
    <cellStyle name="Normal 81 5 6 2" xfId="37004" xr:uid="{00000000-0005-0000-0000-000016B30000}"/>
    <cellStyle name="Normal 81 5 6 3" xfId="21771" xr:uid="{00000000-0005-0000-0000-000017B30000}"/>
    <cellStyle name="Normal 81 5 7" xfId="31992" xr:uid="{00000000-0005-0000-0000-000018B30000}"/>
    <cellStyle name="Normal 81 5 8" xfId="16758" xr:uid="{00000000-0005-0000-0000-000019B30000}"/>
    <cellStyle name="Normal 81 6" xfId="2014" xr:uid="{00000000-0005-0000-0000-00001AB30000}"/>
    <cellStyle name="Normal 81 6 2" xfId="3706" xr:uid="{00000000-0005-0000-0000-00001BB30000}"/>
    <cellStyle name="Normal 81 6 2 2" xfId="13779" xr:uid="{00000000-0005-0000-0000-00001CB30000}"/>
    <cellStyle name="Normal 81 6 2 2 2" xfId="44110" xr:uid="{00000000-0005-0000-0000-00001DB30000}"/>
    <cellStyle name="Normal 81 6 2 2 3" xfId="28877" xr:uid="{00000000-0005-0000-0000-00001EB30000}"/>
    <cellStyle name="Normal 81 6 2 3" xfId="8759" xr:uid="{00000000-0005-0000-0000-00001FB30000}"/>
    <cellStyle name="Normal 81 6 2 3 2" xfId="39093" xr:uid="{00000000-0005-0000-0000-000020B30000}"/>
    <cellStyle name="Normal 81 6 2 3 3" xfId="23860" xr:uid="{00000000-0005-0000-0000-000021B30000}"/>
    <cellStyle name="Normal 81 6 2 4" xfId="34080" xr:uid="{00000000-0005-0000-0000-000022B30000}"/>
    <cellStyle name="Normal 81 6 2 5" xfId="18847" xr:uid="{00000000-0005-0000-0000-000023B30000}"/>
    <cellStyle name="Normal 81 6 3" xfId="5398" xr:uid="{00000000-0005-0000-0000-000024B30000}"/>
    <cellStyle name="Normal 81 6 3 2" xfId="15450" xr:uid="{00000000-0005-0000-0000-000025B30000}"/>
    <cellStyle name="Normal 81 6 3 2 2" xfId="45781" xr:uid="{00000000-0005-0000-0000-000026B30000}"/>
    <cellStyle name="Normal 81 6 3 2 3" xfId="30548" xr:uid="{00000000-0005-0000-0000-000027B30000}"/>
    <cellStyle name="Normal 81 6 3 3" xfId="10430" xr:uid="{00000000-0005-0000-0000-000028B30000}"/>
    <cellStyle name="Normal 81 6 3 3 2" xfId="40764" xr:uid="{00000000-0005-0000-0000-000029B30000}"/>
    <cellStyle name="Normal 81 6 3 3 3" xfId="25531" xr:uid="{00000000-0005-0000-0000-00002AB30000}"/>
    <cellStyle name="Normal 81 6 3 4" xfId="35751" xr:uid="{00000000-0005-0000-0000-00002BB30000}"/>
    <cellStyle name="Normal 81 6 3 5" xfId="20518" xr:uid="{00000000-0005-0000-0000-00002CB30000}"/>
    <cellStyle name="Normal 81 6 4" xfId="12108" xr:uid="{00000000-0005-0000-0000-00002DB30000}"/>
    <cellStyle name="Normal 81 6 4 2" xfId="42439" xr:uid="{00000000-0005-0000-0000-00002EB30000}"/>
    <cellStyle name="Normal 81 6 4 3" xfId="27206" xr:uid="{00000000-0005-0000-0000-00002FB30000}"/>
    <cellStyle name="Normal 81 6 5" xfId="7087" xr:uid="{00000000-0005-0000-0000-000030B30000}"/>
    <cellStyle name="Normal 81 6 5 2" xfId="37422" xr:uid="{00000000-0005-0000-0000-000031B30000}"/>
    <cellStyle name="Normal 81 6 5 3" xfId="22189" xr:uid="{00000000-0005-0000-0000-000032B30000}"/>
    <cellStyle name="Normal 81 6 6" xfId="32410" xr:uid="{00000000-0005-0000-0000-000033B30000}"/>
    <cellStyle name="Normal 81 6 7" xfId="17176" xr:uid="{00000000-0005-0000-0000-000034B30000}"/>
    <cellStyle name="Normal 81 7" xfId="2867" xr:uid="{00000000-0005-0000-0000-000035B30000}"/>
    <cellStyle name="Normal 81 7 2" xfId="12943" xr:uid="{00000000-0005-0000-0000-000036B30000}"/>
    <cellStyle name="Normal 81 7 2 2" xfId="43274" xr:uid="{00000000-0005-0000-0000-000037B30000}"/>
    <cellStyle name="Normal 81 7 2 3" xfId="28041" xr:uid="{00000000-0005-0000-0000-000038B30000}"/>
    <cellStyle name="Normal 81 7 3" xfId="7923" xr:uid="{00000000-0005-0000-0000-000039B30000}"/>
    <cellStyle name="Normal 81 7 3 2" xfId="38257" xr:uid="{00000000-0005-0000-0000-00003AB30000}"/>
    <cellStyle name="Normal 81 7 3 3" xfId="23024" xr:uid="{00000000-0005-0000-0000-00003BB30000}"/>
    <cellStyle name="Normal 81 7 4" xfId="33244" xr:uid="{00000000-0005-0000-0000-00003CB30000}"/>
    <cellStyle name="Normal 81 7 5" xfId="18011" xr:uid="{00000000-0005-0000-0000-00003DB30000}"/>
    <cellStyle name="Normal 81 8" xfId="4560" xr:uid="{00000000-0005-0000-0000-00003EB30000}"/>
    <cellStyle name="Normal 81 8 2" xfId="14614" xr:uid="{00000000-0005-0000-0000-00003FB30000}"/>
    <cellStyle name="Normal 81 8 2 2" xfId="44945" xr:uid="{00000000-0005-0000-0000-000040B30000}"/>
    <cellStyle name="Normal 81 8 2 3" xfId="29712" xr:uid="{00000000-0005-0000-0000-000041B30000}"/>
    <cellStyle name="Normal 81 8 3" xfId="9594" xr:uid="{00000000-0005-0000-0000-000042B30000}"/>
    <cellStyle name="Normal 81 8 3 2" xfId="39928" xr:uid="{00000000-0005-0000-0000-000043B30000}"/>
    <cellStyle name="Normal 81 8 3 3" xfId="24695" xr:uid="{00000000-0005-0000-0000-000044B30000}"/>
    <cellStyle name="Normal 81 8 4" xfId="34915" xr:uid="{00000000-0005-0000-0000-000045B30000}"/>
    <cellStyle name="Normal 81 8 5" xfId="19682" xr:uid="{00000000-0005-0000-0000-000046B30000}"/>
    <cellStyle name="Normal 81 9" xfId="11270" xr:uid="{00000000-0005-0000-0000-000047B30000}"/>
    <cellStyle name="Normal 81 9 2" xfId="41603" xr:uid="{00000000-0005-0000-0000-000048B30000}"/>
    <cellStyle name="Normal 81 9 3" xfId="26370" xr:uid="{00000000-0005-0000-0000-000049B30000}"/>
    <cellStyle name="Normal 82" xfId="1160" xr:uid="{00000000-0005-0000-0000-00004AB30000}"/>
    <cellStyle name="Normal 83" xfId="1167" xr:uid="{00000000-0005-0000-0000-00004BB30000}"/>
    <cellStyle name="Normal 84" xfId="1215" xr:uid="{00000000-0005-0000-0000-00004CB30000}"/>
    <cellStyle name="Normal 85" xfId="1214" xr:uid="{00000000-0005-0000-0000-00004DB30000}"/>
    <cellStyle name="Normal 86" xfId="1322" xr:uid="{00000000-0005-0000-0000-00004EB30000}"/>
    <cellStyle name="Normal 87" xfId="1324" xr:uid="{00000000-0005-0000-0000-00004FB30000}"/>
    <cellStyle name="Normal 88" xfId="1323" xr:uid="{00000000-0005-0000-0000-000050B30000}"/>
    <cellStyle name="Normal 89" xfId="1540" xr:uid="{00000000-0005-0000-0000-000051B30000}"/>
    <cellStyle name="Normal 9" xfId="175" xr:uid="{00000000-0005-0000-0000-000052B30000}"/>
    <cellStyle name="Normal 9 2" xfId="914" xr:uid="{00000000-0005-0000-0000-000053B30000}"/>
    <cellStyle name="Normal 9 3" xfId="915" xr:uid="{00000000-0005-0000-0000-000054B30000}"/>
    <cellStyle name="Normal 9 4" xfId="916" xr:uid="{00000000-0005-0000-0000-000055B30000}"/>
    <cellStyle name="Normal 9 5" xfId="31482" xr:uid="{00000000-0005-0000-0000-000056B30000}"/>
    <cellStyle name="Normal 9 6" xfId="31382" xr:uid="{00000000-0005-0000-0000-000057B30000}"/>
    <cellStyle name="Normal 9 7" xfId="46803" xr:uid="{00000000-0005-0000-0000-000058B30000}"/>
    <cellStyle name="Normal 90" xfId="1539" xr:uid="{00000000-0005-0000-0000-000059B30000}"/>
    <cellStyle name="Normal 90 2" xfId="2381" xr:uid="{00000000-0005-0000-0000-00005AB30000}"/>
    <cellStyle name="Normal 90 2 2" xfId="4071" xr:uid="{00000000-0005-0000-0000-00005BB30000}"/>
    <cellStyle name="Normal 90 2 2 2" xfId="14144" xr:uid="{00000000-0005-0000-0000-00005CB30000}"/>
    <cellStyle name="Normal 90 2 2 2 2" xfId="44475" xr:uid="{00000000-0005-0000-0000-00005DB30000}"/>
    <cellStyle name="Normal 90 2 2 2 3" xfId="29242" xr:uid="{00000000-0005-0000-0000-00005EB30000}"/>
    <cellStyle name="Normal 90 2 2 3" xfId="9124" xr:uid="{00000000-0005-0000-0000-00005FB30000}"/>
    <cellStyle name="Normal 90 2 2 3 2" xfId="39458" xr:uid="{00000000-0005-0000-0000-000060B30000}"/>
    <cellStyle name="Normal 90 2 2 3 3" xfId="24225" xr:uid="{00000000-0005-0000-0000-000061B30000}"/>
    <cellStyle name="Normal 90 2 2 4" xfId="34445" xr:uid="{00000000-0005-0000-0000-000062B30000}"/>
    <cellStyle name="Normal 90 2 2 5" xfId="19212" xr:uid="{00000000-0005-0000-0000-000063B30000}"/>
    <cellStyle name="Normal 90 2 3" xfId="5763" xr:uid="{00000000-0005-0000-0000-000064B30000}"/>
    <cellStyle name="Normal 90 2 3 2" xfId="15815" xr:uid="{00000000-0005-0000-0000-000065B30000}"/>
    <cellStyle name="Normal 90 2 3 2 2" xfId="46146" xr:uid="{00000000-0005-0000-0000-000066B30000}"/>
    <cellStyle name="Normal 90 2 3 2 3" xfId="30913" xr:uid="{00000000-0005-0000-0000-000067B30000}"/>
    <cellStyle name="Normal 90 2 3 3" xfId="10795" xr:uid="{00000000-0005-0000-0000-000068B30000}"/>
    <cellStyle name="Normal 90 2 3 3 2" xfId="41129" xr:uid="{00000000-0005-0000-0000-000069B30000}"/>
    <cellStyle name="Normal 90 2 3 3 3" xfId="25896" xr:uid="{00000000-0005-0000-0000-00006AB30000}"/>
    <cellStyle name="Normal 90 2 3 4" xfId="36116" xr:uid="{00000000-0005-0000-0000-00006BB30000}"/>
    <cellStyle name="Normal 90 2 3 5" xfId="20883" xr:uid="{00000000-0005-0000-0000-00006CB30000}"/>
    <cellStyle name="Normal 90 2 4" xfId="12473" xr:uid="{00000000-0005-0000-0000-00006DB30000}"/>
    <cellStyle name="Normal 90 2 4 2" xfId="42804" xr:uid="{00000000-0005-0000-0000-00006EB30000}"/>
    <cellStyle name="Normal 90 2 4 3" xfId="27571" xr:uid="{00000000-0005-0000-0000-00006FB30000}"/>
    <cellStyle name="Normal 90 2 5" xfId="7452" xr:uid="{00000000-0005-0000-0000-000070B30000}"/>
    <cellStyle name="Normal 90 2 5 2" xfId="37787" xr:uid="{00000000-0005-0000-0000-000071B30000}"/>
    <cellStyle name="Normal 90 2 5 3" xfId="22554" xr:uid="{00000000-0005-0000-0000-000072B30000}"/>
    <cellStyle name="Normal 90 2 6" xfId="32775" xr:uid="{00000000-0005-0000-0000-000073B30000}"/>
    <cellStyle name="Normal 90 2 7" xfId="17541" xr:uid="{00000000-0005-0000-0000-000074B30000}"/>
    <cellStyle name="Normal 90 3" xfId="3234" xr:uid="{00000000-0005-0000-0000-000075B30000}"/>
    <cellStyle name="Normal 90 3 2" xfId="13308" xr:uid="{00000000-0005-0000-0000-000076B30000}"/>
    <cellStyle name="Normal 90 3 2 2" xfId="43639" xr:uid="{00000000-0005-0000-0000-000077B30000}"/>
    <cellStyle name="Normal 90 3 2 3" xfId="28406" xr:uid="{00000000-0005-0000-0000-000078B30000}"/>
    <cellStyle name="Normal 90 3 3" xfId="8288" xr:uid="{00000000-0005-0000-0000-000079B30000}"/>
    <cellStyle name="Normal 90 3 3 2" xfId="38622" xr:uid="{00000000-0005-0000-0000-00007AB30000}"/>
    <cellStyle name="Normal 90 3 3 3" xfId="23389" xr:uid="{00000000-0005-0000-0000-00007BB30000}"/>
    <cellStyle name="Normal 90 3 4" xfId="33609" xr:uid="{00000000-0005-0000-0000-00007CB30000}"/>
    <cellStyle name="Normal 90 3 5" xfId="18376" xr:uid="{00000000-0005-0000-0000-00007DB30000}"/>
    <cellStyle name="Normal 90 4" xfId="4927" xr:uid="{00000000-0005-0000-0000-00007EB30000}"/>
    <cellStyle name="Normal 90 4 2" xfId="14979" xr:uid="{00000000-0005-0000-0000-00007FB30000}"/>
    <cellStyle name="Normal 90 4 2 2" xfId="45310" xr:uid="{00000000-0005-0000-0000-000080B30000}"/>
    <cellStyle name="Normal 90 4 2 3" xfId="30077" xr:uid="{00000000-0005-0000-0000-000081B30000}"/>
    <cellStyle name="Normal 90 4 3" xfId="9959" xr:uid="{00000000-0005-0000-0000-000082B30000}"/>
    <cellStyle name="Normal 90 4 3 2" xfId="40293" xr:uid="{00000000-0005-0000-0000-000083B30000}"/>
    <cellStyle name="Normal 90 4 3 3" xfId="25060" xr:uid="{00000000-0005-0000-0000-000084B30000}"/>
    <cellStyle name="Normal 90 4 4" xfId="35280" xr:uid="{00000000-0005-0000-0000-000085B30000}"/>
    <cellStyle name="Normal 90 4 5" xfId="20047" xr:uid="{00000000-0005-0000-0000-000086B30000}"/>
    <cellStyle name="Normal 90 5" xfId="11637" xr:uid="{00000000-0005-0000-0000-000087B30000}"/>
    <cellStyle name="Normal 90 5 2" xfId="41968" xr:uid="{00000000-0005-0000-0000-000088B30000}"/>
    <cellStyle name="Normal 90 5 3" xfId="26735" xr:uid="{00000000-0005-0000-0000-000089B30000}"/>
    <cellStyle name="Normal 90 6" xfId="6616" xr:uid="{00000000-0005-0000-0000-00008AB30000}"/>
    <cellStyle name="Normal 90 6 2" xfId="36951" xr:uid="{00000000-0005-0000-0000-00008BB30000}"/>
    <cellStyle name="Normal 90 6 3" xfId="21718" xr:uid="{00000000-0005-0000-0000-00008CB30000}"/>
    <cellStyle name="Normal 90 7" xfId="31939" xr:uid="{00000000-0005-0000-0000-00008DB30000}"/>
    <cellStyle name="Normal 90 8" xfId="16705" xr:uid="{00000000-0005-0000-0000-00008EB30000}"/>
    <cellStyle name="Normal 91" xfId="1542" xr:uid="{00000000-0005-0000-0000-00008FB30000}"/>
    <cellStyle name="Normal 91 2" xfId="2383" xr:uid="{00000000-0005-0000-0000-000090B30000}"/>
    <cellStyle name="Normal 91 2 2" xfId="4073" xr:uid="{00000000-0005-0000-0000-000091B30000}"/>
    <cellStyle name="Normal 91 2 2 2" xfId="14146" xr:uid="{00000000-0005-0000-0000-000092B30000}"/>
    <cellStyle name="Normal 91 2 2 2 2" xfId="44477" xr:uid="{00000000-0005-0000-0000-000093B30000}"/>
    <cellStyle name="Normal 91 2 2 2 3" xfId="29244" xr:uid="{00000000-0005-0000-0000-000094B30000}"/>
    <cellStyle name="Normal 91 2 2 2 4" xfId="46744" xr:uid="{00000000-0005-0000-0000-000095B30000}"/>
    <cellStyle name="Normal 91 2 2 3" xfId="9126" xr:uid="{00000000-0005-0000-0000-000096B30000}"/>
    <cellStyle name="Normal 91 2 2 3 2" xfId="39460" xr:uid="{00000000-0005-0000-0000-000097B30000}"/>
    <cellStyle name="Normal 91 2 2 3 3" xfId="24227" xr:uid="{00000000-0005-0000-0000-000098B30000}"/>
    <cellStyle name="Normal 91 2 2 4" xfId="34447" xr:uid="{00000000-0005-0000-0000-000099B30000}"/>
    <cellStyle name="Normal 91 2 2 5" xfId="19214" xr:uid="{00000000-0005-0000-0000-00009AB30000}"/>
    <cellStyle name="Normal 91 2 3" xfId="5765" xr:uid="{00000000-0005-0000-0000-00009BB30000}"/>
    <cellStyle name="Normal 91 2 3 2" xfId="15817" xr:uid="{00000000-0005-0000-0000-00009CB30000}"/>
    <cellStyle name="Normal 91 2 3 2 2" xfId="46148" xr:uid="{00000000-0005-0000-0000-00009DB30000}"/>
    <cellStyle name="Normal 91 2 3 2 3" xfId="30915" xr:uid="{00000000-0005-0000-0000-00009EB30000}"/>
    <cellStyle name="Normal 91 2 3 3" xfId="10797" xr:uid="{00000000-0005-0000-0000-00009FB30000}"/>
    <cellStyle name="Normal 91 2 3 3 2" xfId="41131" xr:uid="{00000000-0005-0000-0000-0000A0B30000}"/>
    <cellStyle name="Normal 91 2 3 3 3" xfId="25898" xr:uid="{00000000-0005-0000-0000-0000A1B30000}"/>
    <cellStyle name="Normal 91 2 3 4" xfId="36118" xr:uid="{00000000-0005-0000-0000-0000A2B30000}"/>
    <cellStyle name="Normal 91 2 3 5" xfId="20885" xr:uid="{00000000-0005-0000-0000-0000A3B30000}"/>
    <cellStyle name="Normal 91 2 4" xfId="12475" xr:uid="{00000000-0005-0000-0000-0000A4B30000}"/>
    <cellStyle name="Normal 91 2 4 2" xfId="42806" xr:uid="{00000000-0005-0000-0000-0000A5B30000}"/>
    <cellStyle name="Normal 91 2 4 3" xfId="27573" xr:uid="{00000000-0005-0000-0000-0000A6B30000}"/>
    <cellStyle name="Normal 91 2 5" xfId="7454" xr:uid="{00000000-0005-0000-0000-0000A7B30000}"/>
    <cellStyle name="Normal 91 2 5 2" xfId="37789" xr:uid="{00000000-0005-0000-0000-0000A8B30000}"/>
    <cellStyle name="Normal 91 2 5 3" xfId="22556" xr:uid="{00000000-0005-0000-0000-0000A9B30000}"/>
    <cellStyle name="Normal 91 2 6" xfId="32777" xr:uid="{00000000-0005-0000-0000-0000AAB30000}"/>
    <cellStyle name="Normal 91 2 7" xfId="17543" xr:uid="{00000000-0005-0000-0000-0000ABB30000}"/>
    <cellStyle name="Normal 91 3" xfId="3236" xr:uid="{00000000-0005-0000-0000-0000ACB30000}"/>
    <cellStyle name="Normal 91 3 2" xfId="13310" xr:uid="{00000000-0005-0000-0000-0000ADB30000}"/>
    <cellStyle name="Normal 91 3 2 2" xfId="43641" xr:uid="{00000000-0005-0000-0000-0000AEB30000}"/>
    <cellStyle name="Normal 91 3 2 3" xfId="28408" xr:uid="{00000000-0005-0000-0000-0000AFB30000}"/>
    <cellStyle name="Normal 91 3 3" xfId="8290" xr:uid="{00000000-0005-0000-0000-0000B0B30000}"/>
    <cellStyle name="Normal 91 3 3 2" xfId="38624" xr:uid="{00000000-0005-0000-0000-0000B1B30000}"/>
    <cellStyle name="Normal 91 3 3 3" xfId="23391" xr:uid="{00000000-0005-0000-0000-0000B2B30000}"/>
    <cellStyle name="Normal 91 3 4" xfId="33611" xr:uid="{00000000-0005-0000-0000-0000B3B30000}"/>
    <cellStyle name="Normal 91 3 5" xfId="18378" xr:uid="{00000000-0005-0000-0000-0000B4B30000}"/>
    <cellStyle name="Normal 91 4" xfId="4929" xr:uid="{00000000-0005-0000-0000-0000B5B30000}"/>
    <cellStyle name="Normal 91 4 2" xfId="14981" xr:uid="{00000000-0005-0000-0000-0000B6B30000}"/>
    <cellStyle name="Normal 91 4 2 2" xfId="45312" xr:uid="{00000000-0005-0000-0000-0000B7B30000}"/>
    <cellStyle name="Normal 91 4 2 3" xfId="30079" xr:uid="{00000000-0005-0000-0000-0000B8B30000}"/>
    <cellStyle name="Normal 91 4 3" xfId="9961" xr:uid="{00000000-0005-0000-0000-0000B9B30000}"/>
    <cellStyle name="Normal 91 4 3 2" xfId="40295" xr:uid="{00000000-0005-0000-0000-0000BAB30000}"/>
    <cellStyle name="Normal 91 4 3 3" xfId="25062" xr:uid="{00000000-0005-0000-0000-0000BBB30000}"/>
    <cellStyle name="Normal 91 4 4" xfId="35282" xr:uid="{00000000-0005-0000-0000-0000BCB30000}"/>
    <cellStyle name="Normal 91 4 5" xfId="20049" xr:uid="{00000000-0005-0000-0000-0000BDB30000}"/>
    <cellStyle name="Normal 91 5" xfId="11639" xr:uid="{00000000-0005-0000-0000-0000BEB30000}"/>
    <cellStyle name="Normal 91 5 2" xfId="41970" xr:uid="{00000000-0005-0000-0000-0000BFB30000}"/>
    <cellStyle name="Normal 91 5 3" xfId="26737" xr:uid="{00000000-0005-0000-0000-0000C0B30000}"/>
    <cellStyle name="Normal 91 6" xfId="6618" xr:uid="{00000000-0005-0000-0000-0000C1B30000}"/>
    <cellStyle name="Normal 91 6 2" xfId="36953" xr:uid="{00000000-0005-0000-0000-0000C2B30000}"/>
    <cellStyle name="Normal 91 6 3" xfId="21720" xr:uid="{00000000-0005-0000-0000-0000C3B30000}"/>
    <cellStyle name="Normal 91 7" xfId="31941" xr:uid="{00000000-0005-0000-0000-0000C4B30000}"/>
    <cellStyle name="Normal 91 8" xfId="16707" xr:uid="{00000000-0005-0000-0000-0000C5B30000}"/>
    <cellStyle name="Normal 92" xfId="1961" xr:uid="{00000000-0005-0000-0000-0000C6B30000}"/>
    <cellStyle name="Normal 92 2" xfId="3653" xr:uid="{00000000-0005-0000-0000-0000C7B30000}"/>
    <cellStyle name="Normal 93" xfId="2799" xr:uid="{00000000-0005-0000-0000-0000C8B30000}"/>
    <cellStyle name="Normal 93 2" xfId="4489" xr:uid="{00000000-0005-0000-0000-0000C9B30000}"/>
    <cellStyle name="Normal 94" xfId="2804" xr:uid="{00000000-0005-0000-0000-0000CAB30000}"/>
    <cellStyle name="Normal 95" xfId="1960" xr:uid="{00000000-0005-0000-0000-0000CBB30000}"/>
    <cellStyle name="Normal 95 2" xfId="3652" xr:uid="{00000000-0005-0000-0000-0000CCB30000}"/>
    <cellStyle name="Normal 95 2 2" xfId="13726" xr:uid="{00000000-0005-0000-0000-0000CDB30000}"/>
    <cellStyle name="Normal 95 2 2 2" xfId="44057" xr:uid="{00000000-0005-0000-0000-0000CEB30000}"/>
    <cellStyle name="Normal 95 2 2 3" xfId="28824" xr:uid="{00000000-0005-0000-0000-0000CFB30000}"/>
    <cellStyle name="Normal 95 2 3" xfId="8706" xr:uid="{00000000-0005-0000-0000-0000D0B30000}"/>
    <cellStyle name="Normal 95 2 3 2" xfId="39040" xr:uid="{00000000-0005-0000-0000-0000D1B30000}"/>
    <cellStyle name="Normal 95 2 3 3" xfId="23807" xr:uid="{00000000-0005-0000-0000-0000D2B30000}"/>
    <cellStyle name="Normal 95 2 4" xfId="34027" xr:uid="{00000000-0005-0000-0000-0000D3B30000}"/>
    <cellStyle name="Normal 95 2 5" xfId="18794" xr:uid="{00000000-0005-0000-0000-0000D4B30000}"/>
    <cellStyle name="Normal 95 3" xfId="5345" xr:uid="{00000000-0005-0000-0000-0000D5B30000}"/>
    <cellStyle name="Normal 95 3 2" xfId="15397" xr:uid="{00000000-0005-0000-0000-0000D6B30000}"/>
    <cellStyle name="Normal 95 3 2 2" xfId="45728" xr:uid="{00000000-0005-0000-0000-0000D7B30000}"/>
    <cellStyle name="Normal 95 3 2 3" xfId="30495" xr:uid="{00000000-0005-0000-0000-0000D8B30000}"/>
    <cellStyle name="Normal 95 3 3" xfId="10377" xr:uid="{00000000-0005-0000-0000-0000D9B30000}"/>
    <cellStyle name="Normal 95 3 3 2" xfId="40711" xr:uid="{00000000-0005-0000-0000-0000DAB30000}"/>
    <cellStyle name="Normal 95 3 3 3" xfId="25478" xr:uid="{00000000-0005-0000-0000-0000DBB30000}"/>
    <cellStyle name="Normal 95 3 4" xfId="35698" xr:uid="{00000000-0005-0000-0000-0000DCB30000}"/>
    <cellStyle name="Normal 95 3 5" xfId="20465" xr:uid="{00000000-0005-0000-0000-0000DDB30000}"/>
    <cellStyle name="Normal 95 4" xfId="12055" xr:uid="{00000000-0005-0000-0000-0000DEB30000}"/>
    <cellStyle name="Normal 95 4 2" xfId="42386" xr:uid="{00000000-0005-0000-0000-0000DFB30000}"/>
    <cellStyle name="Normal 95 4 3" xfId="27153" xr:uid="{00000000-0005-0000-0000-0000E0B30000}"/>
    <cellStyle name="Normal 95 5" xfId="7034" xr:uid="{00000000-0005-0000-0000-0000E1B30000}"/>
    <cellStyle name="Normal 95 5 2" xfId="37369" xr:uid="{00000000-0005-0000-0000-0000E2B30000}"/>
    <cellStyle name="Normal 95 5 3" xfId="22136" xr:uid="{00000000-0005-0000-0000-0000E3B30000}"/>
    <cellStyle name="Normal 95 6" xfId="32357" xr:uid="{00000000-0005-0000-0000-0000E4B30000}"/>
    <cellStyle name="Normal 95 7" xfId="17123" xr:uid="{00000000-0005-0000-0000-0000E5B30000}"/>
    <cellStyle name="Normal 96" xfId="1963" xr:uid="{00000000-0005-0000-0000-0000E6B30000}"/>
    <cellStyle name="Normal 96 2" xfId="3655" xr:uid="{00000000-0005-0000-0000-0000E7B30000}"/>
    <cellStyle name="Normal 96 2 2" xfId="13728" xr:uid="{00000000-0005-0000-0000-0000E8B30000}"/>
    <cellStyle name="Normal 96 2 2 2" xfId="44059" xr:uid="{00000000-0005-0000-0000-0000E9B30000}"/>
    <cellStyle name="Normal 96 2 2 3" xfId="28826" xr:uid="{00000000-0005-0000-0000-0000EAB30000}"/>
    <cellStyle name="Normal 96 2 3" xfId="8708" xr:uid="{00000000-0005-0000-0000-0000EBB30000}"/>
    <cellStyle name="Normal 96 2 3 2" xfId="39042" xr:uid="{00000000-0005-0000-0000-0000ECB30000}"/>
    <cellStyle name="Normal 96 2 3 3" xfId="23809" xr:uid="{00000000-0005-0000-0000-0000EDB30000}"/>
    <cellStyle name="Normal 96 2 4" xfId="34029" xr:uid="{00000000-0005-0000-0000-0000EEB30000}"/>
    <cellStyle name="Normal 96 2 5" xfId="18796" xr:uid="{00000000-0005-0000-0000-0000EFB30000}"/>
    <cellStyle name="Normal 96 3" xfId="5347" xr:uid="{00000000-0005-0000-0000-0000F0B30000}"/>
    <cellStyle name="Normal 96 3 2" xfId="15399" xr:uid="{00000000-0005-0000-0000-0000F1B30000}"/>
    <cellStyle name="Normal 96 3 2 2" xfId="45730" xr:uid="{00000000-0005-0000-0000-0000F2B30000}"/>
    <cellStyle name="Normal 96 3 2 3" xfId="30497" xr:uid="{00000000-0005-0000-0000-0000F3B30000}"/>
    <cellStyle name="Normal 96 3 3" xfId="10379" xr:uid="{00000000-0005-0000-0000-0000F4B30000}"/>
    <cellStyle name="Normal 96 3 3 2" xfId="40713" xr:uid="{00000000-0005-0000-0000-0000F5B30000}"/>
    <cellStyle name="Normal 96 3 3 3" xfId="25480" xr:uid="{00000000-0005-0000-0000-0000F6B30000}"/>
    <cellStyle name="Normal 96 3 4" xfId="35700" xr:uid="{00000000-0005-0000-0000-0000F7B30000}"/>
    <cellStyle name="Normal 96 3 5" xfId="20467" xr:uid="{00000000-0005-0000-0000-0000F8B30000}"/>
    <cellStyle name="Normal 96 4" xfId="12057" xr:uid="{00000000-0005-0000-0000-0000F9B30000}"/>
    <cellStyle name="Normal 96 4 2" xfId="42388" xr:uid="{00000000-0005-0000-0000-0000FAB30000}"/>
    <cellStyle name="Normal 96 4 3" xfId="27155" xr:uid="{00000000-0005-0000-0000-0000FBB30000}"/>
    <cellStyle name="Normal 96 5" xfId="7036" xr:uid="{00000000-0005-0000-0000-0000FCB30000}"/>
    <cellStyle name="Normal 96 5 2" xfId="37371" xr:uid="{00000000-0005-0000-0000-0000FDB30000}"/>
    <cellStyle name="Normal 96 5 3" xfId="22138" xr:uid="{00000000-0005-0000-0000-0000FEB30000}"/>
    <cellStyle name="Normal 96 6" xfId="32359" xr:uid="{00000000-0005-0000-0000-0000FFB30000}"/>
    <cellStyle name="Normal 96 7" xfId="17125" xr:uid="{00000000-0005-0000-0000-000000B40000}"/>
    <cellStyle name="Normal 97" xfId="11215" xr:uid="{00000000-0005-0000-0000-000001B40000}"/>
    <cellStyle name="Normal 98" xfId="16234" xr:uid="{00000000-0005-0000-0000-000002B40000}"/>
    <cellStyle name="Normal 99" xfId="2807" xr:uid="{00000000-0005-0000-0000-000003B40000}"/>
    <cellStyle name="Normal_New Summary Tables 2" xfId="354" xr:uid="{00000000-0005-0000-0000-000004B40000}"/>
    <cellStyle name="Normal_Revised CARE Table 5C_033107 2" xfId="917" xr:uid="{00000000-0005-0000-0000-000005B40000}"/>
    <cellStyle name="Normal_Sheet1" xfId="46814" xr:uid="{00000000-0005-0000-0000-000006B40000}"/>
    <cellStyle name="Normal_Sheet1 2" xfId="46815" xr:uid="{00000000-0005-0000-0000-000007B40000}"/>
    <cellStyle name="Normal_Sheet2" xfId="362" xr:uid="{00000000-0005-0000-0000-000008B40000}"/>
    <cellStyle name="Note 2" xfId="176" xr:uid="{00000000-0005-0000-0000-000009B40000}"/>
    <cellStyle name="Note 2 2" xfId="919" xr:uid="{00000000-0005-0000-0000-00000AB40000}"/>
    <cellStyle name="Note 2 2 2" xfId="46660" xr:uid="{00000000-0005-0000-0000-00000BB40000}"/>
    <cellStyle name="Note 2 3" xfId="920" xr:uid="{00000000-0005-0000-0000-00000CB40000}"/>
    <cellStyle name="Note 2 4" xfId="921" xr:uid="{00000000-0005-0000-0000-00000DB40000}"/>
    <cellStyle name="Note 2 5" xfId="922" xr:uid="{00000000-0005-0000-0000-00000EB40000}"/>
    <cellStyle name="Note 2 6" xfId="923" xr:uid="{00000000-0005-0000-0000-00000FB40000}"/>
    <cellStyle name="Note 2 7" xfId="918" xr:uid="{00000000-0005-0000-0000-000010B40000}"/>
    <cellStyle name="Note 2 8" xfId="405" xr:uid="{00000000-0005-0000-0000-000011B40000}"/>
    <cellStyle name="Note 2 9" xfId="31483" xr:uid="{00000000-0005-0000-0000-000012B40000}"/>
    <cellStyle name="Note 3" xfId="31369" xr:uid="{00000000-0005-0000-0000-000013B40000}"/>
    <cellStyle name="Note 3 2" xfId="46733" xr:uid="{00000000-0005-0000-0000-000014B40000}"/>
    <cellStyle name="Note 4" xfId="46669" xr:uid="{00000000-0005-0000-0000-000015B40000}"/>
    <cellStyle name="Output 2" xfId="177" xr:uid="{00000000-0005-0000-0000-000016B40000}"/>
    <cellStyle name="Output 2 2" xfId="925" xr:uid="{00000000-0005-0000-0000-000017B40000}"/>
    <cellStyle name="Output 2 2 2" xfId="46651" xr:uid="{00000000-0005-0000-0000-000018B40000}"/>
    <cellStyle name="Output 2 3" xfId="926" xr:uid="{00000000-0005-0000-0000-000019B40000}"/>
    <cellStyle name="Output 2 4" xfId="927" xr:uid="{00000000-0005-0000-0000-00001AB40000}"/>
    <cellStyle name="Output 2 5" xfId="928" xr:uid="{00000000-0005-0000-0000-00001BB40000}"/>
    <cellStyle name="Output 2 6" xfId="929" xr:uid="{00000000-0005-0000-0000-00001CB40000}"/>
    <cellStyle name="Output 2 7" xfId="924" xr:uid="{00000000-0005-0000-0000-00001DB40000}"/>
    <cellStyle name="Output 2 8" xfId="406" xr:uid="{00000000-0005-0000-0000-00001EB40000}"/>
    <cellStyle name="Output 2 9" xfId="31434" xr:uid="{00000000-0005-0000-0000-00001FB40000}"/>
    <cellStyle name="Output 3" xfId="31370" xr:uid="{00000000-0005-0000-0000-000020B40000}"/>
    <cellStyle name="Output 3 2" xfId="46593" xr:uid="{00000000-0005-0000-0000-000021B40000}"/>
    <cellStyle name="Percent" xfId="1159" builtinId="5"/>
    <cellStyle name="Percent [2]" xfId="178" xr:uid="{00000000-0005-0000-0000-000023B40000}"/>
    <cellStyle name="Percent [2] 10" xfId="932" xr:uid="{00000000-0005-0000-0000-000024B40000}"/>
    <cellStyle name="Percent [2] 10 2" xfId="933" xr:uid="{00000000-0005-0000-0000-000025B40000}"/>
    <cellStyle name="Percent [2] 11" xfId="931" xr:uid="{00000000-0005-0000-0000-000026B40000}"/>
    <cellStyle name="Percent [2] 2" xfId="179" xr:uid="{00000000-0005-0000-0000-000027B40000}"/>
    <cellStyle name="Percent [2] 2 2" xfId="180" xr:uid="{00000000-0005-0000-0000-000028B40000}"/>
    <cellStyle name="Percent [2] 2 2 2" xfId="529" xr:uid="{00000000-0005-0000-0000-000029B40000}"/>
    <cellStyle name="Percent [2] 2 3" xfId="528" xr:uid="{00000000-0005-0000-0000-00002AB40000}"/>
    <cellStyle name="Percent [2] 3" xfId="181" xr:uid="{00000000-0005-0000-0000-00002BB40000}"/>
    <cellStyle name="Percent [2] 3 2" xfId="530" xr:uid="{00000000-0005-0000-0000-00002CB40000}"/>
    <cellStyle name="Percent [2] 4" xfId="934" xr:uid="{00000000-0005-0000-0000-00002DB40000}"/>
    <cellStyle name="Percent [2] 5" xfId="935" xr:uid="{00000000-0005-0000-0000-00002EB40000}"/>
    <cellStyle name="Percent [2] 5 2" xfId="936" xr:uid="{00000000-0005-0000-0000-00002FB40000}"/>
    <cellStyle name="Percent [2] 5 3" xfId="937" xr:uid="{00000000-0005-0000-0000-000030B40000}"/>
    <cellStyle name="Percent [2] 6" xfId="938" xr:uid="{00000000-0005-0000-0000-000031B40000}"/>
    <cellStyle name="Percent [2] 6 2" xfId="939" xr:uid="{00000000-0005-0000-0000-000032B40000}"/>
    <cellStyle name="Percent [2] 7" xfId="940" xr:uid="{00000000-0005-0000-0000-000033B40000}"/>
    <cellStyle name="Percent [2] 7 2" xfId="941" xr:uid="{00000000-0005-0000-0000-000034B40000}"/>
    <cellStyle name="Percent [2] 8" xfId="942" xr:uid="{00000000-0005-0000-0000-000035B40000}"/>
    <cellStyle name="Percent [2] 9" xfId="943" xr:uid="{00000000-0005-0000-0000-000036B40000}"/>
    <cellStyle name="Percent [2] 9 2" xfId="944" xr:uid="{00000000-0005-0000-0000-000037B40000}"/>
    <cellStyle name="Percent 10" xfId="182" xr:uid="{00000000-0005-0000-0000-000038B40000}"/>
    <cellStyle name="Percent 10 2" xfId="183" xr:uid="{00000000-0005-0000-0000-000039B40000}"/>
    <cellStyle name="Percent 100" xfId="16265" xr:uid="{00000000-0005-0000-0000-00003AB40000}"/>
    <cellStyle name="Percent 101" xfId="16249" xr:uid="{00000000-0005-0000-0000-00003BB40000}"/>
    <cellStyle name="Percent 102" xfId="16254" xr:uid="{00000000-0005-0000-0000-00003CB40000}"/>
    <cellStyle name="Percent 103" xfId="16247" xr:uid="{00000000-0005-0000-0000-00003DB40000}"/>
    <cellStyle name="Percent 104" xfId="16267" xr:uid="{00000000-0005-0000-0000-00003EB40000}"/>
    <cellStyle name="Percent 105" xfId="16280" xr:uid="{00000000-0005-0000-0000-00003FB40000}"/>
    <cellStyle name="Percent 106" xfId="16245" xr:uid="{00000000-0005-0000-0000-000040B40000}"/>
    <cellStyle name="Percent 107" xfId="16253" xr:uid="{00000000-0005-0000-0000-000041B40000}"/>
    <cellStyle name="Percent 108" xfId="16277" xr:uid="{00000000-0005-0000-0000-000042B40000}"/>
    <cellStyle name="Percent 109" xfId="6195" xr:uid="{00000000-0005-0000-0000-000043B40000}"/>
    <cellStyle name="Percent 11" xfId="184" xr:uid="{00000000-0005-0000-0000-000044B40000}"/>
    <cellStyle name="Percent 110" xfId="16284" xr:uid="{00000000-0005-0000-0000-000045B40000}"/>
    <cellStyle name="Percent 111" xfId="31579" xr:uid="{00000000-0005-0000-0000-000046B40000}"/>
    <cellStyle name="Percent 112" xfId="46574" xr:uid="{00000000-0005-0000-0000-000047B40000}"/>
    <cellStyle name="Percent 113" xfId="46568" xr:uid="{00000000-0005-0000-0000-000048B40000}"/>
    <cellStyle name="Percent 114" xfId="46576" xr:uid="{00000000-0005-0000-0000-000049B40000}"/>
    <cellStyle name="Percent 115" xfId="46577" xr:uid="{00000000-0005-0000-0000-00004AB40000}"/>
    <cellStyle name="Percent 116" xfId="46570" xr:uid="{00000000-0005-0000-0000-00004BB40000}"/>
    <cellStyle name="Percent 117" xfId="16340" xr:uid="{00000000-0005-0000-0000-00004CB40000}"/>
    <cellStyle name="Percent 118" xfId="46582" xr:uid="{00000000-0005-0000-0000-00004DB40000}"/>
    <cellStyle name="Percent 119" xfId="46778" xr:uid="{00000000-0005-0000-0000-00004EB40000}"/>
    <cellStyle name="Percent 12" xfId="185" xr:uid="{00000000-0005-0000-0000-00004FB40000}"/>
    <cellStyle name="Percent 120" xfId="46779" xr:uid="{00000000-0005-0000-0000-000050B40000}"/>
    <cellStyle name="Percent 121" xfId="46775" xr:uid="{00000000-0005-0000-0000-000051B40000}"/>
    <cellStyle name="Percent 122" xfId="46749" xr:uid="{00000000-0005-0000-0000-000052B40000}"/>
    <cellStyle name="Percent 123" xfId="46771" xr:uid="{00000000-0005-0000-0000-000053B40000}"/>
    <cellStyle name="Percent 124" xfId="46753" xr:uid="{00000000-0005-0000-0000-000054B40000}"/>
    <cellStyle name="Percent 125" xfId="46769" xr:uid="{00000000-0005-0000-0000-000055B40000}"/>
    <cellStyle name="Percent 126" xfId="46754" xr:uid="{00000000-0005-0000-0000-000056B40000}"/>
    <cellStyle name="Percent 127" xfId="46767" xr:uid="{00000000-0005-0000-0000-000057B40000}"/>
    <cellStyle name="Percent 128" xfId="46756" xr:uid="{00000000-0005-0000-0000-000058B40000}"/>
    <cellStyle name="Percent 129" xfId="46765" xr:uid="{00000000-0005-0000-0000-000059B40000}"/>
    <cellStyle name="Percent 13" xfId="186" xr:uid="{00000000-0005-0000-0000-00005AB40000}"/>
    <cellStyle name="Percent 130" xfId="46758" xr:uid="{00000000-0005-0000-0000-00005BB40000}"/>
    <cellStyle name="Percent 131" xfId="46763" xr:uid="{00000000-0005-0000-0000-00005CB40000}"/>
    <cellStyle name="Percent 132" xfId="46772" xr:uid="{00000000-0005-0000-0000-00005DB40000}"/>
    <cellStyle name="Percent 133" xfId="46751" xr:uid="{00000000-0005-0000-0000-00005EB40000}"/>
    <cellStyle name="Percent 134" xfId="46761" xr:uid="{00000000-0005-0000-0000-00005FB40000}"/>
    <cellStyle name="Percent 135" xfId="46780" xr:uid="{00000000-0005-0000-0000-000060B40000}"/>
    <cellStyle name="Percent 136" xfId="46782" xr:uid="{00000000-0005-0000-0000-000061B40000}"/>
    <cellStyle name="Percent 137" xfId="46804" xr:uid="{00000000-0005-0000-0000-000062B40000}"/>
    <cellStyle name="Percent 138" xfId="46807" xr:uid="{00000000-0005-0000-0000-000063B40000}"/>
    <cellStyle name="Percent 139" xfId="46800" xr:uid="{00000000-0005-0000-0000-000064B40000}"/>
    <cellStyle name="Percent 14" xfId="187" xr:uid="{00000000-0005-0000-0000-000065B40000}"/>
    <cellStyle name="Percent 140" xfId="46806" xr:uid="{00000000-0005-0000-0000-000066B40000}"/>
    <cellStyle name="Percent 141" xfId="46796" xr:uid="{00000000-0005-0000-0000-000067B40000}"/>
    <cellStyle name="Percent 142" xfId="46805" xr:uid="{00000000-0005-0000-0000-000068B40000}"/>
    <cellStyle name="Percent 15" xfId="188" xr:uid="{00000000-0005-0000-0000-000069B40000}"/>
    <cellStyle name="Percent 16" xfId="189" xr:uid="{00000000-0005-0000-0000-00006AB40000}"/>
    <cellStyle name="Percent 17" xfId="945" xr:uid="{00000000-0005-0000-0000-00006BB40000}"/>
    <cellStyle name="Percent 18" xfId="946" xr:uid="{00000000-0005-0000-0000-00006CB40000}"/>
    <cellStyle name="Percent 19" xfId="947" xr:uid="{00000000-0005-0000-0000-00006DB40000}"/>
    <cellStyle name="Percent 19 2" xfId="948" xr:uid="{00000000-0005-0000-0000-00006EB40000}"/>
    <cellStyle name="Percent 19 3" xfId="949" xr:uid="{00000000-0005-0000-0000-00006FB40000}"/>
    <cellStyle name="Percent 2" xfId="190" xr:uid="{00000000-0005-0000-0000-000070B40000}"/>
    <cellStyle name="Percent 2 2" xfId="191" xr:uid="{00000000-0005-0000-0000-000071B40000}"/>
    <cellStyle name="Percent 2 2 2" xfId="532" xr:uid="{00000000-0005-0000-0000-000072B40000}"/>
    <cellStyle name="Percent 2 3" xfId="531" xr:uid="{00000000-0005-0000-0000-000073B40000}"/>
    <cellStyle name="Percent 20" xfId="950" xr:uid="{00000000-0005-0000-0000-000074B40000}"/>
    <cellStyle name="Percent 21" xfId="951" xr:uid="{00000000-0005-0000-0000-000075B40000}"/>
    <cellStyle name="Percent 22" xfId="952" xr:uid="{00000000-0005-0000-0000-000076B40000}"/>
    <cellStyle name="Percent 23" xfId="953" xr:uid="{00000000-0005-0000-0000-000077B40000}"/>
    <cellStyle name="Percent 24" xfId="954" xr:uid="{00000000-0005-0000-0000-000078B40000}"/>
    <cellStyle name="Percent 25" xfId="955" xr:uid="{00000000-0005-0000-0000-000079B40000}"/>
    <cellStyle name="Percent 26" xfId="956" xr:uid="{00000000-0005-0000-0000-00007AB40000}"/>
    <cellStyle name="Percent 27" xfId="957" xr:uid="{00000000-0005-0000-0000-00007BB40000}"/>
    <cellStyle name="Percent 28" xfId="958" xr:uid="{00000000-0005-0000-0000-00007CB40000}"/>
    <cellStyle name="Percent 28 2" xfId="959" xr:uid="{00000000-0005-0000-0000-00007DB40000}"/>
    <cellStyle name="Percent 29" xfId="960" xr:uid="{00000000-0005-0000-0000-00007EB40000}"/>
    <cellStyle name="Percent 3" xfId="192" xr:uid="{00000000-0005-0000-0000-00007FB40000}"/>
    <cellStyle name="Percent 3 2" xfId="193" xr:uid="{00000000-0005-0000-0000-000080B40000}"/>
    <cellStyle name="Percent 3 2 2" xfId="534" xr:uid="{00000000-0005-0000-0000-000081B40000}"/>
    <cellStyle name="Percent 3 3" xfId="533" xr:uid="{00000000-0005-0000-0000-000082B40000}"/>
    <cellStyle name="Percent 30" xfId="961" xr:uid="{00000000-0005-0000-0000-000083B40000}"/>
    <cellStyle name="Percent 31" xfId="962" xr:uid="{00000000-0005-0000-0000-000084B40000}"/>
    <cellStyle name="Percent 32" xfId="963" xr:uid="{00000000-0005-0000-0000-000085B40000}"/>
    <cellStyle name="Percent 33" xfId="964" xr:uid="{00000000-0005-0000-0000-000086B40000}"/>
    <cellStyle name="Percent 34" xfId="965" xr:uid="{00000000-0005-0000-0000-000087B40000}"/>
    <cellStyle name="Percent 35" xfId="966" xr:uid="{00000000-0005-0000-0000-000088B40000}"/>
    <cellStyle name="Percent 36" xfId="967" xr:uid="{00000000-0005-0000-0000-000089B40000}"/>
    <cellStyle name="Percent 37" xfId="968" xr:uid="{00000000-0005-0000-0000-00008AB40000}"/>
    <cellStyle name="Percent 38" xfId="969" xr:uid="{00000000-0005-0000-0000-00008BB40000}"/>
    <cellStyle name="Percent 38 2" xfId="970" xr:uid="{00000000-0005-0000-0000-00008CB40000}"/>
    <cellStyle name="Percent 39" xfId="971" xr:uid="{00000000-0005-0000-0000-00008DB40000}"/>
    <cellStyle name="Percent 39 2" xfId="972" xr:uid="{00000000-0005-0000-0000-00008EB40000}"/>
    <cellStyle name="Percent 4" xfId="194" xr:uid="{00000000-0005-0000-0000-00008FB40000}"/>
    <cellStyle name="Percent 4 2" xfId="430" xr:uid="{00000000-0005-0000-0000-000090B40000}"/>
    <cellStyle name="Percent 4 2 2" xfId="536" xr:uid="{00000000-0005-0000-0000-000091B40000}"/>
    <cellStyle name="Percent 4 3" xfId="535" xr:uid="{00000000-0005-0000-0000-000092B40000}"/>
    <cellStyle name="Percent 40" xfId="973" xr:uid="{00000000-0005-0000-0000-000093B40000}"/>
    <cellStyle name="Percent 40 2" xfId="974" xr:uid="{00000000-0005-0000-0000-000094B40000}"/>
    <cellStyle name="Percent 41" xfId="975" xr:uid="{00000000-0005-0000-0000-000095B40000}"/>
    <cellStyle name="Percent 41 2" xfId="976" xr:uid="{00000000-0005-0000-0000-000096B40000}"/>
    <cellStyle name="Percent 42" xfId="977" xr:uid="{00000000-0005-0000-0000-000097B40000}"/>
    <cellStyle name="Percent 42 2" xfId="978" xr:uid="{00000000-0005-0000-0000-000098B40000}"/>
    <cellStyle name="Percent 43" xfId="979" xr:uid="{00000000-0005-0000-0000-000099B40000}"/>
    <cellStyle name="Percent 43 2" xfId="980" xr:uid="{00000000-0005-0000-0000-00009AB40000}"/>
    <cellStyle name="Percent 44" xfId="981" xr:uid="{00000000-0005-0000-0000-00009BB40000}"/>
    <cellStyle name="Percent 44 2" xfId="982" xr:uid="{00000000-0005-0000-0000-00009CB40000}"/>
    <cellStyle name="Percent 45" xfId="983" xr:uid="{00000000-0005-0000-0000-00009DB40000}"/>
    <cellStyle name="Percent 45 2" xfId="984" xr:uid="{00000000-0005-0000-0000-00009EB40000}"/>
    <cellStyle name="Percent 46" xfId="985" xr:uid="{00000000-0005-0000-0000-00009FB40000}"/>
    <cellStyle name="Percent 47" xfId="986" xr:uid="{00000000-0005-0000-0000-0000A0B40000}"/>
    <cellStyle name="Percent 48" xfId="987" xr:uid="{00000000-0005-0000-0000-0000A1B40000}"/>
    <cellStyle name="Percent 49" xfId="988" xr:uid="{00000000-0005-0000-0000-0000A2B40000}"/>
    <cellStyle name="Percent 49 2" xfId="989" xr:uid="{00000000-0005-0000-0000-0000A3B40000}"/>
    <cellStyle name="Percent 5" xfId="195" xr:uid="{00000000-0005-0000-0000-0000A4B40000}"/>
    <cellStyle name="Percent 5 2" xfId="537" xr:uid="{00000000-0005-0000-0000-0000A5B40000}"/>
    <cellStyle name="Percent 50" xfId="990" xr:uid="{00000000-0005-0000-0000-0000A6B40000}"/>
    <cellStyle name="Percent 51" xfId="991" xr:uid="{00000000-0005-0000-0000-0000A7B40000}"/>
    <cellStyle name="Percent 52" xfId="992" xr:uid="{00000000-0005-0000-0000-0000A8B40000}"/>
    <cellStyle name="Percent 53" xfId="993" xr:uid="{00000000-0005-0000-0000-0000A9B40000}"/>
    <cellStyle name="Percent 53 2" xfId="994" xr:uid="{00000000-0005-0000-0000-0000AAB40000}"/>
    <cellStyle name="Percent 54" xfId="995" xr:uid="{00000000-0005-0000-0000-0000ABB40000}"/>
    <cellStyle name="Percent 54 2" xfId="996" xr:uid="{00000000-0005-0000-0000-0000ACB40000}"/>
    <cellStyle name="Percent 55" xfId="997" xr:uid="{00000000-0005-0000-0000-0000ADB40000}"/>
    <cellStyle name="Percent 55 2" xfId="998" xr:uid="{00000000-0005-0000-0000-0000AEB40000}"/>
    <cellStyle name="Percent 56" xfId="999" xr:uid="{00000000-0005-0000-0000-0000AFB40000}"/>
    <cellStyle name="Percent 56 2" xfId="1000" xr:uid="{00000000-0005-0000-0000-0000B0B40000}"/>
    <cellStyle name="Percent 57" xfId="1001" xr:uid="{00000000-0005-0000-0000-0000B1B40000}"/>
    <cellStyle name="Percent 58" xfId="1002" xr:uid="{00000000-0005-0000-0000-0000B2B40000}"/>
    <cellStyle name="Percent 59" xfId="1003" xr:uid="{00000000-0005-0000-0000-0000B3B40000}"/>
    <cellStyle name="Percent 6" xfId="196" xr:uid="{00000000-0005-0000-0000-0000B4B40000}"/>
    <cellStyle name="Percent 60" xfId="1004" xr:uid="{00000000-0005-0000-0000-0000B5B40000}"/>
    <cellStyle name="Percent 61" xfId="930" xr:uid="{00000000-0005-0000-0000-0000B6B40000}"/>
    <cellStyle name="Percent 62" xfId="1269" xr:uid="{00000000-0005-0000-0000-0000B7B40000}"/>
    <cellStyle name="Percent 63" xfId="1326" xr:uid="{00000000-0005-0000-0000-0000B8B40000}"/>
    <cellStyle name="Percent 64" xfId="1328" xr:uid="{00000000-0005-0000-0000-0000B9B40000}"/>
    <cellStyle name="Percent 65" xfId="1382" xr:uid="{00000000-0005-0000-0000-0000BAB40000}"/>
    <cellStyle name="Percent 66" xfId="1595" xr:uid="{00000000-0005-0000-0000-0000BBB40000}"/>
    <cellStyle name="Percent 67" xfId="2016" xr:uid="{00000000-0005-0000-0000-0000BCB40000}"/>
    <cellStyle name="Percent 68" xfId="2806" xr:uid="{00000000-0005-0000-0000-0000BDB40000}"/>
    <cellStyle name="Percent 69" xfId="2801" xr:uid="{00000000-0005-0000-0000-0000BEB40000}"/>
    <cellStyle name="Percent 7" xfId="197" xr:uid="{00000000-0005-0000-0000-0000BFB40000}"/>
    <cellStyle name="Percent 7 2" xfId="1006" xr:uid="{00000000-0005-0000-0000-0000C0B40000}"/>
    <cellStyle name="Percent 7 3" xfId="1007" xr:uid="{00000000-0005-0000-0000-0000C1B40000}"/>
    <cellStyle name="Percent 7 4" xfId="1008" xr:uid="{00000000-0005-0000-0000-0000C2B40000}"/>
    <cellStyle name="Percent 7 5" xfId="1009" xr:uid="{00000000-0005-0000-0000-0000C3B40000}"/>
    <cellStyle name="Percent 7 6" xfId="1010" xr:uid="{00000000-0005-0000-0000-0000C4B40000}"/>
    <cellStyle name="Percent 7 7" xfId="1005" xr:uid="{00000000-0005-0000-0000-0000C5B40000}"/>
    <cellStyle name="Percent 7 8" xfId="407" xr:uid="{00000000-0005-0000-0000-0000C6B40000}"/>
    <cellStyle name="Percent 7 9" xfId="31433" xr:uid="{00000000-0005-0000-0000-0000C7B40000}"/>
    <cellStyle name="Percent 70" xfId="2869" xr:uid="{00000000-0005-0000-0000-0000C8B40000}"/>
    <cellStyle name="Percent 71" xfId="4492" xr:uid="{00000000-0005-0000-0000-0000C9B40000}"/>
    <cellStyle name="Percent 72" xfId="4495" xr:uid="{00000000-0005-0000-0000-0000CAB40000}"/>
    <cellStyle name="Percent 73" xfId="4503" xr:uid="{00000000-0005-0000-0000-0000CBB40000}"/>
    <cellStyle name="Percent 74" xfId="2821" xr:uid="{00000000-0005-0000-0000-0000CCB40000}"/>
    <cellStyle name="Percent 75" xfId="4506" xr:uid="{00000000-0005-0000-0000-0000CDB40000}"/>
    <cellStyle name="Percent 76" xfId="2854" xr:uid="{00000000-0005-0000-0000-0000CEB40000}"/>
    <cellStyle name="Percent 77" xfId="4505" xr:uid="{00000000-0005-0000-0000-0000CFB40000}"/>
    <cellStyle name="Percent 78" xfId="2813" xr:uid="{00000000-0005-0000-0000-0000D0B40000}"/>
    <cellStyle name="Percent 79" xfId="2817" xr:uid="{00000000-0005-0000-0000-0000D1B40000}"/>
    <cellStyle name="Percent 8" xfId="198" xr:uid="{00000000-0005-0000-0000-0000D2B40000}"/>
    <cellStyle name="Percent 8 2" xfId="1011" xr:uid="{00000000-0005-0000-0000-0000D3B40000}"/>
    <cellStyle name="Percent 8 3" xfId="1012" xr:uid="{00000000-0005-0000-0000-0000D4B40000}"/>
    <cellStyle name="Percent 8 4" xfId="1013" xr:uid="{00000000-0005-0000-0000-0000D5B40000}"/>
    <cellStyle name="Percent 8 5" xfId="31481" xr:uid="{00000000-0005-0000-0000-0000D6B40000}"/>
    <cellStyle name="Percent 80" xfId="2808" xr:uid="{00000000-0005-0000-0000-0000D7B40000}"/>
    <cellStyle name="Percent 81" xfId="2814" xr:uid="{00000000-0005-0000-0000-0000D8B40000}"/>
    <cellStyle name="Percent 82" xfId="2866" xr:uid="{00000000-0005-0000-0000-0000D9B40000}"/>
    <cellStyle name="Percent 83" xfId="4562" xr:uid="{00000000-0005-0000-0000-0000DAB40000}"/>
    <cellStyle name="Percent 84" xfId="6183" xr:uid="{00000000-0005-0000-0000-0000DBB40000}"/>
    <cellStyle name="Percent 85" xfId="6184" xr:uid="{00000000-0005-0000-0000-0000DCB40000}"/>
    <cellStyle name="Percent 86" xfId="6190" xr:uid="{00000000-0005-0000-0000-0000DDB40000}"/>
    <cellStyle name="Percent 87" xfId="4516" xr:uid="{00000000-0005-0000-0000-0000DEB40000}"/>
    <cellStyle name="Percent 88" xfId="6191" xr:uid="{00000000-0005-0000-0000-0000DFB40000}"/>
    <cellStyle name="Percent 89" xfId="4548" xr:uid="{00000000-0005-0000-0000-0000E0B40000}"/>
    <cellStyle name="Percent 9" xfId="199" xr:uid="{00000000-0005-0000-0000-0000E1B40000}"/>
    <cellStyle name="Percent 9 2" xfId="1014" xr:uid="{00000000-0005-0000-0000-0000E2B40000}"/>
    <cellStyle name="Percent 9 3" xfId="1015" xr:uid="{00000000-0005-0000-0000-0000E3B40000}"/>
    <cellStyle name="Percent 9 4" xfId="31432" xr:uid="{00000000-0005-0000-0000-0000E4B40000}"/>
    <cellStyle name="Percent 90" xfId="11272" xr:uid="{00000000-0005-0000-0000-0000E5B40000}"/>
    <cellStyle name="Percent 91" xfId="16244" xr:uid="{00000000-0005-0000-0000-0000E6B40000}"/>
    <cellStyle name="Percent 92" xfId="16238" xr:uid="{00000000-0005-0000-0000-0000E7B40000}"/>
    <cellStyle name="Percent 93" xfId="16235" xr:uid="{00000000-0005-0000-0000-0000E8B40000}"/>
    <cellStyle name="Percent 94" xfId="6251" xr:uid="{00000000-0005-0000-0000-0000E9B40000}"/>
    <cellStyle name="Percent 95" xfId="6193" xr:uid="{00000000-0005-0000-0000-0000EAB40000}"/>
    <cellStyle name="Percent 96" xfId="16281" xr:uid="{00000000-0005-0000-0000-0000EBB40000}"/>
    <cellStyle name="Percent 97" xfId="16255" xr:uid="{00000000-0005-0000-0000-0000ECB40000}"/>
    <cellStyle name="Percent 98" xfId="16285" xr:uid="{00000000-0005-0000-0000-0000EDB40000}"/>
    <cellStyle name="Percent 99" xfId="16251" xr:uid="{00000000-0005-0000-0000-0000EEB40000}"/>
    <cellStyle name="SAPBEXaggData" xfId="200" xr:uid="{00000000-0005-0000-0000-0000EFB40000}"/>
    <cellStyle name="SAPBEXaggData 2" xfId="201" xr:uid="{00000000-0005-0000-0000-0000F0B40000}"/>
    <cellStyle name="SAPBEXaggData 2 2" xfId="202" xr:uid="{00000000-0005-0000-0000-0000F1B40000}"/>
    <cellStyle name="SAPBEXaggData 3" xfId="203" xr:uid="{00000000-0005-0000-0000-0000F2B40000}"/>
    <cellStyle name="SAPBEXaggData 4" xfId="431" xr:uid="{00000000-0005-0000-0000-0000F3B40000}"/>
    <cellStyle name="SAPBEXaggData 4 2" xfId="46668" xr:uid="{00000000-0005-0000-0000-0000F4B40000}"/>
    <cellStyle name="SAPBEXaggData 5" xfId="31480" xr:uid="{00000000-0005-0000-0000-0000F5B40000}"/>
    <cellStyle name="SAPBEXaggData_Sept 2011 Total BW Data" xfId="204" xr:uid="{00000000-0005-0000-0000-0000F6B40000}"/>
    <cellStyle name="SAPBEXaggDataEmph" xfId="205" xr:uid="{00000000-0005-0000-0000-0000F7B40000}"/>
    <cellStyle name="SAPBEXaggDataEmph 2" xfId="432" xr:uid="{00000000-0005-0000-0000-0000F8B40000}"/>
    <cellStyle name="SAPBEXaggDataEmph 2 2" xfId="46727" xr:uid="{00000000-0005-0000-0000-0000F9B40000}"/>
    <cellStyle name="SAPBEXaggDataEmph 3" xfId="31508" xr:uid="{00000000-0005-0000-0000-0000FAB40000}"/>
    <cellStyle name="SAPBEXaggExc1" xfId="206" xr:uid="{00000000-0005-0000-0000-0000FBB40000}"/>
    <cellStyle name="SAPBEXaggExc1Emph" xfId="207" xr:uid="{00000000-0005-0000-0000-0000FCB40000}"/>
    <cellStyle name="SAPBEXaggExc2" xfId="208" xr:uid="{00000000-0005-0000-0000-0000FDB40000}"/>
    <cellStyle name="SAPBEXaggExc2Emph" xfId="209" xr:uid="{00000000-0005-0000-0000-0000FEB40000}"/>
    <cellStyle name="SAPBEXaggItem" xfId="210" xr:uid="{00000000-0005-0000-0000-0000FFB40000}"/>
    <cellStyle name="SAPBEXaggItem 2" xfId="211" xr:uid="{00000000-0005-0000-0000-000000B50000}"/>
    <cellStyle name="SAPBEXaggItem 2 2" xfId="212" xr:uid="{00000000-0005-0000-0000-000001B50000}"/>
    <cellStyle name="SAPBEXaggItem 3" xfId="213" xr:uid="{00000000-0005-0000-0000-000002B50000}"/>
    <cellStyle name="SAPBEXaggItem 4" xfId="433" xr:uid="{00000000-0005-0000-0000-000003B50000}"/>
    <cellStyle name="SAPBEXaggItem 4 2" xfId="46607" xr:uid="{00000000-0005-0000-0000-000004B50000}"/>
    <cellStyle name="SAPBEXaggItem 5" xfId="31431" xr:uid="{00000000-0005-0000-0000-000005B50000}"/>
    <cellStyle name="SAPBEXaggItem_Sept 2011 Total BW Data" xfId="214" xr:uid="{00000000-0005-0000-0000-000006B50000}"/>
    <cellStyle name="SAPBEXaggItemX" xfId="215" xr:uid="{00000000-0005-0000-0000-000007B50000}"/>
    <cellStyle name="SAPBEXaggItemX 2" xfId="434" xr:uid="{00000000-0005-0000-0000-000008B50000}"/>
    <cellStyle name="SAPBEXaggItemX 2 2" xfId="46667" xr:uid="{00000000-0005-0000-0000-000009B50000}"/>
    <cellStyle name="SAPBEXaggItemX 3" xfId="31410" xr:uid="{00000000-0005-0000-0000-00000AB50000}"/>
    <cellStyle name="SAPBEXchaText" xfId="216" xr:uid="{00000000-0005-0000-0000-00000BB50000}"/>
    <cellStyle name="SAPBEXchaText 2" xfId="435" xr:uid="{00000000-0005-0000-0000-00000CB50000}"/>
    <cellStyle name="SAPBEXchaText 2 2" xfId="46666" xr:uid="{00000000-0005-0000-0000-00000DB50000}"/>
    <cellStyle name="SAPBEXchaText 3" xfId="31430" xr:uid="{00000000-0005-0000-0000-00000EB50000}"/>
    <cellStyle name="SAPBEXColoum_Header_SA" xfId="217" xr:uid="{00000000-0005-0000-0000-00000FB50000}"/>
    <cellStyle name="SAPBEXexcBad" xfId="436" xr:uid="{00000000-0005-0000-0000-000010B50000}"/>
    <cellStyle name="SAPBEXexcBad7" xfId="218" xr:uid="{00000000-0005-0000-0000-000011B50000}"/>
    <cellStyle name="SAPBEXexcBad7 2" xfId="219" xr:uid="{00000000-0005-0000-0000-000012B50000}"/>
    <cellStyle name="SAPBEXexcBad8" xfId="220" xr:uid="{00000000-0005-0000-0000-000013B50000}"/>
    <cellStyle name="SAPBEXexcBad8 2" xfId="221" xr:uid="{00000000-0005-0000-0000-000014B50000}"/>
    <cellStyle name="SAPBEXexcBad9" xfId="222" xr:uid="{00000000-0005-0000-0000-000015B50000}"/>
    <cellStyle name="SAPBEXexcBad9 2" xfId="223" xr:uid="{00000000-0005-0000-0000-000016B50000}"/>
    <cellStyle name="SAPBEXexcCritical" xfId="437" xr:uid="{00000000-0005-0000-0000-000017B50000}"/>
    <cellStyle name="SAPBEXexcCritical4" xfId="224" xr:uid="{00000000-0005-0000-0000-000018B50000}"/>
    <cellStyle name="SAPBEXexcCritical4 2" xfId="225" xr:uid="{00000000-0005-0000-0000-000019B50000}"/>
    <cellStyle name="SAPBEXexcCritical5" xfId="226" xr:uid="{00000000-0005-0000-0000-00001AB50000}"/>
    <cellStyle name="SAPBEXexcCritical5 2" xfId="227" xr:uid="{00000000-0005-0000-0000-00001BB50000}"/>
    <cellStyle name="SAPBEXexcCritical6" xfId="228" xr:uid="{00000000-0005-0000-0000-00001CB50000}"/>
    <cellStyle name="SAPBEXexcCritical6 2" xfId="229" xr:uid="{00000000-0005-0000-0000-00001DB50000}"/>
    <cellStyle name="SAPBEXexcGood" xfId="438" xr:uid="{00000000-0005-0000-0000-00001EB50000}"/>
    <cellStyle name="SAPBEXexcGood1" xfId="230" xr:uid="{00000000-0005-0000-0000-00001FB50000}"/>
    <cellStyle name="SAPBEXexcGood1 2" xfId="231" xr:uid="{00000000-0005-0000-0000-000020B50000}"/>
    <cellStyle name="SAPBEXexcGood2" xfId="232" xr:uid="{00000000-0005-0000-0000-000021B50000}"/>
    <cellStyle name="SAPBEXexcGood2 2" xfId="233" xr:uid="{00000000-0005-0000-0000-000022B50000}"/>
    <cellStyle name="SAPBEXexcGood3" xfId="234" xr:uid="{00000000-0005-0000-0000-000023B50000}"/>
    <cellStyle name="SAPBEXexcGood3 2" xfId="235" xr:uid="{00000000-0005-0000-0000-000024B50000}"/>
    <cellStyle name="SAPBEXexcVeryBad" xfId="439" xr:uid="{00000000-0005-0000-0000-000025B50000}"/>
    <cellStyle name="SAPBEXfilterDrill" xfId="236" xr:uid="{00000000-0005-0000-0000-000026B50000}"/>
    <cellStyle name="SAPBEXfilterDrill 2" xfId="440" xr:uid="{00000000-0005-0000-0000-000027B50000}"/>
    <cellStyle name="SAPBEXfilterDrill 2 2" xfId="46665" xr:uid="{00000000-0005-0000-0000-000028B50000}"/>
    <cellStyle name="SAPBEXfilterDrill 3" xfId="31429" xr:uid="{00000000-0005-0000-0000-000029B50000}"/>
    <cellStyle name="SAPBEXfilterItem" xfId="237" xr:uid="{00000000-0005-0000-0000-00002AB50000}"/>
    <cellStyle name="SAPBEXfilterItem 2" xfId="238" xr:uid="{00000000-0005-0000-0000-00002BB50000}"/>
    <cellStyle name="SAPBEXfilterItem 3" xfId="441" xr:uid="{00000000-0005-0000-0000-00002CB50000}"/>
    <cellStyle name="SAPBEXfilterItem 3 2" xfId="46664" xr:uid="{00000000-0005-0000-0000-00002DB50000}"/>
    <cellStyle name="SAPBEXfilterItem 4" xfId="31428" xr:uid="{00000000-0005-0000-0000-00002EB50000}"/>
    <cellStyle name="SAPBEXfilterItem_2011-10 LIEE Table 6 (2)" xfId="239" xr:uid="{00000000-0005-0000-0000-00002FB50000}"/>
    <cellStyle name="SAPBEXfilterText" xfId="240" xr:uid="{00000000-0005-0000-0000-000030B50000}"/>
    <cellStyle name="SAPBEXfilterText 2" xfId="241" xr:uid="{00000000-0005-0000-0000-000031B50000}"/>
    <cellStyle name="SAPBEXfilterText 2 2" xfId="242" xr:uid="{00000000-0005-0000-0000-000032B50000}"/>
    <cellStyle name="SAPBEXfilterText 3" xfId="442" xr:uid="{00000000-0005-0000-0000-000033B50000}"/>
    <cellStyle name="SAPBEXfilterText 3 2" xfId="46615" xr:uid="{00000000-0005-0000-0000-000034B50000}"/>
    <cellStyle name="SAPBEXfilterText 4" xfId="31427" xr:uid="{00000000-0005-0000-0000-000035B50000}"/>
    <cellStyle name="SAPBEXfilterText_2011-12 LIEE Table 1 Updated budget" xfId="243" xr:uid="{00000000-0005-0000-0000-000036B50000}"/>
    <cellStyle name="SAPBEXformats" xfId="244" xr:uid="{00000000-0005-0000-0000-000037B50000}"/>
    <cellStyle name="SAPBEXformats 2" xfId="443" xr:uid="{00000000-0005-0000-0000-000038B50000}"/>
    <cellStyle name="SAPBEXformats 2 2" xfId="46608" xr:uid="{00000000-0005-0000-0000-000039B50000}"/>
    <cellStyle name="SAPBEXformats 3" xfId="31426" xr:uid="{00000000-0005-0000-0000-00003AB50000}"/>
    <cellStyle name="SAPBEXheaderData" xfId="245" xr:uid="{00000000-0005-0000-0000-00003BB50000}"/>
    <cellStyle name="SAPBEXheaderData 2" xfId="444" xr:uid="{00000000-0005-0000-0000-00003CB50000}"/>
    <cellStyle name="SAPBEXheaderData 3" xfId="31425" xr:uid="{00000000-0005-0000-0000-00003DB50000}"/>
    <cellStyle name="SAPBEXheaderItem" xfId="246" xr:uid="{00000000-0005-0000-0000-00003EB50000}"/>
    <cellStyle name="SAPBEXheaderItem 2" xfId="247" xr:uid="{00000000-0005-0000-0000-00003FB50000}"/>
    <cellStyle name="SAPBEXheaderItem 2 2" xfId="248" xr:uid="{00000000-0005-0000-0000-000040B50000}"/>
    <cellStyle name="SAPBEXheaderItem 3" xfId="445" xr:uid="{00000000-0005-0000-0000-000041B50000}"/>
    <cellStyle name="SAPBEXheaderItem 3 2" xfId="46663" xr:uid="{00000000-0005-0000-0000-000042B50000}"/>
    <cellStyle name="SAPBEXheaderItem 4" xfId="31424" xr:uid="{00000000-0005-0000-0000-000043B50000}"/>
    <cellStyle name="SAPBEXheaderItem_2011-10 LIEE Table 6 (2)" xfId="249" xr:uid="{00000000-0005-0000-0000-000044B50000}"/>
    <cellStyle name="SAPBEXheaderText" xfId="250" xr:uid="{00000000-0005-0000-0000-000045B50000}"/>
    <cellStyle name="SAPBEXheaderText 2" xfId="251" xr:uid="{00000000-0005-0000-0000-000046B50000}"/>
    <cellStyle name="SAPBEXheaderText 2 2" xfId="252" xr:uid="{00000000-0005-0000-0000-000047B50000}"/>
    <cellStyle name="SAPBEXheaderText 3" xfId="446" xr:uid="{00000000-0005-0000-0000-000048B50000}"/>
    <cellStyle name="SAPBEXheaderText 3 2" xfId="46602" xr:uid="{00000000-0005-0000-0000-000049B50000}"/>
    <cellStyle name="SAPBEXheaderText 4" xfId="31479" xr:uid="{00000000-0005-0000-0000-00004AB50000}"/>
    <cellStyle name="SAPBEXheaderText_2011-10 LIEE Table 6 (2)" xfId="253" xr:uid="{00000000-0005-0000-0000-00004BB50000}"/>
    <cellStyle name="SAPBEXHLevel0" xfId="254" xr:uid="{00000000-0005-0000-0000-00004CB50000}"/>
    <cellStyle name="SAPBEXHLevel0 10" xfId="1017" xr:uid="{00000000-0005-0000-0000-00004DB50000}"/>
    <cellStyle name="SAPBEXHLevel0 10 2" xfId="1018" xr:uid="{00000000-0005-0000-0000-00004EB50000}"/>
    <cellStyle name="SAPBEXHLevel0 11" xfId="1016" xr:uid="{00000000-0005-0000-0000-00004FB50000}"/>
    <cellStyle name="SAPBEXHLevel0 12" xfId="447" xr:uid="{00000000-0005-0000-0000-000050B50000}"/>
    <cellStyle name="SAPBEXHLevel0 13" xfId="31423" xr:uid="{00000000-0005-0000-0000-000051B50000}"/>
    <cellStyle name="SAPBEXHLevel0 2" xfId="255" xr:uid="{00000000-0005-0000-0000-000052B50000}"/>
    <cellStyle name="SAPBEXHLevel0 2 2" xfId="256" xr:uid="{00000000-0005-0000-0000-000053B50000}"/>
    <cellStyle name="SAPBEXHLevel0 2 2 2" xfId="539" xr:uid="{00000000-0005-0000-0000-000054B50000}"/>
    <cellStyle name="SAPBEXHLevel0 2 2 3" xfId="449" xr:uid="{00000000-0005-0000-0000-000055B50000}"/>
    <cellStyle name="SAPBEXHLevel0 2 2 4" xfId="31478" xr:uid="{00000000-0005-0000-0000-000056B50000}"/>
    <cellStyle name="SAPBEXHLevel0 2 3" xfId="538" xr:uid="{00000000-0005-0000-0000-000057B50000}"/>
    <cellStyle name="SAPBEXHLevel0 2 4" xfId="448" xr:uid="{00000000-0005-0000-0000-000058B50000}"/>
    <cellStyle name="SAPBEXHLevel0 2 5" xfId="31477" xr:uid="{00000000-0005-0000-0000-000059B50000}"/>
    <cellStyle name="SAPBEXHLevel0 3" xfId="450" xr:uid="{00000000-0005-0000-0000-00005AB50000}"/>
    <cellStyle name="SAPBEXHLevel0 3 2" xfId="540" xr:uid="{00000000-0005-0000-0000-00005BB50000}"/>
    <cellStyle name="SAPBEXHLevel0 3 3" xfId="46622" xr:uid="{00000000-0005-0000-0000-00005CB50000}"/>
    <cellStyle name="SAPBEXHLevel0 4" xfId="1019" xr:uid="{00000000-0005-0000-0000-00005DB50000}"/>
    <cellStyle name="SAPBEXHLevel0 5" xfId="1020" xr:uid="{00000000-0005-0000-0000-00005EB50000}"/>
    <cellStyle name="SAPBEXHLevel0 5 2" xfId="1021" xr:uid="{00000000-0005-0000-0000-00005FB50000}"/>
    <cellStyle name="SAPBEXHLevel0 5 3" xfId="1022" xr:uid="{00000000-0005-0000-0000-000060B50000}"/>
    <cellStyle name="SAPBEXHLevel0 6" xfId="1023" xr:uid="{00000000-0005-0000-0000-000061B50000}"/>
    <cellStyle name="SAPBEXHLevel0 6 2" xfId="1024" xr:uid="{00000000-0005-0000-0000-000062B50000}"/>
    <cellStyle name="SAPBEXHLevel0 7" xfId="1025" xr:uid="{00000000-0005-0000-0000-000063B50000}"/>
    <cellStyle name="SAPBEXHLevel0 7 2" xfId="1026" xr:uid="{00000000-0005-0000-0000-000064B50000}"/>
    <cellStyle name="SAPBEXHLevel0 8" xfId="1027" xr:uid="{00000000-0005-0000-0000-000065B50000}"/>
    <cellStyle name="SAPBEXHLevel0 9" xfId="1028" xr:uid="{00000000-0005-0000-0000-000066B50000}"/>
    <cellStyle name="SAPBEXHLevel0 9 2" xfId="1029" xr:uid="{00000000-0005-0000-0000-000067B50000}"/>
    <cellStyle name="SAPBEXHLevel0_2011-10 LIEE Table 6 (2)" xfId="257" xr:uid="{00000000-0005-0000-0000-000068B50000}"/>
    <cellStyle name="SAPBEXHLevel0X" xfId="258" xr:uid="{00000000-0005-0000-0000-000069B50000}"/>
    <cellStyle name="SAPBEXHLevel0X 10" xfId="1031" xr:uid="{00000000-0005-0000-0000-00006AB50000}"/>
    <cellStyle name="SAPBEXHLevel0X 10 2" xfId="1032" xr:uid="{00000000-0005-0000-0000-00006BB50000}"/>
    <cellStyle name="SAPBEXHLevel0X 11" xfId="1030" xr:uid="{00000000-0005-0000-0000-00006CB50000}"/>
    <cellStyle name="SAPBEXHLevel0X 12" xfId="451" xr:uid="{00000000-0005-0000-0000-00006DB50000}"/>
    <cellStyle name="SAPBEXHLevel0X 13" xfId="31422" xr:uid="{00000000-0005-0000-0000-00006EB50000}"/>
    <cellStyle name="SAPBEXHLevel0X 2" xfId="259" xr:uid="{00000000-0005-0000-0000-00006FB50000}"/>
    <cellStyle name="SAPBEXHLevel0X 2 2" xfId="260" xr:uid="{00000000-0005-0000-0000-000070B50000}"/>
    <cellStyle name="SAPBEXHLevel0X 2 2 2" xfId="542" xr:uid="{00000000-0005-0000-0000-000071B50000}"/>
    <cellStyle name="SAPBEXHLevel0X 2 2 3" xfId="453" xr:uid="{00000000-0005-0000-0000-000072B50000}"/>
    <cellStyle name="SAPBEXHLevel0X 2 2 4" xfId="31507" xr:uid="{00000000-0005-0000-0000-000073B50000}"/>
    <cellStyle name="SAPBEXHLevel0X 2 3" xfId="541" xr:uid="{00000000-0005-0000-0000-000074B50000}"/>
    <cellStyle name="SAPBEXHLevel0X 2 4" xfId="452" xr:uid="{00000000-0005-0000-0000-000075B50000}"/>
    <cellStyle name="SAPBEXHLevel0X 2 5" xfId="31421" xr:uid="{00000000-0005-0000-0000-000076B50000}"/>
    <cellStyle name="SAPBEXHLevel0X 3" xfId="261" xr:uid="{00000000-0005-0000-0000-000077B50000}"/>
    <cellStyle name="SAPBEXHLevel0X 3 2" xfId="262" xr:uid="{00000000-0005-0000-0000-000078B50000}"/>
    <cellStyle name="SAPBEXHLevel0X 3 2 2" xfId="543" xr:uid="{00000000-0005-0000-0000-000079B50000}"/>
    <cellStyle name="SAPBEXHLevel0X 3 2 3" xfId="31476" xr:uid="{00000000-0005-0000-0000-00007AB50000}"/>
    <cellStyle name="SAPBEXHLevel0X 3 3" xfId="454" xr:uid="{00000000-0005-0000-0000-00007BB50000}"/>
    <cellStyle name="SAPBEXHLevel0X 3 4" xfId="31418" xr:uid="{00000000-0005-0000-0000-00007CB50000}"/>
    <cellStyle name="SAPBEXHLevel0X 4" xfId="263" xr:uid="{00000000-0005-0000-0000-00007DB50000}"/>
    <cellStyle name="SAPBEXHLevel0X 4 2" xfId="1033" xr:uid="{00000000-0005-0000-0000-00007EB50000}"/>
    <cellStyle name="SAPBEXHLevel0X 5" xfId="1034" xr:uid="{00000000-0005-0000-0000-00007FB50000}"/>
    <cellStyle name="SAPBEXHLevel0X 5 2" xfId="1035" xr:uid="{00000000-0005-0000-0000-000080B50000}"/>
    <cellStyle name="SAPBEXHLevel0X 5 3" xfId="1036" xr:uid="{00000000-0005-0000-0000-000081B50000}"/>
    <cellStyle name="SAPBEXHLevel0X 5 4" xfId="46595" xr:uid="{00000000-0005-0000-0000-000082B50000}"/>
    <cellStyle name="SAPBEXHLevel0X 6" xfId="1037" xr:uid="{00000000-0005-0000-0000-000083B50000}"/>
    <cellStyle name="SAPBEXHLevel0X 6 2" xfId="1038" xr:uid="{00000000-0005-0000-0000-000084B50000}"/>
    <cellStyle name="SAPBEXHLevel0X 7" xfId="1039" xr:uid="{00000000-0005-0000-0000-000085B50000}"/>
    <cellStyle name="SAPBEXHLevel0X 7 2" xfId="1040" xr:uid="{00000000-0005-0000-0000-000086B50000}"/>
    <cellStyle name="SAPBEXHLevel0X 8" xfId="1041" xr:uid="{00000000-0005-0000-0000-000087B50000}"/>
    <cellStyle name="SAPBEXHLevel0X 9" xfId="1042" xr:uid="{00000000-0005-0000-0000-000088B50000}"/>
    <cellStyle name="SAPBEXHLevel0X 9 2" xfId="1043" xr:uid="{00000000-0005-0000-0000-000089B50000}"/>
    <cellStyle name="SAPBEXHLevel1" xfId="264" xr:uid="{00000000-0005-0000-0000-00008AB50000}"/>
    <cellStyle name="SAPBEXHLevel1 10" xfId="1045" xr:uid="{00000000-0005-0000-0000-00008BB50000}"/>
    <cellStyle name="SAPBEXHLevel1 10 2" xfId="1046" xr:uid="{00000000-0005-0000-0000-00008CB50000}"/>
    <cellStyle name="SAPBEXHLevel1 11" xfId="1044" xr:uid="{00000000-0005-0000-0000-00008DB50000}"/>
    <cellStyle name="SAPBEXHLevel1 12" xfId="455" xr:uid="{00000000-0005-0000-0000-00008EB50000}"/>
    <cellStyle name="SAPBEXHLevel1 13" xfId="31420" xr:uid="{00000000-0005-0000-0000-00008FB50000}"/>
    <cellStyle name="SAPBEXHLevel1 2" xfId="265" xr:uid="{00000000-0005-0000-0000-000090B50000}"/>
    <cellStyle name="SAPBEXHLevel1 2 2" xfId="266" xr:uid="{00000000-0005-0000-0000-000091B50000}"/>
    <cellStyle name="SAPBEXHLevel1 2 2 2" xfId="545" xr:uid="{00000000-0005-0000-0000-000092B50000}"/>
    <cellStyle name="SAPBEXHLevel1 2 2 3" xfId="457" xr:uid="{00000000-0005-0000-0000-000093B50000}"/>
    <cellStyle name="SAPBEXHLevel1 2 2 4" xfId="31409" xr:uid="{00000000-0005-0000-0000-000094B50000}"/>
    <cellStyle name="SAPBEXHLevel1 2 3" xfId="544" xr:uid="{00000000-0005-0000-0000-000095B50000}"/>
    <cellStyle name="SAPBEXHLevel1 2 4" xfId="456" xr:uid="{00000000-0005-0000-0000-000096B50000}"/>
    <cellStyle name="SAPBEXHLevel1 2 5" xfId="31419" xr:uid="{00000000-0005-0000-0000-000097B50000}"/>
    <cellStyle name="SAPBEXHLevel1 3" xfId="458" xr:uid="{00000000-0005-0000-0000-000098B50000}"/>
    <cellStyle name="SAPBEXHLevel1 3 2" xfId="546" xr:uid="{00000000-0005-0000-0000-000099B50000}"/>
    <cellStyle name="SAPBEXHLevel1 3 3" xfId="46587" xr:uid="{00000000-0005-0000-0000-00009AB50000}"/>
    <cellStyle name="SAPBEXHLevel1 4" xfId="1047" xr:uid="{00000000-0005-0000-0000-00009BB50000}"/>
    <cellStyle name="SAPBEXHLevel1 5" xfId="1048" xr:uid="{00000000-0005-0000-0000-00009CB50000}"/>
    <cellStyle name="SAPBEXHLevel1 5 2" xfId="1049" xr:uid="{00000000-0005-0000-0000-00009DB50000}"/>
    <cellStyle name="SAPBEXHLevel1 5 3" xfId="1050" xr:uid="{00000000-0005-0000-0000-00009EB50000}"/>
    <cellStyle name="SAPBEXHLevel1 6" xfId="1051" xr:uid="{00000000-0005-0000-0000-00009FB50000}"/>
    <cellStyle name="SAPBEXHLevel1 6 2" xfId="1052" xr:uid="{00000000-0005-0000-0000-0000A0B50000}"/>
    <cellStyle name="SAPBEXHLevel1 7" xfId="1053" xr:uid="{00000000-0005-0000-0000-0000A1B50000}"/>
    <cellStyle name="SAPBEXHLevel1 7 2" xfId="1054" xr:uid="{00000000-0005-0000-0000-0000A2B50000}"/>
    <cellStyle name="SAPBEXHLevel1 8" xfId="1055" xr:uid="{00000000-0005-0000-0000-0000A3B50000}"/>
    <cellStyle name="SAPBEXHLevel1 9" xfId="1056" xr:uid="{00000000-0005-0000-0000-0000A4B50000}"/>
    <cellStyle name="SAPBEXHLevel1 9 2" xfId="1057" xr:uid="{00000000-0005-0000-0000-0000A5B50000}"/>
    <cellStyle name="SAPBEXHLevel1_2011-12 LIEE Table 1 Updated budget" xfId="267" xr:uid="{00000000-0005-0000-0000-0000A6B50000}"/>
    <cellStyle name="SAPBEXHLevel1X" xfId="268" xr:uid="{00000000-0005-0000-0000-0000A7B50000}"/>
    <cellStyle name="SAPBEXHLevel1X 10" xfId="1059" xr:uid="{00000000-0005-0000-0000-0000A8B50000}"/>
    <cellStyle name="SAPBEXHLevel1X 10 2" xfId="1060" xr:uid="{00000000-0005-0000-0000-0000A9B50000}"/>
    <cellStyle name="SAPBEXHLevel1X 11" xfId="1058" xr:uid="{00000000-0005-0000-0000-0000AAB50000}"/>
    <cellStyle name="SAPBEXHLevel1X 12" xfId="459" xr:uid="{00000000-0005-0000-0000-0000ABB50000}"/>
    <cellStyle name="SAPBEXHLevel1X 13" xfId="31408" xr:uid="{00000000-0005-0000-0000-0000ACB50000}"/>
    <cellStyle name="SAPBEXHLevel1X 2" xfId="269" xr:uid="{00000000-0005-0000-0000-0000ADB50000}"/>
    <cellStyle name="SAPBEXHLevel1X 2 2" xfId="270" xr:uid="{00000000-0005-0000-0000-0000AEB50000}"/>
    <cellStyle name="SAPBEXHLevel1X 2 2 2" xfId="548" xr:uid="{00000000-0005-0000-0000-0000AFB50000}"/>
    <cellStyle name="SAPBEXHLevel1X 2 2 3" xfId="461" xr:uid="{00000000-0005-0000-0000-0000B0B50000}"/>
    <cellStyle name="SAPBEXHLevel1X 2 2 4" xfId="31407" xr:uid="{00000000-0005-0000-0000-0000B1B50000}"/>
    <cellStyle name="SAPBEXHLevel1X 2 3" xfId="547" xr:uid="{00000000-0005-0000-0000-0000B2B50000}"/>
    <cellStyle name="SAPBEXHLevel1X 2 4" xfId="460" xr:uid="{00000000-0005-0000-0000-0000B3B50000}"/>
    <cellStyle name="SAPBEXHLevel1X 2 5" xfId="31506" xr:uid="{00000000-0005-0000-0000-0000B4B50000}"/>
    <cellStyle name="SAPBEXHLevel1X 3" xfId="271" xr:uid="{00000000-0005-0000-0000-0000B5B50000}"/>
    <cellStyle name="SAPBEXHLevel1X 3 2" xfId="272" xr:uid="{00000000-0005-0000-0000-0000B6B50000}"/>
    <cellStyle name="SAPBEXHLevel1X 3 2 2" xfId="549" xr:uid="{00000000-0005-0000-0000-0000B7B50000}"/>
    <cellStyle name="SAPBEXHLevel1X 3 2 3" xfId="31406" xr:uid="{00000000-0005-0000-0000-0000B8B50000}"/>
    <cellStyle name="SAPBEXHLevel1X 3 3" xfId="462" xr:uid="{00000000-0005-0000-0000-0000B9B50000}"/>
    <cellStyle name="SAPBEXHLevel1X 3 4" xfId="31505" xr:uid="{00000000-0005-0000-0000-0000BAB50000}"/>
    <cellStyle name="SAPBEXHLevel1X 4" xfId="273" xr:uid="{00000000-0005-0000-0000-0000BBB50000}"/>
    <cellStyle name="SAPBEXHLevel1X 4 2" xfId="1061" xr:uid="{00000000-0005-0000-0000-0000BCB50000}"/>
    <cellStyle name="SAPBEXHLevel1X 5" xfId="1062" xr:uid="{00000000-0005-0000-0000-0000BDB50000}"/>
    <cellStyle name="SAPBEXHLevel1X 5 2" xfId="1063" xr:uid="{00000000-0005-0000-0000-0000BEB50000}"/>
    <cellStyle name="SAPBEXHLevel1X 5 3" xfId="1064" xr:uid="{00000000-0005-0000-0000-0000BFB50000}"/>
    <cellStyle name="SAPBEXHLevel1X 5 4" xfId="46623" xr:uid="{00000000-0005-0000-0000-0000C0B50000}"/>
    <cellStyle name="SAPBEXHLevel1X 6" xfId="1065" xr:uid="{00000000-0005-0000-0000-0000C1B50000}"/>
    <cellStyle name="SAPBEXHLevel1X 6 2" xfId="1066" xr:uid="{00000000-0005-0000-0000-0000C2B50000}"/>
    <cellStyle name="SAPBEXHLevel1X 7" xfId="1067" xr:uid="{00000000-0005-0000-0000-0000C3B50000}"/>
    <cellStyle name="SAPBEXHLevel1X 7 2" xfId="1068" xr:uid="{00000000-0005-0000-0000-0000C4B50000}"/>
    <cellStyle name="SAPBEXHLevel1X 8" xfId="1069" xr:uid="{00000000-0005-0000-0000-0000C5B50000}"/>
    <cellStyle name="SAPBEXHLevel1X 9" xfId="1070" xr:uid="{00000000-0005-0000-0000-0000C6B50000}"/>
    <cellStyle name="SAPBEXHLevel1X 9 2" xfId="1071" xr:uid="{00000000-0005-0000-0000-0000C7B50000}"/>
    <cellStyle name="SAPBEXHLevel2" xfId="274" xr:uid="{00000000-0005-0000-0000-0000C8B50000}"/>
    <cellStyle name="SAPBEXHLevel2 10" xfId="1073" xr:uid="{00000000-0005-0000-0000-0000C9B50000}"/>
    <cellStyle name="SAPBEXHLevel2 10 2" xfId="1074" xr:uid="{00000000-0005-0000-0000-0000CAB50000}"/>
    <cellStyle name="SAPBEXHLevel2 11" xfId="1072" xr:uid="{00000000-0005-0000-0000-0000CBB50000}"/>
    <cellStyle name="SAPBEXHLevel2 12" xfId="463" xr:uid="{00000000-0005-0000-0000-0000CCB50000}"/>
    <cellStyle name="SAPBEXHLevel2 13" xfId="31417" xr:uid="{00000000-0005-0000-0000-0000CDB50000}"/>
    <cellStyle name="SAPBEXHLevel2 2" xfId="275" xr:uid="{00000000-0005-0000-0000-0000CEB50000}"/>
    <cellStyle name="SAPBEXHLevel2 2 2" xfId="276" xr:uid="{00000000-0005-0000-0000-0000CFB50000}"/>
    <cellStyle name="SAPBEXHLevel2 2 2 2" xfId="551" xr:uid="{00000000-0005-0000-0000-0000D0B50000}"/>
    <cellStyle name="SAPBEXHLevel2 2 2 3" xfId="465" xr:uid="{00000000-0005-0000-0000-0000D1B50000}"/>
    <cellStyle name="SAPBEXHLevel2 2 2 4" xfId="31405" xr:uid="{00000000-0005-0000-0000-0000D2B50000}"/>
    <cellStyle name="SAPBEXHLevel2 2 3" xfId="550" xr:uid="{00000000-0005-0000-0000-0000D3B50000}"/>
    <cellStyle name="SAPBEXHLevel2 2 4" xfId="464" xr:uid="{00000000-0005-0000-0000-0000D4B50000}"/>
    <cellStyle name="SAPBEXHLevel2 2 5" xfId="31504" xr:uid="{00000000-0005-0000-0000-0000D5B50000}"/>
    <cellStyle name="SAPBEXHLevel2 3" xfId="466" xr:uid="{00000000-0005-0000-0000-0000D6B50000}"/>
    <cellStyle name="SAPBEXHLevel2 3 2" xfId="552" xr:uid="{00000000-0005-0000-0000-0000D7B50000}"/>
    <cellStyle name="SAPBEXHLevel2 3 3" xfId="46586" xr:uid="{00000000-0005-0000-0000-0000D8B50000}"/>
    <cellStyle name="SAPBEXHLevel2 4" xfId="1075" xr:uid="{00000000-0005-0000-0000-0000D9B50000}"/>
    <cellStyle name="SAPBEXHLevel2 5" xfId="1076" xr:uid="{00000000-0005-0000-0000-0000DAB50000}"/>
    <cellStyle name="SAPBEXHLevel2 5 2" xfId="1077" xr:uid="{00000000-0005-0000-0000-0000DBB50000}"/>
    <cellStyle name="SAPBEXHLevel2 5 3" xfId="1078" xr:uid="{00000000-0005-0000-0000-0000DCB50000}"/>
    <cellStyle name="SAPBEXHLevel2 6" xfId="1079" xr:uid="{00000000-0005-0000-0000-0000DDB50000}"/>
    <cellStyle name="SAPBEXHLevel2 6 2" xfId="1080" xr:uid="{00000000-0005-0000-0000-0000DEB50000}"/>
    <cellStyle name="SAPBEXHLevel2 7" xfId="1081" xr:uid="{00000000-0005-0000-0000-0000DFB50000}"/>
    <cellStyle name="SAPBEXHLevel2 7 2" xfId="1082" xr:uid="{00000000-0005-0000-0000-0000E0B50000}"/>
    <cellStyle name="SAPBEXHLevel2 8" xfId="1083" xr:uid="{00000000-0005-0000-0000-0000E1B50000}"/>
    <cellStyle name="SAPBEXHLevel2 9" xfId="1084" xr:uid="{00000000-0005-0000-0000-0000E2B50000}"/>
    <cellStyle name="SAPBEXHLevel2 9 2" xfId="1085" xr:uid="{00000000-0005-0000-0000-0000E3B50000}"/>
    <cellStyle name="SAPBEXHLevel2_2011-12 LIEE Table 1 Updated budget" xfId="277" xr:uid="{00000000-0005-0000-0000-0000E4B50000}"/>
    <cellStyle name="SAPBEXHLevel2X" xfId="278" xr:uid="{00000000-0005-0000-0000-0000E5B50000}"/>
    <cellStyle name="SAPBEXHLevel2X 10" xfId="1087" xr:uid="{00000000-0005-0000-0000-0000E6B50000}"/>
    <cellStyle name="SAPBEXHLevel2X 10 2" xfId="1088" xr:uid="{00000000-0005-0000-0000-0000E7B50000}"/>
    <cellStyle name="SAPBEXHLevel2X 11" xfId="1086" xr:uid="{00000000-0005-0000-0000-0000E8B50000}"/>
    <cellStyle name="SAPBEXHLevel2X 12" xfId="467" xr:uid="{00000000-0005-0000-0000-0000E9B50000}"/>
    <cellStyle name="SAPBEXHLevel2X 13" xfId="31404" xr:uid="{00000000-0005-0000-0000-0000EAB50000}"/>
    <cellStyle name="SAPBEXHLevel2X 2" xfId="279" xr:uid="{00000000-0005-0000-0000-0000EBB50000}"/>
    <cellStyle name="SAPBEXHLevel2X 2 2" xfId="280" xr:uid="{00000000-0005-0000-0000-0000ECB50000}"/>
    <cellStyle name="SAPBEXHLevel2X 2 2 2" xfId="554" xr:uid="{00000000-0005-0000-0000-0000EDB50000}"/>
    <cellStyle name="SAPBEXHLevel2X 2 2 3" xfId="469" xr:uid="{00000000-0005-0000-0000-0000EEB50000}"/>
    <cellStyle name="SAPBEXHLevel2X 2 2 4" xfId="31403" xr:uid="{00000000-0005-0000-0000-0000EFB50000}"/>
    <cellStyle name="SAPBEXHLevel2X 2 3" xfId="553" xr:uid="{00000000-0005-0000-0000-0000F0B50000}"/>
    <cellStyle name="SAPBEXHLevel2X 2 4" xfId="468" xr:uid="{00000000-0005-0000-0000-0000F1B50000}"/>
    <cellStyle name="SAPBEXHLevel2X 2 5" xfId="31503" xr:uid="{00000000-0005-0000-0000-0000F2B50000}"/>
    <cellStyle name="SAPBEXHLevel2X 3" xfId="281" xr:uid="{00000000-0005-0000-0000-0000F3B50000}"/>
    <cellStyle name="SAPBEXHLevel2X 3 2" xfId="282" xr:uid="{00000000-0005-0000-0000-0000F4B50000}"/>
    <cellStyle name="SAPBEXHLevel2X 3 2 2" xfId="555" xr:uid="{00000000-0005-0000-0000-0000F5B50000}"/>
    <cellStyle name="SAPBEXHLevel2X 3 2 3" xfId="31402" xr:uid="{00000000-0005-0000-0000-0000F6B50000}"/>
    <cellStyle name="SAPBEXHLevel2X 3 3" xfId="470" xr:uid="{00000000-0005-0000-0000-0000F7B50000}"/>
    <cellStyle name="SAPBEXHLevel2X 3 4" xfId="31502" xr:uid="{00000000-0005-0000-0000-0000F8B50000}"/>
    <cellStyle name="SAPBEXHLevel2X 4" xfId="283" xr:uid="{00000000-0005-0000-0000-0000F9B50000}"/>
    <cellStyle name="SAPBEXHLevel2X 4 2" xfId="1089" xr:uid="{00000000-0005-0000-0000-0000FAB50000}"/>
    <cellStyle name="SAPBEXHLevel2X 5" xfId="1090" xr:uid="{00000000-0005-0000-0000-0000FBB50000}"/>
    <cellStyle name="SAPBEXHLevel2X 5 2" xfId="1091" xr:uid="{00000000-0005-0000-0000-0000FCB50000}"/>
    <cellStyle name="SAPBEXHLevel2X 5 3" xfId="1092" xr:uid="{00000000-0005-0000-0000-0000FDB50000}"/>
    <cellStyle name="SAPBEXHLevel2X 5 4" xfId="46594" xr:uid="{00000000-0005-0000-0000-0000FEB50000}"/>
    <cellStyle name="SAPBEXHLevel2X 6" xfId="1093" xr:uid="{00000000-0005-0000-0000-0000FFB50000}"/>
    <cellStyle name="SAPBEXHLevel2X 6 2" xfId="1094" xr:uid="{00000000-0005-0000-0000-000000B60000}"/>
    <cellStyle name="SAPBEXHLevel2X 7" xfId="1095" xr:uid="{00000000-0005-0000-0000-000001B60000}"/>
    <cellStyle name="SAPBEXHLevel2X 7 2" xfId="1096" xr:uid="{00000000-0005-0000-0000-000002B60000}"/>
    <cellStyle name="SAPBEXHLevel2X 8" xfId="1097" xr:uid="{00000000-0005-0000-0000-000003B60000}"/>
    <cellStyle name="SAPBEXHLevel2X 9" xfId="1098" xr:uid="{00000000-0005-0000-0000-000004B60000}"/>
    <cellStyle name="SAPBEXHLevel2X 9 2" xfId="1099" xr:uid="{00000000-0005-0000-0000-000005B60000}"/>
    <cellStyle name="SAPBEXHLevel3" xfId="284" xr:uid="{00000000-0005-0000-0000-000006B60000}"/>
    <cellStyle name="SAPBEXHLevel3 10" xfId="1101" xr:uid="{00000000-0005-0000-0000-000007B60000}"/>
    <cellStyle name="SAPBEXHLevel3 10 2" xfId="1102" xr:uid="{00000000-0005-0000-0000-000008B60000}"/>
    <cellStyle name="SAPBEXHLevel3 11" xfId="1100" xr:uid="{00000000-0005-0000-0000-000009B60000}"/>
    <cellStyle name="SAPBEXHLevel3 12" xfId="471" xr:uid="{00000000-0005-0000-0000-00000AB60000}"/>
    <cellStyle name="SAPBEXHLevel3 13" xfId="31401" xr:uid="{00000000-0005-0000-0000-00000BB60000}"/>
    <cellStyle name="SAPBEXHLevel3 2" xfId="285" xr:uid="{00000000-0005-0000-0000-00000CB60000}"/>
    <cellStyle name="SAPBEXHLevel3 2 2" xfId="286" xr:uid="{00000000-0005-0000-0000-00000DB60000}"/>
    <cellStyle name="SAPBEXHLevel3 2 2 2" xfId="557" xr:uid="{00000000-0005-0000-0000-00000EB60000}"/>
    <cellStyle name="SAPBEXHLevel3 2 2 3" xfId="473" xr:uid="{00000000-0005-0000-0000-00000FB60000}"/>
    <cellStyle name="SAPBEXHLevel3 2 2 4" xfId="31400" xr:uid="{00000000-0005-0000-0000-000010B60000}"/>
    <cellStyle name="SAPBEXHLevel3 2 3" xfId="556" xr:uid="{00000000-0005-0000-0000-000011B60000}"/>
    <cellStyle name="SAPBEXHLevel3 2 4" xfId="472" xr:uid="{00000000-0005-0000-0000-000012B60000}"/>
    <cellStyle name="SAPBEXHLevel3 2 5" xfId="31501" xr:uid="{00000000-0005-0000-0000-000013B60000}"/>
    <cellStyle name="SAPBEXHLevel3 3" xfId="474" xr:uid="{00000000-0005-0000-0000-000014B60000}"/>
    <cellStyle name="SAPBEXHLevel3 3 2" xfId="558" xr:uid="{00000000-0005-0000-0000-000015B60000}"/>
    <cellStyle name="SAPBEXHLevel3 3 3" xfId="46724" xr:uid="{00000000-0005-0000-0000-000016B60000}"/>
    <cellStyle name="SAPBEXHLevel3 4" xfId="1103" xr:uid="{00000000-0005-0000-0000-000017B60000}"/>
    <cellStyle name="SAPBEXHLevel3 5" xfId="1104" xr:uid="{00000000-0005-0000-0000-000018B60000}"/>
    <cellStyle name="SAPBEXHLevel3 5 2" xfId="1105" xr:uid="{00000000-0005-0000-0000-000019B60000}"/>
    <cellStyle name="SAPBEXHLevel3 5 3" xfId="1106" xr:uid="{00000000-0005-0000-0000-00001AB60000}"/>
    <cellStyle name="SAPBEXHLevel3 6" xfId="1107" xr:uid="{00000000-0005-0000-0000-00001BB60000}"/>
    <cellStyle name="SAPBEXHLevel3 6 2" xfId="1108" xr:uid="{00000000-0005-0000-0000-00001CB60000}"/>
    <cellStyle name="SAPBEXHLevel3 7" xfId="1109" xr:uid="{00000000-0005-0000-0000-00001DB60000}"/>
    <cellStyle name="SAPBEXHLevel3 7 2" xfId="1110" xr:uid="{00000000-0005-0000-0000-00001EB60000}"/>
    <cellStyle name="SAPBEXHLevel3 8" xfId="1111" xr:uid="{00000000-0005-0000-0000-00001FB60000}"/>
    <cellStyle name="SAPBEXHLevel3 9" xfId="1112" xr:uid="{00000000-0005-0000-0000-000020B60000}"/>
    <cellStyle name="SAPBEXHLevel3 9 2" xfId="1113" xr:uid="{00000000-0005-0000-0000-000021B60000}"/>
    <cellStyle name="SAPBEXHLevel3_2011-12 LIEE Table 1 Updated budget" xfId="287" xr:uid="{00000000-0005-0000-0000-000022B60000}"/>
    <cellStyle name="SAPBEXHLevel3X" xfId="288" xr:uid="{00000000-0005-0000-0000-000023B60000}"/>
    <cellStyle name="SAPBEXHLevel3X 10" xfId="1115" xr:uid="{00000000-0005-0000-0000-000024B60000}"/>
    <cellStyle name="SAPBEXHLevel3X 10 2" xfId="1116" xr:uid="{00000000-0005-0000-0000-000025B60000}"/>
    <cellStyle name="SAPBEXHLevel3X 11" xfId="1114" xr:uid="{00000000-0005-0000-0000-000026B60000}"/>
    <cellStyle name="SAPBEXHLevel3X 12" xfId="475" xr:uid="{00000000-0005-0000-0000-000027B60000}"/>
    <cellStyle name="SAPBEXHLevel3X 13" xfId="31399" xr:uid="{00000000-0005-0000-0000-000028B60000}"/>
    <cellStyle name="SAPBEXHLevel3X 2" xfId="289" xr:uid="{00000000-0005-0000-0000-000029B60000}"/>
    <cellStyle name="SAPBEXHLevel3X 2 2" xfId="290" xr:uid="{00000000-0005-0000-0000-00002AB60000}"/>
    <cellStyle name="SAPBEXHLevel3X 2 2 2" xfId="560" xr:uid="{00000000-0005-0000-0000-00002BB60000}"/>
    <cellStyle name="SAPBEXHLevel3X 2 2 3" xfId="477" xr:uid="{00000000-0005-0000-0000-00002CB60000}"/>
    <cellStyle name="SAPBEXHLevel3X 2 2 4" xfId="31398" xr:uid="{00000000-0005-0000-0000-00002DB60000}"/>
    <cellStyle name="SAPBEXHLevel3X 2 3" xfId="559" xr:uid="{00000000-0005-0000-0000-00002EB60000}"/>
    <cellStyle name="SAPBEXHLevel3X 2 4" xfId="476" xr:uid="{00000000-0005-0000-0000-00002FB60000}"/>
    <cellStyle name="SAPBEXHLevel3X 2 5" xfId="31500" xr:uid="{00000000-0005-0000-0000-000030B60000}"/>
    <cellStyle name="SAPBEXHLevel3X 3" xfId="291" xr:uid="{00000000-0005-0000-0000-000031B60000}"/>
    <cellStyle name="SAPBEXHLevel3X 3 2" xfId="292" xr:uid="{00000000-0005-0000-0000-000032B60000}"/>
    <cellStyle name="SAPBEXHLevel3X 3 2 2" xfId="561" xr:uid="{00000000-0005-0000-0000-000033B60000}"/>
    <cellStyle name="SAPBEXHLevel3X 3 2 3" xfId="31397" xr:uid="{00000000-0005-0000-0000-000034B60000}"/>
    <cellStyle name="SAPBEXHLevel3X 3 3" xfId="478" xr:uid="{00000000-0005-0000-0000-000035B60000}"/>
    <cellStyle name="SAPBEXHLevel3X 3 4" xfId="31499" xr:uid="{00000000-0005-0000-0000-000036B60000}"/>
    <cellStyle name="SAPBEXHLevel3X 4" xfId="293" xr:uid="{00000000-0005-0000-0000-000037B60000}"/>
    <cellStyle name="SAPBEXHLevel3X 4 2" xfId="1117" xr:uid="{00000000-0005-0000-0000-000038B60000}"/>
    <cellStyle name="SAPBEXHLevel3X 5" xfId="1118" xr:uid="{00000000-0005-0000-0000-000039B60000}"/>
    <cellStyle name="SAPBEXHLevel3X 5 2" xfId="1119" xr:uid="{00000000-0005-0000-0000-00003AB60000}"/>
    <cellStyle name="SAPBEXHLevel3X 5 3" xfId="1120" xr:uid="{00000000-0005-0000-0000-00003BB60000}"/>
    <cellStyle name="SAPBEXHLevel3X 5 4" xfId="46624" xr:uid="{00000000-0005-0000-0000-00003CB60000}"/>
    <cellStyle name="SAPBEXHLevel3X 6" xfId="1121" xr:uid="{00000000-0005-0000-0000-00003DB60000}"/>
    <cellStyle name="SAPBEXHLevel3X 6 2" xfId="1122" xr:uid="{00000000-0005-0000-0000-00003EB60000}"/>
    <cellStyle name="SAPBEXHLevel3X 7" xfId="1123" xr:uid="{00000000-0005-0000-0000-00003FB60000}"/>
    <cellStyle name="SAPBEXHLevel3X 7 2" xfId="1124" xr:uid="{00000000-0005-0000-0000-000040B60000}"/>
    <cellStyle name="SAPBEXHLevel3X 8" xfId="1125" xr:uid="{00000000-0005-0000-0000-000041B60000}"/>
    <cellStyle name="SAPBEXHLevel3X 9" xfId="1126" xr:uid="{00000000-0005-0000-0000-000042B60000}"/>
    <cellStyle name="SAPBEXHLevel3X 9 2" xfId="1127" xr:uid="{00000000-0005-0000-0000-000043B60000}"/>
    <cellStyle name="SAPBEXinputData" xfId="46616" xr:uid="{00000000-0005-0000-0000-000044B60000}"/>
    <cellStyle name="SAPBEXresData" xfId="294" xr:uid="{00000000-0005-0000-0000-000045B60000}"/>
    <cellStyle name="SAPBEXresData 2" xfId="295" xr:uid="{00000000-0005-0000-0000-000046B60000}"/>
    <cellStyle name="SAPBEXresData 3" xfId="479" xr:uid="{00000000-0005-0000-0000-000047B60000}"/>
    <cellStyle name="SAPBEXresData 3 2" xfId="46662" xr:uid="{00000000-0005-0000-0000-000048B60000}"/>
    <cellStyle name="SAPBEXresData 4" xfId="31396" xr:uid="{00000000-0005-0000-0000-000049B60000}"/>
    <cellStyle name="SAPBEXresDataEmph" xfId="296" xr:uid="{00000000-0005-0000-0000-00004AB60000}"/>
    <cellStyle name="SAPBEXresDataEmph 2" xfId="480" xr:uid="{00000000-0005-0000-0000-00004BB60000}"/>
    <cellStyle name="SAPBEXresDataEmph 2 2" xfId="46609" xr:uid="{00000000-0005-0000-0000-00004CB60000}"/>
    <cellStyle name="SAPBEXresDataEmph 3" xfId="31395" xr:uid="{00000000-0005-0000-0000-00004DB60000}"/>
    <cellStyle name="SAPBEXresExc1" xfId="297" xr:uid="{00000000-0005-0000-0000-00004EB60000}"/>
    <cellStyle name="SAPBEXresExc1Emph" xfId="298" xr:uid="{00000000-0005-0000-0000-00004FB60000}"/>
    <cellStyle name="SAPBEXresExc2" xfId="299" xr:uid="{00000000-0005-0000-0000-000050B60000}"/>
    <cellStyle name="SAPBEXresExc2Emph" xfId="300" xr:uid="{00000000-0005-0000-0000-000051B60000}"/>
    <cellStyle name="SAPBEXresItem" xfId="301" xr:uid="{00000000-0005-0000-0000-000052B60000}"/>
    <cellStyle name="SAPBEXresItem 2" xfId="481" xr:uid="{00000000-0005-0000-0000-000053B60000}"/>
    <cellStyle name="SAPBEXresItem 2 2" xfId="46632" xr:uid="{00000000-0005-0000-0000-000054B60000}"/>
    <cellStyle name="SAPBEXresItem 3" xfId="31498" xr:uid="{00000000-0005-0000-0000-000055B60000}"/>
    <cellStyle name="SAPBEXresItemX" xfId="302" xr:uid="{00000000-0005-0000-0000-000056B60000}"/>
    <cellStyle name="SAPBEXresItemX 2" xfId="303" xr:uid="{00000000-0005-0000-0000-000057B60000}"/>
    <cellStyle name="SAPBEXresItemX 2 2" xfId="483" xr:uid="{00000000-0005-0000-0000-000058B60000}"/>
    <cellStyle name="SAPBEXresItemX 2 3" xfId="31497" xr:uid="{00000000-0005-0000-0000-000059B60000}"/>
    <cellStyle name="SAPBEXresItemX 3" xfId="482" xr:uid="{00000000-0005-0000-0000-00005AB60000}"/>
    <cellStyle name="SAPBEXresItemX 3 2" xfId="46600" xr:uid="{00000000-0005-0000-0000-00005BB60000}"/>
    <cellStyle name="SAPBEXresItemX 4" xfId="31394" xr:uid="{00000000-0005-0000-0000-00005CB60000}"/>
    <cellStyle name="SAPBEXRow_Headings_SA" xfId="304" xr:uid="{00000000-0005-0000-0000-00005DB60000}"/>
    <cellStyle name="SAPBEXRowResults_SA" xfId="305" xr:uid="{00000000-0005-0000-0000-00005EB60000}"/>
    <cellStyle name="SAPBEXstdData" xfId="306" xr:uid="{00000000-0005-0000-0000-00005FB60000}"/>
    <cellStyle name="SAPBEXstdData 2" xfId="307" xr:uid="{00000000-0005-0000-0000-000060B60000}"/>
    <cellStyle name="SAPBEXstdData 2 2" xfId="308" xr:uid="{00000000-0005-0000-0000-000061B60000}"/>
    <cellStyle name="SAPBEXstdData 3" xfId="309" xr:uid="{00000000-0005-0000-0000-000062B60000}"/>
    <cellStyle name="SAPBEXstdData 4" xfId="484" xr:uid="{00000000-0005-0000-0000-000063B60000}"/>
    <cellStyle name="SAPBEXstdData 4 2" xfId="46598" xr:uid="{00000000-0005-0000-0000-000064B60000}"/>
    <cellStyle name="SAPBEXstdData 5" xfId="31393" xr:uid="{00000000-0005-0000-0000-000065B60000}"/>
    <cellStyle name="SAPBEXstdData_Sept 2011 Total BW Data" xfId="310" xr:uid="{00000000-0005-0000-0000-000066B60000}"/>
    <cellStyle name="SAPBEXstdDataEmph" xfId="311" xr:uid="{00000000-0005-0000-0000-000067B60000}"/>
    <cellStyle name="SAPBEXstdDataEmph 2" xfId="485" xr:uid="{00000000-0005-0000-0000-000068B60000}"/>
    <cellStyle name="SAPBEXstdDataEmph 3" xfId="31496" xr:uid="{00000000-0005-0000-0000-000069B60000}"/>
    <cellStyle name="SAPBEXstdExc1" xfId="312" xr:uid="{00000000-0005-0000-0000-00006AB60000}"/>
    <cellStyle name="SAPBEXstdExc1Emph" xfId="313" xr:uid="{00000000-0005-0000-0000-00006BB60000}"/>
    <cellStyle name="SAPBEXstdExc2" xfId="314" xr:uid="{00000000-0005-0000-0000-00006CB60000}"/>
    <cellStyle name="SAPBEXstdExc2Emph" xfId="315" xr:uid="{00000000-0005-0000-0000-00006DB60000}"/>
    <cellStyle name="SAPBEXstdItem" xfId="316" xr:uid="{00000000-0005-0000-0000-00006EB60000}"/>
    <cellStyle name="SAPBEXstdItem 2" xfId="317" xr:uid="{00000000-0005-0000-0000-00006FB60000}"/>
    <cellStyle name="SAPBEXstdItem 2 2" xfId="318" xr:uid="{00000000-0005-0000-0000-000070B60000}"/>
    <cellStyle name="SAPBEXstdItem 3" xfId="319" xr:uid="{00000000-0005-0000-0000-000071B60000}"/>
    <cellStyle name="SAPBEXstdItem 3 2" xfId="320" xr:uid="{00000000-0005-0000-0000-000072B60000}"/>
    <cellStyle name="SAPBEXstdItem 4" xfId="321" xr:uid="{00000000-0005-0000-0000-000073B60000}"/>
    <cellStyle name="SAPBEXstdItem 5" xfId="486" xr:uid="{00000000-0005-0000-0000-000074B60000}"/>
    <cellStyle name="SAPBEXstdItem 5 2" xfId="46597" xr:uid="{00000000-0005-0000-0000-000075B60000}"/>
    <cellStyle name="SAPBEXstdItem 6" xfId="31392" xr:uid="{00000000-0005-0000-0000-000076B60000}"/>
    <cellStyle name="SAPBEXstdItem_Sept 2011 Total BW Data" xfId="322" xr:uid="{00000000-0005-0000-0000-000077B60000}"/>
    <cellStyle name="SAPBEXstdItemX" xfId="323" xr:uid="{00000000-0005-0000-0000-000078B60000}"/>
    <cellStyle name="SAPBEXstdItemX 2" xfId="488" xr:uid="{00000000-0005-0000-0000-000079B60000}"/>
    <cellStyle name="SAPBEXstdItemX 2 2" xfId="46599" xr:uid="{00000000-0005-0000-0000-00007AB60000}"/>
    <cellStyle name="SAPBEXstdItemX 3" xfId="487" xr:uid="{00000000-0005-0000-0000-00007BB60000}"/>
    <cellStyle name="SAPBEXstdItemX 4" xfId="31513" xr:uid="{00000000-0005-0000-0000-00007CB60000}"/>
    <cellStyle name="SAPBEXsubData" xfId="324" xr:uid="{00000000-0005-0000-0000-00007DB60000}"/>
    <cellStyle name="SAPBEXsubData 2" xfId="489" xr:uid="{00000000-0005-0000-0000-00007EB60000}"/>
    <cellStyle name="SAPBEXsubData 3" xfId="31514" xr:uid="{00000000-0005-0000-0000-00007FB60000}"/>
    <cellStyle name="SAPBEXsubDataEmph" xfId="325" xr:uid="{00000000-0005-0000-0000-000080B60000}"/>
    <cellStyle name="SAPBEXsubDataEmph 2" xfId="490" xr:uid="{00000000-0005-0000-0000-000081B60000}"/>
    <cellStyle name="SAPBEXsubDataEmph 3" xfId="31515" xr:uid="{00000000-0005-0000-0000-000082B60000}"/>
    <cellStyle name="SAPBEXsubExc1" xfId="326" xr:uid="{00000000-0005-0000-0000-000083B60000}"/>
    <cellStyle name="SAPBEXsubExc1Emph" xfId="327" xr:uid="{00000000-0005-0000-0000-000084B60000}"/>
    <cellStyle name="SAPBEXsubExc2" xfId="328" xr:uid="{00000000-0005-0000-0000-000085B60000}"/>
    <cellStyle name="SAPBEXsubExc2Emph" xfId="329" xr:uid="{00000000-0005-0000-0000-000086B60000}"/>
    <cellStyle name="SAPBEXsubItem" xfId="330" xr:uid="{00000000-0005-0000-0000-000087B60000}"/>
    <cellStyle name="SAPBEXsubItem 2" xfId="491" xr:uid="{00000000-0005-0000-0000-000088B60000}"/>
    <cellStyle name="SAPBEXsubItem 3" xfId="31516" xr:uid="{00000000-0005-0000-0000-000089B60000}"/>
    <cellStyle name="SAPBEXtitle" xfId="331" xr:uid="{00000000-0005-0000-0000-00008AB60000}"/>
    <cellStyle name="SAPBEXtitle 2" xfId="492" xr:uid="{00000000-0005-0000-0000-00008BB60000}"/>
    <cellStyle name="SAPBEXtitle 2 2" xfId="46633" xr:uid="{00000000-0005-0000-0000-00008CB60000}"/>
    <cellStyle name="SAPBEXtitle 3" xfId="31517" xr:uid="{00000000-0005-0000-0000-00008DB60000}"/>
    <cellStyle name="SAPBEXundefined" xfId="332" xr:uid="{00000000-0005-0000-0000-00008EB60000}"/>
    <cellStyle name="SAPBEXundefined 2" xfId="333" xr:uid="{00000000-0005-0000-0000-00008FB60000}"/>
    <cellStyle name="SAPBEXundefined 3" xfId="493" xr:uid="{00000000-0005-0000-0000-000090B60000}"/>
    <cellStyle name="SAPBEXundefined 3 2" xfId="46625" xr:uid="{00000000-0005-0000-0000-000091B60000}"/>
    <cellStyle name="SAPBEXundefined 4" xfId="31518" xr:uid="{00000000-0005-0000-0000-000092B60000}"/>
    <cellStyle name="SAPBEXundefined_Sheet2" xfId="356" xr:uid="{00000000-0005-0000-0000-000093B60000}"/>
    <cellStyle name="SEM-BPS-input-on" xfId="334" xr:uid="{00000000-0005-0000-0000-000094B60000}"/>
    <cellStyle name="SEM-BPS-key" xfId="335" xr:uid="{00000000-0005-0000-0000-000095B60000}"/>
    <cellStyle name="Sheet Title" xfId="46585" xr:uid="{00000000-0005-0000-0000-000096B60000}"/>
    <cellStyle name="Style 1" xfId="336" xr:uid="{00000000-0005-0000-0000-000097B60000}"/>
    <cellStyle name="Style 26" xfId="337" xr:uid="{00000000-0005-0000-0000-000098B60000}"/>
    <cellStyle name="Style 26 2" xfId="338" xr:uid="{00000000-0005-0000-0000-000099B60000}"/>
    <cellStyle name="Style 26 2 2" xfId="339" xr:uid="{00000000-0005-0000-0000-00009AB60000}"/>
    <cellStyle name="Style 26 3" xfId="494" xr:uid="{00000000-0005-0000-0000-00009BB60000}"/>
    <cellStyle name="Style 26 4" xfId="31519" xr:uid="{00000000-0005-0000-0000-00009CB60000}"/>
    <cellStyle name="Title 2" xfId="340" xr:uid="{00000000-0005-0000-0000-00009DB60000}"/>
    <cellStyle name="Title 2 2" xfId="1129" xr:uid="{00000000-0005-0000-0000-00009EB60000}"/>
    <cellStyle name="Title 2 2 2" xfId="46737" xr:uid="{00000000-0005-0000-0000-00009FB60000}"/>
    <cellStyle name="Title 2 3" xfId="1130" xr:uid="{00000000-0005-0000-0000-0000A0B60000}"/>
    <cellStyle name="Title 2 4" xfId="1131" xr:uid="{00000000-0005-0000-0000-0000A1B60000}"/>
    <cellStyle name="Title 2 5" xfId="1132" xr:uid="{00000000-0005-0000-0000-0000A2B60000}"/>
    <cellStyle name="Title 2 6" xfId="1133" xr:uid="{00000000-0005-0000-0000-0000A3B60000}"/>
    <cellStyle name="Title 2 7" xfId="1128" xr:uid="{00000000-0005-0000-0000-0000A4B60000}"/>
    <cellStyle name="Title 2 8" xfId="408" xr:uid="{00000000-0005-0000-0000-0000A5B60000}"/>
    <cellStyle name="Title 2 9" xfId="31520" xr:uid="{00000000-0005-0000-0000-0000A6B60000}"/>
    <cellStyle name="Title 3" xfId="31371" xr:uid="{00000000-0005-0000-0000-0000A7B60000}"/>
    <cellStyle name="Title 3 2" xfId="46641" xr:uid="{00000000-0005-0000-0000-0000A8B60000}"/>
    <cellStyle name="Total 10" xfId="1135" xr:uid="{00000000-0005-0000-0000-0000A9B60000}"/>
    <cellStyle name="Total 11" xfId="1136" xr:uid="{00000000-0005-0000-0000-0000AAB60000}"/>
    <cellStyle name="Total 11 2" xfId="1137" xr:uid="{00000000-0005-0000-0000-0000ABB60000}"/>
    <cellStyle name="Total 12" xfId="1138" xr:uid="{00000000-0005-0000-0000-0000ACB60000}"/>
    <cellStyle name="Total 12 2" xfId="1139" xr:uid="{00000000-0005-0000-0000-0000ADB60000}"/>
    <cellStyle name="Total 13" xfId="1140" xr:uid="{00000000-0005-0000-0000-0000AEB60000}"/>
    <cellStyle name="Total 14" xfId="1141" xr:uid="{00000000-0005-0000-0000-0000AFB60000}"/>
    <cellStyle name="Total 15" xfId="1134" xr:uid="{00000000-0005-0000-0000-0000B0B60000}"/>
    <cellStyle name="Total 2" xfId="341" xr:uid="{00000000-0005-0000-0000-0000B1B60000}"/>
    <cellStyle name="Total 2 2" xfId="342" xr:uid="{00000000-0005-0000-0000-0000B2B60000}"/>
    <cellStyle name="Total 2 2 2" xfId="563" xr:uid="{00000000-0005-0000-0000-0000B3B60000}"/>
    <cellStyle name="Total 2 2 3" xfId="497" xr:uid="{00000000-0005-0000-0000-0000B4B60000}"/>
    <cellStyle name="Total 2 2 4" xfId="31522" xr:uid="{00000000-0005-0000-0000-0000B5B60000}"/>
    <cellStyle name="Total 2 3" xfId="562" xr:uid="{00000000-0005-0000-0000-0000B6B60000}"/>
    <cellStyle name="Total 2 3 2" xfId="46738" xr:uid="{00000000-0005-0000-0000-0000B7B60000}"/>
    <cellStyle name="Total 2 4" xfId="496" xr:uid="{00000000-0005-0000-0000-0000B8B60000}"/>
    <cellStyle name="Total 2 5" xfId="31521" xr:uid="{00000000-0005-0000-0000-0000B9B60000}"/>
    <cellStyle name="Total 3" xfId="343" xr:uid="{00000000-0005-0000-0000-0000BAB60000}"/>
    <cellStyle name="Total 3 2" xfId="564" xr:uid="{00000000-0005-0000-0000-0000BBB60000}"/>
    <cellStyle name="Total 3 3" xfId="498" xr:uid="{00000000-0005-0000-0000-0000BCB60000}"/>
    <cellStyle name="Total 3 4" xfId="31523" xr:uid="{00000000-0005-0000-0000-0000BDB60000}"/>
    <cellStyle name="Total 4" xfId="344" xr:uid="{00000000-0005-0000-0000-0000BEB60000}"/>
    <cellStyle name="Total 4 2" xfId="495" xr:uid="{00000000-0005-0000-0000-0000BFB60000}"/>
    <cellStyle name="Total 4 3" xfId="31524" xr:uid="{00000000-0005-0000-0000-0000C0B60000}"/>
    <cellStyle name="Total 5" xfId="409" xr:uid="{00000000-0005-0000-0000-0000C1B60000}"/>
    <cellStyle name="Total 5 2" xfId="1143" xr:uid="{00000000-0005-0000-0000-0000C2B60000}"/>
    <cellStyle name="Total 5 3" xfId="1144" xr:uid="{00000000-0005-0000-0000-0000C3B60000}"/>
    <cellStyle name="Total 5 4" xfId="1145" xr:uid="{00000000-0005-0000-0000-0000C4B60000}"/>
    <cellStyle name="Total 5 5" xfId="1146" xr:uid="{00000000-0005-0000-0000-0000C5B60000}"/>
    <cellStyle name="Total 5 6" xfId="1147" xr:uid="{00000000-0005-0000-0000-0000C6B60000}"/>
    <cellStyle name="Total 5 7" xfId="1142" xr:uid="{00000000-0005-0000-0000-0000C7B60000}"/>
    <cellStyle name="Total 5 8" xfId="46603" xr:uid="{00000000-0005-0000-0000-0000C8B60000}"/>
    <cellStyle name="Total 6" xfId="1148" xr:uid="{00000000-0005-0000-0000-0000C9B60000}"/>
    <cellStyle name="Total 6 2" xfId="1149" xr:uid="{00000000-0005-0000-0000-0000CAB60000}"/>
    <cellStyle name="Total 6 3" xfId="1150" xr:uid="{00000000-0005-0000-0000-0000CBB60000}"/>
    <cellStyle name="Total 6 4" xfId="31577" xr:uid="{00000000-0005-0000-0000-0000CCB60000}"/>
    <cellStyle name="Total 6 5" xfId="31372" xr:uid="{00000000-0005-0000-0000-0000CDB60000}"/>
    <cellStyle name="Total 7" xfId="1151" xr:uid="{00000000-0005-0000-0000-0000CEB60000}"/>
    <cellStyle name="Total 7 2" xfId="1152" xr:uid="{00000000-0005-0000-0000-0000CFB60000}"/>
    <cellStyle name="Total 8" xfId="1153" xr:uid="{00000000-0005-0000-0000-0000D0B60000}"/>
    <cellStyle name="Total 8 2" xfId="1154" xr:uid="{00000000-0005-0000-0000-0000D1B60000}"/>
    <cellStyle name="Total 9" xfId="1155" xr:uid="{00000000-0005-0000-0000-0000D2B60000}"/>
    <cellStyle name="Total 9 2" xfId="1156" xr:uid="{00000000-0005-0000-0000-0000D3B60000}"/>
    <cellStyle name="Unprot" xfId="345" xr:uid="{00000000-0005-0000-0000-0000D4B60000}"/>
    <cellStyle name="Unprot 2" xfId="346" xr:uid="{00000000-0005-0000-0000-0000D5B60000}"/>
    <cellStyle name="Unprot$" xfId="347" xr:uid="{00000000-0005-0000-0000-0000D6B60000}"/>
    <cellStyle name="Unprot$ 2" xfId="348" xr:uid="{00000000-0005-0000-0000-0000D7B60000}"/>
    <cellStyle name="Unprot$ 2 2" xfId="349" xr:uid="{00000000-0005-0000-0000-0000D8B60000}"/>
    <cellStyle name="Unprot$_2011-10 LIEE Table 6 (2)" xfId="350" xr:uid="{00000000-0005-0000-0000-0000D9B60000}"/>
    <cellStyle name="Unprotect" xfId="351" xr:uid="{00000000-0005-0000-0000-0000DAB60000}"/>
    <cellStyle name="Warning Text 2" xfId="352" xr:uid="{00000000-0005-0000-0000-0000DBB60000}"/>
    <cellStyle name="Warning Text 2 2" xfId="410" xr:uid="{00000000-0005-0000-0000-0000DCB60000}"/>
    <cellStyle name="Warning Text 2 2 2" xfId="46650" xr:uid="{00000000-0005-0000-0000-0000DDB60000}"/>
    <cellStyle name="Warning Text 2 3" xfId="31526" xr:uid="{00000000-0005-0000-0000-0000DEB60000}"/>
    <cellStyle name="Warning Text 3" xfId="31373" xr:uid="{00000000-0005-0000-0000-0000DFB6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externalLink" Target="externalLinks/externalLink10.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se.sempra.com\ACTG\DATA\CORPACCT\KDonalson\PPP\2007\NEW_PPP%20SUR%202nd%20Qtr%20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sps.sempra.com/TAX/DATA/TaxProvision/2002/4th%20QTR/Provision%202002%204th%20Qtr_SETOP%20II_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corpdata\finact\JOURNAL%20ENTRIES\BCAP\CSIBA_09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SDGE\ROR\2002\6-02\RB060212BU.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ps.sempra.com/windows/TEMP/Ajaz%20Projections%203-20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ps.sempra.com/TAX/DATA/TaxProvision/2001/4th%20Qtr/SE%20Provision%202001%204th%20Qtr%20-%20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Documents%20and%20Settings\PMALIN\Local%20Settings\Temporary%20Internet%20Files\OLKDE\RB030212BU.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My%20Documents\CLIENTS\Picerne\PA%20Heritage%20Village%20LP\1998%20workbook.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empra.sharepoint.com/Users/DYThomas/Desktop/JEs/2016/2016-08/TIMP/TIMP%20-%202016%20GRC%20-%20Post%202015%20Activity_07-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Documents%20and%20Settings\kdonalso\Local%20Settings\Temporary%20Internet%20Files\OLK29\QTR105ALLOC_SD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and Allocation Factors"/>
      <sheetName val="Month 1"/>
      <sheetName val="Month 2"/>
      <sheetName val="Month 3"/>
      <sheetName val="Qtr Totals"/>
      <sheetName val="Form Back"/>
      <sheetName val="Form Front"/>
      <sheetName val="ACT_ANAL 07"/>
      <sheetName val="JE 165"/>
      <sheetName val="JE 156"/>
      <sheetName val="PPP Check J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Input"/>
      <sheetName val="Model"/>
      <sheetName val="Book Provision"/>
      <sheetName val="Tax Provision"/>
      <sheetName val="QtrTrack"/>
      <sheetName val="ANALYSIS"/>
      <sheetName val="Deferred Tracking"/>
      <sheetName val="Payable"/>
      <sheetName val="A"/>
      <sheetName val="Dólares Chile 30.11.02"/>
      <sheetName val="MSQ Systems"/>
      <sheetName val="SDGE WC Data-2007"/>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10"/>
      <sheetName val="CSIBA"/>
      <sheetName val="BA Procedures"/>
      <sheetName val="Module1"/>
      <sheetName val="Module2"/>
      <sheetName val="Module3"/>
      <sheetName val="Module4"/>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ity Plan"/>
      <sheetName val="March 2000"/>
      <sheetName val="February 2000"/>
      <sheetName val="Balance_sheet"/>
      <sheetName val="Ajaz Projections 3-2000"/>
      <sheetName val="Alloc NBV-CA Tax Life"/>
      <sheetName val="Index - Options"/>
      <sheetName val="_A1.2_General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RecJEin HYP"/>
      <sheetName val="JE"/>
      <sheetName val="Book Provision"/>
      <sheetName val="Tax Provision"/>
      <sheetName val="QtrTrack"/>
      <sheetName val="Deferred Tracking"/>
      <sheetName val="Reed"/>
      <sheetName val="M's"/>
      <sheetName val="A"/>
      <sheetName val="PayableTracking"/>
      <sheetName val="01 Deferred Tracking"/>
      <sheetName val="01 PayableTracking"/>
      <sheetName val="Annuity Plan"/>
      <sheetName val="Copy Paste V-Ak Capital DoH"/>
    </sheetNames>
    <sheetDataSet>
      <sheetData sheetId="0"/>
      <sheetData sheetId="1"/>
      <sheetData sheetId="2"/>
      <sheetData sheetId="3">
        <row r="6">
          <cell r="H6">
            <v>-516034334</v>
          </cell>
        </row>
      </sheetData>
      <sheetData sheetId="4">
        <row r="43">
          <cell r="F43">
            <v>0</v>
          </cell>
        </row>
      </sheetData>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1"/>
      <sheetName val="A-2"/>
      <sheetName val="Gtos07"/>
      <sheetName val="English&lt;==&gt;Metric"/>
      <sheetName val="GTO PTTO"/>
      <sheetName val="DATOS"/>
      <sheetName val="Sheet1"/>
      <sheetName val="INGRESOS PTTO"/>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Name val="Configuration"/>
      <sheetName val="Input"/>
      <sheetName val="Property Tax"/>
      <sheetName val="A1.0-Calc of RM Inc Taxes"/>
      <sheetName val="D1.0-Ratebase inc. true-ups"/>
      <sheetName val="Output"/>
      <sheetName val="output summary"/>
      <sheetName val="True-up"/>
      <sheetName val="Def Tax Summary"/>
      <sheetName val="BLM Summary"/>
      <sheetName val="ADR Summary"/>
      <sheetName val="1st yr dep 1"/>
      <sheetName val="MACRS &amp; Def Tax 1"/>
      <sheetName val="ADR 1"/>
      <sheetName val="1st yr dep 2"/>
      <sheetName val="MACRS &amp; Def Tax 2"/>
      <sheetName val="ADR 2"/>
      <sheetName val="1st yr dep 3"/>
      <sheetName val="MACRS &amp; Def Tax 3"/>
      <sheetName val="ADR 3"/>
      <sheetName val="1st yr dep 4"/>
      <sheetName val="MACRS &amp; Def Tax 4"/>
      <sheetName val="ADR 4"/>
      <sheetName val="MARCS Table"/>
      <sheetName val="ADR Table"/>
      <sheetName val="misc tables"/>
    </sheetNames>
    <sheetDataSet>
      <sheetData sheetId="0"/>
      <sheetData sheetId="1"/>
      <sheetData sheetId="2"/>
      <sheetData sheetId="3"/>
      <sheetData sheetId="4"/>
      <sheetData sheetId="5">
        <row r="1">
          <cell r="A1" t="str">
            <v>TIMP - 2016 GRC - Post 2015 Activity</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5">
          <cell r="B5" t="str">
            <v>Null</v>
          </cell>
          <cell r="C5" t="str">
            <v>3-year</v>
          </cell>
          <cell r="D5" t="str">
            <v>5-year</v>
          </cell>
          <cell r="E5" t="str">
            <v>7-year</v>
          </cell>
          <cell r="F5" t="str">
            <v>10-year</v>
          </cell>
          <cell r="G5" t="str">
            <v>15-year</v>
          </cell>
          <cell r="H5" t="str">
            <v>20-year</v>
          </cell>
          <cell r="I5" t="str">
            <v>39-year</v>
          </cell>
        </row>
      </sheetData>
      <sheetData sheetId="25">
        <row r="5">
          <cell r="B5" t="str">
            <v>Null</v>
          </cell>
          <cell r="C5" t="str">
            <v>6-year</v>
          </cell>
          <cell r="D5" t="str">
            <v>10-year</v>
          </cell>
          <cell r="E5" t="str">
            <v>20-year</v>
          </cell>
          <cell r="F5" t="str">
            <v>22-year</v>
          </cell>
          <cell r="G5" t="str">
            <v>28-year</v>
          </cell>
          <cell r="H5" t="str">
            <v>30-year</v>
          </cell>
          <cell r="I5" t="str">
            <v>35-year</v>
          </cell>
          <cell r="J5" t="str">
            <v>45-year</v>
          </cell>
        </row>
      </sheetData>
      <sheetData sheetId="26">
        <row r="2">
          <cell r="B2" t="str">
            <v>Jan</v>
          </cell>
        </row>
        <row r="3">
          <cell r="B3" t="str">
            <v>Feb</v>
          </cell>
        </row>
        <row r="4">
          <cell r="B4" t="str">
            <v>Mar</v>
          </cell>
        </row>
        <row r="5">
          <cell r="B5" t="str">
            <v>Apr</v>
          </cell>
        </row>
        <row r="6">
          <cell r="B6" t="str">
            <v>May</v>
          </cell>
        </row>
        <row r="7">
          <cell r="B7" t="str">
            <v>Jun</v>
          </cell>
        </row>
        <row r="8">
          <cell r="B8" t="str">
            <v>Jul</v>
          </cell>
        </row>
        <row r="9">
          <cell r="B9" t="str">
            <v>Aug</v>
          </cell>
        </row>
        <row r="10">
          <cell r="B10" t="str">
            <v>Sep</v>
          </cell>
        </row>
        <row r="11">
          <cell r="B11" t="str">
            <v>Oct</v>
          </cell>
        </row>
        <row r="12">
          <cell r="B12" t="str">
            <v>Nov</v>
          </cell>
        </row>
        <row r="13">
          <cell r="B13" t="str">
            <v>Dec</v>
          </cell>
        </row>
        <row r="16">
          <cell r="B16" t="str">
            <v>SDG&amp;E</v>
          </cell>
        </row>
        <row r="17">
          <cell r="B17" t="str">
            <v>SoCal Gas</v>
          </cell>
        </row>
        <row r="20">
          <cell r="B20" t="str">
            <v>Yes</v>
          </cell>
        </row>
        <row r="21">
          <cell r="B21" t="str">
            <v>No</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 Calc 2005"/>
      <sheetName val="BLEND_DIFF 2005"/>
      <sheetName val="Form Back"/>
      <sheetName val="CA SURCHARGE PYMT"/>
      <sheetName val="ACT_ANAL 03"/>
      <sheetName val="ACT_ANAL 04"/>
      <sheetName val="QTRLY JE"/>
      <sheetName val="ALLOC JAN05"/>
      <sheetName val="ALLOC FEB05"/>
      <sheetName val="Sheet1"/>
    </sheetNames>
    <sheetDataSet>
      <sheetData sheetId="0">
        <row r="42">
          <cell r="D42">
            <v>1561857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63"/>
  <sheetViews>
    <sheetView tabSelected="1" zoomScale="110" zoomScaleNormal="110" workbookViewId="0">
      <selection sqref="A1:M1"/>
    </sheetView>
  </sheetViews>
  <sheetFormatPr defaultRowHeight="13.2"/>
  <cols>
    <col min="1" max="1" width="43.33203125" bestFit="1" customWidth="1"/>
    <col min="2" max="2" width="13.33203125" bestFit="1" customWidth="1"/>
    <col min="3" max="3" width="15.33203125" bestFit="1" customWidth="1"/>
    <col min="4" max="4" width="15.5546875" bestFit="1" customWidth="1"/>
    <col min="5" max="7" width="12.33203125" bestFit="1" customWidth="1"/>
    <col min="8" max="8" width="13.5546875" customWidth="1"/>
    <col min="9" max="9" width="11.5546875" bestFit="1" customWidth="1"/>
    <col min="10" max="10" width="12.5546875" bestFit="1" customWidth="1"/>
    <col min="11" max="11" width="10.5546875" customWidth="1"/>
    <col min="14" max="14" width="26.33203125" customWidth="1"/>
    <col min="20" max="20" width="35.5546875" customWidth="1"/>
  </cols>
  <sheetData>
    <row r="1" spans="1:13" ht="15.6">
      <c r="A1" s="694" t="s">
        <v>527</v>
      </c>
      <c r="B1" s="694"/>
      <c r="C1" s="694"/>
      <c r="D1" s="694"/>
      <c r="E1" s="694"/>
      <c r="F1" s="694"/>
      <c r="G1" s="694"/>
      <c r="H1" s="694"/>
      <c r="I1" s="694"/>
      <c r="J1" s="694"/>
      <c r="K1" s="694"/>
      <c r="L1" s="694"/>
      <c r="M1" s="694"/>
    </row>
    <row r="2" spans="1:13" ht="15.6">
      <c r="A2" s="694" t="s">
        <v>19</v>
      </c>
      <c r="B2" s="695"/>
      <c r="C2" s="695"/>
      <c r="D2" s="695"/>
      <c r="E2" s="695"/>
      <c r="F2" s="695"/>
      <c r="G2" s="695"/>
      <c r="H2" s="695"/>
      <c r="I2" s="695"/>
      <c r="J2" s="695"/>
      <c r="K2" s="695"/>
      <c r="L2" s="695"/>
      <c r="M2" s="695"/>
    </row>
    <row r="3" spans="1:13" ht="16.2" thickBot="1">
      <c r="A3" s="696" t="s">
        <v>20</v>
      </c>
      <c r="B3" s="697"/>
      <c r="C3" s="697"/>
      <c r="D3" s="697"/>
      <c r="E3" s="697"/>
      <c r="F3" s="697"/>
      <c r="G3" s="697"/>
      <c r="H3" s="697"/>
      <c r="I3" s="697"/>
      <c r="J3" s="697"/>
      <c r="K3" s="697"/>
      <c r="L3" s="697"/>
      <c r="M3" s="697"/>
    </row>
    <row r="4" spans="1:13">
      <c r="A4" s="178"/>
      <c r="B4" s="698" t="s">
        <v>528</v>
      </c>
      <c r="C4" s="699"/>
      <c r="D4" s="700"/>
      <c r="E4" s="698" t="s">
        <v>22</v>
      </c>
      <c r="F4" s="699"/>
      <c r="G4" s="700"/>
      <c r="H4" s="698" t="s">
        <v>0</v>
      </c>
      <c r="I4" s="699"/>
      <c r="J4" s="700"/>
      <c r="K4" s="701" t="s">
        <v>1</v>
      </c>
      <c r="L4" s="699"/>
      <c r="M4" s="700"/>
    </row>
    <row r="5" spans="1:13" ht="13.8" thickBot="1">
      <c r="A5" s="179" t="s">
        <v>23</v>
      </c>
      <c r="B5" s="24" t="s">
        <v>2</v>
      </c>
      <c r="C5" s="25" t="s">
        <v>16</v>
      </c>
      <c r="D5" s="26" t="s">
        <v>17</v>
      </c>
      <c r="E5" s="24" t="s">
        <v>2</v>
      </c>
      <c r="F5" s="25" t="s">
        <v>16</v>
      </c>
      <c r="G5" s="26" t="s">
        <v>17</v>
      </c>
      <c r="H5" s="24" t="s">
        <v>2</v>
      </c>
      <c r="I5" s="25" t="s">
        <v>16</v>
      </c>
      <c r="J5" s="26" t="s">
        <v>17</v>
      </c>
      <c r="K5" s="24" t="s">
        <v>2</v>
      </c>
      <c r="L5" s="25" t="s">
        <v>16</v>
      </c>
      <c r="M5" s="26" t="s">
        <v>17</v>
      </c>
    </row>
    <row r="6" spans="1:13" ht="13.8" thickBot="1">
      <c r="A6" s="179" t="s">
        <v>3</v>
      </c>
      <c r="B6" s="78"/>
      <c r="C6" s="27"/>
      <c r="D6" s="79"/>
      <c r="E6" s="80"/>
      <c r="F6" s="28"/>
      <c r="G6" s="81"/>
      <c r="H6" s="78"/>
      <c r="I6" s="27"/>
      <c r="J6" s="79"/>
      <c r="K6" s="80"/>
      <c r="L6" s="28"/>
      <c r="M6" s="81"/>
    </row>
    <row r="7" spans="1:13">
      <c r="A7" s="464" t="s">
        <v>52</v>
      </c>
      <c r="B7" s="97">
        <v>882134.17750208837</v>
      </c>
      <c r="C7" s="98">
        <v>330260.56358403154</v>
      </c>
      <c r="D7" s="99">
        <f>SUM(B7:C7)</f>
        <v>1212394.7410861198</v>
      </c>
      <c r="E7" s="97">
        <v>151653.47999999998</v>
      </c>
      <c r="F7" s="98">
        <v>0</v>
      </c>
      <c r="G7" s="99">
        <f>E7+F7</f>
        <v>151653.47999999998</v>
      </c>
      <c r="H7" s="97">
        <v>439772.11</v>
      </c>
      <c r="I7" s="98">
        <v>0</v>
      </c>
      <c r="J7" s="99">
        <f>H7+I7</f>
        <v>439772.11</v>
      </c>
      <c r="K7" s="100">
        <f t="shared" ref="K7:K15" si="0">+H7/B7</f>
        <v>0.49853199344944193</v>
      </c>
      <c r="L7" s="101">
        <f t="shared" ref="L7:M11" si="1">I7/C7</f>
        <v>0</v>
      </c>
      <c r="M7" s="465">
        <f t="shared" si="1"/>
        <v>0.36273013656099468</v>
      </c>
    </row>
    <row r="8" spans="1:13">
      <c r="A8" s="180" t="s">
        <v>62</v>
      </c>
      <c r="B8" s="102">
        <v>63435.599339252971</v>
      </c>
      <c r="C8" s="103">
        <v>2051084.3786358463</v>
      </c>
      <c r="D8" s="104">
        <f t="shared" ref="D8:D18" si="2">SUM(B8:C8)</f>
        <v>2114519.9779750993</v>
      </c>
      <c r="E8" s="102">
        <v>2145.73</v>
      </c>
      <c r="F8" s="103">
        <v>69378.51999999999</v>
      </c>
      <c r="G8" s="104">
        <f t="shared" ref="G8:G18" si="3">E8+F8</f>
        <v>71524.249999999985</v>
      </c>
      <c r="H8" s="102">
        <v>12091.59</v>
      </c>
      <c r="I8" s="103">
        <v>390961.28</v>
      </c>
      <c r="J8" s="104">
        <f t="shared" ref="J8:J18" si="4">H8+I8</f>
        <v>403052.87000000005</v>
      </c>
      <c r="K8" s="105">
        <f t="shared" si="0"/>
        <v>0.19061205578486448</v>
      </c>
      <c r="L8" s="106">
        <f t="shared" si="1"/>
        <v>0.19061199240375673</v>
      </c>
      <c r="M8" s="466">
        <f t="shared" si="1"/>
        <v>0.19061199430518996</v>
      </c>
    </row>
    <row r="9" spans="1:13">
      <c r="A9" s="180" t="s">
        <v>74</v>
      </c>
      <c r="B9" s="102">
        <v>2462449.2918234165</v>
      </c>
      <c r="C9" s="103">
        <v>3264176.9682310405</v>
      </c>
      <c r="D9" s="104">
        <f t="shared" si="2"/>
        <v>5726626.260054457</v>
      </c>
      <c r="E9" s="102">
        <v>118346.93999999999</v>
      </c>
      <c r="F9" s="103">
        <v>156878.5</v>
      </c>
      <c r="G9" s="104">
        <f t="shared" si="3"/>
        <v>275225.44</v>
      </c>
      <c r="H9" s="102">
        <v>482187.50999999995</v>
      </c>
      <c r="I9" s="103">
        <v>639178.79</v>
      </c>
      <c r="J9" s="104">
        <f t="shared" si="4"/>
        <v>1121366.3</v>
      </c>
      <c r="K9" s="105">
        <f t="shared" si="0"/>
        <v>0.19581621907955937</v>
      </c>
      <c r="L9" s="106">
        <f t="shared" si="1"/>
        <v>0.19581621836710372</v>
      </c>
      <c r="M9" s="466">
        <f t="shared" si="1"/>
        <v>0.19581621867345966</v>
      </c>
    </row>
    <row r="10" spans="1:13">
      <c r="A10" s="464" t="s">
        <v>529</v>
      </c>
      <c r="B10" s="102">
        <v>408617.26699861593</v>
      </c>
      <c r="C10" s="103">
        <v>3563903.0914977523</v>
      </c>
      <c r="D10" s="104">
        <f t="shared" si="2"/>
        <v>3972520.3584963684</v>
      </c>
      <c r="E10" s="102">
        <v>13588.380000000001</v>
      </c>
      <c r="F10" s="103">
        <v>69798.61</v>
      </c>
      <c r="G10" s="104">
        <f t="shared" si="3"/>
        <v>83386.990000000005</v>
      </c>
      <c r="H10" s="102">
        <v>132676.66</v>
      </c>
      <c r="I10" s="103">
        <v>516064.58999999997</v>
      </c>
      <c r="J10" s="104">
        <f t="shared" si="4"/>
        <v>648741.25</v>
      </c>
      <c r="K10" s="105">
        <f t="shared" si="0"/>
        <v>0.32469665556362648</v>
      </c>
      <c r="L10" s="106">
        <f t="shared" si="1"/>
        <v>0.14480320501170549</v>
      </c>
      <c r="M10" s="466">
        <f t="shared" si="1"/>
        <v>0.16330721845452137</v>
      </c>
    </row>
    <row r="11" spans="1:13">
      <c r="A11" s="464" t="s">
        <v>530</v>
      </c>
      <c r="B11" s="107">
        <v>6793.0385430033202</v>
      </c>
      <c r="C11" s="103">
        <v>280466.26591429027</v>
      </c>
      <c r="D11" s="104">
        <f t="shared" si="2"/>
        <v>287259.30445729359</v>
      </c>
      <c r="E11" s="102">
        <v>0</v>
      </c>
      <c r="F11" s="103">
        <v>-138.26000000000022</v>
      </c>
      <c r="G11" s="104">
        <f t="shared" si="3"/>
        <v>-138.26000000000022</v>
      </c>
      <c r="H11" s="102">
        <v>0</v>
      </c>
      <c r="I11" s="103">
        <v>84895.89</v>
      </c>
      <c r="J11" s="104">
        <f t="shared" si="4"/>
        <v>84895.89</v>
      </c>
      <c r="K11" s="105">
        <f>+H11/B11</f>
        <v>0</v>
      </c>
      <c r="L11" s="106">
        <f t="shared" si="1"/>
        <v>0.30269554779876434</v>
      </c>
      <c r="M11" s="466">
        <f t="shared" si="1"/>
        <v>0.29553747670729091</v>
      </c>
    </row>
    <row r="12" spans="1:13">
      <c r="A12" s="464" t="s">
        <v>531</v>
      </c>
      <c r="B12" s="102">
        <v>4465299.9403979536</v>
      </c>
      <c r="C12" s="103">
        <v>0</v>
      </c>
      <c r="D12" s="104">
        <f t="shared" si="2"/>
        <v>4465299.9403979536</v>
      </c>
      <c r="E12" s="102">
        <v>203176.59999999998</v>
      </c>
      <c r="F12" s="103">
        <v>0</v>
      </c>
      <c r="G12" s="104">
        <f t="shared" si="3"/>
        <v>203176.59999999998</v>
      </c>
      <c r="H12" s="102">
        <v>1087414.33</v>
      </c>
      <c r="I12" s="103">
        <v>0</v>
      </c>
      <c r="J12" s="104">
        <f t="shared" si="4"/>
        <v>1087414.33</v>
      </c>
      <c r="K12" s="105">
        <f t="shared" si="0"/>
        <v>0.24352548418126829</v>
      </c>
      <c r="L12" s="106">
        <v>0</v>
      </c>
      <c r="M12" s="466">
        <f>J12/D12</f>
        <v>0.24352548418126829</v>
      </c>
    </row>
    <row r="13" spans="1:13">
      <c r="A13" s="180" t="s">
        <v>104</v>
      </c>
      <c r="B13" s="102">
        <v>1699780.2125806333</v>
      </c>
      <c r="C13" s="103">
        <v>0</v>
      </c>
      <c r="D13" s="104">
        <f t="shared" si="2"/>
        <v>1699780.2125806333</v>
      </c>
      <c r="E13" s="102">
        <v>32782.800000000003</v>
      </c>
      <c r="F13" s="103">
        <v>0</v>
      </c>
      <c r="G13" s="104">
        <f t="shared" si="3"/>
        <v>32782.800000000003</v>
      </c>
      <c r="H13" s="102">
        <v>148468.30000000005</v>
      </c>
      <c r="I13" s="103">
        <v>0</v>
      </c>
      <c r="J13" s="104">
        <f t="shared" si="4"/>
        <v>148468.30000000005</v>
      </c>
      <c r="K13" s="105">
        <f t="shared" si="0"/>
        <v>8.7345586741825354E-2</v>
      </c>
      <c r="L13" s="106">
        <v>0</v>
      </c>
      <c r="M13" s="466">
        <f>J13/D13</f>
        <v>8.7345586741825354E-2</v>
      </c>
    </row>
    <row r="14" spans="1:13">
      <c r="A14" s="464" t="s">
        <v>4</v>
      </c>
      <c r="B14" s="102">
        <v>2091278.6033079561</v>
      </c>
      <c r="C14" s="103">
        <v>2091278.6033079561</v>
      </c>
      <c r="D14" s="104">
        <f t="shared" si="2"/>
        <v>4182557.2066159123</v>
      </c>
      <c r="E14" s="102">
        <v>47421.33</v>
      </c>
      <c r="F14" s="103">
        <v>47421.33</v>
      </c>
      <c r="G14" s="104">
        <f t="shared" si="3"/>
        <v>94842.66</v>
      </c>
      <c r="H14" s="102">
        <v>309487.18000000005</v>
      </c>
      <c r="I14" s="103">
        <v>309487.18</v>
      </c>
      <c r="J14" s="104">
        <f t="shared" si="4"/>
        <v>618974.3600000001</v>
      </c>
      <c r="K14" s="105">
        <f t="shared" si="0"/>
        <v>0.14798945463816127</v>
      </c>
      <c r="L14" s="106">
        <f>I14/C14</f>
        <v>0.14798945463816124</v>
      </c>
      <c r="M14" s="466">
        <f>J14/D14</f>
        <v>0.14798945463816127</v>
      </c>
    </row>
    <row r="15" spans="1:13">
      <c r="A15" s="464" t="s">
        <v>5</v>
      </c>
      <c r="B15" s="102">
        <v>331856.03893635393</v>
      </c>
      <c r="C15" s="103">
        <v>331856.03893635393</v>
      </c>
      <c r="D15" s="104">
        <f t="shared" si="2"/>
        <v>663712.07787270786</v>
      </c>
      <c r="E15" s="102">
        <v>9407.3799999999992</v>
      </c>
      <c r="F15" s="103">
        <v>9407.3799999999992</v>
      </c>
      <c r="G15" s="104">
        <f t="shared" si="3"/>
        <v>18814.759999999998</v>
      </c>
      <c r="H15" s="102">
        <v>57969.02</v>
      </c>
      <c r="I15" s="103">
        <v>57969.04</v>
      </c>
      <c r="J15" s="104">
        <f t="shared" si="4"/>
        <v>115938.06</v>
      </c>
      <c r="K15" s="105">
        <f t="shared" si="0"/>
        <v>0.17468122679279544</v>
      </c>
      <c r="L15" s="106">
        <f>I15/C15</f>
        <v>0.17468128705989219</v>
      </c>
      <c r="M15" s="466">
        <f>J15/D15</f>
        <v>0.17468125692634381</v>
      </c>
    </row>
    <row r="16" spans="1:13">
      <c r="A16" s="180"/>
      <c r="B16" s="102">
        <v>0</v>
      </c>
      <c r="C16" s="103">
        <v>0</v>
      </c>
      <c r="D16" s="104">
        <f t="shared" si="2"/>
        <v>0</v>
      </c>
      <c r="E16" s="102">
        <v>0</v>
      </c>
      <c r="F16" s="103">
        <v>0</v>
      </c>
      <c r="G16" s="104">
        <f t="shared" si="3"/>
        <v>0</v>
      </c>
      <c r="H16" s="102">
        <v>0</v>
      </c>
      <c r="I16" s="103">
        <v>0</v>
      </c>
      <c r="J16" s="104">
        <f t="shared" si="4"/>
        <v>0</v>
      </c>
      <c r="K16" s="105">
        <v>0</v>
      </c>
      <c r="L16" s="106">
        <v>0</v>
      </c>
      <c r="M16" s="466">
        <v>0</v>
      </c>
    </row>
    <row r="17" spans="1:14">
      <c r="A17" s="180"/>
      <c r="B17" s="102">
        <v>0</v>
      </c>
      <c r="C17" s="103">
        <v>0</v>
      </c>
      <c r="D17" s="104">
        <f t="shared" si="2"/>
        <v>0</v>
      </c>
      <c r="E17" s="102">
        <v>0</v>
      </c>
      <c r="F17" s="103">
        <v>0</v>
      </c>
      <c r="G17" s="104">
        <f t="shared" si="3"/>
        <v>0</v>
      </c>
      <c r="H17" s="102">
        <v>0</v>
      </c>
      <c r="I17" s="103">
        <v>0</v>
      </c>
      <c r="J17" s="104">
        <f t="shared" si="4"/>
        <v>0</v>
      </c>
      <c r="K17" s="105">
        <v>0</v>
      </c>
      <c r="L17" s="106">
        <v>0</v>
      </c>
      <c r="M17" s="466">
        <v>0</v>
      </c>
    </row>
    <row r="18" spans="1:14">
      <c r="A18" s="180"/>
      <c r="B18" s="102">
        <v>0</v>
      </c>
      <c r="C18" s="103">
        <v>0</v>
      </c>
      <c r="D18" s="104">
        <f t="shared" si="2"/>
        <v>0</v>
      </c>
      <c r="E18" s="102">
        <v>0</v>
      </c>
      <c r="F18" s="103">
        <v>0</v>
      </c>
      <c r="G18" s="104">
        <f t="shared" si="3"/>
        <v>0</v>
      </c>
      <c r="H18" s="102">
        <v>0</v>
      </c>
      <c r="I18" s="103">
        <v>0</v>
      </c>
      <c r="J18" s="104">
        <f t="shared" si="4"/>
        <v>0</v>
      </c>
      <c r="K18" s="105">
        <v>0</v>
      </c>
      <c r="L18" s="106">
        <v>0</v>
      </c>
      <c r="M18" s="466">
        <v>0</v>
      </c>
    </row>
    <row r="19" spans="1:14" ht="13.8" thickBot="1">
      <c r="A19" s="561" t="s">
        <v>532</v>
      </c>
      <c r="B19" s="73">
        <f t="shared" ref="B19:J19" si="5">SUM(B7:B18)</f>
        <v>12411644.169429274</v>
      </c>
      <c r="C19" s="74">
        <f t="shared" si="5"/>
        <v>11913025.910107274</v>
      </c>
      <c r="D19" s="75">
        <f t="shared" si="5"/>
        <v>24324670.079536546</v>
      </c>
      <c r="E19" s="73">
        <f t="shared" si="5"/>
        <v>578522.6399999999</v>
      </c>
      <c r="F19" s="74">
        <f t="shared" si="5"/>
        <v>352746.08</v>
      </c>
      <c r="G19" s="75">
        <f t="shared" si="5"/>
        <v>931268.72000000009</v>
      </c>
      <c r="H19" s="73">
        <f t="shared" si="5"/>
        <v>2670066.7000000002</v>
      </c>
      <c r="I19" s="74">
        <f t="shared" si="5"/>
        <v>1998556.77</v>
      </c>
      <c r="J19" s="75">
        <f t="shared" si="5"/>
        <v>4668623.4700000007</v>
      </c>
      <c r="K19" s="76">
        <f t="shared" ref="K19" si="6">+H19/B19</f>
        <v>0.21512594653467076</v>
      </c>
      <c r="L19" s="77">
        <f>I19/C19</f>
        <v>0.16776231203395439</v>
      </c>
      <c r="M19" s="467">
        <f>J19/D19</f>
        <v>0.19192957005108746</v>
      </c>
    </row>
    <row r="20" spans="1:14" ht="13.8" thickBot="1">
      <c r="A20" s="468"/>
      <c r="B20" s="469"/>
      <c r="C20" s="470"/>
      <c r="D20" s="471"/>
      <c r="E20" s="469"/>
      <c r="F20" s="470"/>
      <c r="G20" s="471"/>
      <c r="H20" s="469"/>
      <c r="I20" s="470"/>
      <c r="J20" s="471"/>
      <c r="K20" s="472"/>
      <c r="L20" s="207"/>
      <c r="M20" s="473"/>
    </row>
    <row r="21" spans="1:14">
      <c r="A21" s="474" t="s">
        <v>6</v>
      </c>
      <c r="B21" s="97">
        <v>244205.28900000002</v>
      </c>
      <c r="C21" s="98">
        <v>244205.28900000002</v>
      </c>
      <c r="D21" s="99">
        <f t="shared" ref="D21:D29" si="7">SUM(B21:C21)</f>
        <v>488410.57800000004</v>
      </c>
      <c r="E21" s="97">
        <v>0</v>
      </c>
      <c r="F21" s="98">
        <v>0</v>
      </c>
      <c r="G21" s="99">
        <f>E21+F21</f>
        <v>0</v>
      </c>
      <c r="H21" s="97">
        <v>0</v>
      </c>
      <c r="I21" s="98">
        <v>0</v>
      </c>
      <c r="J21" s="99">
        <f>H21+I21</f>
        <v>0</v>
      </c>
      <c r="K21" s="100">
        <v>0</v>
      </c>
      <c r="L21" s="101">
        <v>0</v>
      </c>
      <c r="M21" s="465">
        <v>0</v>
      </c>
    </row>
    <row r="22" spans="1:14">
      <c r="A22" s="180" t="s">
        <v>7</v>
      </c>
      <c r="B22" s="102">
        <v>88441.126739999992</v>
      </c>
      <c r="C22" s="103">
        <v>88441.126739999992</v>
      </c>
      <c r="D22" s="104">
        <f t="shared" si="7"/>
        <v>176882.25347999998</v>
      </c>
      <c r="E22" s="102">
        <v>6240.53</v>
      </c>
      <c r="F22" s="103">
        <v>6240.5</v>
      </c>
      <c r="G22" s="104">
        <f t="shared" ref="G22:G29" si="8">E22+F22</f>
        <v>12481.029999999999</v>
      </c>
      <c r="H22" s="102">
        <v>19080.02</v>
      </c>
      <c r="I22" s="103">
        <v>19079.920000000002</v>
      </c>
      <c r="J22" s="104">
        <f t="shared" ref="J22:J29" si="9">H22+I22</f>
        <v>38159.94</v>
      </c>
      <c r="K22" s="105">
        <f t="shared" ref="K22:K28" si="10">+H22/B22</f>
        <v>0.21573696201419518</v>
      </c>
      <c r="L22" s="106">
        <f t="shared" ref="L22:M28" si="11">I22/C22</f>
        <v>0.21573583131851451</v>
      </c>
      <c r="M22" s="466">
        <f t="shared" si="11"/>
        <v>0.21573639666635486</v>
      </c>
    </row>
    <row r="23" spans="1:14">
      <c r="A23" s="464" t="s">
        <v>533</v>
      </c>
      <c r="B23" s="102">
        <v>600000</v>
      </c>
      <c r="C23" s="103">
        <v>600000</v>
      </c>
      <c r="D23" s="104">
        <f t="shared" si="7"/>
        <v>1200000</v>
      </c>
      <c r="E23" s="102">
        <v>4860.2899999999991</v>
      </c>
      <c r="F23" s="103">
        <v>4860.2699999999986</v>
      </c>
      <c r="G23" s="104">
        <f t="shared" si="8"/>
        <v>9720.5599999999977</v>
      </c>
      <c r="H23" s="102">
        <v>147229.90000000002</v>
      </c>
      <c r="I23" s="103">
        <v>147229.73000000001</v>
      </c>
      <c r="J23" s="104">
        <f t="shared" si="9"/>
        <v>294459.63</v>
      </c>
      <c r="K23" s="105">
        <f t="shared" si="10"/>
        <v>0.24538316666666671</v>
      </c>
      <c r="L23" s="106">
        <f t="shared" si="11"/>
        <v>0.24538288333333336</v>
      </c>
      <c r="M23" s="466">
        <f t="shared" si="11"/>
        <v>0.245383025</v>
      </c>
    </row>
    <row r="24" spans="1:14" ht="12.75" customHeight="1">
      <c r="A24" s="181" t="s">
        <v>534</v>
      </c>
      <c r="B24" s="102">
        <v>0</v>
      </c>
      <c r="C24" s="103">
        <v>0</v>
      </c>
      <c r="D24" s="104">
        <f t="shared" si="7"/>
        <v>0</v>
      </c>
      <c r="E24" s="102">
        <v>0</v>
      </c>
      <c r="F24" s="103">
        <v>0</v>
      </c>
      <c r="G24" s="104">
        <f t="shared" si="8"/>
        <v>0</v>
      </c>
      <c r="H24" s="102">
        <v>0</v>
      </c>
      <c r="I24" s="103">
        <v>0</v>
      </c>
      <c r="J24" s="104">
        <f t="shared" si="9"/>
        <v>0</v>
      </c>
      <c r="K24" s="105">
        <v>0</v>
      </c>
      <c r="L24" s="106">
        <v>0</v>
      </c>
      <c r="M24" s="466">
        <v>0</v>
      </c>
    </row>
    <row r="25" spans="1:14">
      <c r="A25" s="475" t="s">
        <v>535</v>
      </c>
      <c r="B25" s="102">
        <v>17083</v>
      </c>
      <c r="C25" s="103">
        <v>17083</v>
      </c>
      <c r="D25" s="104">
        <f t="shared" si="7"/>
        <v>34166</v>
      </c>
      <c r="E25" s="102">
        <v>8391.25</v>
      </c>
      <c r="F25" s="103">
        <v>8391.25</v>
      </c>
      <c r="G25" s="104">
        <f t="shared" si="8"/>
        <v>16782.5</v>
      </c>
      <c r="H25" s="102">
        <v>4074.5399999999991</v>
      </c>
      <c r="I25" s="103">
        <v>4074.5499999999993</v>
      </c>
      <c r="J25" s="104">
        <f t="shared" si="9"/>
        <v>8149.0899999999983</v>
      </c>
      <c r="K25" s="105">
        <f t="shared" si="10"/>
        <v>0.2385143124743897</v>
      </c>
      <c r="L25" s="106">
        <f t="shared" si="11"/>
        <v>0.23851489785166535</v>
      </c>
      <c r="M25" s="466">
        <f t="shared" si="11"/>
        <v>0.23851460516302753</v>
      </c>
    </row>
    <row r="26" spans="1:14">
      <c r="A26" s="464" t="s">
        <v>8</v>
      </c>
      <c r="B26" s="102">
        <v>165471.55840000001</v>
      </c>
      <c r="C26" s="103">
        <v>165471.55840000001</v>
      </c>
      <c r="D26" s="104">
        <f t="shared" si="7"/>
        <v>330943.11680000002</v>
      </c>
      <c r="E26" s="102">
        <v>10992.9</v>
      </c>
      <c r="F26" s="103">
        <v>10992.849999999999</v>
      </c>
      <c r="G26" s="104">
        <f t="shared" si="8"/>
        <v>21985.75</v>
      </c>
      <c r="H26" s="102">
        <v>34768.479999999996</v>
      </c>
      <c r="I26" s="103">
        <v>34768.33</v>
      </c>
      <c r="J26" s="104">
        <f t="shared" si="9"/>
        <v>69536.81</v>
      </c>
      <c r="K26" s="105">
        <f t="shared" si="10"/>
        <v>0.21011755939321591</v>
      </c>
      <c r="L26" s="106">
        <f t="shared" si="11"/>
        <v>0.21011665289302067</v>
      </c>
      <c r="M26" s="466">
        <f t="shared" si="11"/>
        <v>0.21011710614311829</v>
      </c>
    </row>
    <row r="27" spans="1:14">
      <c r="A27" s="464" t="s">
        <v>9</v>
      </c>
      <c r="B27" s="102">
        <v>1341765.6300000001</v>
      </c>
      <c r="C27" s="103">
        <v>1341765.6300000001</v>
      </c>
      <c r="D27" s="104">
        <f t="shared" si="7"/>
        <v>2683531.2600000002</v>
      </c>
      <c r="E27" s="102">
        <v>103927.88999999998</v>
      </c>
      <c r="F27" s="103">
        <v>104059.65000000001</v>
      </c>
      <c r="G27" s="104">
        <f t="shared" si="8"/>
        <v>207987.53999999998</v>
      </c>
      <c r="H27" s="102">
        <v>408062.4800000001</v>
      </c>
      <c r="I27" s="103">
        <v>408062.6100000001</v>
      </c>
      <c r="J27" s="104">
        <f t="shared" si="9"/>
        <v>816125.0900000002</v>
      </c>
      <c r="K27" s="105">
        <f t="shared" si="10"/>
        <v>0.30412351522225239</v>
      </c>
      <c r="L27" s="106">
        <f t="shared" si="11"/>
        <v>0.30412361210951577</v>
      </c>
      <c r="M27" s="466">
        <f t="shared" si="11"/>
        <v>0.30412356366588406</v>
      </c>
    </row>
    <row r="28" spans="1:14">
      <c r="A28" s="469" t="s">
        <v>10</v>
      </c>
      <c r="B28" s="169">
        <v>23409</v>
      </c>
      <c r="C28" s="170">
        <v>23409</v>
      </c>
      <c r="D28" s="171">
        <f t="shared" si="7"/>
        <v>46818</v>
      </c>
      <c r="E28" s="169">
        <v>0</v>
      </c>
      <c r="F28" s="170">
        <v>0</v>
      </c>
      <c r="G28" s="171">
        <f t="shared" si="8"/>
        <v>0</v>
      </c>
      <c r="H28" s="102">
        <v>940.26</v>
      </c>
      <c r="I28" s="103">
        <v>940.25</v>
      </c>
      <c r="J28" s="104">
        <f t="shared" si="9"/>
        <v>1880.51</v>
      </c>
      <c r="K28" s="172">
        <f t="shared" si="10"/>
        <v>4.0166602588747914E-2</v>
      </c>
      <c r="L28" s="173">
        <f t="shared" si="11"/>
        <v>4.016617540262292E-2</v>
      </c>
      <c r="M28" s="476">
        <f t="shared" si="11"/>
        <v>4.016638899568542E-2</v>
      </c>
    </row>
    <row r="29" spans="1:14" ht="13.8" thickBot="1">
      <c r="A29" s="180" t="s">
        <v>11</v>
      </c>
      <c r="B29" s="107">
        <v>343847.5</v>
      </c>
      <c r="C29" s="184">
        <v>343847.5</v>
      </c>
      <c r="D29" s="352">
        <f t="shared" si="7"/>
        <v>687695</v>
      </c>
      <c r="E29" s="107">
        <v>0</v>
      </c>
      <c r="F29" s="184">
        <v>0</v>
      </c>
      <c r="G29" s="352">
        <f t="shared" si="8"/>
        <v>0</v>
      </c>
      <c r="H29" s="102">
        <v>0</v>
      </c>
      <c r="I29" s="103">
        <v>0</v>
      </c>
      <c r="J29" s="104">
        <f t="shared" si="9"/>
        <v>0</v>
      </c>
      <c r="K29" s="353">
        <f t="shared" ref="K29" si="12">+H29/B29</f>
        <v>0</v>
      </c>
      <c r="L29" s="206">
        <f t="shared" ref="L29" si="13">I29/C29</f>
        <v>0</v>
      </c>
      <c r="M29" s="477">
        <f t="shared" ref="M29" si="14">J29/D29</f>
        <v>0</v>
      </c>
    </row>
    <row r="30" spans="1:14" ht="13.8" thickBot="1">
      <c r="A30" s="478"/>
      <c r="B30" s="478"/>
      <c r="C30" s="479"/>
      <c r="D30" s="358"/>
      <c r="E30" s="478"/>
      <c r="F30" s="479"/>
      <c r="G30" s="480"/>
      <c r="H30" s="478"/>
      <c r="I30" s="479"/>
      <c r="J30" s="480"/>
      <c r="K30" s="478"/>
      <c r="L30" s="480"/>
      <c r="M30" s="473"/>
    </row>
    <row r="31" spans="1:14" ht="13.8" thickBot="1">
      <c r="A31" s="354" t="s">
        <v>12</v>
      </c>
      <c r="B31" s="481">
        <f>B19+SUM(B21:B29)</f>
        <v>15235867.273569275</v>
      </c>
      <c r="C31" s="481">
        <f>C19+SUM(C21:C29)</f>
        <v>14737249.014247274</v>
      </c>
      <c r="D31" s="174">
        <f>SUM(B31:C31)</f>
        <v>29973116.287816547</v>
      </c>
      <c r="E31" s="481">
        <f>E19+SUM(E21:E29)</f>
        <v>712935.49999999988</v>
      </c>
      <c r="F31" s="481">
        <f t="shared" ref="F31:I31" si="15">F19+SUM(F21:F29)</f>
        <v>487290.60000000003</v>
      </c>
      <c r="G31" s="174">
        <f>SUM(E31:F31)</f>
        <v>1200226.0999999999</v>
      </c>
      <c r="H31" s="174">
        <f t="shared" si="15"/>
        <v>3284222.3800000004</v>
      </c>
      <c r="I31" s="174">
        <f t="shared" si="15"/>
        <v>2612712.16</v>
      </c>
      <c r="J31" s="174">
        <f>SUM(H31:I31)</f>
        <v>5896934.540000001</v>
      </c>
      <c r="K31" s="175">
        <f>H31/B31</f>
        <v>0.215558610549028</v>
      </c>
      <c r="L31" s="176">
        <f>I31/C31</f>
        <v>0.17728628711329733</v>
      </c>
      <c r="M31" s="482">
        <f>J31/D31</f>
        <v>0.19674078875799053</v>
      </c>
      <c r="N31" s="515"/>
    </row>
    <row r="32" spans="1:14" ht="18.600000000000001" customHeight="1" thickBot="1">
      <c r="A32" s="704" t="s">
        <v>536</v>
      </c>
      <c r="B32" s="705"/>
      <c r="C32" s="705"/>
      <c r="D32" s="705"/>
      <c r="E32" s="705"/>
      <c r="F32" s="705"/>
      <c r="G32" s="705"/>
      <c r="H32" s="705"/>
      <c r="I32" s="705"/>
      <c r="J32" s="705"/>
      <c r="K32" s="705"/>
      <c r="L32" s="705"/>
      <c r="M32" s="706"/>
    </row>
    <row r="33" spans="1:13" ht="13.8" thickBot="1">
      <c r="A33" s="474" t="s">
        <v>13</v>
      </c>
      <c r="B33" s="572"/>
      <c r="C33" s="573"/>
      <c r="D33" s="574"/>
      <c r="E33" s="505">
        <v>46048.459999999963</v>
      </c>
      <c r="F33" s="506">
        <v>44867.369999999981</v>
      </c>
      <c r="G33" s="483">
        <f>E33+F33</f>
        <v>90915.829999999944</v>
      </c>
      <c r="H33" s="505">
        <v>104208.46999999997</v>
      </c>
      <c r="I33" s="506">
        <v>102214.74999999994</v>
      </c>
      <c r="J33" s="483">
        <f>H33+I33</f>
        <v>206423.21999999991</v>
      </c>
      <c r="K33" s="577"/>
      <c r="L33" s="578"/>
      <c r="M33" s="579"/>
    </row>
    <row r="34" spans="1:13" ht="13.8" thickBot="1">
      <c r="A34" s="533" t="s">
        <v>14</v>
      </c>
      <c r="B34" s="575"/>
      <c r="C34" s="540">
        <v>288000</v>
      </c>
      <c r="D34" s="541">
        <f>SUM(C34)</f>
        <v>288000</v>
      </c>
      <c r="E34" s="576"/>
      <c r="F34" s="109">
        <v>10291.700000000001</v>
      </c>
      <c r="G34" s="484">
        <f>F34</f>
        <v>10291.700000000001</v>
      </c>
      <c r="H34" s="576"/>
      <c r="I34" s="109">
        <v>51609.05</v>
      </c>
      <c r="J34" s="484">
        <f>I34</f>
        <v>51609.05</v>
      </c>
      <c r="K34" s="580"/>
      <c r="L34" s="531">
        <f>I34/C34</f>
        <v>0.17919809027777778</v>
      </c>
      <c r="M34" s="532">
        <f>J34/D34</f>
        <v>0.17919809027777778</v>
      </c>
    </row>
    <row r="35" spans="1:13">
      <c r="A35" s="207"/>
      <c r="B35" s="207"/>
      <c r="C35" s="207"/>
      <c r="D35" s="207"/>
      <c r="E35" s="207"/>
      <c r="F35" s="207"/>
      <c r="G35" s="207"/>
      <c r="H35" s="207"/>
      <c r="I35" s="207"/>
      <c r="J35" s="207"/>
      <c r="K35" s="207"/>
      <c r="L35" s="207"/>
      <c r="M35" s="207"/>
    </row>
    <row r="36" spans="1:13" ht="12.6" customHeight="1">
      <c r="A36" s="710" t="s">
        <v>15</v>
      </c>
      <c r="B36" s="711"/>
      <c r="C36" s="711"/>
      <c r="D36" s="711"/>
      <c r="E36" s="711"/>
      <c r="F36" s="711"/>
      <c r="G36" s="711"/>
      <c r="H36" s="711"/>
      <c r="I36" s="711"/>
      <c r="J36" s="711"/>
      <c r="K36" s="711"/>
      <c r="L36" s="643"/>
      <c r="M36" s="662"/>
    </row>
    <row r="37" spans="1:13" ht="12.6" customHeight="1">
      <c r="A37" s="707" t="s">
        <v>537</v>
      </c>
      <c r="B37" s="709"/>
      <c r="C37" s="709"/>
      <c r="D37" s="709"/>
      <c r="E37" s="709"/>
      <c r="F37" s="709"/>
      <c r="G37" s="709"/>
      <c r="H37" s="709"/>
      <c r="I37" s="661"/>
      <c r="J37" s="661"/>
      <c r="K37" s="661"/>
      <c r="L37" s="661"/>
      <c r="M37" s="661"/>
    </row>
    <row r="38" spans="1:13" ht="25.95" customHeight="1">
      <c r="A38" s="707" t="s">
        <v>538</v>
      </c>
      <c r="B38" s="708"/>
      <c r="C38" s="708"/>
      <c r="D38" s="708"/>
      <c r="E38" s="708"/>
      <c r="F38" s="708"/>
      <c r="G38" s="708"/>
      <c r="H38" s="708"/>
      <c r="I38" s="708"/>
      <c r="J38" s="708"/>
      <c r="K38" s="708"/>
      <c r="L38" s="708"/>
      <c r="M38" s="708"/>
    </row>
    <row r="39" spans="1:13">
      <c r="C39" s="515"/>
    </row>
    <row r="40" spans="1:13">
      <c r="C40" s="515"/>
    </row>
    <row r="41" spans="1:13" ht="12.6" customHeight="1">
      <c r="A41" s="702" t="s">
        <v>33</v>
      </c>
      <c r="B41" s="703"/>
      <c r="C41" s="703"/>
      <c r="D41" s="703"/>
      <c r="E41" s="703"/>
      <c r="F41" s="703"/>
      <c r="G41" s="703"/>
      <c r="H41" s="703"/>
      <c r="I41" s="703"/>
      <c r="J41" s="659"/>
      <c r="K41" s="659"/>
      <c r="L41" s="659"/>
      <c r="M41" s="659"/>
    </row>
    <row r="43" spans="1:13" ht="22.35" customHeight="1"/>
    <row r="44" spans="1:13">
      <c r="C44" s="515"/>
    </row>
    <row r="46" spans="1:13">
      <c r="J46" s="515"/>
    </row>
    <row r="48" spans="1:13" ht="15" customHeight="1"/>
    <row r="49" spans="6:6" ht="27" customHeight="1"/>
    <row r="50" spans="6:6" ht="3" customHeight="1"/>
    <row r="51" spans="6:6" ht="14.85" customHeight="1"/>
    <row r="52" spans="6:6" ht="14.85" customHeight="1"/>
    <row r="53" spans="6:6" ht="14.85" customHeight="1"/>
    <row r="54" spans="6:6" ht="27.75" customHeight="1"/>
    <row r="63" spans="6:6">
      <c r="F63" s="130"/>
    </row>
  </sheetData>
  <mergeCells count="12">
    <mergeCell ref="A41:I41"/>
    <mergeCell ref="A32:M32"/>
    <mergeCell ref="A38:M38"/>
    <mergeCell ref="A37:H37"/>
    <mergeCell ref="A36:K36"/>
    <mergeCell ref="A1:M1"/>
    <mergeCell ref="A2:M2"/>
    <mergeCell ref="A3:M3"/>
    <mergeCell ref="B4:D4"/>
    <mergeCell ref="E4:G4"/>
    <mergeCell ref="H4:J4"/>
    <mergeCell ref="K4:M4"/>
  </mergeCells>
  <printOptions horizontalCentered="1" verticalCentered="1" headings="1"/>
  <pageMargins left="0.25" right="0.25" top="0.5" bottom="0.5" header="0.5" footer="0.5"/>
  <pageSetup scale="69" orientation="landscape" r:id="rId1"/>
  <headerFooter alignWithMargins="0"/>
  <ignoredErrors>
    <ignoredError sqref="G31 D31"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Q35"/>
  <sheetViews>
    <sheetView workbookViewId="0">
      <selection sqref="A1:M1"/>
    </sheetView>
  </sheetViews>
  <sheetFormatPr defaultRowHeight="13.2"/>
  <cols>
    <col min="1" max="1" width="56.33203125" customWidth="1"/>
    <col min="2" max="4" width="10.33203125" customWidth="1"/>
    <col min="5" max="6" width="10.6640625" customWidth="1"/>
    <col min="7" max="7" width="10.5546875" customWidth="1"/>
    <col min="8" max="11" width="10.33203125" customWidth="1"/>
    <col min="12" max="12" width="12.6640625" customWidth="1"/>
    <col min="13" max="13" width="14.6640625" customWidth="1"/>
  </cols>
  <sheetData>
    <row r="1" spans="1:13" ht="15.6">
      <c r="A1" s="745" t="s">
        <v>283</v>
      </c>
      <c r="B1" s="745"/>
      <c r="C1" s="745"/>
      <c r="D1" s="745"/>
      <c r="E1" s="745"/>
      <c r="F1" s="745"/>
      <c r="G1" s="745"/>
      <c r="H1" s="745"/>
      <c r="I1" s="745"/>
      <c r="J1" s="745"/>
      <c r="K1" s="745"/>
      <c r="L1" s="745"/>
      <c r="M1" s="745"/>
    </row>
    <row r="2" spans="1:13" ht="15.6">
      <c r="A2" s="745" t="s">
        <v>19</v>
      </c>
      <c r="B2" s="784"/>
      <c r="C2" s="784"/>
      <c r="D2" s="784"/>
      <c r="E2" s="784"/>
      <c r="F2" s="784"/>
      <c r="G2" s="784"/>
      <c r="H2" s="784"/>
      <c r="I2" s="784"/>
      <c r="J2" s="784"/>
      <c r="K2" s="784"/>
      <c r="L2" s="784"/>
      <c r="M2" s="784"/>
    </row>
    <row r="3" spans="1:13" ht="16.2" thickBot="1">
      <c r="A3" s="756" t="s">
        <v>20</v>
      </c>
      <c r="B3" s="785"/>
      <c r="C3" s="785"/>
      <c r="D3" s="785"/>
      <c r="E3" s="785"/>
      <c r="F3" s="785"/>
      <c r="G3" s="785"/>
      <c r="H3" s="785"/>
      <c r="I3" s="785"/>
      <c r="J3" s="785"/>
      <c r="K3" s="785"/>
      <c r="L3" s="785"/>
      <c r="M3" s="785"/>
    </row>
    <row r="4" spans="1:13">
      <c r="A4" s="63"/>
      <c r="B4" s="798" t="s">
        <v>284</v>
      </c>
      <c r="C4" s="719"/>
      <c r="D4" s="720"/>
      <c r="E4" s="718" t="s">
        <v>22</v>
      </c>
      <c r="F4" s="719"/>
      <c r="G4" s="720"/>
      <c r="H4" s="798" t="s">
        <v>285</v>
      </c>
      <c r="I4" s="719"/>
      <c r="J4" s="720"/>
      <c r="K4" s="751" t="s">
        <v>286</v>
      </c>
      <c r="L4" s="752"/>
      <c r="M4" s="753"/>
    </row>
    <row r="5" spans="1:13">
      <c r="A5" s="64"/>
      <c r="B5" s="70" t="s">
        <v>2</v>
      </c>
      <c r="C5" s="679" t="s">
        <v>16</v>
      </c>
      <c r="D5" s="65" t="s">
        <v>17</v>
      </c>
      <c r="E5" s="70" t="s">
        <v>2</v>
      </c>
      <c r="F5" s="679" t="s">
        <v>16</v>
      </c>
      <c r="G5" s="65" t="s">
        <v>17</v>
      </c>
      <c r="H5" s="70" t="s">
        <v>2</v>
      </c>
      <c r="I5" s="679" t="s">
        <v>16</v>
      </c>
      <c r="J5" s="65" t="s">
        <v>17</v>
      </c>
      <c r="K5" s="70" t="s">
        <v>2</v>
      </c>
      <c r="L5" s="679" t="s">
        <v>16</v>
      </c>
      <c r="M5" s="65" t="s">
        <v>17</v>
      </c>
    </row>
    <row r="6" spans="1:13">
      <c r="A6" s="66" t="s">
        <v>108</v>
      </c>
      <c r="B6" s="71"/>
      <c r="C6" s="1"/>
      <c r="D6" s="67"/>
      <c r="E6" s="71"/>
      <c r="F6" s="1"/>
      <c r="G6" s="67"/>
      <c r="H6" s="71"/>
      <c r="I6" s="1"/>
      <c r="J6" s="67"/>
      <c r="K6" s="71"/>
      <c r="L6" s="1"/>
      <c r="M6" s="67"/>
    </row>
    <row r="7" spans="1:13">
      <c r="A7" s="562" t="s">
        <v>287</v>
      </c>
      <c r="B7" s="356">
        <v>50000</v>
      </c>
      <c r="C7" s="356">
        <v>50000</v>
      </c>
      <c r="D7" s="452">
        <f>B7+C7</f>
        <v>100000</v>
      </c>
      <c r="E7" s="450">
        <v>4150</v>
      </c>
      <c r="F7" s="451">
        <v>4150</v>
      </c>
      <c r="G7" s="452">
        <f>E7+F7</f>
        <v>8300</v>
      </c>
      <c r="H7" s="450">
        <v>10208.15</v>
      </c>
      <c r="I7" s="451">
        <v>10208.16</v>
      </c>
      <c r="J7" s="452">
        <f>H7+I7</f>
        <v>20416.309999999998</v>
      </c>
      <c r="K7" s="339">
        <f>H7/B7</f>
        <v>0.20416299999999998</v>
      </c>
      <c r="L7" s="340">
        <f>I7/C7</f>
        <v>0.20416319999999999</v>
      </c>
      <c r="M7" s="341">
        <f>J7/D7</f>
        <v>0.20416309999999999</v>
      </c>
    </row>
    <row r="8" spans="1:13">
      <c r="A8" s="191"/>
      <c r="B8" s="450"/>
      <c r="C8" s="451"/>
      <c r="D8" s="452"/>
      <c r="E8" s="450"/>
      <c r="F8" s="451"/>
      <c r="G8" s="452"/>
      <c r="H8" s="450"/>
      <c r="I8" s="451"/>
      <c r="J8" s="452"/>
      <c r="K8" s="339"/>
      <c r="L8" s="340"/>
      <c r="M8" s="341"/>
    </row>
    <row r="9" spans="1:13">
      <c r="A9" s="188"/>
      <c r="B9" s="450"/>
      <c r="C9" s="451"/>
      <c r="D9" s="452"/>
      <c r="E9" s="450"/>
      <c r="F9" s="451"/>
      <c r="G9" s="452"/>
      <c r="H9" s="450"/>
      <c r="I9" s="451"/>
      <c r="J9" s="452"/>
      <c r="K9" s="339"/>
      <c r="L9" s="340"/>
      <c r="M9" s="341"/>
    </row>
    <row r="10" spans="1:13" ht="13.8" thickBot="1">
      <c r="A10" s="69" t="s">
        <v>288</v>
      </c>
      <c r="B10" s="94">
        <f>SUM(B7:B9)</f>
        <v>50000</v>
      </c>
      <c r="C10" s="94">
        <f t="shared" ref="C10:D10" si="0">SUM(C7:C9)</f>
        <v>50000</v>
      </c>
      <c r="D10" s="94">
        <f t="shared" si="0"/>
        <v>100000</v>
      </c>
      <c r="E10" s="94">
        <f>SUM(E7:E9)</f>
        <v>4150</v>
      </c>
      <c r="F10" s="94">
        <f t="shared" ref="F10" si="1">SUM(F7:F9)</f>
        <v>4150</v>
      </c>
      <c r="G10" s="94">
        <f t="shared" ref="G10" si="2">SUM(G7:G9)</f>
        <v>8300</v>
      </c>
      <c r="H10" s="94">
        <f>SUM(H7:H9)</f>
        <v>10208.15</v>
      </c>
      <c r="I10" s="94">
        <f t="shared" ref="I10" si="3">SUM(I7:I9)</f>
        <v>10208.16</v>
      </c>
      <c r="J10" s="94">
        <f t="shared" ref="J10" si="4">SUM(J7:J9)</f>
        <v>20416.309999999998</v>
      </c>
      <c r="K10" s="342">
        <f t="shared" ref="K10:M10" si="5">SUM(K8:K9)</f>
        <v>0</v>
      </c>
      <c r="L10" s="342">
        <f t="shared" si="5"/>
        <v>0</v>
      </c>
      <c r="M10" s="524">
        <f t="shared" si="5"/>
        <v>0</v>
      </c>
    </row>
    <row r="11" spans="1:13">
      <c r="A11" s="188"/>
      <c r="B11" s="189"/>
      <c r="C11" s="87"/>
      <c r="D11" s="190"/>
      <c r="E11" s="189"/>
      <c r="F11" s="87"/>
      <c r="G11" s="190"/>
      <c r="H11" s="189"/>
      <c r="I11" s="87"/>
      <c r="J11" s="190"/>
      <c r="K11" s="339"/>
      <c r="L11" s="340"/>
      <c r="M11" s="341"/>
    </row>
    <row r="12" spans="1:13">
      <c r="A12" s="191"/>
      <c r="B12" s="189"/>
      <c r="C12" s="87"/>
      <c r="D12" s="190"/>
      <c r="E12" s="189"/>
      <c r="F12" s="87"/>
      <c r="G12" s="190"/>
      <c r="H12" s="189"/>
      <c r="I12" s="87"/>
      <c r="J12" s="190"/>
      <c r="K12" s="339"/>
      <c r="L12" s="340"/>
      <c r="M12" s="341"/>
    </row>
    <row r="13" spans="1:13" s="12" customFormat="1" ht="17.850000000000001" customHeight="1">
      <c r="A13" s="66" t="s">
        <v>289</v>
      </c>
      <c r="B13" s="71"/>
      <c r="C13" s="1"/>
      <c r="D13" s="67"/>
      <c r="E13" s="71"/>
      <c r="F13" s="1"/>
      <c r="G13" s="67"/>
      <c r="H13" s="71"/>
      <c r="I13" s="1"/>
      <c r="J13" s="67"/>
      <c r="K13" s="343"/>
      <c r="L13" s="344"/>
      <c r="M13" s="345"/>
    </row>
    <row r="14" spans="1:13" s="12" customFormat="1" ht="17.850000000000001" customHeight="1">
      <c r="A14" s="200"/>
      <c r="B14" s="201"/>
      <c r="C14" s="202"/>
      <c r="D14" s="165"/>
      <c r="E14" s="189"/>
      <c r="F14" s="202"/>
      <c r="G14" s="203"/>
      <c r="H14" s="189"/>
      <c r="I14" s="202"/>
      <c r="J14" s="203"/>
      <c r="K14" s="339"/>
      <c r="L14" s="340"/>
      <c r="M14" s="341"/>
    </row>
    <row r="15" spans="1:13" s="12" customFormat="1">
      <c r="A15" s="120" t="s">
        <v>290</v>
      </c>
      <c r="B15" s="450">
        <v>8333.5</v>
      </c>
      <c r="C15" s="451">
        <v>8333.5</v>
      </c>
      <c r="D15" s="452">
        <f>B15+C15</f>
        <v>16667</v>
      </c>
      <c r="E15" s="453">
        <v>9291.2099999999991</v>
      </c>
      <c r="F15" s="451">
        <v>9291.2099999999991</v>
      </c>
      <c r="G15" s="454">
        <v>18582.419999999998</v>
      </c>
      <c r="H15" s="453">
        <v>9291.2099999999991</v>
      </c>
      <c r="I15" s="451">
        <v>9291.2099999999991</v>
      </c>
      <c r="J15" s="454">
        <v>0</v>
      </c>
      <c r="K15" s="339">
        <f t="shared" ref="K15:K17" si="6">H15/B15</f>
        <v>1.114922901541969</v>
      </c>
      <c r="L15" s="340">
        <f t="shared" ref="L15:L17" si="7">I15/C15</f>
        <v>1.114922901541969</v>
      </c>
      <c r="M15" s="341">
        <f t="shared" ref="M15:M17" si="8">J15/D15</f>
        <v>0</v>
      </c>
    </row>
    <row r="16" spans="1:13" s="12" customFormat="1">
      <c r="A16" s="120" t="s">
        <v>291</v>
      </c>
      <c r="B16" s="450">
        <v>9166.5</v>
      </c>
      <c r="C16" s="451">
        <v>9166.5</v>
      </c>
      <c r="D16" s="452">
        <f t="shared" ref="D16:D20" si="9">B16+C16</f>
        <v>18333</v>
      </c>
      <c r="E16" s="453">
        <v>-899.96</v>
      </c>
      <c r="F16" s="451">
        <v>-899.96</v>
      </c>
      <c r="G16" s="454">
        <v>-1799.92</v>
      </c>
      <c r="H16" s="453">
        <v>1588.7600000000002</v>
      </c>
      <c r="I16" s="451">
        <v>1588.7699999999995</v>
      </c>
      <c r="J16" s="454">
        <v>4977.45</v>
      </c>
      <c r="K16" s="339">
        <f t="shared" si="6"/>
        <v>0.17332242404407355</v>
      </c>
      <c r="L16" s="340">
        <f t="shared" si="7"/>
        <v>0.17332351497299947</v>
      </c>
      <c r="M16" s="341">
        <f t="shared" si="8"/>
        <v>0.27150220913107509</v>
      </c>
    </row>
    <row r="17" spans="1:17" s="12" customFormat="1">
      <c r="A17" s="120" t="s">
        <v>292</v>
      </c>
      <c r="B17" s="450">
        <v>2500</v>
      </c>
      <c r="C17" s="451">
        <v>2500</v>
      </c>
      <c r="D17" s="452">
        <f t="shared" si="9"/>
        <v>5000</v>
      </c>
      <c r="E17" s="450">
        <v>0</v>
      </c>
      <c r="F17" s="451">
        <v>0</v>
      </c>
      <c r="G17" s="452">
        <f t="shared" ref="G17:G20" si="10">E17+F17</f>
        <v>0</v>
      </c>
      <c r="H17" s="450">
        <v>-6805.43</v>
      </c>
      <c r="I17" s="451">
        <v>-6805.43</v>
      </c>
      <c r="J17" s="452">
        <v>-13610.86</v>
      </c>
      <c r="K17" s="339">
        <f t="shared" si="6"/>
        <v>-2.722172</v>
      </c>
      <c r="L17" s="340">
        <f t="shared" si="7"/>
        <v>-2.722172</v>
      </c>
      <c r="M17" s="341">
        <f t="shared" si="8"/>
        <v>-2.722172</v>
      </c>
    </row>
    <row r="18" spans="1:17" s="12" customFormat="1">
      <c r="A18" s="120" t="s">
        <v>293</v>
      </c>
      <c r="B18" s="450">
        <v>-2917</v>
      </c>
      <c r="C18" s="451">
        <v>-2917</v>
      </c>
      <c r="D18" s="452">
        <f t="shared" si="9"/>
        <v>-5834</v>
      </c>
      <c r="E18" s="455">
        <v>0</v>
      </c>
      <c r="F18" s="451">
        <v>0</v>
      </c>
      <c r="G18" s="454">
        <f t="shared" si="10"/>
        <v>0</v>
      </c>
      <c r="H18" s="454">
        <v>0</v>
      </c>
      <c r="I18" s="454">
        <v>0</v>
      </c>
      <c r="J18" s="454">
        <v>0</v>
      </c>
      <c r="K18" s="339">
        <f>H18/B18</f>
        <v>0</v>
      </c>
      <c r="L18" s="340">
        <f>I18/C18</f>
        <v>0</v>
      </c>
      <c r="M18" s="341">
        <f>J18/D18</f>
        <v>0</v>
      </c>
    </row>
    <row r="19" spans="1:17" s="12" customFormat="1">
      <c r="A19" s="120" t="s">
        <v>294</v>
      </c>
      <c r="B19" s="450">
        <v>5625</v>
      </c>
      <c r="C19" s="451">
        <v>5625</v>
      </c>
      <c r="D19" s="452">
        <f t="shared" si="9"/>
        <v>11250</v>
      </c>
      <c r="E19" s="455">
        <v>0</v>
      </c>
      <c r="F19" s="451">
        <v>0</v>
      </c>
      <c r="G19" s="454">
        <f t="shared" si="10"/>
        <v>0</v>
      </c>
      <c r="H19" s="454">
        <v>0</v>
      </c>
      <c r="I19" s="454">
        <v>0</v>
      </c>
      <c r="J19" s="454">
        <v>0</v>
      </c>
      <c r="K19" s="339">
        <f t="shared" ref="K19:K20" si="11">H19/B19</f>
        <v>0</v>
      </c>
      <c r="L19" s="340">
        <f t="shared" ref="L19:L20" si="12">I19/C19</f>
        <v>0</v>
      </c>
      <c r="M19" s="341">
        <f t="shared" ref="M19:M20" si="13">J19/D19</f>
        <v>0</v>
      </c>
    </row>
    <row r="20" spans="1:17" s="12" customFormat="1">
      <c r="A20" s="120" t="s">
        <v>295</v>
      </c>
      <c r="B20" s="450">
        <v>25000</v>
      </c>
      <c r="C20" s="451">
        <v>25000</v>
      </c>
      <c r="D20" s="452">
        <f t="shared" si="9"/>
        <v>50000</v>
      </c>
      <c r="E20" s="456">
        <v>0</v>
      </c>
      <c r="F20" s="451">
        <v>0</v>
      </c>
      <c r="G20" s="454">
        <f t="shared" si="10"/>
        <v>0</v>
      </c>
      <c r="H20" s="454">
        <v>0</v>
      </c>
      <c r="I20" s="454">
        <v>0</v>
      </c>
      <c r="J20" s="454">
        <v>0</v>
      </c>
      <c r="K20" s="339">
        <f t="shared" si="11"/>
        <v>0</v>
      </c>
      <c r="L20" s="340">
        <f t="shared" si="12"/>
        <v>0</v>
      </c>
      <c r="M20" s="341">
        <f t="shared" si="13"/>
        <v>0</v>
      </c>
    </row>
    <row r="21" spans="1:17" s="12" customFormat="1">
      <c r="A21" s="338"/>
      <c r="B21" s="450"/>
      <c r="C21" s="451"/>
      <c r="D21" s="457"/>
      <c r="E21" s="450"/>
      <c r="F21" s="451"/>
      <c r="G21" s="457"/>
      <c r="H21" s="458"/>
      <c r="I21" s="459"/>
      <c r="J21" s="460"/>
      <c r="K21" s="346"/>
      <c r="L21" s="29"/>
      <c r="M21" s="347"/>
    </row>
    <row r="22" spans="1:17" s="12" customFormat="1">
      <c r="A22" s="338"/>
      <c r="B22" s="450"/>
      <c r="C22" s="451"/>
      <c r="D22" s="461"/>
      <c r="E22" s="450"/>
      <c r="F22" s="451"/>
      <c r="G22" s="461"/>
      <c r="H22" s="458"/>
      <c r="I22" s="459"/>
      <c r="J22" s="460"/>
      <c r="K22" s="346"/>
      <c r="L22" s="29"/>
      <c r="M22" s="347"/>
    </row>
    <row r="23" spans="1:17" s="12" customFormat="1" ht="13.8" thickBot="1">
      <c r="A23" s="463" t="s">
        <v>296</v>
      </c>
      <c r="B23" s="94">
        <f>SUM(B15:B22)</f>
        <v>47708</v>
      </c>
      <c r="C23" s="95">
        <f t="shared" ref="C23:D23" si="14">SUM(C15:C22)</f>
        <v>47708</v>
      </c>
      <c r="D23" s="96">
        <f t="shared" si="14"/>
        <v>95416</v>
      </c>
      <c r="E23" s="94">
        <f t="shared" ref="E23" si="15">SUM(E15:E22)</f>
        <v>8391.25</v>
      </c>
      <c r="F23" s="95">
        <f t="shared" ref="F23" si="16">SUM(F15:F22)</f>
        <v>8391.25</v>
      </c>
      <c r="G23" s="96">
        <f t="shared" ref="G23" si="17">SUM(G15:G22)</f>
        <v>16782.5</v>
      </c>
      <c r="H23" s="94">
        <f t="shared" ref="H23" si="18">SUM(H15:H22)</f>
        <v>4074.5399999999991</v>
      </c>
      <c r="I23" s="95">
        <f t="shared" ref="I23" si="19">SUM(I15:I22)</f>
        <v>4074.5499999999993</v>
      </c>
      <c r="J23" s="96">
        <f t="shared" ref="J23" si="20">SUM(J15:J22)</f>
        <v>-8633.41</v>
      </c>
      <c r="K23" s="348">
        <f>H23/B23</f>
        <v>8.5405801961935091E-2</v>
      </c>
      <c r="L23" s="349">
        <f>I23/C23</f>
        <v>8.5406011570386506E-2</v>
      </c>
      <c r="M23" s="350">
        <f>J23/D23</f>
        <v>-9.0481785025572234E-2</v>
      </c>
    </row>
    <row r="24" spans="1:17" s="12" customFormat="1">
      <c r="A24" s="91"/>
    </row>
    <row r="25" spans="1:17" s="12" customFormat="1" ht="14.25" customHeight="1">
      <c r="A25" s="799" t="s">
        <v>297</v>
      </c>
      <c r="B25" s="800"/>
      <c r="C25" s="800"/>
      <c r="D25" s="800"/>
      <c r="E25" s="800"/>
      <c r="F25" s="800"/>
      <c r="G25" s="800"/>
      <c r="H25" s="800"/>
      <c r="I25" s="800"/>
      <c r="J25" s="599"/>
      <c r="K25" s="599"/>
      <c r="L25" s="599"/>
      <c r="M25" s="599"/>
      <c r="N25" s="595"/>
      <c r="O25" s="595"/>
      <c r="P25" s="596"/>
      <c r="Q25" s="596"/>
    </row>
    <row r="26" spans="1:17" s="12" customFormat="1" ht="13.95" customHeight="1">
      <c r="A26" s="802" t="s">
        <v>298</v>
      </c>
      <c r="B26" s="803"/>
      <c r="C26" s="803"/>
      <c r="D26" s="803"/>
      <c r="E26" s="803"/>
      <c r="F26" s="803"/>
      <c r="G26" s="803"/>
      <c r="H26" s="803"/>
      <c r="I26" s="803"/>
      <c r="J26" s="803"/>
      <c r="K26" s="803"/>
      <c r="L26" s="803"/>
      <c r="M26" s="684"/>
      <c r="N26" s="595"/>
      <c r="O26" s="595"/>
      <c r="P26" s="596"/>
      <c r="Q26" s="596"/>
    </row>
    <row r="27" spans="1:17" s="12" customFormat="1" ht="13.8">
      <c r="A27" s="683" t="s">
        <v>299</v>
      </c>
      <c r="B27" s="684"/>
      <c r="C27" s="684"/>
      <c r="D27" s="684"/>
      <c r="E27" s="684"/>
      <c r="F27" s="684"/>
      <c r="G27" s="684"/>
      <c r="H27" s="684"/>
      <c r="I27" s="684"/>
      <c r="J27" s="684"/>
      <c r="K27" s="684"/>
      <c r="L27" s="684"/>
      <c r="M27" s="684"/>
      <c r="N27" s="595"/>
      <c r="O27" s="595"/>
      <c r="P27" s="596"/>
      <c r="Q27" s="596"/>
    </row>
    <row r="28" spans="1:17" s="12" customFormat="1" ht="13.8">
      <c r="A28" s="799" t="s">
        <v>300</v>
      </c>
      <c r="B28" s="801"/>
      <c r="C28" s="801"/>
      <c r="D28" s="801"/>
      <c r="E28" s="709"/>
      <c r="F28" s="709"/>
      <c r="G28" s="709"/>
      <c r="H28" s="709"/>
      <c r="I28" s="709"/>
      <c r="J28" s="682"/>
      <c r="K28" s="682"/>
      <c r="L28" s="682"/>
      <c r="M28" s="682"/>
      <c r="N28"/>
      <c r="O28"/>
      <c r="P28"/>
      <c r="Q28"/>
    </row>
    <row r="29" spans="1:17" ht="25.95" customHeight="1">
      <c r="A29" s="802" t="s">
        <v>301</v>
      </c>
      <c r="B29" s="709"/>
      <c r="C29" s="709"/>
      <c r="D29" s="709"/>
      <c r="E29" s="709"/>
      <c r="F29" s="709"/>
      <c r="G29" s="709"/>
      <c r="H29" s="709"/>
      <c r="I29" s="709"/>
      <c r="J29" s="709"/>
      <c r="K29" s="709"/>
      <c r="L29" s="709"/>
      <c r="M29" s="709"/>
    </row>
    <row r="31" spans="1:17" ht="12.75" customHeight="1">
      <c r="A31" s="770" t="s">
        <v>257</v>
      </c>
      <c r="B31" s="770"/>
      <c r="C31" s="770"/>
      <c r="D31" s="770"/>
      <c r="E31" s="770"/>
      <c r="F31" s="770"/>
      <c r="G31" s="770"/>
      <c r="H31" s="770"/>
      <c r="I31" s="770"/>
      <c r="J31" s="770"/>
      <c r="K31" s="770"/>
      <c r="L31" s="770"/>
      <c r="M31" s="770"/>
    </row>
    <row r="33" spans="1:14">
      <c r="B33" s="9"/>
      <c r="C33" s="9"/>
      <c r="D33" s="9"/>
      <c r="E33" s="9"/>
      <c r="F33" s="9"/>
      <c r="G33" s="9"/>
      <c r="H33" s="9"/>
      <c r="I33" s="9"/>
      <c r="J33" s="9"/>
      <c r="K33" s="9"/>
      <c r="L33" s="9"/>
      <c r="M33" s="9"/>
    </row>
    <row r="34" spans="1:14">
      <c r="A34" s="9"/>
      <c r="B34" s="9"/>
      <c r="C34" s="9"/>
      <c r="D34" s="9"/>
      <c r="E34" s="9"/>
      <c r="F34" s="9"/>
      <c r="G34" s="9"/>
      <c r="H34" s="9"/>
      <c r="I34" s="9"/>
      <c r="J34" s="9"/>
      <c r="K34" s="9"/>
      <c r="L34" s="9"/>
      <c r="M34" s="9"/>
      <c r="N34" s="9"/>
    </row>
    <row r="35" spans="1:14">
      <c r="A35" s="9"/>
      <c r="N35" s="9"/>
    </row>
  </sheetData>
  <mergeCells count="12">
    <mergeCell ref="A31:M31"/>
    <mergeCell ref="A25:I25"/>
    <mergeCell ref="A28:I28"/>
    <mergeCell ref="A29:M29"/>
    <mergeCell ref="A26:L26"/>
    <mergeCell ref="A1:M1"/>
    <mergeCell ref="A3:M3"/>
    <mergeCell ref="A2:M2"/>
    <mergeCell ref="B4:D4"/>
    <mergeCell ref="E4:G4"/>
    <mergeCell ref="H4:J4"/>
    <mergeCell ref="K4:M4"/>
  </mergeCells>
  <printOptions horizontalCentered="1" verticalCentered="1" headings="1"/>
  <pageMargins left="0.25" right="0.25" top="0.5" bottom="0.5" header="0.5" footer="0.5"/>
  <pageSetup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Q20"/>
  <sheetViews>
    <sheetView topLeftCell="A3" workbookViewId="0">
      <selection activeCell="A3" sqref="A3:D3"/>
    </sheetView>
  </sheetViews>
  <sheetFormatPr defaultColWidth="9.33203125" defaultRowHeight="13.2"/>
  <cols>
    <col min="1" max="1" width="32.5546875" customWidth="1"/>
    <col min="2" max="2" width="12.33203125" customWidth="1"/>
    <col min="3" max="3" width="18.33203125" customWidth="1"/>
    <col min="4" max="4" width="21.5546875" customWidth="1"/>
    <col min="5" max="5" width="18.33203125" customWidth="1"/>
    <col min="6" max="6" width="21.33203125" customWidth="1"/>
    <col min="7" max="7" width="23.33203125" customWidth="1"/>
    <col min="8" max="8" width="20.5546875" customWidth="1"/>
  </cols>
  <sheetData>
    <row r="1" spans="1:17" ht="38.85" customHeight="1">
      <c r="A1" s="755" t="s">
        <v>302</v>
      </c>
      <c r="B1" s="755"/>
      <c r="C1" s="755"/>
      <c r="D1" s="755"/>
      <c r="E1" s="162"/>
      <c r="F1" s="162"/>
      <c r="G1" s="162"/>
      <c r="H1" s="162"/>
      <c r="I1" s="162"/>
      <c r="J1" s="162"/>
      <c r="K1" s="162"/>
      <c r="L1" s="162"/>
      <c r="M1" s="162"/>
      <c r="N1" s="162"/>
      <c r="O1" s="162"/>
      <c r="P1" s="162"/>
      <c r="Q1" s="162"/>
    </row>
    <row r="2" spans="1:17" ht="26.85" customHeight="1">
      <c r="A2" s="694" t="s">
        <v>19</v>
      </c>
      <c r="B2" s="694"/>
      <c r="C2" s="694"/>
      <c r="D2" s="694"/>
      <c r="E2" s="161"/>
      <c r="F2" s="161"/>
      <c r="G2" s="161"/>
      <c r="H2" s="161"/>
      <c r="I2" s="161"/>
      <c r="J2" s="161"/>
      <c r="K2" s="161"/>
      <c r="L2" s="161"/>
      <c r="M2" s="161"/>
      <c r="N2" s="161"/>
      <c r="O2" s="161"/>
      <c r="P2" s="161"/>
      <c r="Q2" s="161"/>
    </row>
    <row r="3" spans="1:17" ht="15.6">
      <c r="A3" s="696" t="s">
        <v>20</v>
      </c>
      <c r="B3" s="696"/>
      <c r="C3" s="696"/>
      <c r="D3" s="696"/>
      <c r="E3" s="160"/>
      <c r="F3" s="160"/>
      <c r="G3" s="160"/>
      <c r="H3" s="160"/>
      <c r="I3" s="160"/>
      <c r="J3" s="160"/>
      <c r="K3" s="160"/>
      <c r="L3" s="160"/>
      <c r="M3" s="160"/>
      <c r="N3" s="160"/>
      <c r="O3" s="160"/>
      <c r="P3" s="160"/>
      <c r="Q3" s="160"/>
    </row>
    <row r="4" spans="1:17" ht="13.8" thickBot="1">
      <c r="A4" s="12"/>
      <c r="B4" s="12"/>
      <c r="C4" s="12"/>
      <c r="D4" s="12"/>
      <c r="E4" s="12"/>
      <c r="F4" s="12"/>
      <c r="G4" s="12"/>
      <c r="H4" s="12"/>
    </row>
    <row r="5" spans="1:17" ht="55.8" thickBot="1">
      <c r="A5" s="297" t="s">
        <v>40</v>
      </c>
      <c r="B5" s="298" t="s">
        <v>41</v>
      </c>
      <c r="C5" s="299" t="s">
        <v>303</v>
      </c>
      <c r="D5" s="299" t="s">
        <v>304</v>
      </c>
      <c r="E5" s="300"/>
      <c r="F5" s="447"/>
      <c r="G5" s="686"/>
    </row>
    <row r="6" spans="1:17" ht="13.8">
      <c r="A6" s="301"/>
      <c r="B6" s="302"/>
      <c r="C6" s="651"/>
      <c r="D6" s="582"/>
      <c r="E6" s="303"/>
      <c r="F6" s="303"/>
    </row>
    <row r="7" spans="1:17" ht="14.4" thickBot="1">
      <c r="A7" s="304" t="s">
        <v>305</v>
      </c>
      <c r="B7" s="305" t="s">
        <v>59</v>
      </c>
      <c r="C7" s="652">
        <v>1</v>
      </c>
      <c r="D7" s="583">
        <v>0</v>
      </c>
      <c r="E7" s="303"/>
      <c r="F7" s="303"/>
    </row>
    <row r="8" spans="1:17" ht="13.8">
      <c r="A8" s="303"/>
      <c r="B8" s="303"/>
      <c r="C8" s="303"/>
      <c r="D8" s="303"/>
      <c r="E8" s="303"/>
      <c r="F8" s="303"/>
      <c r="G8" s="303"/>
      <c r="H8" s="303"/>
    </row>
    <row r="9" spans="1:17" ht="14.4" thickBot="1">
      <c r="A9" s="303"/>
      <c r="B9" s="303"/>
      <c r="C9" s="303"/>
      <c r="D9" s="303"/>
      <c r="E9" s="303"/>
      <c r="F9" s="303"/>
      <c r="G9" s="303"/>
      <c r="H9" s="303"/>
    </row>
    <row r="10" spans="1:17" ht="63" customHeight="1" thickBot="1">
      <c r="A10" s="298" t="s">
        <v>40</v>
      </c>
      <c r="B10" s="298" t="s">
        <v>41</v>
      </c>
      <c r="C10" s="299" t="s">
        <v>306</v>
      </c>
    </row>
    <row r="11" spans="1:17" ht="13.8">
      <c r="A11" s="301"/>
      <c r="B11" s="309"/>
      <c r="C11" s="584"/>
    </row>
    <row r="12" spans="1:17" ht="14.4" thickBot="1">
      <c r="A12" s="304" t="s">
        <v>25</v>
      </c>
      <c r="B12" s="305" t="s">
        <v>64</v>
      </c>
      <c r="C12" s="583">
        <v>0</v>
      </c>
    </row>
    <row r="13" spans="1:17">
      <c r="A13" s="12"/>
      <c r="B13" s="12"/>
      <c r="C13" s="12"/>
      <c r="D13" s="12"/>
      <c r="E13" s="12"/>
      <c r="F13" s="12"/>
      <c r="G13" s="12"/>
      <c r="H13" s="12"/>
    </row>
    <row r="14" spans="1:17" ht="13.8" thickBot="1">
      <c r="A14" s="12"/>
      <c r="B14" s="12"/>
      <c r="C14" s="12"/>
      <c r="D14" s="12"/>
      <c r="E14" s="12"/>
      <c r="F14" s="12"/>
      <c r="G14" s="12"/>
      <c r="H14" s="12"/>
    </row>
    <row r="15" spans="1:17" ht="14.4" thickBot="1">
      <c r="A15" s="804" t="s">
        <v>307</v>
      </c>
      <c r="B15" s="805"/>
      <c r="C15" s="806"/>
      <c r="D15" s="12"/>
      <c r="E15" s="12"/>
      <c r="F15" s="12"/>
      <c r="G15" s="12"/>
      <c r="H15" s="12"/>
    </row>
    <row r="16" spans="1:17" ht="28.2" thickBot="1">
      <c r="A16" s="306" t="s">
        <v>308</v>
      </c>
      <c r="B16" s="307" t="s">
        <v>309</v>
      </c>
      <c r="C16" s="308" t="s">
        <v>310</v>
      </c>
      <c r="D16" s="12"/>
      <c r="E16" s="12"/>
      <c r="F16" s="12"/>
      <c r="G16" s="12"/>
      <c r="H16" s="12"/>
    </row>
    <row r="17" spans="1:8" ht="13.8">
      <c r="A17" s="607">
        <v>3220</v>
      </c>
      <c r="B17" s="309">
        <v>487</v>
      </c>
      <c r="C17" s="653">
        <v>161</v>
      </c>
      <c r="D17" s="12"/>
      <c r="E17" s="12"/>
      <c r="F17" s="12"/>
      <c r="G17" s="12"/>
      <c r="H17" s="12"/>
    </row>
    <row r="18" spans="1:8" ht="14.4" thickBot="1">
      <c r="A18" s="516"/>
      <c r="B18" s="516"/>
      <c r="C18" s="585"/>
    </row>
    <row r="20" spans="1:8" ht="21.75" customHeight="1">
      <c r="A20" s="703"/>
      <c r="B20" s="703"/>
      <c r="C20" s="703"/>
    </row>
  </sheetData>
  <mergeCells count="5">
    <mergeCell ref="A15:C15"/>
    <mergeCell ref="A1:D1"/>
    <mergeCell ref="A2:D2"/>
    <mergeCell ref="A3:D3"/>
    <mergeCell ref="A20:C20"/>
  </mergeCells>
  <printOptions horizontalCentered="1" verticalCentered="1"/>
  <pageMargins left="0.25" right="0.25" top="0.5" bottom="0.5" header="0.5" footer="0.5"/>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P41"/>
  <sheetViews>
    <sheetView zoomScaleNormal="100" workbookViewId="0">
      <selection sqref="A1:M1"/>
    </sheetView>
  </sheetViews>
  <sheetFormatPr defaultRowHeight="13.2"/>
  <cols>
    <col min="1" max="1" width="36.88671875" customWidth="1"/>
    <col min="2" max="4" width="12.5546875" customWidth="1"/>
    <col min="5" max="5" width="12.5546875" bestFit="1" customWidth="1"/>
    <col min="6" max="6" width="11.5546875" customWidth="1"/>
    <col min="7" max="7" width="12.5546875" bestFit="1" customWidth="1"/>
    <col min="8" max="8" width="13.5546875" bestFit="1" customWidth="1"/>
    <col min="9" max="9" width="12.33203125" bestFit="1" customWidth="1"/>
    <col min="10" max="10" width="13.5546875" bestFit="1" customWidth="1"/>
    <col min="11" max="13" width="7.5546875" customWidth="1"/>
  </cols>
  <sheetData>
    <row r="1" spans="1:13" ht="15.6">
      <c r="A1" s="745" t="s">
        <v>311</v>
      </c>
      <c r="B1" s="745"/>
      <c r="C1" s="745"/>
      <c r="D1" s="745"/>
      <c r="E1" s="745"/>
      <c r="F1" s="745"/>
      <c r="G1" s="745"/>
      <c r="H1" s="745"/>
      <c r="I1" s="745"/>
      <c r="J1" s="745"/>
      <c r="K1" s="745"/>
      <c r="L1" s="745"/>
      <c r="M1" s="745"/>
    </row>
    <row r="2" spans="1:13" ht="15.6">
      <c r="A2" s="745" t="s">
        <v>19</v>
      </c>
      <c r="B2" s="745"/>
      <c r="C2" s="745"/>
      <c r="D2" s="745"/>
      <c r="E2" s="745"/>
      <c r="F2" s="745"/>
      <c r="G2" s="745"/>
      <c r="H2" s="745"/>
      <c r="I2" s="745"/>
      <c r="J2" s="745"/>
      <c r="K2" s="745"/>
      <c r="L2" s="745"/>
      <c r="M2" s="745"/>
    </row>
    <row r="3" spans="1:13" ht="15.6">
      <c r="A3" s="808" t="s">
        <v>20</v>
      </c>
      <c r="B3" s="809"/>
      <c r="C3" s="809"/>
      <c r="D3" s="809"/>
      <c r="E3" s="809"/>
      <c r="F3" s="809"/>
      <c r="G3" s="809"/>
      <c r="H3" s="809"/>
      <c r="I3" s="809"/>
      <c r="J3" s="809"/>
      <c r="K3" s="809"/>
      <c r="L3" s="809"/>
      <c r="M3" s="810"/>
    </row>
    <row r="4" spans="1:13">
      <c r="A4" s="32"/>
      <c r="B4" s="811" t="s">
        <v>21</v>
      </c>
      <c r="C4" s="782"/>
      <c r="D4" s="782"/>
      <c r="E4" s="782" t="s">
        <v>22</v>
      </c>
      <c r="F4" s="782"/>
      <c r="G4" s="782"/>
      <c r="H4" s="782" t="s">
        <v>0</v>
      </c>
      <c r="I4" s="782"/>
      <c r="J4" s="782"/>
      <c r="K4" s="782" t="s">
        <v>1</v>
      </c>
      <c r="L4" s="782"/>
      <c r="M4" s="782"/>
    </row>
    <row r="5" spans="1:13">
      <c r="A5" s="33" t="s">
        <v>312</v>
      </c>
      <c r="B5" s="679" t="s">
        <v>2</v>
      </c>
      <c r="C5" s="679" t="s">
        <v>16</v>
      </c>
      <c r="D5" s="679" t="s">
        <v>17</v>
      </c>
      <c r="E5" s="679" t="s">
        <v>2</v>
      </c>
      <c r="F5" s="679" t="s">
        <v>16</v>
      </c>
      <c r="G5" s="679" t="s">
        <v>17</v>
      </c>
      <c r="H5" s="679" t="s">
        <v>2</v>
      </c>
      <c r="I5" s="679" t="s">
        <v>16</v>
      </c>
      <c r="J5" s="679" t="s">
        <v>17</v>
      </c>
      <c r="K5" s="679" t="s">
        <v>2</v>
      </c>
      <c r="L5" s="679" t="s">
        <v>16</v>
      </c>
      <c r="M5" s="679" t="s">
        <v>17</v>
      </c>
    </row>
    <row r="6" spans="1:13">
      <c r="A6" s="46" t="s">
        <v>313</v>
      </c>
      <c r="B6" s="30">
        <f>3221951.7322*$B$41</f>
        <v>2899756.5589800002</v>
      </c>
      <c r="C6" s="30">
        <f>3221951.7322*$C$41</f>
        <v>322195.17322</v>
      </c>
      <c r="D6" s="30">
        <f>SUM(B6:C6)</f>
        <v>3221951.7322000004</v>
      </c>
      <c r="E6" s="30">
        <v>92072.99280000008</v>
      </c>
      <c r="F6" s="30">
        <v>8006.347200000002</v>
      </c>
      <c r="G6" s="30">
        <f>SUM(E6:F6)</f>
        <v>100079.34000000008</v>
      </c>
      <c r="H6" s="30">
        <v>637405.06220000028</v>
      </c>
      <c r="I6" s="30">
        <v>58651.597799999974</v>
      </c>
      <c r="J6" s="30">
        <f>SUM(H6:I6)</f>
        <v>696056.66000000027</v>
      </c>
      <c r="K6" s="29">
        <f>H6/B6</f>
        <v>0.21981330130147539</v>
      </c>
      <c r="L6" s="29">
        <f>I6/C6</f>
        <v>0.18203748123796917</v>
      </c>
      <c r="M6" s="29">
        <f>J6/D6</f>
        <v>0.21603571929512475</v>
      </c>
    </row>
    <row r="7" spans="1:13">
      <c r="A7" s="46" t="s">
        <v>314</v>
      </c>
      <c r="B7" s="30">
        <f>512090.2808*$B$41</f>
        <v>460881.25271999999</v>
      </c>
      <c r="C7" s="30">
        <f>512090.2808*$C$41</f>
        <v>51209.028080000004</v>
      </c>
      <c r="D7" s="30">
        <f t="shared" ref="D7:D20" si="0">SUM(B7:C7)</f>
        <v>512090.28080000001</v>
      </c>
      <c r="E7" s="30">
        <v>54645.525199999989</v>
      </c>
      <c r="F7" s="30">
        <v>4751.7847999999985</v>
      </c>
      <c r="G7" s="30">
        <f t="shared" ref="G7:G10" si="1">SUM(E7:F7)</f>
        <v>59397.30999999999</v>
      </c>
      <c r="H7" s="30">
        <v>155452.75419999997</v>
      </c>
      <c r="I7" s="30">
        <v>14135.385799999993</v>
      </c>
      <c r="J7" s="30">
        <f t="shared" ref="J7:J16" si="2">SUM(H7:I7)</f>
        <v>169588.13999999996</v>
      </c>
      <c r="K7" s="29">
        <f t="shared" ref="K7:M10" si="3">H7/B7</f>
        <v>0.33729459222426317</v>
      </c>
      <c r="L7" s="29">
        <f t="shared" si="3"/>
        <v>0.27603308107932345</v>
      </c>
      <c r="M7" s="29">
        <f t="shared" si="3"/>
        <v>0.33116844110976917</v>
      </c>
    </row>
    <row r="8" spans="1:13">
      <c r="A8" s="310" t="s">
        <v>315</v>
      </c>
      <c r="B8" s="30">
        <f>360066.2827*$B$41</f>
        <v>324059.65443</v>
      </c>
      <c r="C8" s="30">
        <f>360066.2827*$C$41</f>
        <v>36006.628270000001</v>
      </c>
      <c r="D8" s="30">
        <f t="shared" si="0"/>
        <v>360066.28269999998</v>
      </c>
      <c r="E8" s="30">
        <v>17835.994000000002</v>
      </c>
      <c r="F8" s="30">
        <v>1550.9560000000001</v>
      </c>
      <c r="G8" s="30">
        <f t="shared" si="1"/>
        <v>19386.950000000004</v>
      </c>
      <c r="H8" s="30">
        <v>75171.076499999981</v>
      </c>
      <c r="I8" s="30">
        <v>6780.0235000000002</v>
      </c>
      <c r="J8" s="30">
        <f t="shared" si="2"/>
        <v>81951.099999999977</v>
      </c>
      <c r="K8" s="29">
        <f t="shared" si="3"/>
        <v>0.23196678596791401</v>
      </c>
      <c r="L8" s="29">
        <f t="shared" si="3"/>
        <v>0.18829931670244668</v>
      </c>
      <c r="M8" s="29">
        <f t="shared" si="3"/>
        <v>0.22760003904136725</v>
      </c>
    </row>
    <row r="9" spans="1:13">
      <c r="A9" s="46" t="s">
        <v>316</v>
      </c>
      <c r="B9" s="30">
        <f>1637999.8918*$B$41</f>
        <v>1474199.9026200001</v>
      </c>
      <c r="C9" s="30">
        <f>1637999.8918*$C$41</f>
        <v>163799.98918000003</v>
      </c>
      <c r="D9" s="30">
        <f t="shared" si="0"/>
        <v>1637999.8918000001</v>
      </c>
      <c r="E9" s="30">
        <v>-5352.0539999999955</v>
      </c>
      <c r="F9" s="30">
        <v>-465.39599999999984</v>
      </c>
      <c r="G9" s="30">
        <f t="shared" si="1"/>
        <v>-5817.4499999999953</v>
      </c>
      <c r="H9" s="30">
        <v>285154.78269999998</v>
      </c>
      <c r="I9" s="30">
        <v>26861.787299999996</v>
      </c>
      <c r="J9" s="30">
        <f t="shared" si="2"/>
        <v>312016.56999999995</v>
      </c>
      <c r="K9" s="29">
        <f t="shared" si="3"/>
        <v>0.19343020047227846</v>
      </c>
      <c r="L9" s="29">
        <f t="shared" si="3"/>
        <v>0.16399138629051765</v>
      </c>
      <c r="M9" s="29">
        <f t="shared" si="3"/>
        <v>0.19048631905410235</v>
      </c>
    </row>
    <row r="10" spans="1:13">
      <c r="A10" s="46" t="s">
        <v>317</v>
      </c>
      <c r="B10" s="30">
        <f>43499.7708*$B$41</f>
        <v>39149.793720000001</v>
      </c>
      <c r="C10" s="30">
        <f>43499.7708*$C$41</f>
        <v>4349.9770799999997</v>
      </c>
      <c r="D10" s="30">
        <f t="shared" si="0"/>
        <v>43499.770799999998</v>
      </c>
      <c r="E10" s="30">
        <v>0</v>
      </c>
      <c r="F10" s="30">
        <v>0</v>
      </c>
      <c r="G10" s="30">
        <f t="shared" si="1"/>
        <v>0</v>
      </c>
      <c r="H10" s="30">
        <v>0</v>
      </c>
      <c r="I10" s="30">
        <v>0</v>
      </c>
      <c r="J10" s="30">
        <f t="shared" si="2"/>
        <v>0</v>
      </c>
      <c r="K10" s="29">
        <f t="shared" si="3"/>
        <v>0</v>
      </c>
      <c r="L10" s="29">
        <f t="shared" si="3"/>
        <v>0</v>
      </c>
      <c r="M10" s="29">
        <f t="shared" si="3"/>
        <v>0</v>
      </c>
    </row>
    <row r="11" spans="1:13">
      <c r="A11" s="46"/>
      <c r="B11" s="30"/>
      <c r="C11" s="30"/>
      <c r="D11" s="30"/>
      <c r="E11" s="30"/>
      <c r="F11" s="30"/>
      <c r="G11" s="30"/>
      <c r="H11" s="30"/>
      <c r="I11" s="30"/>
      <c r="J11" s="30"/>
      <c r="K11" s="29"/>
      <c r="L11" s="29"/>
      <c r="M11" s="29"/>
    </row>
    <row r="12" spans="1:13">
      <c r="A12" s="46" t="s">
        <v>318</v>
      </c>
      <c r="B12" s="30">
        <f>265103.4*$B$41</f>
        <v>238593.06000000003</v>
      </c>
      <c r="C12" s="30">
        <f>265103.4*$C$41</f>
        <v>26510.340000000004</v>
      </c>
      <c r="D12" s="30">
        <f t="shared" si="0"/>
        <v>265103.40000000002</v>
      </c>
      <c r="E12" s="30">
        <v>9105.7275999999893</v>
      </c>
      <c r="F12" s="30">
        <v>791.80240000000003</v>
      </c>
      <c r="G12" s="30">
        <f>SUM(E12:F12)</f>
        <v>9897.5299999999897</v>
      </c>
      <c r="H12" s="30">
        <v>82005.479200000016</v>
      </c>
      <c r="I12" s="30">
        <v>7586.5908000000018</v>
      </c>
      <c r="J12" s="30">
        <f t="shared" si="2"/>
        <v>89592.070000000022</v>
      </c>
      <c r="K12" s="29">
        <f t="shared" ref="K12" si="4">H12/B12</f>
        <v>0.34370437765457224</v>
      </c>
      <c r="L12" s="29">
        <f t="shared" ref="L12" si="5">I12/C12</f>
        <v>0.28617478312235906</v>
      </c>
      <c r="M12" s="29">
        <f t="shared" ref="M12" si="6">J12/D12</f>
        <v>0.33795141820135094</v>
      </c>
    </row>
    <row r="13" spans="1:13">
      <c r="A13" s="46" t="s">
        <v>319</v>
      </c>
      <c r="B13" s="30">
        <v>0</v>
      </c>
      <c r="C13" s="30">
        <v>0</v>
      </c>
      <c r="D13" s="30">
        <f t="shared" si="0"/>
        <v>0</v>
      </c>
      <c r="E13" s="30">
        <v>0</v>
      </c>
      <c r="F13" s="30">
        <v>0</v>
      </c>
      <c r="G13" s="30">
        <f t="shared" ref="G13:G16" si="7">SUM(E13:F13)</f>
        <v>0</v>
      </c>
      <c r="H13" s="30">
        <v>0</v>
      </c>
      <c r="I13" s="30">
        <v>0</v>
      </c>
      <c r="J13" s="30">
        <f t="shared" si="2"/>
        <v>0</v>
      </c>
      <c r="K13" s="29">
        <v>0</v>
      </c>
      <c r="L13" s="29">
        <v>0</v>
      </c>
      <c r="M13" s="29">
        <v>0</v>
      </c>
    </row>
    <row r="14" spans="1:13">
      <c r="A14" s="46" t="s">
        <v>8</v>
      </c>
      <c r="B14" s="30">
        <f>348031.2339*$B$41</f>
        <v>313228.11051000003</v>
      </c>
      <c r="C14" s="30">
        <f>348031.2339*$C$41</f>
        <v>34803.123390000001</v>
      </c>
      <c r="D14" s="30">
        <f t="shared" si="0"/>
        <v>348031.23390000005</v>
      </c>
      <c r="E14" s="30">
        <v>14422.563999999997</v>
      </c>
      <c r="F14" s="30">
        <v>1254.1359999999997</v>
      </c>
      <c r="G14" s="30">
        <f t="shared" si="7"/>
        <v>15676.699999999997</v>
      </c>
      <c r="H14" s="30">
        <v>36072.125200000009</v>
      </c>
      <c r="I14" s="30">
        <v>3295.7848000000004</v>
      </c>
      <c r="J14" s="30">
        <f t="shared" si="2"/>
        <v>39367.910000000011</v>
      </c>
      <c r="K14" s="29">
        <f t="shared" ref="K14:M16" si="8">H14/B14</f>
        <v>0.11516247740749432</v>
      </c>
      <c r="L14" s="29">
        <f t="shared" si="8"/>
        <v>9.4697960383262031E-2</v>
      </c>
      <c r="M14" s="29">
        <f t="shared" si="8"/>
        <v>0.11311602570507108</v>
      </c>
    </row>
    <row r="15" spans="1:13">
      <c r="A15" s="46" t="s">
        <v>9</v>
      </c>
      <c r="B15" s="30">
        <f>781091.8314*$B$41</f>
        <v>702982.64826000005</v>
      </c>
      <c r="C15" s="30">
        <f>781091.8314*$C$41</f>
        <v>78109.183140000008</v>
      </c>
      <c r="D15" s="30">
        <f t="shared" si="0"/>
        <v>781091.83140000002</v>
      </c>
      <c r="E15" s="30">
        <v>36291.414799999999</v>
      </c>
      <c r="F15" s="30">
        <v>3155.7752000000019</v>
      </c>
      <c r="G15" s="30">
        <f t="shared" si="7"/>
        <v>39447.19</v>
      </c>
      <c r="H15" s="30">
        <v>123485.2139</v>
      </c>
      <c r="I15" s="30">
        <v>11160.176100000001</v>
      </c>
      <c r="J15" s="30">
        <f t="shared" si="2"/>
        <v>134645.39000000001</v>
      </c>
      <c r="K15" s="29">
        <f t="shared" si="8"/>
        <v>0.17565897850487008</v>
      </c>
      <c r="L15" s="29">
        <f t="shared" si="8"/>
        <v>0.14287918079999523</v>
      </c>
      <c r="M15" s="29">
        <f t="shared" si="8"/>
        <v>0.17238099873438262</v>
      </c>
    </row>
    <row r="16" spans="1:13">
      <c r="A16" s="310" t="s">
        <v>10</v>
      </c>
      <c r="B16" s="30">
        <f>57279.12*$B$41</f>
        <v>51551.208000000006</v>
      </c>
      <c r="C16" s="30">
        <f>57279.12*$C$41</f>
        <v>5727.9120000000003</v>
      </c>
      <c r="D16" s="30">
        <f t="shared" si="0"/>
        <v>57279.12000000001</v>
      </c>
      <c r="E16" s="30">
        <v>0</v>
      </c>
      <c r="F16" s="30">
        <v>0</v>
      </c>
      <c r="G16" s="30">
        <f t="shared" si="7"/>
        <v>0</v>
      </c>
      <c r="H16" s="30">
        <v>3992.9435000000003</v>
      </c>
      <c r="I16" s="30">
        <v>394.90649999999999</v>
      </c>
      <c r="J16" s="30">
        <f t="shared" si="2"/>
        <v>4387.8500000000004</v>
      </c>
      <c r="K16" s="29">
        <f t="shared" si="8"/>
        <v>7.7455866795594783E-2</v>
      </c>
      <c r="L16" s="29">
        <f t="shared" si="8"/>
        <v>6.8944233081793149E-2</v>
      </c>
      <c r="M16" s="29">
        <f t="shared" si="8"/>
        <v>7.6604703424214604E-2</v>
      </c>
    </row>
    <row r="17" spans="1:16">
      <c r="A17" s="310"/>
      <c r="B17" s="2"/>
      <c r="C17" s="2"/>
      <c r="D17" s="2"/>
      <c r="E17" s="2"/>
      <c r="F17" s="2"/>
      <c r="G17" s="2"/>
      <c r="H17" s="2"/>
      <c r="I17" s="2"/>
      <c r="J17" s="2"/>
      <c r="K17" s="2"/>
      <c r="L17" s="2"/>
      <c r="M17" s="2"/>
    </row>
    <row r="18" spans="1:16">
      <c r="A18" s="497" t="s">
        <v>320</v>
      </c>
      <c r="B18" s="89">
        <f>SUM(B6:B10,B12:B16)</f>
        <v>6504402.1892400002</v>
      </c>
      <c r="C18" s="89">
        <f>SUM(C6:C10,C12:C16)</f>
        <v>722711.35436</v>
      </c>
      <c r="D18" s="89">
        <f t="shared" si="0"/>
        <v>7227113.5436000004</v>
      </c>
      <c r="E18" s="89">
        <f>SUM(E6:E10,E12:E16)</f>
        <v>219022.16440000004</v>
      </c>
      <c r="F18" s="89">
        <f>SUM(F6:F10,F12:F16)</f>
        <v>19045.405600000006</v>
      </c>
      <c r="G18" s="89">
        <f t="shared" ref="G18" si="9">SUM(E18:F18)</f>
        <v>238067.57000000004</v>
      </c>
      <c r="H18" s="89">
        <f>SUM(H6:H10,H12:H16)</f>
        <v>1398739.4374000004</v>
      </c>
      <c r="I18" s="89">
        <f>SUM(I6:I10,I12:I16)</f>
        <v>128866.25259999995</v>
      </c>
      <c r="J18" s="89">
        <f t="shared" ref="J18" si="10">SUM(H18:I18)</f>
        <v>1527605.6900000004</v>
      </c>
      <c r="K18" s="90">
        <f>H18/B18</f>
        <v>0.21504504129739779</v>
      </c>
      <c r="L18" s="90">
        <f>I18/C18</f>
        <v>0.17830943408121488</v>
      </c>
      <c r="M18" s="90">
        <f>J18/D18</f>
        <v>0.21137148057577951</v>
      </c>
    </row>
    <row r="19" spans="1:16">
      <c r="A19" s="310"/>
      <c r="B19" s="2"/>
      <c r="C19" s="2"/>
      <c r="D19" s="2"/>
      <c r="E19" s="2"/>
      <c r="F19" s="2"/>
      <c r="G19" s="2"/>
      <c r="H19" s="2"/>
      <c r="I19" s="2"/>
      <c r="J19" s="2"/>
      <c r="K19" s="2"/>
      <c r="L19" s="2"/>
      <c r="M19" s="2"/>
    </row>
    <row r="20" spans="1:16">
      <c r="A20" s="46" t="s">
        <v>321</v>
      </c>
      <c r="B20" s="30">
        <f>73833173*$B$41</f>
        <v>66449855.700000003</v>
      </c>
      <c r="C20" s="30">
        <f>73833173*$C$41</f>
        <v>7383317.3000000007</v>
      </c>
      <c r="D20" s="30">
        <f t="shared" si="0"/>
        <v>73833173</v>
      </c>
      <c r="E20" s="693">
        <v>6700835.3799999999</v>
      </c>
      <c r="F20" s="693">
        <v>1102478.72</v>
      </c>
      <c r="G20" s="89">
        <f>SUM(E20:F20)</f>
        <v>7803314.0999999996</v>
      </c>
      <c r="H20" s="693">
        <v>33144964.379999999</v>
      </c>
      <c r="I20" s="693">
        <v>6355442.7199999997</v>
      </c>
      <c r="J20" s="89">
        <f>SUM(H20:I20)</f>
        <v>39500407.100000001</v>
      </c>
      <c r="K20" s="29">
        <f>H20/B20</f>
        <v>0.49879663440713834</v>
      </c>
      <c r="L20" s="29">
        <f>I20/C20</f>
        <v>0.86078417894893922</v>
      </c>
      <c r="M20" s="29">
        <f>J20/D20</f>
        <v>0.53499538886131848</v>
      </c>
    </row>
    <row r="21" spans="1:16">
      <c r="A21" s="310"/>
      <c r="B21" s="2"/>
      <c r="C21" s="2"/>
      <c r="D21" s="2"/>
      <c r="E21" s="2"/>
      <c r="F21" s="2"/>
      <c r="G21" s="2"/>
      <c r="H21" s="2"/>
      <c r="I21" s="2"/>
      <c r="J21" s="2"/>
      <c r="K21" s="2"/>
      <c r="L21" s="2"/>
      <c r="M21" s="2"/>
    </row>
    <row r="22" spans="1:16" s="91" customFormat="1" ht="27.75" customHeight="1">
      <c r="A22" s="88" t="s">
        <v>322</v>
      </c>
      <c r="B22" s="89">
        <f t="shared" ref="B22:J22" si="11">SUM(B18,B20)</f>
        <v>72954257.889239997</v>
      </c>
      <c r="C22" s="89">
        <f t="shared" si="11"/>
        <v>8106028.654360001</v>
      </c>
      <c r="D22" s="89">
        <f t="shared" si="11"/>
        <v>81060286.543599993</v>
      </c>
      <c r="E22" s="89">
        <f t="shared" si="11"/>
        <v>6919857.5444</v>
      </c>
      <c r="F22" s="89">
        <f t="shared" si="11"/>
        <v>1121524.1255999999</v>
      </c>
      <c r="G22" s="89">
        <f t="shared" si="11"/>
        <v>8041381.6699999999</v>
      </c>
      <c r="H22" s="89">
        <f t="shared" si="11"/>
        <v>34543703.817400001</v>
      </c>
      <c r="I22" s="89">
        <f t="shared" si="11"/>
        <v>6484308.9726</v>
      </c>
      <c r="J22" s="89">
        <f t="shared" si="11"/>
        <v>41028012.789999999</v>
      </c>
      <c r="K22" s="90">
        <f>H22/B22</f>
        <v>0.47349811809263626</v>
      </c>
      <c r="L22" s="90">
        <f>I22/C22</f>
        <v>0.79993659646296411</v>
      </c>
      <c r="M22" s="90">
        <f>J22/D22</f>
        <v>0.50614196592966909</v>
      </c>
    </row>
    <row r="23" spans="1:16" s="34" customFormat="1" ht="10.199999999999999">
      <c r="A23" s="47"/>
      <c r="B23" s="48"/>
      <c r="C23" s="48"/>
      <c r="D23" s="48"/>
      <c r="E23" s="49"/>
      <c r="F23" s="48"/>
      <c r="G23" s="48"/>
      <c r="H23" s="48"/>
      <c r="I23" s="48"/>
      <c r="J23" s="48"/>
      <c r="K23" s="48"/>
      <c r="L23" s="48"/>
      <c r="M23" s="48"/>
    </row>
    <row r="24" spans="1:16" s="34" customFormat="1">
      <c r="A24" s="42" t="s">
        <v>323</v>
      </c>
      <c r="B24" s="312"/>
      <c r="C24" s="312"/>
      <c r="D24" s="312"/>
      <c r="E24" s="312"/>
      <c r="F24" s="312"/>
      <c r="G24" s="312"/>
      <c r="H24" s="312"/>
      <c r="I24" s="312"/>
      <c r="J24" s="312"/>
      <c r="K24" s="312"/>
      <c r="L24" s="312"/>
      <c r="M24" s="312"/>
    </row>
    <row r="25" spans="1:16" s="34" customFormat="1">
      <c r="A25" s="41" t="s">
        <v>324</v>
      </c>
      <c r="B25" s="311" t="s">
        <v>325</v>
      </c>
      <c r="C25" s="311"/>
      <c r="D25" s="311"/>
      <c r="E25" s="658">
        <v>435709.44970999996</v>
      </c>
      <c r="F25" s="351"/>
      <c r="G25" s="30">
        <f t="shared" ref="G25:G29" si="12">SUM(E25:F25)</f>
        <v>435709.44970999996</v>
      </c>
      <c r="H25" s="658">
        <v>2132140.8555099997</v>
      </c>
      <c r="I25" s="351"/>
      <c r="J25" s="30">
        <f t="shared" ref="J25:J29" si="13">SUM(H25:I25)</f>
        <v>2132140.8555099997</v>
      </c>
      <c r="K25" s="313"/>
      <c r="L25" s="311"/>
      <c r="M25" s="313"/>
      <c r="O25" s="35"/>
      <c r="P25" s="35"/>
    </row>
    <row r="26" spans="1:16" s="34" customFormat="1">
      <c r="A26" s="42" t="s">
        <v>326</v>
      </c>
      <c r="B26" s="311"/>
      <c r="C26" s="311"/>
      <c r="D26" s="311"/>
      <c r="E26" s="658">
        <v>741344.97936161677</v>
      </c>
      <c r="F26" s="658">
        <v>92638</v>
      </c>
      <c r="G26" s="30">
        <f t="shared" si="12"/>
        <v>833982.97936161677</v>
      </c>
      <c r="H26" s="658">
        <v>3591051.8225727445</v>
      </c>
      <c r="I26" s="658">
        <v>458989</v>
      </c>
      <c r="J26" s="30">
        <f t="shared" si="13"/>
        <v>4050040.8225727445</v>
      </c>
      <c r="K26" s="313"/>
      <c r="L26" s="311"/>
      <c r="M26" s="313"/>
      <c r="O26" s="35"/>
      <c r="P26" s="35"/>
    </row>
    <row r="27" spans="1:16" s="34" customFormat="1">
      <c r="A27" s="42" t="s">
        <v>327</v>
      </c>
      <c r="B27" s="311"/>
      <c r="C27" s="311"/>
      <c r="D27" s="311"/>
      <c r="E27" s="658">
        <v>12080.661616055513</v>
      </c>
      <c r="F27" s="351"/>
      <c r="G27" s="30">
        <f t="shared" si="12"/>
        <v>12080.661616055513</v>
      </c>
      <c r="H27" s="658">
        <v>58552.335701504322</v>
      </c>
      <c r="I27" s="351"/>
      <c r="J27" s="30">
        <f t="shared" si="13"/>
        <v>58552.335701504322</v>
      </c>
      <c r="K27" s="313"/>
      <c r="L27" s="314"/>
      <c r="M27" s="313"/>
      <c r="O27" s="35"/>
      <c r="P27" s="35"/>
    </row>
    <row r="28" spans="1:16" s="34" customFormat="1" ht="15.75" customHeight="1">
      <c r="A28" s="40" t="s">
        <v>328</v>
      </c>
      <c r="B28" s="311"/>
      <c r="C28" s="311"/>
      <c r="D28" s="311"/>
      <c r="E28" s="658">
        <v>28625.448304478497</v>
      </c>
      <c r="F28" s="351"/>
      <c r="G28" s="30">
        <f t="shared" si="12"/>
        <v>28625.448304478497</v>
      </c>
      <c r="H28" s="658">
        <v>110434.31677989702</v>
      </c>
      <c r="I28" s="351"/>
      <c r="J28" s="30">
        <f t="shared" si="13"/>
        <v>110434.31677989702</v>
      </c>
      <c r="K28" s="313"/>
      <c r="L28" s="311"/>
      <c r="M28" s="313"/>
      <c r="P28" s="35"/>
    </row>
    <row r="29" spans="1:16" s="34" customFormat="1">
      <c r="A29" s="535" t="s">
        <v>329</v>
      </c>
      <c r="B29" s="311"/>
      <c r="C29" s="311"/>
      <c r="D29" s="311"/>
      <c r="E29" s="658">
        <v>58318.14847326139</v>
      </c>
      <c r="F29" s="351"/>
      <c r="G29" s="30">
        <f t="shared" si="12"/>
        <v>58318.14847326139</v>
      </c>
      <c r="H29" s="658">
        <v>254757.81579283165</v>
      </c>
      <c r="I29" s="351"/>
      <c r="J29" s="30">
        <f t="shared" si="13"/>
        <v>254757.81579283165</v>
      </c>
      <c r="K29" s="313"/>
      <c r="L29" s="311"/>
      <c r="M29" s="313"/>
      <c r="P29" s="35"/>
    </row>
    <row r="30" spans="1:16" s="34" customFormat="1">
      <c r="A30" s="40" t="s">
        <v>330</v>
      </c>
      <c r="B30" s="311"/>
      <c r="C30" s="311"/>
      <c r="D30" s="311"/>
      <c r="E30" s="89">
        <f t="shared" ref="E30:J30" si="14">SUM(E25:E29)</f>
        <v>1276078.6874654123</v>
      </c>
      <c r="F30" s="89">
        <f t="shared" si="14"/>
        <v>92638</v>
      </c>
      <c r="G30" s="89">
        <f t="shared" si="14"/>
        <v>1368716.6874654123</v>
      </c>
      <c r="H30" s="89">
        <f t="shared" si="14"/>
        <v>6146937.1463569766</v>
      </c>
      <c r="I30" s="89">
        <f t="shared" si="14"/>
        <v>458989</v>
      </c>
      <c r="J30" s="89">
        <f t="shared" si="14"/>
        <v>6605926.1463569766</v>
      </c>
      <c r="K30" s="313"/>
      <c r="L30" s="311"/>
      <c r="M30" s="313"/>
      <c r="O30" s="35"/>
      <c r="P30" s="35"/>
    </row>
    <row r="31" spans="1:16" s="34" customFormat="1">
      <c r="A31" s="564"/>
      <c r="B31" s="564"/>
      <c r="C31" s="564"/>
      <c r="D31" s="564"/>
      <c r="E31" s="564"/>
      <c r="F31" s="564"/>
      <c r="G31" s="564"/>
      <c r="H31" s="564"/>
      <c r="I31" s="564"/>
      <c r="J31" s="564"/>
      <c r="K31" s="564"/>
      <c r="L31" s="564"/>
      <c r="M31" s="564"/>
    </row>
    <row r="32" spans="1:16" s="34" customFormat="1" ht="12.75" customHeight="1">
      <c r="A32" s="50" t="s">
        <v>13</v>
      </c>
      <c r="B32" s="311"/>
      <c r="C32" s="311"/>
      <c r="D32" s="311"/>
      <c r="E32" s="30">
        <v>74647.107199999999</v>
      </c>
      <c r="F32" s="30">
        <v>6491.0528000000022</v>
      </c>
      <c r="G32" s="89">
        <f>SUM(E32:F32)</f>
        <v>81138.16</v>
      </c>
      <c r="H32" s="30">
        <v>285270.45409999997</v>
      </c>
      <c r="I32" s="30">
        <v>25654.705899999997</v>
      </c>
      <c r="J32" s="89">
        <f>SUM(H32:I32)</f>
        <v>310925.15999999997</v>
      </c>
      <c r="K32" s="313"/>
      <c r="L32" s="313"/>
      <c r="M32" s="313"/>
      <c r="N32" s="36"/>
      <c r="P32" s="35"/>
    </row>
    <row r="33" spans="1:13">
      <c r="A33" s="12"/>
      <c r="B33" s="12"/>
      <c r="C33" s="12"/>
      <c r="D33" s="12"/>
      <c r="E33" s="12"/>
      <c r="F33" s="12"/>
      <c r="G33" s="12"/>
      <c r="H33" s="12"/>
      <c r="I33" s="12"/>
      <c r="J33" s="12"/>
      <c r="K33" s="12"/>
      <c r="L33" s="12"/>
      <c r="M33" s="12"/>
    </row>
    <row r="34" spans="1:13" ht="13.2" customHeight="1">
      <c r="A34" s="707" t="s">
        <v>30</v>
      </c>
      <c r="B34" s="709"/>
      <c r="C34" s="709"/>
      <c r="D34" s="709"/>
      <c r="E34" s="709"/>
      <c r="F34" s="709"/>
      <c r="G34" s="709"/>
      <c r="H34" s="709"/>
      <c r="I34" s="709"/>
      <c r="J34" s="661"/>
      <c r="K34" s="661"/>
    </row>
    <row r="35" spans="1:13">
      <c r="A35" s="707" t="s">
        <v>331</v>
      </c>
      <c r="B35" s="709"/>
      <c r="C35" s="661"/>
      <c r="D35" s="661"/>
      <c r="E35" s="661"/>
      <c r="F35" s="661"/>
      <c r="G35" s="661"/>
      <c r="H35" s="661"/>
      <c r="I35" s="661"/>
      <c r="J35" s="661"/>
      <c r="K35" s="661"/>
    </row>
    <row r="36" spans="1:13" ht="13.35" customHeight="1">
      <c r="A36" s="807" t="s">
        <v>332</v>
      </c>
      <c r="B36" s="709"/>
      <c r="C36" s="709"/>
      <c r="D36" s="709"/>
      <c r="E36" s="709"/>
      <c r="F36" s="709"/>
      <c r="G36" s="661"/>
      <c r="H36" s="663"/>
      <c r="I36" s="663"/>
      <c r="J36" s="663"/>
      <c r="K36" s="661"/>
      <c r="M36" s="619"/>
    </row>
    <row r="37" spans="1:13" ht="13.35" customHeight="1">
      <c r="A37" s="702" t="s">
        <v>333</v>
      </c>
      <c r="B37" s="803"/>
      <c r="C37" s="803"/>
      <c r="D37" s="803"/>
      <c r="E37" s="803"/>
      <c r="F37" s="803"/>
      <c r="G37" s="803"/>
      <c r="H37" s="803"/>
      <c r="I37" s="803"/>
      <c r="J37" s="684"/>
      <c r="K37" s="684"/>
      <c r="L37" s="684"/>
      <c r="M37" s="684"/>
    </row>
    <row r="38" spans="1:13">
      <c r="A38" s="12"/>
      <c r="B38" s="12"/>
      <c r="C38" s="12"/>
      <c r="D38" s="12"/>
      <c r="E38" s="12"/>
      <c r="F38" s="12"/>
      <c r="G38" s="12"/>
      <c r="H38" s="12"/>
      <c r="I38" s="12"/>
      <c r="J38" s="12"/>
      <c r="K38" s="15"/>
      <c r="L38" s="15"/>
      <c r="M38" s="15"/>
    </row>
    <row r="39" spans="1:13">
      <c r="A39" s="619" t="s">
        <v>334</v>
      </c>
      <c r="B39" s="12"/>
      <c r="C39" s="12"/>
      <c r="D39" s="12"/>
      <c r="E39" s="12"/>
      <c r="F39" s="12"/>
      <c r="G39" s="12"/>
      <c r="H39" s="12"/>
      <c r="I39" s="12"/>
      <c r="J39" s="12"/>
    </row>
    <row r="41" spans="1:13" hidden="1">
      <c r="B41" s="571">
        <v>0.9</v>
      </c>
      <c r="C41" s="571">
        <v>0.1</v>
      </c>
    </row>
  </sheetData>
  <mergeCells count="11">
    <mergeCell ref="A34:I34"/>
    <mergeCell ref="A35:B35"/>
    <mergeCell ref="A36:F36"/>
    <mergeCell ref="A37:I37"/>
    <mergeCell ref="A1:M1"/>
    <mergeCell ref="A2:M2"/>
    <mergeCell ref="A3:M3"/>
    <mergeCell ref="B4:D4"/>
    <mergeCell ref="E4:G4"/>
    <mergeCell ref="H4:J4"/>
    <mergeCell ref="K4:M4"/>
  </mergeCells>
  <printOptions horizontalCentered="1" verticalCentered="1" headings="1"/>
  <pageMargins left="0.25" right="0.25" top="0.5" bottom="0.5" header="0.5" footer="0.5"/>
  <pageSetup scale="78" orientation="landscape" r:id="rId1"/>
  <ignoredErrors>
    <ignoredError sqref="D18 G18"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Y29"/>
  <sheetViews>
    <sheetView topLeftCell="D1" zoomScale="80" zoomScaleNormal="80" workbookViewId="0">
      <selection sqref="A1:Y1"/>
    </sheetView>
  </sheetViews>
  <sheetFormatPr defaultColWidth="9.33203125" defaultRowHeight="13.2"/>
  <cols>
    <col min="1" max="1" width="14.33203125" style="12" customWidth="1"/>
    <col min="2" max="3" width="8.5546875" style="12" customWidth="1"/>
    <col min="4" max="4" width="15.33203125" style="12" customWidth="1"/>
    <col min="5" max="5" width="12.5546875" style="12" customWidth="1"/>
    <col min="6" max="8" width="8.5546875" style="12" customWidth="1"/>
    <col min="9" max="9" width="12.5546875" style="12" customWidth="1"/>
    <col min="10" max="10" width="13.5546875" style="59" customWidth="1"/>
    <col min="11" max="12" width="13.5546875" style="12" customWidth="1"/>
    <col min="13" max="13" width="14.5546875" style="12" customWidth="1"/>
    <col min="14" max="14" width="13.5546875" style="12" customWidth="1"/>
    <col min="15" max="15" width="18.5546875" style="12" customWidth="1"/>
    <col min="16" max="16" width="13.5546875" style="12" customWidth="1"/>
    <col min="17" max="17" width="10.5546875" style="12" customWidth="1"/>
    <col min="18" max="18" width="17.5546875" style="12" customWidth="1"/>
    <col min="19" max="19" width="9.5546875" style="12" customWidth="1"/>
    <col min="20" max="20" width="15.5546875" style="12" customWidth="1"/>
    <col min="21" max="21" width="9.5546875" style="12" customWidth="1"/>
    <col min="22" max="22" width="11" style="12" bestFit="1" customWidth="1"/>
    <col min="23" max="23" width="15.5546875" style="12" customWidth="1"/>
    <col min="24" max="24" width="13.5546875" style="12" customWidth="1"/>
    <col min="25" max="25" width="14.5546875" style="12" customWidth="1"/>
    <col min="26" max="26" width="10.33203125" style="12" customWidth="1"/>
    <col min="27" max="16384" width="9.33203125" style="12"/>
  </cols>
  <sheetData>
    <row r="1" spans="1:25" ht="18">
      <c r="A1" s="812" t="s">
        <v>136</v>
      </c>
      <c r="B1" s="813"/>
      <c r="C1" s="813"/>
      <c r="D1" s="813"/>
      <c r="E1" s="813"/>
      <c r="F1" s="813"/>
      <c r="G1" s="813"/>
      <c r="H1" s="813"/>
      <c r="I1" s="813"/>
      <c r="J1" s="813"/>
      <c r="K1" s="813"/>
      <c r="L1" s="813"/>
      <c r="M1" s="813"/>
      <c r="N1" s="813"/>
      <c r="O1" s="813"/>
      <c r="P1" s="813"/>
      <c r="Q1" s="813"/>
      <c r="R1" s="813"/>
      <c r="S1" s="813"/>
      <c r="T1" s="813"/>
      <c r="U1" s="813"/>
      <c r="V1" s="813"/>
      <c r="W1" s="813"/>
      <c r="X1" s="813"/>
      <c r="Y1" s="814"/>
    </row>
    <row r="2" spans="1:25" ht="15.6">
      <c r="A2" s="815" t="s">
        <v>19</v>
      </c>
      <c r="B2" s="816"/>
      <c r="C2" s="816"/>
      <c r="D2" s="816"/>
      <c r="E2" s="816"/>
      <c r="F2" s="816"/>
      <c r="G2" s="816"/>
      <c r="H2" s="816"/>
      <c r="I2" s="816"/>
      <c r="J2" s="816"/>
      <c r="K2" s="816"/>
      <c r="L2" s="816"/>
      <c r="M2" s="816"/>
      <c r="N2" s="816"/>
      <c r="O2" s="816"/>
      <c r="P2" s="816"/>
      <c r="Q2" s="816"/>
      <c r="R2" s="816"/>
      <c r="S2" s="816"/>
      <c r="T2" s="816"/>
      <c r="U2" s="816"/>
      <c r="V2" s="816"/>
      <c r="W2" s="816"/>
      <c r="X2" s="816"/>
      <c r="Y2" s="817"/>
    </row>
    <row r="3" spans="1:25" ht="16.2" thickBot="1">
      <c r="A3" s="818" t="s">
        <v>20</v>
      </c>
      <c r="B3" s="819"/>
      <c r="C3" s="819"/>
      <c r="D3" s="819"/>
      <c r="E3" s="819"/>
      <c r="F3" s="819"/>
      <c r="G3" s="819"/>
      <c r="H3" s="819"/>
      <c r="I3" s="819"/>
      <c r="J3" s="819"/>
      <c r="K3" s="819"/>
      <c r="L3" s="819"/>
      <c r="M3" s="819"/>
      <c r="N3" s="819"/>
      <c r="O3" s="819"/>
      <c r="P3" s="819"/>
      <c r="Q3" s="819"/>
      <c r="R3" s="819"/>
      <c r="S3" s="819"/>
      <c r="T3" s="819"/>
      <c r="U3" s="819"/>
      <c r="V3" s="819"/>
      <c r="W3" s="819"/>
      <c r="X3" s="819"/>
      <c r="Y3" s="820"/>
    </row>
    <row r="4" spans="1:25" ht="15.75" customHeight="1" thickBot="1">
      <c r="A4" s="841"/>
      <c r="B4" s="825" t="s">
        <v>137</v>
      </c>
      <c r="C4" s="826"/>
      <c r="D4" s="826"/>
      <c r="E4" s="826"/>
      <c r="F4" s="826"/>
      <c r="G4" s="826"/>
      <c r="H4" s="826"/>
      <c r="I4" s="826"/>
      <c r="J4" s="826"/>
      <c r="K4" s="827"/>
      <c r="L4" s="850" t="s">
        <v>138</v>
      </c>
      <c r="M4" s="822"/>
      <c r="N4" s="822"/>
      <c r="O4" s="840"/>
      <c r="P4" s="823" t="s">
        <v>139</v>
      </c>
      <c r="Q4" s="824"/>
      <c r="R4" s="824"/>
      <c r="S4" s="824"/>
      <c r="T4" s="824"/>
      <c r="U4" s="844" t="s">
        <v>140</v>
      </c>
      <c r="V4" s="845"/>
      <c r="W4" s="848" t="s">
        <v>141</v>
      </c>
      <c r="X4" s="821" t="s">
        <v>142</v>
      </c>
      <c r="Y4" s="839" t="s">
        <v>143</v>
      </c>
    </row>
    <row r="5" spans="1:25" ht="15" customHeight="1">
      <c r="A5" s="842"/>
      <c r="B5" s="828" t="s">
        <v>144</v>
      </c>
      <c r="C5" s="830"/>
      <c r="D5" s="830"/>
      <c r="E5" s="834"/>
      <c r="F5" s="836" t="s">
        <v>145</v>
      </c>
      <c r="G5" s="837"/>
      <c r="H5" s="837"/>
      <c r="I5" s="837"/>
      <c r="J5" s="838"/>
      <c r="K5" s="837" t="s">
        <v>146</v>
      </c>
      <c r="L5" s="828" t="s">
        <v>147</v>
      </c>
      <c r="M5" s="830" t="s">
        <v>148</v>
      </c>
      <c r="N5" s="830" t="s">
        <v>149</v>
      </c>
      <c r="O5" s="851" t="s">
        <v>150</v>
      </c>
      <c r="P5" s="828" t="s">
        <v>151</v>
      </c>
      <c r="Q5" s="830" t="s">
        <v>152</v>
      </c>
      <c r="R5" s="830" t="s">
        <v>153</v>
      </c>
      <c r="S5" s="832" t="s">
        <v>154</v>
      </c>
      <c r="T5" s="834" t="s">
        <v>155</v>
      </c>
      <c r="U5" s="828" t="s">
        <v>156</v>
      </c>
      <c r="V5" s="846" t="s">
        <v>157</v>
      </c>
      <c r="W5" s="848"/>
      <c r="X5" s="821"/>
      <c r="Y5" s="839"/>
    </row>
    <row r="6" spans="1:25" ht="47.25" customHeight="1">
      <c r="A6" s="843"/>
      <c r="B6" s="666" t="s">
        <v>158</v>
      </c>
      <c r="C6" s="667" t="s">
        <v>159</v>
      </c>
      <c r="D6" s="667" t="s">
        <v>160</v>
      </c>
      <c r="E6" s="668" t="s">
        <v>161</v>
      </c>
      <c r="F6" s="666" t="s">
        <v>162</v>
      </c>
      <c r="G6" s="667" t="s">
        <v>163</v>
      </c>
      <c r="H6" s="667" t="s">
        <v>164</v>
      </c>
      <c r="I6" s="367" t="s">
        <v>165</v>
      </c>
      <c r="J6" s="668" t="s">
        <v>166</v>
      </c>
      <c r="K6" s="826"/>
      <c r="L6" s="829"/>
      <c r="M6" s="831"/>
      <c r="N6" s="831"/>
      <c r="O6" s="840"/>
      <c r="P6" s="829"/>
      <c r="Q6" s="831"/>
      <c r="R6" s="831"/>
      <c r="S6" s="833"/>
      <c r="T6" s="835"/>
      <c r="U6" s="829"/>
      <c r="V6" s="847"/>
      <c r="W6" s="849"/>
      <c r="X6" s="822"/>
      <c r="Y6" s="840"/>
    </row>
    <row r="7" spans="1:25" ht="15.6">
      <c r="A7" s="368" t="s">
        <v>167</v>
      </c>
      <c r="B7" s="369">
        <v>141</v>
      </c>
      <c r="C7" s="370">
        <v>56</v>
      </c>
      <c r="D7" s="370">
        <v>0</v>
      </c>
      <c r="E7" s="371">
        <f>SUM(B7:D7)</f>
        <v>197</v>
      </c>
      <c r="F7" s="369">
        <v>1778</v>
      </c>
      <c r="G7" s="370">
        <v>1297</v>
      </c>
      <c r="H7" s="370">
        <v>98</v>
      </c>
      <c r="I7" s="372">
        <v>186</v>
      </c>
      <c r="J7" s="530">
        <f>SUM(F7:I7)</f>
        <v>3359</v>
      </c>
      <c r="K7" s="373">
        <f>E7+J7</f>
        <v>3556</v>
      </c>
      <c r="L7" s="369">
        <v>2482</v>
      </c>
      <c r="M7" s="370">
        <f>1395+761</f>
        <v>2156</v>
      </c>
      <c r="N7" s="374">
        <v>4231</v>
      </c>
      <c r="O7" s="375">
        <f>SUM(L7:N7)</f>
        <v>8869</v>
      </c>
      <c r="P7" s="376">
        <f>923+640</f>
        <v>1563</v>
      </c>
      <c r="Q7" s="374">
        <v>49</v>
      </c>
      <c r="R7" s="374">
        <v>88</v>
      </c>
      <c r="S7" s="375">
        <v>4889</v>
      </c>
      <c r="T7" s="377">
        <f>SUM(P7:S7)</f>
        <v>6589</v>
      </c>
      <c r="U7" s="376">
        <f>K7+O7</f>
        <v>12425</v>
      </c>
      <c r="V7" s="377">
        <f>K7-T7</f>
        <v>-3033</v>
      </c>
      <c r="W7" s="378">
        <v>292706</v>
      </c>
      <c r="X7" s="370">
        <v>319125</v>
      </c>
      <c r="Y7" s="509">
        <f>W7/X7</f>
        <v>0.91721425773599685</v>
      </c>
    </row>
    <row r="8" spans="1:25" ht="15.6">
      <c r="A8" s="379" t="s">
        <v>168</v>
      </c>
      <c r="B8" s="380">
        <v>20</v>
      </c>
      <c r="C8" s="381">
        <v>37</v>
      </c>
      <c r="D8" s="381">
        <v>0</v>
      </c>
      <c r="E8" s="371">
        <f>SUM(B8:D8)</f>
        <v>57</v>
      </c>
      <c r="F8" s="380">
        <v>1395</v>
      </c>
      <c r="G8" s="381">
        <v>978</v>
      </c>
      <c r="H8" s="381">
        <v>221</v>
      </c>
      <c r="I8" s="382">
        <v>120</v>
      </c>
      <c r="J8" s="371">
        <f>SUM(F8:I8)</f>
        <v>2714</v>
      </c>
      <c r="K8" s="373">
        <f>E8+J8</f>
        <v>2771</v>
      </c>
      <c r="L8" s="380">
        <v>2589</v>
      </c>
      <c r="M8" s="381">
        <v>1550</v>
      </c>
      <c r="N8" s="383">
        <v>3298</v>
      </c>
      <c r="O8" s="375">
        <f>SUM(L8:N8)</f>
        <v>7437</v>
      </c>
      <c r="P8" s="384">
        <v>1801</v>
      </c>
      <c r="Q8" s="383">
        <v>20</v>
      </c>
      <c r="R8" s="383">
        <v>74</v>
      </c>
      <c r="S8" s="375">
        <v>3058</v>
      </c>
      <c r="T8" s="377">
        <f>SUM(P8:S8)</f>
        <v>4953</v>
      </c>
      <c r="U8" s="376">
        <f>K8+O8</f>
        <v>10208</v>
      </c>
      <c r="V8" s="377">
        <f>K8-T8</f>
        <v>-2182</v>
      </c>
      <c r="W8" s="385">
        <v>290524</v>
      </c>
      <c r="X8" s="370">
        <v>319125</v>
      </c>
      <c r="Y8" s="509">
        <f>W8/X8</f>
        <v>0.91037681159420292</v>
      </c>
    </row>
    <row r="9" spans="1:25" ht="15.6">
      <c r="A9" s="379" t="s">
        <v>169</v>
      </c>
      <c r="B9" s="380">
        <v>37</v>
      </c>
      <c r="C9" s="381">
        <v>88</v>
      </c>
      <c r="D9" s="381">
        <v>0</v>
      </c>
      <c r="E9" s="371">
        <f>SUM(B9:D9)</f>
        <v>125</v>
      </c>
      <c r="F9" s="380">
        <v>3139</v>
      </c>
      <c r="G9" s="381">
        <v>1422</v>
      </c>
      <c r="H9" s="381">
        <v>171</v>
      </c>
      <c r="I9" s="382">
        <v>176</v>
      </c>
      <c r="J9" s="371">
        <f>SUM(F9:I9)</f>
        <v>4908</v>
      </c>
      <c r="K9" s="373">
        <f>E9+J9</f>
        <v>5033</v>
      </c>
      <c r="L9" s="380">
        <v>4904</v>
      </c>
      <c r="M9" s="381">
        <v>1777</v>
      </c>
      <c r="N9" s="383">
        <v>3659</v>
      </c>
      <c r="O9" s="375">
        <f>SUM(L9:N9)</f>
        <v>10340</v>
      </c>
      <c r="P9" s="384">
        <v>1047</v>
      </c>
      <c r="Q9" s="383">
        <v>655</v>
      </c>
      <c r="R9" s="383">
        <v>1088</v>
      </c>
      <c r="S9" s="375">
        <v>167</v>
      </c>
      <c r="T9" s="377">
        <f>SUM(P9:S9)</f>
        <v>2957</v>
      </c>
      <c r="U9" s="376">
        <f>K9+O9</f>
        <v>15373</v>
      </c>
      <c r="V9" s="377">
        <f>K9-T9</f>
        <v>2076</v>
      </c>
      <c r="W9" s="385">
        <v>290406</v>
      </c>
      <c r="X9" s="370">
        <v>319125</v>
      </c>
      <c r="Y9" s="509">
        <f>W9/X9</f>
        <v>0.91000705052878961</v>
      </c>
    </row>
    <row r="10" spans="1:25" ht="15.6">
      <c r="A10" s="379" t="s">
        <v>170</v>
      </c>
      <c r="B10" s="380">
        <v>12</v>
      </c>
      <c r="C10" s="381">
        <v>63</v>
      </c>
      <c r="D10" s="381">
        <v>0</v>
      </c>
      <c r="E10" s="371">
        <f>SUM(B10:D10)</f>
        <v>75</v>
      </c>
      <c r="F10" s="380">
        <v>1945</v>
      </c>
      <c r="G10" s="381">
        <v>1695</v>
      </c>
      <c r="H10" s="381">
        <v>82</v>
      </c>
      <c r="I10" s="382">
        <v>167</v>
      </c>
      <c r="J10" s="371">
        <f>SUM(F10:I10)</f>
        <v>3889</v>
      </c>
      <c r="K10" s="373">
        <f>E10+J10</f>
        <v>3964</v>
      </c>
      <c r="L10" s="380">
        <v>3394</v>
      </c>
      <c r="M10" s="381">
        <v>1908</v>
      </c>
      <c r="N10" s="383">
        <v>2439</v>
      </c>
      <c r="O10" s="375">
        <f>SUM(L10:N10)</f>
        <v>7741</v>
      </c>
      <c r="P10" s="384">
        <v>949</v>
      </c>
      <c r="Q10" s="383">
        <v>174</v>
      </c>
      <c r="R10" s="383">
        <v>187</v>
      </c>
      <c r="S10" s="375">
        <v>2413</v>
      </c>
      <c r="T10" s="377">
        <f>SUM(P10:S10)</f>
        <v>3723</v>
      </c>
      <c r="U10" s="376">
        <f>K10+O10</f>
        <v>11705</v>
      </c>
      <c r="V10" s="377">
        <f>K10-T10</f>
        <v>241</v>
      </c>
      <c r="W10" s="385">
        <v>290647</v>
      </c>
      <c r="X10" s="370">
        <v>319125</v>
      </c>
      <c r="Y10" s="509">
        <f>W10/X10</f>
        <v>0.91076224050137089</v>
      </c>
    </row>
    <row r="11" spans="1:25" ht="15.6">
      <c r="A11" s="379" t="s">
        <v>171</v>
      </c>
      <c r="B11" s="380"/>
      <c r="C11" s="381"/>
      <c r="D11" s="381"/>
      <c r="E11" s="371"/>
      <c r="F11" s="380"/>
      <c r="G11" s="381"/>
      <c r="H11" s="381"/>
      <c r="I11" s="382"/>
      <c r="J11" s="371"/>
      <c r="K11" s="373"/>
      <c r="L11" s="380"/>
      <c r="M11" s="381"/>
      <c r="N11" s="383"/>
      <c r="O11" s="375"/>
      <c r="P11" s="384"/>
      <c r="Q11" s="383"/>
      <c r="R11" s="383"/>
      <c r="S11" s="375"/>
      <c r="T11" s="377"/>
      <c r="U11" s="376"/>
      <c r="V11" s="377"/>
      <c r="W11" s="385"/>
      <c r="X11" s="370"/>
      <c r="Y11" s="509"/>
    </row>
    <row r="12" spans="1:25" ht="15.6">
      <c r="A12" s="379" t="s">
        <v>172</v>
      </c>
      <c r="B12" s="380"/>
      <c r="C12" s="381"/>
      <c r="D12" s="381"/>
      <c r="E12" s="371"/>
      <c r="F12" s="380"/>
      <c r="G12" s="381"/>
      <c r="H12" s="381"/>
      <c r="I12" s="382"/>
      <c r="J12" s="371"/>
      <c r="K12" s="373"/>
      <c r="L12" s="380"/>
      <c r="M12" s="381"/>
      <c r="N12" s="383"/>
      <c r="O12" s="375"/>
      <c r="P12" s="384"/>
      <c r="Q12" s="383"/>
      <c r="R12" s="383"/>
      <c r="S12" s="375"/>
      <c r="T12" s="377"/>
      <c r="U12" s="376"/>
      <c r="V12" s="377"/>
      <c r="W12" s="385"/>
      <c r="X12" s="370"/>
      <c r="Y12" s="509"/>
    </row>
    <row r="13" spans="1:25" ht="15.6">
      <c r="A13" s="379" t="s">
        <v>173</v>
      </c>
      <c r="B13" s="380"/>
      <c r="C13" s="381"/>
      <c r="D13" s="381"/>
      <c r="E13" s="371"/>
      <c r="F13" s="380"/>
      <c r="G13" s="381"/>
      <c r="H13" s="381"/>
      <c r="I13" s="382"/>
      <c r="J13" s="371"/>
      <c r="K13" s="373"/>
      <c r="L13" s="380"/>
      <c r="M13" s="381"/>
      <c r="N13" s="383"/>
      <c r="O13" s="375"/>
      <c r="P13" s="384"/>
      <c r="Q13" s="383"/>
      <c r="R13" s="383"/>
      <c r="S13" s="375"/>
      <c r="T13" s="377"/>
      <c r="U13" s="376"/>
      <c r="V13" s="377"/>
      <c r="W13" s="385"/>
      <c r="X13" s="370"/>
      <c r="Y13" s="509"/>
    </row>
    <row r="14" spans="1:25" ht="15.6">
      <c r="A14" s="379" t="s">
        <v>174</v>
      </c>
      <c r="B14" s="380"/>
      <c r="C14" s="381"/>
      <c r="D14" s="381"/>
      <c r="E14" s="371"/>
      <c r="F14" s="380"/>
      <c r="G14" s="381"/>
      <c r="H14" s="381"/>
      <c r="I14" s="382"/>
      <c r="J14" s="371"/>
      <c r="K14" s="373"/>
      <c r="L14" s="380"/>
      <c r="M14" s="381"/>
      <c r="N14" s="383"/>
      <c r="O14" s="375"/>
      <c r="P14" s="384"/>
      <c r="Q14" s="383"/>
      <c r="R14" s="383"/>
      <c r="S14" s="375"/>
      <c r="T14" s="377"/>
      <c r="U14" s="376"/>
      <c r="V14" s="377"/>
      <c r="W14" s="385"/>
      <c r="X14" s="370"/>
      <c r="Y14" s="509"/>
    </row>
    <row r="15" spans="1:25" ht="15.6">
      <c r="A15" s="379" t="s">
        <v>175</v>
      </c>
      <c r="B15" s="380"/>
      <c r="C15" s="381"/>
      <c r="D15" s="381"/>
      <c r="E15" s="371"/>
      <c r="F15" s="380"/>
      <c r="G15" s="381"/>
      <c r="H15" s="381"/>
      <c r="I15" s="382"/>
      <c r="J15" s="371"/>
      <c r="K15" s="373"/>
      <c r="L15" s="380"/>
      <c r="M15" s="381"/>
      <c r="N15" s="383"/>
      <c r="O15" s="375"/>
      <c r="P15" s="384"/>
      <c r="Q15" s="383"/>
      <c r="R15" s="383"/>
      <c r="S15" s="375"/>
      <c r="T15" s="377"/>
      <c r="U15" s="376"/>
      <c r="V15" s="377"/>
      <c r="W15" s="385"/>
      <c r="X15" s="370"/>
      <c r="Y15" s="509"/>
    </row>
    <row r="16" spans="1:25" ht="15.6">
      <c r="A16" s="379" t="s">
        <v>176</v>
      </c>
      <c r="B16" s="380"/>
      <c r="C16" s="381"/>
      <c r="D16" s="381"/>
      <c r="E16" s="371"/>
      <c r="F16" s="380"/>
      <c r="G16" s="381"/>
      <c r="H16" s="381"/>
      <c r="I16" s="382"/>
      <c r="J16" s="371"/>
      <c r="K16" s="373"/>
      <c r="L16" s="380"/>
      <c r="M16" s="381"/>
      <c r="N16" s="383"/>
      <c r="O16" s="375"/>
      <c r="P16" s="384"/>
      <c r="Q16" s="383"/>
      <c r="R16" s="383"/>
      <c r="S16" s="375"/>
      <c r="T16" s="377"/>
      <c r="U16" s="376"/>
      <c r="V16" s="377"/>
      <c r="W16" s="385"/>
      <c r="X16" s="370"/>
      <c r="Y16" s="509"/>
    </row>
    <row r="17" spans="1:25" ht="15.6">
      <c r="A17" s="379" t="s">
        <v>177</v>
      </c>
      <c r="B17" s="380"/>
      <c r="C17" s="381"/>
      <c r="D17" s="381"/>
      <c r="E17" s="371"/>
      <c r="F17" s="380"/>
      <c r="G17" s="381"/>
      <c r="H17" s="381"/>
      <c r="I17" s="382"/>
      <c r="J17" s="371"/>
      <c r="K17" s="373"/>
      <c r="L17" s="380"/>
      <c r="M17" s="381"/>
      <c r="N17" s="383"/>
      <c r="O17" s="375"/>
      <c r="P17" s="384"/>
      <c r="Q17" s="383"/>
      <c r="R17" s="383"/>
      <c r="S17" s="375"/>
      <c r="T17" s="377"/>
      <c r="U17" s="376"/>
      <c r="V17" s="377"/>
      <c r="W17" s="385"/>
      <c r="X17" s="370"/>
      <c r="Y17" s="509"/>
    </row>
    <row r="18" spans="1:25" ht="16.2" thickBot="1">
      <c r="A18" s="379" t="s">
        <v>178</v>
      </c>
      <c r="B18" s="386"/>
      <c r="C18" s="387"/>
      <c r="D18" s="387"/>
      <c r="E18" s="371"/>
      <c r="F18" s="386"/>
      <c r="G18" s="387"/>
      <c r="H18" s="387"/>
      <c r="I18" s="388"/>
      <c r="J18" s="371"/>
      <c r="K18" s="373"/>
      <c r="L18" s="386"/>
      <c r="M18" s="387"/>
      <c r="N18" s="389"/>
      <c r="O18" s="375"/>
      <c r="P18" s="390"/>
      <c r="Q18" s="389"/>
      <c r="R18" s="389"/>
      <c r="S18" s="391"/>
      <c r="T18" s="377"/>
      <c r="U18" s="376"/>
      <c r="V18" s="557"/>
      <c r="W18" s="392"/>
      <c r="X18" s="558"/>
      <c r="Y18" s="509"/>
    </row>
    <row r="19" spans="1:25" ht="16.2" thickBot="1">
      <c r="A19" s="393" t="s">
        <v>179</v>
      </c>
      <c r="B19" s="394">
        <f>SUM(B7:B18)</f>
        <v>210</v>
      </c>
      <c r="C19" s="394">
        <f t="shared" ref="C19:V19" si="0">SUM(C7:C18)</f>
        <v>244</v>
      </c>
      <c r="D19" s="394">
        <f t="shared" si="0"/>
        <v>0</v>
      </c>
      <c r="E19" s="394">
        <f t="shared" si="0"/>
        <v>454</v>
      </c>
      <c r="F19" s="394">
        <f t="shared" si="0"/>
        <v>8257</v>
      </c>
      <c r="G19" s="394">
        <f t="shared" si="0"/>
        <v>5392</v>
      </c>
      <c r="H19" s="394">
        <f t="shared" si="0"/>
        <v>572</v>
      </c>
      <c r="I19" s="394">
        <f t="shared" si="0"/>
        <v>649</v>
      </c>
      <c r="J19" s="394">
        <f t="shared" si="0"/>
        <v>14870</v>
      </c>
      <c r="K19" s="394">
        <f t="shared" si="0"/>
        <v>15324</v>
      </c>
      <c r="L19" s="394">
        <f t="shared" si="0"/>
        <v>13369</v>
      </c>
      <c r="M19" s="394">
        <f t="shared" si="0"/>
        <v>7391</v>
      </c>
      <c r="N19" s="394">
        <f t="shared" si="0"/>
        <v>13627</v>
      </c>
      <c r="O19" s="394">
        <f t="shared" si="0"/>
        <v>34387</v>
      </c>
      <c r="P19" s="394">
        <f t="shared" si="0"/>
        <v>5360</v>
      </c>
      <c r="Q19" s="394">
        <f t="shared" si="0"/>
        <v>898</v>
      </c>
      <c r="R19" s="395">
        <f t="shared" si="0"/>
        <v>1437</v>
      </c>
      <c r="S19" s="394">
        <f t="shared" si="0"/>
        <v>10527</v>
      </c>
      <c r="T19" s="394">
        <f t="shared" si="0"/>
        <v>18222</v>
      </c>
      <c r="U19" s="396">
        <f t="shared" si="0"/>
        <v>49711</v>
      </c>
      <c r="V19" s="559">
        <f t="shared" si="0"/>
        <v>-2898</v>
      </c>
      <c r="W19" s="559">
        <f>_xlfn.IFS(W18&lt;&gt;"",W18,W17&lt;&gt;"",W17,W16&lt;&gt;"",W16,W15&lt;&gt;"",W15,W14&lt;&gt;"",W14,W13&lt;&gt;"",W13,W12&lt;&gt;"",W12,W11&lt;&gt;"",W11,W10&lt;&gt;"",W10,W9&lt;&gt;"",W9,W8&lt;&gt;"",W8,W7&lt;&gt;"",W7)</f>
        <v>290647</v>
      </c>
      <c r="X19" s="559">
        <f>_xlfn.IFS(X18&lt;&gt;"",X18,X17&lt;&gt;"",X17,X16&lt;&gt;"",X16,X15&lt;&gt;"",X15,X14&lt;&gt;"",X14,X13&lt;&gt;"",X13,X12&lt;&gt;"",X12,X11&lt;&gt;"",X11,X10&lt;&gt;"",X10,X9&lt;&gt;"",X9,X8&lt;&gt;"",X8,X7&lt;&gt;"",X7)</f>
        <v>319125</v>
      </c>
      <c r="Y19" s="560">
        <f>W19/X19</f>
        <v>0.91076224050137089</v>
      </c>
    </row>
    <row r="20" spans="1:25" ht="13.8">
      <c r="A20" s="37"/>
      <c r="B20" s="38"/>
      <c r="C20" s="38"/>
      <c r="D20" s="38"/>
      <c r="E20" s="38"/>
      <c r="F20" s="38"/>
      <c r="G20" s="38"/>
      <c r="H20" s="38"/>
      <c r="I20" s="38"/>
      <c r="J20" s="525"/>
      <c r="K20" s="38"/>
      <c r="L20" s="38"/>
      <c r="M20" s="38"/>
      <c r="N20" s="38"/>
      <c r="O20" s="38"/>
      <c r="P20" s="39"/>
      <c r="Q20" s="39"/>
      <c r="R20" s="39"/>
      <c r="S20" s="39"/>
      <c r="T20" s="39"/>
      <c r="U20" s="39"/>
      <c r="V20"/>
      <c r="W20" s="39"/>
      <c r="X20"/>
      <c r="Y20"/>
    </row>
    <row r="21" spans="1:25" ht="16.2">
      <c r="A21" s="853" t="s">
        <v>180</v>
      </c>
      <c r="B21" s="853"/>
      <c r="C21" s="853"/>
      <c r="D21" s="853"/>
      <c r="E21" s="853"/>
      <c r="F21" s="853"/>
      <c r="G21" s="853"/>
      <c r="H21" s="853"/>
      <c r="I21" s="853"/>
      <c r="J21" s="853"/>
      <c r="K21" s="853"/>
      <c r="L21" s="853"/>
      <c r="M21" s="853"/>
      <c r="N21" s="853"/>
      <c r="O21" s="853"/>
      <c r="P21" s="15"/>
      <c r="Q21" s="15"/>
      <c r="R21" s="15"/>
      <c r="S21" s="15"/>
      <c r="T21" s="15"/>
      <c r="U21" s="15"/>
      <c r="V21" s="4"/>
    </row>
    <row r="22" spans="1:25" ht="16.2">
      <c r="A22" s="853" t="s">
        <v>181</v>
      </c>
      <c r="B22" s="853"/>
      <c r="C22" s="853"/>
      <c r="D22" s="853"/>
      <c r="E22" s="853"/>
      <c r="F22" s="853"/>
      <c r="G22" s="853"/>
      <c r="H22" s="853"/>
      <c r="I22" s="853"/>
      <c r="J22" s="853"/>
      <c r="K22" s="853"/>
      <c r="L22" s="853"/>
      <c r="M22" s="853"/>
      <c r="N22" s="853"/>
      <c r="O22" s="853"/>
      <c r="P22" s="15"/>
      <c r="Q22" s="15"/>
      <c r="R22" s="15"/>
      <c r="S22" s="15"/>
      <c r="T22" s="15"/>
      <c r="U22" s="15"/>
      <c r="W22" s="563"/>
    </row>
    <row r="23" spans="1:25" ht="16.2">
      <c r="A23" s="853" t="s">
        <v>182</v>
      </c>
      <c r="B23" s="853"/>
      <c r="C23" s="853"/>
      <c r="D23" s="853"/>
      <c r="E23" s="853"/>
      <c r="F23" s="853"/>
      <c r="G23" s="853"/>
      <c r="H23" s="853"/>
      <c r="I23" s="853"/>
      <c r="J23" s="853"/>
      <c r="K23" s="853"/>
      <c r="L23" s="853"/>
      <c r="M23" s="853"/>
      <c r="N23" s="853"/>
      <c r="O23" s="853"/>
      <c r="P23" s="15"/>
      <c r="Q23" s="15"/>
      <c r="R23" s="15"/>
      <c r="S23" s="15"/>
      <c r="T23" s="15"/>
      <c r="U23" s="15"/>
    </row>
    <row r="24" spans="1:25" ht="17.25" customHeight="1">
      <c r="A24" s="854" t="s">
        <v>183</v>
      </c>
      <c r="B24" s="853"/>
      <c r="C24" s="853"/>
      <c r="D24" s="853"/>
      <c r="E24" s="853"/>
      <c r="F24" s="853"/>
      <c r="G24" s="853"/>
      <c r="H24" s="853"/>
      <c r="I24" s="853"/>
      <c r="J24" s="853"/>
      <c r="K24" s="853"/>
      <c r="L24" s="853"/>
      <c r="M24" s="853"/>
      <c r="N24" s="853"/>
      <c r="O24" s="853"/>
      <c r="P24" s="15"/>
      <c r="Q24" s="15"/>
      <c r="R24" s="15"/>
      <c r="S24" s="15"/>
      <c r="T24" s="15"/>
      <c r="U24" s="15"/>
      <c r="W24" s="563"/>
    </row>
    <row r="25" spans="1:25" s="591" customFormat="1" ht="16.2">
      <c r="A25" s="855" t="s">
        <v>184</v>
      </c>
      <c r="B25" s="856"/>
      <c r="C25" s="856"/>
      <c r="D25" s="856"/>
      <c r="E25" s="856"/>
      <c r="F25" s="856"/>
      <c r="G25" s="856"/>
      <c r="H25" s="856"/>
      <c r="I25" s="856"/>
      <c r="J25" s="856"/>
      <c r="K25" s="856"/>
      <c r="L25" s="856"/>
      <c r="M25" s="856"/>
      <c r="N25" s="856"/>
      <c r="O25" s="856"/>
      <c r="P25" s="590"/>
      <c r="Q25" s="590"/>
      <c r="R25" s="590"/>
      <c r="S25" s="590"/>
      <c r="T25" s="590"/>
      <c r="U25" s="590"/>
    </row>
    <row r="26" spans="1:25" ht="30.75" customHeight="1">
      <c r="A26" s="857"/>
      <c r="B26" s="858"/>
      <c r="C26" s="858"/>
      <c r="D26" s="858"/>
      <c r="E26" s="858"/>
      <c r="F26" s="858"/>
      <c r="G26" s="858"/>
      <c r="H26" s="858"/>
      <c r="I26" s="858"/>
      <c r="J26" s="858"/>
      <c r="K26" s="858"/>
      <c r="L26" s="858"/>
      <c r="M26" s="858"/>
      <c r="N26" s="858"/>
      <c r="O26" s="858"/>
      <c r="P26" s="15"/>
      <c r="Q26" s="15"/>
      <c r="R26" s="15"/>
      <c r="S26" s="15"/>
      <c r="T26" s="15"/>
      <c r="U26" s="15"/>
      <c r="W26" s="563"/>
    </row>
    <row r="27" spans="1:25" ht="13.8">
      <c r="A27" s="852" t="s">
        <v>185</v>
      </c>
      <c r="B27" s="852"/>
      <c r="C27" s="852"/>
      <c r="D27" s="852"/>
      <c r="E27" s="852"/>
      <c r="F27" s="852"/>
      <c r="G27" s="852"/>
      <c r="H27" s="852"/>
      <c r="I27" s="852"/>
      <c r="J27" s="852"/>
      <c r="K27" s="852"/>
      <c r="L27" s="852"/>
      <c r="M27" s="852"/>
      <c r="N27" s="852"/>
      <c r="O27" s="852"/>
      <c r="P27" s="15"/>
      <c r="Q27" s="15"/>
      <c r="R27" s="15"/>
      <c r="S27" s="15"/>
      <c r="T27" s="15"/>
      <c r="U27" s="15"/>
    </row>
    <row r="28" spans="1:25" ht="15.6">
      <c r="A28" s="121"/>
      <c r="J28" s="674"/>
    </row>
    <row r="29" spans="1:25">
      <c r="B29" s="15"/>
      <c r="C29" s="15"/>
      <c r="D29" s="15"/>
      <c r="E29" s="15"/>
      <c r="F29" s="15"/>
      <c r="G29" s="15"/>
      <c r="H29" s="15"/>
      <c r="I29" s="15"/>
      <c r="J29" s="129"/>
      <c r="K29" s="15"/>
      <c r="L29" s="15"/>
      <c r="M29" s="15"/>
      <c r="N29" s="15"/>
      <c r="O29" s="15"/>
      <c r="P29" s="15"/>
      <c r="Q29" s="15"/>
      <c r="R29" s="15"/>
      <c r="S29" s="15"/>
      <c r="T29" s="15"/>
      <c r="U29" s="15"/>
    </row>
  </sheetData>
  <mergeCells count="32">
    <mergeCell ref="A27:O27"/>
    <mergeCell ref="B5:E5"/>
    <mergeCell ref="K5:K6"/>
    <mergeCell ref="L5:L6"/>
    <mergeCell ref="M5:M6"/>
    <mergeCell ref="A21:O21"/>
    <mergeCell ref="A22:O22"/>
    <mergeCell ref="A23:O23"/>
    <mergeCell ref="A24:O24"/>
    <mergeCell ref="A25:O25"/>
    <mergeCell ref="A26:O26"/>
    <mergeCell ref="V5:V6"/>
    <mergeCell ref="W4:W6"/>
    <mergeCell ref="N5:N6"/>
    <mergeCell ref="L4:O4"/>
    <mergeCell ref="O5:O6"/>
    <mergeCell ref="A1:Y1"/>
    <mergeCell ref="A2:Y2"/>
    <mergeCell ref="A3:Y3"/>
    <mergeCell ref="X4:X6"/>
    <mergeCell ref="P4:T4"/>
    <mergeCell ref="B4:K4"/>
    <mergeCell ref="P5:P6"/>
    <mergeCell ref="Q5:Q6"/>
    <mergeCell ref="R5:R6"/>
    <mergeCell ref="S5:S6"/>
    <mergeCell ref="T5:T6"/>
    <mergeCell ref="F5:J5"/>
    <mergeCell ref="Y4:Y6"/>
    <mergeCell ref="A4:A6"/>
    <mergeCell ref="U4:V4"/>
    <mergeCell ref="U5:U6"/>
  </mergeCells>
  <printOptions horizontalCentered="1" verticalCentered="1" headings="1"/>
  <pageMargins left="0.25" right="0.25" top="0.5" bottom="0.5" header="0.5" footer="0.5"/>
  <pageSetup paperSize="5" scale="5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P49"/>
  <sheetViews>
    <sheetView zoomScaleNormal="100" workbookViewId="0">
      <selection sqref="A1:I1"/>
    </sheetView>
  </sheetViews>
  <sheetFormatPr defaultColWidth="9.33203125" defaultRowHeight="13.2"/>
  <cols>
    <col min="1" max="1" width="11.33203125" style="12" customWidth="1"/>
    <col min="2" max="2" width="11.5546875" style="12" customWidth="1"/>
    <col min="3" max="4" width="12.5546875" style="12" customWidth="1"/>
    <col min="5" max="6" width="13.5546875" style="12" customWidth="1"/>
    <col min="7" max="7" width="12.5546875" style="12" customWidth="1"/>
    <col min="8" max="8" width="14.5546875" style="12" customWidth="1"/>
    <col min="9" max="9" width="12.5546875" style="12" customWidth="1"/>
    <col min="10" max="16384" width="9.33203125" style="12"/>
  </cols>
  <sheetData>
    <row r="1" spans="1:9" ht="15.6">
      <c r="A1" s="862" t="s">
        <v>335</v>
      </c>
      <c r="B1" s="863"/>
      <c r="C1" s="863"/>
      <c r="D1" s="863"/>
      <c r="E1" s="863"/>
      <c r="F1" s="863"/>
      <c r="G1" s="863"/>
      <c r="H1" s="863"/>
      <c r="I1" s="864"/>
    </row>
    <row r="2" spans="1:9" ht="15.6">
      <c r="A2" s="815" t="s">
        <v>19</v>
      </c>
      <c r="B2" s="785"/>
      <c r="C2" s="785"/>
      <c r="D2" s="785"/>
      <c r="E2" s="785"/>
      <c r="F2" s="785"/>
      <c r="G2" s="785"/>
      <c r="H2" s="785"/>
      <c r="I2" s="859"/>
    </row>
    <row r="3" spans="1:9" ht="16.350000000000001" customHeight="1" thickBot="1">
      <c r="A3" s="865" t="s">
        <v>20</v>
      </c>
      <c r="B3" s="866"/>
      <c r="C3" s="866"/>
      <c r="D3" s="866"/>
      <c r="E3" s="866"/>
      <c r="F3" s="866"/>
      <c r="G3" s="866"/>
      <c r="H3" s="866"/>
      <c r="I3" s="867"/>
    </row>
    <row r="4" spans="1:9" ht="75" customHeight="1" thickBot="1">
      <c r="A4" s="20" t="s">
        <v>269</v>
      </c>
      <c r="B4" s="21" t="s">
        <v>336</v>
      </c>
      <c r="C4" s="21" t="s">
        <v>337</v>
      </c>
      <c r="D4" s="22" t="s">
        <v>338</v>
      </c>
      <c r="E4" s="21" t="s">
        <v>339</v>
      </c>
      <c r="F4" s="21" t="s">
        <v>340</v>
      </c>
      <c r="G4" s="21" t="s">
        <v>341</v>
      </c>
      <c r="H4" s="22" t="s">
        <v>342</v>
      </c>
      <c r="I4" s="23" t="s">
        <v>343</v>
      </c>
    </row>
    <row r="5" spans="1:9">
      <c r="A5" s="6" t="s">
        <v>167</v>
      </c>
      <c r="B5" s="325">
        <f>'CARE Table 2'!W7</f>
        <v>292706</v>
      </c>
      <c r="C5" s="325">
        <v>1234</v>
      </c>
      <c r="D5" s="366">
        <f>IF(B5&gt;0,(C5/B5),0)</f>
        <v>4.2158343183945667E-3</v>
      </c>
      <c r="E5" s="325">
        <v>472</v>
      </c>
      <c r="F5" s="325">
        <v>131</v>
      </c>
      <c r="G5" s="325">
        <f>SUM(E5:F5)</f>
        <v>603</v>
      </c>
      <c r="H5" s="366">
        <f>IF(C5=0,0,G5/C5)</f>
        <v>0.48865478119935168</v>
      </c>
      <c r="I5" s="335">
        <f>IF(B5&gt;0,G5/B5,0)</f>
        <v>2.0600875964278151E-3</v>
      </c>
    </row>
    <row r="6" spans="1:9">
      <c r="A6" s="7" t="s">
        <v>168</v>
      </c>
      <c r="B6" s="325">
        <v>290524</v>
      </c>
      <c r="C6" s="326">
        <v>1128</v>
      </c>
      <c r="D6" s="366">
        <f t="shared" ref="D6:D17" si="0">IF(B6&gt;0,(C6/B6),0)</f>
        <v>3.8826396442290484E-3</v>
      </c>
      <c r="E6" s="326">
        <v>2</v>
      </c>
      <c r="F6" s="326">
        <v>25</v>
      </c>
      <c r="G6" s="325">
        <f t="shared" ref="G6:G8" si="1">SUM(E6:F6)</f>
        <v>27</v>
      </c>
      <c r="H6" s="366">
        <f t="shared" ref="H6:H16" si="2">IF(C6=0,0,G6/C6)</f>
        <v>2.3936170212765957E-2</v>
      </c>
      <c r="I6" s="335">
        <f t="shared" ref="I6:I16" si="3">IF(B6&gt;0,G6/B6,0)</f>
        <v>9.2935523399099564E-5</v>
      </c>
    </row>
    <row r="7" spans="1:9">
      <c r="A7" s="7" t="s">
        <v>169</v>
      </c>
      <c r="B7" s="325">
        <v>290406</v>
      </c>
      <c r="C7" s="326">
        <v>1097</v>
      </c>
      <c r="D7" s="366">
        <f t="shared" si="0"/>
        <v>3.777470162462208E-3</v>
      </c>
      <c r="E7" s="326">
        <v>0</v>
      </c>
      <c r="F7" s="654">
        <v>8</v>
      </c>
      <c r="G7" s="325">
        <f t="shared" si="1"/>
        <v>8</v>
      </c>
      <c r="H7" s="366">
        <f t="shared" si="2"/>
        <v>7.2926162260711028E-3</v>
      </c>
      <c r="I7" s="335">
        <f t="shared" si="3"/>
        <v>2.7547640200271345E-5</v>
      </c>
    </row>
    <row r="8" spans="1:9">
      <c r="A8" s="7" t="s">
        <v>170</v>
      </c>
      <c r="B8" s="325">
        <v>290647</v>
      </c>
      <c r="C8" s="326">
        <v>1344</v>
      </c>
      <c r="D8" s="366">
        <f t="shared" si="0"/>
        <v>4.6241660846318734E-3</v>
      </c>
      <c r="E8" s="326">
        <v>0</v>
      </c>
      <c r="F8" s="654">
        <v>2</v>
      </c>
      <c r="G8" s="325">
        <f t="shared" si="1"/>
        <v>2</v>
      </c>
      <c r="H8" s="366">
        <f t="shared" si="2"/>
        <v>1.488095238095238E-3</v>
      </c>
      <c r="I8" s="335">
        <f t="shared" si="3"/>
        <v>6.8811995307021921E-6</v>
      </c>
    </row>
    <row r="9" spans="1:9">
      <c r="A9" s="7" t="s">
        <v>171</v>
      </c>
      <c r="B9" s="325"/>
      <c r="C9" s="326"/>
      <c r="D9" s="366">
        <f t="shared" si="0"/>
        <v>0</v>
      </c>
      <c r="E9" s="326"/>
      <c r="F9" s="326"/>
      <c r="G9" s="325">
        <f t="shared" ref="G9:G16" si="4">SUM(E9:F9)</f>
        <v>0</v>
      </c>
      <c r="H9" s="366">
        <f t="shared" si="2"/>
        <v>0</v>
      </c>
      <c r="I9" s="335">
        <f t="shared" si="3"/>
        <v>0</v>
      </c>
    </row>
    <row r="10" spans="1:9">
      <c r="A10" s="7" t="s">
        <v>172</v>
      </c>
      <c r="B10" s="325"/>
      <c r="C10" s="326"/>
      <c r="D10" s="366">
        <f t="shared" si="0"/>
        <v>0</v>
      </c>
      <c r="E10" s="326"/>
      <c r="F10" s="326"/>
      <c r="G10" s="325">
        <f t="shared" si="4"/>
        <v>0</v>
      </c>
      <c r="H10" s="366">
        <f t="shared" si="2"/>
        <v>0</v>
      </c>
      <c r="I10" s="335">
        <f t="shared" si="3"/>
        <v>0</v>
      </c>
    </row>
    <row r="11" spans="1:9">
      <c r="A11" s="7" t="s">
        <v>173</v>
      </c>
      <c r="B11" s="325"/>
      <c r="C11" s="326"/>
      <c r="D11" s="366">
        <f t="shared" si="0"/>
        <v>0</v>
      </c>
      <c r="E11" s="326"/>
      <c r="F11" s="326"/>
      <c r="G11" s="325">
        <f t="shared" si="4"/>
        <v>0</v>
      </c>
      <c r="H11" s="366">
        <f t="shared" si="2"/>
        <v>0</v>
      </c>
      <c r="I11" s="335">
        <f t="shared" si="3"/>
        <v>0</v>
      </c>
    </row>
    <row r="12" spans="1:9">
      <c r="A12" s="7" t="s">
        <v>174</v>
      </c>
      <c r="B12" s="325"/>
      <c r="C12" s="326"/>
      <c r="D12" s="366">
        <f t="shared" si="0"/>
        <v>0</v>
      </c>
      <c r="E12" s="326"/>
      <c r="F12" s="326"/>
      <c r="G12" s="325">
        <f t="shared" si="4"/>
        <v>0</v>
      </c>
      <c r="H12" s="366">
        <f t="shared" si="2"/>
        <v>0</v>
      </c>
      <c r="I12" s="335">
        <f t="shared" si="3"/>
        <v>0</v>
      </c>
    </row>
    <row r="13" spans="1:9">
      <c r="A13" s="7" t="s">
        <v>175</v>
      </c>
      <c r="B13" s="325"/>
      <c r="C13" s="326"/>
      <c r="D13" s="366">
        <f t="shared" si="0"/>
        <v>0</v>
      </c>
      <c r="E13" s="326"/>
      <c r="F13" s="326"/>
      <c r="G13" s="325">
        <f t="shared" si="4"/>
        <v>0</v>
      </c>
      <c r="H13" s="366">
        <f t="shared" si="2"/>
        <v>0</v>
      </c>
      <c r="I13" s="335">
        <f t="shared" si="3"/>
        <v>0</v>
      </c>
    </row>
    <row r="14" spans="1:9">
      <c r="A14" s="7" t="s">
        <v>176</v>
      </c>
      <c r="B14" s="325"/>
      <c r="C14" s="326"/>
      <c r="D14" s="366">
        <f t="shared" si="0"/>
        <v>0</v>
      </c>
      <c r="E14" s="326"/>
      <c r="F14" s="326"/>
      <c r="G14" s="325">
        <f t="shared" si="4"/>
        <v>0</v>
      </c>
      <c r="H14" s="366">
        <f t="shared" si="2"/>
        <v>0</v>
      </c>
      <c r="I14" s="335">
        <f t="shared" si="3"/>
        <v>0</v>
      </c>
    </row>
    <row r="15" spans="1:9">
      <c r="A15" s="7" t="s">
        <v>177</v>
      </c>
      <c r="B15" s="325"/>
      <c r="C15" s="326"/>
      <c r="D15" s="366">
        <f t="shared" si="0"/>
        <v>0</v>
      </c>
      <c r="E15" s="326"/>
      <c r="F15" s="326"/>
      <c r="G15" s="325">
        <f t="shared" si="4"/>
        <v>0</v>
      </c>
      <c r="H15" s="366">
        <f t="shared" si="2"/>
        <v>0</v>
      </c>
      <c r="I15" s="335">
        <f t="shared" si="3"/>
        <v>0</v>
      </c>
    </row>
    <row r="16" spans="1:9" ht="13.8" thickBot="1">
      <c r="A16" s="18" t="s">
        <v>178</v>
      </c>
      <c r="B16" s="327"/>
      <c r="C16" s="328"/>
      <c r="D16" s="366">
        <f t="shared" si="0"/>
        <v>0</v>
      </c>
      <c r="E16" s="328"/>
      <c r="F16" s="328"/>
      <c r="G16" s="325">
        <f t="shared" si="4"/>
        <v>0</v>
      </c>
      <c r="H16" s="366">
        <f t="shared" si="2"/>
        <v>0</v>
      </c>
      <c r="I16" s="335">
        <f t="shared" si="3"/>
        <v>0</v>
      </c>
    </row>
    <row r="17" spans="1:16" ht="13.8" thickBot="1">
      <c r="A17" s="19" t="s">
        <v>179</v>
      </c>
      <c r="B17" s="329">
        <f>_xlfn.IFS(B16&lt;&gt;"",B16,B15&lt;&gt;"",B15,B14&lt;&gt;"",B14,B13&lt;&gt;"",B13,B12&lt;&gt;"",B12,B11&lt;&gt;"",B11,B10&lt;&gt;"",B10,B9&lt;&gt;"",B9,B8&lt;&gt;"",B8,B7&lt;&gt;"",B7,B6&lt;&gt;"",B6,B5&lt;&gt;"",B5)</f>
        <v>290647</v>
      </c>
      <c r="C17" s="329">
        <f>SUM(C5:C16)</f>
        <v>4803</v>
      </c>
      <c r="D17" s="336">
        <f t="shared" si="0"/>
        <v>1.6525200672981313E-2</v>
      </c>
      <c r="E17" s="329">
        <f>SUM(E5:E16)</f>
        <v>474</v>
      </c>
      <c r="F17" s="329">
        <f>SUM(F5:F16)</f>
        <v>166</v>
      </c>
      <c r="G17" s="329">
        <f>SUM(G5:G16)</f>
        <v>640</v>
      </c>
      <c r="H17" s="336">
        <f>IF(C17=0,0,G17/C17)</f>
        <v>0.13325005205080159</v>
      </c>
      <c r="I17" s="336">
        <f>IF(B17&gt;0,G17/B17,0)</f>
        <v>2.2019838498247013E-3</v>
      </c>
    </row>
    <row r="18" spans="1:16" ht="15" customHeight="1">
      <c r="A18" s="168"/>
      <c r="B18" s="167"/>
      <c r="C18" s="167"/>
      <c r="D18" s="166"/>
      <c r="E18" s="167"/>
      <c r="F18" s="167"/>
      <c r="G18" s="167"/>
      <c r="H18" s="166"/>
      <c r="I18" s="166"/>
    </row>
    <row r="19" spans="1:16" ht="12.75" customHeight="1">
      <c r="A19" s="860" t="s">
        <v>344</v>
      </c>
      <c r="B19" s="861"/>
      <c r="C19" s="861"/>
      <c r="D19" s="861"/>
      <c r="E19" s="861"/>
      <c r="F19" s="861"/>
      <c r="G19" s="861"/>
      <c r="H19" s="861"/>
      <c r="I19" s="742"/>
      <c r="J19" s="689"/>
      <c r="K19" s="689"/>
      <c r="L19" s="598"/>
    </row>
    <row r="20" spans="1:16" ht="12.75" customHeight="1">
      <c r="A20" s="871" t="s">
        <v>345</v>
      </c>
      <c r="B20" s="770"/>
      <c r="C20" s="770"/>
      <c r="D20" s="770"/>
      <c r="E20" s="770"/>
      <c r="F20" s="770"/>
      <c r="G20" s="770"/>
      <c r="H20" s="770"/>
      <c r="I20" s="770"/>
      <c r="J20" s="689"/>
      <c r="K20" s="689"/>
      <c r="L20" s="689"/>
    </row>
    <row r="21" spans="1:16" ht="12.75" customHeight="1">
      <c r="A21" s="861" t="s">
        <v>346</v>
      </c>
      <c r="B21" s="861"/>
      <c r="C21" s="861"/>
      <c r="D21" s="861"/>
      <c r="E21" s="861"/>
      <c r="F21" s="861"/>
      <c r="G21" s="861"/>
      <c r="H21" s="861"/>
      <c r="I21" s="861"/>
      <c r="J21" s="501"/>
      <c r="K21" s="501"/>
      <c r="L21" s="501"/>
      <c r="M21" s="355"/>
      <c r="N21" s="355"/>
      <c r="O21" s="355"/>
      <c r="P21" s="355"/>
    </row>
    <row r="22" spans="1:16" ht="12.75" customHeight="1">
      <c r="A22" s="868" t="s">
        <v>347</v>
      </c>
      <c r="B22" s="742"/>
      <c r="C22" s="742"/>
      <c r="D22" s="742"/>
      <c r="E22" s="742"/>
      <c r="F22" s="742"/>
      <c r="G22" s="742"/>
      <c r="H22" s="742"/>
      <c r="I22" s="669"/>
      <c r="J22" s="689"/>
      <c r="K22" s="689"/>
      <c r="L22" s="689"/>
    </row>
    <row r="23" spans="1:16">
      <c r="A23" s="868" t="s">
        <v>348</v>
      </c>
      <c r="B23" s="742"/>
      <c r="C23" s="742"/>
      <c r="D23" s="742"/>
      <c r="E23" s="742"/>
      <c r="F23" s="742"/>
      <c r="G23" s="742"/>
      <c r="H23" s="742"/>
      <c r="I23" s="742"/>
      <c r="J23" s="689"/>
      <c r="K23" s="689"/>
      <c r="L23" s="689"/>
    </row>
    <row r="24" spans="1:16" ht="13.8" thickBot="1">
      <c r="A24" s="8"/>
      <c r="B24" s="14"/>
      <c r="C24" s="14"/>
      <c r="D24" s="15"/>
      <c r="E24" s="14"/>
      <c r="F24" s="14"/>
      <c r="G24" s="14"/>
      <c r="H24" s="15"/>
      <c r="I24" s="15"/>
    </row>
    <row r="25" spans="1:16" ht="15.6">
      <c r="A25" s="862" t="s">
        <v>349</v>
      </c>
      <c r="B25" s="863"/>
      <c r="C25" s="863"/>
      <c r="D25" s="863"/>
      <c r="E25" s="863"/>
      <c r="F25" s="863"/>
      <c r="G25" s="863"/>
      <c r="H25" s="863"/>
      <c r="I25" s="864"/>
    </row>
    <row r="26" spans="1:16" ht="16.350000000000001" customHeight="1">
      <c r="A26" s="815" t="s">
        <v>19</v>
      </c>
      <c r="B26" s="785"/>
      <c r="C26" s="785"/>
      <c r="D26" s="785"/>
      <c r="E26" s="785"/>
      <c r="F26" s="785"/>
      <c r="G26" s="785"/>
      <c r="H26" s="785"/>
      <c r="I26" s="859"/>
    </row>
    <row r="27" spans="1:16" ht="16.5" customHeight="1" thickBot="1">
      <c r="A27" s="865" t="s">
        <v>20</v>
      </c>
      <c r="B27" s="866"/>
      <c r="C27" s="866"/>
      <c r="D27" s="866"/>
      <c r="E27" s="866"/>
      <c r="F27" s="866"/>
      <c r="G27" s="866"/>
      <c r="H27" s="866"/>
      <c r="I27" s="867"/>
    </row>
    <row r="28" spans="1:16" ht="75" customHeight="1" thickBot="1">
      <c r="A28" s="20" t="s">
        <v>269</v>
      </c>
      <c r="B28" s="21" t="s">
        <v>336</v>
      </c>
      <c r="C28" s="21" t="s">
        <v>337</v>
      </c>
      <c r="D28" s="22" t="s">
        <v>338</v>
      </c>
      <c r="E28" s="21" t="s">
        <v>339</v>
      </c>
      <c r="F28" s="21" t="s">
        <v>340</v>
      </c>
      <c r="G28" s="21" t="s">
        <v>341</v>
      </c>
      <c r="H28" s="22" t="s">
        <v>342</v>
      </c>
      <c r="I28" s="23" t="s">
        <v>350</v>
      </c>
    </row>
    <row r="29" spans="1:16">
      <c r="A29" s="6" t="s">
        <v>167</v>
      </c>
      <c r="B29" s="334">
        <f>B5</f>
        <v>292706</v>
      </c>
      <c r="C29" s="334">
        <v>954</v>
      </c>
      <c r="D29" s="366">
        <f>IF(B29&gt;0,(C29/B29),0)</f>
        <v>3.2592430630051998E-3</v>
      </c>
      <c r="E29" s="334">
        <v>653</v>
      </c>
      <c r="F29" s="334">
        <v>0</v>
      </c>
      <c r="G29" s="325">
        <f>SUM(E29:F29)</f>
        <v>653</v>
      </c>
      <c r="H29" s="366">
        <f>IF(C29=0,0,G29/C29)</f>
        <v>0.68448637316561844</v>
      </c>
      <c r="I29" s="335">
        <f>IF(B29&gt;0,G29/B29,0)</f>
        <v>2.2309074634616305E-3</v>
      </c>
      <c r="L29" s="592"/>
    </row>
    <row r="30" spans="1:16">
      <c r="A30" s="7" t="s">
        <v>168</v>
      </c>
      <c r="B30" s="334">
        <v>290524</v>
      </c>
      <c r="C30" s="334">
        <v>1067</v>
      </c>
      <c r="D30" s="366">
        <f t="shared" ref="D30:D41" si="5">IF(B30&gt;0,(C30/B30),0)</f>
        <v>3.6726742024755271E-3</v>
      </c>
      <c r="E30" s="334">
        <v>775</v>
      </c>
      <c r="F30" s="334">
        <v>0</v>
      </c>
      <c r="G30" s="325">
        <f t="shared" ref="G30:G32" si="6">SUM(E30:F30)</f>
        <v>775</v>
      </c>
      <c r="H30" s="366">
        <f t="shared" ref="H30:H40" si="7">IF(C30=0,0,G30/C30)</f>
        <v>0.72633552014995317</v>
      </c>
      <c r="I30" s="335">
        <f t="shared" ref="I30:I40" si="8">IF(B30&gt;0,G30/B30,0)</f>
        <v>2.6675937271963763E-3</v>
      </c>
      <c r="L30" s="592"/>
    </row>
    <row r="31" spans="1:16">
      <c r="A31" s="7" t="s">
        <v>169</v>
      </c>
      <c r="B31" s="334">
        <v>290406</v>
      </c>
      <c r="C31" s="334">
        <v>588</v>
      </c>
      <c r="D31" s="366">
        <f t="shared" si="5"/>
        <v>2.024751554719944E-3</v>
      </c>
      <c r="E31" s="334">
        <v>79</v>
      </c>
      <c r="F31" s="334">
        <v>0</v>
      </c>
      <c r="G31" s="325">
        <f t="shared" si="6"/>
        <v>79</v>
      </c>
      <c r="H31" s="366">
        <f t="shared" si="7"/>
        <v>0.13435374149659865</v>
      </c>
      <c r="I31" s="335">
        <f t="shared" si="8"/>
        <v>2.720329469776795E-4</v>
      </c>
      <c r="L31" s="592"/>
    </row>
    <row r="32" spans="1:16">
      <c r="A32" s="7" t="s">
        <v>170</v>
      </c>
      <c r="B32" s="334">
        <v>290647</v>
      </c>
      <c r="C32" s="334">
        <v>548</v>
      </c>
      <c r="D32" s="366">
        <f t="shared" si="5"/>
        <v>1.8854486714124006E-3</v>
      </c>
      <c r="E32" s="334">
        <v>2</v>
      </c>
      <c r="F32" s="334">
        <v>0</v>
      </c>
      <c r="G32" s="325">
        <f t="shared" si="6"/>
        <v>2</v>
      </c>
      <c r="H32" s="366">
        <f t="shared" si="7"/>
        <v>3.6496350364963502E-3</v>
      </c>
      <c r="I32" s="335">
        <f t="shared" si="8"/>
        <v>6.8811995307021921E-6</v>
      </c>
    </row>
    <row r="33" spans="1:12">
      <c r="A33" s="7" t="s">
        <v>171</v>
      </c>
      <c r="B33" s="334"/>
      <c r="C33" s="334"/>
      <c r="D33" s="366">
        <f t="shared" si="5"/>
        <v>0</v>
      </c>
      <c r="E33" s="334"/>
      <c r="F33" s="334"/>
      <c r="G33" s="325">
        <f t="shared" ref="G33:G40" si="9">SUM(E33:F33)</f>
        <v>0</v>
      </c>
      <c r="H33" s="366">
        <f t="shared" si="7"/>
        <v>0</v>
      </c>
      <c r="I33" s="335">
        <f t="shared" si="8"/>
        <v>0</v>
      </c>
    </row>
    <row r="34" spans="1:12">
      <c r="A34" s="7" t="s">
        <v>172</v>
      </c>
      <c r="B34" s="317"/>
      <c r="C34" s="334"/>
      <c r="D34" s="366">
        <f t="shared" si="5"/>
        <v>0</v>
      </c>
      <c r="E34" s="334"/>
      <c r="F34" s="334"/>
      <c r="G34" s="325">
        <f t="shared" si="9"/>
        <v>0</v>
      </c>
      <c r="H34" s="366">
        <f t="shared" si="7"/>
        <v>0</v>
      </c>
      <c r="I34" s="335">
        <f t="shared" si="8"/>
        <v>0</v>
      </c>
    </row>
    <row r="35" spans="1:12">
      <c r="A35" s="7" t="s">
        <v>173</v>
      </c>
      <c r="B35" s="318"/>
      <c r="C35" s="326"/>
      <c r="D35" s="366">
        <f t="shared" si="5"/>
        <v>0</v>
      </c>
      <c r="E35" s="326"/>
      <c r="F35" s="326"/>
      <c r="G35" s="325">
        <f t="shared" si="9"/>
        <v>0</v>
      </c>
      <c r="H35" s="366">
        <f t="shared" si="7"/>
        <v>0</v>
      </c>
      <c r="I35" s="335">
        <f t="shared" si="8"/>
        <v>0</v>
      </c>
    </row>
    <row r="36" spans="1:12">
      <c r="A36" s="7" t="s">
        <v>174</v>
      </c>
      <c r="B36" s="318"/>
      <c r="C36" s="326"/>
      <c r="D36" s="366">
        <f t="shared" si="5"/>
        <v>0</v>
      </c>
      <c r="E36" s="326"/>
      <c r="F36" s="326"/>
      <c r="G36" s="325">
        <f t="shared" si="9"/>
        <v>0</v>
      </c>
      <c r="H36" s="366">
        <f t="shared" si="7"/>
        <v>0</v>
      </c>
      <c r="I36" s="335">
        <f t="shared" si="8"/>
        <v>0</v>
      </c>
    </row>
    <row r="37" spans="1:12">
      <c r="A37" s="7" t="s">
        <v>175</v>
      </c>
      <c r="B37" s="318"/>
      <c r="C37" s="326"/>
      <c r="D37" s="366">
        <f t="shared" si="5"/>
        <v>0</v>
      </c>
      <c r="E37" s="326"/>
      <c r="F37" s="326"/>
      <c r="G37" s="325">
        <f t="shared" si="9"/>
        <v>0</v>
      </c>
      <c r="H37" s="366">
        <f t="shared" si="7"/>
        <v>0</v>
      </c>
      <c r="I37" s="335">
        <f t="shared" si="8"/>
        <v>0</v>
      </c>
    </row>
    <row r="38" spans="1:12">
      <c r="A38" s="7" t="s">
        <v>176</v>
      </c>
      <c r="B38" s="318"/>
      <c r="C38" s="326"/>
      <c r="D38" s="366">
        <f t="shared" si="5"/>
        <v>0</v>
      </c>
      <c r="E38" s="326"/>
      <c r="F38" s="326"/>
      <c r="G38" s="325">
        <f t="shared" si="9"/>
        <v>0</v>
      </c>
      <c r="H38" s="366">
        <f t="shared" si="7"/>
        <v>0</v>
      </c>
      <c r="I38" s="335">
        <f t="shared" si="8"/>
        <v>0</v>
      </c>
    </row>
    <row r="39" spans="1:12">
      <c r="A39" s="7" t="s">
        <v>177</v>
      </c>
      <c r="B39" s="318"/>
      <c r="C39" s="326"/>
      <c r="D39" s="366">
        <f t="shared" si="5"/>
        <v>0</v>
      </c>
      <c r="E39" s="326"/>
      <c r="F39" s="326"/>
      <c r="G39" s="325">
        <f t="shared" si="9"/>
        <v>0</v>
      </c>
      <c r="H39" s="366">
        <f t="shared" si="7"/>
        <v>0</v>
      </c>
      <c r="I39" s="335">
        <f t="shared" si="8"/>
        <v>0</v>
      </c>
    </row>
    <row r="40" spans="1:12" ht="13.8" thickBot="1">
      <c r="A40" s="18" t="s">
        <v>178</v>
      </c>
      <c r="B40" s="318"/>
      <c r="C40" s="328"/>
      <c r="D40" s="366">
        <f t="shared" si="5"/>
        <v>0</v>
      </c>
      <c r="E40" s="328"/>
      <c r="F40" s="328"/>
      <c r="G40" s="325">
        <f t="shared" si="9"/>
        <v>0</v>
      </c>
      <c r="H40" s="366">
        <f t="shared" si="7"/>
        <v>0</v>
      </c>
      <c r="I40" s="335">
        <f t="shared" si="8"/>
        <v>0</v>
      </c>
    </row>
    <row r="41" spans="1:12" ht="13.8" thickBot="1">
      <c r="A41" s="19" t="s">
        <v>179</v>
      </c>
      <c r="B41" s="329">
        <f>_xlfn.IFS(B40&lt;&gt;"",B40,B39&lt;&gt;"",B39,B38&lt;&gt;"",B38,B37&lt;&gt;"",B37,B36&lt;&gt;"",B36,B35&lt;&gt;"",B35,B34&lt;&gt;"",B34,B33&lt;&gt;"",B33,B32&lt;&gt;"",B32,B31&lt;&gt;"",B31,B30&lt;&gt;"",B30,B29&lt;&gt;"",B29)</f>
        <v>290647</v>
      </c>
      <c r="C41" s="329">
        <f>SUM(C29:C40)</f>
        <v>3157</v>
      </c>
      <c r="D41" s="336">
        <f t="shared" si="5"/>
        <v>1.0861973459213411E-2</v>
      </c>
      <c r="E41" s="329">
        <f>SUM(E29:E40)</f>
        <v>1509</v>
      </c>
      <c r="F41" s="620">
        <f>SUM(F29:F40)</f>
        <v>0</v>
      </c>
      <c r="G41" s="620">
        <f>SUM(G29:G40)</f>
        <v>1509</v>
      </c>
      <c r="H41" s="621">
        <f>IF(C41=0,0,G41/C41)</f>
        <v>0.47798542920494141</v>
      </c>
      <c r="I41" s="336">
        <f>IF(B41&gt;0,G41/B41,0)</f>
        <v>5.1918650459148036E-3</v>
      </c>
      <c r="L41" s="597"/>
    </row>
    <row r="42" spans="1:12" s="54" customFormat="1">
      <c r="A42" s="13"/>
      <c r="B42" s="13"/>
      <c r="C42" s="13"/>
      <c r="D42" s="13"/>
      <c r="E42" s="13"/>
      <c r="F42" s="13"/>
      <c r="G42" s="13"/>
      <c r="H42" s="13"/>
      <c r="I42" s="13"/>
      <c r="J42" s="12"/>
      <c r="K42" s="12"/>
      <c r="L42" s="12"/>
    </row>
    <row r="43" spans="1:12" ht="12.75" customHeight="1">
      <c r="A43" s="860" t="s">
        <v>351</v>
      </c>
      <c r="B43" s="861"/>
      <c r="C43" s="861"/>
      <c r="D43" s="861"/>
      <c r="E43" s="861"/>
      <c r="F43" s="861"/>
      <c r="G43" s="861"/>
      <c r="H43" s="861"/>
      <c r="I43" s="742"/>
    </row>
    <row r="44" spans="1:12" ht="12.75" customHeight="1">
      <c r="A44" s="871" t="s">
        <v>352</v>
      </c>
      <c r="B44" s="770"/>
      <c r="C44" s="770"/>
      <c r="D44" s="770"/>
      <c r="E44" s="770"/>
      <c r="F44" s="770"/>
      <c r="G44" s="770"/>
      <c r="H44" s="770"/>
      <c r="I44" s="770"/>
    </row>
    <row r="45" spans="1:12" s="54" customFormat="1" ht="43.5" customHeight="1">
      <c r="A45" s="869" t="s">
        <v>353</v>
      </c>
      <c r="B45" s="870"/>
      <c r="C45" s="870"/>
      <c r="D45" s="870"/>
      <c r="E45" s="870"/>
      <c r="F45" s="870"/>
      <c r="G45" s="870"/>
      <c r="H45" s="870"/>
      <c r="I45" s="870"/>
      <c r="J45" s="689"/>
      <c r="K45" s="689"/>
      <c r="L45" s="689"/>
    </row>
    <row r="46" spans="1:12" s="54" customFormat="1" ht="18.75" customHeight="1">
      <c r="A46" s="868" t="s">
        <v>347</v>
      </c>
      <c r="B46" s="742"/>
      <c r="C46" s="742"/>
      <c r="D46" s="742"/>
      <c r="E46" s="742"/>
      <c r="F46" s="742"/>
      <c r="G46" s="742"/>
      <c r="H46" s="742"/>
      <c r="I46" s="687"/>
      <c r="J46" s="689"/>
      <c r="K46" s="689"/>
      <c r="L46" s="689"/>
    </row>
    <row r="47" spans="1:12" ht="23.25" customHeight="1">
      <c r="A47" s="872"/>
      <c r="B47" s="872"/>
      <c r="C47" s="872"/>
      <c r="D47" s="872"/>
      <c r="E47" s="872"/>
      <c r="F47" s="872"/>
      <c r="G47" s="872"/>
      <c r="H47" s="872"/>
      <c r="I47" s="669"/>
    </row>
    <row r="48" spans="1:12" ht="25.5" customHeight="1">
      <c r="A48" s="868" t="s">
        <v>354</v>
      </c>
      <c r="B48" s="868"/>
      <c r="C48" s="868"/>
      <c r="D48" s="868"/>
      <c r="E48" s="868"/>
      <c r="F48" s="868"/>
      <c r="G48" s="868"/>
      <c r="H48" s="868"/>
      <c r="I48" s="868"/>
      <c r="J48" s="689"/>
      <c r="K48" s="689"/>
      <c r="L48" s="689"/>
    </row>
    <row r="49" spans="2:2">
      <c r="B49" s="568"/>
    </row>
  </sheetData>
  <mergeCells count="17">
    <mergeCell ref="A48:I48"/>
    <mergeCell ref="A45:I45"/>
    <mergeCell ref="A44:I44"/>
    <mergeCell ref="A25:I25"/>
    <mergeCell ref="A3:I3"/>
    <mergeCell ref="A20:I20"/>
    <mergeCell ref="A19:I19"/>
    <mergeCell ref="A47:H47"/>
    <mergeCell ref="A46:H46"/>
    <mergeCell ref="A2:I2"/>
    <mergeCell ref="A43:I43"/>
    <mergeCell ref="A1:I1"/>
    <mergeCell ref="A26:I26"/>
    <mergeCell ref="A27:I27"/>
    <mergeCell ref="A22:H22"/>
    <mergeCell ref="A23:I23"/>
    <mergeCell ref="A21:I21"/>
  </mergeCells>
  <printOptions horizontalCentered="1" verticalCentered="1" headings="1"/>
  <pageMargins left="0.25" right="0.25" top="0.5" bottom="0.5" header="0.5" footer="0.5"/>
  <pageSetup scale="8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K11"/>
  <sheetViews>
    <sheetView workbookViewId="0">
      <selection sqref="A1:G1"/>
    </sheetView>
  </sheetViews>
  <sheetFormatPr defaultRowHeight="13.2"/>
  <cols>
    <col min="1" max="1" width="16.33203125" customWidth="1"/>
    <col min="2" max="2" width="12" customWidth="1"/>
    <col min="3" max="3" width="10.5546875" customWidth="1"/>
    <col min="4" max="4" width="12.5546875" customWidth="1"/>
    <col min="5" max="5" width="13.33203125" customWidth="1"/>
    <col min="6" max="6" width="17" customWidth="1"/>
    <col min="7" max="7" width="15.33203125" customWidth="1"/>
    <col min="11" max="11" width="20.5546875" customWidth="1"/>
  </cols>
  <sheetData>
    <row r="1" spans="1:11" ht="18">
      <c r="A1" s="873" t="s">
        <v>355</v>
      </c>
      <c r="B1" s="873"/>
      <c r="C1" s="873"/>
      <c r="D1" s="873"/>
      <c r="E1" s="873"/>
      <c r="F1" s="873"/>
      <c r="G1" s="873"/>
    </row>
    <row r="2" spans="1:11" ht="15.6">
      <c r="A2" s="873" t="s">
        <v>19</v>
      </c>
      <c r="B2" s="875"/>
      <c r="C2" s="875"/>
      <c r="D2" s="875"/>
      <c r="E2" s="875"/>
      <c r="F2" s="875"/>
      <c r="G2" s="875"/>
    </row>
    <row r="3" spans="1:11" ht="16.2" thickBot="1">
      <c r="A3" s="874" t="s">
        <v>20</v>
      </c>
      <c r="B3" s="874"/>
      <c r="C3" s="874"/>
      <c r="D3" s="874"/>
      <c r="E3" s="874"/>
      <c r="F3" s="874"/>
      <c r="G3" s="874"/>
    </row>
    <row r="4" spans="1:11" ht="40.5" customHeight="1">
      <c r="A4" s="416"/>
      <c r="B4" s="417" t="s">
        <v>356</v>
      </c>
      <c r="C4" s="417" t="s">
        <v>357</v>
      </c>
      <c r="D4" s="417" t="s">
        <v>358</v>
      </c>
      <c r="E4" s="417" t="s">
        <v>359</v>
      </c>
      <c r="F4" s="417" t="s">
        <v>360</v>
      </c>
      <c r="G4" s="418" t="s">
        <v>361</v>
      </c>
      <c r="K4" s="448"/>
    </row>
    <row r="5" spans="1:11" ht="14.4">
      <c r="A5" s="419" t="s">
        <v>362</v>
      </c>
      <c r="B5" s="655">
        <f>1298+41893+669+29908</f>
        <v>73768</v>
      </c>
      <c r="C5" s="655">
        <v>55760</v>
      </c>
      <c r="D5" s="655">
        <v>23058</v>
      </c>
      <c r="E5" s="655">
        <v>5031</v>
      </c>
      <c r="F5" s="656">
        <v>1234</v>
      </c>
      <c r="G5" s="657">
        <v>26437</v>
      </c>
      <c r="H5" s="43"/>
      <c r="K5" s="448"/>
    </row>
    <row r="6" spans="1:11" ht="15" thickBot="1">
      <c r="A6" s="420" t="s">
        <v>363</v>
      </c>
      <c r="B6" s="421"/>
      <c r="C6" s="503">
        <v>1</v>
      </c>
      <c r="D6" s="503">
        <f>D5/C5</f>
        <v>0.4135222381635581</v>
      </c>
      <c r="E6" s="503">
        <f>E5/C5</f>
        <v>9.0225968436154949E-2</v>
      </c>
      <c r="F6" s="503">
        <f>F5/C5</f>
        <v>2.2130559540889525E-2</v>
      </c>
      <c r="G6" s="504">
        <f>G5/C5</f>
        <v>0.47412123385939742</v>
      </c>
      <c r="H6" s="125"/>
      <c r="K6" s="448"/>
    </row>
    <row r="7" spans="1:11" ht="14.4">
      <c r="K7" s="448"/>
    </row>
    <row r="8" spans="1:11" ht="18" customHeight="1">
      <c r="A8" s="876" t="s">
        <v>364</v>
      </c>
      <c r="B8" s="876"/>
      <c r="C8" s="876"/>
      <c r="D8" s="876"/>
      <c r="E8" s="876"/>
      <c r="F8" s="876"/>
      <c r="G8" s="876"/>
      <c r="K8" s="448"/>
    </row>
    <row r="9" spans="1:11" ht="27" customHeight="1">
      <c r="A9" s="703" t="s">
        <v>135</v>
      </c>
      <c r="B9" s="703"/>
      <c r="C9" s="703"/>
      <c r="D9" s="703"/>
      <c r="E9" s="703"/>
      <c r="F9" s="703"/>
      <c r="G9" s="703"/>
    </row>
    <row r="11" spans="1:11">
      <c r="C11" s="644"/>
    </row>
  </sheetData>
  <mergeCells count="5">
    <mergeCell ref="A1:G1"/>
    <mergeCell ref="A3:G3"/>
    <mergeCell ref="A2:G2"/>
    <mergeCell ref="A9:G9"/>
    <mergeCell ref="A8:G8"/>
  </mergeCells>
  <printOptions horizontalCentered="1" verticalCentered="1" headings="1"/>
  <pageMargins left="0.25" right="0.25" top="0.5" bottom="0.5" header="0.5" footer="0.5"/>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S13"/>
  <sheetViews>
    <sheetView workbookViewId="0">
      <selection sqref="A1:J1"/>
    </sheetView>
  </sheetViews>
  <sheetFormatPr defaultRowHeight="13.2"/>
  <cols>
    <col min="1" max="10" width="10.5546875" customWidth="1"/>
  </cols>
  <sheetData>
    <row r="1" spans="1:19" ht="15.6">
      <c r="A1" s="745" t="s">
        <v>365</v>
      </c>
      <c r="B1" s="745"/>
      <c r="C1" s="745"/>
      <c r="D1" s="745"/>
      <c r="E1" s="745"/>
      <c r="F1" s="745"/>
      <c r="G1" s="745"/>
      <c r="H1" s="745"/>
      <c r="I1" s="745"/>
      <c r="J1" s="745"/>
    </row>
    <row r="2" spans="1:19" ht="15.6">
      <c r="A2" s="756" t="s">
        <v>19</v>
      </c>
      <c r="B2" s="785"/>
      <c r="C2" s="785"/>
      <c r="D2" s="785"/>
      <c r="E2" s="785"/>
      <c r="F2" s="785"/>
      <c r="G2" s="785"/>
      <c r="H2" s="785"/>
      <c r="I2" s="785"/>
      <c r="J2" s="785"/>
    </row>
    <row r="3" spans="1:19" ht="16.2" thickBot="1">
      <c r="A3" s="756" t="s">
        <v>20</v>
      </c>
      <c r="B3" s="785"/>
      <c r="C3" s="785"/>
      <c r="D3" s="785"/>
      <c r="E3" s="785"/>
      <c r="F3" s="785"/>
      <c r="G3" s="785"/>
      <c r="H3" s="785"/>
      <c r="I3" s="785"/>
      <c r="J3" s="785"/>
    </row>
    <row r="4" spans="1:19" ht="36" customHeight="1">
      <c r="A4" s="880" t="s">
        <v>249</v>
      </c>
      <c r="B4" s="882" t="s">
        <v>366</v>
      </c>
      <c r="C4" s="883"/>
      <c r="D4" s="884"/>
      <c r="E4" s="882" t="s">
        <v>367</v>
      </c>
      <c r="F4" s="883"/>
      <c r="G4" s="884"/>
      <c r="H4" s="885" t="s">
        <v>368</v>
      </c>
      <c r="I4" s="883"/>
      <c r="J4" s="884"/>
    </row>
    <row r="5" spans="1:19" ht="18.600000000000001" thickBot="1">
      <c r="A5" s="881"/>
      <c r="B5" s="411" t="s">
        <v>251</v>
      </c>
      <c r="C5" s="404" t="s">
        <v>369</v>
      </c>
      <c r="D5" s="407" t="s">
        <v>17</v>
      </c>
      <c r="E5" s="405" t="s">
        <v>251</v>
      </c>
      <c r="F5" s="406" t="s">
        <v>252</v>
      </c>
      <c r="G5" s="407" t="s">
        <v>17</v>
      </c>
      <c r="H5" s="408" t="s">
        <v>251</v>
      </c>
      <c r="I5" s="404" t="s">
        <v>370</v>
      </c>
      <c r="J5" s="407" t="s">
        <v>17</v>
      </c>
    </row>
    <row r="6" spans="1:19">
      <c r="A6" s="409" t="s">
        <v>371</v>
      </c>
      <c r="B6" s="412">
        <v>19168</v>
      </c>
      <c r="C6" s="330">
        <v>0</v>
      </c>
      <c r="D6" s="398">
        <f>SUM(B6:C6)</f>
        <v>19168</v>
      </c>
      <c r="E6" s="397">
        <v>12205</v>
      </c>
      <c r="F6" s="330">
        <v>0</v>
      </c>
      <c r="G6" s="398">
        <f>SUM(E6:F6)</f>
        <v>12205</v>
      </c>
      <c r="H6" s="536">
        <f>E6/B6</f>
        <v>0.63673831385642743</v>
      </c>
      <c r="I6" s="538" t="s">
        <v>372</v>
      </c>
      <c r="J6" s="510">
        <f>G6/D6</f>
        <v>0.63673831385642743</v>
      </c>
    </row>
    <row r="7" spans="1:19">
      <c r="A7" s="410" t="s">
        <v>373</v>
      </c>
      <c r="B7" s="413">
        <v>292139</v>
      </c>
      <c r="C7" s="320">
        <v>7818</v>
      </c>
      <c r="D7" s="414">
        <f>SUM(B7:C7)</f>
        <v>299957</v>
      </c>
      <c r="E7" s="399">
        <v>272404</v>
      </c>
      <c r="F7" s="331">
        <v>6038</v>
      </c>
      <c r="G7" s="398">
        <f>SUM(E7:F7)</f>
        <v>278442</v>
      </c>
      <c r="H7" s="536">
        <f t="shared" ref="H7:H8" si="0">E7/B7</f>
        <v>0.93244654085897472</v>
      </c>
      <c r="I7" s="508">
        <f>F7/C7</f>
        <v>0.7723202865182911</v>
      </c>
      <c r="J7" s="511">
        <f t="shared" ref="J7:J8" si="1">G7/D7</f>
        <v>0.92827305247085412</v>
      </c>
    </row>
    <row r="8" spans="1:19" ht="13.8" thickBot="1">
      <c r="A8" s="69" t="s">
        <v>17</v>
      </c>
      <c r="B8" s="415">
        <f t="shared" ref="B8:G8" si="2">SUM(B6:B7)</f>
        <v>311307</v>
      </c>
      <c r="C8" s="400">
        <f t="shared" si="2"/>
        <v>7818</v>
      </c>
      <c r="D8" s="403">
        <f t="shared" si="2"/>
        <v>319125</v>
      </c>
      <c r="E8" s="401">
        <f t="shared" si="2"/>
        <v>284609</v>
      </c>
      <c r="F8" s="402">
        <f t="shared" si="2"/>
        <v>6038</v>
      </c>
      <c r="G8" s="403">
        <f t="shared" si="2"/>
        <v>290647</v>
      </c>
      <c r="H8" s="537">
        <f t="shared" si="0"/>
        <v>0.9142389988018258</v>
      </c>
      <c r="I8" s="539">
        <f>F8/C8</f>
        <v>0.7723202865182911</v>
      </c>
      <c r="J8" s="512">
        <f t="shared" si="1"/>
        <v>0.91076224050137089</v>
      </c>
    </row>
    <row r="10" spans="1:19" s="12" customFormat="1">
      <c r="A10" s="877" t="s">
        <v>374</v>
      </c>
      <c r="B10" s="878"/>
      <c r="C10" s="878"/>
      <c r="D10" s="878"/>
      <c r="E10" s="878"/>
      <c r="F10" s="878"/>
      <c r="G10" s="878"/>
      <c r="H10" s="878"/>
      <c r="I10" s="878"/>
      <c r="J10" s="878"/>
      <c r="K10" s="15"/>
      <c r="L10" s="15"/>
      <c r="M10" s="15"/>
      <c r="N10" s="15"/>
      <c r="O10" s="15"/>
      <c r="P10" s="15"/>
      <c r="Q10" s="15"/>
      <c r="R10" s="15"/>
      <c r="S10" s="15"/>
    </row>
    <row r="11" spans="1:19" s="12" customFormat="1" ht="15.6">
      <c r="A11" s="886" t="s">
        <v>375</v>
      </c>
      <c r="B11" s="886"/>
      <c r="C11" s="886"/>
      <c r="D11" s="886"/>
      <c r="E11" s="886"/>
      <c r="F11" s="886"/>
      <c r="G11" s="886"/>
      <c r="H11" s="886"/>
      <c r="I11" s="886"/>
      <c r="J11" s="886"/>
      <c r="K11" s="15"/>
      <c r="L11" s="15"/>
      <c r="M11" s="15"/>
      <c r="N11" s="15"/>
      <c r="O11" s="15"/>
      <c r="P11" s="15"/>
      <c r="Q11" s="15"/>
      <c r="R11" s="15"/>
      <c r="S11" s="15"/>
    </row>
    <row r="12" spans="1:19" ht="15.6">
      <c r="A12" s="12" t="s">
        <v>376</v>
      </c>
    </row>
    <row r="13" spans="1:19" ht="26.25" customHeight="1">
      <c r="A13" s="879" t="s">
        <v>135</v>
      </c>
      <c r="B13" s="879"/>
      <c r="C13" s="879"/>
      <c r="D13" s="879"/>
      <c r="E13" s="879"/>
      <c r="F13" s="879"/>
      <c r="G13" s="879"/>
      <c r="H13" s="879"/>
      <c r="I13" s="879"/>
      <c r="J13" s="879"/>
    </row>
  </sheetData>
  <mergeCells count="10">
    <mergeCell ref="A10:J10"/>
    <mergeCell ref="A1:J1"/>
    <mergeCell ref="A3:J3"/>
    <mergeCell ref="A2:J2"/>
    <mergeCell ref="A13:J13"/>
    <mergeCell ref="A4:A5"/>
    <mergeCell ref="B4:D4"/>
    <mergeCell ref="E4:G4"/>
    <mergeCell ref="H4:J4"/>
    <mergeCell ref="A11:J11"/>
  </mergeCells>
  <printOptions horizontalCentered="1" verticalCentered="1" headings="1"/>
  <pageMargins left="0.25" right="0.25" top="0.5" bottom="0.5" header="0.5" footer="0.5"/>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1:K24"/>
  <sheetViews>
    <sheetView zoomScaleNormal="100" workbookViewId="0">
      <selection sqref="A1:H1"/>
    </sheetView>
  </sheetViews>
  <sheetFormatPr defaultRowHeight="13.2"/>
  <cols>
    <col min="1" max="1" width="10.5546875" customWidth="1"/>
    <col min="2" max="5" width="12.5546875" customWidth="1"/>
    <col min="6" max="6" width="13.5546875" customWidth="1"/>
    <col min="7" max="7" width="14.5546875" style="125" customWidth="1"/>
    <col min="8" max="8" width="12.5546875" customWidth="1"/>
    <col min="9" max="11" width="9.33203125" style="17"/>
  </cols>
  <sheetData>
    <row r="1" spans="1:10" ht="15.6">
      <c r="A1" s="745" t="s">
        <v>377</v>
      </c>
      <c r="B1" s="745"/>
      <c r="C1" s="745"/>
      <c r="D1" s="745"/>
      <c r="E1" s="745"/>
      <c r="F1" s="745"/>
      <c r="G1" s="745"/>
      <c r="H1" s="745"/>
      <c r="I1" s="680"/>
      <c r="J1" s="680"/>
    </row>
    <row r="2" spans="1:10" ht="15.6">
      <c r="A2" s="756" t="s">
        <v>19</v>
      </c>
      <c r="B2" s="785"/>
      <c r="C2" s="785"/>
      <c r="D2" s="785"/>
      <c r="E2" s="785"/>
      <c r="F2" s="785"/>
      <c r="G2" s="785"/>
      <c r="H2" s="785"/>
      <c r="I2" s="680"/>
      <c r="J2" s="680"/>
    </row>
    <row r="3" spans="1:10" ht="16.2" thickBot="1">
      <c r="A3" s="756" t="s">
        <v>20</v>
      </c>
      <c r="B3" s="785"/>
      <c r="C3" s="785"/>
      <c r="D3" s="785"/>
      <c r="E3" s="785"/>
      <c r="F3" s="785"/>
      <c r="G3" s="785"/>
      <c r="H3" s="785"/>
      <c r="I3" s="680"/>
      <c r="J3" s="680"/>
    </row>
    <row r="4" spans="1:10" ht="52.8">
      <c r="A4" s="416" t="s">
        <v>269</v>
      </c>
      <c r="B4" s="417" t="s">
        <v>378</v>
      </c>
      <c r="C4" s="417" t="s">
        <v>379</v>
      </c>
      <c r="D4" s="417" t="s">
        <v>380</v>
      </c>
      <c r="E4" s="417" t="s">
        <v>381</v>
      </c>
      <c r="F4" s="417" t="s">
        <v>382</v>
      </c>
      <c r="G4" s="422" t="s">
        <v>383</v>
      </c>
      <c r="H4" s="418" t="s">
        <v>384</v>
      </c>
      <c r="I4" s="676"/>
      <c r="J4" s="676"/>
    </row>
    <row r="5" spans="1:10" s="17" customFormat="1">
      <c r="A5" s="423" t="s">
        <v>167</v>
      </c>
      <c r="B5" s="318">
        <f>'CARE Table 2'!W7</f>
        <v>292706</v>
      </c>
      <c r="C5" s="317">
        <v>5001</v>
      </c>
      <c r="D5" s="323">
        <v>1.7085403100722225E-2</v>
      </c>
      <c r="E5" s="332">
        <v>3133</v>
      </c>
      <c r="F5" s="332">
        <f>263+701</f>
        <v>964</v>
      </c>
      <c r="G5" s="323">
        <f>E5/C5</f>
        <v>0.62647470505898817</v>
      </c>
      <c r="H5" s="424">
        <f>F5/B5</f>
        <v>3.2934070364119628E-3</v>
      </c>
      <c r="I5" s="680"/>
      <c r="J5" s="127"/>
    </row>
    <row r="6" spans="1:10">
      <c r="A6" s="423" t="s">
        <v>168</v>
      </c>
      <c r="B6" s="318">
        <v>290524</v>
      </c>
      <c r="C6" s="318">
        <v>3770</v>
      </c>
      <c r="D6" s="323">
        <v>1.2976552711652049E-2</v>
      </c>
      <c r="E6" s="332">
        <v>2426</v>
      </c>
      <c r="F6" s="332">
        <f>125+70</f>
        <v>195</v>
      </c>
      <c r="G6" s="323">
        <f t="shared" ref="G6:G8" si="0">E6/C6</f>
        <v>0.64350132625994694</v>
      </c>
      <c r="H6" s="424">
        <f t="shared" ref="H6:H8" si="1">F6/B6</f>
        <v>6.7120100232683009E-4</v>
      </c>
      <c r="I6" s="680"/>
      <c r="J6" s="127"/>
    </row>
    <row r="7" spans="1:10">
      <c r="A7" s="423" t="s">
        <v>169</v>
      </c>
      <c r="B7" s="318">
        <v>290406</v>
      </c>
      <c r="C7" s="318">
        <v>3849</v>
      </c>
      <c r="D7" s="323">
        <v>1.2976552711652049E-2</v>
      </c>
      <c r="E7" s="332">
        <v>2016</v>
      </c>
      <c r="F7" s="332">
        <f>86+7</f>
        <v>93</v>
      </c>
      <c r="G7" s="323">
        <f t="shared" si="0"/>
        <v>0.52377240841777084</v>
      </c>
      <c r="H7" s="424">
        <f t="shared" si="1"/>
        <v>3.2024131732815439E-4</v>
      </c>
      <c r="I7" s="680"/>
      <c r="J7" s="127"/>
    </row>
    <row r="8" spans="1:10">
      <c r="A8" s="423" t="s">
        <v>170</v>
      </c>
      <c r="B8" s="318">
        <v>290647</v>
      </c>
      <c r="C8" s="318">
        <v>3600</v>
      </c>
      <c r="D8" s="323">
        <v>1.2976552711652049E-2</v>
      </c>
      <c r="E8" s="332">
        <v>625</v>
      </c>
      <c r="F8" s="332">
        <v>1</v>
      </c>
      <c r="G8" s="323">
        <f t="shared" si="0"/>
        <v>0.1736111111111111</v>
      </c>
      <c r="H8" s="424">
        <f t="shared" si="1"/>
        <v>3.440599765351096E-6</v>
      </c>
      <c r="I8" s="680"/>
      <c r="J8" s="127"/>
    </row>
    <row r="9" spans="1:10">
      <c r="A9" s="423" t="s">
        <v>171</v>
      </c>
      <c r="B9" s="333"/>
      <c r="C9" s="333"/>
      <c r="D9" s="323"/>
      <c r="E9" s="332"/>
      <c r="F9" s="332"/>
      <c r="G9" s="323"/>
      <c r="H9" s="424"/>
      <c r="I9" s="680"/>
      <c r="J9" s="680"/>
    </row>
    <row r="10" spans="1:10">
      <c r="A10" s="423" t="s">
        <v>172</v>
      </c>
      <c r="B10" s="318"/>
      <c r="C10" s="318"/>
      <c r="D10" s="323"/>
      <c r="E10" s="318"/>
      <c r="F10" s="318"/>
      <c r="G10" s="323"/>
      <c r="H10" s="424"/>
      <c r="I10" s="680"/>
      <c r="J10" s="680"/>
    </row>
    <row r="11" spans="1:10">
      <c r="A11" s="423" t="s">
        <v>173</v>
      </c>
      <c r="B11" s="318"/>
      <c r="C11" s="318"/>
      <c r="D11" s="323"/>
      <c r="E11" s="318"/>
      <c r="F11" s="318"/>
      <c r="G11" s="323"/>
      <c r="H11" s="424"/>
      <c r="I11" s="680"/>
      <c r="J11" s="680"/>
    </row>
    <row r="12" spans="1:10">
      <c r="A12" s="423" t="s">
        <v>174</v>
      </c>
      <c r="B12" s="318"/>
      <c r="C12" s="318"/>
      <c r="D12" s="323"/>
      <c r="E12" s="318"/>
      <c r="F12" s="318"/>
      <c r="G12" s="323"/>
      <c r="H12" s="424"/>
      <c r="I12" s="680"/>
      <c r="J12" s="680"/>
    </row>
    <row r="13" spans="1:10">
      <c r="A13" s="423" t="s">
        <v>175</v>
      </c>
      <c r="B13" s="318"/>
      <c r="C13" s="318"/>
      <c r="D13" s="323"/>
      <c r="E13" s="318"/>
      <c r="F13" s="318"/>
      <c r="G13" s="323"/>
      <c r="H13" s="424"/>
      <c r="I13" s="680"/>
      <c r="J13" s="680"/>
    </row>
    <row r="14" spans="1:10">
      <c r="A14" s="423" t="s">
        <v>176</v>
      </c>
      <c r="B14" s="318"/>
      <c r="C14" s="318"/>
      <c r="D14" s="323"/>
      <c r="E14" s="318"/>
      <c r="F14" s="318"/>
      <c r="G14" s="323"/>
      <c r="H14" s="424"/>
      <c r="I14" s="680"/>
      <c r="J14" s="680"/>
    </row>
    <row r="15" spans="1:10">
      <c r="A15" s="423" t="s">
        <v>177</v>
      </c>
      <c r="B15" s="318"/>
      <c r="C15" s="318"/>
      <c r="D15" s="323"/>
      <c r="E15" s="318"/>
      <c r="F15" s="318"/>
      <c r="G15" s="323"/>
      <c r="H15" s="424"/>
      <c r="I15" s="680"/>
      <c r="J15" s="680"/>
    </row>
    <row r="16" spans="1:10" ht="13.8" thickBot="1">
      <c r="A16" s="425" t="s">
        <v>178</v>
      </c>
      <c r="B16" s="320"/>
      <c r="C16" s="320"/>
      <c r="D16" s="323"/>
      <c r="E16" s="320"/>
      <c r="F16" s="320"/>
      <c r="G16" s="323"/>
      <c r="H16" s="424"/>
      <c r="I16" s="680"/>
      <c r="J16" s="680"/>
    </row>
    <row r="17" spans="1:9" ht="13.8" thickBot="1">
      <c r="A17" s="316" t="s">
        <v>278</v>
      </c>
      <c r="B17" s="321">
        <f>_xlfn.IFS(B16&lt;&gt;"",B16,B15&lt;&gt;"",B15,B14&lt;&gt;"",B14,B13&lt;&gt;"",B13,B12&lt;&gt;"",B12,B11&lt;&gt;"",B11,B10&lt;&gt;"",B10,B9&lt;&gt;"",B9,B8&lt;&gt;"",B8,B7&lt;&gt;"",B7,B6&lt;&gt;"",B6,B5&lt;&gt;"",B5)</f>
        <v>290647</v>
      </c>
      <c r="C17" s="321">
        <f>SUM(C5:C16)</f>
        <v>16220</v>
      </c>
      <c r="D17" s="324">
        <f>C17/B17</f>
        <v>5.580652819399478E-2</v>
      </c>
      <c r="E17" s="321">
        <f>SUM(E5:E16)</f>
        <v>8200</v>
      </c>
      <c r="F17" s="321">
        <f>SUM(F5:F16)</f>
        <v>1253</v>
      </c>
      <c r="G17" s="622">
        <f>E17/C17</f>
        <v>0.50554870530209617</v>
      </c>
      <c r="H17" s="324">
        <f>F17/B17</f>
        <v>4.3110715059849229E-3</v>
      </c>
      <c r="I17" s="680"/>
    </row>
    <row r="19" spans="1:9" ht="12.75" customHeight="1">
      <c r="A19" s="889" t="s">
        <v>385</v>
      </c>
      <c r="B19" s="890"/>
      <c r="C19" s="890"/>
      <c r="D19" s="890"/>
      <c r="E19" s="890"/>
      <c r="F19" s="890"/>
      <c r="G19" s="890"/>
      <c r="H19" s="890"/>
      <c r="I19" s="129"/>
    </row>
    <row r="20" spans="1:9" ht="38.85" customHeight="1">
      <c r="A20" s="889" t="s">
        <v>386</v>
      </c>
      <c r="B20" s="890"/>
      <c r="C20" s="890"/>
      <c r="D20" s="890"/>
      <c r="E20" s="890"/>
      <c r="F20" s="890"/>
      <c r="G20" s="890"/>
      <c r="H20" s="890"/>
      <c r="I20" s="129"/>
    </row>
    <row r="21" spans="1:9" ht="12.75" customHeight="1">
      <c r="A21" s="891" t="s">
        <v>387</v>
      </c>
      <c r="B21" s="888"/>
      <c r="C21" s="888"/>
      <c r="D21" s="888"/>
      <c r="E21" s="888"/>
      <c r="F21" s="888"/>
      <c r="G21" s="888"/>
      <c r="H21" s="888"/>
      <c r="I21" s="129"/>
    </row>
    <row r="22" spans="1:9" ht="12.75" customHeight="1">
      <c r="A22" s="887" t="s">
        <v>388</v>
      </c>
      <c r="B22" s="888"/>
      <c r="C22" s="888"/>
      <c r="D22" s="888"/>
      <c r="E22" s="888"/>
      <c r="F22" s="888"/>
      <c r="G22" s="888"/>
      <c r="H22" s="888"/>
      <c r="I22" s="674"/>
    </row>
    <row r="23" spans="1:9" ht="25.5" customHeight="1">
      <c r="A23" s="870" t="s">
        <v>389</v>
      </c>
      <c r="B23" s="870"/>
      <c r="C23" s="870"/>
      <c r="D23" s="870"/>
      <c r="E23" s="870"/>
      <c r="F23" s="870"/>
      <c r="G23" s="870"/>
      <c r="H23" s="870"/>
      <c r="I23" s="674"/>
    </row>
    <row r="24" spans="1:9">
      <c r="A24" s="126"/>
      <c r="B24" s="690"/>
      <c r="C24" s="690"/>
      <c r="D24" s="690"/>
      <c r="E24" s="690"/>
      <c r="F24" s="690"/>
      <c r="G24" s="315"/>
      <c r="H24" s="690"/>
      <c r="I24" s="680"/>
    </row>
  </sheetData>
  <mergeCells count="8">
    <mergeCell ref="A23:H23"/>
    <mergeCell ref="A22:H22"/>
    <mergeCell ref="A1:H1"/>
    <mergeCell ref="A3:H3"/>
    <mergeCell ref="A2:H2"/>
    <mergeCell ref="A19:H19"/>
    <mergeCell ref="A20:H20"/>
    <mergeCell ref="A21:H21"/>
  </mergeCells>
  <printOptions horizontalCentered="1" verticalCentered="1" headings="1"/>
  <pageMargins left="0.25" right="0.25" top="0.5" bottom="0.5" header="0.5" footer="0.5"/>
  <pageSetup orientation="landscape" r:id="rId1"/>
  <ignoredErrors>
    <ignoredError sqref="D17"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dimension ref="A1:G30"/>
  <sheetViews>
    <sheetView zoomScaleNormal="100" workbookViewId="0">
      <selection sqref="A1:G1"/>
    </sheetView>
  </sheetViews>
  <sheetFormatPr defaultColWidth="9.33203125" defaultRowHeight="13.2"/>
  <cols>
    <col min="1" max="1" width="48.5546875" customWidth="1"/>
    <col min="2" max="4" width="9.5546875" customWidth="1"/>
    <col min="5" max="5" width="11" customWidth="1"/>
    <col min="6" max="6" width="9.5546875" customWidth="1"/>
    <col min="7" max="7" width="12.5546875" customWidth="1"/>
  </cols>
  <sheetData>
    <row r="1" spans="1:7" ht="16.2">
      <c r="A1" s="893" t="s">
        <v>390</v>
      </c>
      <c r="B1" s="745"/>
      <c r="C1" s="745"/>
      <c r="D1" s="745"/>
      <c r="E1" s="745"/>
      <c r="F1" s="745"/>
      <c r="G1" s="709"/>
    </row>
    <row r="2" spans="1:7" ht="15.6">
      <c r="A2" s="894" t="s">
        <v>19</v>
      </c>
      <c r="B2" s="785"/>
      <c r="C2" s="785"/>
      <c r="D2" s="785"/>
      <c r="E2" s="785"/>
      <c r="F2" s="785"/>
      <c r="G2" s="709"/>
    </row>
    <row r="3" spans="1:7" ht="16.2" thickBot="1">
      <c r="A3" s="894" t="s">
        <v>20</v>
      </c>
      <c r="B3" s="785"/>
      <c r="C3" s="785"/>
      <c r="D3" s="785"/>
      <c r="E3" s="785"/>
      <c r="F3" s="785"/>
      <c r="G3" s="709"/>
    </row>
    <row r="4" spans="1:7" ht="13.35" customHeight="1">
      <c r="A4" s="895" t="s">
        <v>391</v>
      </c>
      <c r="B4" s="897" t="s">
        <v>392</v>
      </c>
      <c r="C4" s="898"/>
      <c r="D4" s="898"/>
      <c r="E4" s="899"/>
      <c r="F4" s="897" t="s">
        <v>393</v>
      </c>
      <c r="G4" s="900"/>
    </row>
    <row r="5" spans="1:7" ht="13.35" customHeight="1">
      <c r="A5" s="896"/>
      <c r="B5" s="903" t="s">
        <v>394</v>
      </c>
      <c r="C5" s="904"/>
      <c r="D5" s="904"/>
      <c r="E5" s="905"/>
      <c r="F5" s="901"/>
      <c r="G5" s="902"/>
    </row>
    <row r="6" spans="1:7" ht="24.75" customHeight="1">
      <c r="A6" s="896"/>
      <c r="B6" s="363" t="s">
        <v>395</v>
      </c>
      <c r="C6" s="363" t="s">
        <v>396</v>
      </c>
      <c r="D6" s="62" t="s">
        <v>397</v>
      </c>
      <c r="E6" s="62" t="s">
        <v>398</v>
      </c>
      <c r="F6" s="364" t="s">
        <v>399</v>
      </c>
      <c r="G6" s="427" t="s">
        <v>400</v>
      </c>
    </row>
    <row r="7" spans="1:7">
      <c r="A7" s="500" t="s">
        <v>401</v>
      </c>
      <c r="B7" s="82"/>
      <c r="C7" s="608" t="s">
        <v>402</v>
      </c>
      <c r="D7" s="87"/>
      <c r="E7" s="87"/>
      <c r="F7" s="87">
        <v>150</v>
      </c>
      <c r="G7" s="646">
        <v>781</v>
      </c>
    </row>
    <row r="8" spans="1:7" ht="13.8">
      <c r="A8" s="500" t="s">
        <v>403</v>
      </c>
      <c r="B8" s="55"/>
      <c r="C8" s="60" t="s">
        <v>402</v>
      </c>
      <c r="D8" s="87"/>
      <c r="E8" s="87"/>
      <c r="F8" s="87">
        <v>0</v>
      </c>
      <c r="G8" s="609">
        <v>0</v>
      </c>
    </row>
    <row r="9" spans="1:7" ht="13.8">
      <c r="A9" s="500" t="s">
        <v>404</v>
      </c>
      <c r="B9" s="55"/>
      <c r="C9" s="60" t="s">
        <v>402</v>
      </c>
      <c r="D9" s="610" t="s">
        <v>402</v>
      </c>
      <c r="E9" s="87"/>
      <c r="F9" s="87">
        <v>2</v>
      </c>
      <c r="G9" s="609">
        <v>10</v>
      </c>
    </row>
    <row r="10" spans="1:7" ht="13.8">
      <c r="A10" s="500" t="s">
        <v>405</v>
      </c>
      <c r="B10" s="55"/>
      <c r="C10" s="60" t="s">
        <v>402</v>
      </c>
      <c r="D10" s="610"/>
      <c r="E10" s="87"/>
      <c r="F10" s="87">
        <v>0</v>
      </c>
      <c r="G10" s="609">
        <v>0</v>
      </c>
    </row>
    <row r="11" spans="1:7" ht="13.8">
      <c r="A11" s="500" t="s">
        <v>406</v>
      </c>
      <c r="B11" s="55"/>
      <c r="C11" s="60" t="s">
        <v>402</v>
      </c>
      <c r="D11" s="87"/>
      <c r="E11" s="87"/>
      <c r="F11" s="87">
        <v>0</v>
      </c>
      <c r="G11" s="609">
        <v>5</v>
      </c>
    </row>
    <row r="12" spans="1:7" ht="13.8">
      <c r="A12" s="500" t="s">
        <v>407</v>
      </c>
      <c r="B12" s="55"/>
      <c r="C12" s="60" t="s">
        <v>402</v>
      </c>
      <c r="D12" s="87"/>
      <c r="E12" s="87"/>
      <c r="F12" s="87">
        <v>1</v>
      </c>
      <c r="G12" s="609">
        <v>15</v>
      </c>
    </row>
    <row r="13" spans="1:7" ht="13.8">
      <c r="A13" s="500" t="s">
        <v>408</v>
      </c>
      <c r="B13" s="55"/>
      <c r="C13" s="60" t="s">
        <v>402</v>
      </c>
      <c r="D13" s="87"/>
      <c r="E13" s="87"/>
      <c r="F13" s="87">
        <v>0</v>
      </c>
      <c r="G13" s="609">
        <v>6</v>
      </c>
    </row>
    <row r="14" spans="1:7" ht="13.8">
      <c r="A14" s="500" t="s">
        <v>409</v>
      </c>
      <c r="B14" s="55"/>
      <c r="C14" s="60" t="s">
        <v>402</v>
      </c>
      <c r="D14" s="87"/>
      <c r="E14" s="87"/>
      <c r="F14" s="87">
        <v>0</v>
      </c>
      <c r="G14" s="609">
        <v>0</v>
      </c>
    </row>
    <row r="15" spans="1:7" ht="13.8">
      <c r="A15" s="500" t="s">
        <v>410</v>
      </c>
      <c r="B15" s="56"/>
      <c r="C15" s="61" t="s">
        <v>402</v>
      </c>
      <c r="D15" s="87"/>
      <c r="E15" s="87"/>
      <c r="F15" s="87">
        <v>0</v>
      </c>
      <c r="G15" s="609">
        <v>0</v>
      </c>
    </row>
    <row r="16" spans="1:7" ht="13.8">
      <c r="A16" s="500" t="s">
        <v>411</v>
      </c>
      <c r="B16" s="56"/>
      <c r="C16" s="61" t="s">
        <v>402</v>
      </c>
      <c r="D16" s="87"/>
      <c r="E16" s="87"/>
      <c r="F16" s="87">
        <v>0</v>
      </c>
      <c r="G16" s="609">
        <v>6</v>
      </c>
    </row>
    <row r="17" spans="1:7" ht="13.8">
      <c r="A17" s="500" t="s">
        <v>412</v>
      </c>
      <c r="B17" s="56"/>
      <c r="C17" s="61" t="s">
        <v>402</v>
      </c>
      <c r="D17" s="87"/>
      <c r="E17" s="87"/>
      <c r="F17" s="87">
        <v>5</v>
      </c>
      <c r="G17" s="609">
        <v>13</v>
      </c>
    </row>
    <row r="18" spans="1:7" ht="13.8">
      <c r="A18" s="500" t="s">
        <v>413</v>
      </c>
      <c r="B18" s="56"/>
      <c r="C18" s="61" t="s">
        <v>402</v>
      </c>
      <c r="D18" s="87"/>
      <c r="E18" s="610" t="s">
        <v>402</v>
      </c>
      <c r="F18" s="87">
        <v>1</v>
      </c>
      <c r="G18" s="609">
        <v>7</v>
      </c>
    </row>
    <row r="19" spans="1:7" ht="13.8">
      <c r="A19" s="500" t="s">
        <v>414</v>
      </c>
      <c r="B19" s="57"/>
      <c r="C19" s="60" t="s">
        <v>402</v>
      </c>
      <c r="D19" s="87"/>
      <c r="E19" s="87"/>
      <c r="F19" s="87">
        <v>1</v>
      </c>
      <c r="G19" s="609">
        <v>6</v>
      </c>
    </row>
    <row r="20" spans="1:7" ht="13.8">
      <c r="A20" s="499" t="s">
        <v>415</v>
      </c>
      <c r="B20" s="55" t="s">
        <v>402</v>
      </c>
      <c r="C20" s="60"/>
      <c r="D20" s="87"/>
      <c r="E20" s="87"/>
      <c r="F20" s="87">
        <v>0</v>
      </c>
      <c r="G20" s="609">
        <v>0</v>
      </c>
    </row>
    <row r="21" spans="1:7" ht="13.8">
      <c r="A21" s="498" t="s">
        <v>416</v>
      </c>
      <c r="B21" s="55"/>
      <c r="C21" s="60" t="s">
        <v>402</v>
      </c>
      <c r="D21" s="87"/>
      <c r="E21" s="87"/>
      <c r="F21" s="87">
        <v>2</v>
      </c>
      <c r="G21" s="609">
        <v>11</v>
      </c>
    </row>
    <row r="22" spans="1:7" ht="13.8">
      <c r="A22" s="498" t="s">
        <v>417</v>
      </c>
      <c r="B22" s="55"/>
      <c r="C22" s="60" t="s">
        <v>402</v>
      </c>
      <c r="D22" s="87"/>
      <c r="E22" s="87"/>
      <c r="F22" s="87">
        <v>1</v>
      </c>
      <c r="G22" s="609">
        <v>20</v>
      </c>
    </row>
    <row r="23" spans="1:7" ht="13.8">
      <c r="A23" s="498" t="s">
        <v>418</v>
      </c>
      <c r="B23" s="55"/>
      <c r="C23" s="60" t="s">
        <v>402</v>
      </c>
      <c r="D23" s="87"/>
      <c r="E23" s="87"/>
      <c r="F23" s="87">
        <v>0</v>
      </c>
      <c r="G23" s="609">
        <v>0</v>
      </c>
    </row>
    <row r="24" spans="1:7" ht="13.8">
      <c r="A24" s="499" t="s">
        <v>419</v>
      </c>
      <c r="B24" s="55"/>
      <c r="C24" s="60" t="s">
        <v>402</v>
      </c>
      <c r="D24" s="87"/>
      <c r="E24" s="87"/>
      <c r="F24" s="87">
        <v>0</v>
      </c>
      <c r="G24" s="609">
        <v>5</v>
      </c>
    </row>
    <row r="25" spans="1:7" ht="13.8">
      <c r="A25" s="499" t="s">
        <v>420</v>
      </c>
      <c r="B25" s="55"/>
      <c r="C25" s="60" t="s">
        <v>402</v>
      </c>
      <c r="D25" s="87"/>
      <c r="E25" s="87"/>
      <c r="F25" s="87">
        <v>0</v>
      </c>
      <c r="G25" s="609">
        <v>0</v>
      </c>
    </row>
    <row r="26" spans="1:7" ht="14.4" thickBot="1">
      <c r="A26" s="611" t="s">
        <v>421</v>
      </c>
      <c r="B26" s="612"/>
      <c r="C26" s="613" t="s">
        <v>402</v>
      </c>
      <c r="D26" s="614"/>
      <c r="E26" s="614"/>
      <c r="F26" s="614">
        <v>0</v>
      </c>
      <c r="G26" s="615">
        <v>1</v>
      </c>
    </row>
    <row r="27" spans="1:7" ht="14.4" thickBot="1">
      <c r="A27" s="616" t="s">
        <v>422</v>
      </c>
      <c r="B27" s="617"/>
      <c r="C27" s="617"/>
      <c r="D27" s="618"/>
      <c r="E27" s="618"/>
      <c r="F27" s="581">
        <f>SUM(F7:F26)</f>
        <v>163</v>
      </c>
      <c r="G27" s="581">
        <f>SUM(G7:G26)</f>
        <v>886</v>
      </c>
    </row>
    <row r="28" spans="1:7" ht="14.4">
      <c r="A28" s="44"/>
      <c r="B28" s="45"/>
      <c r="C28" s="45"/>
      <c r="D28" s="45"/>
      <c r="E28" s="45"/>
      <c r="F28" s="426"/>
      <c r="G28" s="426"/>
    </row>
    <row r="29" spans="1:7" ht="28.5" customHeight="1">
      <c r="A29" s="892" t="s">
        <v>423</v>
      </c>
      <c r="B29" s="892"/>
      <c r="C29" s="892"/>
      <c r="D29" s="892"/>
      <c r="E29" s="892"/>
      <c r="F29" s="892"/>
      <c r="G29" s="892"/>
    </row>
    <row r="30" spans="1:7" ht="26.1" customHeight="1">
      <c r="A30" s="870" t="s">
        <v>135</v>
      </c>
      <c r="B30" s="870"/>
      <c r="C30" s="870"/>
      <c r="D30" s="870"/>
      <c r="E30" s="870"/>
      <c r="F30" s="870"/>
      <c r="G30" s="870"/>
    </row>
  </sheetData>
  <mergeCells count="9">
    <mergeCell ref="A30:G30"/>
    <mergeCell ref="A29:G29"/>
    <mergeCell ref="A1:G1"/>
    <mergeCell ref="A2:G2"/>
    <mergeCell ref="A3:G3"/>
    <mergeCell ref="A4:A6"/>
    <mergeCell ref="B4:E4"/>
    <mergeCell ref="F4:G5"/>
    <mergeCell ref="B5:E5"/>
  </mergeCells>
  <printOptions horizontalCentered="1" verticalCentered="1" headings="1"/>
  <pageMargins left="0.25" right="0.25" top="0.5" bottom="0.5" header="0.5" footer="0.5"/>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R23"/>
  <sheetViews>
    <sheetView zoomScaleNormal="100" workbookViewId="0">
      <selection sqref="A1:I1"/>
    </sheetView>
  </sheetViews>
  <sheetFormatPr defaultRowHeight="13.2"/>
  <cols>
    <col min="1" max="1" width="10.5546875" customWidth="1"/>
    <col min="2" max="6" width="12.5546875" style="322" customWidth="1"/>
    <col min="7" max="7" width="12.5546875" style="365" customWidth="1"/>
    <col min="8" max="9" width="12.5546875" style="322" customWidth="1"/>
  </cols>
  <sheetData>
    <row r="1" spans="1:10" ht="15.6">
      <c r="A1" s="745" t="s">
        <v>424</v>
      </c>
      <c r="B1" s="745"/>
      <c r="C1" s="745"/>
      <c r="D1" s="745"/>
      <c r="E1" s="745"/>
      <c r="F1" s="745"/>
      <c r="G1" s="745"/>
      <c r="H1" s="745"/>
      <c r="I1" s="745"/>
    </row>
    <row r="2" spans="1:10" ht="15.6">
      <c r="A2" s="756" t="s">
        <v>19</v>
      </c>
      <c r="B2" s="785"/>
      <c r="C2" s="785"/>
      <c r="D2" s="785"/>
      <c r="E2" s="785"/>
      <c r="F2" s="785"/>
      <c r="G2" s="785"/>
      <c r="H2" s="785"/>
      <c r="I2" s="785"/>
    </row>
    <row r="3" spans="1:10" ht="16.2" thickBot="1">
      <c r="A3" s="756" t="s">
        <v>20</v>
      </c>
      <c r="B3" s="785"/>
      <c r="C3" s="785"/>
      <c r="D3" s="785"/>
      <c r="E3" s="785"/>
      <c r="F3" s="785"/>
      <c r="G3" s="785"/>
      <c r="H3" s="785"/>
      <c r="I3" s="785"/>
    </row>
    <row r="4" spans="1:10" ht="42">
      <c r="A4" s="416" t="s">
        <v>269</v>
      </c>
      <c r="B4" s="417" t="s">
        <v>425</v>
      </c>
      <c r="C4" s="417" t="s">
        <v>271</v>
      </c>
      <c r="D4" s="417" t="s">
        <v>272</v>
      </c>
      <c r="E4" s="417" t="s">
        <v>17</v>
      </c>
      <c r="F4" s="417" t="s">
        <v>426</v>
      </c>
      <c r="G4" s="428" t="s">
        <v>427</v>
      </c>
      <c r="H4" s="417" t="s">
        <v>428</v>
      </c>
      <c r="I4" s="418" t="s">
        <v>429</v>
      </c>
    </row>
    <row r="5" spans="1:10">
      <c r="A5" s="423" t="s">
        <v>167</v>
      </c>
      <c r="B5" s="317">
        <v>174184</v>
      </c>
      <c r="C5" s="317" t="s">
        <v>430</v>
      </c>
      <c r="D5" s="317">
        <v>118522</v>
      </c>
      <c r="E5" s="318">
        <f>SUM(B5:D5)</f>
        <v>292706</v>
      </c>
      <c r="F5" s="318">
        <f>'CARE Table 2'!X7</f>
        <v>319125</v>
      </c>
      <c r="G5" s="508">
        <f>E5/F5</f>
        <v>0.91721425773599685</v>
      </c>
      <c r="H5" s="323">
        <f>G5-0.93</f>
        <v>-1.2785742264003197E-2</v>
      </c>
      <c r="I5" s="431">
        <v>1297665</v>
      </c>
    </row>
    <row r="6" spans="1:10">
      <c r="A6" s="423" t="s">
        <v>168</v>
      </c>
      <c r="B6" s="318">
        <v>172520</v>
      </c>
      <c r="C6" s="317" t="s">
        <v>430</v>
      </c>
      <c r="D6" s="317">
        <v>118004</v>
      </c>
      <c r="E6" s="318">
        <v>290524</v>
      </c>
      <c r="F6" s="318">
        <f>'CARE Table 2'!X8</f>
        <v>319125</v>
      </c>
      <c r="G6" s="508">
        <v>0.9101857189403243</v>
      </c>
      <c r="H6" s="323">
        <f>G6-G5</f>
        <v>-7.0285387956725565E-3</v>
      </c>
      <c r="I6" s="429">
        <v>1298263</v>
      </c>
    </row>
    <row r="7" spans="1:10">
      <c r="A7" s="423" t="s">
        <v>169</v>
      </c>
      <c r="B7" s="318">
        <v>172102</v>
      </c>
      <c r="C7" s="317" t="s">
        <v>430</v>
      </c>
      <c r="D7" s="318">
        <v>118302</v>
      </c>
      <c r="E7" s="318">
        <v>290406</v>
      </c>
      <c r="F7" s="318">
        <v>319125</v>
      </c>
      <c r="G7" s="508">
        <v>0.9101857189403243</v>
      </c>
      <c r="H7" s="323">
        <f>G7-G6</f>
        <v>0</v>
      </c>
      <c r="I7" s="429">
        <v>1314244</v>
      </c>
    </row>
    <row r="8" spans="1:10">
      <c r="A8" s="423" t="s">
        <v>170</v>
      </c>
      <c r="B8" s="318">
        <v>172077</v>
      </c>
      <c r="C8" s="317" t="s">
        <v>430</v>
      </c>
      <c r="D8" s="318">
        <v>118570</v>
      </c>
      <c r="E8" s="318">
        <v>290647</v>
      </c>
      <c r="F8" s="318">
        <v>319125</v>
      </c>
      <c r="G8" s="508">
        <f>E8/F8</f>
        <v>0.91076224050137089</v>
      </c>
      <c r="H8" s="323">
        <f>G8-G7</f>
        <v>5.7652156104659458E-4</v>
      </c>
      <c r="I8" s="429">
        <v>1339676</v>
      </c>
    </row>
    <row r="9" spans="1:10">
      <c r="A9" s="423" t="s">
        <v>171</v>
      </c>
      <c r="B9" s="319"/>
      <c r="C9" s="317" t="s">
        <v>430</v>
      </c>
      <c r="D9" s="319"/>
      <c r="E9" s="318"/>
      <c r="F9" s="318"/>
      <c r="G9" s="508"/>
      <c r="H9" s="323"/>
      <c r="I9" s="429"/>
      <c r="J9" s="507"/>
    </row>
    <row r="10" spans="1:10">
      <c r="A10" s="423" t="s">
        <v>172</v>
      </c>
      <c r="B10" s="318"/>
      <c r="C10" s="317" t="s">
        <v>430</v>
      </c>
      <c r="D10" s="318"/>
      <c r="E10" s="318"/>
      <c r="F10" s="318"/>
      <c r="G10" s="508"/>
      <c r="H10" s="323"/>
      <c r="I10" s="429"/>
      <c r="J10" s="507"/>
    </row>
    <row r="11" spans="1:10">
      <c r="A11" s="423" t="s">
        <v>173</v>
      </c>
      <c r="B11" s="318"/>
      <c r="C11" s="317" t="s">
        <v>430</v>
      </c>
      <c r="D11" s="318"/>
      <c r="E11" s="318"/>
      <c r="F11" s="318"/>
      <c r="G11" s="508"/>
      <c r="H11" s="323"/>
      <c r="I11" s="430"/>
    </row>
    <row r="12" spans="1:10">
      <c r="A12" s="423" t="s">
        <v>174</v>
      </c>
      <c r="B12" s="318"/>
      <c r="C12" s="317" t="s">
        <v>430</v>
      </c>
      <c r="D12" s="318"/>
      <c r="E12" s="318"/>
      <c r="F12" s="318"/>
      <c r="G12" s="508"/>
      <c r="H12" s="323"/>
      <c r="I12" s="430"/>
    </row>
    <row r="13" spans="1:10">
      <c r="A13" s="423" t="s">
        <v>175</v>
      </c>
      <c r="B13" s="318"/>
      <c r="C13" s="317" t="s">
        <v>430</v>
      </c>
      <c r="D13" s="318"/>
      <c r="E13" s="318"/>
      <c r="F13" s="318"/>
      <c r="G13" s="508"/>
      <c r="H13" s="323"/>
      <c r="I13" s="430"/>
    </row>
    <row r="14" spans="1:10">
      <c r="A14" s="423" t="s">
        <v>176</v>
      </c>
      <c r="B14" s="318"/>
      <c r="C14" s="317" t="s">
        <v>430</v>
      </c>
      <c r="D14" s="318"/>
      <c r="E14" s="318"/>
      <c r="F14" s="318"/>
      <c r="G14" s="508"/>
      <c r="H14" s="323"/>
      <c r="I14" s="430"/>
    </row>
    <row r="15" spans="1:10">
      <c r="A15" s="423" t="s">
        <v>177</v>
      </c>
      <c r="B15" s="318"/>
      <c r="C15" s="317" t="s">
        <v>430</v>
      </c>
      <c r="D15" s="318"/>
      <c r="E15" s="318"/>
      <c r="F15" s="318"/>
      <c r="G15" s="508"/>
      <c r="H15" s="323"/>
      <c r="I15" s="430"/>
    </row>
    <row r="16" spans="1:10" ht="13.8" thickBot="1">
      <c r="A16" s="623" t="s">
        <v>178</v>
      </c>
      <c r="B16" s="624"/>
      <c r="C16" s="625" t="s">
        <v>430</v>
      </c>
      <c r="D16" s="624"/>
      <c r="E16" s="626"/>
      <c r="F16" s="626"/>
      <c r="G16" s="627"/>
      <c r="H16" s="628"/>
      <c r="I16" s="629"/>
    </row>
    <row r="17" spans="1:18" ht="13.8" thickBot="1">
      <c r="A17" s="630" t="s">
        <v>278</v>
      </c>
      <c r="B17" s="631">
        <f>_xlfn.IFS(B16&lt;&gt;"",B16,B15&lt;&gt;"",B15,B14&lt;&gt;"",B14,B13&lt;&gt;"",B13,B12&lt;&gt;"",B12,B11&lt;&gt;"",B11,B10&lt;&gt;"",B10,B9&lt;&gt;"",B9,B8&lt;&gt;"",B8,B7&lt;&gt;"",B7,B6&lt;&gt;"",B6,B5&lt;&gt;"",B5)</f>
        <v>172077</v>
      </c>
      <c r="C17" s="631" t="s">
        <v>430</v>
      </c>
      <c r="D17" s="631">
        <f>_xlfn.IFS(D16&lt;&gt;"",D16,D15&lt;&gt;"",D15,D14&lt;&gt;"",D14,D13&lt;&gt;"",D13,D12&lt;&gt;"",D12,D11&lt;&gt;"",D11,D10&lt;&gt;"",D10,D9&lt;&gt;"",D9,D8&lt;&gt;"",D8,D7&lt;&gt;"",D7,D6&lt;&gt;"",D6,D5&lt;&gt;"",D5)</f>
        <v>118570</v>
      </c>
      <c r="E17" s="631">
        <f>_xlfn.IFS(E16&lt;&gt;"",E16,E15&lt;&gt;"",E15,E14&lt;&gt;"",E14,E13&lt;&gt;"",E13,E12&lt;&gt;"",E12,E11&lt;&gt;"",E11,E10&lt;&gt;"",E10,E9&lt;&gt;"",E9,E8&lt;&gt;"",E8,E7&lt;&gt;"",E7,E6&lt;&gt;"",E6,E5&lt;&gt;"",E5)</f>
        <v>290647</v>
      </c>
      <c r="F17" s="631">
        <f>_xlfn.IFS(F16&lt;&gt;"",F16,F15&lt;&gt;"",F15,F14&lt;&gt;"",F14,F13&lt;&gt;"",F13,F12&lt;&gt;"",F12,F11&lt;&gt;"",F11,F10&lt;&gt;"",F10,F9&lt;&gt;"",F9,F8&lt;&gt;"",F8,F7&lt;&gt;"",F7,F6&lt;&gt;"",F6,F5&lt;&gt;"",F5)</f>
        <v>319125</v>
      </c>
      <c r="G17" s="632">
        <f>E17/F17</f>
        <v>0.91076224050137089</v>
      </c>
      <c r="H17" s="622">
        <f>G17-G5</f>
        <v>-6.4520172346259619E-3</v>
      </c>
      <c r="I17" s="631">
        <f>_xlfn.IFS(I16&lt;&gt;"",I16,I15&lt;&gt;"",I15,I14&lt;&gt;"",I14,I13&lt;&gt;"",I13,I12&lt;&gt;"",I12,I11&lt;&gt;"",I11,I10&lt;&gt;"",I10,I9&lt;&gt;"",I9,I8&lt;&gt;"",I8,I7&lt;&gt;"",I7,I6&lt;&gt;"",I6,I5&lt;&gt;"",I5)</f>
        <v>1339676</v>
      </c>
    </row>
    <row r="18" spans="1:18">
      <c r="A18" s="633"/>
      <c r="B18" s="634"/>
      <c r="C18" s="634"/>
      <c r="D18" s="634"/>
      <c r="E18" s="634"/>
      <c r="F18" s="634"/>
      <c r="G18" s="635"/>
      <c r="H18" s="636"/>
      <c r="I18" s="637"/>
    </row>
    <row r="19" spans="1:18" s="12" customFormat="1">
      <c r="A19" s="908" t="s">
        <v>374</v>
      </c>
      <c r="B19" s="909"/>
      <c r="C19" s="909"/>
      <c r="D19" s="909"/>
      <c r="E19" s="909"/>
      <c r="F19" s="909"/>
      <c r="G19" s="909"/>
      <c r="H19" s="909"/>
      <c r="I19" s="909"/>
      <c r="J19" s="15"/>
      <c r="K19" s="15"/>
      <c r="L19" s="15"/>
      <c r="M19" s="15"/>
      <c r="N19" s="15"/>
      <c r="O19" s="15"/>
      <c r="P19" s="15"/>
      <c r="Q19" s="15"/>
      <c r="R19" s="15"/>
    </row>
    <row r="20" spans="1:18" ht="15.6">
      <c r="A20" s="907" t="s">
        <v>431</v>
      </c>
      <c r="B20" s="907"/>
      <c r="C20" s="907"/>
      <c r="D20" s="907"/>
      <c r="E20" s="907"/>
      <c r="F20" s="907"/>
      <c r="G20" s="907"/>
      <c r="H20" s="907"/>
      <c r="I20" s="907"/>
    </row>
    <row r="21" spans="1:18">
      <c r="A21" s="638" t="s">
        <v>432</v>
      </c>
      <c r="B21" s="639"/>
      <c r="C21" s="639"/>
      <c r="D21" s="639"/>
      <c r="E21" s="639"/>
      <c r="F21" s="639"/>
      <c r="G21" s="640"/>
      <c r="H21" s="639"/>
      <c r="I21" s="639"/>
    </row>
    <row r="22" spans="1:18" ht="25.5" customHeight="1">
      <c r="A22" s="906" t="s">
        <v>433</v>
      </c>
      <c r="B22" s="906"/>
      <c r="C22" s="906"/>
      <c r="D22" s="906"/>
      <c r="E22" s="906"/>
      <c r="F22" s="906"/>
      <c r="G22" s="906"/>
      <c r="H22" s="906"/>
      <c r="I22" s="906"/>
    </row>
    <row r="23" spans="1:18">
      <c r="A23" s="641"/>
      <c r="B23" s="639"/>
      <c r="C23" s="639"/>
      <c r="D23" s="639"/>
      <c r="E23" s="639"/>
      <c r="F23" s="639"/>
      <c r="G23" s="640"/>
      <c r="H23" s="639"/>
      <c r="I23" s="639"/>
    </row>
  </sheetData>
  <mergeCells count="6">
    <mergeCell ref="A1:I1"/>
    <mergeCell ref="A3:I3"/>
    <mergeCell ref="A2:I2"/>
    <mergeCell ref="A22:I22"/>
    <mergeCell ref="A20:I20"/>
    <mergeCell ref="A19:I19"/>
  </mergeCells>
  <printOptions horizontalCentered="1" verticalCentered="1" headings="1"/>
  <pageMargins left="0.25" right="0.25" top="0.5" bottom="0.5" header="0.5" footer="0.5"/>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M32"/>
  <sheetViews>
    <sheetView zoomScaleNormal="100" workbookViewId="0">
      <selection sqref="A1:M1"/>
    </sheetView>
  </sheetViews>
  <sheetFormatPr defaultColWidth="8.5546875" defaultRowHeight="13.2"/>
  <cols>
    <col min="1" max="1" width="46.5546875" style="12" customWidth="1"/>
    <col min="2" max="2" width="14.33203125" style="12" customWidth="1"/>
    <col min="3" max="3" width="15.5546875" style="12" bestFit="1" customWidth="1"/>
    <col min="4" max="4" width="13.33203125" style="12" bestFit="1" customWidth="1"/>
    <col min="5" max="5" width="15.33203125" style="12" bestFit="1" customWidth="1"/>
    <col min="6" max="6" width="15.5546875" style="12" bestFit="1" customWidth="1"/>
    <col min="7" max="9" width="12.33203125" style="12" bestFit="1" customWidth="1"/>
    <col min="10" max="10" width="13.33203125" style="12" bestFit="1" customWidth="1"/>
    <col min="11" max="11" width="7.5546875" style="12" bestFit="1" customWidth="1"/>
    <col min="12" max="12" width="7.33203125" style="12" bestFit="1" customWidth="1"/>
    <col min="13" max="13" width="10.5546875" style="12" customWidth="1"/>
    <col min="14" max="14" width="9.33203125" style="12"/>
    <col min="15" max="16384" width="8.5546875" style="12"/>
  </cols>
  <sheetData>
    <row r="1" spans="1:13">
      <c r="A1" s="712" t="s">
        <v>18</v>
      </c>
      <c r="B1" s="712"/>
      <c r="C1" s="712"/>
      <c r="D1" s="712"/>
      <c r="E1" s="712"/>
      <c r="F1" s="712"/>
      <c r="G1" s="712"/>
      <c r="H1" s="712"/>
      <c r="I1" s="712"/>
      <c r="J1" s="712"/>
      <c r="K1" s="712"/>
      <c r="L1" s="712"/>
      <c r="M1" s="712"/>
    </row>
    <row r="2" spans="1:13">
      <c r="A2" s="712" t="s">
        <v>19</v>
      </c>
      <c r="B2" s="695"/>
      <c r="C2" s="695"/>
      <c r="D2" s="695"/>
      <c r="E2" s="695"/>
      <c r="F2" s="695"/>
      <c r="G2" s="695"/>
      <c r="H2" s="695"/>
      <c r="I2" s="695"/>
      <c r="J2" s="695"/>
      <c r="K2" s="695"/>
      <c r="L2" s="695"/>
      <c r="M2" s="695"/>
    </row>
    <row r="3" spans="1:13" ht="13.8" thickBot="1">
      <c r="A3" s="713" t="s">
        <v>20</v>
      </c>
      <c r="B3" s="697"/>
      <c r="C3" s="697"/>
      <c r="D3" s="697"/>
      <c r="E3" s="697"/>
      <c r="F3" s="697"/>
      <c r="G3" s="697"/>
      <c r="H3" s="697"/>
      <c r="I3" s="697"/>
      <c r="J3" s="697"/>
      <c r="K3" s="697"/>
      <c r="L3" s="697"/>
      <c r="M3" s="697"/>
    </row>
    <row r="4" spans="1:13">
      <c r="A4" s="178"/>
      <c r="B4" s="698" t="s">
        <v>21</v>
      </c>
      <c r="C4" s="699"/>
      <c r="D4" s="700"/>
      <c r="E4" s="698" t="s">
        <v>22</v>
      </c>
      <c r="F4" s="699"/>
      <c r="G4" s="700"/>
      <c r="H4" s="698" t="s">
        <v>0</v>
      </c>
      <c r="I4" s="699"/>
      <c r="J4" s="700"/>
      <c r="K4" s="701" t="s">
        <v>1</v>
      </c>
      <c r="L4" s="699"/>
      <c r="M4" s="700"/>
    </row>
    <row r="5" spans="1:13" ht="13.8" thickBot="1">
      <c r="A5" s="179" t="s">
        <v>23</v>
      </c>
      <c r="B5" s="24" t="s">
        <v>2</v>
      </c>
      <c r="C5" s="25" t="s">
        <v>16</v>
      </c>
      <c r="D5" s="26" t="s">
        <v>17</v>
      </c>
      <c r="E5" s="24" t="s">
        <v>2</v>
      </c>
      <c r="F5" s="25" t="s">
        <v>16</v>
      </c>
      <c r="G5" s="26" t="s">
        <v>17</v>
      </c>
      <c r="H5" s="24" t="s">
        <v>2</v>
      </c>
      <c r="I5" s="25" t="s">
        <v>16</v>
      </c>
      <c r="J5" s="26" t="s">
        <v>17</v>
      </c>
      <c r="K5" s="24" t="s">
        <v>2</v>
      </c>
      <c r="L5" s="25" t="s">
        <v>16</v>
      </c>
      <c r="M5" s="26" t="s">
        <v>17</v>
      </c>
    </row>
    <row r="6" spans="1:13">
      <c r="A6" s="204" t="s">
        <v>3</v>
      </c>
      <c r="B6" s="80"/>
      <c r="C6" s="28"/>
      <c r="D6" s="81"/>
      <c r="E6" s="80"/>
      <c r="F6" s="28"/>
      <c r="G6" s="81"/>
      <c r="H6" s="80"/>
      <c r="I6" s="28"/>
      <c r="J6" s="81"/>
      <c r="K6" s="80"/>
      <c r="L6" s="28"/>
      <c r="M6" s="81"/>
    </row>
    <row r="7" spans="1:13">
      <c r="A7" s="205"/>
      <c r="B7" s="208"/>
      <c r="C7" s="208"/>
      <c r="D7" s="208"/>
      <c r="E7" s="208"/>
      <c r="F7" s="208"/>
      <c r="G7" s="208"/>
      <c r="H7" s="208"/>
      <c r="I7" s="208"/>
      <c r="J7" s="208"/>
      <c r="K7" s="208"/>
      <c r="L7" s="208"/>
      <c r="M7" s="208"/>
    </row>
    <row r="8" spans="1:13">
      <c r="A8" s="205"/>
      <c r="B8" s="208"/>
      <c r="C8" s="208"/>
      <c r="D8" s="208"/>
      <c r="E8" s="208"/>
      <c r="F8" s="208"/>
      <c r="G8" s="208"/>
      <c r="H8" s="208"/>
      <c r="I8" s="208"/>
      <c r="J8" s="208"/>
      <c r="K8" s="208"/>
      <c r="L8" s="208"/>
      <c r="M8" s="208"/>
    </row>
    <row r="9" spans="1:13">
      <c r="A9" s="362" t="s">
        <v>24</v>
      </c>
      <c r="B9" s="356">
        <v>1817500</v>
      </c>
      <c r="C9" s="356">
        <v>1817500</v>
      </c>
      <c r="D9" s="184">
        <f>B9+C9</f>
        <v>3635000</v>
      </c>
      <c r="E9" s="102">
        <v>2428.73</v>
      </c>
      <c r="F9" s="103">
        <v>2428.75</v>
      </c>
      <c r="G9" s="184">
        <f>E9+F9</f>
        <v>4857.4799999999996</v>
      </c>
      <c r="H9" s="356">
        <v>61220.600000000013</v>
      </c>
      <c r="I9" s="356">
        <v>61220.619999999995</v>
      </c>
      <c r="J9" s="184">
        <f t="shared" ref="J9:J15" si="0">H9+I9</f>
        <v>122441.22</v>
      </c>
      <c r="K9" s="357">
        <f>H9/B9</f>
        <v>3.3683961485557093E-2</v>
      </c>
      <c r="L9" s="357">
        <f>I9/C9</f>
        <v>3.3683972489683627E-2</v>
      </c>
      <c r="M9" s="206">
        <f>J9/D9</f>
        <v>3.3683966987620356E-2</v>
      </c>
    </row>
    <row r="10" spans="1:13">
      <c r="A10" s="362" t="s">
        <v>25</v>
      </c>
      <c r="B10" s="356">
        <v>177059.5</v>
      </c>
      <c r="C10" s="356">
        <v>177059.5</v>
      </c>
      <c r="D10" s="184">
        <f t="shared" ref="D10:D15" si="1">B10+C10</f>
        <v>354119</v>
      </c>
      <c r="E10" s="103">
        <v>0</v>
      </c>
      <c r="F10" s="103">
        <v>0</v>
      </c>
      <c r="G10" s="184">
        <f t="shared" ref="G10:G15" si="2">E10+F10</f>
        <v>0</v>
      </c>
      <c r="H10" s="356">
        <v>34572.25</v>
      </c>
      <c r="I10" s="356">
        <v>34572.25</v>
      </c>
      <c r="J10" s="184">
        <f t="shared" si="0"/>
        <v>69144.5</v>
      </c>
      <c r="K10" s="357">
        <f t="shared" ref="K10:K14" si="3">H10/B10</f>
        <v>0.19525780881568061</v>
      </c>
      <c r="L10" s="357">
        <f t="shared" ref="L10:L14" si="4">I10/C10</f>
        <v>0.19525780881568061</v>
      </c>
      <c r="M10" s="206">
        <f t="shared" ref="M10:M14" si="5">J10/D10</f>
        <v>0.19525780881568061</v>
      </c>
    </row>
    <row r="11" spans="1:13">
      <c r="A11" s="209" t="s">
        <v>26</v>
      </c>
      <c r="B11" s="356">
        <v>241215.5</v>
      </c>
      <c r="C11" s="356">
        <v>241215.5</v>
      </c>
      <c r="D11" s="184">
        <f t="shared" si="1"/>
        <v>482431</v>
      </c>
      <c r="E11" s="356">
        <v>0</v>
      </c>
      <c r="F11" s="356">
        <v>0</v>
      </c>
      <c r="G11" s="184">
        <f t="shared" si="2"/>
        <v>0</v>
      </c>
      <c r="H11" s="356">
        <v>0</v>
      </c>
      <c r="I11" s="356">
        <v>0</v>
      </c>
      <c r="J11" s="184">
        <f t="shared" si="0"/>
        <v>0</v>
      </c>
      <c r="K11" s="357">
        <f t="shared" si="3"/>
        <v>0</v>
      </c>
      <c r="L11" s="357">
        <f t="shared" si="4"/>
        <v>0</v>
      </c>
      <c r="M11" s="206">
        <f t="shared" si="5"/>
        <v>0</v>
      </c>
    </row>
    <row r="12" spans="1:13">
      <c r="A12" s="514" t="s">
        <v>27</v>
      </c>
      <c r="B12" s="356">
        <v>50000</v>
      </c>
      <c r="C12" s="356">
        <v>50000</v>
      </c>
      <c r="D12" s="184">
        <f t="shared" si="1"/>
        <v>100000</v>
      </c>
      <c r="E12" s="356">
        <v>4150</v>
      </c>
      <c r="F12" s="356">
        <v>4150</v>
      </c>
      <c r="G12" s="184">
        <f t="shared" si="2"/>
        <v>8300</v>
      </c>
      <c r="H12" s="356">
        <v>10208.15</v>
      </c>
      <c r="I12" s="356">
        <v>10208.16</v>
      </c>
      <c r="J12" s="184">
        <f t="shared" si="0"/>
        <v>20416.309999999998</v>
      </c>
      <c r="K12" s="357">
        <f t="shared" si="3"/>
        <v>0.20416299999999998</v>
      </c>
      <c r="L12" s="357">
        <f t="shared" si="4"/>
        <v>0.20416319999999999</v>
      </c>
      <c r="M12" s="206">
        <f t="shared" si="5"/>
        <v>0.20416309999999999</v>
      </c>
    </row>
    <row r="13" spans="1:13">
      <c r="A13" s="514" t="s">
        <v>28</v>
      </c>
      <c r="B13" s="356">
        <v>30625</v>
      </c>
      <c r="C13" s="356">
        <v>30625</v>
      </c>
      <c r="D13" s="184">
        <f t="shared" si="1"/>
        <v>61250</v>
      </c>
      <c r="E13" s="356">
        <v>0</v>
      </c>
      <c r="F13" s="356">
        <v>0</v>
      </c>
      <c r="G13" s="184">
        <f t="shared" si="2"/>
        <v>0</v>
      </c>
      <c r="H13" s="356">
        <v>0</v>
      </c>
      <c r="I13" s="356">
        <v>0</v>
      </c>
      <c r="J13" s="184">
        <f t="shared" si="0"/>
        <v>0</v>
      </c>
      <c r="K13" s="357">
        <f t="shared" si="3"/>
        <v>0</v>
      </c>
      <c r="L13" s="357">
        <f t="shared" si="4"/>
        <v>0</v>
      </c>
      <c r="M13" s="206">
        <f t="shared" si="5"/>
        <v>0</v>
      </c>
    </row>
    <row r="14" spans="1:13">
      <c r="A14" s="565" t="s">
        <v>8</v>
      </c>
      <c r="B14" s="356">
        <v>23437.5</v>
      </c>
      <c r="C14" s="356">
        <v>23437.5</v>
      </c>
      <c r="D14" s="184">
        <f t="shared" si="1"/>
        <v>46875</v>
      </c>
      <c r="E14" s="356">
        <v>0</v>
      </c>
      <c r="F14" s="356">
        <v>0</v>
      </c>
      <c r="G14" s="184">
        <f t="shared" si="2"/>
        <v>0</v>
      </c>
      <c r="H14" s="356">
        <v>0</v>
      </c>
      <c r="I14" s="356">
        <v>0</v>
      </c>
      <c r="J14" s="184">
        <f t="shared" si="0"/>
        <v>0</v>
      </c>
      <c r="K14" s="357">
        <f t="shared" si="3"/>
        <v>0</v>
      </c>
      <c r="L14" s="357">
        <f t="shared" si="4"/>
        <v>0</v>
      </c>
      <c r="M14" s="206">
        <f t="shared" si="5"/>
        <v>0</v>
      </c>
    </row>
    <row r="15" spans="1:13" ht="13.8" thickBot="1">
      <c r="A15" s="534" t="s">
        <v>9</v>
      </c>
      <c r="B15" s="356"/>
      <c r="C15" s="356"/>
      <c r="D15" s="184">
        <f t="shared" si="1"/>
        <v>0</v>
      </c>
      <c r="E15" s="356">
        <v>0</v>
      </c>
      <c r="F15" s="356">
        <v>0</v>
      </c>
      <c r="G15" s="184">
        <f t="shared" si="2"/>
        <v>0</v>
      </c>
      <c r="H15" s="356">
        <v>416.61</v>
      </c>
      <c r="I15" s="356">
        <v>416.64</v>
      </c>
      <c r="J15" s="184">
        <f t="shared" si="0"/>
        <v>833.25</v>
      </c>
      <c r="K15" s="357">
        <v>0</v>
      </c>
      <c r="L15" s="357">
        <v>0</v>
      </c>
      <c r="M15" s="206">
        <v>0</v>
      </c>
    </row>
    <row r="16" spans="1:13" ht="13.8" thickBot="1">
      <c r="A16" s="177"/>
      <c r="B16" s="182"/>
      <c r="C16" s="182"/>
      <c r="D16" s="182"/>
      <c r="E16" s="182"/>
      <c r="F16" s="182"/>
      <c r="G16" s="182"/>
      <c r="H16" s="182"/>
      <c r="I16" s="182"/>
      <c r="J16" s="182"/>
      <c r="K16" s="337"/>
      <c r="L16" s="337"/>
      <c r="M16" s="183"/>
    </row>
    <row r="17" spans="1:13" ht="13.8" thickBot="1">
      <c r="A17" s="513" t="s">
        <v>12</v>
      </c>
      <c r="B17" s="358">
        <f>SUM(B9:B15)</f>
        <v>2339837.5</v>
      </c>
      <c r="C17" s="358">
        <f t="shared" ref="C17:M17" si="6">SUM(C9:C15)</f>
        <v>2339837.5</v>
      </c>
      <c r="D17" s="358">
        <f t="shared" si="6"/>
        <v>4679675</v>
      </c>
      <c r="E17" s="358">
        <f t="shared" si="6"/>
        <v>6578.73</v>
      </c>
      <c r="F17" s="358">
        <f t="shared" si="6"/>
        <v>6578.75</v>
      </c>
      <c r="G17" s="358">
        <f t="shared" si="6"/>
        <v>13157.48</v>
      </c>
      <c r="H17" s="358">
        <f t="shared" si="6"/>
        <v>106417.61</v>
      </c>
      <c r="I17" s="358">
        <f t="shared" si="6"/>
        <v>106417.67</v>
      </c>
      <c r="J17" s="358">
        <f t="shared" si="6"/>
        <v>212835.28</v>
      </c>
      <c r="K17" s="359">
        <f t="shared" si="6"/>
        <v>0.43310477030123767</v>
      </c>
      <c r="L17" s="359">
        <f t="shared" si="6"/>
        <v>0.43310498130536423</v>
      </c>
      <c r="M17" s="360">
        <f t="shared" si="6"/>
        <v>0.43310487580330093</v>
      </c>
    </row>
    <row r="18" spans="1:13">
      <c r="A18" s="207"/>
      <c r="B18" s="207"/>
      <c r="C18" s="207"/>
      <c r="D18" s="207"/>
      <c r="E18" s="207"/>
      <c r="F18" s="207"/>
      <c r="G18" s="207"/>
      <c r="H18" s="207"/>
      <c r="I18" s="207" t="s">
        <v>29</v>
      </c>
      <c r="J18" s="207"/>
      <c r="K18" s="207"/>
      <c r="L18" s="207"/>
      <c r="M18" s="207"/>
    </row>
    <row r="19" spans="1:13" ht="13.8">
      <c r="A19" s="716" t="s">
        <v>30</v>
      </c>
      <c r="B19" s="717"/>
      <c r="C19" s="717"/>
      <c r="D19" s="717"/>
      <c r="E19" s="717"/>
      <c r="F19" s="717"/>
      <c r="G19" s="717"/>
      <c r="H19" s="717"/>
      <c r="I19" s="303"/>
      <c r="J19" s="303"/>
      <c r="K19" s="303"/>
      <c r="L19" s="303"/>
      <c r="M19" s="594"/>
    </row>
    <row r="20" spans="1:13" ht="13.8">
      <c r="A20" s="714" t="s">
        <v>31</v>
      </c>
      <c r="B20" s="714"/>
      <c r="C20" s="714"/>
      <c r="D20" s="714"/>
      <c r="E20" s="714"/>
      <c r="F20" s="714"/>
      <c r="G20" s="587"/>
      <c r="H20" s="587"/>
      <c r="I20" s="587"/>
      <c r="J20" s="587"/>
      <c r="K20" s="587"/>
      <c r="L20" s="587"/>
      <c r="M20" s="587"/>
    </row>
    <row r="21" spans="1:13" ht="14.4">
      <c r="A21" s="715" t="s">
        <v>32</v>
      </c>
      <c r="B21" s="715"/>
      <c r="C21" s="715"/>
      <c r="D21" s="715"/>
      <c r="E21" s="715"/>
      <c r="F21" s="715"/>
      <c r="G21" s="588"/>
      <c r="H21" s="588"/>
      <c r="I21" s="588"/>
      <c r="J21" s="589"/>
      <c r="K21" s="589"/>
      <c r="L21" s="589"/>
      <c r="M21" s="589"/>
    </row>
    <row r="22" spans="1:13" ht="12.75" customHeight="1">
      <c r="A22" s="670"/>
      <c r="B22" s="586"/>
      <c r="C22" s="586"/>
      <c r="D22" s="586"/>
      <c r="E22" s="586"/>
      <c r="F22" s="586"/>
      <c r="G22" s="16"/>
      <c r="H22" s="16"/>
      <c r="I22" s="566"/>
      <c r="J22" s="566"/>
      <c r="K22" s="566"/>
      <c r="L22" s="566"/>
      <c r="M22" s="566"/>
    </row>
    <row r="23" spans="1:13" ht="12.75" customHeight="1">
      <c r="A23" s="702" t="s">
        <v>33</v>
      </c>
      <c r="B23" s="703"/>
      <c r="C23" s="703"/>
      <c r="D23" s="703"/>
      <c r="E23" s="703"/>
      <c r="F23" s="703"/>
      <c r="G23" s="703"/>
      <c r="H23" s="703"/>
      <c r="I23" s="659"/>
      <c r="J23" s="659"/>
      <c r="K23" s="659"/>
      <c r="L23" s="659"/>
      <c r="M23" s="659"/>
    </row>
    <row r="26" spans="1:13">
      <c r="J26" s="593"/>
    </row>
    <row r="29" spans="1:13">
      <c r="C29" s="593"/>
      <c r="G29" s="593"/>
    </row>
    <row r="32" spans="1:13">
      <c r="H32" s="567"/>
    </row>
  </sheetData>
  <mergeCells count="11">
    <mergeCell ref="A23:H23"/>
    <mergeCell ref="A1:M1"/>
    <mergeCell ref="A2:M2"/>
    <mergeCell ref="A3:M3"/>
    <mergeCell ref="B4:D4"/>
    <mergeCell ref="E4:G4"/>
    <mergeCell ref="H4:J4"/>
    <mergeCell ref="K4:M4"/>
    <mergeCell ref="A20:F20"/>
    <mergeCell ref="A21:F21"/>
    <mergeCell ref="A19:H19"/>
  </mergeCells>
  <printOptions horizontalCentered="1" verticalCentered="1"/>
  <pageMargins left="0.25" right="0.25" top="0.5" bottom="0.5" header="0.5" footer="0.5"/>
  <pageSetup scale="6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pageSetUpPr fitToPage="1"/>
  </sheetPr>
  <dimension ref="A1:N17"/>
  <sheetViews>
    <sheetView zoomScaleNormal="100" workbookViewId="0">
      <selection sqref="A1:E1"/>
    </sheetView>
  </sheetViews>
  <sheetFormatPr defaultRowHeight="13.2"/>
  <cols>
    <col min="1" max="1" width="17.5546875" customWidth="1"/>
    <col min="2" max="5" width="28.5546875" customWidth="1"/>
    <col min="6" max="12" width="9.5546875" customWidth="1"/>
    <col min="13" max="13" width="13.5546875" customWidth="1"/>
  </cols>
  <sheetData>
    <row r="1" spans="1:14" ht="15.6">
      <c r="A1" s="745" t="s">
        <v>434</v>
      </c>
      <c r="B1" s="745"/>
      <c r="C1" s="745"/>
      <c r="D1" s="745"/>
      <c r="E1" s="745"/>
    </row>
    <row r="2" spans="1:14" ht="15.6">
      <c r="A2" s="745" t="s">
        <v>19</v>
      </c>
      <c r="B2" s="745"/>
      <c r="C2" s="745"/>
      <c r="D2" s="745"/>
      <c r="E2" s="745"/>
    </row>
    <row r="3" spans="1:14" ht="15.6">
      <c r="A3" s="910" t="s">
        <v>20</v>
      </c>
      <c r="B3" s="910"/>
      <c r="C3" s="910"/>
      <c r="D3" s="910"/>
      <c r="E3" s="910"/>
    </row>
    <row r="4" spans="1:14">
      <c r="A4" s="914">
        <v>2019</v>
      </c>
      <c r="B4" s="31" t="s">
        <v>435</v>
      </c>
      <c r="C4" s="685" t="s">
        <v>22</v>
      </c>
      <c r="D4" s="685" t="s">
        <v>436</v>
      </c>
      <c r="E4" s="685" t="s">
        <v>437</v>
      </c>
    </row>
    <row r="5" spans="1:14">
      <c r="A5" s="915"/>
      <c r="B5" s="679" t="s">
        <v>17</v>
      </c>
      <c r="C5" s="685" t="s">
        <v>17</v>
      </c>
      <c r="D5" s="679" t="s">
        <v>17</v>
      </c>
      <c r="E5" s="679" t="s">
        <v>438</v>
      </c>
    </row>
    <row r="6" spans="1:14">
      <c r="A6" s="3"/>
      <c r="B6" s="1"/>
      <c r="C6" s="1"/>
      <c r="D6" s="1"/>
      <c r="E6" s="1"/>
    </row>
    <row r="7" spans="1:14">
      <c r="A7" s="193"/>
      <c r="B7" s="30"/>
      <c r="C7" s="108"/>
      <c r="D7" s="527"/>
      <c r="E7" s="29"/>
    </row>
    <row r="8" spans="1:14">
      <c r="A8" s="2" t="s">
        <v>439</v>
      </c>
      <c r="B8" s="30">
        <v>265103.40000000002</v>
      </c>
      <c r="C8" s="108">
        <v>9897.5299999999897</v>
      </c>
      <c r="D8" s="526">
        <v>89592.070000000022</v>
      </c>
      <c r="E8" s="29">
        <f>D8/B8</f>
        <v>0.33795141820135094</v>
      </c>
    </row>
    <row r="9" spans="1:14">
      <c r="A9" s="185"/>
      <c r="B9" s="87"/>
      <c r="C9" s="165"/>
      <c r="D9" s="87"/>
      <c r="E9" s="29"/>
    </row>
    <row r="10" spans="1:14" s="12" customFormat="1">
      <c r="A10" s="185"/>
      <c r="B10" s="30"/>
      <c r="C10" s="108"/>
      <c r="D10" s="526"/>
      <c r="E10" s="29"/>
    </row>
    <row r="11" spans="1:14" s="12" customFormat="1">
      <c r="A11" s="449" t="s">
        <v>438</v>
      </c>
      <c r="B11" s="89">
        <f>SUM(B7:B10)</f>
        <v>265103.40000000002</v>
      </c>
      <c r="C11" s="89">
        <f t="shared" ref="C11:D11" si="0">SUM(C7:C10)</f>
        <v>9897.5299999999897</v>
      </c>
      <c r="D11" s="89">
        <f t="shared" si="0"/>
        <v>89592.070000000022</v>
      </c>
      <c r="E11" s="90">
        <f>SUM(E7:E10)</f>
        <v>0.33795141820135094</v>
      </c>
    </row>
    <row r="12" spans="1:14">
      <c r="A12" s="4"/>
    </row>
    <row r="13" spans="1:14">
      <c r="A13" s="911" t="s">
        <v>440</v>
      </c>
      <c r="B13" s="911"/>
      <c r="C13" s="911"/>
      <c r="D13" s="911"/>
      <c r="E13" s="911"/>
    </row>
    <row r="14" spans="1:14">
      <c r="A14" s="4"/>
    </row>
    <row r="15" spans="1:14">
      <c r="A15" s="912" t="s">
        <v>441</v>
      </c>
      <c r="B15" s="913"/>
      <c r="C15" s="913"/>
      <c r="D15" s="913"/>
      <c r="E15" s="913"/>
      <c r="F15" s="9"/>
      <c r="G15" s="9"/>
      <c r="H15" s="9"/>
      <c r="I15" s="9"/>
      <c r="J15" s="9"/>
      <c r="K15" s="9"/>
      <c r="L15" s="9"/>
      <c r="M15" s="9"/>
      <c r="N15" s="9"/>
    </row>
    <row r="16" spans="1:14">
      <c r="B16" s="4"/>
    </row>
    <row r="17" spans="2:2">
      <c r="B17" s="4"/>
    </row>
  </sheetData>
  <mergeCells count="6">
    <mergeCell ref="A1:E1"/>
    <mergeCell ref="A2:E2"/>
    <mergeCell ref="A3:E3"/>
    <mergeCell ref="A13:E13"/>
    <mergeCell ref="A15:E15"/>
    <mergeCell ref="A4:A5"/>
  </mergeCells>
  <printOptions horizontalCentered="1" verticalCentered="1" headings="1"/>
  <pageMargins left="0.25" right="0.25" top="0.5" bottom="0.5" header="0.5" footer="0.5"/>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B58"/>
  <sheetViews>
    <sheetView zoomScale="90" zoomScaleNormal="90" workbookViewId="0">
      <selection sqref="A1:B1"/>
    </sheetView>
  </sheetViews>
  <sheetFormatPr defaultColWidth="9.33203125" defaultRowHeight="13.2"/>
  <cols>
    <col min="1" max="1" width="62.33203125" customWidth="1"/>
    <col min="2" max="2" width="14.33203125" customWidth="1"/>
  </cols>
  <sheetData>
    <row r="1" spans="1:2" ht="18" customHeight="1">
      <c r="A1" s="917" t="s">
        <v>442</v>
      </c>
      <c r="B1" s="918"/>
    </row>
    <row r="2" spans="1:2" ht="18" customHeight="1">
      <c r="A2" s="919" t="s">
        <v>19</v>
      </c>
      <c r="B2" s="920"/>
    </row>
    <row r="3" spans="1:2" ht="18" customHeight="1">
      <c r="A3" s="917" t="s">
        <v>443</v>
      </c>
      <c r="B3" s="918"/>
    </row>
    <row r="4" spans="1:2" ht="17.399999999999999" thickBot="1">
      <c r="A4" s="547" t="s">
        <v>444</v>
      </c>
      <c r="B4" s="548">
        <v>387</v>
      </c>
    </row>
    <row r="5" spans="1:2" ht="17.399999999999999" thickBot="1">
      <c r="A5" s="921" t="s">
        <v>445</v>
      </c>
      <c r="B5" s="922"/>
    </row>
    <row r="6" spans="1:2" ht="16.8">
      <c r="A6" s="551" t="s">
        <v>446</v>
      </c>
      <c r="B6" s="549">
        <v>0</v>
      </c>
    </row>
    <row r="7" spans="1:2" ht="16.8">
      <c r="A7" s="552" t="s">
        <v>447</v>
      </c>
      <c r="B7" s="550">
        <v>0</v>
      </c>
    </row>
    <row r="8" spans="1:2" ht="16.8">
      <c r="A8" s="552" t="s">
        <v>448</v>
      </c>
      <c r="B8" s="550">
        <v>0</v>
      </c>
    </row>
    <row r="9" spans="1:2" ht="16.8">
      <c r="A9" s="552" t="s">
        <v>449</v>
      </c>
      <c r="B9" s="550">
        <v>0</v>
      </c>
    </row>
    <row r="10" spans="1:2" ht="16.8">
      <c r="A10" s="552" t="s">
        <v>450</v>
      </c>
      <c r="B10" s="550">
        <v>0</v>
      </c>
    </row>
    <row r="11" spans="1:2" ht="16.8">
      <c r="A11" s="552" t="s">
        <v>451</v>
      </c>
      <c r="B11" s="550">
        <v>53</v>
      </c>
    </row>
    <row r="12" spans="1:2" ht="16.8">
      <c r="A12" s="552" t="s">
        <v>452</v>
      </c>
      <c r="B12" s="550">
        <v>0</v>
      </c>
    </row>
    <row r="13" spans="1:2" ht="16.8">
      <c r="A13" s="552" t="s">
        <v>453</v>
      </c>
      <c r="B13" s="550">
        <v>0</v>
      </c>
    </row>
    <row r="14" spans="1:2" ht="16.8">
      <c r="A14" s="552" t="s">
        <v>454</v>
      </c>
      <c r="B14" s="550">
        <v>17</v>
      </c>
    </row>
    <row r="15" spans="1:2" ht="16.8">
      <c r="A15" s="552" t="s">
        <v>455</v>
      </c>
      <c r="B15" s="550">
        <v>0</v>
      </c>
    </row>
    <row r="16" spans="1:2" ht="16.8">
      <c r="A16" s="552" t="s">
        <v>456</v>
      </c>
      <c r="B16" s="550">
        <v>20</v>
      </c>
    </row>
    <row r="17" spans="1:2" ht="16.8">
      <c r="A17" s="552" t="s">
        <v>457</v>
      </c>
      <c r="B17" s="550">
        <v>6</v>
      </c>
    </row>
    <row r="18" spans="1:2" ht="16.8">
      <c r="A18" s="552" t="s">
        <v>458</v>
      </c>
      <c r="B18" s="550">
        <v>0</v>
      </c>
    </row>
    <row r="19" spans="1:2" ht="16.8">
      <c r="A19" s="552" t="s">
        <v>459</v>
      </c>
      <c r="B19" s="550">
        <v>49</v>
      </c>
    </row>
    <row r="20" spans="1:2" ht="16.8">
      <c r="A20" s="552" t="s">
        <v>460</v>
      </c>
      <c r="B20" s="550">
        <v>0</v>
      </c>
    </row>
    <row r="21" spans="1:2" ht="16.8">
      <c r="A21" s="552" t="s">
        <v>461</v>
      </c>
      <c r="B21" s="550">
        <v>0</v>
      </c>
    </row>
    <row r="22" spans="1:2" ht="16.8">
      <c r="A22" s="555" t="s">
        <v>462</v>
      </c>
      <c r="B22" s="556">
        <v>145</v>
      </c>
    </row>
    <row r="23" spans="1:2" ht="16.8">
      <c r="A23" s="926"/>
      <c r="B23" s="926"/>
    </row>
    <row r="24" spans="1:2" ht="16.8">
      <c r="A24" s="924" t="s">
        <v>463</v>
      </c>
      <c r="B24" s="925"/>
    </row>
    <row r="25" spans="1:2" ht="16.8">
      <c r="A25" s="552" t="s">
        <v>446</v>
      </c>
      <c r="B25" s="550">
        <v>0</v>
      </c>
    </row>
    <row r="26" spans="1:2" ht="16.8">
      <c r="A26" s="552" t="s">
        <v>447</v>
      </c>
      <c r="B26" s="550">
        <v>0</v>
      </c>
    </row>
    <row r="27" spans="1:2" ht="16.8">
      <c r="A27" s="552" t="s">
        <v>464</v>
      </c>
      <c r="B27" s="550">
        <v>0</v>
      </c>
    </row>
    <row r="28" spans="1:2" ht="16.8">
      <c r="A28" s="552" t="s">
        <v>465</v>
      </c>
      <c r="B28" s="550">
        <v>0</v>
      </c>
    </row>
    <row r="29" spans="1:2" ht="16.5" customHeight="1">
      <c r="A29" s="552" t="s">
        <v>466</v>
      </c>
      <c r="B29" s="550">
        <v>0</v>
      </c>
    </row>
    <row r="30" spans="1:2" ht="16.8">
      <c r="A30" s="552" t="s">
        <v>467</v>
      </c>
      <c r="B30" s="550">
        <v>0</v>
      </c>
    </row>
    <row r="31" spans="1:2" ht="16.8">
      <c r="A31" s="552" t="s">
        <v>468</v>
      </c>
      <c r="B31" s="550">
        <v>0</v>
      </c>
    </row>
    <row r="32" spans="1:2" ht="16.8">
      <c r="A32" s="552" t="s">
        <v>469</v>
      </c>
      <c r="B32" s="550">
        <v>0</v>
      </c>
    </row>
    <row r="33" spans="1:2" ht="16.8">
      <c r="A33" s="552" t="s">
        <v>470</v>
      </c>
      <c r="B33" s="550">
        <v>0</v>
      </c>
    </row>
    <row r="34" spans="1:2" ht="16.8">
      <c r="A34" s="552" t="s">
        <v>471</v>
      </c>
      <c r="B34" s="550">
        <v>0</v>
      </c>
    </row>
    <row r="35" spans="1:2" ht="16.8">
      <c r="A35" s="552" t="s">
        <v>472</v>
      </c>
      <c r="B35" s="550">
        <v>0</v>
      </c>
    </row>
    <row r="36" spans="1:2" ht="16.8">
      <c r="A36" s="552" t="s">
        <v>473</v>
      </c>
      <c r="B36" s="550">
        <v>0</v>
      </c>
    </row>
    <row r="37" spans="1:2" ht="16.8">
      <c r="A37" s="552" t="s">
        <v>474</v>
      </c>
      <c r="B37" s="550">
        <v>0</v>
      </c>
    </row>
    <row r="38" spans="1:2" ht="16.8">
      <c r="A38" s="552" t="s">
        <v>475</v>
      </c>
      <c r="B38" s="550">
        <v>0</v>
      </c>
    </row>
    <row r="39" spans="1:2" ht="16.8">
      <c r="A39" s="552" t="s">
        <v>476</v>
      </c>
      <c r="B39" s="550">
        <v>2</v>
      </c>
    </row>
    <row r="40" spans="1:2" ht="16.8">
      <c r="A40" s="552" t="s">
        <v>477</v>
      </c>
      <c r="B40" s="550">
        <v>0</v>
      </c>
    </row>
    <row r="41" spans="1:2" ht="16.8">
      <c r="A41" s="552" t="s">
        <v>478</v>
      </c>
      <c r="B41" s="550">
        <v>0</v>
      </c>
    </row>
    <row r="42" spans="1:2" ht="16.8">
      <c r="A42" s="552" t="s">
        <v>479</v>
      </c>
      <c r="B42" s="550">
        <v>0</v>
      </c>
    </row>
    <row r="43" spans="1:2" ht="16.8">
      <c r="A43" s="552" t="s">
        <v>480</v>
      </c>
      <c r="B43" s="550">
        <v>0</v>
      </c>
    </row>
    <row r="44" spans="1:2" ht="16.8">
      <c r="A44" s="552" t="s">
        <v>481</v>
      </c>
      <c r="B44" s="550">
        <v>0</v>
      </c>
    </row>
    <row r="45" spans="1:2" ht="16.8">
      <c r="A45" s="552" t="s">
        <v>456</v>
      </c>
      <c r="B45" s="550">
        <v>0</v>
      </c>
    </row>
    <row r="46" spans="1:2" ht="16.8">
      <c r="A46" s="552" t="s">
        <v>457</v>
      </c>
      <c r="B46" s="550">
        <v>0</v>
      </c>
    </row>
    <row r="47" spans="1:2" ht="16.8">
      <c r="A47" s="552" t="s">
        <v>461</v>
      </c>
      <c r="B47" s="550">
        <v>0</v>
      </c>
    </row>
    <row r="48" spans="1:2" ht="16.5" customHeight="1">
      <c r="A48" s="542" t="s">
        <v>482</v>
      </c>
      <c r="B48" s="543">
        <v>2</v>
      </c>
    </row>
    <row r="49" spans="1:2" ht="13.8">
      <c r="A49" s="544"/>
      <c r="B49" s="544"/>
    </row>
    <row r="50" spans="1:2" ht="66.75" customHeight="1">
      <c r="A50" s="923" t="s">
        <v>483</v>
      </c>
      <c r="B50" s="923"/>
    </row>
    <row r="51" spans="1:2" ht="13.8">
      <c r="A51" s="545"/>
      <c r="B51" s="544"/>
    </row>
    <row r="52" spans="1:2" ht="50.25" customHeight="1">
      <c r="A52" s="923" t="s">
        <v>484</v>
      </c>
      <c r="B52" s="923"/>
    </row>
    <row r="53" spans="1:2" ht="13.8">
      <c r="A53" s="546"/>
      <c r="B53" s="544"/>
    </row>
    <row r="54" spans="1:2" s="12" customFormat="1" ht="27.75" customHeight="1">
      <c r="A54" s="870" t="s">
        <v>485</v>
      </c>
      <c r="B54" s="870"/>
    </row>
    <row r="55" spans="1:2" s="12" customFormat="1" ht="28.5" customHeight="1">
      <c r="A55" s="870" t="s">
        <v>486</v>
      </c>
      <c r="B55" s="870"/>
    </row>
    <row r="56" spans="1:2" s="12" customFormat="1" ht="12.75" customHeight="1">
      <c r="A56" s="688" t="s">
        <v>487</v>
      </c>
      <c r="B56" s="688"/>
    </row>
    <row r="57" spans="1:2" s="12" customFormat="1" ht="12.75" customHeight="1">
      <c r="A57" s="688" t="s">
        <v>488</v>
      </c>
      <c r="B57" s="688"/>
    </row>
    <row r="58" spans="1:2" s="12" customFormat="1" ht="26.25" customHeight="1">
      <c r="A58" s="916" t="s">
        <v>489</v>
      </c>
      <c r="B58" s="916"/>
    </row>
  </sheetData>
  <mergeCells count="11">
    <mergeCell ref="A54:B54"/>
    <mergeCell ref="A58:B58"/>
    <mergeCell ref="A1:B1"/>
    <mergeCell ref="A2:B2"/>
    <mergeCell ref="A3:B3"/>
    <mergeCell ref="A5:B5"/>
    <mergeCell ref="A50:B50"/>
    <mergeCell ref="A52:B52"/>
    <mergeCell ref="A55:B55"/>
    <mergeCell ref="A24:B24"/>
    <mergeCell ref="A23:B23"/>
  </mergeCells>
  <printOptions horizontalCentered="1" verticalCentered="1"/>
  <pageMargins left="0.25" right="0.25" top="0.5" bottom="0.5" header="0.5" footer="0.5"/>
  <pageSetup scale="52"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XFD44"/>
  <sheetViews>
    <sheetView workbookViewId="0">
      <selection sqref="A1:G1"/>
    </sheetView>
  </sheetViews>
  <sheetFormatPr defaultColWidth="8.5546875" defaultRowHeight="13.2"/>
  <cols>
    <col min="1" max="1" width="8.5546875" style="52" customWidth="1"/>
    <col min="2" max="2" width="11.5546875" style="17" customWidth="1"/>
    <col min="3" max="3" width="39.33203125" style="17" customWidth="1"/>
    <col min="4" max="4" width="10.5546875" style="17" customWidth="1"/>
    <col min="5" max="5" width="9.5546875" style="17" customWidth="1"/>
    <col min="6" max="6" width="11.5546875" style="17" customWidth="1"/>
    <col min="7" max="7" width="24.5546875" style="17" customWidth="1"/>
  </cols>
  <sheetData>
    <row r="1" spans="1:7" ht="30" customHeight="1">
      <c r="A1" s="928" t="s">
        <v>490</v>
      </c>
      <c r="B1" s="929"/>
      <c r="C1" s="929"/>
      <c r="D1" s="929"/>
      <c r="E1" s="929"/>
      <c r="F1" s="929"/>
      <c r="G1" s="930"/>
    </row>
    <row r="2" spans="1:7" ht="31.35" customHeight="1">
      <c r="A2" s="931" t="s">
        <v>19</v>
      </c>
      <c r="B2" s="932"/>
      <c r="C2" s="932"/>
      <c r="D2" s="932"/>
      <c r="E2" s="932"/>
      <c r="F2" s="932"/>
      <c r="G2" s="933"/>
    </row>
    <row r="3" spans="1:7" ht="27.6" customHeight="1">
      <c r="A3" s="934" t="s">
        <v>491</v>
      </c>
      <c r="B3" s="935"/>
      <c r="C3" s="935"/>
      <c r="D3" s="935"/>
      <c r="E3" s="935"/>
      <c r="F3" s="935"/>
      <c r="G3" s="936"/>
    </row>
    <row r="4" spans="1:7" s="51" customFormat="1" ht="13.8">
      <c r="A4" s="937" t="s">
        <v>492</v>
      </c>
      <c r="B4" s="937" t="s">
        <v>493</v>
      </c>
      <c r="C4" s="937" t="s">
        <v>494</v>
      </c>
      <c r="D4" s="940" t="s">
        <v>495</v>
      </c>
      <c r="E4" s="941"/>
      <c r="F4" s="941"/>
      <c r="G4" s="942"/>
    </row>
    <row r="5" spans="1:7" s="124" customFormat="1" ht="46.5" customHeight="1">
      <c r="A5" s="938"/>
      <c r="B5" s="939"/>
      <c r="C5" s="939"/>
      <c r="D5" s="529" t="s">
        <v>496</v>
      </c>
      <c r="E5" s="692" t="s">
        <v>497</v>
      </c>
      <c r="F5" s="692" t="s">
        <v>498</v>
      </c>
      <c r="G5" s="692" t="s">
        <v>499</v>
      </c>
    </row>
    <row r="6" spans="1:7" s="16" customFormat="1" ht="12.75" customHeight="1">
      <c r="A6" s="122" t="s">
        <v>430</v>
      </c>
      <c r="B6" s="528" t="s">
        <v>500</v>
      </c>
      <c r="C6" s="528" t="s">
        <v>501</v>
      </c>
      <c r="D6" s="528">
        <v>26</v>
      </c>
      <c r="E6" s="528" t="s">
        <v>430</v>
      </c>
      <c r="F6" s="528">
        <v>63</v>
      </c>
      <c r="G6" s="528" t="s">
        <v>502</v>
      </c>
    </row>
    <row r="7" spans="1:7" s="16" customFormat="1" ht="12.75" customHeight="1">
      <c r="A7" s="122" t="s">
        <v>430</v>
      </c>
      <c r="B7" s="528" t="s">
        <v>503</v>
      </c>
      <c r="C7" s="528" t="s">
        <v>501</v>
      </c>
      <c r="D7" s="528">
        <v>1</v>
      </c>
      <c r="E7" s="528" t="s">
        <v>430</v>
      </c>
      <c r="F7" s="528">
        <v>9</v>
      </c>
      <c r="G7" s="528" t="s">
        <v>502</v>
      </c>
    </row>
    <row r="8" spans="1:7" s="16" customFormat="1" ht="12.75" customHeight="1">
      <c r="A8" s="122" t="s">
        <v>430</v>
      </c>
      <c r="B8" s="528" t="s">
        <v>504</v>
      </c>
      <c r="C8" s="528" t="s">
        <v>501</v>
      </c>
      <c r="D8" s="528">
        <v>1</v>
      </c>
      <c r="E8" s="528" t="s">
        <v>430</v>
      </c>
      <c r="F8" s="528">
        <v>1</v>
      </c>
      <c r="G8" s="528" t="s">
        <v>502</v>
      </c>
    </row>
    <row r="9" spans="1:7" s="16" customFormat="1" ht="12.75" customHeight="1">
      <c r="A9" s="122" t="s">
        <v>430</v>
      </c>
      <c r="B9" s="528" t="s">
        <v>505</v>
      </c>
      <c r="C9" s="528" t="s">
        <v>501</v>
      </c>
      <c r="D9" s="528">
        <v>1</v>
      </c>
      <c r="E9" s="528" t="s">
        <v>430</v>
      </c>
      <c r="F9" s="528">
        <v>1</v>
      </c>
      <c r="G9" s="528" t="s">
        <v>502</v>
      </c>
    </row>
    <row r="10" spans="1:7" s="16" customFormat="1" ht="12.75" customHeight="1">
      <c r="A10" s="122" t="s">
        <v>430</v>
      </c>
      <c r="B10" s="528" t="s">
        <v>506</v>
      </c>
      <c r="C10" s="528" t="s">
        <v>501</v>
      </c>
      <c r="D10" s="528">
        <v>2</v>
      </c>
      <c r="E10" s="528" t="s">
        <v>430</v>
      </c>
      <c r="F10" s="528">
        <v>5</v>
      </c>
      <c r="G10" s="528" t="s">
        <v>502</v>
      </c>
    </row>
    <row r="11" spans="1:7" s="16" customFormat="1" ht="12.75" customHeight="1">
      <c r="A11" s="122" t="s">
        <v>430</v>
      </c>
      <c r="B11" s="528" t="s">
        <v>507</v>
      </c>
      <c r="C11" s="528" t="s">
        <v>501</v>
      </c>
      <c r="D11" s="528">
        <v>27</v>
      </c>
      <c r="E11" s="528" t="s">
        <v>430</v>
      </c>
      <c r="F11" s="528">
        <v>44</v>
      </c>
      <c r="G11" s="528" t="s">
        <v>502</v>
      </c>
    </row>
    <row r="12" spans="1:7" s="16" customFormat="1" ht="12.75" customHeight="1">
      <c r="A12" s="122" t="s">
        <v>430</v>
      </c>
      <c r="B12" s="528" t="s">
        <v>508</v>
      </c>
      <c r="C12" s="528" t="s">
        <v>501</v>
      </c>
      <c r="D12" s="528">
        <v>6</v>
      </c>
      <c r="E12" s="528" t="s">
        <v>430</v>
      </c>
      <c r="F12" s="528">
        <v>13</v>
      </c>
      <c r="G12" s="528" t="s">
        <v>502</v>
      </c>
    </row>
    <row r="13" spans="1:7" s="16" customFormat="1" ht="12.75" customHeight="1">
      <c r="A13" s="122" t="s">
        <v>430</v>
      </c>
      <c r="B13" s="528" t="s">
        <v>509</v>
      </c>
      <c r="C13" s="528" t="s">
        <v>501</v>
      </c>
      <c r="D13" s="528">
        <v>3</v>
      </c>
      <c r="E13" s="528" t="s">
        <v>430</v>
      </c>
      <c r="F13" s="528">
        <v>5</v>
      </c>
      <c r="G13" s="528" t="s">
        <v>502</v>
      </c>
    </row>
    <row r="14" spans="1:7" s="16" customFormat="1" ht="12.75" customHeight="1">
      <c r="A14" s="122" t="s">
        <v>430</v>
      </c>
      <c r="B14" s="528" t="s">
        <v>510</v>
      </c>
      <c r="C14" s="528" t="s">
        <v>501</v>
      </c>
      <c r="D14" s="528">
        <v>1</v>
      </c>
      <c r="E14" s="528" t="s">
        <v>430</v>
      </c>
      <c r="F14" s="528">
        <v>1</v>
      </c>
      <c r="G14" s="528" t="s">
        <v>502</v>
      </c>
    </row>
    <row r="15" spans="1:7" s="16" customFormat="1" ht="12.75" customHeight="1">
      <c r="A15" s="122" t="s">
        <v>430</v>
      </c>
      <c r="B15" s="528" t="s">
        <v>511</v>
      </c>
      <c r="C15" s="528" t="s">
        <v>501</v>
      </c>
      <c r="D15" s="528">
        <v>2</v>
      </c>
      <c r="E15" s="528" t="s">
        <v>430</v>
      </c>
      <c r="F15" s="528">
        <v>3</v>
      </c>
      <c r="G15" s="528" t="s">
        <v>502</v>
      </c>
    </row>
    <row r="16" spans="1:7" s="16" customFormat="1" ht="12.75" customHeight="1">
      <c r="A16" s="122" t="s">
        <v>430</v>
      </c>
      <c r="B16" s="528" t="s">
        <v>512</v>
      </c>
      <c r="C16" s="528" t="s">
        <v>501</v>
      </c>
      <c r="D16" s="528">
        <v>1</v>
      </c>
      <c r="E16" s="528" t="s">
        <v>430</v>
      </c>
      <c r="F16" s="528">
        <v>1</v>
      </c>
      <c r="G16" s="528" t="s">
        <v>502</v>
      </c>
    </row>
    <row r="17" spans="1:7" s="16" customFormat="1" ht="12.75" customHeight="1">
      <c r="A17" s="122" t="s">
        <v>430</v>
      </c>
      <c r="B17" s="528" t="s">
        <v>500</v>
      </c>
      <c r="C17" s="528" t="s">
        <v>513</v>
      </c>
      <c r="D17" s="528">
        <v>6</v>
      </c>
      <c r="E17" s="528" t="s">
        <v>430</v>
      </c>
      <c r="F17" s="528">
        <v>20</v>
      </c>
      <c r="G17" s="528" t="s">
        <v>502</v>
      </c>
    </row>
    <row r="18" spans="1:7" s="16" customFormat="1" ht="13.5" customHeight="1">
      <c r="A18" s="122" t="s">
        <v>430</v>
      </c>
      <c r="B18" s="528" t="s">
        <v>507</v>
      </c>
      <c r="C18" s="528" t="s">
        <v>513</v>
      </c>
      <c r="D18" s="528">
        <v>10</v>
      </c>
      <c r="E18" s="528" t="s">
        <v>430</v>
      </c>
      <c r="F18" s="528">
        <v>20</v>
      </c>
      <c r="G18" s="528" t="s">
        <v>502</v>
      </c>
    </row>
    <row r="19" spans="1:7" s="16" customFormat="1" ht="13.5" customHeight="1">
      <c r="A19" s="122" t="s">
        <v>430</v>
      </c>
      <c r="B19" s="528" t="s">
        <v>508</v>
      </c>
      <c r="C19" s="528" t="s">
        <v>513</v>
      </c>
      <c r="D19" s="528">
        <v>2</v>
      </c>
      <c r="E19" s="528" t="s">
        <v>430</v>
      </c>
      <c r="F19" s="528">
        <v>6</v>
      </c>
      <c r="G19" s="528" t="s">
        <v>502</v>
      </c>
    </row>
    <row r="20" spans="1:7" s="16" customFormat="1" ht="12.75" customHeight="1">
      <c r="A20" s="122" t="s">
        <v>430</v>
      </c>
      <c r="B20" s="528" t="s">
        <v>509</v>
      </c>
      <c r="C20" s="528" t="s">
        <v>513</v>
      </c>
      <c r="D20" s="528">
        <v>1</v>
      </c>
      <c r="E20" s="528" t="s">
        <v>430</v>
      </c>
      <c r="F20" s="528">
        <v>1</v>
      </c>
      <c r="G20" s="528" t="s">
        <v>502</v>
      </c>
    </row>
    <row r="21" spans="1:7" s="16" customFormat="1" ht="12.75" customHeight="1">
      <c r="A21" s="122" t="s">
        <v>430</v>
      </c>
      <c r="B21" s="528" t="s">
        <v>511</v>
      </c>
      <c r="C21" s="528" t="s">
        <v>513</v>
      </c>
      <c r="D21" s="528">
        <v>3</v>
      </c>
      <c r="E21" s="528" t="s">
        <v>430</v>
      </c>
      <c r="F21" s="528">
        <v>4</v>
      </c>
      <c r="G21" s="528" t="s">
        <v>502</v>
      </c>
    </row>
    <row r="22" spans="1:7" s="16" customFormat="1" ht="12.75" customHeight="1">
      <c r="A22" s="122" t="s">
        <v>430</v>
      </c>
      <c r="B22" s="528" t="s">
        <v>514</v>
      </c>
      <c r="C22" s="528" t="s">
        <v>513</v>
      </c>
      <c r="D22" s="528">
        <v>1</v>
      </c>
      <c r="E22" s="528" t="s">
        <v>430</v>
      </c>
      <c r="F22" s="528">
        <v>2</v>
      </c>
      <c r="G22" s="528" t="s">
        <v>502</v>
      </c>
    </row>
    <row r="23" spans="1:7" s="16" customFormat="1">
      <c r="A23" s="122" t="s">
        <v>430</v>
      </c>
      <c r="B23" s="528" t="s">
        <v>500</v>
      </c>
      <c r="C23" s="528" t="s">
        <v>515</v>
      </c>
      <c r="D23" s="528">
        <v>1</v>
      </c>
      <c r="E23" s="528" t="s">
        <v>430</v>
      </c>
      <c r="F23" s="528">
        <v>3</v>
      </c>
      <c r="G23" s="528" t="s">
        <v>502</v>
      </c>
    </row>
    <row r="24" spans="1:7" s="16" customFormat="1">
      <c r="A24" s="122" t="s">
        <v>430</v>
      </c>
      <c r="B24" s="528" t="s">
        <v>507</v>
      </c>
      <c r="C24" s="528" t="s">
        <v>515</v>
      </c>
      <c r="D24" s="528">
        <v>1</v>
      </c>
      <c r="E24" s="528" t="s">
        <v>430</v>
      </c>
      <c r="F24" s="528">
        <v>2</v>
      </c>
      <c r="G24" s="528" t="s">
        <v>502</v>
      </c>
    </row>
    <row r="25" spans="1:7" s="16" customFormat="1">
      <c r="A25" s="122" t="s">
        <v>430</v>
      </c>
      <c r="B25" s="528" t="s">
        <v>507</v>
      </c>
      <c r="C25" s="528" t="s">
        <v>516</v>
      </c>
      <c r="D25" s="528">
        <v>1</v>
      </c>
      <c r="E25" s="528" t="s">
        <v>430</v>
      </c>
      <c r="F25" s="528">
        <v>1</v>
      </c>
      <c r="G25" s="528" t="s">
        <v>502</v>
      </c>
    </row>
    <row r="26" spans="1:7" s="16" customFormat="1">
      <c r="A26" s="122" t="s">
        <v>430</v>
      </c>
      <c r="B26" s="528" t="s">
        <v>508</v>
      </c>
      <c r="C26" s="528" t="s">
        <v>516</v>
      </c>
      <c r="D26" s="528">
        <v>1</v>
      </c>
      <c r="E26" s="528" t="s">
        <v>430</v>
      </c>
      <c r="F26" s="528">
        <v>2</v>
      </c>
      <c r="G26" s="528" t="s">
        <v>502</v>
      </c>
    </row>
    <row r="27" spans="1:7" s="16" customFormat="1">
      <c r="A27" s="122" t="s">
        <v>430</v>
      </c>
      <c r="B27" s="528" t="s">
        <v>500</v>
      </c>
      <c r="C27" s="528" t="s">
        <v>517</v>
      </c>
      <c r="D27" s="528">
        <v>2</v>
      </c>
      <c r="E27" s="528" t="s">
        <v>430</v>
      </c>
      <c r="F27" s="528">
        <v>8</v>
      </c>
      <c r="G27" s="528" t="s">
        <v>502</v>
      </c>
    </row>
    <row r="28" spans="1:7" s="16" customFormat="1">
      <c r="A28" s="122" t="s">
        <v>430</v>
      </c>
      <c r="B28" s="528" t="s">
        <v>507</v>
      </c>
      <c r="C28" s="528" t="s">
        <v>517</v>
      </c>
      <c r="D28" s="528">
        <v>1</v>
      </c>
      <c r="E28" s="528" t="s">
        <v>430</v>
      </c>
      <c r="F28" s="528">
        <v>1</v>
      </c>
      <c r="G28" s="528" t="s">
        <v>502</v>
      </c>
    </row>
    <row r="29" spans="1:7" s="16" customFormat="1">
      <c r="A29" s="122" t="s">
        <v>430</v>
      </c>
      <c r="B29" s="528" t="s">
        <v>518</v>
      </c>
      <c r="C29" s="528" t="s">
        <v>519</v>
      </c>
      <c r="D29" s="528">
        <v>1</v>
      </c>
      <c r="E29" s="528" t="s">
        <v>430</v>
      </c>
      <c r="F29" s="528">
        <v>1</v>
      </c>
      <c r="G29" s="528" t="s">
        <v>502</v>
      </c>
    </row>
    <row r="30" spans="1:7" s="16" customFormat="1">
      <c r="A30" s="122" t="s">
        <v>430</v>
      </c>
      <c r="B30" s="528" t="s">
        <v>500</v>
      </c>
      <c r="C30" s="528" t="s">
        <v>519</v>
      </c>
      <c r="D30" s="528">
        <v>1</v>
      </c>
      <c r="E30" s="528" t="s">
        <v>430</v>
      </c>
      <c r="F30" s="528">
        <v>10</v>
      </c>
      <c r="G30" s="528" t="s">
        <v>502</v>
      </c>
    </row>
    <row r="31" spans="1:7" s="16" customFormat="1">
      <c r="A31" s="122" t="s">
        <v>430</v>
      </c>
      <c r="B31" s="528" t="s">
        <v>507</v>
      </c>
      <c r="C31" s="528" t="s">
        <v>519</v>
      </c>
      <c r="D31" s="528">
        <v>3</v>
      </c>
      <c r="E31" s="528" t="s">
        <v>430</v>
      </c>
      <c r="F31" s="528">
        <v>13</v>
      </c>
      <c r="G31" s="528" t="s">
        <v>502</v>
      </c>
    </row>
    <row r="32" spans="1:7" s="16" customFormat="1">
      <c r="A32" s="122" t="s">
        <v>430</v>
      </c>
      <c r="B32" s="528" t="s">
        <v>508</v>
      </c>
      <c r="C32" s="528" t="s">
        <v>519</v>
      </c>
      <c r="D32" s="528">
        <v>3</v>
      </c>
      <c r="E32" s="528" t="s">
        <v>430</v>
      </c>
      <c r="F32" s="528">
        <v>17</v>
      </c>
      <c r="G32" s="528" t="s">
        <v>502</v>
      </c>
    </row>
    <row r="33" spans="1:16384" s="16" customFormat="1">
      <c r="A33" s="122" t="s">
        <v>430</v>
      </c>
      <c r="B33" s="528" t="s">
        <v>509</v>
      </c>
      <c r="C33" s="528" t="s">
        <v>519</v>
      </c>
      <c r="D33" s="528">
        <v>5</v>
      </c>
      <c r="E33" s="528" t="s">
        <v>430</v>
      </c>
      <c r="F33" s="528">
        <v>73</v>
      </c>
      <c r="G33" s="528" t="s">
        <v>502</v>
      </c>
    </row>
    <row r="34" spans="1:16384" s="16" customFormat="1">
      <c r="A34" s="122" t="s">
        <v>430</v>
      </c>
      <c r="B34" s="528" t="s">
        <v>520</v>
      </c>
      <c r="C34" s="528" t="s">
        <v>519</v>
      </c>
      <c r="D34" s="528">
        <v>1</v>
      </c>
      <c r="E34" s="528" t="s">
        <v>430</v>
      </c>
      <c r="F34" s="528">
        <v>1</v>
      </c>
      <c r="G34" s="528" t="s">
        <v>502</v>
      </c>
    </row>
    <row r="35" spans="1:16384" s="16" customFormat="1">
      <c r="A35" s="122" t="s">
        <v>430</v>
      </c>
      <c r="B35" s="528" t="s">
        <v>521</v>
      </c>
      <c r="C35" s="528" t="s">
        <v>519</v>
      </c>
      <c r="D35" s="528">
        <v>1</v>
      </c>
      <c r="E35" s="528" t="s">
        <v>430</v>
      </c>
      <c r="F35" s="528">
        <v>40</v>
      </c>
      <c r="G35" s="528" t="s">
        <v>502</v>
      </c>
    </row>
    <row r="36" spans="1:16384" s="16" customFormat="1">
      <c r="A36" s="122" t="s">
        <v>430</v>
      </c>
      <c r="B36" s="528" t="s">
        <v>510</v>
      </c>
      <c r="C36" s="528" t="s">
        <v>519</v>
      </c>
      <c r="D36" s="528">
        <v>1</v>
      </c>
      <c r="E36" s="528" t="s">
        <v>430</v>
      </c>
      <c r="F36" s="528">
        <v>7</v>
      </c>
      <c r="G36" s="528" t="s">
        <v>502</v>
      </c>
    </row>
    <row r="37" spans="1:16384" s="12" customFormat="1" ht="25.5" customHeight="1">
      <c r="A37" s="123" t="s">
        <v>522</v>
      </c>
      <c r="B37" s="58"/>
      <c r="C37" s="58"/>
      <c r="D37" s="123">
        <v>117</v>
      </c>
      <c r="E37" s="58"/>
      <c r="F37" s="123">
        <v>378</v>
      </c>
      <c r="G37" s="58"/>
    </row>
    <row r="38" spans="1:16384" s="12" customFormat="1" ht="26.4">
      <c r="A38" s="123" t="s">
        <v>400</v>
      </c>
      <c r="B38" s="58"/>
      <c r="C38" s="58"/>
      <c r="D38" s="123">
        <v>520</v>
      </c>
      <c r="E38" s="58"/>
      <c r="F38" s="123">
        <v>2919</v>
      </c>
      <c r="G38" s="58"/>
    </row>
    <row r="39" spans="1:16384">
      <c r="A39" s="128"/>
      <c r="B39" s="674"/>
      <c r="C39" s="674"/>
      <c r="D39" s="674"/>
      <c r="E39" s="674"/>
      <c r="F39" s="674"/>
      <c r="G39" s="674"/>
    </row>
    <row r="40" spans="1:16384" s="12" customFormat="1" ht="25.5" customHeight="1">
      <c r="A40" s="927" t="s">
        <v>523</v>
      </c>
      <c r="B40" s="927"/>
      <c r="C40" s="927"/>
      <c r="D40" s="927"/>
      <c r="E40" s="927"/>
      <c r="F40" s="927"/>
      <c r="G40" s="927"/>
      <c r="H40" s="927"/>
      <c r="I40" s="927"/>
      <c r="J40" s="927"/>
      <c r="K40" s="927"/>
      <c r="L40" s="927"/>
      <c r="M40" s="927"/>
      <c r="N40" s="927"/>
      <c r="O40" s="927"/>
      <c r="P40" s="927"/>
      <c r="Q40" s="927"/>
      <c r="R40" s="927"/>
      <c r="S40" s="927"/>
      <c r="T40" s="927"/>
      <c r="U40" s="927"/>
      <c r="V40" s="927"/>
      <c r="W40" s="927"/>
      <c r="X40" s="927"/>
      <c r="Y40" s="927"/>
      <c r="Z40" s="927"/>
      <c r="AA40" s="927"/>
      <c r="AB40" s="927"/>
      <c r="AC40" s="927"/>
      <c r="AD40" s="927"/>
      <c r="AE40" s="927"/>
      <c r="AF40" s="927"/>
      <c r="AG40" s="927"/>
      <c r="AH40" s="927"/>
      <c r="AI40" s="927"/>
      <c r="AJ40" s="927"/>
      <c r="AK40" s="927"/>
      <c r="AL40" s="927"/>
      <c r="AM40" s="927"/>
      <c r="AN40" s="927"/>
      <c r="AO40" s="927"/>
      <c r="AP40" s="927"/>
      <c r="AQ40" s="927"/>
      <c r="AR40" s="927"/>
      <c r="AS40" s="927"/>
      <c r="AT40" s="927"/>
      <c r="AU40" s="927"/>
      <c r="AV40" s="927"/>
      <c r="AW40" s="927"/>
      <c r="AX40" s="927"/>
      <c r="AY40" s="927"/>
      <c r="AZ40" s="927"/>
      <c r="BA40" s="927"/>
      <c r="BB40" s="927"/>
      <c r="BC40" s="927"/>
      <c r="BD40" s="927"/>
      <c r="BE40" s="927"/>
      <c r="BF40" s="927"/>
      <c r="BG40" s="927"/>
      <c r="BH40" s="927"/>
      <c r="BI40" s="927"/>
      <c r="BJ40" s="927"/>
      <c r="BK40" s="927"/>
      <c r="BL40" s="927"/>
      <c r="BM40" s="927"/>
      <c r="BN40" s="927"/>
      <c r="BO40" s="927"/>
      <c r="BP40" s="927"/>
      <c r="BQ40" s="927"/>
      <c r="BR40" s="927"/>
      <c r="BS40" s="927"/>
      <c r="BT40" s="927"/>
      <c r="BU40" s="927"/>
      <c r="BV40" s="927"/>
      <c r="BW40" s="927"/>
      <c r="BX40" s="927"/>
      <c r="BY40" s="927"/>
      <c r="BZ40" s="927"/>
      <c r="CA40" s="927"/>
      <c r="CB40" s="927"/>
      <c r="CC40" s="927"/>
      <c r="CD40" s="927"/>
      <c r="CE40" s="927"/>
      <c r="CF40" s="927"/>
      <c r="CG40" s="927"/>
      <c r="CH40" s="927"/>
      <c r="CI40" s="927"/>
      <c r="CJ40" s="927"/>
      <c r="CK40" s="927"/>
      <c r="CL40" s="927"/>
      <c r="CM40" s="927"/>
      <c r="CN40" s="927"/>
      <c r="CO40" s="927"/>
      <c r="CP40" s="927"/>
      <c r="CQ40" s="927"/>
      <c r="CR40" s="927"/>
      <c r="CS40" s="927"/>
      <c r="CT40" s="927"/>
      <c r="CU40" s="927"/>
      <c r="CV40" s="927"/>
      <c r="CW40" s="927"/>
      <c r="CX40" s="927"/>
      <c r="CY40" s="927"/>
      <c r="CZ40" s="927"/>
      <c r="DA40" s="927"/>
      <c r="DB40" s="927"/>
      <c r="DC40" s="927"/>
      <c r="DD40" s="927"/>
      <c r="DE40" s="927"/>
      <c r="DF40" s="927"/>
      <c r="DG40" s="927"/>
      <c r="DH40" s="927"/>
      <c r="DI40" s="927"/>
      <c r="DJ40" s="927"/>
      <c r="DK40" s="927"/>
      <c r="DL40" s="927"/>
      <c r="DM40" s="927"/>
      <c r="DN40" s="927"/>
      <c r="DO40" s="927"/>
      <c r="DP40" s="927"/>
      <c r="DQ40" s="927"/>
      <c r="DR40" s="927"/>
      <c r="DS40" s="927"/>
      <c r="DT40" s="927"/>
      <c r="DU40" s="927"/>
      <c r="DV40" s="927"/>
      <c r="DW40" s="927"/>
      <c r="DX40" s="927"/>
      <c r="DY40" s="927"/>
      <c r="DZ40" s="927"/>
      <c r="EA40" s="927"/>
      <c r="EB40" s="927"/>
      <c r="EC40" s="927"/>
      <c r="ED40" s="927"/>
      <c r="EE40" s="927"/>
      <c r="EF40" s="927"/>
      <c r="EG40" s="927"/>
      <c r="EH40" s="927"/>
      <c r="EI40" s="927"/>
      <c r="EJ40" s="927"/>
      <c r="EK40" s="927"/>
      <c r="EL40" s="927"/>
      <c r="EM40" s="927"/>
      <c r="EN40" s="927"/>
      <c r="EO40" s="927"/>
      <c r="EP40" s="927"/>
      <c r="EQ40" s="927"/>
      <c r="ER40" s="927"/>
      <c r="ES40" s="927"/>
      <c r="ET40" s="927"/>
      <c r="EU40" s="927"/>
      <c r="EV40" s="927"/>
      <c r="EW40" s="927"/>
      <c r="EX40" s="927"/>
      <c r="EY40" s="927"/>
      <c r="EZ40" s="927"/>
      <c r="FA40" s="927"/>
      <c r="FB40" s="927"/>
      <c r="FC40" s="927"/>
      <c r="FD40" s="927"/>
      <c r="FE40" s="927"/>
      <c r="FF40" s="927"/>
      <c r="FG40" s="927"/>
      <c r="FH40" s="927"/>
      <c r="FI40" s="927"/>
      <c r="FJ40" s="927"/>
      <c r="FK40" s="927"/>
      <c r="FL40" s="927"/>
      <c r="FM40" s="927"/>
      <c r="FN40" s="927"/>
      <c r="FO40" s="927"/>
      <c r="FP40" s="927"/>
      <c r="FQ40" s="927"/>
      <c r="FR40" s="927"/>
      <c r="FS40" s="927"/>
      <c r="FT40" s="927"/>
      <c r="FU40" s="927"/>
      <c r="FV40" s="927"/>
      <c r="FW40" s="927"/>
      <c r="FX40" s="927"/>
      <c r="FY40" s="927"/>
      <c r="FZ40" s="927"/>
      <c r="GA40" s="927"/>
      <c r="GB40" s="927"/>
      <c r="GC40" s="927"/>
      <c r="GD40" s="927"/>
      <c r="GE40" s="927"/>
      <c r="GF40" s="927"/>
      <c r="GG40" s="927"/>
      <c r="GH40" s="927"/>
      <c r="GI40" s="927"/>
      <c r="GJ40" s="927"/>
      <c r="GK40" s="927"/>
      <c r="GL40" s="927"/>
      <c r="GM40" s="927"/>
      <c r="GN40" s="927"/>
      <c r="GO40" s="927"/>
      <c r="GP40" s="927"/>
      <c r="GQ40" s="927"/>
      <c r="GR40" s="927"/>
      <c r="GS40" s="927"/>
      <c r="GT40" s="927"/>
      <c r="GU40" s="927"/>
      <c r="GV40" s="927"/>
      <c r="GW40" s="927"/>
      <c r="GX40" s="927"/>
      <c r="GY40" s="927"/>
      <c r="GZ40" s="927"/>
      <c r="HA40" s="927"/>
      <c r="HB40" s="927"/>
      <c r="HC40" s="927"/>
      <c r="HD40" s="927"/>
      <c r="HE40" s="927"/>
      <c r="HF40" s="927"/>
      <c r="HG40" s="927"/>
      <c r="HH40" s="927"/>
      <c r="HI40" s="927"/>
      <c r="HJ40" s="927"/>
      <c r="HK40" s="927"/>
      <c r="HL40" s="927"/>
      <c r="HM40" s="927"/>
      <c r="HN40" s="927"/>
      <c r="HO40" s="927"/>
      <c r="HP40" s="927"/>
      <c r="HQ40" s="927"/>
      <c r="HR40" s="927"/>
      <c r="HS40" s="927"/>
      <c r="HT40" s="927"/>
      <c r="HU40" s="927"/>
      <c r="HV40" s="927"/>
      <c r="HW40" s="927"/>
      <c r="HX40" s="927"/>
      <c r="HY40" s="927"/>
      <c r="HZ40" s="927"/>
      <c r="IA40" s="927"/>
      <c r="IB40" s="927"/>
      <c r="IC40" s="927"/>
      <c r="ID40" s="927"/>
      <c r="IE40" s="927"/>
      <c r="IF40" s="927"/>
      <c r="IG40" s="927"/>
      <c r="IH40" s="927"/>
      <c r="II40" s="927"/>
      <c r="IJ40" s="927"/>
      <c r="IK40" s="927"/>
      <c r="IL40" s="927"/>
      <c r="IM40" s="927"/>
      <c r="IN40" s="927"/>
      <c r="IO40" s="927"/>
      <c r="IP40" s="927"/>
      <c r="IQ40" s="927"/>
      <c r="IR40" s="927"/>
      <c r="IS40" s="927"/>
      <c r="IT40" s="927"/>
      <c r="IU40" s="927"/>
      <c r="IV40" s="927"/>
      <c r="IW40" s="927"/>
      <c r="IX40" s="927"/>
      <c r="IY40" s="927"/>
      <c r="IZ40" s="927"/>
      <c r="JA40" s="927"/>
      <c r="JB40" s="927"/>
      <c r="JC40" s="927"/>
      <c r="JD40" s="927"/>
      <c r="JE40" s="927"/>
      <c r="JF40" s="927"/>
      <c r="JG40" s="927"/>
      <c r="JH40" s="927"/>
      <c r="JI40" s="927"/>
      <c r="JJ40" s="927"/>
      <c r="JK40" s="927"/>
      <c r="JL40" s="927"/>
      <c r="JM40" s="927"/>
      <c r="JN40" s="927"/>
      <c r="JO40" s="927"/>
      <c r="JP40" s="927"/>
      <c r="JQ40" s="927"/>
      <c r="JR40" s="927"/>
      <c r="JS40" s="927"/>
      <c r="JT40" s="927"/>
      <c r="JU40" s="927"/>
      <c r="JV40" s="927"/>
      <c r="JW40" s="927"/>
      <c r="JX40" s="927"/>
      <c r="JY40" s="927"/>
      <c r="JZ40" s="927"/>
      <c r="KA40" s="927"/>
      <c r="KB40" s="927"/>
      <c r="KC40" s="927"/>
      <c r="KD40" s="927"/>
      <c r="KE40" s="927"/>
      <c r="KF40" s="927"/>
      <c r="KG40" s="927"/>
      <c r="KH40" s="927"/>
      <c r="KI40" s="927"/>
      <c r="KJ40" s="927"/>
      <c r="KK40" s="927"/>
      <c r="KL40" s="927"/>
      <c r="KM40" s="927"/>
      <c r="KN40" s="927"/>
      <c r="KO40" s="927"/>
      <c r="KP40" s="927"/>
      <c r="KQ40" s="927"/>
      <c r="KR40" s="927"/>
      <c r="KS40" s="927"/>
      <c r="KT40" s="927"/>
      <c r="KU40" s="927"/>
      <c r="KV40" s="927"/>
      <c r="KW40" s="927"/>
      <c r="KX40" s="927"/>
      <c r="KY40" s="927"/>
      <c r="KZ40" s="927"/>
      <c r="LA40" s="927"/>
      <c r="LB40" s="927"/>
      <c r="LC40" s="927"/>
      <c r="LD40" s="927"/>
      <c r="LE40" s="927"/>
      <c r="LF40" s="927"/>
      <c r="LG40" s="927"/>
      <c r="LH40" s="927"/>
      <c r="LI40" s="927"/>
      <c r="LJ40" s="927"/>
      <c r="LK40" s="927"/>
      <c r="LL40" s="927"/>
      <c r="LM40" s="927"/>
      <c r="LN40" s="927"/>
      <c r="LO40" s="927"/>
      <c r="LP40" s="927"/>
      <c r="LQ40" s="927"/>
      <c r="LR40" s="927"/>
      <c r="LS40" s="927"/>
      <c r="LT40" s="927"/>
      <c r="LU40" s="927"/>
      <c r="LV40" s="927"/>
      <c r="LW40" s="927"/>
      <c r="LX40" s="927"/>
      <c r="LY40" s="927"/>
      <c r="LZ40" s="927"/>
      <c r="MA40" s="927"/>
      <c r="MB40" s="927"/>
      <c r="MC40" s="927"/>
      <c r="MD40" s="927"/>
      <c r="ME40" s="927"/>
      <c r="MF40" s="927"/>
      <c r="MG40" s="927"/>
      <c r="MH40" s="927"/>
      <c r="MI40" s="927"/>
      <c r="MJ40" s="927"/>
      <c r="MK40" s="927"/>
      <c r="ML40" s="927"/>
      <c r="MM40" s="927"/>
      <c r="MN40" s="927"/>
      <c r="MO40" s="927"/>
      <c r="MP40" s="927"/>
      <c r="MQ40" s="927"/>
      <c r="MR40" s="927"/>
      <c r="MS40" s="927"/>
      <c r="MT40" s="927"/>
      <c r="MU40" s="927"/>
      <c r="MV40" s="927"/>
      <c r="MW40" s="927"/>
      <c r="MX40" s="927"/>
      <c r="MY40" s="927"/>
      <c r="MZ40" s="927"/>
      <c r="NA40" s="927"/>
      <c r="NB40" s="927"/>
      <c r="NC40" s="927"/>
      <c r="ND40" s="927"/>
      <c r="NE40" s="927"/>
      <c r="NF40" s="927"/>
      <c r="NG40" s="927"/>
      <c r="NH40" s="927"/>
      <c r="NI40" s="927"/>
      <c r="NJ40" s="927"/>
      <c r="NK40" s="927"/>
      <c r="NL40" s="927"/>
      <c r="NM40" s="927"/>
      <c r="NN40" s="927"/>
      <c r="NO40" s="927"/>
      <c r="NP40" s="927"/>
      <c r="NQ40" s="927"/>
      <c r="NR40" s="927"/>
      <c r="NS40" s="927"/>
      <c r="NT40" s="927"/>
      <c r="NU40" s="927"/>
      <c r="NV40" s="927"/>
      <c r="NW40" s="927"/>
      <c r="NX40" s="927"/>
      <c r="NY40" s="927"/>
      <c r="NZ40" s="927"/>
      <c r="OA40" s="927"/>
      <c r="OB40" s="927"/>
      <c r="OC40" s="927"/>
      <c r="OD40" s="927"/>
      <c r="OE40" s="927"/>
      <c r="OF40" s="927"/>
      <c r="OG40" s="927"/>
      <c r="OH40" s="927"/>
      <c r="OI40" s="927"/>
      <c r="OJ40" s="927"/>
      <c r="OK40" s="927"/>
      <c r="OL40" s="927"/>
      <c r="OM40" s="927"/>
      <c r="ON40" s="927"/>
      <c r="OO40" s="927"/>
      <c r="OP40" s="927"/>
      <c r="OQ40" s="927"/>
      <c r="OR40" s="927"/>
      <c r="OS40" s="927"/>
      <c r="OT40" s="927"/>
      <c r="OU40" s="927"/>
      <c r="OV40" s="927"/>
      <c r="OW40" s="927"/>
      <c r="OX40" s="927"/>
      <c r="OY40" s="927"/>
      <c r="OZ40" s="927"/>
      <c r="PA40" s="927"/>
      <c r="PB40" s="927"/>
      <c r="PC40" s="927"/>
      <c r="PD40" s="927"/>
      <c r="PE40" s="927"/>
      <c r="PF40" s="927"/>
      <c r="PG40" s="927"/>
      <c r="PH40" s="927"/>
      <c r="PI40" s="927"/>
      <c r="PJ40" s="927"/>
      <c r="PK40" s="927"/>
      <c r="PL40" s="927"/>
      <c r="PM40" s="927"/>
      <c r="PN40" s="927"/>
      <c r="PO40" s="927"/>
      <c r="PP40" s="927"/>
      <c r="PQ40" s="927"/>
      <c r="PR40" s="927"/>
      <c r="PS40" s="927"/>
      <c r="PT40" s="927"/>
      <c r="PU40" s="927"/>
      <c r="PV40" s="927"/>
      <c r="PW40" s="927"/>
      <c r="PX40" s="927"/>
      <c r="PY40" s="927"/>
      <c r="PZ40" s="927"/>
      <c r="QA40" s="927"/>
      <c r="QB40" s="927"/>
      <c r="QC40" s="927"/>
      <c r="QD40" s="927"/>
      <c r="QE40" s="927"/>
      <c r="QF40" s="927"/>
      <c r="QG40" s="927"/>
      <c r="QH40" s="927"/>
      <c r="QI40" s="927"/>
      <c r="QJ40" s="927"/>
      <c r="QK40" s="927"/>
      <c r="QL40" s="927"/>
      <c r="QM40" s="927"/>
      <c r="QN40" s="927"/>
      <c r="QO40" s="927"/>
      <c r="QP40" s="927"/>
      <c r="QQ40" s="927"/>
      <c r="QR40" s="927"/>
      <c r="QS40" s="927"/>
      <c r="QT40" s="927"/>
      <c r="QU40" s="927"/>
      <c r="QV40" s="927"/>
      <c r="QW40" s="927"/>
      <c r="QX40" s="927"/>
      <c r="QY40" s="927"/>
      <c r="QZ40" s="927"/>
      <c r="RA40" s="927"/>
      <c r="RB40" s="927"/>
      <c r="RC40" s="927"/>
      <c r="RD40" s="927"/>
      <c r="RE40" s="927"/>
      <c r="RF40" s="927"/>
      <c r="RG40" s="927"/>
      <c r="RH40" s="927"/>
      <c r="RI40" s="927"/>
      <c r="RJ40" s="927"/>
      <c r="RK40" s="927"/>
      <c r="RL40" s="927"/>
      <c r="RM40" s="927"/>
      <c r="RN40" s="927"/>
      <c r="RO40" s="927"/>
      <c r="RP40" s="927"/>
      <c r="RQ40" s="927"/>
      <c r="RR40" s="927"/>
      <c r="RS40" s="927"/>
      <c r="RT40" s="927"/>
      <c r="RU40" s="927"/>
      <c r="RV40" s="927"/>
      <c r="RW40" s="927"/>
      <c r="RX40" s="927"/>
      <c r="RY40" s="927"/>
      <c r="RZ40" s="927"/>
      <c r="SA40" s="927"/>
      <c r="SB40" s="927"/>
      <c r="SC40" s="927"/>
      <c r="SD40" s="927"/>
      <c r="SE40" s="927"/>
      <c r="SF40" s="927"/>
      <c r="SG40" s="927"/>
      <c r="SH40" s="927"/>
      <c r="SI40" s="927"/>
      <c r="SJ40" s="927"/>
      <c r="SK40" s="927"/>
      <c r="SL40" s="927"/>
      <c r="SM40" s="927"/>
      <c r="SN40" s="927"/>
      <c r="SO40" s="927"/>
      <c r="SP40" s="927"/>
      <c r="SQ40" s="927"/>
      <c r="SR40" s="927"/>
      <c r="SS40" s="927"/>
      <c r="ST40" s="927"/>
      <c r="SU40" s="927"/>
      <c r="SV40" s="927"/>
      <c r="SW40" s="927"/>
      <c r="SX40" s="927"/>
      <c r="SY40" s="927"/>
      <c r="SZ40" s="927"/>
      <c r="TA40" s="927"/>
      <c r="TB40" s="927"/>
      <c r="TC40" s="927"/>
      <c r="TD40" s="927"/>
      <c r="TE40" s="927"/>
      <c r="TF40" s="927"/>
      <c r="TG40" s="927"/>
      <c r="TH40" s="927"/>
      <c r="TI40" s="927"/>
      <c r="TJ40" s="927"/>
      <c r="TK40" s="927"/>
      <c r="TL40" s="927"/>
      <c r="TM40" s="927"/>
      <c r="TN40" s="927"/>
      <c r="TO40" s="927"/>
      <c r="TP40" s="927"/>
      <c r="TQ40" s="927"/>
      <c r="TR40" s="927"/>
      <c r="TS40" s="927"/>
      <c r="TT40" s="927"/>
      <c r="TU40" s="927"/>
      <c r="TV40" s="927"/>
      <c r="TW40" s="927"/>
      <c r="TX40" s="927"/>
      <c r="TY40" s="927"/>
      <c r="TZ40" s="927"/>
      <c r="UA40" s="927"/>
      <c r="UB40" s="927"/>
      <c r="UC40" s="927"/>
      <c r="UD40" s="927"/>
      <c r="UE40" s="927"/>
      <c r="UF40" s="927"/>
      <c r="UG40" s="927"/>
      <c r="UH40" s="927"/>
      <c r="UI40" s="927"/>
      <c r="UJ40" s="927"/>
      <c r="UK40" s="927"/>
      <c r="UL40" s="927"/>
      <c r="UM40" s="927"/>
      <c r="UN40" s="927"/>
      <c r="UO40" s="927"/>
      <c r="UP40" s="927"/>
      <c r="UQ40" s="927"/>
      <c r="UR40" s="927"/>
      <c r="US40" s="927"/>
      <c r="UT40" s="927"/>
      <c r="UU40" s="927"/>
      <c r="UV40" s="927"/>
      <c r="UW40" s="927"/>
      <c r="UX40" s="927"/>
      <c r="UY40" s="927"/>
      <c r="UZ40" s="927"/>
      <c r="VA40" s="927"/>
      <c r="VB40" s="927"/>
      <c r="VC40" s="927"/>
      <c r="VD40" s="927"/>
      <c r="VE40" s="927"/>
      <c r="VF40" s="927"/>
      <c r="VG40" s="927"/>
      <c r="VH40" s="927"/>
      <c r="VI40" s="927"/>
      <c r="VJ40" s="927"/>
      <c r="VK40" s="927"/>
      <c r="VL40" s="927"/>
      <c r="VM40" s="927"/>
      <c r="VN40" s="927"/>
      <c r="VO40" s="927"/>
      <c r="VP40" s="927"/>
      <c r="VQ40" s="927"/>
      <c r="VR40" s="927"/>
      <c r="VS40" s="927"/>
      <c r="VT40" s="927"/>
      <c r="VU40" s="927"/>
      <c r="VV40" s="927"/>
      <c r="VW40" s="927"/>
      <c r="VX40" s="927"/>
      <c r="VY40" s="927"/>
      <c r="VZ40" s="927"/>
      <c r="WA40" s="927"/>
      <c r="WB40" s="927"/>
      <c r="WC40" s="927"/>
      <c r="WD40" s="927"/>
      <c r="WE40" s="927"/>
      <c r="WF40" s="927"/>
      <c r="WG40" s="927"/>
      <c r="WH40" s="927"/>
      <c r="WI40" s="927"/>
      <c r="WJ40" s="927"/>
      <c r="WK40" s="927"/>
      <c r="WL40" s="927"/>
      <c r="WM40" s="927"/>
      <c r="WN40" s="927"/>
      <c r="WO40" s="927"/>
      <c r="WP40" s="927"/>
      <c r="WQ40" s="927"/>
      <c r="WR40" s="927"/>
      <c r="WS40" s="927"/>
      <c r="WT40" s="927"/>
      <c r="WU40" s="927"/>
      <c r="WV40" s="927"/>
      <c r="WW40" s="927"/>
      <c r="WX40" s="927"/>
      <c r="WY40" s="927"/>
      <c r="WZ40" s="927"/>
      <c r="XA40" s="927"/>
      <c r="XB40" s="927"/>
      <c r="XC40" s="927"/>
      <c r="XD40" s="927"/>
      <c r="XE40" s="927"/>
      <c r="XF40" s="927"/>
      <c r="XG40" s="927"/>
      <c r="XH40" s="927"/>
      <c r="XI40" s="927"/>
      <c r="XJ40" s="927"/>
      <c r="XK40" s="927"/>
      <c r="XL40" s="927"/>
      <c r="XM40" s="927"/>
      <c r="XN40" s="927"/>
      <c r="XO40" s="927"/>
      <c r="XP40" s="927"/>
      <c r="XQ40" s="927"/>
      <c r="XR40" s="927"/>
      <c r="XS40" s="927"/>
      <c r="XT40" s="927"/>
      <c r="XU40" s="927"/>
      <c r="XV40" s="927"/>
      <c r="XW40" s="927"/>
      <c r="XX40" s="927"/>
      <c r="XY40" s="927"/>
      <c r="XZ40" s="927"/>
      <c r="YA40" s="927"/>
      <c r="YB40" s="927"/>
      <c r="YC40" s="927"/>
      <c r="YD40" s="927"/>
      <c r="YE40" s="927"/>
      <c r="YF40" s="927"/>
      <c r="YG40" s="927"/>
      <c r="YH40" s="927"/>
      <c r="YI40" s="927"/>
      <c r="YJ40" s="927"/>
      <c r="YK40" s="927"/>
      <c r="YL40" s="927"/>
      <c r="YM40" s="927"/>
      <c r="YN40" s="927"/>
      <c r="YO40" s="927"/>
      <c r="YP40" s="927"/>
      <c r="YQ40" s="927"/>
      <c r="YR40" s="927"/>
      <c r="YS40" s="927"/>
      <c r="YT40" s="927"/>
      <c r="YU40" s="927"/>
      <c r="YV40" s="927"/>
      <c r="YW40" s="927"/>
      <c r="YX40" s="927"/>
      <c r="YY40" s="927"/>
      <c r="YZ40" s="927"/>
      <c r="ZA40" s="927"/>
      <c r="ZB40" s="927"/>
      <c r="ZC40" s="927"/>
      <c r="ZD40" s="927"/>
      <c r="ZE40" s="927"/>
      <c r="ZF40" s="927"/>
      <c r="ZG40" s="927"/>
      <c r="ZH40" s="927"/>
      <c r="ZI40" s="927"/>
      <c r="ZJ40" s="927"/>
      <c r="ZK40" s="927"/>
      <c r="ZL40" s="927"/>
      <c r="ZM40" s="927"/>
      <c r="ZN40" s="927"/>
      <c r="ZO40" s="927"/>
      <c r="ZP40" s="927"/>
      <c r="ZQ40" s="927"/>
      <c r="ZR40" s="927"/>
      <c r="ZS40" s="927"/>
      <c r="ZT40" s="927"/>
      <c r="ZU40" s="927"/>
      <c r="ZV40" s="927"/>
      <c r="ZW40" s="927"/>
      <c r="ZX40" s="927"/>
      <c r="ZY40" s="927"/>
      <c r="ZZ40" s="927"/>
      <c r="AAA40" s="927"/>
      <c r="AAB40" s="927"/>
      <c r="AAC40" s="927"/>
      <c r="AAD40" s="927"/>
      <c r="AAE40" s="927"/>
      <c r="AAF40" s="927"/>
      <c r="AAG40" s="927"/>
      <c r="AAH40" s="927"/>
      <c r="AAI40" s="927"/>
      <c r="AAJ40" s="927"/>
      <c r="AAK40" s="927"/>
      <c r="AAL40" s="927"/>
      <c r="AAM40" s="927"/>
      <c r="AAN40" s="927"/>
      <c r="AAO40" s="927"/>
      <c r="AAP40" s="927"/>
      <c r="AAQ40" s="927"/>
      <c r="AAR40" s="927"/>
      <c r="AAS40" s="927"/>
      <c r="AAT40" s="927"/>
      <c r="AAU40" s="927"/>
      <c r="AAV40" s="927"/>
      <c r="AAW40" s="927"/>
      <c r="AAX40" s="927"/>
      <c r="AAY40" s="927"/>
      <c r="AAZ40" s="927"/>
      <c r="ABA40" s="927"/>
      <c r="ABB40" s="927"/>
      <c r="ABC40" s="927"/>
      <c r="ABD40" s="927"/>
      <c r="ABE40" s="927"/>
      <c r="ABF40" s="927"/>
      <c r="ABG40" s="927"/>
      <c r="ABH40" s="927"/>
      <c r="ABI40" s="927"/>
      <c r="ABJ40" s="927"/>
      <c r="ABK40" s="927"/>
      <c r="ABL40" s="927"/>
      <c r="ABM40" s="927"/>
      <c r="ABN40" s="927"/>
      <c r="ABO40" s="927"/>
      <c r="ABP40" s="927"/>
      <c r="ABQ40" s="927"/>
      <c r="ABR40" s="927"/>
      <c r="ABS40" s="927"/>
      <c r="ABT40" s="927"/>
      <c r="ABU40" s="927"/>
      <c r="ABV40" s="927"/>
      <c r="ABW40" s="927"/>
      <c r="ABX40" s="927"/>
      <c r="ABY40" s="927"/>
      <c r="ABZ40" s="927"/>
      <c r="ACA40" s="927"/>
      <c r="ACB40" s="927"/>
      <c r="ACC40" s="927"/>
      <c r="ACD40" s="927"/>
      <c r="ACE40" s="927"/>
      <c r="ACF40" s="927"/>
      <c r="ACG40" s="927"/>
      <c r="ACH40" s="927"/>
      <c r="ACI40" s="927"/>
      <c r="ACJ40" s="927"/>
      <c r="ACK40" s="927"/>
      <c r="ACL40" s="927"/>
      <c r="ACM40" s="927"/>
      <c r="ACN40" s="927"/>
      <c r="ACO40" s="927"/>
      <c r="ACP40" s="927"/>
      <c r="ACQ40" s="927"/>
      <c r="ACR40" s="927"/>
      <c r="ACS40" s="927"/>
      <c r="ACT40" s="927"/>
      <c r="ACU40" s="927"/>
      <c r="ACV40" s="927"/>
      <c r="ACW40" s="927"/>
      <c r="ACX40" s="927"/>
      <c r="ACY40" s="927"/>
      <c r="ACZ40" s="927"/>
      <c r="ADA40" s="927"/>
      <c r="ADB40" s="927"/>
      <c r="ADC40" s="927"/>
      <c r="ADD40" s="927"/>
      <c r="ADE40" s="927"/>
      <c r="ADF40" s="927"/>
      <c r="ADG40" s="927"/>
      <c r="ADH40" s="927"/>
      <c r="ADI40" s="927"/>
      <c r="ADJ40" s="927"/>
      <c r="ADK40" s="927"/>
      <c r="ADL40" s="927"/>
      <c r="ADM40" s="927"/>
      <c r="ADN40" s="927"/>
      <c r="ADO40" s="927"/>
      <c r="ADP40" s="927"/>
      <c r="ADQ40" s="927"/>
      <c r="ADR40" s="927"/>
      <c r="ADS40" s="927"/>
      <c r="ADT40" s="927"/>
      <c r="ADU40" s="927"/>
      <c r="ADV40" s="927"/>
      <c r="ADW40" s="927"/>
      <c r="ADX40" s="927"/>
      <c r="ADY40" s="927"/>
      <c r="ADZ40" s="927"/>
      <c r="AEA40" s="927"/>
      <c r="AEB40" s="927"/>
      <c r="AEC40" s="927"/>
      <c r="AED40" s="927"/>
      <c r="AEE40" s="927"/>
      <c r="AEF40" s="927"/>
      <c r="AEG40" s="927"/>
      <c r="AEH40" s="927"/>
      <c r="AEI40" s="927"/>
      <c r="AEJ40" s="927"/>
      <c r="AEK40" s="927"/>
      <c r="AEL40" s="927"/>
      <c r="AEM40" s="927"/>
      <c r="AEN40" s="927"/>
      <c r="AEO40" s="927"/>
      <c r="AEP40" s="927"/>
      <c r="AEQ40" s="927"/>
      <c r="AER40" s="927"/>
      <c r="AES40" s="927"/>
      <c r="AET40" s="927"/>
      <c r="AEU40" s="927"/>
      <c r="AEV40" s="927"/>
      <c r="AEW40" s="927"/>
      <c r="AEX40" s="927"/>
      <c r="AEY40" s="927"/>
      <c r="AEZ40" s="927"/>
      <c r="AFA40" s="927"/>
      <c r="AFB40" s="927"/>
      <c r="AFC40" s="927"/>
      <c r="AFD40" s="927"/>
      <c r="AFE40" s="927"/>
      <c r="AFF40" s="927"/>
      <c r="AFG40" s="927"/>
      <c r="AFH40" s="927"/>
      <c r="AFI40" s="927"/>
      <c r="AFJ40" s="927"/>
      <c r="AFK40" s="927"/>
      <c r="AFL40" s="927"/>
      <c r="AFM40" s="927"/>
      <c r="AFN40" s="927"/>
      <c r="AFO40" s="927"/>
      <c r="AFP40" s="927"/>
      <c r="AFQ40" s="927"/>
      <c r="AFR40" s="927"/>
      <c r="AFS40" s="927"/>
      <c r="AFT40" s="927"/>
      <c r="AFU40" s="927"/>
      <c r="AFV40" s="927"/>
      <c r="AFW40" s="927"/>
      <c r="AFX40" s="927"/>
      <c r="AFY40" s="927"/>
      <c r="AFZ40" s="927"/>
      <c r="AGA40" s="927"/>
      <c r="AGB40" s="927"/>
      <c r="AGC40" s="927"/>
      <c r="AGD40" s="927"/>
      <c r="AGE40" s="927"/>
      <c r="AGF40" s="927"/>
      <c r="AGG40" s="927"/>
      <c r="AGH40" s="927"/>
      <c r="AGI40" s="927"/>
      <c r="AGJ40" s="927"/>
      <c r="AGK40" s="927"/>
      <c r="AGL40" s="927"/>
      <c r="AGM40" s="927"/>
      <c r="AGN40" s="927"/>
      <c r="AGO40" s="927"/>
      <c r="AGP40" s="927"/>
      <c r="AGQ40" s="927"/>
      <c r="AGR40" s="927"/>
      <c r="AGS40" s="927"/>
      <c r="AGT40" s="927"/>
      <c r="AGU40" s="927"/>
      <c r="AGV40" s="927"/>
      <c r="AGW40" s="927"/>
      <c r="AGX40" s="927"/>
      <c r="AGY40" s="927"/>
      <c r="AGZ40" s="927"/>
      <c r="AHA40" s="927"/>
      <c r="AHB40" s="927"/>
      <c r="AHC40" s="927"/>
      <c r="AHD40" s="927"/>
      <c r="AHE40" s="927"/>
      <c r="AHF40" s="927"/>
      <c r="AHG40" s="927"/>
      <c r="AHH40" s="927"/>
      <c r="AHI40" s="927"/>
      <c r="AHJ40" s="927"/>
      <c r="AHK40" s="927"/>
      <c r="AHL40" s="927"/>
      <c r="AHM40" s="927"/>
      <c r="AHN40" s="927"/>
      <c r="AHO40" s="927"/>
      <c r="AHP40" s="927"/>
      <c r="AHQ40" s="927"/>
      <c r="AHR40" s="927"/>
      <c r="AHS40" s="927"/>
      <c r="AHT40" s="927"/>
      <c r="AHU40" s="927"/>
      <c r="AHV40" s="927"/>
      <c r="AHW40" s="927"/>
      <c r="AHX40" s="927"/>
      <c r="AHY40" s="927"/>
      <c r="AHZ40" s="927"/>
      <c r="AIA40" s="927"/>
      <c r="AIB40" s="927"/>
      <c r="AIC40" s="927"/>
      <c r="AID40" s="927"/>
      <c r="AIE40" s="927"/>
      <c r="AIF40" s="927"/>
      <c r="AIG40" s="927"/>
      <c r="AIH40" s="927"/>
      <c r="AII40" s="927"/>
      <c r="AIJ40" s="927"/>
      <c r="AIK40" s="927"/>
      <c r="AIL40" s="927"/>
      <c r="AIM40" s="927"/>
      <c r="AIN40" s="927"/>
      <c r="AIO40" s="927"/>
      <c r="AIP40" s="927"/>
      <c r="AIQ40" s="927"/>
      <c r="AIR40" s="927"/>
      <c r="AIS40" s="927"/>
      <c r="AIT40" s="927"/>
      <c r="AIU40" s="927"/>
      <c r="AIV40" s="927"/>
      <c r="AIW40" s="927"/>
      <c r="AIX40" s="927"/>
      <c r="AIY40" s="927"/>
      <c r="AIZ40" s="927"/>
      <c r="AJA40" s="927"/>
      <c r="AJB40" s="927"/>
      <c r="AJC40" s="927"/>
      <c r="AJD40" s="927"/>
      <c r="AJE40" s="927"/>
      <c r="AJF40" s="927"/>
      <c r="AJG40" s="927"/>
      <c r="AJH40" s="927"/>
      <c r="AJI40" s="927"/>
      <c r="AJJ40" s="927"/>
      <c r="AJK40" s="927"/>
      <c r="AJL40" s="927"/>
      <c r="AJM40" s="927"/>
      <c r="AJN40" s="927"/>
      <c r="AJO40" s="927"/>
      <c r="AJP40" s="927"/>
      <c r="AJQ40" s="927"/>
      <c r="AJR40" s="927"/>
      <c r="AJS40" s="927"/>
      <c r="AJT40" s="927"/>
      <c r="AJU40" s="927"/>
      <c r="AJV40" s="927"/>
      <c r="AJW40" s="927"/>
      <c r="AJX40" s="927"/>
      <c r="AJY40" s="927"/>
      <c r="AJZ40" s="927"/>
      <c r="AKA40" s="927"/>
      <c r="AKB40" s="927"/>
      <c r="AKC40" s="927"/>
      <c r="AKD40" s="927"/>
      <c r="AKE40" s="927"/>
      <c r="AKF40" s="927"/>
      <c r="AKG40" s="927"/>
      <c r="AKH40" s="927"/>
      <c r="AKI40" s="927"/>
      <c r="AKJ40" s="927"/>
      <c r="AKK40" s="927"/>
      <c r="AKL40" s="927"/>
      <c r="AKM40" s="927"/>
      <c r="AKN40" s="927"/>
      <c r="AKO40" s="927"/>
      <c r="AKP40" s="927"/>
      <c r="AKQ40" s="927"/>
      <c r="AKR40" s="927"/>
      <c r="AKS40" s="927"/>
      <c r="AKT40" s="927"/>
      <c r="AKU40" s="927"/>
      <c r="AKV40" s="927"/>
      <c r="AKW40" s="927"/>
      <c r="AKX40" s="927"/>
      <c r="AKY40" s="927"/>
      <c r="AKZ40" s="927"/>
      <c r="ALA40" s="927"/>
      <c r="ALB40" s="927"/>
      <c r="ALC40" s="927"/>
      <c r="ALD40" s="927"/>
      <c r="ALE40" s="927"/>
      <c r="ALF40" s="927"/>
      <c r="ALG40" s="927"/>
      <c r="ALH40" s="927"/>
      <c r="ALI40" s="927"/>
      <c r="ALJ40" s="927"/>
      <c r="ALK40" s="927"/>
      <c r="ALL40" s="927"/>
      <c r="ALM40" s="927"/>
      <c r="ALN40" s="927"/>
      <c r="ALO40" s="927"/>
      <c r="ALP40" s="927"/>
      <c r="ALQ40" s="927"/>
      <c r="ALR40" s="927"/>
      <c r="ALS40" s="927"/>
      <c r="ALT40" s="927"/>
      <c r="ALU40" s="927"/>
      <c r="ALV40" s="927"/>
      <c r="ALW40" s="927"/>
      <c r="ALX40" s="927"/>
      <c r="ALY40" s="927"/>
      <c r="ALZ40" s="927"/>
      <c r="AMA40" s="927"/>
      <c r="AMB40" s="927"/>
      <c r="AMC40" s="927"/>
      <c r="AMD40" s="927"/>
      <c r="AME40" s="927"/>
      <c r="AMF40" s="927"/>
      <c r="AMG40" s="927"/>
      <c r="AMH40" s="927"/>
      <c r="AMI40" s="927"/>
      <c r="AMJ40" s="927"/>
      <c r="AMK40" s="927"/>
      <c r="AML40" s="927"/>
      <c r="AMM40" s="927"/>
      <c r="AMN40" s="927"/>
      <c r="AMO40" s="927"/>
      <c r="AMP40" s="927"/>
      <c r="AMQ40" s="927"/>
      <c r="AMR40" s="927"/>
      <c r="AMS40" s="927"/>
      <c r="AMT40" s="927"/>
      <c r="AMU40" s="927"/>
      <c r="AMV40" s="927"/>
      <c r="AMW40" s="927"/>
      <c r="AMX40" s="927"/>
      <c r="AMY40" s="927"/>
      <c r="AMZ40" s="927"/>
      <c r="ANA40" s="927"/>
      <c r="ANB40" s="927"/>
      <c r="ANC40" s="927"/>
      <c r="AND40" s="927"/>
      <c r="ANE40" s="927"/>
      <c r="ANF40" s="927"/>
      <c r="ANG40" s="927"/>
      <c r="ANH40" s="927"/>
      <c r="ANI40" s="927"/>
      <c r="ANJ40" s="927"/>
      <c r="ANK40" s="927"/>
      <c r="ANL40" s="927"/>
      <c r="ANM40" s="927"/>
      <c r="ANN40" s="927"/>
      <c r="ANO40" s="927"/>
      <c r="ANP40" s="927"/>
      <c r="ANQ40" s="927"/>
      <c r="ANR40" s="927"/>
      <c r="ANS40" s="927"/>
      <c r="ANT40" s="927"/>
      <c r="ANU40" s="927"/>
      <c r="ANV40" s="927"/>
      <c r="ANW40" s="927"/>
      <c r="ANX40" s="927"/>
      <c r="ANY40" s="927"/>
      <c r="ANZ40" s="927"/>
      <c r="AOA40" s="927"/>
      <c r="AOB40" s="927"/>
      <c r="AOC40" s="927"/>
      <c r="AOD40" s="927"/>
      <c r="AOE40" s="927"/>
      <c r="AOF40" s="927"/>
      <c r="AOG40" s="927"/>
      <c r="AOH40" s="927"/>
      <c r="AOI40" s="927"/>
      <c r="AOJ40" s="927"/>
      <c r="AOK40" s="927"/>
      <c r="AOL40" s="927"/>
      <c r="AOM40" s="927"/>
      <c r="AON40" s="927"/>
      <c r="AOO40" s="927"/>
      <c r="AOP40" s="927"/>
      <c r="AOQ40" s="927"/>
      <c r="AOR40" s="927"/>
      <c r="AOS40" s="927"/>
      <c r="AOT40" s="927"/>
      <c r="AOU40" s="927"/>
      <c r="AOV40" s="927"/>
      <c r="AOW40" s="927"/>
      <c r="AOX40" s="927"/>
      <c r="AOY40" s="927"/>
      <c r="AOZ40" s="927"/>
      <c r="APA40" s="927"/>
      <c r="APB40" s="927"/>
      <c r="APC40" s="927"/>
      <c r="APD40" s="927"/>
      <c r="APE40" s="927"/>
      <c r="APF40" s="927"/>
      <c r="APG40" s="927"/>
      <c r="APH40" s="927"/>
      <c r="API40" s="927"/>
      <c r="APJ40" s="927"/>
      <c r="APK40" s="927"/>
      <c r="APL40" s="927"/>
      <c r="APM40" s="927"/>
      <c r="APN40" s="927"/>
      <c r="APO40" s="927"/>
      <c r="APP40" s="927"/>
      <c r="APQ40" s="927"/>
      <c r="APR40" s="927"/>
      <c r="APS40" s="927"/>
      <c r="APT40" s="927"/>
      <c r="APU40" s="927"/>
      <c r="APV40" s="927"/>
      <c r="APW40" s="927"/>
      <c r="APX40" s="927"/>
      <c r="APY40" s="927"/>
      <c r="APZ40" s="927"/>
      <c r="AQA40" s="927"/>
      <c r="AQB40" s="927"/>
      <c r="AQC40" s="927"/>
      <c r="AQD40" s="927"/>
      <c r="AQE40" s="927"/>
      <c r="AQF40" s="927"/>
      <c r="AQG40" s="927"/>
      <c r="AQH40" s="927"/>
      <c r="AQI40" s="927"/>
      <c r="AQJ40" s="927"/>
      <c r="AQK40" s="927"/>
      <c r="AQL40" s="927"/>
      <c r="AQM40" s="927"/>
      <c r="AQN40" s="927"/>
      <c r="AQO40" s="927"/>
      <c r="AQP40" s="927"/>
      <c r="AQQ40" s="927"/>
      <c r="AQR40" s="927"/>
      <c r="AQS40" s="927"/>
      <c r="AQT40" s="927"/>
      <c r="AQU40" s="927"/>
      <c r="AQV40" s="927"/>
      <c r="AQW40" s="927"/>
      <c r="AQX40" s="927"/>
      <c r="AQY40" s="927"/>
      <c r="AQZ40" s="927"/>
      <c r="ARA40" s="927"/>
      <c r="ARB40" s="927"/>
      <c r="ARC40" s="927"/>
      <c r="ARD40" s="927"/>
      <c r="ARE40" s="927"/>
      <c r="ARF40" s="927"/>
      <c r="ARG40" s="927"/>
      <c r="ARH40" s="927"/>
      <c r="ARI40" s="927"/>
      <c r="ARJ40" s="927"/>
      <c r="ARK40" s="927"/>
      <c r="ARL40" s="927"/>
      <c r="ARM40" s="927"/>
      <c r="ARN40" s="927"/>
      <c r="ARO40" s="927"/>
      <c r="ARP40" s="927"/>
      <c r="ARQ40" s="927"/>
      <c r="ARR40" s="927"/>
      <c r="ARS40" s="927"/>
      <c r="ART40" s="927"/>
      <c r="ARU40" s="927"/>
      <c r="ARV40" s="927"/>
      <c r="ARW40" s="927"/>
      <c r="ARX40" s="927"/>
      <c r="ARY40" s="927"/>
      <c r="ARZ40" s="927"/>
      <c r="ASA40" s="927"/>
      <c r="ASB40" s="927"/>
      <c r="ASC40" s="927"/>
      <c r="ASD40" s="927"/>
      <c r="ASE40" s="927"/>
      <c r="ASF40" s="927"/>
      <c r="ASG40" s="927"/>
      <c r="ASH40" s="927"/>
      <c r="ASI40" s="927"/>
      <c r="ASJ40" s="927"/>
      <c r="ASK40" s="927"/>
      <c r="ASL40" s="927"/>
      <c r="ASM40" s="927"/>
      <c r="ASN40" s="927"/>
      <c r="ASO40" s="927"/>
      <c r="ASP40" s="927"/>
      <c r="ASQ40" s="927"/>
      <c r="ASR40" s="927"/>
      <c r="ASS40" s="927"/>
      <c r="AST40" s="927"/>
      <c r="ASU40" s="927"/>
      <c r="ASV40" s="927"/>
      <c r="ASW40" s="927"/>
      <c r="ASX40" s="927"/>
      <c r="ASY40" s="927"/>
      <c r="ASZ40" s="927"/>
      <c r="ATA40" s="927"/>
      <c r="ATB40" s="927"/>
      <c r="ATC40" s="927"/>
      <c r="ATD40" s="927"/>
      <c r="ATE40" s="927"/>
      <c r="ATF40" s="927"/>
      <c r="ATG40" s="927"/>
      <c r="ATH40" s="927"/>
      <c r="ATI40" s="927"/>
      <c r="ATJ40" s="927"/>
      <c r="ATK40" s="927"/>
      <c r="ATL40" s="927"/>
      <c r="ATM40" s="927"/>
      <c r="ATN40" s="927"/>
      <c r="ATO40" s="927"/>
      <c r="ATP40" s="927"/>
      <c r="ATQ40" s="927"/>
      <c r="ATR40" s="927"/>
      <c r="ATS40" s="927"/>
      <c r="ATT40" s="927"/>
      <c r="ATU40" s="927"/>
      <c r="ATV40" s="927"/>
      <c r="ATW40" s="927"/>
      <c r="ATX40" s="927"/>
      <c r="ATY40" s="927"/>
      <c r="ATZ40" s="927"/>
      <c r="AUA40" s="927"/>
      <c r="AUB40" s="927"/>
      <c r="AUC40" s="927"/>
      <c r="AUD40" s="927"/>
      <c r="AUE40" s="927"/>
      <c r="AUF40" s="927"/>
      <c r="AUG40" s="927"/>
      <c r="AUH40" s="927"/>
      <c r="AUI40" s="927"/>
      <c r="AUJ40" s="927"/>
      <c r="AUK40" s="927"/>
      <c r="AUL40" s="927"/>
      <c r="AUM40" s="927"/>
      <c r="AUN40" s="927"/>
      <c r="AUO40" s="927"/>
      <c r="AUP40" s="927"/>
      <c r="AUQ40" s="927"/>
      <c r="AUR40" s="927"/>
      <c r="AUS40" s="927"/>
      <c r="AUT40" s="927"/>
      <c r="AUU40" s="927"/>
      <c r="AUV40" s="927"/>
      <c r="AUW40" s="927"/>
      <c r="AUX40" s="927"/>
      <c r="AUY40" s="927"/>
      <c r="AUZ40" s="927"/>
      <c r="AVA40" s="927"/>
      <c r="AVB40" s="927"/>
      <c r="AVC40" s="927"/>
      <c r="AVD40" s="927"/>
      <c r="AVE40" s="927"/>
      <c r="AVF40" s="927"/>
      <c r="AVG40" s="927"/>
      <c r="AVH40" s="927"/>
      <c r="AVI40" s="927"/>
      <c r="AVJ40" s="927"/>
      <c r="AVK40" s="927"/>
      <c r="AVL40" s="927"/>
      <c r="AVM40" s="927"/>
      <c r="AVN40" s="927"/>
      <c r="AVO40" s="927"/>
      <c r="AVP40" s="927"/>
      <c r="AVQ40" s="927"/>
      <c r="AVR40" s="927"/>
      <c r="AVS40" s="927"/>
      <c r="AVT40" s="927"/>
      <c r="AVU40" s="927"/>
      <c r="AVV40" s="927"/>
      <c r="AVW40" s="927"/>
      <c r="AVX40" s="927"/>
      <c r="AVY40" s="927"/>
      <c r="AVZ40" s="927"/>
      <c r="AWA40" s="927"/>
      <c r="AWB40" s="927"/>
      <c r="AWC40" s="927"/>
      <c r="AWD40" s="927"/>
      <c r="AWE40" s="927"/>
      <c r="AWF40" s="927"/>
      <c r="AWG40" s="927"/>
      <c r="AWH40" s="927"/>
      <c r="AWI40" s="927"/>
      <c r="AWJ40" s="927"/>
      <c r="AWK40" s="927"/>
      <c r="AWL40" s="927"/>
      <c r="AWM40" s="927"/>
      <c r="AWN40" s="927"/>
      <c r="AWO40" s="927"/>
      <c r="AWP40" s="927"/>
      <c r="AWQ40" s="927"/>
      <c r="AWR40" s="927"/>
      <c r="AWS40" s="927"/>
      <c r="AWT40" s="927"/>
      <c r="AWU40" s="927"/>
      <c r="AWV40" s="927"/>
      <c r="AWW40" s="927"/>
      <c r="AWX40" s="927"/>
      <c r="AWY40" s="927"/>
      <c r="AWZ40" s="927"/>
      <c r="AXA40" s="927"/>
      <c r="AXB40" s="927"/>
      <c r="AXC40" s="927"/>
      <c r="AXD40" s="927"/>
      <c r="AXE40" s="927"/>
      <c r="AXF40" s="927"/>
      <c r="AXG40" s="927"/>
      <c r="AXH40" s="927"/>
      <c r="AXI40" s="927"/>
      <c r="AXJ40" s="927"/>
      <c r="AXK40" s="927"/>
      <c r="AXL40" s="927"/>
      <c r="AXM40" s="927"/>
      <c r="AXN40" s="927"/>
      <c r="AXO40" s="927"/>
      <c r="AXP40" s="927"/>
      <c r="AXQ40" s="927"/>
      <c r="AXR40" s="927"/>
      <c r="AXS40" s="927"/>
      <c r="AXT40" s="927"/>
      <c r="AXU40" s="927"/>
      <c r="AXV40" s="927"/>
      <c r="AXW40" s="927"/>
      <c r="AXX40" s="927"/>
      <c r="AXY40" s="927"/>
      <c r="AXZ40" s="927"/>
      <c r="AYA40" s="927"/>
      <c r="AYB40" s="927"/>
      <c r="AYC40" s="927"/>
      <c r="AYD40" s="927"/>
      <c r="AYE40" s="927"/>
      <c r="AYF40" s="927"/>
      <c r="AYG40" s="927"/>
      <c r="AYH40" s="927"/>
      <c r="AYI40" s="927"/>
      <c r="AYJ40" s="927"/>
      <c r="AYK40" s="927"/>
      <c r="AYL40" s="927"/>
      <c r="AYM40" s="927"/>
      <c r="AYN40" s="927"/>
      <c r="AYO40" s="927"/>
      <c r="AYP40" s="927"/>
      <c r="AYQ40" s="927"/>
      <c r="AYR40" s="927"/>
      <c r="AYS40" s="927"/>
      <c r="AYT40" s="927"/>
      <c r="AYU40" s="927"/>
      <c r="AYV40" s="927"/>
      <c r="AYW40" s="927"/>
      <c r="AYX40" s="927"/>
      <c r="AYY40" s="927"/>
      <c r="AYZ40" s="927"/>
      <c r="AZA40" s="927"/>
      <c r="AZB40" s="927"/>
      <c r="AZC40" s="927"/>
      <c r="AZD40" s="927"/>
      <c r="AZE40" s="927"/>
      <c r="AZF40" s="927"/>
      <c r="AZG40" s="927"/>
      <c r="AZH40" s="927"/>
      <c r="AZI40" s="927"/>
      <c r="AZJ40" s="927"/>
      <c r="AZK40" s="927"/>
      <c r="AZL40" s="927"/>
      <c r="AZM40" s="927"/>
      <c r="AZN40" s="927"/>
      <c r="AZO40" s="927"/>
      <c r="AZP40" s="927"/>
      <c r="AZQ40" s="927"/>
      <c r="AZR40" s="927"/>
      <c r="AZS40" s="927"/>
      <c r="AZT40" s="927"/>
      <c r="AZU40" s="927"/>
      <c r="AZV40" s="927"/>
      <c r="AZW40" s="927"/>
      <c r="AZX40" s="927"/>
      <c r="AZY40" s="927"/>
      <c r="AZZ40" s="927"/>
      <c r="BAA40" s="927"/>
      <c r="BAB40" s="927"/>
      <c r="BAC40" s="927"/>
      <c r="BAD40" s="927"/>
      <c r="BAE40" s="927"/>
      <c r="BAF40" s="927"/>
      <c r="BAG40" s="927"/>
      <c r="BAH40" s="927"/>
      <c r="BAI40" s="927"/>
      <c r="BAJ40" s="927"/>
      <c r="BAK40" s="927"/>
      <c r="BAL40" s="927"/>
      <c r="BAM40" s="927"/>
      <c r="BAN40" s="927"/>
      <c r="BAO40" s="927"/>
      <c r="BAP40" s="927"/>
      <c r="BAQ40" s="927"/>
      <c r="BAR40" s="927"/>
      <c r="BAS40" s="927"/>
      <c r="BAT40" s="927"/>
      <c r="BAU40" s="927"/>
      <c r="BAV40" s="927"/>
      <c r="BAW40" s="927"/>
      <c r="BAX40" s="927"/>
      <c r="BAY40" s="927"/>
      <c r="BAZ40" s="927"/>
      <c r="BBA40" s="927"/>
      <c r="BBB40" s="927"/>
      <c r="BBC40" s="927"/>
      <c r="BBD40" s="927"/>
      <c r="BBE40" s="927"/>
      <c r="BBF40" s="927"/>
      <c r="BBG40" s="927"/>
      <c r="BBH40" s="927"/>
      <c r="BBI40" s="927"/>
      <c r="BBJ40" s="927"/>
      <c r="BBK40" s="927"/>
      <c r="BBL40" s="927"/>
      <c r="BBM40" s="927"/>
      <c r="BBN40" s="927"/>
      <c r="BBO40" s="927"/>
      <c r="BBP40" s="927"/>
      <c r="BBQ40" s="927"/>
      <c r="BBR40" s="927"/>
      <c r="BBS40" s="927"/>
      <c r="BBT40" s="927"/>
      <c r="BBU40" s="927"/>
      <c r="BBV40" s="927"/>
      <c r="BBW40" s="927"/>
      <c r="BBX40" s="927"/>
      <c r="BBY40" s="927"/>
      <c r="BBZ40" s="927"/>
      <c r="BCA40" s="927"/>
      <c r="BCB40" s="927"/>
      <c r="BCC40" s="927"/>
      <c r="BCD40" s="927"/>
      <c r="BCE40" s="927"/>
      <c r="BCF40" s="927"/>
      <c r="BCG40" s="927"/>
      <c r="BCH40" s="927"/>
      <c r="BCI40" s="927"/>
      <c r="BCJ40" s="927"/>
      <c r="BCK40" s="927"/>
      <c r="BCL40" s="927"/>
      <c r="BCM40" s="927"/>
      <c r="BCN40" s="927"/>
      <c r="BCO40" s="927"/>
      <c r="BCP40" s="927"/>
      <c r="BCQ40" s="927"/>
      <c r="BCR40" s="927"/>
      <c r="BCS40" s="927"/>
      <c r="BCT40" s="927"/>
      <c r="BCU40" s="927"/>
      <c r="BCV40" s="927"/>
      <c r="BCW40" s="927"/>
      <c r="BCX40" s="927"/>
      <c r="BCY40" s="927"/>
      <c r="BCZ40" s="927"/>
      <c r="BDA40" s="927"/>
      <c r="BDB40" s="927"/>
      <c r="BDC40" s="927"/>
      <c r="BDD40" s="927"/>
      <c r="BDE40" s="927"/>
      <c r="BDF40" s="927"/>
      <c r="BDG40" s="927"/>
      <c r="BDH40" s="927"/>
      <c r="BDI40" s="927"/>
      <c r="BDJ40" s="927"/>
      <c r="BDK40" s="927"/>
      <c r="BDL40" s="927"/>
      <c r="BDM40" s="927"/>
      <c r="BDN40" s="927"/>
      <c r="BDO40" s="927"/>
      <c r="BDP40" s="927"/>
      <c r="BDQ40" s="927"/>
      <c r="BDR40" s="927"/>
      <c r="BDS40" s="927"/>
      <c r="BDT40" s="927"/>
      <c r="BDU40" s="927"/>
      <c r="BDV40" s="927"/>
      <c r="BDW40" s="927"/>
      <c r="BDX40" s="927"/>
      <c r="BDY40" s="927"/>
      <c r="BDZ40" s="927"/>
      <c r="BEA40" s="927"/>
      <c r="BEB40" s="927"/>
      <c r="BEC40" s="927"/>
      <c r="BED40" s="927"/>
      <c r="BEE40" s="927"/>
      <c r="BEF40" s="927"/>
      <c r="BEG40" s="927"/>
      <c r="BEH40" s="927"/>
      <c r="BEI40" s="927"/>
      <c r="BEJ40" s="927"/>
      <c r="BEK40" s="927"/>
      <c r="BEL40" s="927"/>
      <c r="BEM40" s="927"/>
      <c r="BEN40" s="927"/>
      <c r="BEO40" s="927"/>
      <c r="BEP40" s="927"/>
      <c r="BEQ40" s="927"/>
      <c r="BER40" s="927"/>
      <c r="BES40" s="927"/>
      <c r="BET40" s="927"/>
      <c r="BEU40" s="927"/>
      <c r="BEV40" s="927"/>
      <c r="BEW40" s="927"/>
      <c r="BEX40" s="927"/>
      <c r="BEY40" s="927"/>
      <c r="BEZ40" s="927"/>
      <c r="BFA40" s="927"/>
      <c r="BFB40" s="927"/>
      <c r="BFC40" s="927"/>
      <c r="BFD40" s="927"/>
      <c r="BFE40" s="927"/>
      <c r="BFF40" s="927"/>
      <c r="BFG40" s="927"/>
      <c r="BFH40" s="927"/>
      <c r="BFI40" s="927"/>
      <c r="BFJ40" s="927"/>
      <c r="BFK40" s="927"/>
      <c r="BFL40" s="927"/>
      <c r="BFM40" s="927"/>
      <c r="BFN40" s="927"/>
      <c r="BFO40" s="927"/>
      <c r="BFP40" s="927"/>
      <c r="BFQ40" s="927"/>
      <c r="BFR40" s="927"/>
      <c r="BFS40" s="927"/>
      <c r="BFT40" s="927"/>
      <c r="BFU40" s="927"/>
      <c r="BFV40" s="927"/>
      <c r="BFW40" s="927"/>
      <c r="BFX40" s="927"/>
      <c r="BFY40" s="927"/>
      <c r="BFZ40" s="927"/>
      <c r="BGA40" s="927"/>
      <c r="BGB40" s="927"/>
      <c r="BGC40" s="927"/>
      <c r="BGD40" s="927"/>
      <c r="BGE40" s="927"/>
      <c r="BGF40" s="927"/>
      <c r="BGG40" s="927"/>
      <c r="BGH40" s="927"/>
      <c r="BGI40" s="927"/>
      <c r="BGJ40" s="927"/>
      <c r="BGK40" s="927"/>
      <c r="BGL40" s="927"/>
      <c r="BGM40" s="927"/>
      <c r="BGN40" s="927"/>
      <c r="BGO40" s="927"/>
      <c r="BGP40" s="927"/>
      <c r="BGQ40" s="927"/>
      <c r="BGR40" s="927"/>
      <c r="BGS40" s="927"/>
      <c r="BGT40" s="927"/>
      <c r="BGU40" s="927"/>
      <c r="BGV40" s="927"/>
      <c r="BGW40" s="927"/>
      <c r="BGX40" s="927"/>
      <c r="BGY40" s="927"/>
      <c r="BGZ40" s="927"/>
      <c r="BHA40" s="927"/>
      <c r="BHB40" s="927"/>
      <c r="BHC40" s="927"/>
      <c r="BHD40" s="927"/>
      <c r="BHE40" s="927"/>
      <c r="BHF40" s="927"/>
      <c r="BHG40" s="927"/>
      <c r="BHH40" s="927"/>
      <c r="BHI40" s="927"/>
      <c r="BHJ40" s="927"/>
      <c r="BHK40" s="927"/>
      <c r="BHL40" s="927"/>
      <c r="BHM40" s="927"/>
      <c r="BHN40" s="927"/>
      <c r="BHO40" s="927"/>
      <c r="BHP40" s="927"/>
      <c r="BHQ40" s="927"/>
      <c r="BHR40" s="927"/>
      <c r="BHS40" s="927"/>
      <c r="BHT40" s="927"/>
      <c r="BHU40" s="927"/>
      <c r="BHV40" s="927"/>
      <c r="BHW40" s="927"/>
      <c r="BHX40" s="927"/>
      <c r="BHY40" s="927"/>
      <c r="BHZ40" s="927"/>
      <c r="BIA40" s="927"/>
      <c r="BIB40" s="927"/>
      <c r="BIC40" s="927"/>
      <c r="BID40" s="927"/>
      <c r="BIE40" s="927"/>
      <c r="BIF40" s="927"/>
      <c r="BIG40" s="927"/>
      <c r="BIH40" s="927"/>
      <c r="BII40" s="927"/>
      <c r="BIJ40" s="927"/>
      <c r="BIK40" s="927"/>
      <c r="BIL40" s="927"/>
      <c r="BIM40" s="927"/>
      <c r="BIN40" s="927"/>
      <c r="BIO40" s="927"/>
      <c r="BIP40" s="927"/>
      <c r="BIQ40" s="927"/>
      <c r="BIR40" s="927"/>
      <c r="BIS40" s="927"/>
      <c r="BIT40" s="927"/>
      <c r="BIU40" s="927"/>
      <c r="BIV40" s="927"/>
      <c r="BIW40" s="927"/>
      <c r="BIX40" s="927"/>
      <c r="BIY40" s="927"/>
      <c r="BIZ40" s="927"/>
      <c r="BJA40" s="927"/>
      <c r="BJB40" s="927"/>
      <c r="BJC40" s="927"/>
      <c r="BJD40" s="927"/>
      <c r="BJE40" s="927"/>
      <c r="BJF40" s="927"/>
      <c r="BJG40" s="927"/>
      <c r="BJH40" s="927"/>
      <c r="BJI40" s="927"/>
      <c r="BJJ40" s="927"/>
      <c r="BJK40" s="927"/>
      <c r="BJL40" s="927"/>
      <c r="BJM40" s="927"/>
      <c r="BJN40" s="927"/>
      <c r="BJO40" s="927"/>
      <c r="BJP40" s="927"/>
      <c r="BJQ40" s="927"/>
      <c r="BJR40" s="927"/>
      <c r="BJS40" s="927"/>
      <c r="BJT40" s="927"/>
      <c r="BJU40" s="927"/>
      <c r="BJV40" s="927"/>
      <c r="BJW40" s="927"/>
      <c r="BJX40" s="927"/>
      <c r="BJY40" s="927"/>
      <c r="BJZ40" s="927"/>
      <c r="BKA40" s="927"/>
      <c r="BKB40" s="927"/>
      <c r="BKC40" s="927"/>
      <c r="BKD40" s="927"/>
      <c r="BKE40" s="927"/>
      <c r="BKF40" s="927"/>
      <c r="BKG40" s="927"/>
      <c r="BKH40" s="927"/>
      <c r="BKI40" s="927"/>
      <c r="BKJ40" s="927"/>
      <c r="BKK40" s="927"/>
      <c r="BKL40" s="927"/>
      <c r="BKM40" s="927"/>
      <c r="BKN40" s="927"/>
      <c r="BKO40" s="927"/>
      <c r="BKP40" s="927"/>
      <c r="BKQ40" s="927"/>
      <c r="BKR40" s="927"/>
      <c r="BKS40" s="927"/>
      <c r="BKT40" s="927"/>
      <c r="BKU40" s="927"/>
      <c r="BKV40" s="927"/>
      <c r="BKW40" s="927"/>
      <c r="BKX40" s="927"/>
      <c r="BKY40" s="927"/>
      <c r="BKZ40" s="927"/>
      <c r="BLA40" s="927"/>
      <c r="BLB40" s="927"/>
      <c r="BLC40" s="927"/>
      <c r="BLD40" s="927"/>
      <c r="BLE40" s="927"/>
      <c r="BLF40" s="927"/>
      <c r="BLG40" s="927"/>
      <c r="BLH40" s="927"/>
      <c r="BLI40" s="927"/>
      <c r="BLJ40" s="927"/>
      <c r="BLK40" s="927"/>
      <c r="BLL40" s="927"/>
      <c r="BLM40" s="927"/>
      <c r="BLN40" s="927"/>
      <c r="BLO40" s="927"/>
      <c r="BLP40" s="927"/>
      <c r="BLQ40" s="927"/>
      <c r="BLR40" s="927"/>
      <c r="BLS40" s="927"/>
      <c r="BLT40" s="927"/>
      <c r="BLU40" s="927"/>
      <c r="BLV40" s="927"/>
      <c r="BLW40" s="927"/>
      <c r="BLX40" s="927"/>
      <c r="BLY40" s="927"/>
      <c r="BLZ40" s="927"/>
      <c r="BMA40" s="927"/>
      <c r="BMB40" s="927"/>
      <c r="BMC40" s="927"/>
      <c r="BMD40" s="927"/>
      <c r="BME40" s="927"/>
      <c r="BMF40" s="927"/>
      <c r="BMG40" s="927"/>
      <c r="BMH40" s="927"/>
      <c r="BMI40" s="927"/>
      <c r="BMJ40" s="927"/>
      <c r="BMK40" s="927"/>
      <c r="BML40" s="927"/>
      <c r="BMM40" s="927"/>
      <c r="BMN40" s="927"/>
      <c r="BMO40" s="927"/>
      <c r="BMP40" s="927"/>
      <c r="BMQ40" s="927"/>
      <c r="BMR40" s="927"/>
      <c r="BMS40" s="927"/>
      <c r="BMT40" s="927"/>
      <c r="BMU40" s="927"/>
      <c r="BMV40" s="927"/>
      <c r="BMW40" s="927"/>
      <c r="BMX40" s="927"/>
      <c r="BMY40" s="927"/>
      <c r="BMZ40" s="927"/>
      <c r="BNA40" s="927"/>
      <c r="BNB40" s="927"/>
      <c r="BNC40" s="927"/>
      <c r="BND40" s="927"/>
      <c r="BNE40" s="927"/>
      <c r="BNF40" s="927"/>
      <c r="BNG40" s="927"/>
      <c r="BNH40" s="927"/>
      <c r="BNI40" s="927"/>
      <c r="BNJ40" s="927"/>
      <c r="BNK40" s="927"/>
      <c r="BNL40" s="927"/>
      <c r="BNM40" s="927"/>
      <c r="BNN40" s="927"/>
      <c r="BNO40" s="927"/>
      <c r="BNP40" s="927"/>
      <c r="BNQ40" s="927"/>
      <c r="BNR40" s="927"/>
      <c r="BNS40" s="927"/>
      <c r="BNT40" s="927"/>
      <c r="BNU40" s="927"/>
      <c r="BNV40" s="927"/>
      <c r="BNW40" s="927"/>
      <c r="BNX40" s="927"/>
      <c r="BNY40" s="927"/>
      <c r="BNZ40" s="927"/>
      <c r="BOA40" s="927"/>
      <c r="BOB40" s="927"/>
      <c r="BOC40" s="927"/>
      <c r="BOD40" s="927"/>
      <c r="BOE40" s="927"/>
      <c r="BOF40" s="927"/>
      <c r="BOG40" s="927"/>
      <c r="BOH40" s="927"/>
      <c r="BOI40" s="927"/>
      <c r="BOJ40" s="927"/>
      <c r="BOK40" s="927"/>
      <c r="BOL40" s="927"/>
      <c r="BOM40" s="927"/>
      <c r="BON40" s="927"/>
      <c r="BOO40" s="927"/>
      <c r="BOP40" s="927"/>
      <c r="BOQ40" s="927"/>
      <c r="BOR40" s="927"/>
      <c r="BOS40" s="927"/>
      <c r="BOT40" s="927"/>
      <c r="BOU40" s="927"/>
      <c r="BOV40" s="927"/>
      <c r="BOW40" s="927"/>
      <c r="BOX40" s="927"/>
      <c r="BOY40" s="927"/>
      <c r="BOZ40" s="927"/>
      <c r="BPA40" s="927"/>
      <c r="BPB40" s="927"/>
      <c r="BPC40" s="927"/>
      <c r="BPD40" s="927"/>
      <c r="BPE40" s="927"/>
      <c r="BPF40" s="927"/>
      <c r="BPG40" s="927"/>
      <c r="BPH40" s="927"/>
      <c r="BPI40" s="927"/>
      <c r="BPJ40" s="927"/>
      <c r="BPK40" s="927"/>
      <c r="BPL40" s="927"/>
      <c r="BPM40" s="927"/>
      <c r="BPN40" s="927"/>
      <c r="BPO40" s="927"/>
      <c r="BPP40" s="927"/>
      <c r="BPQ40" s="927"/>
      <c r="BPR40" s="927"/>
      <c r="BPS40" s="927"/>
      <c r="BPT40" s="927"/>
      <c r="BPU40" s="927"/>
      <c r="BPV40" s="927"/>
      <c r="BPW40" s="927"/>
      <c r="BPX40" s="927"/>
      <c r="BPY40" s="927"/>
      <c r="BPZ40" s="927"/>
      <c r="BQA40" s="927"/>
      <c r="BQB40" s="927"/>
      <c r="BQC40" s="927"/>
      <c r="BQD40" s="927"/>
      <c r="BQE40" s="927"/>
      <c r="BQF40" s="927"/>
      <c r="BQG40" s="927"/>
      <c r="BQH40" s="927"/>
      <c r="BQI40" s="927"/>
      <c r="BQJ40" s="927"/>
      <c r="BQK40" s="927"/>
      <c r="BQL40" s="927"/>
      <c r="BQM40" s="927"/>
      <c r="BQN40" s="927"/>
      <c r="BQO40" s="927"/>
      <c r="BQP40" s="927"/>
      <c r="BQQ40" s="927"/>
      <c r="BQR40" s="927"/>
      <c r="BQS40" s="927"/>
      <c r="BQT40" s="927"/>
      <c r="BQU40" s="927"/>
      <c r="BQV40" s="927"/>
      <c r="BQW40" s="927"/>
      <c r="BQX40" s="927"/>
      <c r="BQY40" s="927"/>
      <c r="BQZ40" s="927"/>
      <c r="BRA40" s="927"/>
      <c r="BRB40" s="927"/>
      <c r="BRC40" s="927"/>
      <c r="BRD40" s="927"/>
      <c r="BRE40" s="927"/>
      <c r="BRF40" s="927"/>
      <c r="BRG40" s="927"/>
      <c r="BRH40" s="927"/>
      <c r="BRI40" s="927"/>
      <c r="BRJ40" s="927"/>
      <c r="BRK40" s="927"/>
      <c r="BRL40" s="927"/>
      <c r="BRM40" s="927"/>
      <c r="BRN40" s="927"/>
      <c r="BRO40" s="927"/>
      <c r="BRP40" s="927"/>
      <c r="BRQ40" s="927"/>
      <c r="BRR40" s="927"/>
      <c r="BRS40" s="927"/>
      <c r="BRT40" s="927"/>
      <c r="BRU40" s="927"/>
      <c r="BRV40" s="927"/>
      <c r="BRW40" s="927"/>
      <c r="BRX40" s="927"/>
      <c r="BRY40" s="927"/>
      <c r="BRZ40" s="927"/>
      <c r="BSA40" s="927"/>
      <c r="BSB40" s="927"/>
      <c r="BSC40" s="927"/>
      <c r="BSD40" s="927"/>
      <c r="BSE40" s="927"/>
      <c r="BSF40" s="927"/>
      <c r="BSG40" s="927"/>
      <c r="BSH40" s="927"/>
      <c r="BSI40" s="927"/>
      <c r="BSJ40" s="927"/>
      <c r="BSK40" s="927"/>
      <c r="BSL40" s="927"/>
      <c r="BSM40" s="927"/>
      <c r="BSN40" s="927"/>
      <c r="BSO40" s="927"/>
      <c r="BSP40" s="927"/>
      <c r="BSQ40" s="927"/>
      <c r="BSR40" s="927"/>
      <c r="BSS40" s="927"/>
      <c r="BST40" s="927"/>
      <c r="BSU40" s="927"/>
      <c r="BSV40" s="927"/>
      <c r="BSW40" s="927"/>
      <c r="BSX40" s="927"/>
      <c r="BSY40" s="927"/>
      <c r="BSZ40" s="927"/>
      <c r="BTA40" s="927"/>
      <c r="BTB40" s="927"/>
      <c r="BTC40" s="927"/>
      <c r="BTD40" s="927"/>
      <c r="BTE40" s="927"/>
      <c r="BTF40" s="927"/>
      <c r="BTG40" s="927"/>
      <c r="BTH40" s="927"/>
      <c r="BTI40" s="927"/>
      <c r="BTJ40" s="927"/>
      <c r="BTK40" s="927"/>
      <c r="BTL40" s="927"/>
      <c r="BTM40" s="927"/>
      <c r="BTN40" s="927"/>
      <c r="BTO40" s="927"/>
      <c r="BTP40" s="927"/>
      <c r="BTQ40" s="927"/>
      <c r="BTR40" s="927"/>
      <c r="BTS40" s="927"/>
      <c r="BTT40" s="927"/>
      <c r="BTU40" s="927"/>
      <c r="BTV40" s="927"/>
      <c r="BTW40" s="927"/>
      <c r="BTX40" s="927"/>
      <c r="BTY40" s="927"/>
      <c r="BTZ40" s="927"/>
      <c r="BUA40" s="927"/>
      <c r="BUB40" s="927"/>
      <c r="BUC40" s="927"/>
      <c r="BUD40" s="927"/>
      <c r="BUE40" s="927"/>
      <c r="BUF40" s="927"/>
      <c r="BUG40" s="927"/>
      <c r="BUH40" s="927"/>
      <c r="BUI40" s="927"/>
      <c r="BUJ40" s="927"/>
      <c r="BUK40" s="927"/>
      <c r="BUL40" s="927"/>
      <c r="BUM40" s="927"/>
      <c r="BUN40" s="927"/>
      <c r="BUO40" s="927"/>
      <c r="BUP40" s="927"/>
      <c r="BUQ40" s="927"/>
      <c r="BUR40" s="927"/>
      <c r="BUS40" s="927"/>
      <c r="BUT40" s="927"/>
      <c r="BUU40" s="927"/>
      <c r="BUV40" s="927"/>
      <c r="BUW40" s="927"/>
      <c r="BUX40" s="927"/>
      <c r="BUY40" s="927"/>
      <c r="BUZ40" s="927"/>
      <c r="BVA40" s="927"/>
      <c r="BVB40" s="927"/>
      <c r="BVC40" s="927"/>
      <c r="BVD40" s="927"/>
      <c r="BVE40" s="927"/>
      <c r="BVF40" s="927"/>
      <c r="BVG40" s="927"/>
      <c r="BVH40" s="927"/>
      <c r="BVI40" s="927"/>
      <c r="BVJ40" s="927"/>
      <c r="BVK40" s="927"/>
      <c r="BVL40" s="927"/>
      <c r="BVM40" s="927"/>
      <c r="BVN40" s="927"/>
      <c r="BVO40" s="927"/>
      <c r="BVP40" s="927"/>
      <c r="BVQ40" s="927"/>
      <c r="BVR40" s="927"/>
      <c r="BVS40" s="927"/>
      <c r="BVT40" s="927"/>
      <c r="BVU40" s="927"/>
      <c r="BVV40" s="927"/>
      <c r="BVW40" s="927"/>
      <c r="BVX40" s="927"/>
      <c r="BVY40" s="927"/>
      <c r="BVZ40" s="927"/>
      <c r="BWA40" s="927"/>
      <c r="BWB40" s="927"/>
      <c r="BWC40" s="927"/>
      <c r="BWD40" s="927"/>
      <c r="BWE40" s="927"/>
      <c r="BWF40" s="927"/>
      <c r="BWG40" s="927"/>
      <c r="BWH40" s="927"/>
      <c r="BWI40" s="927"/>
      <c r="BWJ40" s="927"/>
      <c r="BWK40" s="927"/>
      <c r="BWL40" s="927"/>
      <c r="BWM40" s="927"/>
      <c r="BWN40" s="927"/>
      <c r="BWO40" s="927"/>
      <c r="BWP40" s="927"/>
      <c r="BWQ40" s="927"/>
      <c r="BWR40" s="927"/>
      <c r="BWS40" s="927"/>
      <c r="BWT40" s="927"/>
      <c r="BWU40" s="927"/>
      <c r="BWV40" s="927"/>
      <c r="BWW40" s="927"/>
      <c r="BWX40" s="927"/>
      <c r="BWY40" s="927"/>
      <c r="BWZ40" s="927"/>
      <c r="BXA40" s="927"/>
      <c r="BXB40" s="927"/>
      <c r="BXC40" s="927"/>
      <c r="BXD40" s="927"/>
      <c r="BXE40" s="927"/>
      <c r="BXF40" s="927"/>
      <c r="BXG40" s="927"/>
      <c r="BXH40" s="927"/>
      <c r="BXI40" s="927"/>
      <c r="BXJ40" s="927"/>
      <c r="BXK40" s="927"/>
      <c r="BXL40" s="927"/>
      <c r="BXM40" s="927"/>
      <c r="BXN40" s="927"/>
      <c r="BXO40" s="927"/>
      <c r="BXP40" s="927"/>
      <c r="BXQ40" s="927"/>
      <c r="BXR40" s="927"/>
      <c r="BXS40" s="927"/>
      <c r="BXT40" s="927"/>
      <c r="BXU40" s="927"/>
      <c r="BXV40" s="927"/>
      <c r="BXW40" s="927"/>
      <c r="BXX40" s="927"/>
      <c r="BXY40" s="927"/>
      <c r="BXZ40" s="927"/>
      <c r="BYA40" s="927"/>
      <c r="BYB40" s="927"/>
      <c r="BYC40" s="927"/>
      <c r="BYD40" s="927"/>
      <c r="BYE40" s="927"/>
      <c r="BYF40" s="927"/>
      <c r="BYG40" s="927"/>
      <c r="BYH40" s="927"/>
      <c r="BYI40" s="927"/>
      <c r="BYJ40" s="927"/>
      <c r="BYK40" s="927"/>
      <c r="BYL40" s="927"/>
      <c r="BYM40" s="927"/>
      <c r="BYN40" s="927"/>
      <c r="BYO40" s="927"/>
      <c r="BYP40" s="927"/>
      <c r="BYQ40" s="927"/>
      <c r="BYR40" s="927"/>
      <c r="BYS40" s="927"/>
      <c r="BYT40" s="927"/>
      <c r="BYU40" s="927"/>
      <c r="BYV40" s="927"/>
      <c r="BYW40" s="927"/>
      <c r="BYX40" s="927"/>
      <c r="BYY40" s="927"/>
      <c r="BYZ40" s="927"/>
      <c r="BZA40" s="927"/>
      <c r="BZB40" s="927"/>
      <c r="BZC40" s="927"/>
      <c r="BZD40" s="927"/>
      <c r="BZE40" s="927"/>
      <c r="BZF40" s="927"/>
      <c r="BZG40" s="927"/>
      <c r="BZH40" s="927"/>
      <c r="BZI40" s="927"/>
      <c r="BZJ40" s="927"/>
      <c r="BZK40" s="927"/>
      <c r="BZL40" s="927"/>
      <c r="BZM40" s="927"/>
      <c r="BZN40" s="927"/>
      <c r="BZO40" s="927"/>
      <c r="BZP40" s="927"/>
      <c r="BZQ40" s="927"/>
      <c r="BZR40" s="927"/>
      <c r="BZS40" s="927"/>
      <c r="BZT40" s="927"/>
      <c r="BZU40" s="927"/>
      <c r="BZV40" s="927"/>
      <c r="BZW40" s="927"/>
      <c r="BZX40" s="927"/>
      <c r="BZY40" s="927"/>
      <c r="BZZ40" s="927"/>
      <c r="CAA40" s="927"/>
      <c r="CAB40" s="927"/>
      <c r="CAC40" s="927"/>
      <c r="CAD40" s="927"/>
      <c r="CAE40" s="927"/>
      <c r="CAF40" s="927"/>
      <c r="CAG40" s="927"/>
      <c r="CAH40" s="927"/>
      <c r="CAI40" s="927"/>
      <c r="CAJ40" s="927"/>
      <c r="CAK40" s="927"/>
      <c r="CAL40" s="927"/>
      <c r="CAM40" s="927"/>
      <c r="CAN40" s="927"/>
      <c r="CAO40" s="927"/>
      <c r="CAP40" s="927"/>
      <c r="CAQ40" s="927"/>
      <c r="CAR40" s="927"/>
      <c r="CAS40" s="927"/>
      <c r="CAT40" s="927"/>
      <c r="CAU40" s="927"/>
      <c r="CAV40" s="927"/>
      <c r="CAW40" s="927"/>
      <c r="CAX40" s="927"/>
      <c r="CAY40" s="927"/>
      <c r="CAZ40" s="927"/>
      <c r="CBA40" s="927"/>
      <c r="CBB40" s="927"/>
      <c r="CBC40" s="927"/>
      <c r="CBD40" s="927"/>
      <c r="CBE40" s="927"/>
      <c r="CBF40" s="927"/>
      <c r="CBG40" s="927"/>
      <c r="CBH40" s="927"/>
      <c r="CBI40" s="927"/>
      <c r="CBJ40" s="927"/>
      <c r="CBK40" s="927"/>
      <c r="CBL40" s="927"/>
      <c r="CBM40" s="927"/>
      <c r="CBN40" s="927"/>
      <c r="CBO40" s="927"/>
      <c r="CBP40" s="927"/>
      <c r="CBQ40" s="927"/>
      <c r="CBR40" s="927"/>
      <c r="CBS40" s="927"/>
      <c r="CBT40" s="927"/>
      <c r="CBU40" s="927"/>
      <c r="CBV40" s="927"/>
      <c r="CBW40" s="927"/>
      <c r="CBX40" s="927"/>
      <c r="CBY40" s="927"/>
      <c r="CBZ40" s="927"/>
      <c r="CCA40" s="927"/>
      <c r="CCB40" s="927"/>
      <c r="CCC40" s="927"/>
      <c r="CCD40" s="927"/>
      <c r="CCE40" s="927"/>
      <c r="CCF40" s="927"/>
      <c r="CCG40" s="927"/>
      <c r="CCH40" s="927"/>
      <c r="CCI40" s="927"/>
      <c r="CCJ40" s="927"/>
      <c r="CCK40" s="927"/>
      <c r="CCL40" s="927"/>
      <c r="CCM40" s="927"/>
      <c r="CCN40" s="927"/>
      <c r="CCO40" s="927"/>
      <c r="CCP40" s="927"/>
      <c r="CCQ40" s="927"/>
      <c r="CCR40" s="927"/>
      <c r="CCS40" s="927"/>
      <c r="CCT40" s="927"/>
      <c r="CCU40" s="927"/>
      <c r="CCV40" s="927"/>
      <c r="CCW40" s="927"/>
      <c r="CCX40" s="927"/>
      <c r="CCY40" s="927"/>
      <c r="CCZ40" s="927"/>
      <c r="CDA40" s="927"/>
      <c r="CDB40" s="927"/>
      <c r="CDC40" s="927"/>
      <c r="CDD40" s="927"/>
      <c r="CDE40" s="927"/>
      <c r="CDF40" s="927"/>
      <c r="CDG40" s="927"/>
      <c r="CDH40" s="927"/>
      <c r="CDI40" s="927"/>
      <c r="CDJ40" s="927"/>
      <c r="CDK40" s="927"/>
      <c r="CDL40" s="927"/>
      <c r="CDM40" s="927"/>
      <c r="CDN40" s="927"/>
      <c r="CDO40" s="927"/>
      <c r="CDP40" s="927"/>
      <c r="CDQ40" s="927"/>
      <c r="CDR40" s="927"/>
      <c r="CDS40" s="927"/>
      <c r="CDT40" s="927"/>
      <c r="CDU40" s="927"/>
      <c r="CDV40" s="927"/>
      <c r="CDW40" s="927"/>
      <c r="CDX40" s="927"/>
      <c r="CDY40" s="927"/>
      <c r="CDZ40" s="927"/>
      <c r="CEA40" s="927"/>
      <c r="CEB40" s="927"/>
      <c r="CEC40" s="927"/>
      <c r="CED40" s="927"/>
      <c r="CEE40" s="927"/>
      <c r="CEF40" s="927"/>
      <c r="CEG40" s="927"/>
      <c r="CEH40" s="927"/>
      <c r="CEI40" s="927"/>
      <c r="CEJ40" s="927"/>
      <c r="CEK40" s="927"/>
      <c r="CEL40" s="927"/>
      <c r="CEM40" s="927"/>
      <c r="CEN40" s="927"/>
      <c r="CEO40" s="927"/>
      <c r="CEP40" s="927"/>
      <c r="CEQ40" s="927"/>
      <c r="CER40" s="927"/>
      <c r="CES40" s="927"/>
      <c r="CET40" s="927"/>
      <c r="CEU40" s="927"/>
      <c r="CEV40" s="927"/>
      <c r="CEW40" s="927"/>
      <c r="CEX40" s="927"/>
      <c r="CEY40" s="927"/>
      <c r="CEZ40" s="927"/>
      <c r="CFA40" s="927"/>
      <c r="CFB40" s="927"/>
      <c r="CFC40" s="927"/>
      <c r="CFD40" s="927"/>
      <c r="CFE40" s="927"/>
      <c r="CFF40" s="927"/>
      <c r="CFG40" s="927"/>
      <c r="CFH40" s="927"/>
      <c r="CFI40" s="927"/>
      <c r="CFJ40" s="927"/>
      <c r="CFK40" s="927"/>
      <c r="CFL40" s="927"/>
      <c r="CFM40" s="927"/>
      <c r="CFN40" s="927"/>
      <c r="CFO40" s="927"/>
      <c r="CFP40" s="927"/>
      <c r="CFQ40" s="927"/>
      <c r="CFR40" s="927"/>
      <c r="CFS40" s="927"/>
      <c r="CFT40" s="927"/>
      <c r="CFU40" s="927"/>
      <c r="CFV40" s="927"/>
      <c r="CFW40" s="927"/>
      <c r="CFX40" s="927"/>
      <c r="CFY40" s="927"/>
      <c r="CFZ40" s="927"/>
      <c r="CGA40" s="927"/>
      <c r="CGB40" s="927"/>
      <c r="CGC40" s="927"/>
      <c r="CGD40" s="927"/>
      <c r="CGE40" s="927"/>
      <c r="CGF40" s="927"/>
      <c r="CGG40" s="927"/>
      <c r="CGH40" s="927"/>
      <c r="CGI40" s="927"/>
      <c r="CGJ40" s="927"/>
      <c r="CGK40" s="927"/>
      <c r="CGL40" s="927"/>
      <c r="CGM40" s="927"/>
      <c r="CGN40" s="927"/>
      <c r="CGO40" s="927"/>
      <c r="CGP40" s="927"/>
      <c r="CGQ40" s="927"/>
      <c r="CGR40" s="927"/>
      <c r="CGS40" s="927"/>
      <c r="CGT40" s="927"/>
      <c r="CGU40" s="927"/>
      <c r="CGV40" s="927"/>
      <c r="CGW40" s="927"/>
      <c r="CGX40" s="927"/>
      <c r="CGY40" s="927"/>
      <c r="CGZ40" s="927"/>
      <c r="CHA40" s="927"/>
      <c r="CHB40" s="927"/>
      <c r="CHC40" s="927"/>
      <c r="CHD40" s="927"/>
      <c r="CHE40" s="927"/>
      <c r="CHF40" s="927"/>
      <c r="CHG40" s="927"/>
      <c r="CHH40" s="927"/>
      <c r="CHI40" s="927"/>
      <c r="CHJ40" s="927"/>
      <c r="CHK40" s="927"/>
      <c r="CHL40" s="927"/>
      <c r="CHM40" s="927"/>
      <c r="CHN40" s="927"/>
      <c r="CHO40" s="927"/>
      <c r="CHP40" s="927"/>
      <c r="CHQ40" s="927"/>
      <c r="CHR40" s="927"/>
      <c r="CHS40" s="927"/>
      <c r="CHT40" s="927"/>
      <c r="CHU40" s="927"/>
      <c r="CHV40" s="927"/>
      <c r="CHW40" s="927"/>
      <c r="CHX40" s="927"/>
      <c r="CHY40" s="927"/>
      <c r="CHZ40" s="927"/>
      <c r="CIA40" s="927"/>
      <c r="CIB40" s="927"/>
      <c r="CIC40" s="927"/>
      <c r="CID40" s="927"/>
      <c r="CIE40" s="927"/>
      <c r="CIF40" s="927"/>
      <c r="CIG40" s="927"/>
      <c r="CIH40" s="927"/>
      <c r="CII40" s="927"/>
      <c r="CIJ40" s="927"/>
      <c r="CIK40" s="927"/>
      <c r="CIL40" s="927"/>
      <c r="CIM40" s="927"/>
      <c r="CIN40" s="927"/>
      <c r="CIO40" s="927"/>
      <c r="CIP40" s="927"/>
      <c r="CIQ40" s="927"/>
      <c r="CIR40" s="927"/>
      <c r="CIS40" s="927"/>
      <c r="CIT40" s="927"/>
      <c r="CIU40" s="927"/>
      <c r="CIV40" s="927"/>
      <c r="CIW40" s="927"/>
      <c r="CIX40" s="927"/>
      <c r="CIY40" s="927"/>
      <c r="CIZ40" s="927"/>
      <c r="CJA40" s="927"/>
      <c r="CJB40" s="927"/>
      <c r="CJC40" s="927"/>
      <c r="CJD40" s="927"/>
      <c r="CJE40" s="927"/>
      <c r="CJF40" s="927"/>
      <c r="CJG40" s="927"/>
      <c r="CJH40" s="927"/>
      <c r="CJI40" s="927"/>
      <c r="CJJ40" s="927"/>
      <c r="CJK40" s="927"/>
      <c r="CJL40" s="927"/>
      <c r="CJM40" s="927"/>
      <c r="CJN40" s="927"/>
      <c r="CJO40" s="927"/>
      <c r="CJP40" s="927"/>
      <c r="CJQ40" s="927"/>
      <c r="CJR40" s="927"/>
      <c r="CJS40" s="927"/>
      <c r="CJT40" s="927"/>
      <c r="CJU40" s="927"/>
      <c r="CJV40" s="927"/>
      <c r="CJW40" s="927"/>
      <c r="CJX40" s="927"/>
      <c r="CJY40" s="927"/>
      <c r="CJZ40" s="927"/>
      <c r="CKA40" s="927"/>
      <c r="CKB40" s="927"/>
      <c r="CKC40" s="927"/>
      <c r="CKD40" s="927"/>
      <c r="CKE40" s="927"/>
      <c r="CKF40" s="927"/>
      <c r="CKG40" s="927"/>
      <c r="CKH40" s="927"/>
      <c r="CKI40" s="927"/>
      <c r="CKJ40" s="927"/>
      <c r="CKK40" s="927"/>
      <c r="CKL40" s="927"/>
      <c r="CKM40" s="927"/>
      <c r="CKN40" s="927"/>
      <c r="CKO40" s="927"/>
      <c r="CKP40" s="927"/>
      <c r="CKQ40" s="927"/>
      <c r="CKR40" s="927"/>
      <c r="CKS40" s="927"/>
      <c r="CKT40" s="927"/>
      <c r="CKU40" s="927"/>
      <c r="CKV40" s="927"/>
      <c r="CKW40" s="927"/>
      <c r="CKX40" s="927"/>
      <c r="CKY40" s="927"/>
      <c r="CKZ40" s="927"/>
      <c r="CLA40" s="927"/>
      <c r="CLB40" s="927"/>
      <c r="CLC40" s="927"/>
      <c r="CLD40" s="927"/>
      <c r="CLE40" s="927"/>
      <c r="CLF40" s="927"/>
      <c r="CLG40" s="927"/>
      <c r="CLH40" s="927"/>
      <c r="CLI40" s="927"/>
      <c r="CLJ40" s="927"/>
      <c r="CLK40" s="927"/>
      <c r="CLL40" s="927"/>
      <c r="CLM40" s="927"/>
      <c r="CLN40" s="927"/>
      <c r="CLO40" s="927"/>
      <c r="CLP40" s="927"/>
      <c r="CLQ40" s="927"/>
      <c r="CLR40" s="927"/>
      <c r="CLS40" s="927"/>
      <c r="CLT40" s="927"/>
      <c r="CLU40" s="927"/>
      <c r="CLV40" s="927"/>
      <c r="CLW40" s="927"/>
      <c r="CLX40" s="927"/>
      <c r="CLY40" s="927"/>
      <c r="CLZ40" s="927"/>
      <c r="CMA40" s="927"/>
      <c r="CMB40" s="927"/>
      <c r="CMC40" s="927"/>
      <c r="CMD40" s="927"/>
      <c r="CME40" s="927"/>
      <c r="CMF40" s="927"/>
      <c r="CMG40" s="927"/>
      <c r="CMH40" s="927"/>
      <c r="CMI40" s="927"/>
      <c r="CMJ40" s="927"/>
      <c r="CMK40" s="927"/>
      <c r="CML40" s="927"/>
      <c r="CMM40" s="927"/>
      <c r="CMN40" s="927"/>
      <c r="CMO40" s="927"/>
      <c r="CMP40" s="927"/>
      <c r="CMQ40" s="927"/>
      <c r="CMR40" s="927"/>
      <c r="CMS40" s="927"/>
      <c r="CMT40" s="927"/>
      <c r="CMU40" s="927"/>
      <c r="CMV40" s="927"/>
      <c r="CMW40" s="927"/>
      <c r="CMX40" s="927"/>
      <c r="CMY40" s="927"/>
      <c r="CMZ40" s="927"/>
      <c r="CNA40" s="927"/>
      <c r="CNB40" s="927"/>
      <c r="CNC40" s="927"/>
      <c r="CND40" s="927"/>
      <c r="CNE40" s="927"/>
      <c r="CNF40" s="927"/>
      <c r="CNG40" s="927"/>
      <c r="CNH40" s="927"/>
      <c r="CNI40" s="927"/>
      <c r="CNJ40" s="927"/>
      <c r="CNK40" s="927"/>
      <c r="CNL40" s="927"/>
      <c r="CNM40" s="927"/>
      <c r="CNN40" s="927"/>
      <c r="CNO40" s="927"/>
      <c r="CNP40" s="927"/>
      <c r="CNQ40" s="927"/>
      <c r="CNR40" s="927"/>
      <c r="CNS40" s="927"/>
      <c r="CNT40" s="927"/>
      <c r="CNU40" s="927"/>
      <c r="CNV40" s="927"/>
      <c r="CNW40" s="927"/>
      <c r="CNX40" s="927"/>
      <c r="CNY40" s="927"/>
      <c r="CNZ40" s="927"/>
      <c r="COA40" s="927"/>
      <c r="COB40" s="927"/>
      <c r="COC40" s="927"/>
      <c r="COD40" s="927"/>
      <c r="COE40" s="927"/>
      <c r="COF40" s="927"/>
      <c r="COG40" s="927"/>
      <c r="COH40" s="927"/>
      <c r="COI40" s="927"/>
      <c r="COJ40" s="927"/>
      <c r="COK40" s="927"/>
      <c r="COL40" s="927"/>
      <c r="COM40" s="927"/>
      <c r="CON40" s="927"/>
      <c r="COO40" s="927"/>
      <c r="COP40" s="927"/>
      <c r="COQ40" s="927"/>
      <c r="COR40" s="927"/>
      <c r="COS40" s="927"/>
      <c r="COT40" s="927"/>
      <c r="COU40" s="927"/>
      <c r="COV40" s="927"/>
      <c r="COW40" s="927"/>
      <c r="COX40" s="927"/>
      <c r="COY40" s="927"/>
      <c r="COZ40" s="927"/>
      <c r="CPA40" s="927"/>
      <c r="CPB40" s="927"/>
      <c r="CPC40" s="927"/>
      <c r="CPD40" s="927"/>
      <c r="CPE40" s="927"/>
      <c r="CPF40" s="927"/>
      <c r="CPG40" s="927"/>
      <c r="CPH40" s="927"/>
      <c r="CPI40" s="927"/>
      <c r="CPJ40" s="927"/>
      <c r="CPK40" s="927"/>
      <c r="CPL40" s="927"/>
      <c r="CPM40" s="927"/>
      <c r="CPN40" s="927"/>
      <c r="CPO40" s="927"/>
      <c r="CPP40" s="927"/>
      <c r="CPQ40" s="927"/>
      <c r="CPR40" s="927"/>
      <c r="CPS40" s="927"/>
      <c r="CPT40" s="927"/>
      <c r="CPU40" s="927"/>
      <c r="CPV40" s="927"/>
      <c r="CPW40" s="927"/>
      <c r="CPX40" s="927"/>
      <c r="CPY40" s="927"/>
      <c r="CPZ40" s="927"/>
      <c r="CQA40" s="927"/>
      <c r="CQB40" s="927"/>
      <c r="CQC40" s="927"/>
      <c r="CQD40" s="927"/>
      <c r="CQE40" s="927"/>
      <c r="CQF40" s="927"/>
      <c r="CQG40" s="927"/>
      <c r="CQH40" s="927"/>
      <c r="CQI40" s="927"/>
      <c r="CQJ40" s="927"/>
      <c r="CQK40" s="927"/>
      <c r="CQL40" s="927"/>
      <c r="CQM40" s="927"/>
      <c r="CQN40" s="927"/>
      <c r="CQO40" s="927"/>
      <c r="CQP40" s="927"/>
      <c r="CQQ40" s="927"/>
      <c r="CQR40" s="927"/>
      <c r="CQS40" s="927"/>
      <c r="CQT40" s="927"/>
      <c r="CQU40" s="927"/>
      <c r="CQV40" s="927"/>
      <c r="CQW40" s="927"/>
      <c r="CQX40" s="927"/>
      <c r="CQY40" s="927"/>
      <c r="CQZ40" s="927"/>
      <c r="CRA40" s="927"/>
      <c r="CRB40" s="927"/>
      <c r="CRC40" s="927"/>
      <c r="CRD40" s="927"/>
      <c r="CRE40" s="927"/>
      <c r="CRF40" s="927"/>
      <c r="CRG40" s="927"/>
      <c r="CRH40" s="927"/>
      <c r="CRI40" s="927"/>
      <c r="CRJ40" s="927"/>
      <c r="CRK40" s="927"/>
      <c r="CRL40" s="927"/>
      <c r="CRM40" s="927"/>
      <c r="CRN40" s="927"/>
      <c r="CRO40" s="927"/>
      <c r="CRP40" s="927"/>
      <c r="CRQ40" s="927"/>
      <c r="CRR40" s="927"/>
      <c r="CRS40" s="927"/>
      <c r="CRT40" s="927"/>
      <c r="CRU40" s="927"/>
      <c r="CRV40" s="927"/>
      <c r="CRW40" s="927"/>
      <c r="CRX40" s="927"/>
      <c r="CRY40" s="927"/>
      <c r="CRZ40" s="927"/>
      <c r="CSA40" s="927"/>
      <c r="CSB40" s="927"/>
      <c r="CSC40" s="927"/>
      <c r="CSD40" s="927"/>
      <c r="CSE40" s="927"/>
      <c r="CSF40" s="927"/>
      <c r="CSG40" s="927"/>
      <c r="CSH40" s="927"/>
      <c r="CSI40" s="927"/>
      <c r="CSJ40" s="927"/>
      <c r="CSK40" s="927"/>
      <c r="CSL40" s="927"/>
      <c r="CSM40" s="927"/>
      <c r="CSN40" s="927"/>
      <c r="CSO40" s="927"/>
      <c r="CSP40" s="927"/>
      <c r="CSQ40" s="927"/>
      <c r="CSR40" s="927"/>
      <c r="CSS40" s="927"/>
      <c r="CST40" s="927"/>
      <c r="CSU40" s="927"/>
      <c r="CSV40" s="927"/>
      <c r="CSW40" s="927"/>
      <c r="CSX40" s="927"/>
      <c r="CSY40" s="927"/>
      <c r="CSZ40" s="927"/>
      <c r="CTA40" s="927"/>
      <c r="CTB40" s="927"/>
      <c r="CTC40" s="927"/>
      <c r="CTD40" s="927"/>
      <c r="CTE40" s="927"/>
      <c r="CTF40" s="927"/>
      <c r="CTG40" s="927"/>
      <c r="CTH40" s="927"/>
      <c r="CTI40" s="927"/>
      <c r="CTJ40" s="927"/>
      <c r="CTK40" s="927"/>
      <c r="CTL40" s="927"/>
      <c r="CTM40" s="927"/>
      <c r="CTN40" s="927"/>
      <c r="CTO40" s="927"/>
      <c r="CTP40" s="927"/>
      <c r="CTQ40" s="927"/>
      <c r="CTR40" s="927"/>
      <c r="CTS40" s="927"/>
      <c r="CTT40" s="927"/>
      <c r="CTU40" s="927"/>
      <c r="CTV40" s="927"/>
      <c r="CTW40" s="927"/>
      <c r="CTX40" s="927"/>
      <c r="CTY40" s="927"/>
      <c r="CTZ40" s="927"/>
      <c r="CUA40" s="927"/>
      <c r="CUB40" s="927"/>
      <c r="CUC40" s="927"/>
      <c r="CUD40" s="927"/>
      <c r="CUE40" s="927"/>
      <c r="CUF40" s="927"/>
      <c r="CUG40" s="927"/>
      <c r="CUH40" s="927"/>
      <c r="CUI40" s="927"/>
      <c r="CUJ40" s="927"/>
      <c r="CUK40" s="927"/>
      <c r="CUL40" s="927"/>
      <c r="CUM40" s="927"/>
      <c r="CUN40" s="927"/>
      <c r="CUO40" s="927"/>
      <c r="CUP40" s="927"/>
      <c r="CUQ40" s="927"/>
      <c r="CUR40" s="927"/>
      <c r="CUS40" s="927"/>
      <c r="CUT40" s="927"/>
      <c r="CUU40" s="927"/>
      <c r="CUV40" s="927"/>
      <c r="CUW40" s="927"/>
      <c r="CUX40" s="927"/>
      <c r="CUY40" s="927"/>
      <c r="CUZ40" s="927"/>
      <c r="CVA40" s="927"/>
      <c r="CVB40" s="927"/>
      <c r="CVC40" s="927"/>
      <c r="CVD40" s="927"/>
      <c r="CVE40" s="927"/>
      <c r="CVF40" s="927"/>
      <c r="CVG40" s="927"/>
      <c r="CVH40" s="927"/>
      <c r="CVI40" s="927"/>
      <c r="CVJ40" s="927"/>
      <c r="CVK40" s="927"/>
      <c r="CVL40" s="927"/>
      <c r="CVM40" s="927"/>
      <c r="CVN40" s="927"/>
      <c r="CVO40" s="927"/>
      <c r="CVP40" s="927"/>
      <c r="CVQ40" s="927"/>
      <c r="CVR40" s="927"/>
      <c r="CVS40" s="927"/>
      <c r="CVT40" s="927"/>
      <c r="CVU40" s="927"/>
      <c r="CVV40" s="927"/>
      <c r="CVW40" s="927"/>
      <c r="CVX40" s="927"/>
      <c r="CVY40" s="927"/>
      <c r="CVZ40" s="927"/>
      <c r="CWA40" s="927"/>
      <c r="CWB40" s="927"/>
      <c r="CWC40" s="927"/>
      <c r="CWD40" s="927"/>
      <c r="CWE40" s="927"/>
      <c r="CWF40" s="927"/>
      <c r="CWG40" s="927"/>
      <c r="CWH40" s="927"/>
      <c r="CWI40" s="927"/>
      <c r="CWJ40" s="927"/>
      <c r="CWK40" s="927"/>
      <c r="CWL40" s="927"/>
      <c r="CWM40" s="927"/>
      <c r="CWN40" s="927"/>
      <c r="CWO40" s="927"/>
      <c r="CWP40" s="927"/>
      <c r="CWQ40" s="927"/>
      <c r="CWR40" s="927"/>
      <c r="CWS40" s="927"/>
      <c r="CWT40" s="927"/>
      <c r="CWU40" s="927"/>
      <c r="CWV40" s="927"/>
      <c r="CWW40" s="927"/>
      <c r="CWX40" s="927"/>
      <c r="CWY40" s="927"/>
      <c r="CWZ40" s="927"/>
      <c r="CXA40" s="927"/>
      <c r="CXB40" s="927"/>
      <c r="CXC40" s="927"/>
      <c r="CXD40" s="927"/>
      <c r="CXE40" s="927"/>
      <c r="CXF40" s="927"/>
      <c r="CXG40" s="927"/>
      <c r="CXH40" s="927"/>
      <c r="CXI40" s="927"/>
      <c r="CXJ40" s="927"/>
      <c r="CXK40" s="927"/>
      <c r="CXL40" s="927"/>
      <c r="CXM40" s="927"/>
      <c r="CXN40" s="927"/>
      <c r="CXO40" s="927"/>
      <c r="CXP40" s="927"/>
      <c r="CXQ40" s="927"/>
      <c r="CXR40" s="927"/>
      <c r="CXS40" s="927"/>
      <c r="CXT40" s="927"/>
      <c r="CXU40" s="927"/>
      <c r="CXV40" s="927"/>
      <c r="CXW40" s="927"/>
      <c r="CXX40" s="927"/>
      <c r="CXY40" s="927"/>
      <c r="CXZ40" s="927"/>
      <c r="CYA40" s="927"/>
      <c r="CYB40" s="927"/>
      <c r="CYC40" s="927"/>
      <c r="CYD40" s="927"/>
      <c r="CYE40" s="927"/>
      <c r="CYF40" s="927"/>
      <c r="CYG40" s="927"/>
      <c r="CYH40" s="927"/>
      <c r="CYI40" s="927"/>
      <c r="CYJ40" s="927"/>
      <c r="CYK40" s="927"/>
      <c r="CYL40" s="927"/>
      <c r="CYM40" s="927"/>
      <c r="CYN40" s="927"/>
      <c r="CYO40" s="927"/>
      <c r="CYP40" s="927"/>
      <c r="CYQ40" s="927"/>
      <c r="CYR40" s="927"/>
      <c r="CYS40" s="927"/>
      <c r="CYT40" s="927"/>
      <c r="CYU40" s="927"/>
      <c r="CYV40" s="927"/>
      <c r="CYW40" s="927"/>
      <c r="CYX40" s="927"/>
      <c r="CYY40" s="927"/>
      <c r="CYZ40" s="927"/>
      <c r="CZA40" s="927"/>
      <c r="CZB40" s="927"/>
      <c r="CZC40" s="927"/>
      <c r="CZD40" s="927"/>
      <c r="CZE40" s="927"/>
      <c r="CZF40" s="927"/>
      <c r="CZG40" s="927"/>
      <c r="CZH40" s="927"/>
      <c r="CZI40" s="927"/>
      <c r="CZJ40" s="927"/>
      <c r="CZK40" s="927"/>
      <c r="CZL40" s="927"/>
      <c r="CZM40" s="927"/>
      <c r="CZN40" s="927"/>
      <c r="CZO40" s="927"/>
      <c r="CZP40" s="927"/>
      <c r="CZQ40" s="927"/>
      <c r="CZR40" s="927"/>
      <c r="CZS40" s="927"/>
      <c r="CZT40" s="927"/>
      <c r="CZU40" s="927"/>
      <c r="CZV40" s="927"/>
      <c r="CZW40" s="927"/>
      <c r="CZX40" s="927"/>
      <c r="CZY40" s="927"/>
      <c r="CZZ40" s="927"/>
      <c r="DAA40" s="927"/>
      <c r="DAB40" s="927"/>
      <c r="DAC40" s="927"/>
      <c r="DAD40" s="927"/>
      <c r="DAE40" s="927"/>
      <c r="DAF40" s="927"/>
      <c r="DAG40" s="927"/>
      <c r="DAH40" s="927"/>
      <c r="DAI40" s="927"/>
      <c r="DAJ40" s="927"/>
      <c r="DAK40" s="927"/>
      <c r="DAL40" s="927"/>
      <c r="DAM40" s="927"/>
      <c r="DAN40" s="927"/>
      <c r="DAO40" s="927"/>
      <c r="DAP40" s="927"/>
      <c r="DAQ40" s="927"/>
      <c r="DAR40" s="927"/>
      <c r="DAS40" s="927"/>
      <c r="DAT40" s="927"/>
      <c r="DAU40" s="927"/>
      <c r="DAV40" s="927"/>
      <c r="DAW40" s="927"/>
      <c r="DAX40" s="927"/>
      <c r="DAY40" s="927"/>
      <c r="DAZ40" s="927"/>
      <c r="DBA40" s="927"/>
      <c r="DBB40" s="927"/>
      <c r="DBC40" s="927"/>
      <c r="DBD40" s="927"/>
      <c r="DBE40" s="927"/>
      <c r="DBF40" s="927"/>
      <c r="DBG40" s="927"/>
      <c r="DBH40" s="927"/>
      <c r="DBI40" s="927"/>
      <c r="DBJ40" s="927"/>
      <c r="DBK40" s="927"/>
      <c r="DBL40" s="927"/>
      <c r="DBM40" s="927"/>
      <c r="DBN40" s="927"/>
      <c r="DBO40" s="927"/>
      <c r="DBP40" s="927"/>
      <c r="DBQ40" s="927"/>
      <c r="DBR40" s="927"/>
      <c r="DBS40" s="927"/>
      <c r="DBT40" s="927"/>
      <c r="DBU40" s="927"/>
      <c r="DBV40" s="927"/>
      <c r="DBW40" s="927"/>
      <c r="DBX40" s="927"/>
      <c r="DBY40" s="927"/>
      <c r="DBZ40" s="927"/>
      <c r="DCA40" s="927"/>
      <c r="DCB40" s="927"/>
      <c r="DCC40" s="927"/>
      <c r="DCD40" s="927"/>
      <c r="DCE40" s="927"/>
      <c r="DCF40" s="927"/>
      <c r="DCG40" s="927"/>
      <c r="DCH40" s="927"/>
      <c r="DCI40" s="927"/>
      <c r="DCJ40" s="927"/>
      <c r="DCK40" s="927"/>
      <c r="DCL40" s="927"/>
      <c r="DCM40" s="927"/>
      <c r="DCN40" s="927"/>
      <c r="DCO40" s="927"/>
      <c r="DCP40" s="927"/>
      <c r="DCQ40" s="927"/>
      <c r="DCR40" s="927"/>
      <c r="DCS40" s="927"/>
      <c r="DCT40" s="927"/>
      <c r="DCU40" s="927"/>
      <c r="DCV40" s="927"/>
      <c r="DCW40" s="927"/>
      <c r="DCX40" s="927"/>
      <c r="DCY40" s="927"/>
      <c r="DCZ40" s="927"/>
      <c r="DDA40" s="927"/>
      <c r="DDB40" s="927"/>
      <c r="DDC40" s="927"/>
      <c r="DDD40" s="927"/>
      <c r="DDE40" s="927"/>
      <c r="DDF40" s="927"/>
      <c r="DDG40" s="927"/>
      <c r="DDH40" s="927"/>
      <c r="DDI40" s="927"/>
      <c r="DDJ40" s="927"/>
      <c r="DDK40" s="927"/>
      <c r="DDL40" s="927"/>
      <c r="DDM40" s="927"/>
      <c r="DDN40" s="927"/>
      <c r="DDO40" s="927"/>
      <c r="DDP40" s="927"/>
      <c r="DDQ40" s="927"/>
      <c r="DDR40" s="927"/>
      <c r="DDS40" s="927"/>
      <c r="DDT40" s="927"/>
      <c r="DDU40" s="927"/>
      <c r="DDV40" s="927"/>
      <c r="DDW40" s="927"/>
      <c r="DDX40" s="927"/>
      <c r="DDY40" s="927"/>
      <c r="DDZ40" s="927"/>
      <c r="DEA40" s="927"/>
      <c r="DEB40" s="927"/>
      <c r="DEC40" s="927"/>
      <c r="DED40" s="927"/>
      <c r="DEE40" s="927"/>
      <c r="DEF40" s="927"/>
      <c r="DEG40" s="927"/>
      <c r="DEH40" s="927"/>
      <c r="DEI40" s="927"/>
      <c r="DEJ40" s="927"/>
      <c r="DEK40" s="927"/>
      <c r="DEL40" s="927"/>
      <c r="DEM40" s="927"/>
      <c r="DEN40" s="927"/>
      <c r="DEO40" s="927"/>
      <c r="DEP40" s="927"/>
      <c r="DEQ40" s="927"/>
      <c r="DER40" s="927"/>
      <c r="DES40" s="927"/>
      <c r="DET40" s="927"/>
      <c r="DEU40" s="927"/>
      <c r="DEV40" s="927"/>
      <c r="DEW40" s="927"/>
      <c r="DEX40" s="927"/>
      <c r="DEY40" s="927"/>
      <c r="DEZ40" s="927"/>
      <c r="DFA40" s="927"/>
      <c r="DFB40" s="927"/>
      <c r="DFC40" s="927"/>
      <c r="DFD40" s="927"/>
      <c r="DFE40" s="927"/>
      <c r="DFF40" s="927"/>
      <c r="DFG40" s="927"/>
      <c r="DFH40" s="927"/>
      <c r="DFI40" s="927"/>
      <c r="DFJ40" s="927"/>
      <c r="DFK40" s="927"/>
      <c r="DFL40" s="927"/>
      <c r="DFM40" s="927"/>
      <c r="DFN40" s="927"/>
      <c r="DFO40" s="927"/>
      <c r="DFP40" s="927"/>
      <c r="DFQ40" s="927"/>
      <c r="DFR40" s="927"/>
      <c r="DFS40" s="927"/>
      <c r="DFT40" s="927"/>
      <c r="DFU40" s="927"/>
      <c r="DFV40" s="927"/>
      <c r="DFW40" s="927"/>
      <c r="DFX40" s="927"/>
      <c r="DFY40" s="927"/>
      <c r="DFZ40" s="927"/>
      <c r="DGA40" s="927"/>
      <c r="DGB40" s="927"/>
      <c r="DGC40" s="927"/>
      <c r="DGD40" s="927"/>
      <c r="DGE40" s="927"/>
      <c r="DGF40" s="927"/>
      <c r="DGG40" s="927"/>
      <c r="DGH40" s="927"/>
      <c r="DGI40" s="927"/>
      <c r="DGJ40" s="927"/>
      <c r="DGK40" s="927"/>
      <c r="DGL40" s="927"/>
      <c r="DGM40" s="927"/>
      <c r="DGN40" s="927"/>
      <c r="DGO40" s="927"/>
      <c r="DGP40" s="927"/>
      <c r="DGQ40" s="927"/>
      <c r="DGR40" s="927"/>
      <c r="DGS40" s="927"/>
      <c r="DGT40" s="927"/>
      <c r="DGU40" s="927"/>
      <c r="DGV40" s="927"/>
      <c r="DGW40" s="927"/>
      <c r="DGX40" s="927"/>
      <c r="DGY40" s="927"/>
      <c r="DGZ40" s="927"/>
      <c r="DHA40" s="927"/>
      <c r="DHB40" s="927"/>
      <c r="DHC40" s="927"/>
      <c r="DHD40" s="927"/>
      <c r="DHE40" s="927"/>
      <c r="DHF40" s="927"/>
      <c r="DHG40" s="927"/>
      <c r="DHH40" s="927"/>
      <c r="DHI40" s="927"/>
      <c r="DHJ40" s="927"/>
      <c r="DHK40" s="927"/>
      <c r="DHL40" s="927"/>
      <c r="DHM40" s="927"/>
      <c r="DHN40" s="927"/>
      <c r="DHO40" s="927"/>
      <c r="DHP40" s="927"/>
      <c r="DHQ40" s="927"/>
      <c r="DHR40" s="927"/>
      <c r="DHS40" s="927"/>
      <c r="DHT40" s="927"/>
      <c r="DHU40" s="927"/>
      <c r="DHV40" s="927"/>
      <c r="DHW40" s="927"/>
      <c r="DHX40" s="927"/>
      <c r="DHY40" s="927"/>
      <c r="DHZ40" s="927"/>
      <c r="DIA40" s="927"/>
      <c r="DIB40" s="927"/>
      <c r="DIC40" s="927"/>
      <c r="DID40" s="927"/>
      <c r="DIE40" s="927"/>
      <c r="DIF40" s="927"/>
      <c r="DIG40" s="927"/>
      <c r="DIH40" s="927"/>
      <c r="DII40" s="927"/>
      <c r="DIJ40" s="927"/>
      <c r="DIK40" s="927"/>
      <c r="DIL40" s="927"/>
      <c r="DIM40" s="927"/>
      <c r="DIN40" s="927"/>
      <c r="DIO40" s="927"/>
      <c r="DIP40" s="927"/>
      <c r="DIQ40" s="927"/>
      <c r="DIR40" s="927"/>
      <c r="DIS40" s="927"/>
      <c r="DIT40" s="927"/>
      <c r="DIU40" s="927"/>
      <c r="DIV40" s="927"/>
      <c r="DIW40" s="927"/>
      <c r="DIX40" s="927"/>
      <c r="DIY40" s="927"/>
      <c r="DIZ40" s="927"/>
      <c r="DJA40" s="927"/>
      <c r="DJB40" s="927"/>
      <c r="DJC40" s="927"/>
      <c r="DJD40" s="927"/>
      <c r="DJE40" s="927"/>
      <c r="DJF40" s="927"/>
      <c r="DJG40" s="927"/>
      <c r="DJH40" s="927"/>
      <c r="DJI40" s="927"/>
      <c r="DJJ40" s="927"/>
      <c r="DJK40" s="927"/>
      <c r="DJL40" s="927"/>
      <c r="DJM40" s="927"/>
      <c r="DJN40" s="927"/>
      <c r="DJO40" s="927"/>
      <c r="DJP40" s="927"/>
      <c r="DJQ40" s="927"/>
      <c r="DJR40" s="927"/>
      <c r="DJS40" s="927"/>
      <c r="DJT40" s="927"/>
      <c r="DJU40" s="927"/>
      <c r="DJV40" s="927"/>
      <c r="DJW40" s="927"/>
      <c r="DJX40" s="927"/>
      <c r="DJY40" s="927"/>
      <c r="DJZ40" s="927"/>
      <c r="DKA40" s="927"/>
      <c r="DKB40" s="927"/>
      <c r="DKC40" s="927"/>
      <c r="DKD40" s="927"/>
      <c r="DKE40" s="927"/>
      <c r="DKF40" s="927"/>
      <c r="DKG40" s="927"/>
      <c r="DKH40" s="927"/>
      <c r="DKI40" s="927"/>
      <c r="DKJ40" s="927"/>
      <c r="DKK40" s="927"/>
      <c r="DKL40" s="927"/>
      <c r="DKM40" s="927"/>
      <c r="DKN40" s="927"/>
      <c r="DKO40" s="927"/>
      <c r="DKP40" s="927"/>
      <c r="DKQ40" s="927"/>
      <c r="DKR40" s="927"/>
      <c r="DKS40" s="927"/>
      <c r="DKT40" s="927"/>
      <c r="DKU40" s="927"/>
      <c r="DKV40" s="927"/>
      <c r="DKW40" s="927"/>
      <c r="DKX40" s="927"/>
      <c r="DKY40" s="927"/>
      <c r="DKZ40" s="927"/>
      <c r="DLA40" s="927"/>
      <c r="DLB40" s="927"/>
      <c r="DLC40" s="927"/>
      <c r="DLD40" s="927"/>
      <c r="DLE40" s="927"/>
      <c r="DLF40" s="927"/>
      <c r="DLG40" s="927"/>
      <c r="DLH40" s="927"/>
      <c r="DLI40" s="927"/>
      <c r="DLJ40" s="927"/>
      <c r="DLK40" s="927"/>
      <c r="DLL40" s="927"/>
      <c r="DLM40" s="927"/>
      <c r="DLN40" s="927"/>
      <c r="DLO40" s="927"/>
      <c r="DLP40" s="927"/>
      <c r="DLQ40" s="927"/>
      <c r="DLR40" s="927"/>
      <c r="DLS40" s="927"/>
      <c r="DLT40" s="927"/>
      <c r="DLU40" s="927"/>
      <c r="DLV40" s="927"/>
      <c r="DLW40" s="927"/>
      <c r="DLX40" s="927"/>
      <c r="DLY40" s="927"/>
      <c r="DLZ40" s="927"/>
      <c r="DMA40" s="927"/>
      <c r="DMB40" s="927"/>
      <c r="DMC40" s="927"/>
      <c r="DMD40" s="927"/>
      <c r="DME40" s="927"/>
      <c r="DMF40" s="927"/>
      <c r="DMG40" s="927"/>
      <c r="DMH40" s="927"/>
      <c r="DMI40" s="927"/>
      <c r="DMJ40" s="927"/>
      <c r="DMK40" s="927"/>
      <c r="DML40" s="927"/>
      <c r="DMM40" s="927"/>
      <c r="DMN40" s="927"/>
      <c r="DMO40" s="927"/>
      <c r="DMP40" s="927"/>
      <c r="DMQ40" s="927"/>
      <c r="DMR40" s="927"/>
      <c r="DMS40" s="927"/>
      <c r="DMT40" s="927"/>
      <c r="DMU40" s="927"/>
      <c r="DMV40" s="927"/>
      <c r="DMW40" s="927"/>
      <c r="DMX40" s="927"/>
      <c r="DMY40" s="927"/>
      <c r="DMZ40" s="927"/>
      <c r="DNA40" s="927"/>
      <c r="DNB40" s="927"/>
      <c r="DNC40" s="927"/>
      <c r="DND40" s="927"/>
      <c r="DNE40" s="927"/>
      <c r="DNF40" s="927"/>
      <c r="DNG40" s="927"/>
      <c r="DNH40" s="927"/>
      <c r="DNI40" s="927"/>
      <c r="DNJ40" s="927"/>
      <c r="DNK40" s="927"/>
      <c r="DNL40" s="927"/>
      <c r="DNM40" s="927"/>
      <c r="DNN40" s="927"/>
      <c r="DNO40" s="927"/>
      <c r="DNP40" s="927"/>
      <c r="DNQ40" s="927"/>
      <c r="DNR40" s="927"/>
      <c r="DNS40" s="927"/>
      <c r="DNT40" s="927"/>
      <c r="DNU40" s="927"/>
      <c r="DNV40" s="927"/>
      <c r="DNW40" s="927"/>
      <c r="DNX40" s="927"/>
      <c r="DNY40" s="927"/>
      <c r="DNZ40" s="927"/>
      <c r="DOA40" s="927"/>
      <c r="DOB40" s="927"/>
      <c r="DOC40" s="927"/>
      <c r="DOD40" s="927"/>
      <c r="DOE40" s="927"/>
      <c r="DOF40" s="927"/>
      <c r="DOG40" s="927"/>
      <c r="DOH40" s="927"/>
      <c r="DOI40" s="927"/>
      <c r="DOJ40" s="927"/>
      <c r="DOK40" s="927"/>
      <c r="DOL40" s="927"/>
      <c r="DOM40" s="927"/>
      <c r="DON40" s="927"/>
      <c r="DOO40" s="927"/>
      <c r="DOP40" s="927"/>
      <c r="DOQ40" s="927"/>
      <c r="DOR40" s="927"/>
      <c r="DOS40" s="927"/>
      <c r="DOT40" s="927"/>
      <c r="DOU40" s="927"/>
      <c r="DOV40" s="927"/>
      <c r="DOW40" s="927"/>
      <c r="DOX40" s="927"/>
      <c r="DOY40" s="927"/>
      <c r="DOZ40" s="927"/>
      <c r="DPA40" s="927"/>
      <c r="DPB40" s="927"/>
      <c r="DPC40" s="927"/>
      <c r="DPD40" s="927"/>
      <c r="DPE40" s="927"/>
      <c r="DPF40" s="927"/>
      <c r="DPG40" s="927"/>
      <c r="DPH40" s="927"/>
      <c r="DPI40" s="927"/>
      <c r="DPJ40" s="927"/>
      <c r="DPK40" s="927"/>
      <c r="DPL40" s="927"/>
      <c r="DPM40" s="927"/>
      <c r="DPN40" s="927"/>
      <c r="DPO40" s="927"/>
      <c r="DPP40" s="927"/>
      <c r="DPQ40" s="927"/>
      <c r="DPR40" s="927"/>
      <c r="DPS40" s="927"/>
      <c r="DPT40" s="927"/>
      <c r="DPU40" s="927"/>
      <c r="DPV40" s="927"/>
      <c r="DPW40" s="927"/>
      <c r="DPX40" s="927"/>
      <c r="DPY40" s="927"/>
      <c r="DPZ40" s="927"/>
      <c r="DQA40" s="927"/>
      <c r="DQB40" s="927"/>
      <c r="DQC40" s="927"/>
      <c r="DQD40" s="927"/>
      <c r="DQE40" s="927"/>
      <c r="DQF40" s="927"/>
      <c r="DQG40" s="927"/>
      <c r="DQH40" s="927"/>
      <c r="DQI40" s="927"/>
      <c r="DQJ40" s="927"/>
      <c r="DQK40" s="927"/>
      <c r="DQL40" s="927"/>
      <c r="DQM40" s="927"/>
      <c r="DQN40" s="927"/>
      <c r="DQO40" s="927"/>
      <c r="DQP40" s="927"/>
      <c r="DQQ40" s="927"/>
      <c r="DQR40" s="927"/>
      <c r="DQS40" s="927"/>
      <c r="DQT40" s="927"/>
      <c r="DQU40" s="927"/>
      <c r="DQV40" s="927"/>
      <c r="DQW40" s="927"/>
      <c r="DQX40" s="927"/>
      <c r="DQY40" s="927"/>
      <c r="DQZ40" s="927"/>
      <c r="DRA40" s="927"/>
      <c r="DRB40" s="927"/>
      <c r="DRC40" s="927"/>
      <c r="DRD40" s="927"/>
      <c r="DRE40" s="927"/>
      <c r="DRF40" s="927"/>
      <c r="DRG40" s="927"/>
      <c r="DRH40" s="927"/>
      <c r="DRI40" s="927"/>
      <c r="DRJ40" s="927"/>
      <c r="DRK40" s="927"/>
      <c r="DRL40" s="927"/>
      <c r="DRM40" s="927"/>
      <c r="DRN40" s="927"/>
      <c r="DRO40" s="927"/>
      <c r="DRP40" s="927"/>
      <c r="DRQ40" s="927"/>
      <c r="DRR40" s="927"/>
      <c r="DRS40" s="927"/>
      <c r="DRT40" s="927"/>
      <c r="DRU40" s="927"/>
      <c r="DRV40" s="927"/>
      <c r="DRW40" s="927"/>
      <c r="DRX40" s="927"/>
      <c r="DRY40" s="927"/>
      <c r="DRZ40" s="927"/>
      <c r="DSA40" s="927"/>
      <c r="DSB40" s="927"/>
      <c r="DSC40" s="927"/>
      <c r="DSD40" s="927"/>
      <c r="DSE40" s="927"/>
      <c r="DSF40" s="927"/>
      <c r="DSG40" s="927"/>
      <c r="DSH40" s="927"/>
      <c r="DSI40" s="927"/>
      <c r="DSJ40" s="927"/>
      <c r="DSK40" s="927"/>
      <c r="DSL40" s="927"/>
      <c r="DSM40" s="927"/>
      <c r="DSN40" s="927"/>
      <c r="DSO40" s="927"/>
      <c r="DSP40" s="927"/>
      <c r="DSQ40" s="927"/>
      <c r="DSR40" s="927"/>
      <c r="DSS40" s="927"/>
      <c r="DST40" s="927"/>
      <c r="DSU40" s="927"/>
      <c r="DSV40" s="927"/>
      <c r="DSW40" s="927"/>
      <c r="DSX40" s="927"/>
      <c r="DSY40" s="927"/>
      <c r="DSZ40" s="927"/>
      <c r="DTA40" s="927"/>
      <c r="DTB40" s="927"/>
      <c r="DTC40" s="927"/>
      <c r="DTD40" s="927"/>
      <c r="DTE40" s="927"/>
      <c r="DTF40" s="927"/>
      <c r="DTG40" s="927"/>
      <c r="DTH40" s="927"/>
      <c r="DTI40" s="927"/>
      <c r="DTJ40" s="927"/>
      <c r="DTK40" s="927"/>
      <c r="DTL40" s="927"/>
      <c r="DTM40" s="927"/>
      <c r="DTN40" s="927"/>
      <c r="DTO40" s="927"/>
      <c r="DTP40" s="927"/>
      <c r="DTQ40" s="927"/>
      <c r="DTR40" s="927"/>
      <c r="DTS40" s="927"/>
      <c r="DTT40" s="927"/>
      <c r="DTU40" s="927"/>
      <c r="DTV40" s="927"/>
      <c r="DTW40" s="927"/>
      <c r="DTX40" s="927"/>
      <c r="DTY40" s="927"/>
      <c r="DTZ40" s="927"/>
      <c r="DUA40" s="927"/>
      <c r="DUB40" s="927"/>
      <c r="DUC40" s="927"/>
      <c r="DUD40" s="927"/>
      <c r="DUE40" s="927"/>
      <c r="DUF40" s="927"/>
      <c r="DUG40" s="927"/>
      <c r="DUH40" s="927"/>
      <c r="DUI40" s="927"/>
      <c r="DUJ40" s="927"/>
      <c r="DUK40" s="927"/>
      <c r="DUL40" s="927"/>
      <c r="DUM40" s="927"/>
      <c r="DUN40" s="927"/>
      <c r="DUO40" s="927"/>
      <c r="DUP40" s="927"/>
      <c r="DUQ40" s="927"/>
      <c r="DUR40" s="927"/>
      <c r="DUS40" s="927"/>
      <c r="DUT40" s="927"/>
      <c r="DUU40" s="927"/>
      <c r="DUV40" s="927"/>
      <c r="DUW40" s="927"/>
      <c r="DUX40" s="927"/>
      <c r="DUY40" s="927"/>
      <c r="DUZ40" s="927"/>
      <c r="DVA40" s="927"/>
      <c r="DVB40" s="927"/>
      <c r="DVC40" s="927"/>
      <c r="DVD40" s="927"/>
      <c r="DVE40" s="927"/>
      <c r="DVF40" s="927"/>
      <c r="DVG40" s="927"/>
      <c r="DVH40" s="927"/>
      <c r="DVI40" s="927"/>
      <c r="DVJ40" s="927"/>
      <c r="DVK40" s="927"/>
      <c r="DVL40" s="927"/>
      <c r="DVM40" s="927"/>
      <c r="DVN40" s="927"/>
      <c r="DVO40" s="927"/>
      <c r="DVP40" s="927"/>
      <c r="DVQ40" s="927"/>
      <c r="DVR40" s="927"/>
      <c r="DVS40" s="927"/>
      <c r="DVT40" s="927"/>
      <c r="DVU40" s="927"/>
      <c r="DVV40" s="927"/>
      <c r="DVW40" s="927"/>
      <c r="DVX40" s="927"/>
      <c r="DVY40" s="927"/>
      <c r="DVZ40" s="927"/>
      <c r="DWA40" s="927"/>
      <c r="DWB40" s="927"/>
      <c r="DWC40" s="927"/>
      <c r="DWD40" s="927"/>
      <c r="DWE40" s="927"/>
      <c r="DWF40" s="927"/>
      <c r="DWG40" s="927"/>
      <c r="DWH40" s="927"/>
      <c r="DWI40" s="927"/>
      <c r="DWJ40" s="927"/>
      <c r="DWK40" s="927"/>
      <c r="DWL40" s="927"/>
      <c r="DWM40" s="927"/>
      <c r="DWN40" s="927"/>
      <c r="DWO40" s="927"/>
      <c r="DWP40" s="927"/>
      <c r="DWQ40" s="927"/>
      <c r="DWR40" s="927"/>
      <c r="DWS40" s="927"/>
      <c r="DWT40" s="927"/>
      <c r="DWU40" s="927"/>
      <c r="DWV40" s="927"/>
      <c r="DWW40" s="927"/>
      <c r="DWX40" s="927"/>
      <c r="DWY40" s="927"/>
      <c r="DWZ40" s="927"/>
      <c r="DXA40" s="927"/>
      <c r="DXB40" s="927"/>
      <c r="DXC40" s="927"/>
      <c r="DXD40" s="927"/>
      <c r="DXE40" s="927"/>
      <c r="DXF40" s="927"/>
      <c r="DXG40" s="927"/>
      <c r="DXH40" s="927"/>
      <c r="DXI40" s="927"/>
      <c r="DXJ40" s="927"/>
      <c r="DXK40" s="927"/>
      <c r="DXL40" s="927"/>
      <c r="DXM40" s="927"/>
      <c r="DXN40" s="927"/>
      <c r="DXO40" s="927"/>
      <c r="DXP40" s="927"/>
      <c r="DXQ40" s="927"/>
      <c r="DXR40" s="927"/>
      <c r="DXS40" s="927"/>
      <c r="DXT40" s="927"/>
      <c r="DXU40" s="927"/>
      <c r="DXV40" s="927"/>
      <c r="DXW40" s="927"/>
      <c r="DXX40" s="927"/>
      <c r="DXY40" s="927"/>
      <c r="DXZ40" s="927"/>
      <c r="DYA40" s="927"/>
      <c r="DYB40" s="927"/>
      <c r="DYC40" s="927"/>
      <c r="DYD40" s="927"/>
      <c r="DYE40" s="927"/>
      <c r="DYF40" s="927"/>
      <c r="DYG40" s="927"/>
      <c r="DYH40" s="927"/>
      <c r="DYI40" s="927"/>
      <c r="DYJ40" s="927"/>
      <c r="DYK40" s="927"/>
      <c r="DYL40" s="927"/>
      <c r="DYM40" s="927"/>
      <c r="DYN40" s="927"/>
      <c r="DYO40" s="927"/>
      <c r="DYP40" s="927"/>
      <c r="DYQ40" s="927"/>
      <c r="DYR40" s="927"/>
      <c r="DYS40" s="927"/>
      <c r="DYT40" s="927"/>
      <c r="DYU40" s="927"/>
      <c r="DYV40" s="927"/>
      <c r="DYW40" s="927"/>
      <c r="DYX40" s="927"/>
      <c r="DYY40" s="927"/>
      <c r="DYZ40" s="927"/>
      <c r="DZA40" s="927"/>
      <c r="DZB40" s="927"/>
      <c r="DZC40" s="927"/>
      <c r="DZD40" s="927"/>
      <c r="DZE40" s="927"/>
      <c r="DZF40" s="927"/>
      <c r="DZG40" s="927"/>
      <c r="DZH40" s="927"/>
      <c r="DZI40" s="927"/>
      <c r="DZJ40" s="927"/>
      <c r="DZK40" s="927"/>
      <c r="DZL40" s="927"/>
      <c r="DZM40" s="927"/>
      <c r="DZN40" s="927"/>
      <c r="DZO40" s="927"/>
      <c r="DZP40" s="927"/>
      <c r="DZQ40" s="927"/>
      <c r="DZR40" s="927"/>
      <c r="DZS40" s="927"/>
      <c r="DZT40" s="927"/>
      <c r="DZU40" s="927"/>
      <c r="DZV40" s="927"/>
      <c r="DZW40" s="927"/>
      <c r="DZX40" s="927"/>
      <c r="DZY40" s="927"/>
      <c r="DZZ40" s="927"/>
      <c r="EAA40" s="927"/>
      <c r="EAB40" s="927"/>
      <c r="EAC40" s="927"/>
      <c r="EAD40" s="927"/>
      <c r="EAE40" s="927"/>
      <c r="EAF40" s="927"/>
      <c r="EAG40" s="927"/>
      <c r="EAH40" s="927"/>
      <c r="EAI40" s="927"/>
      <c r="EAJ40" s="927"/>
      <c r="EAK40" s="927"/>
      <c r="EAL40" s="927"/>
      <c r="EAM40" s="927"/>
      <c r="EAN40" s="927"/>
      <c r="EAO40" s="927"/>
      <c r="EAP40" s="927"/>
      <c r="EAQ40" s="927"/>
      <c r="EAR40" s="927"/>
      <c r="EAS40" s="927"/>
      <c r="EAT40" s="927"/>
      <c r="EAU40" s="927"/>
      <c r="EAV40" s="927"/>
      <c r="EAW40" s="927"/>
      <c r="EAX40" s="927"/>
      <c r="EAY40" s="927"/>
      <c r="EAZ40" s="927"/>
      <c r="EBA40" s="927"/>
      <c r="EBB40" s="927"/>
      <c r="EBC40" s="927"/>
      <c r="EBD40" s="927"/>
      <c r="EBE40" s="927"/>
      <c r="EBF40" s="927"/>
      <c r="EBG40" s="927"/>
      <c r="EBH40" s="927"/>
      <c r="EBI40" s="927"/>
      <c r="EBJ40" s="927"/>
      <c r="EBK40" s="927"/>
      <c r="EBL40" s="927"/>
      <c r="EBM40" s="927"/>
      <c r="EBN40" s="927"/>
      <c r="EBO40" s="927"/>
      <c r="EBP40" s="927"/>
      <c r="EBQ40" s="927"/>
      <c r="EBR40" s="927"/>
      <c r="EBS40" s="927"/>
      <c r="EBT40" s="927"/>
      <c r="EBU40" s="927"/>
      <c r="EBV40" s="927"/>
      <c r="EBW40" s="927"/>
      <c r="EBX40" s="927"/>
      <c r="EBY40" s="927"/>
      <c r="EBZ40" s="927"/>
      <c r="ECA40" s="927"/>
      <c r="ECB40" s="927"/>
      <c r="ECC40" s="927"/>
      <c r="ECD40" s="927"/>
      <c r="ECE40" s="927"/>
      <c r="ECF40" s="927"/>
      <c r="ECG40" s="927"/>
      <c r="ECH40" s="927"/>
      <c r="ECI40" s="927"/>
      <c r="ECJ40" s="927"/>
      <c r="ECK40" s="927"/>
      <c r="ECL40" s="927"/>
      <c r="ECM40" s="927"/>
      <c r="ECN40" s="927"/>
      <c r="ECO40" s="927"/>
      <c r="ECP40" s="927"/>
      <c r="ECQ40" s="927"/>
      <c r="ECR40" s="927"/>
      <c r="ECS40" s="927"/>
      <c r="ECT40" s="927"/>
      <c r="ECU40" s="927"/>
      <c r="ECV40" s="927"/>
      <c r="ECW40" s="927"/>
      <c r="ECX40" s="927"/>
      <c r="ECY40" s="927"/>
      <c r="ECZ40" s="927"/>
      <c r="EDA40" s="927"/>
      <c r="EDB40" s="927"/>
      <c r="EDC40" s="927"/>
      <c r="EDD40" s="927"/>
      <c r="EDE40" s="927"/>
      <c r="EDF40" s="927"/>
      <c r="EDG40" s="927"/>
      <c r="EDH40" s="927"/>
      <c r="EDI40" s="927"/>
      <c r="EDJ40" s="927"/>
      <c r="EDK40" s="927"/>
      <c r="EDL40" s="927"/>
      <c r="EDM40" s="927"/>
      <c r="EDN40" s="927"/>
      <c r="EDO40" s="927"/>
      <c r="EDP40" s="927"/>
      <c r="EDQ40" s="927"/>
      <c r="EDR40" s="927"/>
      <c r="EDS40" s="927"/>
      <c r="EDT40" s="927"/>
      <c r="EDU40" s="927"/>
      <c r="EDV40" s="927"/>
      <c r="EDW40" s="927"/>
      <c r="EDX40" s="927"/>
      <c r="EDY40" s="927"/>
      <c r="EDZ40" s="927"/>
      <c r="EEA40" s="927"/>
      <c r="EEB40" s="927"/>
      <c r="EEC40" s="927"/>
      <c r="EED40" s="927"/>
      <c r="EEE40" s="927"/>
      <c r="EEF40" s="927"/>
      <c r="EEG40" s="927"/>
      <c r="EEH40" s="927"/>
      <c r="EEI40" s="927"/>
      <c r="EEJ40" s="927"/>
      <c r="EEK40" s="927"/>
      <c r="EEL40" s="927"/>
      <c r="EEM40" s="927"/>
      <c r="EEN40" s="927"/>
      <c r="EEO40" s="927"/>
      <c r="EEP40" s="927"/>
      <c r="EEQ40" s="927"/>
      <c r="EER40" s="927"/>
      <c r="EES40" s="927"/>
      <c r="EET40" s="927"/>
      <c r="EEU40" s="927"/>
      <c r="EEV40" s="927"/>
      <c r="EEW40" s="927"/>
      <c r="EEX40" s="927"/>
      <c r="EEY40" s="927"/>
      <c r="EEZ40" s="927"/>
      <c r="EFA40" s="927"/>
      <c r="EFB40" s="927"/>
      <c r="EFC40" s="927"/>
      <c r="EFD40" s="927"/>
      <c r="EFE40" s="927"/>
      <c r="EFF40" s="927"/>
      <c r="EFG40" s="927"/>
      <c r="EFH40" s="927"/>
      <c r="EFI40" s="927"/>
      <c r="EFJ40" s="927"/>
      <c r="EFK40" s="927"/>
      <c r="EFL40" s="927"/>
      <c r="EFM40" s="927"/>
      <c r="EFN40" s="927"/>
      <c r="EFO40" s="927"/>
      <c r="EFP40" s="927"/>
      <c r="EFQ40" s="927"/>
      <c r="EFR40" s="927"/>
      <c r="EFS40" s="927"/>
      <c r="EFT40" s="927"/>
      <c r="EFU40" s="927"/>
      <c r="EFV40" s="927"/>
      <c r="EFW40" s="927"/>
      <c r="EFX40" s="927"/>
      <c r="EFY40" s="927"/>
      <c r="EFZ40" s="927"/>
      <c r="EGA40" s="927"/>
      <c r="EGB40" s="927"/>
      <c r="EGC40" s="927"/>
      <c r="EGD40" s="927"/>
      <c r="EGE40" s="927"/>
      <c r="EGF40" s="927"/>
      <c r="EGG40" s="927"/>
      <c r="EGH40" s="927"/>
      <c r="EGI40" s="927"/>
      <c r="EGJ40" s="927"/>
      <c r="EGK40" s="927"/>
      <c r="EGL40" s="927"/>
      <c r="EGM40" s="927"/>
      <c r="EGN40" s="927"/>
      <c r="EGO40" s="927"/>
      <c r="EGP40" s="927"/>
      <c r="EGQ40" s="927"/>
      <c r="EGR40" s="927"/>
      <c r="EGS40" s="927"/>
      <c r="EGT40" s="927"/>
      <c r="EGU40" s="927"/>
      <c r="EGV40" s="927"/>
      <c r="EGW40" s="927"/>
      <c r="EGX40" s="927"/>
      <c r="EGY40" s="927"/>
      <c r="EGZ40" s="927"/>
      <c r="EHA40" s="927"/>
      <c r="EHB40" s="927"/>
      <c r="EHC40" s="927"/>
      <c r="EHD40" s="927"/>
      <c r="EHE40" s="927"/>
      <c r="EHF40" s="927"/>
      <c r="EHG40" s="927"/>
      <c r="EHH40" s="927"/>
      <c r="EHI40" s="927"/>
      <c r="EHJ40" s="927"/>
      <c r="EHK40" s="927"/>
      <c r="EHL40" s="927"/>
      <c r="EHM40" s="927"/>
      <c r="EHN40" s="927"/>
      <c r="EHO40" s="927"/>
      <c r="EHP40" s="927"/>
      <c r="EHQ40" s="927"/>
      <c r="EHR40" s="927"/>
      <c r="EHS40" s="927"/>
      <c r="EHT40" s="927"/>
      <c r="EHU40" s="927"/>
      <c r="EHV40" s="927"/>
      <c r="EHW40" s="927"/>
      <c r="EHX40" s="927"/>
      <c r="EHY40" s="927"/>
      <c r="EHZ40" s="927"/>
      <c r="EIA40" s="927"/>
      <c r="EIB40" s="927"/>
      <c r="EIC40" s="927"/>
      <c r="EID40" s="927"/>
      <c r="EIE40" s="927"/>
      <c r="EIF40" s="927"/>
      <c r="EIG40" s="927"/>
      <c r="EIH40" s="927"/>
      <c r="EII40" s="927"/>
      <c r="EIJ40" s="927"/>
      <c r="EIK40" s="927"/>
      <c r="EIL40" s="927"/>
      <c r="EIM40" s="927"/>
      <c r="EIN40" s="927"/>
      <c r="EIO40" s="927"/>
      <c r="EIP40" s="927"/>
      <c r="EIQ40" s="927"/>
      <c r="EIR40" s="927"/>
      <c r="EIS40" s="927"/>
      <c r="EIT40" s="927"/>
      <c r="EIU40" s="927"/>
      <c r="EIV40" s="927"/>
      <c r="EIW40" s="927"/>
      <c r="EIX40" s="927"/>
      <c r="EIY40" s="927"/>
      <c r="EIZ40" s="927"/>
      <c r="EJA40" s="927"/>
      <c r="EJB40" s="927"/>
      <c r="EJC40" s="927"/>
      <c r="EJD40" s="927"/>
      <c r="EJE40" s="927"/>
      <c r="EJF40" s="927"/>
      <c r="EJG40" s="927"/>
      <c r="EJH40" s="927"/>
      <c r="EJI40" s="927"/>
      <c r="EJJ40" s="927"/>
      <c r="EJK40" s="927"/>
      <c r="EJL40" s="927"/>
      <c r="EJM40" s="927"/>
      <c r="EJN40" s="927"/>
      <c r="EJO40" s="927"/>
      <c r="EJP40" s="927"/>
      <c r="EJQ40" s="927"/>
      <c r="EJR40" s="927"/>
      <c r="EJS40" s="927"/>
      <c r="EJT40" s="927"/>
      <c r="EJU40" s="927"/>
      <c r="EJV40" s="927"/>
      <c r="EJW40" s="927"/>
      <c r="EJX40" s="927"/>
      <c r="EJY40" s="927"/>
      <c r="EJZ40" s="927"/>
      <c r="EKA40" s="927"/>
      <c r="EKB40" s="927"/>
      <c r="EKC40" s="927"/>
      <c r="EKD40" s="927"/>
      <c r="EKE40" s="927"/>
      <c r="EKF40" s="927"/>
      <c r="EKG40" s="927"/>
      <c r="EKH40" s="927"/>
      <c r="EKI40" s="927"/>
      <c r="EKJ40" s="927"/>
      <c r="EKK40" s="927"/>
      <c r="EKL40" s="927"/>
      <c r="EKM40" s="927"/>
      <c r="EKN40" s="927"/>
      <c r="EKO40" s="927"/>
      <c r="EKP40" s="927"/>
      <c r="EKQ40" s="927"/>
      <c r="EKR40" s="927"/>
      <c r="EKS40" s="927"/>
      <c r="EKT40" s="927"/>
      <c r="EKU40" s="927"/>
      <c r="EKV40" s="927"/>
      <c r="EKW40" s="927"/>
      <c r="EKX40" s="927"/>
      <c r="EKY40" s="927"/>
      <c r="EKZ40" s="927"/>
      <c r="ELA40" s="927"/>
      <c r="ELB40" s="927"/>
      <c r="ELC40" s="927"/>
      <c r="ELD40" s="927"/>
      <c r="ELE40" s="927"/>
      <c r="ELF40" s="927"/>
      <c r="ELG40" s="927"/>
      <c r="ELH40" s="927"/>
      <c r="ELI40" s="927"/>
      <c r="ELJ40" s="927"/>
      <c r="ELK40" s="927"/>
      <c r="ELL40" s="927"/>
      <c r="ELM40" s="927"/>
      <c r="ELN40" s="927"/>
      <c r="ELO40" s="927"/>
      <c r="ELP40" s="927"/>
      <c r="ELQ40" s="927"/>
      <c r="ELR40" s="927"/>
      <c r="ELS40" s="927"/>
      <c r="ELT40" s="927"/>
      <c r="ELU40" s="927"/>
      <c r="ELV40" s="927"/>
      <c r="ELW40" s="927"/>
      <c r="ELX40" s="927"/>
      <c r="ELY40" s="927"/>
      <c r="ELZ40" s="927"/>
      <c r="EMA40" s="927"/>
      <c r="EMB40" s="927"/>
      <c r="EMC40" s="927"/>
      <c r="EMD40" s="927"/>
      <c r="EME40" s="927"/>
      <c r="EMF40" s="927"/>
      <c r="EMG40" s="927"/>
      <c r="EMH40" s="927"/>
      <c r="EMI40" s="927"/>
      <c r="EMJ40" s="927"/>
      <c r="EMK40" s="927"/>
      <c r="EML40" s="927"/>
      <c r="EMM40" s="927"/>
      <c r="EMN40" s="927"/>
      <c r="EMO40" s="927"/>
      <c r="EMP40" s="927"/>
      <c r="EMQ40" s="927"/>
      <c r="EMR40" s="927"/>
      <c r="EMS40" s="927"/>
      <c r="EMT40" s="927"/>
      <c r="EMU40" s="927"/>
      <c r="EMV40" s="927"/>
      <c r="EMW40" s="927"/>
      <c r="EMX40" s="927"/>
      <c r="EMY40" s="927"/>
      <c r="EMZ40" s="927"/>
      <c r="ENA40" s="927"/>
      <c r="ENB40" s="927"/>
      <c r="ENC40" s="927"/>
      <c r="END40" s="927"/>
      <c r="ENE40" s="927"/>
      <c r="ENF40" s="927"/>
      <c r="ENG40" s="927"/>
      <c r="ENH40" s="927"/>
      <c r="ENI40" s="927"/>
      <c r="ENJ40" s="927"/>
      <c r="ENK40" s="927"/>
      <c r="ENL40" s="927"/>
      <c r="ENM40" s="927"/>
      <c r="ENN40" s="927"/>
      <c r="ENO40" s="927"/>
      <c r="ENP40" s="927"/>
      <c r="ENQ40" s="927"/>
      <c r="ENR40" s="927"/>
      <c r="ENS40" s="927"/>
      <c r="ENT40" s="927"/>
      <c r="ENU40" s="927"/>
      <c r="ENV40" s="927"/>
      <c r="ENW40" s="927"/>
      <c r="ENX40" s="927"/>
      <c r="ENY40" s="927"/>
      <c r="ENZ40" s="927"/>
      <c r="EOA40" s="927"/>
      <c r="EOB40" s="927"/>
      <c r="EOC40" s="927"/>
      <c r="EOD40" s="927"/>
      <c r="EOE40" s="927"/>
      <c r="EOF40" s="927"/>
      <c r="EOG40" s="927"/>
      <c r="EOH40" s="927"/>
      <c r="EOI40" s="927"/>
      <c r="EOJ40" s="927"/>
      <c r="EOK40" s="927"/>
      <c r="EOL40" s="927"/>
      <c r="EOM40" s="927"/>
      <c r="EON40" s="927"/>
      <c r="EOO40" s="927"/>
      <c r="EOP40" s="927"/>
      <c r="EOQ40" s="927"/>
      <c r="EOR40" s="927"/>
      <c r="EOS40" s="927"/>
      <c r="EOT40" s="927"/>
      <c r="EOU40" s="927"/>
      <c r="EOV40" s="927"/>
      <c r="EOW40" s="927"/>
      <c r="EOX40" s="927"/>
      <c r="EOY40" s="927"/>
      <c r="EOZ40" s="927"/>
      <c r="EPA40" s="927"/>
      <c r="EPB40" s="927"/>
      <c r="EPC40" s="927"/>
      <c r="EPD40" s="927"/>
      <c r="EPE40" s="927"/>
      <c r="EPF40" s="927"/>
      <c r="EPG40" s="927"/>
      <c r="EPH40" s="927"/>
      <c r="EPI40" s="927"/>
      <c r="EPJ40" s="927"/>
      <c r="EPK40" s="927"/>
      <c r="EPL40" s="927"/>
      <c r="EPM40" s="927"/>
      <c r="EPN40" s="927"/>
      <c r="EPO40" s="927"/>
      <c r="EPP40" s="927"/>
      <c r="EPQ40" s="927"/>
      <c r="EPR40" s="927"/>
      <c r="EPS40" s="927"/>
      <c r="EPT40" s="927"/>
      <c r="EPU40" s="927"/>
      <c r="EPV40" s="927"/>
      <c r="EPW40" s="927"/>
      <c r="EPX40" s="927"/>
      <c r="EPY40" s="927"/>
      <c r="EPZ40" s="927"/>
      <c r="EQA40" s="927"/>
      <c r="EQB40" s="927"/>
      <c r="EQC40" s="927"/>
      <c r="EQD40" s="927"/>
      <c r="EQE40" s="927"/>
      <c r="EQF40" s="927"/>
      <c r="EQG40" s="927"/>
      <c r="EQH40" s="927"/>
      <c r="EQI40" s="927"/>
      <c r="EQJ40" s="927"/>
      <c r="EQK40" s="927"/>
      <c r="EQL40" s="927"/>
      <c r="EQM40" s="927"/>
      <c r="EQN40" s="927"/>
      <c r="EQO40" s="927"/>
      <c r="EQP40" s="927"/>
      <c r="EQQ40" s="927"/>
      <c r="EQR40" s="927"/>
      <c r="EQS40" s="927"/>
      <c r="EQT40" s="927"/>
      <c r="EQU40" s="927"/>
      <c r="EQV40" s="927"/>
      <c r="EQW40" s="927"/>
      <c r="EQX40" s="927"/>
      <c r="EQY40" s="927"/>
      <c r="EQZ40" s="927"/>
      <c r="ERA40" s="927"/>
      <c r="ERB40" s="927"/>
      <c r="ERC40" s="927"/>
      <c r="ERD40" s="927"/>
      <c r="ERE40" s="927"/>
      <c r="ERF40" s="927"/>
      <c r="ERG40" s="927"/>
      <c r="ERH40" s="927"/>
      <c r="ERI40" s="927"/>
      <c r="ERJ40" s="927"/>
      <c r="ERK40" s="927"/>
      <c r="ERL40" s="927"/>
      <c r="ERM40" s="927"/>
      <c r="ERN40" s="927"/>
      <c r="ERO40" s="927"/>
      <c r="ERP40" s="927"/>
      <c r="ERQ40" s="927"/>
      <c r="ERR40" s="927"/>
      <c r="ERS40" s="927"/>
      <c r="ERT40" s="927"/>
      <c r="ERU40" s="927"/>
      <c r="ERV40" s="927"/>
      <c r="ERW40" s="927"/>
      <c r="ERX40" s="927"/>
      <c r="ERY40" s="927"/>
      <c r="ERZ40" s="927"/>
      <c r="ESA40" s="927"/>
      <c r="ESB40" s="927"/>
      <c r="ESC40" s="927"/>
      <c r="ESD40" s="927"/>
      <c r="ESE40" s="927"/>
      <c r="ESF40" s="927"/>
      <c r="ESG40" s="927"/>
      <c r="ESH40" s="927"/>
      <c r="ESI40" s="927"/>
      <c r="ESJ40" s="927"/>
      <c r="ESK40" s="927"/>
      <c r="ESL40" s="927"/>
      <c r="ESM40" s="927"/>
      <c r="ESN40" s="927"/>
      <c r="ESO40" s="927"/>
      <c r="ESP40" s="927"/>
      <c r="ESQ40" s="927"/>
      <c r="ESR40" s="927"/>
      <c r="ESS40" s="927"/>
      <c r="EST40" s="927"/>
      <c r="ESU40" s="927"/>
      <c r="ESV40" s="927"/>
      <c r="ESW40" s="927"/>
      <c r="ESX40" s="927"/>
      <c r="ESY40" s="927"/>
      <c r="ESZ40" s="927"/>
      <c r="ETA40" s="927"/>
      <c r="ETB40" s="927"/>
      <c r="ETC40" s="927"/>
      <c r="ETD40" s="927"/>
      <c r="ETE40" s="927"/>
      <c r="ETF40" s="927"/>
      <c r="ETG40" s="927"/>
      <c r="ETH40" s="927"/>
      <c r="ETI40" s="927"/>
      <c r="ETJ40" s="927"/>
      <c r="ETK40" s="927"/>
      <c r="ETL40" s="927"/>
      <c r="ETM40" s="927"/>
      <c r="ETN40" s="927"/>
      <c r="ETO40" s="927"/>
      <c r="ETP40" s="927"/>
      <c r="ETQ40" s="927"/>
      <c r="ETR40" s="927"/>
      <c r="ETS40" s="927"/>
      <c r="ETT40" s="927"/>
      <c r="ETU40" s="927"/>
      <c r="ETV40" s="927"/>
      <c r="ETW40" s="927"/>
      <c r="ETX40" s="927"/>
      <c r="ETY40" s="927"/>
      <c r="ETZ40" s="927"/>
      <c r="EUA40" s="927"/>
      <c r="EUB40" s="927"/>
      <c r="EUC40" s="927"/>
      <c r="EUD40" s="927"/>
      <c r="EUE40" s="927"/>
      <c r="EUF40" s="927"/>
      <c r="EUG40" s="927"/>
      <c r="EUH40" s="927"/>
      <c r="EUI40" s="927"/>
      <c r="EUJ40" s="927"/>
      <c r="EUK40" s="927"/>
      <c r="EUL40" s="927"/>
      <c r="EUM40" s="927"/>
      <c r="EUN40" s="927"/>
      <c r="EUO40" s="927"/>
      <c r="EUP40" s="927"/>
      <c r="EUQ40" s="927"/>
      <c r="EUR40" s="927"/>
      <c r="EUS40" s="927"/>
      <c r="EUT40" s="927"/>
      <c r="EUU40" s="927"/>
      <c r="EUV40" s="927"/>
      <c r="EUW40" s="927"/>
      <c r="EUX40" s="927"/>
      <c r="EUY40" s="927"/>
      <c r="EUZ40" s="927"/>
      <c r="EVA40" s="927"/>
      <c r="EVB40" s="927"/>
      <c r="EVC40" s="927"/>
      <c r="EVD40" s="927"/>
      <c r="EVE40" s="927"/>
      <c r="EVF40" s="927"/>
      <c r="EVG40" s="927"/>
      <c r="EVH40" s="927"/>
      <c r="EVI40" s="927"/>
      <c r="EVJ40" s="927"/>
      <c r="EVK40" s="927"/>
      <c r="EVL40" s="927"/>
      <c r="EVM40" s="927"/>
      <c r="EVN40" s="927"/>
      <c r="EVO40" s="927"/>
      <c r="EVP40" s="927"/>
      <c r="EVQ40" s="927"/>
      <c r="EVR40" s="927"/>
      <c r="EVS40" s="927"/>
      <c r="EVT40" s="927"/>
      <c r="EVU40" s="927"/>
      <c r="EVV40" s="927"/>
      <c r="EVW40" s="927"/>
      <c r="EVX40" s="927"/>
      <c r="EVY40" s="927"/>
      <c r="EVZ40" s="927"/>
      <c r="EWA40" s="927"/>
      <c r="EWB40" s="927"/>
      <c r="EWC40" s="927"/>
      <c r="EWD40" s="927"/>
      <c r="EWE40" s="927"/>
      <c r="EWF40" s="927"/>
      <c r="EWG40" s="927"/>
      <c r="EWH40" s="927"/>
      <c r="EWI40" s="927"/>
      <c r="EWJ40" s="927"/>
      <c r="EWK40" s="927"/>
      <c r="EWL40" s="927"/>
      <c r="EWM40" s="927"/>
      <c r="EWN40" s="927"/>
      <c r="EWO40" s="927"/>
      <c r="EWP40" s="927"/>
      <c r="EWQ40" s="927"/>
      <c r="EWR40" s="927"/>
      <c r="EWS40" s="927"/>
      <c r="EWT40" s="927"/>
      <c r="EWU40" s="927"/>
      <c r="EWV40" s="927"/>
      <c r="EWW40" s="927"/>
      <c r="EWX40" s="927"/>
      <c r="EWY40" s="927"/>
      <c r="EWZ40" s="927"/>
      <c r="EXA40" s="927"/>
      <c r="EXB40" s="927"/>
      <c r="EXC40" s="927"/>
      <c r="EXD40" s="927"/>
      <c r="EXE40" s="927"/>
      <c r="EXF40" s="927"/>
      <c r="EXG40" s="927"/>
      <c r="EXH40" s="927"/>
      <c r="EXI40" s="927"/>
      <c r="EXJ40" s="927"/>
      <c r="EXK40" s="927"/>
      <c r="EXL40" s="927"/>
      <c r="EXM40" s="927"/>
      <c r="EXN40" s="927"/>
      <c r="EXO40" s="927"/>
      <c r="EXP40" s="927"/>
      <c r="EXQ40" s="927"/>
      <c r="EXR40" s="927"/>
      <c r="EXS40" s="927"/>
      <c r="EXT40" s="927"/>
      <c r="EXU40" s="927"/>
      <c r="EXV40" s="927"/>
      <c r="EXW40" s="927"/>
      <c r="EXX40" s="927"/>
      <c r="EXY40" s="927"/>
      <c r="EXZ40" s="927"/>
      <c r="EYA40" s="927"/>
      <c r="EYB40" s="927"/>
      <c r="EYC40" s="927"/>
      <c r="EYD40" s="927"/>
      <c r="EYE40" s="927"/>
      <c r="EYF40" s="927"/>
      <c r="EYG40" s="927"/>
      <c r="EYH40" s="927"/>
      <c r="EYI40" s="927"/>
      <c r="EYJ40" s="927"/>
      <c r="EYK40" s="927"/>
      <c r="EYL40" s="927"/>
      <c r="EYM40" s="927"/>
      <c r="EYN40" s="927"/>
      <c r="EYO40" s="927"/>
      <c r="EYP40" s="927"/>
      <c r="EYQ40" s="927"/>
      <c r="EYR40" s="927"/>
      <c r="EYS40" s="927"/>
      <c r="EYT40" s="927"/>
      <c r="EYU40" s="927"/>
      <c r="EYV40" s="927"/>
      <c r="EYW40" s="927"/>
      <c r="EYX40" s="927"/>
      <c r="EYY40" s="927"/>
      <c r="EYZ40" s="927"/>
      <c r="EZA40" s="927"/>
      <c r="EZB40" s="927"/>
      <c r="EZC40" s="927"/>
      <c r="EZD40" s="927"/>
      <c r="EZE40" s="927"/>
      <c r="EZF40" s="927"/>
      <c r="EZG40" s="927"/>
      <c r="EZH40" s="927"/>
      <c r="EZI40" s="927"/>
      <c r="EZJ40" s="927"/>
      <c r="EZK40" s="927"/>
      <c r="EZL40" s="927"/>
      <c r="EZM40" s="927"/>
      <c r="EZN40" s="927"/>
      <c r="EZO40" s="927"/>
      <c r="EZP40" s="927"/>
      <c r="EZQ40" s="927"/>
      <c r="EZR40" s="927"/>
      <c r="EZS40" s="927"/>
      <c r="EZT40" s="927"/>
      <c r="EZU40" s="927"/>
      <c r="EZV40" s="927"/>
      <c r="EZW40" s="927"/>
      <c r="EZX40" s="927"/>
      <c r="EZY40" s="927"/>
      <c r="EZZ40" s="927"/>
      <c r="FAA40" s="927"/>
      <c r="FAB40" s="927"/>
      <c r="FAC40" s="927"/>
      <c r="FAD40" s="927"/>
      <c r="FAE40" s="927"/>
      <c r="FAF40" s="927"/>
      <c r="FAG40" s="927"/>
      <c r="FAH40" s="927"/>
      <c r="FAI40" s="927"/>
      <c r="FAJ40" s="927"/>
      <c r="FAK40" s="927"/>
      <c r="FAL40" s="927"/>
      <c r="FAM40" s="927"/>
      <c r="FAN40" s="927"/>
      <c r="FAO40" s="927"/>
      <c r="FAP40" s="927"/>
      <c r="FAQ40" s="927"/>
      <c r="FAR40" s="927"/>
      <c r="FAS40" s="927"/>
      <c r="FAT40" s="927"/>
      <c r="FAU40" s="927"/>
      <c r="FAV40" s="927"/>
      <c r="FAW40" s="927"/>
      <c r="FAX40" s="927"/>
      <c r="FAY40" s="927"/>
      <c r="FAZ40" s="927"/>
      <c r="FBA40" s="927"/>
      <c r="FBB40" s="927"/>
      <c r="FBC40" s="927"/>
      <c r="FBD40" s="927"/>
      <c r="FBE40" s="927"/>
      <c r="FBF40" s="927"/>
      <c r="FBG40" s="927"/>
      <c r="FBH40" s="927"/>
      <c r="FBI40" s="927"/>
      <c r="FBJ40" s="927"/>
      <c r="FBK40" s="927"/>
      <c r="FBL40" s="927"/>
      <c r="FBM40" s="927"/>
      <c r="FBN40" s="927"/>
      <c r="FBO40" s="927"/>
      <c r="FBP40" s="927"/>
      <c r="FBQ40" s="927"/>
      <c r="FBR40" s="927"/>
      <c r="FBS40" s="927"/>
      <c r="FBT40" s="927"/>
      <c r="FBU40" s="927"/>
      <c r="FBV40" s="927"/>
      <c r="FBW40" s="927"/>
      <c r="FBX40" s="927"/>
      <c r="FBY40" s="927"/>
      <c r="FBZ40" s="927"/>
      <c r="FCA40" s="927"/>
      <c r="FCB40" s="927"/>
      <c r="FCC40" s="927"/>
      <c r="FCD40" s="927"/>
      <c r="FCE40" s="927"/>
      <c r="FCF40" s="927"/>
      <c r="FCG40" s="927"/>
      <c r="FCH40" s="927"/>
      <c r="FCI40" s="927"/>
      <c r="FCJ40" s="927"/>
      <c r="FCK40" s="927"/>
      <c r="FCL40" s="927"/>
      <c r="FCM40" s="927"/>
      <c r="FCN40" s="927"/>
      <c r="FCO40" s="927"/>
      <c r="FCP40" s="927"/>
      <c r="FCQ40" s="927"/>
      <c r="FCR40" s="927"/>
      <c r="FCS40" s="927"/>
      <c r="FCT40" s="927"/>
      <c r="FCU40" s="927"/>
      <c r="FCV40" s="927"/>
      <c r="FCW40" s="927"/>
      <c r="FCX40" s="927"/>
      <c r="FCY40" s="927"/>
      <c r="FCZ40" s="927"/>
      <c r="FDA40" s="927"/>
      <c r="FDB40" s="927"/>
      <c r="FDC40" s="927"/>
      <c r="FDD40" s="927"/>
      <c r="FDE40" s="927"/>
      <c r="FDF40" s="927"/>
      <c r="FDG40" s="927"/>
      <c r="FDH40" s="927"/>
      <c r="FDI40" s="927"/>
      <c r="FDJ40" s="927"/>
      <c r="FDK40" s="927"/>
      <c r="FDL40" s="927"/>
      <c r="FDM40" s="927"/>
      <c r="FDN40" s="927"/>
      <c r="FDO40" s="927"/>
      <c r="FDP40" s="927"/>
      <c r="FDQ40" s="927"/>
      <c r="FDR40" s="927"/>
      <c r="FDS40" s="927"/>
      <c r="FDT40" s="927"/>
      <c r="FDU40" s="927"/>
      <c r="FDV40" s="927"/>
      <c r="FDW40" s="927"/>
      <c r="FDX40" s="927"/>
      <c r="FDY40" s="927"/>
      <c r="FDZ40" s="927"/>
      <c r="FEA40" s="927"/>
      <c r="FEB40" s="927"/>
      <c r="FEC40" s="927"/>
      <c r="FED40" s="927"/>
      <c r="FEE40" s="927"/>
      <c r="FEF40" s="927"/>
      <c r="FEG40" s="927"/>
      <c r="FEH40" s="927"/>
      <c r="FEI40" s="927"/>
      <c r="FEJ40" s="927"/>
      <c r="FEK40" s="927"/>
      <c r="FEL40" s="927"/>
      <c r="FEM40" s="927"/>
      <c r="FEN40" s="927"/>
      <c r="FEO40" s="927"/>
      <c r="FEP40" s="927"/>
      <c r="FEQ40" s="927"/>
      <c r="FER40" s="927"/>
      <c r="FES40" s="927"/>
      <c r="FET40" s="927"/>
      <c r="FEU40" s="927"/>
      <c r="FEV40" s="927"/>
      <c r="FEW40" s="927"/>
      <c r="FEX40" s="927"/>
      <c r="FEY40" s="927"/>
      <c r="FEZ40" s="927"/>
      <c r="FFA40" s="927"/>
      <c r="FFB40" s="927"/>
      <c r="FFC40" s="927"/>
      <c r="FFD40" s="927"/>
      <c r="FFE40" s="927"/>
      <c r="FFF40" s="927"/>
      <c r="FFG40" s="927"/>
      <c r="FFH40" s="927"/>
      <c r="FFI40" s="927"/>
      <c r="FFJ40" s="927"/>
      <c r="FFK40" s="927"/>
      <c r="FFL40" s="927"/>
      <c r="FFM40" s="927"/>
      <c r="FFN40" s="927"/>
      <c r="FFO40" s="927"/>
      <c r="FFP40" s="927"/>
      <c r="FFQ40" s="927"/>
      <c r="FFR40" s="927"/>
      <c r="FFS40" s="927"/>
      <c r="FFT40" s="927"/>
      <c r="FFU40" s="927"/>
      <c r="FFV40" s="927"/>
      <c r="FFW40" s="927"/>
      <c r="FFX40" s="927"/>
      <c r="FFY40" s="927"/>
      <c r="FFZ40" s="927"/>
      <c r="FGA40" s="927"/>
      <c r="FGB40" s="927"/>
      <c r="FGC40" s="927"/>
      <c r="FGD40" s="927"/>
      <c r="FGE40" s="927"/>
      <c r="FGF40" s="927"/>
      <c r="FGG40" s="927"/>
      <c r="FGH40" s="927"/>
      <c r="FGI40" s="927"/>
      <c r="FGJ40" s="927"/>
      <c r="FGK40" s="927"/>
      <c r="FGL40" s="927"/>
      <c r="FGM40" s="927"/>
      <c r="FGN40" s="927"/>
      <c r="FGO40" s="927"/>
      <c r="FGP40" s="927"/>
      <c r="FGQ40" s="927"/>
      <c r="FGR40" s="927"/>
      <c r="FGS40" s="927"/>
      <c r="FGT40" s="927"/>
      <c r="FGU40" s="927"/>
      <c r="FGV40" s="927"/>
      <c r="FGW40" s="927"/>
      <c r="FGX40" s="927"/>
      <c r="FGY40" s="927"/>
      <c r="FGZ40" s="927"/>
      <c r="FHA40" s="927"/>
      <c r="FHB40" s="927"/>
      <c r="FHC40" s="927"/>
      <c r="FHD40" s="927"/>
      <c r="FHE40" s="927"/>
      <c r="FHF40" s="927"/>
      <c r="FHG40" s="927"/>
      <c r="FHH40" s="927"/>
      <c r="FHI40" s="927"/>
      <c r="FHJ40" s="927"/>
      <c r="FHK40" s="927"/>
      <c r="FHL40" s="927"/>
      <c r="FHM40" s="927"/>
      <c r="FHN40" s="927"/>
      <c r="FHO40" s="927"/>
      <c r="FHP40" s="927"/>
      <c r="FHQ40" s="927"/>
      <c r="FHR40" s="927"/>
      <c r="FHS40" s="927"/>
      <c r="FHT40" s="927"/>
      <c r="FHU40" s="927"/>
      <c r="FHV40" s="927"/>
      <c r="FHW40" s="927"/>
      <c r="FHX40" s="927"/>
      <c r="FHY40" s="927"/>
      <c r="FHZ40" s="927"/>
      <c r="FIA40" s="927"/>
      <c r="FIB40" s="927"/>
      <c r="FIC40" s="927"/>
      <c r="FID40" s="927"/>
      <c r="FIE40" s="927"/>
      <c r="FIF40" s="927"/>
      <c r="FIG40" s="927"/>
      <c r="FIH40" s="927"/>
      <c r="FII40" s="927"/>
      <c r="FIJ40" s="927"/>
      <c r="FIK40" s="927"/>
      <c r="FIL40" s="927"/>
      <c r="FIM40" s="927"/>
      <c r="FIN40" s="927"/>
      <c r="FIO40" s="927"/>
      <c r="FIP40" s="927"/>
      <c r="FIQ40" s="927"/>
      <c r="FIR40" s="927"/>
      <c r="FIS40" s="927"/>
      <c r="FIT40" s="927"/>
      <c r="FIU40" s="927"/>
      <c r="FIV40" s="927"/>
      <c r="FIW40" s="927"/>
      <c r="FIX40" s="927"/>
      <c r="FIY40" s="927"/>
      <c r="FIZ40" s="927"/>
      <c r="FJA40" s="927"/>
      <c r="FJB40" s="927"/>
      <c r="FJC40" s="927"/>
      <c r="FJD40" s="927"/>
      <c r="FJE40" s="927"/>
      <c r="FJF40" s="927"/>
      <c r="FJG40" s="927"/>
      <c r="FJH40" s="927"/>
      <c r="FJI40" s="927"/>
      <c r="FJJ40" s="927"/>
      <c r="FJK40" s="927"/>
      <c r="FJL40" s="927"/>
      <c r="FJM40" s="927"/>
      <c r="FJN40" s="927"/>
      <c r="FJO40" s="927"/>
      <c r="FJP40" s="927"/>
      <c r="FJQ40" s="927"/>
      <c r="FJR40" s="927"/>
      <c r="FJS40" s="927"/>
      <c r="FJT40" s="927"/>
      <c r="FJU40" s="927"/>
      <c r="FJV40" s="927"/>
      <c r="FJW40" s="927"/>
      <c r="FJX40" s="927"/>
      <c r="FJY40" s="927"/>
      <c r="FJZ40" s="927"/>
      <c r="FKA40" s="927"/>
      <c r="FKB40" s="927"/>
      <c r="FKC40" s="927"/>
      <c r="FKD40" s="927"/>
      <c r="FKE40" s="927"/>
      <c r="FKF40" s="927"/>
      <c r="FKG40" s="927"/>
      <c r="FKH40" s="927"/>
      <c r="FKI40" s="927"/>
      <c r="FKJ40" s="927"/>
      <c r="FKK40" s="927"/>
      <c r="FKL40" s="927"/>
      <c r="FKM40" s="927"/>
      <c r="FKN40" s="927"/>
      <c r="FKO40" s="927"/>
      <c r="FKP40" s="927"/>
      <c r="FKQ40" s="927"/>
      <c r="FKR40" s="927"/>
      <c r="FKS40" s="927"/>
      <c r="FKT40" s="927"/>
      <c r="FKU40" s="927"/>
      <c r="FKV40" s="927"/>
      <c r="FKW40" s="927"/>
      <c r="FKX40" s="927"/>
      <c r="FKY40" s="927"/>
      <c r="FKZ40" s="927"/>
      <c r="FLA40" s="927"/>
      <c r="FLB40" s="927"/>
      <c r="FLC40" s="927"/>
      <c r="FLD40" s="927"/>
      <c r="FLE40" s="927"/>
      <c r="FLF40" s="927"/>
      <c r="FLG40" s="927"/>
      <c r="FLH40" s="927"/>
      <c r="FLI40" s="927"/>
      <c r="FLJ40" s="927"/>
      <c r="FLK40" s="927"/>
      <c r="FLL40" s="927"/>
      <c r="FLM40" s="927"/>
      <c r="FLN40" s="927"/>
      <c r="FLO40" s="927"/>
      <c r="FLP40" s="927"/>
      <c r="FLQ40" s="927"/>
      <c r="FLR40" s="927"/>
      <c r="FLS40" s="927"/>
      <c r="FLT40" s="927"/>
      <c r="FLU40" s="927"/>
      <c r="FLV40" s="927"/>
      <c r="FLW40" s="927"/>
      <c r="FLX40" s="927"/>
      <c r="FLY40" s="927"/>
      <c r="FLZ40" s="927"/>
      <c r="FMA40" s="927"/>
      <c r="FMB40" s="927"/>
      <c r="FMC40" s="927"/>
      <c r="FMD40" s="927"/>
      <c r="FME40" s="927"/>
      <c r="FMF40" s="927"/>
      <c r="FMG40" s="927"/>
      <c r="FMH40" s="927"/>
      <c r="FMI40" s="927"/>
      <c r="FMJ40" s="927"/>
      <c r="FMK40" s="927"/>
      <c r="FML40" s="927"/>
      <c r="FMM40" s="927"/>
      <c r="FMN40" s="927"/>
      <c r="FMO40" s="927"/>
      <c r="FMP40" s="927"/>
      <c r="FMQ40" s="927"/>
      <c r="FMR40" s="927"/>
      <c r="FMS40" s="927"/>
      <c r="FMT40" s="927"/>
      <c r="FMU40" s="927"/>
      <c r="FMV40" s="927"/>
      <c r="FMW40" s="927"/>
      <c r="FMX40" s="927"/>
      <c r="FMY40" s="927"/>
      <c r="FMZ40" s="927"/>
      <c r="FNA40" s="927"/>
      <c r="FNB40" s="927"/>
      <c r="FNC40" s="927"/>
      <c r="FND40" s="927"/>
      <c r="FNE40" s="927"/>
      <c r="FNF40" s="927"/>
      <c r="FNG40" s="927"/>
      <c r="FNH40" s="927"/>
      <c r="FNI40" s="927"/>
      <c r="FNJ40" s="927"/>
      <c r="FNK40" s="927"/>
      <c r="FNL40" s="927"/>
      <c r="FNM40" s="927"/>
      <c r="FNN40" s="927"/>
      <c r="FNO40" s="927"/>
      <c r="FNP40" s="927"/>
      <c r="FNQ40" s="927"/>
      <c r="FNR40" s="927"/>
      <c r="FNS40" s="927"/>
      <c r="FNT40" s="927"/>
      <c r="FNU40" s="927"/>
      <c r="FNV40" s="927"/>
      <c r="FNW40" s="927"/>
      <c r="FNX40" s="927"/>
      <c r="FNY40" s="927"/>
      <c r="FNZ40" s="927"/>
      <c r="FOA40" s="927"/>
      <c r="FOB40" s="927"/>
      <c r="FOC40" s="927"/>
      <c r="FOD40" s="927"/>
      <c r="FOE40" s="927"/>
      <c r="FOF40" s="927"/>
      <c r="FOG40" s="927"/>
      <c r="FOH40" s="927"/>
      <c r="FOI40" s="927"/>
      <c r="FOJ40" s="927"/>
      <c r="FOK40" s="927"/>
      <c r="FOL40" s="927"/>
      <c r="FOM40" s="927"/>
      <c r="FON40" s="927"/>
      <c r="FOO40" s="927"/>
      <c r="FOP40" s="927"/>
      <c r="FOQ40" s="927"/>
      <c r="FOR40" s="927"/>
      <c r="FOS40" s="927"/>
      <c r="FOT40" s="927"/>
      <c r="FOU40" s="927"/>
      <c r="FOV40" s="927"/>
      <c r="FOW40" s="927"/>
      <c r="FOX40" s="927"/>
      <c r="FOY40" s="927"/>
      <c r="FOZ40" s="927"/>
      <c r="FPA40" s="927"/>
      <c r="FPB40" s="927"/>
      <c r="FPC40" s="927"/>
      <c r="FPD40" s="927"/>
      <c r="FPE40" s="927"/>
      <c r="FPF40" s="927"/>
      <c r="FPG40" s="927"/>
      <c r="FPH40" s="927"/>
      <c r="FPI40" s="927"/>
      <c r="FPJ40" s="927"/>
      <c r="FPK40" s="927"/>
      <c r="FPL40" s="927"/>
      <c r="FPM40" s="927"/>
      <c r="FPN40" s="927"/>
      <c r="FPO40" s="927"/>
      <c r="FPP40" s="927"/>
      <c r="FPQ40" s="927"/>
      <c r="FPR40" s="927"/>
      <c r="FPS40" s="927"/>
      <c r="FPT40" s="927"/>
      <c r="FPU40" s="927"/>
      <c r="FPV40" s="927"/>
      <c r="FPW40" s="927"/>
      <c r="FPX40" s="927"/>
      <c r="FPY40" s="927"/>
      <c r="FPZ40" s="927"/>
      <c r="FQA40" s="927"/>
      <c r="FQB40" s="927"/>
      <c r="FQC40" s="927"/>
      <c r="FQD40" s="927"/>
      <c r="FQE40" s="927"/>
      <c r="FQF40" s="927"/>
      <c r="FQG40" s="927"/>
      <c r="FQH40" s="927"/>
      <c r="FQI40" s="927"/>
      <c r="FQJ40" s="927"/>
      <c r="FQK40" s="927"/>
      <c r="FQL40" s="927"/>
      <c r="FQM40" s="927"/>
      <c r="FQN40" s="927"/>
      <c r="FQO40" s="927"/>
      <c r="FQP40" s="927"/>
      <c r="FQQ40" s="927"/>
      <c r="FQR40" s="927"/>
      <c r="FQS40" s="927"/>
      <c r="FQT40" s="927"/>
      <c r="FQU40" s="927"/>
      <c r="FQV40" s="927"/>
      <c r="FQW40" s="927"/>
      <c r="FQX40" s="927"/>
      <c r="FQY40" s="927"/>
      <c r="FQZ40" s="927"/>
      <c r="FRA40" s="927"/>
      <c r="FRB40" s="927"/>
      <c r="FRC40" s="927"/>
      <c r="FRD40" s="927"/>
      <c r="FRE40" s="927"/>
      <c r="FRF40" s="927"/>
      <c r="FRG40" s="927"/>
      <c r="FRH40" s="927"/>
      <c r="FRI40" s="927"/>
      <c r="FRJ40" s="927"/>
      <c r="FRK40" s="927"/>
      <c r="FRL40" s="927"/>
      <c r="FRM40" s="927"/>
      <c r="FRN40" s="927"/>
      <c r="FRO40" s="927"/>
      <c r="FRP40" s="927"/>
      <c r="FRQ40" s="927"/>
      <c r="FRR40" s="927"/>
      <c r="FRS40" s="927"/>
      <c r="FRT40" s="927"/>
      <c r="FRU40" s="927"/>
      <c r="FRV40" s="927"/>
      <c r="FRW40" s="927"/>
      <c r="FRX40" s="927"/>
      <c r="FRY40" s="927"/>
      <c r="FRZ40" s="927"/>
      <c r="FSA40" s="927"/>
      <c r="FSB40" s="927"/>
      <c r="FSC40" s="927"/>
      <c r="FSD40" s="927"/>
      <c r="FSE40" s="927"/>
      <c r="FSF40" s="927"/>
      <c r="FSG40" s="927"/>
      <c r="FSH40" s="927"/>
      <c r="FSI40" s="927"/>
      <c r="FSJ40" s="927"/>
      <c r="FSK40" s="927"/>
      <c r="FSL40" s="927"/>
      <c r="FSM40" s="927"/>
      <c r="FSN40" s="927"/>
      <c r="FSO40" s="927"/>
      <c r="FSP40" s="927"/>
      <c r="FSQ40" s="927"/>
      <c r="FSR40" s="927"/>
      <c r="FSS40" s="927"/>
      <c r="FST40" s="927"/>
      <c r="FSU40" s="927"/>
      <c r="FSV40" s="927"/>
      <c r="FSW40" s="927"/>
      <c r="FSX40" s="927"/>
      <c r="FSY40" s="927"/>
      <c r="FSZ40" s="927"/>
      <c r="FTA40" s="927"/>
      <c r="FTB40" s="927"/>
      <c r="FTC40" s="927"/>
      <c r="FTD40" s="927"/>
      <c r="FTE40" s="927"/>
      <c r="FTF40" s="927"/>
      <c r="FTG40" s="927"/>
      <c r="FTH40" s="927"/>
      <c r="FTI40" s="927"/>
      <c r="FTJ40" s="927"/>
      <c r="FTK40" s="927"/>
      <c r="FTL40" s="927"/>
      <c r="FTM40" s="927"/>
      <c r="FTN40" s="927"/>
      <c r="FTO40" s="927"/>
      <c r="FTP40" s="927"/>
      <c r="FTQ40" s="927"/>
      <c r="FTR40" s="927"/>
      <c r="FTS40" s="927"/>
      <c r="FTT40" s="927"/>
      <c r="FTU40" s="927"/>
      <c r="FTV40" s="927"/>
      <c r="FTW40" s="927"/>
      <c r="FTX40" s="927"/>
      <c r="FTY40" s="927"/>
      <c r="FTZ40" s="927"/>
      <c r="FUA40" s="927"/>
      <c r="FUB40" s="927"/>
      <c r="FUC40" s="927"/>
      <c r="FUD40" s="927"/>
      <c r="FUE40" s="927"/>
      <c r="FUF40" s="927"/>
      <c r="FUG40" s="927"/>
      <c r="FUH40" s="927"/>
      <c r="FUI40" s="927"/>
      <c r="FUJ40" s="927"/>
      <c r="FUK40" s="927"/>
      <c r="FUL40" s="927"/>
      <c r="FUM40" s="927"/>
      <c r="FUN40" s="927"/>
      <c r="FUO40" s="927"/>
      <c r="FUP40" s="927"/>
      <c r="FUQ40" s="927"/>
      <c r="FUR40" s="927"/>
      <c r="FUS40" s="927"/>
      <c r="FUT40" s="927"/>
      <c r="FUU40" s="927"/>
      <c r="FUV40" s="927"/>
      <c r="FUW40" s="927"/>
      <c r="FUX40" s="927"/>
      <c r="FUY40" s="927"/>
      <c r="FUZ40" s="927"/>
      <c r="FVA40" s="927"/>
      <c r="FVB40" s="927"/>
      <c r="FVC40" s="927"/>
      <c r="FVD40" s="927"/>
      <c r="FVE40" s="927"/>
      <c r="FVF40" s="927"/>
      <c r="FVG40" s="927"/>
      <c r="FVH40" s="927"/>
      <c r="FVI40" s="927"/>
      <c r="FVJ40" s="927"/>
      <c r="FVK40" s="927"/>
      <c r="FVL40" s="927"/>
      <c r="FVM40" s="927"/>
      <c r="FVN40" s="927"/>
      <c r="FVO40" s="927"/>
      <c r="FVP40" s="927"/>
      <c r="FVQ40" s="927"/>
      <c r="FVR40" s="927"/>
      <c r="FVS40" s="927"/>
      <c r="FVT40" s="927"/>
      <c r="FVU40" s="927"/>
      <c r="FVV40" s="927"/>
      <c r="FVW40" s="927"/>
      <c r="FVX40" s="927"/>
      <c r="FVY40" s="927"/>
      <c r="FVZ40" s="927"/>
      <c r="FWA40" s="927"/>
      <c r="FWB40" s="927"/>
      <c r="FWC40" s="927"/>
      <c r="FWD40" s="927"/>
      <c r="FWE40" s="927"/>
      <c r="FWF40" s="927"/>
      <c r="FWG40" s="927"/>
      <c r="FWH40" s="927"/>
      <c r="FWI40" s="927"/>
      <c r="FWJ40" s="927"/>
      <c r="FWK40" s="927"/>
      <c r="FWL40" s="927"/>
      <c r="FWM40" s="927"/>
      <c r="FWN40" s="927"/>
      <c r="FWO40" s="927"/>
      <c r="FWP40" s="927"/>
      <c r="FWQ40" s="927"/>
      <c r="FWR40" s="927"/>
      <c r="FWS40" s="927"/>
      <c r="FWT40" s="927"/>
      <c r="FWU40" s="927"/>
      <c r="FWV40" s="927"/>
      <c r="FWW40" s="927"/>
      <c r="FWX40" s="927"/>
      <c r="FWY40" s="927"/>
      <c r="FWZ40" s="927"/>
      <c r="FXA40" s="927"/>
      <c r="FXB40" s="927"/>
      <c r="FXC40" s="927"/>
      <c r="FXD40" s="927"/>
      <c r="FXE40" s="927"/>
      <c r="FXF40" s="927"/>
      <c r="FXG40" s="927"/>
      <c r="FXH40" s="927"/>
      <c r="FXI40" s="927"/>
      <c r="FXJ40" s="927"/>
      <c r="FXK40" s="927"/>
      <c r="FXL40" s="927"/>
      <c r="FXM40" s="927"/>
      <c r="FXN40" s="927"/>
      <c r="FXO40" s="927"/>
      <c r="FXP40" s="927"/>
      <c r="FXQ40" s="927"/>
      <c r="FXR40" s="927"/>
      <c r="FXS40" s="927"/>
      <c r="FXT40" s="927"/>
      <c r="FXU40" s="927"/>
      <c r="FXV40" s="927"/>
      <c r="FXW40" s="927"/>
      <c r="FXX40" s="927"/>
      <c r="FXY40" s="927"/>
      <c r="FXZ40" s="927"/>
      <c r="FYA40" s="927"/>
      <c r="FYB40" s="927"/>
      <c r="FYC40" s="927"/>
      <c r="FYD40" s="927"/>
      <c r="FYE40" s="927"/>
      <c r="FYF40" s="927"/>
      <c r="FYG40" s="927"/>
      <c r="FYH40" s="927"/>
      <c r="FYI40" s="927"/>
      <c r="FYJ40" s="927"/>
      <c r="FYK40" s="927"/>
      <c r="FYL40" s="927"/>
      <c r="FYM40" s="927"/>
      <c r="FYN40" s="927"/>
      <c r="FYO40" s="927"/>
      <c r="FYP40" s="927"/>
      <c r="FYQ40" s="927"/>
      <c r="FYR40" s="927"/>
      <c r="FYS40" s="927"/>
      <c r="FYT40" s="927"/>
      <c r="FYU40" s="927"/>
      <c r="FYV40" s="927"/>
      <c r="FYW40" s="927"/>
      <c r="FYX40" s="927"/>
      <c r="FYY40" s="927"/>
      <c r="FYZ40" s="927"/>
      <c r="FZA40" s="927"/>
      <c r="FZB40" s="927"/>
      <c r="FZC40" s="927"/>
      <c r="FZD40" s="927"/>
      <c r="FZE40" s="927"/>
      <c r="FZF40" s="927"/>
      <c r="FZG40" s="927"/>
      <c r="FZH40" s="927"/>
      <c r="FZI40" s="927"/>
      <c r="FZJ40" s="927"/>
      <c r="FZK40" s="927"/>
      <c r="FZL40" s="927"/>
      <c r="FZM40" s="927"/>
      <c r="FZN40" s="927"/>
      <c r="FZO40" s="927"/>
      <c r="FZP40" s="927"/>
      <c r="FZQ40" s="927"/>
      <c r="FZR40" s="927"/>
      <c r="FZS40" s="927"/>
      <c r="FZT40" s="927"/>
      <c r="FZU40" s="927"/>
      <c r="FZV40" s="927"/>
      <c r="FZW40" s="927"/>
      <c r="FZX40" s="927"/>
      <c r="FZY40" s="927"/>
      <c r="FZZ40" s="927"/>
      <c r="GAA40" s="927"/>
      <c r="GAB40" s="927"/>
      <c r="GAC40" s="927"/>
      <c r="GAD40" s="927"/>
      <c r="GAE40" s="927"/>
      <c r="GAF40" s="927"/>
      <c r="GAG40" s="927"/>
      <c r="GAH40" s="927"/>
      <c r="GAI40" s="927"/>
      <c r="GAJ40" s="927"/>
      <c r="GAK40" s="927"/>
      <c r="GAL40" s="927"/>
      <c r="GAM40" s="927"/>
      <c r="GAN40" s="927"/>
      <c r="GAO40" s="927"/>
      <c r="GAP40" s="927"/>
      <c r="GAQ40" s="927"/>
      <c r="GAR40" s="927"/>
      <c r="GAS40" s="927"/>
      <c r="GAT40" s="927"/>
      <c r="GAU40" s="927"/>
      <c r="GAV40" s="927"/>
      <c r="GAW40" s="927"/>
      <c r="GAX40" s="927"/>
      <c r="GAY40" s="927"/>
      <c r="GAZ40" s="927"/>
      <c r="GBA40" s="927"/>
      <c r="GBB40" s="927"/>
      <c r="GBC40" s="927"/>
      <c r="GBD40" s="927"/>
      <c r="GBE40" s="927"/>
      <c r="GBF40" s="927"/>
      <c r="GBG40" s="927"/>
      <c r="GBH40" s="927"/>
      <c r="GBI40" s="927"/>
      <c r="GBJ40" s="927"/>
      <c r="GBK40" s="927"/>
      <c r="GBL40" s="927"/>
      <c r="GBM40" s="927"/>
      <c r="GBN40" s="927"/>
      <c r="GBO40" s="927"/>
      <c r="GBP40" s="927"/>
      <c r="GBQ40" s="927"/>
      <c r="GBR40" s="927"/>
      <c r="GBS40" s="927"/>
      <c r="GBT40" s="927"/>
      <c r="GBU40" s="927"/>
      <c r="GBV40" s="927"/>
      <c r="GBW40" s="927"/>
      <c r="GBX40" s="927"/>
      <c r="GBY40" s="927"/>
      <c r="GBZ40" s="927"/>
      <c r="GCA40" s="927"/>
      <c r="GCB40" s="927"/>
      <c r="GCC40" s="927"/>
      <c r="GCD40" s="927"/>
      <c r="GCE40" s="927"/>
      <c r="GCF40" s="927"/>
      <c r="GCG40" s="927"/>
      <c r="GCH40" s="927"/>
      <c r="GCI40" s="927"/>
      <c r="GCJ40" s="927"/>
      <c r="GCK40" s="927"/>
      <c r="GCL40" s="927"/>
      <c r="GCM40" s="927"/>
      <c r="GCN40" s="927"/>
      <c r="GCO40" s="927"/>
      <c r="GCP40" s="927"/>
      <c r="GCQ40" s="927"/>
      <c r="GCR40" s="927"/>
      <c r="GCS40" s="927"/>
      <c r="GCT40" s="927"/>
      <c r="GCU40" s="927"/>
      <c r="GCV40" s="927"/>
      <c r="GCW40" s="927"/>
      <c r="GCX40" s="927"/>
      <c r="GCY40" s="927"/>
      <c r="GCZ40" s="927"/>
      <c r="GDA40" s="927"/>
      <c r="GDB40" s="927"/>
      <c r="GDC40" s="927"/>
      <c r="GDD40" s="927"/>
      <c r="GDE40" s="927"/>
      <c r="GDF40" s="927"/>
      <c r="GDG40" s="927"/>
      <c r="GDH40" s="927"/>
      <c r="GDI40" s="927"/>
      <c r="GDJ40" s="927"/>
      <c r="GDK40" s="927"/>
      <c r="GDL40" s="927"/>
      <c r="GDM40" s="927"/>
      <c r="GDN40" s="927"/>
      <c r="GDO40" s="927"/>
      <c r="GDP40" s="927"/>
      <c r="GDQ40" s="927"/>
      <c r="GDR40" s="927"/>
      <c r="GDS40" s="927"/>
      <c r="GDT40" s="927"/>
      <c r="GDU40" s="927"/>
      <c r="GDV40" s="927"/>
      <c r="GDW40" s="927"/>
      <c r="GDX40" s="927"/>
      <c r="GDY40" s="927"/>
      <c r="GDZ40" s="927"/>
      <c r="GEA40" s="927"/>
      <c r="GEB40" s="927"/>
      <c r="GEC40" s="927"/>
      <c r="GED40" s="927"/>
      <c r="GEE40" s="927"/>
      <c r="GEF40" s="927"/>
      <c r="GEG40" s="927"/>
      <c r="GEH40" s="927"/>
      <c r="GEI40" s="927"/>
      <c r="GEJ40" s="927"/>
      <c r="GEK40" s="927"/>
      <c r="GEL40" s="927"/>
      <c r="GEM40" s="927"/>
      <c r="GEN40" s="927"/>
      <c r="GEO40" s="927"/>
      <c r="GEP40" s="927"/>
      <c r="GEQ40" s="927"/>
      <c r="GER40" s="927"/>
      <c r="GES40" s="927"/>
      <c r="GET40" s="927"/>
      <c r="GEU40" s="927"/>
      <c r="GEV40" s="927"/>
      <c r="GEW40" s="927"/>
      <c r="GEX40" s="927"/>
      <c r="GEY40" s="927"/>
      <c r="GEZ40" s="927"/>
      <c r="GFA40" s="927"/>
      <c r="GFB40" s="927"/>
      <c r="GFC40" s="927"/>
      <c r="GFD40" s="927"/>
      <c r="GFE40" s="927"/>
      <c r="GFF40" s="927"/>
      <c r="GFG40" s="927"/>
      <c r="GFH40" s="927"/>
      <c r="GFI40" s="927"/>
      <c r="GFJ40" s="927"/>
      <c r="GFK40" s="927"/>
      <c r="GFL40" s="927"/>
      <c r="GFM40" s="927"/>
      <c r="GFN40" s="927"/>
      <c r="GFO40" s="927"/>
      <c r="GFP40" s="927"/>
      <c r="GFQ40" s="927"/>
      <c r="GFR40" s="927"/>
      <c r="GFS40" s="927"/>
      <c r="GFT40" s="927"/>
      <c r="GFU40" s="927"/>
      <c r="GFV40" s="927"/>
      <c r="GFW40" s="927"/>
      <c r="GFX40" s="927"/>
      <c r="GFY40" s="927"/>
      <c r="GFZ40" s="927"/>
      <c r="GGA40" s="927"/>
      <c r="GGB40" s="927"/>
      <c r="GGC40" s="927"/>
      <c r="GGD40" s="927"/>
      <c r="GGE40" s="927"/>
      <c r="GGF40" s="927"/>
      <c r="GGG40" s="927"/>
      <c r="GGH40" s="927"/>
      <c r="GGI40" s="927"/>
      <c r="GGJ40" s="927"/>
      <c r="GGK40" s="927"/>
      <c r="GGL40" s="927"/>
      <c r="GGM40" s="927"/>
      <c r="GGN40" s="927"/>
      <c r="GGO40" s="927"/>
      <c r="GGP40" s="927"/>
      <c r="GGQ40" s="927"/>
      <c r="GGR40" s="927"/>
      <c r="GGS40" s="927"/>
      <c r="GGT40" s="927"/>
      <c r="GGU40" s="927"/>
      <c r="GGV40" s="927"/>
      <c r="GGW40" s="927"/>
      <c r="GGX40" s="927"/>
      <c r="GGY40" s="927"/>
      <c r="GGZ40" s="927"/>
      <c r="GHA40" s="927"/>
      <c r="GHB40" s="927"/>
      <c r="GHC40" s="927"/>
      <c r="GHD40" s="927"/>
      <c r="GHE40" s="927"/>
      <c r="GHF40" s="927"/>
      <c r="GHG40" s="927"/>
      <c r="GHH40" s="927"/>
      <c r="GHI40" s="927"/>
      <c r="GHJ40" s="927"/>
      <c r="GHK40" s="927"/>
      <c r="GHL40" s="927"/>
      <c r="GHM40" s="927"/>
      <c r="GHN40" s="927"/>
      <c r="GHO40" s="927"/>
      <c r="GHP40" s="927"/>
      <c r="GHQ40" s="927"/>
      <c r="GHR40" s="927"/>
      <c r="GHS40" s="927"/>
      <c r="GHT40" s="927"/>
      <c r="GHU40" s="927"/>
      <c r="GHV40" s="927"/>
      <c r="GHW40" s="927"/>
      <c r="GHX40" s="927"/>
      <c r="GHY40" s="927"/>
      <c r="GHZ40" s="927"/>
      <c r="GIA40" s="927"/>
      <c r="GIB40" s="927"/>
      <c r="GIC40" s="927"/>
      <c r="GID40" s="927"/>
      <c r="GIE40" s="927"/>
      <c r="GIF40" s="927"/>
      <c r="GIG40" s="927"/>
      <c r="GIH40" s="927"/>
      <c r="GII40" s="927"/>
      <c r="GIJ40" s="927"/>
      <c r="GIK40" s="927"/>
      <c r="GIL40" s="927"/>
      <c r="GIM40" s="927"/>
      <c r="GIN40" s="927"/>
      <c r="GIO40" s="927"/>
      <c r="GIP40" s="927"/>
      <c r="GIQ40" s="927"/>
      <c r="GIR40" s="927"/>
      <c r="GIS40" s="927"/>
      <c r="GIT40" s="927"/>
      <c r="GIU40" s="927"/>
      <c r="GIV40" s="927"/>
      <c r="GIW40" s="927"/>
      <c r="GIX40" s="927"/>
      <c r="GIY40" s="927"/>
      <c r="GIZ40" s="927"/>
      <c r="GJA40" s="927"/>
      <c r="GJB40" s="927"/>
      <c r="GJC40" s="927"/>
      <c r="GJD40" s="927"/>
      <c r="GJE40" s="927"/>
      <c r="GJF40" s="927"/>
      <c r="GJG40" s="927"/>
      <c r="GJH40" s="927"/>
      <c r="GJI40" s="927"/>
      <c r="GJJ40" s="927"/>
      <c r="GJK40" s="927"/>
      <c r="GJL40" s="927"/>
      <c r="GJM40" s="927"/>
      <c r="GJN40" s="927"/>
      <c r="GJO40" s="927"/>
      <c r="GJP40" s="927"/>
      <c r="GJQ40" s="927"/>
      <c r="GJR40" s="927"/>
      <c r="GJS40" s="927"/>
      <c r="GJT40" s="927"/>
      <c r="GJU40" s="927"/>
      <c r="GJV40" s="927"/>
      <c r="GJW40" s="927"/>
      <c r="GJX40" s="927"/>
      <c r="GJY40" s="927"/>
      <c r="GJZ40" s="927"/>
      <c r="GKA40" s="927"/>
      <c r="GKB40" s="927"/>
      <c r="GKC40" s="927"/>
      <c r="GKD40" s="927"/>
      <c r="GKE40" s="927"/>
      <c r="GKF40" s="927"/>
      <c r="GKG40" s="927"/>
      <c r="GKH40" s="927"/>
      <c r="GKI40" s="927"/>
      <c r="GKJ40" s="927"/>
      <c r="GKK40" s="927"/>
      <c r="GKL40" s="927"/>
      <c r="GKM40" s="927"/>
      <c r="GKN40" s="927"/>
      <c r="GKO40" s="927"/>
      <c r="GKP40" s="927"/>
      <c r="GKQ40" s="927"/>
      <c r="GKR40" s="927"/>
      <c r="GKS40" s="927"/>
      <c r="GKT40" s="927"/>
      <c r="GKU40" s="927"/>
      <c r="GKV40" s="927"/>
      <c r="GKW40" s="927"/>
      <c r="GKX40" s="927"/>
      <c r="GKY40" s="927"/>
      <c r="GKZ40" s="927"/>
      <c r="GLA40" s="927"/>
      <c r="GLB40" s="927"/>
      <c r="GLC40" s="927"/>
      <c r="GLD40" s="927"/>
      <c r="GLE40" s="927"/>
      <c r="GLF40" s="927"/>
      <c r="GLG40" s="927"/>
      <c r="GLH40" s="927"/>
      <c r="GLI40" s="927"/>
      <c r="GLJ40" s="927"/>
      <c r="GLK40" s="927"/>
      <c r="GLL40" s="927"/>
      <c r="GLM40" s="927"/>
      <c r="GLN40" s="927"/>
      <c r="GLO40" s="927"/>
      <c r="GLP40" s="927"/>
      <c r="GLQ40" s="927"/>
      <c r="GLR40" s="927"/>
      <c r="GLS40" s="927"/>
      <c r="GLT40" s="927"/>
      <c r="GLU40" s="927"/>
      <c r="GLV40" s="927"/>
      <c r="GLW40" s="927"/>
      <c r="GLX40" s="927"/>
      <c r="GLY40" s="927"/>
      <c r="GLZ40" s="927"/>
      <c r="GMA40" s="927"/>
      <c r="GMB40" s="927"/>
      <c r="GMC40" s="927"/>
      <c r="GMD40" s="927"/>
      <c r="GME40" s="927"/>
      <c r="GMF40" s="927"/>
      <c r="GMG40" s="927"/>
      <c r="GMH40" s="927"/>
      <c r="GMI40" s="927"/>
      <c r="GMJ40" s="927"/>
      <c r="GMK40" s="927"/>
      <c r="GML40" s="927"/>
      <c r="GMM40" s="927"/>
      <c r="GMN40" s="927"/>
      <c r="GMO40" s="927"/>
      <c r="GMP40" s="927"/>
      <c r="GMQ40" s="927"/>
      <c r="GMR40" s="927"/>
      <c r="GMS40" s="927"/>
      <c r="GMT40" s="927"/>
      <c r="GMU40" s="927"/>
      <c r="GMV40" s="927"/>
      <c r="GMW40" s="927"/>
      <c r="GMX40" s="927"/>
      <c r="GMY40" s="927"/>
      <c r="GMZ40" s="927"/>
      <c r="GNA40" s="927"/>
      <c r="GNB40" s="927"/>
      <c r="GNC40" s="927"/>
      <c r="GND40" s="927"/>
      <c r="GNE40" s="927"/>
      <c r="GNF40" s="927"/>
      <c r="GNG40" s="927"/>
      <c r="GNH40" s="927"/>
      <c r="GNI40" s="927"/>
      <c r="GNJ40" s="927"/>
      <c r="GNK40" s="927"/>
      <c r="GNL40" s="927"/>
      <c r="GNM40" s="927"/>
      <c r="GNN40" s="927"/>
      <c r="GNO40" s="927"/>
      <c r="GNP40" s="927"/>
      <c r="GNQ40" s="927"/>
      <c r="GNR40" s="927"/>
      <c r="GNS40" s="927"/>
      <c r="GNT40" s="927"/>
      <c r="GNU40" s="927"/>
      <c r="GNV40" s="927"/>
      <c r="GNW40" s="927"/>
      <c r="GNX40" s="927"/>
      <c r="GNY40" s="927"/>
      <c r="GNZ40" s="927"/>
      <c r="GOA40" s="927"/>
      <c r="GOB40" s="927"/>
      <c r="GOC40" s="927"/>
      <c r="GOD40" s="927"/>
      <c r="GOE40" s="927"/>
      <c r="GOF40" s="927"/>
      <c r="GOG40" s="927"/>
      <c r="GOH40" s="927"/>
      <c r="GOI40" s="927"/>
      <c r="GOJ40" s="927"/>
      <c r="GOK40" s="927"/>
      <c r="GOL40" s="927"/>
      <c r="GOM40" s="927"/>
      <c r="GON40" s="927"/>
      <c r="GOO40" s="927"/>
      <c r="GOP40" s="927"/>
      <c r="GOQ40" s="927"/>
      <c r="GOR40" s="927"/>
      <c r="GOS40" s="927"/>
      <c r="GOT40" s="927"/>
      <c r="GOU40" s="927"/>
      <c r="GOV40" s="927"/>
      <c r="GOW40" s="927"/>
      <c r="GOX40" s="927"/>
      <c r="GOY40" s="927"/>
      <c r="GOZ40" s="927"/>
      <c r="GPA40" s="927"/>
      <c r="GPB40" s="927"/>
      <c r="GPC40" s="927"/>
      <c r="GPD40" s="927"/>
      <c r="GPE40" s="927"/>
      <c r="GPF40" s="927"/>
      <c r="GPG40" s="927"/>
      <c r="GPH40" s="927"/>
      <c r="GPI40" s="927"/>
      <c r="GPJ40" s="927"/>
      <c r="GPK40" s="927"/>
      <c r="GPL40" s="927"/>
      <c r="GPM40" s="927"/>
      <c r="GPN40" s="927"/>
      <c r="GPO40" s="927"/>
      <c r="GPP40" s="927"/>
      <c r="GPQ40" s="927"/>
      <c r="GPR40" s="927"/>
      <c r="GPS40" s="927"/>
      <c r="GPT40" s="927"/>
      <c r="GPU40" s="927"/>
      <c r="GPV40" s="927"/>
      <c r="GPW40" s="927"/>
      <c r="GPX40" s="927"/>
      <c r="GPY40" s="927"/>
      <c r="GPZ40" s="927"/>
      <c r="GQA40" s="927"/>
      <c r="GQB40" s="927"/>
      <c r="GQC40" s="927"/>
      <c r="GQD40" s="927"/>
      <c r="GQE40" s="927"/>
      <c r="GQF40" s="927"/>
      <c r="GQG40" s="927"/>
      <c r="GQH40" s="927"/>
      <c r="GQI40" s="927"/>
      <c r="GQJ40" s="927"/>
      <c r="GQK40" s="927"/>
      <c r="GQL40" s="927"/>
      <c r="GQM40" s="927"/>
      <c r="GQN40" s="927"/>
      <c r="GQO40" s="927"/>
      <c r="GQP40" s="927"/>
      <c r="GQQ40" s="927"/>
      <c r="GQR40" s="927"/>
      <c r="GQS40" s="927"/>
      <c r="GQT40" s="927"/>
      <c r="GQU40" s="927"/>
      <c r="GQV40" s="927"/>
      <c r="GQW40" s="927"/>
      <c r="GQX40" s="927"/>
      <c r="GQY40" s="927"/>
      <c r="GQZ40" s="927"/>
      <c r="GRA40" s="927"/>
      <c r="GRB40" s="927"/>
      <c r="GRC40" s="927"/>
      <c r="GRD40" s="927"/>
      <c r="GRE40" s="927"/>
      <c r="GRF40" s="927"/>
      <c r="GRG40" s="927"/>
      <c r="GRH40" s="927"/>
      <c r="GRI40" s="927"/>
      <c r="GRJ40" s="927"/>
      <c r="GRK40" s="927"/>
      <c r="GRL40" s="927"/>
      <c r="GRM40" s="927"/>
      <c r="GRN40" s="927"/>
      <c r="GRO40" s="927"/>
      <c r="GRP40" s="927"/>
      <c r="GRQ40" s="927"/>
      <c r="GRR40" s="927"/>
      <c r="GRS40" s="927"/>
      <c r="GRT40" s="927"/>
      <c r="GRU40" s="927"/>
      <c r="GRV40" s="927"/>
      <c r="GRW40" s="927"/>
      <c r="GRX40" s="927"/>
      <c r="GRY40" s="927"/>
      <c r="GRZ40" s="927"/>
      <c r="GSA40" s="927"/>
      <c r="GSB40" s="927"/>
      <c r="GSC40" s="927"/>
      <c r="GSD40" s="927"/>
      <c r="GSE40" s="927"/>
      <c r="GSF40" s="927"/>
      <c r="GSG40" s="927"/>
      <c r="GSH40" s="927"/>
      <c r="GSI40" s="927"/>
      <c r="GSJ40" s="927"/>
      <c r="GSK40" s="927"/>
      <c r="GSL40" s="927"/>
      <c r="GSM40" s="927"/>
      <c r="GSN40" s="927"/>
      <c r="GSO40" s="927"/>
      <c r="GSP40" s="927"/>
      <c r="GSQ40" s="927"/>
      <c r="GSR40" s="927"/>
      <c r="GSS40" s="927"/>
      <c r="GST40" s="927"/>
      <c r="GSU40" s="927"/>
      <c r="GSV40" s="927"/>
      <c r="GSW40" s="927"/>
      <c r="GSX40" s="927"/>
      <c r="GSY40" s="927"/>
      <c r="GSZ40" s="927"/>
      <c r="GTA40" s="927"/>
      <c r="GTB40" s="927"/>
      <c r="GTC40" s="927"/>
      <c r="GTD40" s="927"/>
      <c r="GTE40" s="927"/>
      <c r="GTF40" s="927"/>
      <c r="GTG40" s="927"/>
      <c r="GTH40" s="927"/>
      <c r="GTI40" s="927"/>
      <c r="GTJ40" s="927"/>
      <c r="GTK40" s="927"/>
      <c r="GTL40" s="927"/>
      <c r="GTM40" s="927"/>
      <c r="GTN40" s="927"/>
      <c r="GTO40" s="927"/>
      <c r="GTP40" s="927"/>
      <c r="GTQ40" s="927"/>
      <c r="GTR40" s="927"/>
      <c r="GTS40" s="927"/>
      <c r="GTT40" s="927"/>
      <c r="GTU40" s="927"/>
      <c r="GTV40" s="927"/>
      <c r="GTW40" s="927"/>
      <c r="GTX40" s="927"/>
      <c r="GTY40" s="927"/>
      <c r="GTZ40" s="927"/>
      <c r="GUA40" s="927"/>
      <c r="GUB40" s="927"/>
      <c r="GUC40" s="927"/>
      <c r="GUD40" s="927"/>
      <c r="GUE40" s="927"/>
      <c r="GUF40" s="927"/>
      <c r="GUG40" s="927"/>
      <c r="GUH40" s="927"/>
      <c r="GUI40" s="927"/>
      <c r="GUJ40" s="927"/>
      <c r="GUK40" s="927"/>
      <c r="GUL40" s="927"/>
      <c r="GUM40" s="927"/>
      <c r="GUN40" s="927"/>
      <c r="GUO40" s="927"/>
      <c r="GUP40" s="927"/>
      <c r="GUQ40" s="927"/>
      <c r="GUR40" s="927"/>
      <c r="GUS40" s="927"/>
      <c r="GUT40" s="927"/>
      <c r="GUU40" s="927"/>
      <c r="GUV40" s="927"/>
      <c r="GUW40" s="927"/>
      <c r="GUX40" s="927"/>
      <c r="GUY40" s="927"/>
      <c r="GUZ40" s="927"/>
      <c r="GVA40" s="927"/>
      <c r="GVB40" s="927"/>
      <c r="GVC40" s="927"/>
      <c r="GVD40" s="927"/>
      <c r="GVE40" s="927"/>
      <c r="GVF40" s="927"/>
      <c r="GVG40" s="927"/>
      <c r="GVH40" s="927"/>
      <c r="GVI40" s="927"/>
      <c r="GVJ40" s="927"/>
      <c r="GVK40" s="927"/>
      <c r="GVL40" s="927"/>
      <c r="GVM40" s="927"/>
      <c r="GVN40" s="927"/>
      <c r="GVO40" s="927"/>
      <c r="GVP40" s="927"/>
      <c r="GVQ40" s="927"/>
      <c r="GVR40" s="927"/>
      <c r="GVS40" s="927"/>
      <c r="GVT40" s="927"/>
      <c r="GVU40" s="927"/>
      <c r="GVV40" s="927"/>
      <c r="GVW40" s="927"/>
      <c r="GVX40" s="927"/>
      <c r="GVY40" s="927"/>
      <c r="GVZ40" s="927"/>
      <c r="GWA40" s="927"/>
      <c r="GWB40" s="927"/>
      <c r="GWC40" s="927"/>
      <c r="GWD40" s="927"/>
      <c r="GWE40" s="927"/>
      <c r="GWF40" s="927"/>
      <c r="GWG40" s="927"/>
      <c r="GWH40" s="927"/>
      <c r="GWI40" s="927"/>
      <c r="GWJ40" s="927"/>
      <c r="GWK40" s="927"/>
      <c r="GWL40" s="927"/>
      <c r="GWM40" s="927"/>
      <c r="GWN40" s="927"/>
      <c r="GWO40" s="927"/>
      <c r="GWP40" s="927"/>
      <c r="GWQ40" s="927"/>
      <c r="GWR40" s="927"/>
      <c r="GWS40" s="927"/>
      <c r="GWT40" s="927"/>
      <c r="GWU40" s="927"/>
      <c r="GWV40" s="927"/>
      <c r="GWW40" s="927"/>
      <c r="GWX40" s="927"/>
      <c r="GWY40" s="927"/>
      <c r="GWZ40" s="927"/>
      <c r="GXA40" s="927"/>
      <c r="GXB40" s="927"/>
      <c r="GXC40" s="927"/>
      <c r="GXD40" s="927"/>
      <c r="GXE40" s="927"/>
      <c r="GXF40" s="927"/>
      <c r="GXG40" s="927"/>
      <c r="GXH40" s="927"/>
      <c r="GXI40" s="927"/>
      <c r="GXJ40" s="927"/>
      <c r="GXK40" s="927"/>
      <c r="GXL40" s="927"/>
      <c r="GXM40" s="927"/>
      <c r="GXN40" s="927"/>
      <c r="GXO40" s="927"/>
      <c r="GXP40" s="927"/>
      <c r="GXQ40" s="927"/>
      <c r="GXR40" s="927"/>
      <c r="GXS40" s="927"/>
      <c r="GXT40" s="927"/>
      <c r="GXU40" s="927"/>
      <c r="GXV40" s="927"/>
      <c r="GXW40" s="927"/>
      <c r="GXX40" s="927"/>
      <c r="GXY40" s="927"/>
      <c r="GXZ40" s="927"/>
      <c r="GYA40" s="927"/>
      <c r="GYB40" s="927"/>
      <c r="GYC40" s="927"/>
      <c r="GYD40" s="927"/>
      <c r="GYE40" s="927"/>
      <c r="GYF40" s="927"/>
      <c r="GYG40" s="927"/>
      <c r="GYH40" s="927"/>
      <c r="GYI40" s="927"/>
      <c r="GYJ40" s="927"/>
      <c r="GYK40" s="927"/>
      <c r="GYL40" s="927"/>
      <c r="GYM40" s="927"/>
      <c r="GYN40" s="927"/>
      <c r="GYO40" s="927"/>
      <c r="GYP40" s="927"/>
      <c r="GYQ40" s="927"/>
      <c r="GYR40" s="927"/>
      <c r="GYS40" s="927"/>
      <c r="GYT40" s="927"/>
      <c r="GYU40" s="927"/>
      <c r="GYV40" s="927"/>
      <c r="GYW40" s="927"/>
      <c r="GYX40" s="927"/>
      <c r="GYY40" s="927"/>
      <c r="GYZ40" s="927"/>
      <c r="GZA40" s="927"/>
      <c r="GZB40" s="927"/>
      <c r="GZC40" s="927"/>
      <c r="GZD40" s="927"/>
      <c r="GZE40" s="927"/>
      <c r="GZF40" s="927"/>
      <c r="GZG40" s="927"/>
      <c r="GZH40" s="927"/>
      <c r="GZI40" s="927"/>
      <c r="GZJ40" s="927"/>
      <c r="GZK40" s="927"/>
      <c r="GZL40" s="927"/>
      <c r="GZM40" s="927"/>
      <c r="GZN40" s="927"/>
      <c r="GZO40" s="927"/>
      <c r="GZP40" s="927"/>
      <c r="GZQ40" s="927"/>
      <c r="GZR40" s="927"/>
      <c r="GZS40" s="927"/>
      <c r="GZT40" s="927"/>
      <c r="GZU40" s="927"/>
      <c r="GZV40" s="927"/>
      <c r="GZW40" s="927"/>
      <c r="GZX40" s="927"/>
      <c r="GZY40" s="927"/>
      <c r="GZZ40" s="927"/>
      <c r="HAA40" s="927"/>
      <c r="HAB40" s="927"/>
      <c r="HAC40" s="927"/>
      <c r="HAD40" s="927"/>
      <c r="HAE40" s="927"/>
      <c r="HAF40" s="927"/>
      <c r="HAG40" s="927"/>
      <c r="HAH40" s="927"/>
      <c r="HAI40" s="927"/>
      <c r="HAJ40" s="927"/>
      <c r="HAK40" s="927"/>
      <c r="HAL40" s="927"/>
      <c r="HAM40" s="927"/>
      <c r="HAN40" s="927"/>
      <c r="HAO40" s="927"/>
      <c r="HAP40" s="927"/>
      <c r="HAQ40" s="927"/>
      <c r="HAR40" s="927"/>
      <c r="HAS40" s="927"/>
      <c r="HAT40" s="927"/>
      <c r="HAU40" s="927"/>
      <c r="HAV40" s="927"/>
      <c r="HAW40" s="927"/>
      <c r="HAX40" s="927"/>
      <c r="HAY40" s="927"/>
      <c r="HAZ40" s="927"/>
      <c r="HBA40" s="927"/>
      <c r="HBB40" s="927"/>
      <c r="HBC40" s="927"/>
      <c r="HBD40" s="927"/>
      <c r="HBE40" s="927"/>
      <c r="HBF40" s="927"/>
      <c r="HBG40" s="927"/>
      <c r="HBH40" s="927"/>
      <c r="HBI40" s="927"/>
      <c r="HBJ40" s="927"/>
      <c r="HBK40" s="927"/>
      <c r="HBL40" s="927"/>
      <c r="HBM40" s="927"/>
      <c r="HBN40" s="927"/>
      <c r="HBO40" s="927"/>
      <c r="HBP40" s="927"/>
      <c r="HBQ40" s="927"/>
      <c r="HBR40" s="927"/>
      <c r="HBS40" s="927"/>
      <c r="HBT40" s="927"/>
      <c r="HBU40" s="927"/>
      <c r="HBV40" s="927"/>
      <c r="HBW40" s="927"/>
      <c r="HBX40" s="927"/>
      <c r="HBY40" s="927"/>
      <c r="HBZ40" s="927"/>
      <c r="HCA40" s="927"/>
      <c r="HCB40" s="927"/>
      <c r="HCC40" s="927"/>
      <c r="HCD40" s="927"/>
      <c r="HCE40" s="927"/>
      <c r="HCF40" s="927"/>
      <c r="HCG40" s="927"/>
      <c r="HCH40" s="927"/>
      <c r="HCI40" s="927"/>
      <c r="HCJ40" s="927"/>
      <c r="HCK40" s="927"/>
      <c r="HCL40" s="927"/>
      <c r="HCM40" s="927"/>
      <c r="HCN40" s="927"/>
      <c r="HCO40" s="927"/>
      <c r="HCP40" s="927"/>
      <c r="HCQ40" s="927"/>
      <c r="HCR40" s="927"/>
      <c r="HCS40" s="927"/>
      <c r="HCT40" s="927"/>
      <c r="HCU40" s="927"/>
      <c r="HCV40" s="927"/>
      <c r="HCW40" s="927"/>
      <c r="HCX40" s="927"/>
      <c r="HCY40" s="927"/>
      <c r="HCZ40" s="927"/>
      <c r="HDA40" s="927"/>
      <c r="HDB40" s="927"/>
      <c r="HDC40" s="927"/>
      <c r="HDD40" s="927"/>
      <c r="HDE40" s="927"/>
      <c r="HDF40" s="927"/>
      <c r="HDG40" s="927"/>
      <c r="HDH40" s="927"/>
      <c r="HDI40" s="927"/>
      <c r="HDJ40" s="927"/>
      <c r="HDK40" s="927"/>
      <c r="HDL40" s="927"/>
      <c r="HDM40" s="927"/>
      <c r="HDN40" s="927"/>
      <c r="HDO40" s="927"/>
      <c r="HDP40" s="927"/>
      <c r="HDQ40" s="927"/>
      <c r="HDR40" s="927"/>
      <c r="HDS40" s="927"/>
      <c r="HDT40" s="927"/>
      <c r="HDU40" s="927"/>
      <c r="HDV40" s="927"/>
      <c r="HDW40" s="927"/>
      <c r="HDX40" s="927"/>
      <c r="HDY40" s="927"/>
      <c r="HDZ40" s="927"/>
      <c r="HEA40" s="927"/>
      <c r="HEB40" s="927"/>
      <c r="HEC40" s="927"/>
      <c r="HED40" s="927"/>
      <c r="HEE40" s="927"/>
      <c r="HEF40" s="927"/>
      <c r="HEG40" s="927"/>
      <c r="HEH40" s="927"/>
      <c r="HEI40" s="927"/>
      <c r="HEJ40" s="927"/>
      <c r="HEK40" s="927"/>
      <c r="HEL40" s="927"/>
      <c r="HEM40" s="927"/>
      <c r="HEN40" s="927"/>
      <c r="HEO40" s="927"/>
      <c r="HEP40" s="927"/>
      <c r="HEQ40" s="927"/>
      <c r="HER40" s="927"/>
      <c r="HES40" s="927"/>
      <c r="HET40" s="927"/>
      <c r="HEU40" s="927"/>
      <c r="HEV40" s="927"/>
      <c r="HEW40" s="927"/>
      <c r="HEX40" s="927"/>
      <c r="HEY40" s="927"/>
      <c r="HEZ40" s="927"/>
      <c r="HFA40" s="927"/>
      <c r="HFB40" s="927"/>
      <c r="HFC40" s="927"/>
      <c r="HFD40" s="927"/>
      <c r="HFE40" s="927"/>
      <c r="HFF40" s="927"/>
      <c r="HFG40" s="927"/>
      <c r="HFH40" s="927"/>
      <c r="HFI40" s="927"/>
      <c r="HFJ40" s="927"/>
      <c r="HFK40" s="927"/>
      <c r="HFL40" s="927"/>
      <c r="HFM40" s="927"/>
      <c r="HFN40" s="927"/>
      <c r="HFO40" s="927"/>
      <c r="HFP40" s="927"/>
      <c r="HFQ40" s="927"/>
      <c r="HFR40" s="927"/>
      <c r="HFS40" s="927"/>
      <c r="HFT40" s="927"/>
      <c r="HFU40" s="927"/>
      <c r="HFV40" s="927"/>
      <c r="HFW40" s="927"/>
      <c r="HFX40" s="927"/>
      <c r="HFY40" s="927"/>
      <c r="HFZ40" s="927"/>
      <c r="HGA40" s="927"/>
      <c r="HGB40" s="927"/>
      <c r="HGC40" s="927"/>
      <c r="HGD40" s="927"/>
      <c r="HGE40" s="927"/>
      <c r="HGF40" s="927"/>
      <c r="HGG40" s="927"/>
      <c r="HGH40" s="927"/>
      <c r="HGI40" s="927"/>
      <c r="HGJ40" s="927"/>
      <c r="HGK40" s="927"/>
      <c r="HGL40" s="927"/>
      <c r="HGM40" s="927"/>
      <c r="HGN40" s="927"/>
      <c r="HGO40" s="927"/>
      <c r="HGP40" s="927"/>
      <c r="HGQ40" s="927"/>
      <c r="HGR40" s="927"/>
      <c r="HGS40" s="927"/>
      <c r="HGT40" s="927"/>
      <c r="HGU40" s="927"/>
      <c r="HGV40" s="927"/>
      <c r="HGW40" s="927"/>
      <c r="HGX40" s="927"/>
      <c r="HGY40" s="927"/>
      <c r="HGZ40" s="927"/>
      <c r="HHA40" s="927"/>
      <c r="HHB40" s="927"/>
      <c r="HHC40" s="927"/>
      <c r="HHD40" s="927"/>
      <c r="HHE40" s="927"/>
      <c r="HHF40" s="927"/>
      <c r="HHG40" s="927"/>
      <c r="HHH40" s="927"/>
      <c r="HHI40" s="927"/>
      <c r="HHJ40" s="927"/>
      <c r="HHK40" s="927"/>
      <c r="HHL40" s="927"/>
      <c r="HHM40" s="927"/>
      <c r="HHN40" s="927"/>
      <c r="HHO40" s="927"/>
      <c r="HHP40" s="927"/>
      <c r="HHQ40" s="927"/>
      <c r="HHR40" s="927"/>
      <c r="HHS40" s="927"/>
      <c r="HHT40" s="927"/>
      <c r="HHU40" s="927"/>
      <c r="HHV40" s="927"/>
      <c r="HHW40" s="927"/>
      <c r="HHX40" s="927"/>
      <c r="HHY40" s="927"/>
      <c r="HHZ40" s="927"/>
      <c r="HIA40" s="927"/>
      <c r="HIB40" s="927"/>
      <c r="HIC40" s="927"/>
      <c r="HID40" s="927"/>
      <c r="HIE40" s="927"/>
      <c r="HIF40" s="927"/>
      <c r="HIG40" s="927"/>
      <c r="HIH40" s="927"/>
      <c r="HII40" s="927"/>
      <c r="HIJ40" s="927"/>
      <c r="HIK40" s="927"/>
      <c r="HIL40" s="927"/>
      <c r="HIM40" s="927"/>
      <c r="HIN40" s="927"/>
      <c r="HIO40" s="927"/>
      <c r="HIP40" s="927"/>
      <c r="HIQ40" s="927"/>
      <c r="HIR40" s="927"/>
      <c r="HIS40" s="927"/>
      <c r="HIT40" s="927"/>
      <c r="HIU40" s="927"/>
      <c r="HIV40" s="927"/>
      <c r="HIW40" s="927"/>
      <c r="HIX40" s="927"/>
      <c r="HIY40" s="927"/>
      <c r="HIZ40" s="927"/>
      <c r="HJA40" s="927"/>
      <c r="HJB40" s="927"/>
      <c r="HJC40" s="927"/>
      <c r="HJD40" s="927"/>
      <c r="HJE40" s="927"/>
      <c r="HJF40" s="927"/>
      <c r="HJG40" s="927"/>
      <c r="HJH40" s="927"/>
      <c r="HJI40" s="927"/>
      <c r="HJJ40" s="927"/>
      <c r="HJK40" s="927"/>
      <c r="HJL40" s="927"/>
      <c r="HJM40" s="927"/>
      <c r="HJN40" s="927"/>
      <c r="HJO40" s="927"/>
      <c r="HJP40" s="927"/>
      <c r="HJQ40" s="927"/>
      <c r="HJR40" s="927"/>
      <c r="HJS40" s="927"/>
      <c r="HJT40" s="927"/>
      <c r="HJU40" s="927"/>
      <c r="HJV40" s="927"/>
      <c r="HJW40" s="927"/>
      <c r="HJX40" s="927"/>
      <c r="HJY40" s="927"/>
      <c r="HJZ40" s="927"/>
      <c r="HKA40" s="927"/>
      <c r="HKB40" s="927"/>
      <c r="HKC40" s="927"/>
      <c r="HKD40" s="927"/>
      <c r="HKE40" s="927"/>
      <c r="HKF40" s="927"/>
      <c r="HKG40" s="927"/>
      <c r="HKH40" s="927"/>
      <c r="HKI40" s="927"/>
      <c r="HKJ40" s="927"/>
      <c r="HKK40" s="927"/>
      <c r="HKL40" s="927"/>
      <c r="HKM40" s="927"/>
      <c r="HKN40" s="927"/>
      <c r="HKO40" s="927"/>
      <c r="HKP40" s="927"/>
      <c r="HKQ40" s="927"/>
      <c r="HKR40" s="927"/>
      <c r="HKS40" s="927"/>
      <c r="HKT40" s="927"/>
      <c r="HKU40" s="927"/>
      <c r="HKV40" s="927"/>
      <c r="HKW40" s="927"/>
      <c r="HKX40" s="927"/>
      <c r="HKY40" s="927"/>
      <c r="HKZ40" s="927"/>
      <c r="HLA40" s="927"/>
      <c r="HLB40" s="927"/>
      <c r="HLC40" s="927"/>
      <c r="HLD40" s="927"/>
      <c r="HLE40" s="927"/>
      <c r="HLF40" s="927"/>
      <c r="HLG40" s="927"/>
      <c r="HLH40" s="927"/>
      <c r="HLI40" s="927"/>
      <c r="HLJ40" s="927"/>
      <c r="HLK40" s="927"/>
      <c r="HLL40" s="927"/>
      <c r="HLM40" s="927"/>
      <c r="HLN40" s="927"/>
      <c r="HLO40" s="927"/>
      <c r="HLP40" s="927"/>
      <c r="HLQ40" s="927"/>
      <c r="HLR40" s="927"/>
      <c r="HLS40" s="927"/>
      <c r="HLT40" s="927"/>
      <c r="HLU40" s="927"/>
      <c r="HLV40" s="927"/>
      <c r="HLW40" s="927"/>
      <c r="HLX40" s="927"/>
      <c r="HLY40" s="927"/>
      <c r="HLZ40" s="927"/>
      <c r="HMA40" s="927"/>
      <c r="HMB40" s="927"/>
      <c r="HMC40" s="927"/>
      <c r="HMD40" s="927"/>
      <c r="HME40" s="927"/>
      <c r="HMF40" s="927"/>
      <c r="HMG40" s="927"/>
      <c r="HMH40" s="927"/>
      <c r="HMI40" s="927"/>
      <c r="HMJ40" s="927"/>
      <c r="HMK40" s="927"/>
      <c r="HML40" s="927"/>
      <c r="HMM40" s="927"/>
      <c r="HMN40" s="927"/>
      <c r="HMO40" s="927"/>
      <c r="HMP40" s="927"/>
      <c r="HMQ40" s="927"/>
      <c r="HMR40" s="927"/>
      <c r="HMS40" s="927"/>
      <c r="HMT40" s="927"/>
      <c r="HMU40" s="927"/>
      <c r="HMV40" s="927"/>
      <c r="HMW40" s="927"/>
      <c r="HMX40" s="927"/>
      <c r="HMY40" s="927"/>
      <c r="HMZ40" s="927"/>
      <c r="HNA40" s="927"/>
      <c r="HNB40" s="927"/>
      <c r="HNC40" s="927"/>
      <c r="HND40" s="927"/>
      <c r="HNE40" s="927"/>
      <c r="HNF40" s="927"/>
      <c r="HNG40" s="927"/>
      <c r="HNH40" s="927"/>
      <c r="HNI40" s="927"/>
      <c r="HNJ40" s="927"/>
      <c r="HNK40" s="927"/>
      <c r="HNL40" s="927"/>
      <c r="HNM40" s="927"/>
      <c r="HNN40" s="927"/>
      <c r="HNO40" s="927"/>
      <c r="HNP40" s="927"/>
      <c r="HNQ40" s="927"/>
      <c r="HNR40" s="927"/>
      <c r="HNS40" s="927"/>
      <c r="HNT40" s="927"/>
      <c r="HNU40" s="927"/>
      <c r="HNV40" s="927"/>
      <c r="HNW40" s="927"/>
      <c r="HNX40" s="927"/>
      <c r="HNY40" s="927"/>
      <c r="HNZ40" s="927"/>
      <c r="HOA40" s="927"/>
      <c r="HOB40" s="927"/>
      <c r="HOC40" s="927"/>
      <c r="HOD40" s="927"/>
      <c r="HOE40" s="927"/>
      <c r="HOF40" s="927"/>
      <c r="HOG40" s="927"/>
      <c r="HOH40" s="927"/>
      <c r="HOI40" s="927"/>
      <c r="HOJ40" s="927"/>
      <c r="HOK40" s="927"/>
      <c r="HOL40" s="927"/>
      <c r="HOM40" s="927"/>
      <c r="HON40" s="927"/>
      <c r="HOO40" s="927"/>
      <c r="HOP40" s="927"/>
      <c r="HOQ40" s="927"/>
      <c r="HOR40" s="927"/>
      <c r="HOS40" s="927"/>
      <c r="HOT40" s="927"/>
      <c r="HOU40" s="927"/>
      <c r="HOV40" s="927"/>
      <c r="HOW40" s="927"/>
      <c r="HOX40" s="927"/>
      <c r="HOY40" s="927"/>
      <c r="HOZ40" s="927"/>
      <c r="HPA40" s="927"/>
      <c r="HPB40" s="927"/>
      <c r="HPC40" s="927"/>
      <c r="HPD40" s="927"/>
      <c r="HPE40" s="927"/>
      <c r="HPF40" s="927"/>
      <c r="HPG40" s="927"/>
      <c r="HPH40" s="927"/>
      <c r="HPI40" s="927"/>
      <c r="HPJ40" s="927"/>
      <c r="HPK40" s="927"/>
      <c r="HPL40" s="927"/>
      <c r="HPM40" s="927"/>
      <c r="HPN40" s="927"/>
      <c r="HPO40" s="927"/>
      <c r="HPP40" s="927"/>
      <c r="HPQ40" s="927"/>
      <c r="HPR40" s="927"/>
      <c r="HPS40" s="927"/>
      <c r="HPT40" s="927"/>
      <c r="HPU40" s="927"/>
      <c r="HPV40" s="927"/>
      <c r="HPW40" s="927"/>
      <c r="HPX40" s="927"/>
      <c r="HPY40" s="927"/>
      <c r="HPZ40" s="927"/>
      <c r="HQA40" s="927"/>
      <c r="HQB40" s="927"/>
      <c r="HQC40" s="927"/>
      <c r="HQD40" s="927"/>
      <c r="HQE40" s="927"/>
      <c r="HQF40" s="927"/>
      <c r="HQG40" s="927"/>
      <c r="HQH40" s="927"/>
      <c r="HQI40" s="927"/>
      <c r="HQJ40" s="927"/>
      <c r="HQK40" s="927"/>
      <c r="HQL40" s="927"/>
      <c r="HQM40" s="927"/>
      <c r="HQN40" s="927"/>
      <c r="HQO40" s="927"/>
      <c r="HQP40" s="927"/>
      <c r="HQQ40" s="927"/>
      <c r="HQR40" s="927"/>
      <c r="HQS40" s="927"/>
      <c r="HQT40" s="927"/>
      <c r="HQU40" s="927"/>
      <c r="HQV40" s="927"/>
      <c r="HQW40" s="927"/>
      <c r="HQX40" s="927"/>
      <c r="HQY40" s="927"/>
      <c r="HQZ40" s="927"/>
      <c r="HRA40" s="927"/>
      <c r="HRB40" s="927"/>
      <c r="HRC40" s="927"/>
      <c r="HRD40" s="927"/>
      <c r="HRE40" s="927"/>
      <c r="HRF40" s="927"/>
      <c r="HRG40" s="927"/>
      <c r="HRH40" s="927"/>
      <c r="HRI40" s="927"/>
      <c r="HRJ40" s="927"/>
      <c r="HRK40" s="927"/>
      <c r="HRL40" s="927"/>
      <c r="HRM40" s="927"/>
      <c r="HRN40" s="927"/>
      <c r="HRO40" s="927"/>
      <c r="HRP40" s="927"/>
      <c r="HRQ40" s="927"/>
      <c r="HRR40" s="927"/>
      <c r="HRS40" s="927"/>
      <c r="HRT40" s="927"/>
      <c r="HRU40" s="927"/>
      <c r="HRV40" s="927"/>
      <c r="HRW40" s="927"/>
      <c r="HRX40" s="927"/>
      <c r="HRY40" s="927"/>
      <c r="HRZ40" s="927"/>
      <c r="HSA40" s="927"/>
      <c r="HSB40" s="927"/>
      <c r="HSC40" s="927"/>
      <c r="HSD40" s="927"/>
      <c r="HSE40" s="927"/>
      <c r="HSF40" s="927"/>
      <c r="HSG40" s="927"/>
      <c r="HSH40" s="927"/>
      <c r="HSI40" s="927"/>
      <c r="HSJ40" s="927"/>
      <c r="HSK40" s="927"/>
      <c r="HSL40" s="927"/>
      <c r="HSM40" s="927"/>
      <c r="HSN40" s="927"/>
      <c r="HSO40" s="927"/>
      <c r="HSP40" s="927"/>
      <c r="HSQ40" s="927"/>
      <c r="HSR40" s="927"/>
      <c r="HSS40" s="927"/>
      <c r="HST40" s="927"/>
      <c r="HSU40" s="927"/>
      <c r="HSV40" s="927"/>
      <c r="HSW40" s="927"/>
      <c r="HSX40" s="927"/>
      <c r="HSY40" s="927"/>
      <c r="HSZ40" s="927"/>
      <c r="HTA40" s="927"/>
      <c r="HTB40" s="927"/>
      <c r="HTC40" s="927"/>
      <c r="HTD40" s="927"/>
      <c r="HTE40" s="927"/>
      <c r="HTF40" s="927"/>
      <c r="HTG40" s="927"/>
      <c r="HTH40" s="927"/>
      <c r="HTI40" s="927"/>
      <c r="HTJ40" s="927"/>
      <c r="HTK40" s="927"/>
      <c r="HTL40" s="927"/>
      <c r="HTM40" s="927"/>
      <c r="HTN40" s="927"/>
      <c r="HTO40" s="927"/>
      <c r="HTP40" s="927"/>
      <c r="HTQ40" s="927"/>
      <c r="HTR40" s="927"/>
      <c r="HTS40" s="927"/>
      <c r="HTT40" s="927"/>
      <c r="HTU40" s="927"/>
      <c r="HTV40" s="927"/>
      <c r="HTW40" s="927"/>
      <c r="HTX40" s="927"/>
      <c r="HTY40" s="927"/>
      <c r="HTZ40" s="927"/>
      <c r="HUA40" s="927"/>
      <c r="HUB40" s="927"/>
      <c r="HUC40" s="927"/>
      <c r="HUD40" s="927"/>
      <c r="HUE40" s="927"/>
      <c r="HUF40" s="927"/>
      <c r="HUG40" s="927"/>
      <c r="HUH40" s="927"/>
      <c r="HUI40" s="927"/>
      <c r="HUJ40" s="927"/>
      <c r="HUK40" s="927"/>
      <c r="HUL40" s="927"/>
      <c r="HUM40" s="927"/>
      <c r="HUN40" s="927"/>
      <c r="HUO40" s="927"/>
      <c r="HUP40" s="927"/>
      <c r="HUQ40" s="927"/>
      <c r="HUR40" s="927"/>
      <c r="HUS40" s="927"/>
      <c r="HUT40" s="927"/>
      <c r="HUU40" s="927"/>
      <c r="HUV40" s="927"/>
      <c r="HUW40" s="927"/>
      <c r="HUX40" s="927"/>
      <c r="HUY40" s="927"/>
      <c r="HUZ40" s="927"/>
      <c r="HVA40" s="927"/>
      <c r="HVB40" s="927"/>
      <c r="HVC40" s="927"/>
      <c r="HVD40" s="927"/>
      <c r="HVE40" s="927"/>
      <c r="HVF40" s="927"/>
      <c r="HVG40" s="927"/>
      <c r="HVH40" s="927"/>
      <c r="HVI40" s="927"/>
      <c r="HVJ40" s="927"/>
      <c r="HVK40" s="927"/>
      <c r="HVL40" s="927"/>
      <c r="HVM40" s="927"/>
      <c r="HVN40" s="927"/>
      <c r="HVO40" s="927"/>
      <c r="HVP40" s="927"/>
      <c r="HVQ40" s="927"/>
      <c r="HVR40" s="927"/>
      <c r="HVS40" s="927"/>
      <c r="HVT40" s="927"/>
      <c r="HVU40" s="927"/>
      <c r="HVV40" s="927"/>
      <c r="HVW40" s="927"/>
      <c r="HVX40" s="927"/>
      <c r="HVY40" s="927"/>
      <c r="HVZ40" s="927"/>
      <c r="HWA40" s="927"/>
      <c r="HWB40" s="927"/>
      <c r="HWC40" s="927"/>
      <c r="HWD40" s="927"/>
      <c r="HWE40" s="927"/>
      <c r="HWF40" s="927"/>
      <c r="HWG40" s="927"/>
      <c r="HWH40" s="927"/>
      <c r="HWI40" s="927"/>
      <c r="HWJ40" s="927"/>
      <c r="HWK40" s="927"/>
      <c r="HWL40" s="927"/>
      <c r="HWM40" s="927"/>
      <c r="HWN40" s="927"/>
      <c r="HWO40" s="927"/>
      <c r="HWP40" s="927"/>
      <c r="HWQ40" s="927"/>
      <c r="HWR40" s="927"/>
      <c r="HWS40" s="927"/>
      <c r="HWT40" s="927"/>
      <c r="HWU40" s="927"/>
      <c r="HWV40" s="927"/>
      <c r="HWW40" s="927"/>
      <c r="HWX40" s="927"/>
      <c r="HWY40" s="927"/>
      <c r="HWZ40" s="927"/>
      <c r="HXA40" s="927"/>
      <c r="HXB40" s="927"/>
      <c r="HXC40" s="927"/>
      <c r="HXD40" s="927"/>
      <c r="HXE40" s="927"/>
      <c r="HXF40" s="927"/>
      <c r="HXG40" s="927"/>
      <c r="HXH40" s="927"/>
      <c r="HXI40" s="927"/>
      <c r="HXJ40" s="927"/>
      <c r="HXK40" s="927"/>
      <c r="HXL40" s="927"/>
      <c r="HXM40" s="927"/>
      <c r="HXN40" s="927"/>
      <c r="HXO40" s="927"/>
      <c r="HXP40" s="927"/>
      <c r="HXQ40" s="927"/>
      <c r="HXR40" s="927"/>
      <c r="HXS40" s="927"/>
      <c r="HXT40" s="927"/>
      <c r="HXU40" s="927"/>
      <c r="HXV40" s="927"/>
      <c r="HXW40" s="927"/>
      <c r="HXX40" s="927"/>
      <c r="HXY40" s="927"/>
      <c r="HXZ40" s="927"/>
      <c r="HYA40" s="927"/>
      <c r="HYB40" s="927"/>
      <c r="HYC40" s="927"/>
      <c r="HYD40" s="927"/>
      <c r="HYE40" s="927"/>
      <c r="HYF40" s="927"/>
      <c r="HYG40" s="927"/>
      <c r="HYH40" s="927"/>
      <c r="HYI40" s="927"/>
      <c r="HYJ40" s="927"/>
      <c r="HYK40" s="927"/>
      <c r="HYL40" s="927"/>
      <c r="HYM40" s="927"/>
      <c r="HYN40" s="927"/>
      <c r="HYO40" s="927"/>
      <c r="HYP40" s="927"/>
      <c r="HYQ40" s="927"/>
      <c r="HYR40" s="927"/>
      <c r="HYS40" s="927"/>
      <c r="HYT40" s="927"/>
      <c r="HYU40" s="927"/>
      <c r="HYV40" s="927"/>
      <c r="HYW40" s="927"/>
      <c r="HYX40" s="927"/>
      <c r="HYY40" s="927"/>
      <c r="HYZ40" s="927"/>
      <c r="HZA40" s="927"/>
      <c r="HZB40" s="927"/>
      <c r="HZC40" s="927"/>
      <c r="HZD40" s="927"/>
      <c r="HZE40" s="927"/>
      <c r="HZF40" s="927"/>
      <c r="HZG40" s="927"/>
      <c r="HZH40" s="927"/>
      <c r="HZI40" s="927"/>
      <c r="HZJ40" s="927"/>
      <c r="HZK40" s="927"/>
      <c r="HZL40" s="927"/>
      <c r="HZM40" s="927"/>
      <c r="HZN40" s="927"/>
      <c r="HZO40" s="927"/>
      <c r="HZP40" s="927"/>
      <c r="HZQ40" s="927"/>
      <c r="HZR40" s="927"/>
      <c r="HZS40" s="927"/>
      <c r="HZT40" s="927"/>
      <c r="HZU40" s="927"/>
      <c r="HZV40" s="927"/>
      <c r="HZW40" s="927"/>
      <c r="HZX40" s="927"/>
      <c r="HZY40" s="927"/>
      <c r="HZZ40" s="927"/>
      <c r="IAA40" s="927"/>
      <c r="IAB40" s="927"/>
      <c r="IAC40" s="927"/>
      <c r="IAD40" s="927"/>
      <c r="IAE40" s="927"/>
      <c r="IAF40" s="927"/>
      <c r="IAG40" s="927"/>
      <c r="IAH40" s="927"/>
      <c r="IAI40" s="927"/>
      <c r="IAJ40" s="927"/>
      <c r="IAK40" s="927"/>
      <c r="IAL40" s="927"/>
      <c r="IAM40" s="927"/>
      <c r="IAN40" s="927"/>
      <c r="IAO40" s="927"/>
      <c r="IAP40" s="927"/>
      <c r="IAQ40" s="927"/>
      <c r="IAR40" s="927"/>
      <c r="IAS40" s="927"/>
      <c r="IAT40" s="927"/>
      <c r="IAU40" s="927"/>
      <c r="IAV40" s="927"/>
      <c r="IAW40" s="927"/>
      <c r="IAX40" s="927"/>
      <c r="IAY40" s="927"/>
      <c r="IAZ40" s="927"/>
      <c r="IBA40" s="927"/>
      <c r="IBB40" s="927"/>
      <c r="IBC40" s="927"/>
      <c r="IBD40" s="927"/>
      <c r="IBE40" s="927"/>
      <c r="IBF40" s="927"/>
      <c r="IBG40" s="927"/>
      <c r="IBH40" s="927"/>
      <c r="IBI40" s="927"/>
      <c r="IBJ40" s="927"/>
      <c r="IBK40" s="927"/>
      <c r="IBL40" s="927"/>
      <c r="IBM40" s="927"/>
      <c r="IBN40" s="927"/>
      <c r="IBO40" s="927"/>
      <c r="IBP40" s="927"/>
      <c r="IBQ40" s="927"/>
      <c r="IBR40" s="927"/>
      <c r="IBS40" s="927"/>
      <c r="IBT40" s="927"/>
      <c r="IBU40" s="927"/>
      <c r="IBV40" s="927"/>
      <c r="IBW40" s="927"/>
      <c r="IBX40" s="927"/>
      <c r="IBY40" s="927"/>
      <c r="IBZ40" s="927"/>
      <c r="ICA40" s="927"/>
      <c r="ICB40" s="927"/>
      <c r="ICC40" s="927"/>
      <c r="ICD40" s="927"/>
      <c r="ICE40" s="927"/>
      <c r="ICF40" s="927"/>
      <c r="ICG40" s="927"/>
      <c r="ICH40" s="927"/>
      <c r="ICI40" s="927"/>
      <c r="ICJ40" s="927"/>
      <c r="ICK40" s="927"/>
      <c r="ICL40" s="927"/>
      <c r="ICM40" s="927"/>
      <c r="ICN40" s="927"/>
      <c r="ICO40" s="927"/>
      <c r="ICP40" s="927"/>
      <c r="ICQ40" s="927"/>
      <c r="ICR40" s="927"/>
      <c r="ICS40" s="927"/>
      <c r="ICT40" s="927"/>
      <c r="ICU40" s="927"/>
      <c r="ICV40" s="927"/>
      <c r="ICW40" s="927"/>
      <c r="ICX40" s="927"/>
      <c r="ICY40" s="927"/>
      <c r="ICZ40" s="927"/>
      <c r="IDA40" s="927"/>
      <c r="IDB40" s="927"/>
      <c r="IDC40" s="927"/>
      <c r="IDD40" s="927"/>
      <c r="IDE40" s="927"/>
      <c r="IDF40" s="927"/>
      <c r="IDG40" s="927"/>
      <c r="IDH40" s="927"/>
      <c r="IDI40" s="927"/>
      <c r="IDJ40" s="927"/>
      <c r="IDK40" s="927"/>
      <c r="IDL40" s="927"/>
      <c r="IDM40" s="927"/>
      <c r="IDN40" s="927"/>
      <c r="IDO40" s="927"/>
      <c r="IDP40" s="927"/>
      <c r="IDQ40" s="927"/>
      <c r="IDR40" s="927"/>
      <c r="IDS40" s="927"/>
      <c r="IDT40" s="927"/>
      <c r="IDU40" s="927"/>
      <c r="IDV40" s="927"/>
      <c r="IDW40" s="927"/>
      <c r="IDX40" s="927"/>
      <c r="IDY40" s="927"/>
      <c r="IDZ40" s="927"/>
      <c r="IEA40" s="927"/>
      <c r="IEB40" s="927"/>
      <c r="IEC40" s="927"/>
      <c r="IED40" s="927"/>
      <c r="IEE40" s="927"/>
      <c r="IEF40" s="927"/>
      <c r="IEG40" s="927"/>
      <c r="IEH40" s="927"/>
      <c r="IEI40" s="927"/>
      <c r="IEJ40" s="927"/>
      <c r="IEK40" s="927"/>
      <c r="IEL40" s="927"/>
      <c r="IEM40" s="927"/>
      <c r="IEN40" s="927"/>
      <c r="IEO40" s="927"/>
      <c r="IEP40" s="927"/>
      <c r="IEQ40" s="927"/>
      <c r="IER40" s="927"/>
      <c r="IES40" s="927"/>
      <c r="IET40" s="927"/>
      <c r="IEU40" s="927"/>
      <c r="IEV40" s="927"/>
      <c r="IEW40" s="927"/>
      <c r="IEX40" s="927"/>
      <c r="IEY40" s="927"/>
      <c r="IEZ40" s="927"/>
      <c r="IFA40" s="927"/>
      <c r="IFB40" s="927"/>
      <c r="IFC40" s="927"/>
      <c r="IFD40" s="927"/>
      <c r="IFE40" s="927"/>
      <c r="IFF40" s="927"/>
      <c r="IFG40" s="927"/>
      <c r="IFH40" s="927"/>
      <c r="IFI40" s="927"/>
      <c r="IFJ40" s="927"/>
      <c r="IFK40" s="927"/>
      <c r="IFL40" s="927"/>
      <c r="IFM40" s="927"/>
      <c r="IFN40" s="927"/>
      <c r="IFO40" s="927"/>
      <c r="IFP40" s="927"/>
      <c r="IFQ40" s="927"/>
      <c r="IFR40" s="927"/>
      <c r="IFS40" s="927"/>
      <c r="IFT40" s="927"/>
      <c r="IFU40" s="927"/>
      <c r="IFV40" s="927"/>
      <c r="IFW40" s="927"/>
      <c r="IFX40" s="927"/>
      <c r="IFY40" s="927"/>
      <c r="IFZ40" s="927"/>
      <c r="IGA40" s="927"/>
      <c r="IGB40" s="927"/>
      <c r="IGC40" s="927"/>
      <c r="IGD40" s="927"/>
      <c r="IGE40" s="927"/>
      <c r="IGF40" s="927"/>
      <c r="IGG40" s="927"/>
      <c r="IGH40" s="927"/>
      <c r="IGI40" s="927"/>
      <c r="IGJ40" s="927"/>
      <c r="IGK40" s="927"/>
      <c r="IGL40" s="927"/>
      <c r="IGM40" s="927"/>
      <c r="IGN40" s="927"/>
      <c r="IGO40" s="927"/>
      <c r="IGP40" s="927"/>
      <c r="IGQ40" s="927"/>
      <c r="IGR40" s="927"/>
      <c r="IGS40" s="927"/>
      <c r="IGT40" s="927"/>
      <c r="IGU40" s="927"/>
      <c r="IGV40" s="927"/>
      <c r="IGW40" s="927"/>
      <c r="IGX40" s="927"/>
      <c r="IGY40" s="927"/>
      <c r="IGZ40" s="927"/>
      <c r="IHA40" s="927"/>
      <c r="IHB40" s="927"/>
      <c r="IHC40" s="927"/>
      <c r="IHD40" s="927"/>
      <c r="IHE40" s="927"/>
      <c r="IHF40" s="927"/>
      <c r="IHG40" s="927"/>
      <c r="IHH40" s="927"/>
      <c r="IHI40" s="927"/>
      <c r="IHJ40" s="927"/>
      <c r="IHK40" s="927"/>
      <c r="IHL40" s="927"/>
      <c r="IHM40" s="927"/>
      <c r="IHN40" s="927"/>
      <c r="IHO40" s="927"/>
      <c r="IHP40" s="927"/>
      <c r="IHQ40" s="927"/>
      <c r="IHR40" s="927"/>
      <c r="IHS40" s="927"/>
      <c r="IHT40" s="927"/>
      <c r="IHU40" s="927"/>
      <c r="IHV40" s="927"/>
      <c r="IHW40" s="927"/>
      <c r="IHX40" s="927"/>
      <c r="IHY40" s="927"/>
      <c r="IHZ40" s="927"/>
      <c r="IIA40" s="927"/>
      <c r="IIB40" s="927"/>
      <c r="IIC40" s="927"/>
      <c r="IID40" s="927"/>
      <c r="IIE40" s="927"/>
      <c r="IIF40" s="927"/>
      <c r="IIG40" s="927"/>
      <c r="IIH40" s="927"/>
      <c r="III40" s="927"/>
      <c r="IIJ40" s="927"/>
      <c r="IIK40" s="927"/>
      <c r="IIL40" s="927"/>
      <c r="IIM40" s="927"/>
      <c r="IIN40" s="927"/>
      <c r="IIO40" s="927"/>
      <c r="IIP40" s="927"/>
      <c r="IIQ40" s="927"/>
      <c r="IIR40" s="927"/>
      <c r="IIS40" s="927"/>
      <c r="IIT40" s="927"/>
      <c r="IIU40" s="927"/>
      <c r="IIV40" s="927"/>
      <c r="IIW40" s="927"/>
      <c r="IIX40" s="927"/>
      <c r="IIY40" s="927"/>
      <c r="IIZ40" s="927"/>
      <c r="IJA40" s="927"/>
      <c r="IJB40" s="927"/>
      <c r="IJC40" s="927"/>
      <c r="IJD40" s="927"/>
      <c r="IJE40" s="927"/>
      <c r="IJF40" s="927"/>
      <c r="IJG40" s="927"/>
      <c r="IJH40" s="927"/>
      <c r="IJI40" s="927"/>
      <c r="IJJ40" s="927"/>
      <c r="IJK40" s="927"/>
      <c r="IJL40" s="927"/>
      <c r="IJM40" s="927"/>
      <c r="IJN40" s="927"/>
      <c r="IJO40" s="927"/>
      <c r="IJP40" s="927"/>
      <c r="IJQ40" s="927"/>
      <c r="IJR40" s="927"/>
      <c r="IJS40" s="927"/>
      <c r="IJT40" s="927"/>
      <c r="IJU40" s="927"/>
      <c r="IJV40" s="927"/>
      <c r="IJW40" s="927"/>
      <c r="IJX40" s="927"/>
      <c r="IJY40" s="927"/>
      <c r="IJZ40" s="927"/>
      <c r="IKA40" s="927"/>
      <c r="IKB40" s="927"/>
      <c r="IKC40" s="927"/>
      <c r="IKD40" s="927"/>
      <c r="IKE40" s="927"/>
      <c r="IKF40" s="927"/>
      <c r="IKG40" s="927"/>
      <c r="IKH40" s="927"/>
      <c r="IKI40" s="927"/>
      <c r="IKJ40" s="927"/>
      <c r="IKK40" s="927"/>
      <c r="IKL40" s="927"/>
      <c r="IKM40" s="927"/>
      <c r="IKN40" s="927"/>
      <c r="IKO40" s="927"/>
      <c r="IKP40" s="927"/>
      <c r="IKQ40" s="927"/>
      <c r="IKR40" s="927"/>
      <c r="IKS40" s="927"/>
      <c r="IKT40" s="927"/>
      <c r="IKU40" s="927"/>
      <c r="IKV40" s="927"/>
      <c r="IKW40" s="927"/>
      <c r="IKX40" s="927"/>
      <c r="IKY40" s="927"/>
      <c r="IKZ40" s="927"/>
      <c r="ILA40" s="927"/>
      <c r="ILB40" s="927"/>
      <c r="ILC40" s="927"/>
      <c r="ILD40" s="927"/>
      <c r="ILE40" s="927"/>
      <c r="ILF40" s="927"/>
      <c r="ILG40" s="927"/>
      <c r="ILH40" s="927"/>
      <c r="ILI40" s="927"/>
      <c r="ILJ40" s="927"/>
      <c r="ILK40" s="927"/>
      <c r="ILL40" s="927"/>
      <c r="ILM40" s="927"/>
      <c r="ILN40" s="927"/>
      <c r="ILO40" s="927"/>
      <c r="ILP40" s="927"/>
      <c r="ILQ40" s="927"/>
      <c r="ILR40" s="927"/>
      <c r="ILS40" s="927"/>
      <c r="ILT40" s="927"/>
      <c r="ILU40" s="927"/>
      <c r="ILV40" s="927"/>
      <c r="ILW40" s="927"/>
      <c r="ILX40" s="927"/>
      <c r="ILY40" s="927"/>
      <c r="ILZ40" s="927"/>
      <c r="IMA40" s="927"/>
      <c r="IMB40" s="927"/>
      <c r="IMC40" s="927"/>
      <c r="IMD40" s="927"/>
      <c r="IME40" s="927"/>
      <c r="IMF40" s="927"/>
      <c r="IMG40" s="927"/>
      <c r="IMH40" s="927"/>
      <c r="IMI40" s="927"/>
      <c r="IMJ40" s="927"/>
      <c r="IMK40" s="927"/>
      <c r="IML40" s="927"/>
      <c r="IMM40" s="927"/>
      <c r="IMN40" s="927"/>
      <c r="IMO40" s="927"/>
      <c r="IMP40" s="927"/>
      <c r="IMQ40" s="927"/>
      <c r="IMR40" s="927"/>
      <c r="IMS40" s="927"/>
      <c r="IMT40" s="927"/>
      <c r="IMU40" s="927"/>
      <c r="IMV40" s="927"/>
      <c r="IMW40" s="927"/>
      <c r="IMX40" s="927"/>
      <c r="IMY40" s="927"/>
      <c r="IMZ40" s="927"/>
      <c r="INA40" s="927"/>
      <c r="INB40" s="927"/>
      <c r="INC40" s="927"/>
      <c r="IND40" s="927"/>
      <c r="INE40" s="927"/>
      <c r="INF40" s="927"/>
      <c r="ING40" s="927"/>
      <c r="INH40" s="927"/>
      <c r="INI40" s="927"/>
      <c r="INJ40" s="927"/>
      <c r="INK40" s="927"/>
      <c r="INL40" s="927"/>
      <c r="INM40" s="927"/>
      <c r="INN40" s="927"/>
      <c r="INO40" s="927"/>
      <c r="INP40" s="927"/>
      <c r="INQ40" s="927"/>
      <c r="INR40" s="927"/>
      <c r="INS40" s="927"/>
      <c r="INT40" s="927"/>
      <c r="INU40" s="927"/>
      <c r="INV40" s="927"/>
      <c r="INW40" s="927"/>
      <c r="INX40" s="927"/>
      <c r="INY40" s="927"/>
      <c r="INZ40" s="927"/>
      <c r="IOA40" s="927"/>
      <c r="IOB40" s="927"/>
      <c r="IOC40" s="927"/>
      <c r="IOD40" s="927"/>
      <c r="IOE40" s="927"/>
      <c r="IOF40" s="927"/>
      <c r="IOG40" s="927"/>
      <c r="IOH40" s="927"/>
      <c r="IOI40" s="927"/>
      <c r="IOJ40" s="927"/>
      <c r="IOK40" s="927"/>
      <c r="IOL40" s="927"/>
      <c r="IOM40" s="927"/>
      <c r="ION40" s="927"/>
      <c r="IOO40" s="927"/>
      <c r="IOP40" s="927"/>
      <c r="IOQ40" s="927"/>
      <c r="IOR40" s="927"/>
      <c r="IOS40" s="927"/>
      <c r="IOT40" s="927"/>
      <c r="IOU40" s="927"/>
      <c r="IOV40" s="927"/>
      <c r="IOW40" s="927"/>
      <c r="IOX40" s="927"/>
      <c r="IOY40" s="927"/>
      <c r="IOZ40" s="927"/>
      <c r="IPA40" s="927"/>
      <c r="IPB40" s="927"/>
      <c r="IPC40" s="927"/>
      <c r="IPD40" s="927"/>
      <c r="IPE40" s="927"/>
      <c r="IPF40" s="927"/>
      <c r="IPG40" s="927"/>
      <c r="IPH40" s="927"/>
      <c r="IPI40" s="927"/>
      <c r="IPJ40" s="927"/>
      <c r="IPK40" s="927"/>
      <c r="IPL40" s="927"/>
      <c r="IPM40" s="927"/>
      <c r="IPN40" s="927"/>
      <c r="IPO40" s="927"/>
      <c r="IPP40" s="927"/>
      <c r="IPQ40" s="927"/>
      <c r="IPR40" s="927"/>
      <c r="IPS40" s="927"/>
      <c r="IPT40" s="927"/>
      <c r="IPU40" s="927"/>
      <c r="IPV40" s="927"/>
      <c r="IPW40" s="927"/>
      <c r="IPX40" s="927"/>
      <c r="IPY40" s="927"/>
      <c r="IPZ40" s="927"/>
      <c r="IQA40" s="927"/>
      <c r="IQB40" s="927"/>
      <c r="IQC40" s="927"/>
      <c r="IQD40" s="927"/>
      <c r="IQE40" s="927"/>
      <c r="IQF40" s="927"/>
      <c r="IQG40" s="927"/>
      <c r="IQH40" s="927"/>
      <c r="IQI40" s="927"/>
      <c r="IQJ40" s="927"/>
      <c r="IQK40" s="927"/>
      <c r="IQL40" s="927"/>
      <c r="IQM40" s="927"/>
      <c r="IQN40" s="927"/>
      <c r="IQO40" s="927"/>
      <c r="IQP40" s="927"/>
      <c r="IQQ40" s="927"/>
      <c r="IQR40" s="927"/>
      <c r="IQS40" s="927"/>
      <c r="IQT40" s="927"/>
      <c r="IQU40" s="927"/>
      <c r="IQV40" s="927"/>
      <c r="IQW40" s="927"/>
      <c r="IQX40" s="927"/>
      <c r="IQY40" s="927"/>
      <c r="IQZ40" s="927"/>
      <c r="IRA40" s="927"/>
      <c r="IRB40" s="927"/>
      <c r="IRC40" s="927"/>
      <c r="IRD40" s="927"/>
      <c r="IRE40" s="927"/>
      <c r="IRF40" s="927"/>
      <c r="IRG40" s="927"/>
      <c r="IRH40" s="927"/>
      <c r="IRI40" s="927"/>
      <c r="IRJ40" s="927"/>
      <c r="IRK40" s="927"/>
      <c r="IRL40" s="927"/>
      <c r="IRM40" s="927"/>
      <c r="IRN40" s="927"/>
      <c r="IRO40" s="927"/>
      <c r="IRP40" s="927"/>
      <c r="IRQ40" s="927"/>
      <c r="IRR40" s="927"/>
      <c r="IRS40" s="927"/>
      <c r="IRT40" s="927"/>
      <c r="IRU40" s="927"/>
      <c r="IRV40" s="927"/>
      <c r="IRW40" s="927"/>
      <c r="IRX40" s="927"/>
      <c r="IRY40" s="927"/>
      <c r="IRZ40" s="927"/>
      <c r="ISA40" s="927"/>
      <c r="ISB40" s="927"/>
      <c r="ISC40" s="927"/>
      <c r="ISD40" s="927"/>
      <c r="ISE40" s="927"/>
      <c r="ISF40" s="927"/>
      <c r="ISG40" s="927"/>
      <c r="ISH40" s="927"/>
      <c r="ISI40" s="927"/>
      <c r="ISJ40" s="927"/>
      <c r="ISK40" s="927"/>
      <c r="ISL40" s="927"/>
      <c r="ISM40" s="927"/>
      <c r="ISN40" s="927"/>
      <c r="ISO40" s="927"/>
      <c r="ISP40" s="927"/>
      <c r="ISQ40" s="927"/>
      <c r="ISR40" s="927"/>
      <c r="ISS40" s="927"/>
      <c r="IST40" s="927"/>
      <c r="ISU40" s="927"/>
      <c r="ISV40" s="927"/>
      <c r="ISW40" s="927"/>
      <c r="ISX40" s="927"/>
      <c r="ISY40" s="927"/>
      <c r="ISZ40" s="927"/>
      <c r="ITA40" s="927"/>
      <c r="ITB40" s="927"/>
      <c r="ITC40" s="927"/>
      <c r="ITD40" s="927"/>
      <c r="ITE40" s="927"/>
      <c r="ITF40" s="927"/>
      <c r="ITG40" s="927"/>
      <c r="ITH40" s="927"/>
      <c r="ITI40" s="927"/>
      <c r="ITJ40" s="927"/>
      <c r="ITK40" s="927"/>
      <c r="ITL40" s="927"/>
      <c r="ITM40" s="927"/>
      <c r="ITN40" s="927"/>
      <c r="ITO40" s="927"/>
      <c r="ITP40" s="927"/>
      <c r="ITQ40" s="927"/>
      <c r="ITR40" s="927"/>
      <c r="ITS40" s="927"/>
      <c r="ITT40" s="927"/>
      <c r="ITU40" s="927"/>
      <c r="ITV40" s="927"/>
      <c r="ITW40" s="927"/>
      <c r="ITX40" s="927"/>
      <c r="ITY40" s="927"/>
      <c r="ITZ40" s="927"/>
      <c r="IUA40" s="927"/>
      <c r="IUB40" s="927"/>
      <c r="IUC40" s="927"/>
      <c r="IUD40" s="927"/>
      <c r="IUE40" s="927"/>
      <c r="IUF40" s="927"/>
      <c r="IUG40" s="927"/>
      <c r="IUH40" s="927"/>
      <c r="IUI40" s="927"/>
      <c r="IUJ40" s="927"/>
      <c r="IUK40" s="927"/>
      <c r="IUL40" s="927"/>
      <c r="IUM40" s="927"/>
      <c r="IUN40" s="927"/>
      <c r="IUO40" s="927"/>
      <c r="IUP40" s="927"/>
      <c r="IUQ40" s="927"/>
      <c r="IUR40" s="927"/>
      <c r="IUS40" s="927"/>
      <c r="IUT40" s="927"/>
      <c r="IUU40" s="927"/>
      <c r="IUV40" s="927"/>
      <c r="IUW40" s="927"/>
      <c r="IUX40" s="927"/>
      <c r="IUY40" s="927"/>
      <c r="IUZ40" s="927"/>
      <c r="IVA40" s="927"/>
      <c r="IVB40" s="927"/>
      <c r="IVC40" s="927"/>
      <c r="IVD40" s="927"/>
      <c r="IVE40" s="927"/>
      <c r="IVF40" s="927"/>
      <c r="IVG40" s="927"/>
      <c r="IVH40" s="927"/>
      <c r="IVI40" s="927"/>
      <c r="IVJ40" s="927"/>
      <c r="IVK40" s="927"/>
      <c r="IVL40" s="927"/>
      <c r="IVM40" s="927"/>
      <c r="IVN40" s="927"/>
      <c r="IVO40" s="927"/>
      <c r="IVP40" s="927"/>
      <c r="IVQ40" s="927"/>
      <c r="IVR40" s="927"/>
      <c r="IVS40" s="927"/>
      <c r="IVT40" s="927"/>
      <c r="IVU40" s="927"/>
      <c r="IVV40" s="927"/>
      <c r="IVW40" s="927"/>
      <c r="IVX40" s="927"/>
      <c r="IVY40" s="927"/>
      <c r="IVZ40" s="927"/>
      <c r="IWA40" s="927"/>
      <c r="IWB40" s="927"/>
      <c r="IWC40" s="927"/>
      <c r="IWD40" s="927"/>
      <c r="IWE40" s="927"/>
      <c r="IWF40" s="927"/>
      <c r="IWG40" s="927"/>
      <c r="IWH40" s="927"/>
      <c r="IWI40" s="927"/>
      <c r="IWJ40" s="927"/>
      <c r="IWK40" s="927"/>
      <c r="IWL40" s="927"/>
      <c r="IWM40" s="927"/>
      <c r="IWN40" s="927"/>
      <c r="IWO40" s="927"/>
      <c r="IWP40" s="927"/>
      <c r="IWQ40" s="927"/>
      <c r="IWR40" s="927"/>
      <c r="IWS40" s="927"/>
      <c r="IWT40" s="927"/>
      <c r="IWU40" s="927"/>
      <c r="IWV40" s="927"/>
      <c r="IWW40" s="927"/>
      <c r="IWX40" s="927"/>
      <c r="IWY40" s="927"/>
      <c r="IWZ40" s="927"/>
      <c r="IXA40" s="927"/>
      <c r="IXB40" s="927"/>
      <c r="IXC40" s="927"/>
      <c r="IXD40" s="927"/>
      <c r="IXE40" s="927"/>
      <c r="IXF40" s="927"/>
      <c r="IXG40" s="927"/>
      <c r="IXH40" s="927"/>
      <c r="IXI40" s="927"/>
      <c r="IXJ40" s="927"/>
      <c r="IXK40" s="927"/>
      <c r="IXL40" s="927"/>
      <c r="IXM40" s="927"/>
      <c r="IXN40" s="927"/>
      <c r="IXO40" s="927"/>
      <c r="IXP40" s="927"/>
      <c r="IXQ40" s="927"/>
      <c r="IXR40" s="927"/>
      <c r="IXS40" s="927"/>
      <c r="IXT40" s="927"/>
      <c r="IXU40" s="927"/>
      <c r="IXV40" s="927"/>
      <c r="IXW40" s="927"/>
      <c r="IXX40" s="927"/>
      <c r="IXY40" s="927"/>
      <c r="IXZ40" s="927"/>
      <c r="IYA40" s="927"/>
      <c r="IYB40" s="927"/>
      <c r="IYC40" s="927"/>
      <c r="IYD40" s="927"/>
      <c r="IYE40" s="927"/>
      <c r="IYF40" s="927"/>
      <c r="IYG40" s="927"/>
      <c r="IYH40" s="927"/>
      <c r="IYI40" s="927"/>
      <c r="IYJ40" s="927"/>
      <c r="IYK40" s="927"/>
      <c r="IYL40" s="927"/>
      <c r="IYM40" s="927"/>
      <c r="IYN40" s="927"/>
      <c r="IYO40" s="927"/>
      <c r="IYP40" s="927"/>
      <c r="IYQ40" s="927"/>
      <c r="IYR40" s="927"/>
      <c r="IYS40" s="927"/>
      <c r="IYT40" s="927"/>
      <c r="IYU40" s="927"/>
      <c r="IYV40" s="927"/>
      <c r="IYW40" s="927"/>
      <c r="IYX40" s="927"/>
      <c r="IYY40" s="927"/>
      <c r="IYZ40" s="927"/>
      <c r="IZA40" s="927"/>
      <c r="IZB40" s="927"/>
      <c r="IZC40" s="927"/>
      <c r="IZD40" s="927"/>
      <c r="IZE40" s="927"/>
      <c r="IZF40" s="927"/>
      <c r="IZG40" s="927"/>
      <c r="IZH40" s="927"/>
      <c r="IZI40" s="927"/>
      <c r="IZJ40" s="927"/>
      <c r="IZK40" s="927"/>
      <c r="IZL40" s="927"/>
      <c r="IZM40" s="927"/>
      <c r="IZN40" s="927"/>
      <c r="IZO40" s="927"/>
      <c r="IZP40" s="927"/>
      <c r="IZQ40" s="927"/>
      <c r="IZR40" s="927"/>
      <c r="IZS40" s="927"/>
      <c r="IZT40" s="927"/>
      <c r="IZU40" s="927"/>
      <c r="IZV40" s="927"/>
      <c r="IZW40" s="927"/>
      <c r="IZX40" s="927"/>
      <c r="IZY40" s="927"/>
      <c r="IZZ40" s="927"/>
      <c r="JAA40" s="927"/>
      <c r="JAB40" s="927"/>
      <c r="JAC40" s="927"/>
      <c r="JAD40" s="927"/>
      <c r="JAE40" s="927"/>
      <c r="JAF40" s="927"/>
      <c r="JAG40" s="927"/>
      <c r="JAH40" s="927"/>
      <c r="JAI40" s="927"/>
      <c r="JAJ40" s="927"/>
      <c r="JAK40" s="927"/>
      <c r="JAL40" s="927"/>
      <c r="JAM40" s="927"/>
      <c r="JAN40" s="927"/>
      <c r="JAO40" s="927"/>
      <c r="JAP40" s="927"/>
      <c r="JAQ40" s="927"/>
      <c r="JAR40" s="927"/>
      <c r="JAS40" s="927"/>
      <c r="JAT40" s="927"/>
      <c r="JAU40" s="927"/>
      <c r="JAV40" s="927"/>
      <c r="JAW40" s="927"/>
      <c r="JAX40" s="927"/>
      <c r="JAY40" s="927"/>
      <c r="JAZ40" s="927"/>
      <c r="JBA40" s="927"/>
      <c r="JBB40" s="927"/>
      <c r="JBC40" s="927"/>
      <c r="JBD40" s="927"/>
      <c r="JBE40" s="927"/>
      <c r="JBF40" s="927"/>
      <c r="JBG40" s="927"/>
      <c r="JBH40" s="927"/>
      <c r="JBI40" s="927"/>
      <c r="JBJ40" s="927"/>
      <c r="JBK40" s="927"/>
      <c r="JBL40" s="927"/>
      <c r="JBM40" s="927"/>
      <c r="JBN40" s="927"/>
      <c r="JBO40" s="927"/>
      <c r="JBP40" s="927"/>
      <c r="JBQ40" s="927"/>
      <c r="JBR40" s="927"/>
      <c r="JBS40" s="927"/>
      <c r="JBT40" s="927"/>
      <c r="JBU40" s="927"/>
      <c r="JBV40" s="927"/>
      <c r="JBW40" s="927"/>
      <c r="JBX40" s="927"/>
      <c r="JBY40" s="927"/>
      <c r="JBZ40" s="927"/>
      <c r="JCA40" s="927"/>
      <c r="JCB40" s="927"/>
      <c r="JCC40" s="927"/>
      <c r="JCD40" s="927"/>
      <c r="JCE40" s="927"/>
      <c r="JCF40" s="927"/>
      <c r="JCG40" s="927"/>
      <c r="JCH40" s="927"/>
      <c r="JCI40" s="927"/>
      <c r="JCJ40" s="927"/>
      <c r="JCK40" s="927"/>
      <c r="JCL40" s="927"/>
      <c r="JCM40" s="927"/>
      <c r="JCN40" s="927"/>
      <c r="JCO40" s="927"/>
      <c r="JCP40" s="927"/>
      <c r="JCQ40" s="927"/>
      <c r="JCR40" s="927"/>
      <c r="JCS40" s="927"/>
      <c r="JCT40" s="927"/>
      <c r="JCU40" s="927"/>
      <c r="JCV40" s="927"/>
      <c r="JCW40" s="927"/>
      <c r="JCX40" s="927"/>
      <c r="JCY40" s="927"/>
      <c r="JCZ40" s="927"/>
      <c r="JDA40" s="927"/>
      <c r="JDB40" s="927"/>
      <c r="JDC40" s="927"/>
      <c r="JDD40" s="927"/>
      <c r="JDE40" s="927"/>
      <c r="JDF40" s="927"/>
      <c r="JDG40" s="927"/>
      <c r="JDH40" s="927"/>
      <c r="JDI40" s="927"/>
      <c r="JDJ40" s="927"/>
      <c r="JDK40" s="927"/>
      <c r="JDL40" s="927"/>
      <c r="JDM40" s="927"/>
      <c r="JDN40" s="927"/>
      <c r="JDO40" s="927"/>
      <c r="JDP40" s="927"/>
      <c r="JDQ40" s="927"/>
      <c r="JDR40" s="927"/>
      <c r="JDS40" s="927"/>
      <c r="JDT40" s="927"/>
      <c r="JDU40" s="927"/>
      <c r="JDV40" s="927"/>
      <c r="JDW40" s="927"/>
      <c r="JDX40" s="927"/>
      <c r="JDY40" s="927"/>
      <c r="JDZ40" s="927"/>
      <c r="JEA40" s="927"/>
      <c r="JEB40" s="927"/>
      <c r="JEC40" s="927"/>
      <c r="JED40" s="927"/>
      <c r="JEE40" s="927"/>
      <c r="JEF40" s="927"/>
      <c r="JEG40" s="927"/>
      <c r="JEH40" s="927"/>
      <c r="JEI40" s="927"/>
      <c r="JEJ40" s="927"/>
      <c r="JEK40" s="927"/>
      <c r="JEL40" s="927"/>
      <c r="JEM40" s="927"/>
      <c r="JEN40" s="927"/>
      <c r="JEO40" s="927"/>
      <c r="JEP40" s="927"/>
      <c r="JEQ40" s="927"/>
      <c r="JER40" s="927"/>
      <c r="JES40" s="927"/>
      <c r="JET40" s="927"/>
      <c r="JEU40" s="927"/>
      <c r="JEV40" s="927"/>
      <c r="JEW40" s="927"/>
      <c r="JEX40" s="927"/>
      <c r="JEY40" s="927"/>
      <c r="JEZ40" s="927"/>
      <c r="JFA40" s="927"/>
      <c r="JFB40" s="927"/>
      <c r="JFC40" s="927"/>
      <c r="JFD40" s="927"/>
      <c r="JFE40" s="927"/>
      <c r="JFF40" s="927"/>
      <c r="JFG40" s="927"/>
      <c r="JFH40" s="927"/>
      <c r="JFI40" s="927"/>
      <c r="JFJ40" s="927"/>
      <c r="JFK40" s="927"/>
      <c r="JFL40" s="927"/>
      <c r="JFM40" s="927"/>
      <c r="JFN40" s="927"/>
      <c r="JFO40" s="927"/>
      <c r="JFP40" s="927"/>
      <c r="JFQ40" s="927"/>
      <c r="JFR40" s="927"/>
      <c r="JFS40" s="927"/>
      <c r="JFT40" s="927"/>
      <c r="JFU40" s="927"/>
      <c r="JFV40" s="927"/>
      <c r="JFW40" s="927"/>
      <c r="JFX40" s="927"/>
      <c r="JFY40" s="927"/>
      <c r="JFZ40" s="927"/>
      <c r="JGA40" s="927"/>
      <c r="JGB40" s="927"/>
      <c r="JGC40" s="927"/>
      <c r="JGD40" s="927"/>
      <c r="JGE40" s="927"/>
      <c r="JGF40" s="927"/>
      <c r="JGG40" s="927"/>
      <c r="JGH40" s="927"/>
      <c r="JGI40" s="927"/>
      <c r="JGJ40" s="927"/>
      <c r="JGK40" s="927"/>
      <c r="JGL40" s="927"/>
      <c r="JGM40" s="927"/>
      <c r="JGN40" s="927"/>
      <c r="JGO40" s="927"/>
      <c r="JGP40" s="927"/>
      <c r="JGQ40" s="927"/>
      <c r="JGR40" s="927"/>
      <c r="JGS40" s="927"/>
      <c r="JGT40" s="927"/>
      <c r="JGU40" s="927"/>
      <c r="JGV40" s="927"/>
      <c r="JGW40" s="927"/>
      <c r="JGX40" s="927"/>
      <c r="JGY40" s="927"/>
      <c r="JGZ40" s="927"/>
      <c r="JHA40" s="927"/>
      <c r="JHB40" s="927"/>
      <c r="JHC40" s="927"/>
      <c r="JHD40" s="927"/>
      <c r="JHE40" s="927"/>
      <c r="JHF40" s="927"/>
      <c r="JHG40" s="927"/>
      <c r="JHH40" s="927"/>
      <c r="JHI40" s="927"/>
      <c r="JHJ40" s="927"/>
      <c r="JHK40" s="927"/>
      <c r="JHL40" s="927"/>
      <c r="JHM40" s="927"/>
      <c r="JHN40" s="927"/>
      <c r="JHO40" s="927"/>
      <c r="JHP40" s="927"/>
      <c r="JHQ40" s="927"/>
      <c r="JHR40" s="927"/>
      <c r="JHS40" s="927"/>
      <c r="JHT40" s="927"/>
      <c r="JHU40" s="927"/>
      <c r="JHV40" s="927"/>
      <c r="JHW40" s="927"/>
      <c r="JHX40" s="927"/>
      <c r="JHY40" s="927"/>
      <c r="JHZ40" s="927"/>
      <c r="JIA40" s="927"/>
      <c r="JIB40" s="927"/>
      <c r="JIC40" s="927"/>
      <c r="JID40" s="927"/>
      <c r="JIE40" s="927"/>
      <c r="JIF40" s="927"/>
      <c r="JIG40" s="927"/>
      <c r="JIH40" s="927"/>
      <c r="JII40" s="927"/>
      <c r="JIJ40" s="927"/>
      <c r="JIK40" s="927"/>
      <c r="JIL40" s="927"/>
      <c r="JIM40" s="927"/>
      <c r="JIN40" s="927"/>
      <c r="JIO40" s="927"/>
      <c r="JIP40" s="927"/>
      <c r="JIQ40" s="927"/>
      <c r="JIR40" s="927"/>
      <c r="JIS40" s="927"/>
      <c r="JIT40" s="927"/>
      <c r="JIU40" s="927"/>
      <c r="JIV40" s="927"/>
      <c r="JIW40" s="927"/>
      <c r="JIX40" s="927"/>
      <c r="JIY40" s="927"/>
      <c r="JIZ40" s="927"/>
      <c r="JJA40" s="927"/>
      <c r="JJB40" s="927"/>
      <c r="JJC40" s="927"/>
      <c r="JJD40" s="927"/>
      <c r="JJE40" s="927"/>
      <c r="JJF40" s="927"/>
      <c r="JJG40" s="927"/>
      <c r="JJH40" s="927"/>
      <c r="JJI40" s="927"/>
      <c r="JJJ40" s="927"/>
      <c r="JJK40" s="927"/>
      <c r="JJL40" s="927"/>
      <c r="JJM40" s="927"/>
      <c r="JJN40" s="927"/>
      <c r="JJO40" s="927"/>
      <c r="JJP40" s="927"/>
      <c r="JJQ40" s="927"/>
      <c r="JJR40" s="927"/>
      <c r="JJS40" s="927"/>
      <c r="JJT40" s="927"/>
      <c r="JJU40" s="927"/>
      <c r="JJV40" s="927"/>
      <c r="JJW40" s="927"/>
      <c r="JJX40" s="927"/>
      <c r="JJY40" s="927"/>
      <c r="JJZ40" s="927"/>
      <c r="JKA40" s="927"/>
      <c r="JKB40" s="927"/>
      <c r="JKC40" s="927"/>
      <c r="JKD40" s="927"/>
      <c r="JKE40" s="927"/>
      <c r="JKF40" s="927"/>
      <c r="JKG40" s="927"/>
      <c r="JKH40" s="927"/>
      <c r="JKI40" s="927"/>
      <c r="JKJ40" s="927"/>
      <c r="JKK40" s="927"/>
      <c r="JKL40" s="927"/>
      <c r="JKM40" s="927"/>
      <c r="JKN40" s="927"/>
      <c r="JKO40" s="927"/>
      <c r="JKP40" s="927"/>
      <c r="JKQ40" s="927"/>
      <c r="JKR40" s="927"/>
      <c r="JKS40" s="927"/>
      <c r="JKT40" s="927"/>
      <c r="JKU40" s="927"/>
      <c r="JKV40" s="927"/>
      <c r="JKW40" s="927"/>
      <c r="JKX40" s="927"/>
      <c r="JKY40" s="927"/>
      <c r="JKZ40" s="927"/>
      <c r="JLA40" s="927"/>
      <c r="JLB40" s="927"/>
      <c r="JLC40" s="927"/>
      <c r="JLD40" s="927"/>
      <c r="JLE40" s="927"/>
      <c r="JLF40" s="927"/>
      <c r="JLG40" s="927"/>
      <c r="JLH40" s="927"/>
      <c r="JLI40" s="927"/>
      <c r="JLJ40" s="927"/>
      <c r="JLK40" s="927"/>
      <c r="JLL40" s="927"/>
      <c r="JLM40" s="927"/>
      <c r="JLN40" s="927"/>
      <c r="JLO40" s="927"/>
      <c r="JLP40" s="927"/>
      <c r="JLQ40" s="927"/>
      <c r="JLR40" s="927"/>
      <c r="JLS40" s="927"/>
      <c r="JLT40" s="927"/>
      <c r="JLU40" s="927"/>
      <c r="JLV40" s="927"/>
      <c r="JLW40" s="927"/>
      <c r="JLX40" s="927"/>
      <c r="JLY40" s="927"/>
      <c r="JLZ40" s="927"/>
      <c r="JMA40" s="927"/>
      <c r="JMB40" s="927"/>
      <c r="JMC40" s="927"/>
      <c r="JMD40" s="927"/>
      <c r="JME40" s="927"/>
      <c r="JMF40" s="927"/>
      <c r="JMG40" s="927"/>
      <c r="JMH40" s="927"/>
      <c r="JMI40" s="927"/>
      <c r="JMJ40" s="927"/>
      <c r="JMK40" s="927"/>
      <c r="JML40" s="927"/>
      <c r="JMM40" s="927"/>
      <c r="JMN40" s="927"/>
      <c r="JMO40" s="927"/>
      <c r="JMP40" s="927"/>
      <c r="JMQ40" s="927"/>
      <c r="JMR40" s="927"/>
      <c r="JMS40" s="927"/>
      <c r="JMT40" s="927"/>
      <c r="JMU40" s="927"/>
      <c r="JMV40" s="927"/>
      <c r="JMW40" s="927"/>
      <c r="JMX40" s="927"/>
      <c r="JMY40" s="927"/>
      <c r="JMZ40" s="927"/>
      <c r="JNA40" s="927"/>
      <c r="JNB40" s="927"/>
      <c r="JNC40" s="927"/>
      <c r="JND40" s="927"/>
      <c r="JNE40" s="927"/>
      <c r="JNF40" s="927"/>
      <c r="JNG40" s="927"/>
      <c r="JNH40" s="927"/>
      <c r="JNI40" s="927"/>
      <c r="JNJ40" s="927"/>
      <c r="JNK40" s="927"/>
      <c r="JNL40" s="927"/>
      <c r="JNM40" s="927"/>
      <c r="JNN40" s="927"/>
      <c r="JNO40" s="927"/>
      <c r="JNP40" s="927"/>
      <c r="JNQ40" s="927"/>
      <c r="JNR40" s="927"/>
      <c r="JNS40" s="927"/>
      <c r="JNT40" s="927"/>
      <c r="JNU40" s="927"/>
      <c r="JNV40" s="927"/>
      <c r="JNW40" s="927"/>
      <c r="JNX40" s="927"/>
      <c r="JNY40" s="927"/>
      <c r="JNZ40" s="927"/>
      <c r="JOA40" s="927"/>
      <c r="JOB40" s="927"/>
      <c r="JOC40" s="927"/>
      <c r="JOD40" s="927"/>
      <c r="JOE40" s="927"/>
      <c r="JOF40" s="927"/>
      <c r="JOG40" s="927"/>
      <c r="JOH40" s="927"/>
      <c r="JOI40" s="927"/>
      <c r="JOJ40" s="927"/>
      <c r="JOK40" s="927"/>
      <c r="JOL40" s="927"/>
      <c r="JOM40" s="927"/>
      <c r="JON40" s="927"/>
      <c r="JOO40" s="927"/>
      <c r="JOP40" s="927"/>
      <c r="JOQ40" s="927"/>
      <c r="JOR40" s="927"/>
      <c r="JOS40" s="927"/>
      <c r="JOT40" s="927"/>
      <c r="JOU40" s="927"/>
      <c r="JOV40" s="927"/>
      <c r="JOW40" s="927"/>
      <c r="JOX40" s="927"/>
      <c r="JOY40" s="927"/>
      <c r="JOZ40" s="927"/>
      <c r="JPA40" s="927"/>
      <c r="JPB40" s="927"/>
      <c r="JPC40" s="927"/>
      <c r="JPD40" s="927"/>
      <c r="JPE40" s="927"/>
      <c r="JPF40" s="927"/>
      <c r="JPG40" s="927"/>
      <c r="JPH40" s="927"/>
      <c r="JPI40" s="927"/>
      <c r="JPJ40" s="927"/>
      <c r="JPK40" s="927"/>
      <c r="JPL40" s="927"/>
      <c r="JPM40" s="927"/>
      <c r="JPN40" s="927"/>
      <c r="JPO40" s="927"/>
      <c r="JPP40" s="927"/>
      <c r="JPQ40" s="927"/>
      <c r="JPR40" s="927"/>
      <c r="JPS40" s="927"/>
      <c r="JPT40" s="927"/>
      <c r="JPU40" s="927"/>
      <c r="JPV40" s="927"/>
      <c r="JPW40" s="927"/>
      <c r="JPX40" s="927"/>
      <c r="JPY40" s="927"/>
      <c r="JPZ40" s="927"/>
      <c r="JQA40" s="927"/>
      <c r="JQB40" s="927"/>
      <c r="JQC40" s="927"/>
      <c r="JQD40" s="927"/>
      <c r="JQE40" s="927"/>
      <c r="JQF40" s="927"/>
      <c r="JQG40" s="927"/>
      <c r="JQH40" s="927"/>
      <c r="JQI40" s="927"/>
      <c r="JQJ40" s="927"/>
      <c r="JQK40" s="927"/>
      <c r="JQL40" s="927"/>
      <c r="JQM40" s="927"/>
      <c r="JQN40" s="927"/>
      <c r="JQO40" s="927"/>
      <c r="JQP40" s="927"/>
      <c r="JQQ40" s="927"/>
      <c r="JQR40" s="927"/>
      <c r="JQS40" s="927"/>
      <c r="JQT40" s="927"/>
      <c r="JQU40" s="927"/>
      <c r="JQV40" s="927"/>
      <c r="JQW40" s="927"/>
      <c r="JQX40" s="927"/>
      <c r="JQY40" s="927"/>
      <c r="JQZ40" s="927"/>
      <c r="JRA40" s="927"/>
      <c r="JRB40" s="927"/>
      <c r="JRC40" s="927"/>
      <c r="JRD40" s="927"/>
      <c r="JRE40" s="927"/>
      <c r="JRF40" s="927"/>
      <c r="JRG40" s="927"/>
      <c r="JRH40" s="927"/>
      <c r="JRI40" s="927"/>
      <c r="JRJ40" s="927"/>
      <c r="JRK40" s="927"/>
      <c r="JRL40" s="927"/>
      <c r="JRM40" s="927"/>
      <c r="JRN40" s="927"/>
      <c r="JRO40" s="927"/>
      <c r="JRP40" s="927"/>
      <c r="JRQ40" s="927"/>
      <c r="JRR40" s="927"/>
      <c r="JRS40" s="927"/>
      <c r="JRT40" s="927"/>
      <c r="JRU40" s="927"/>
      <c r="JRV40" s="927"/>
      <c r="JRW40" s="927"/>
      <c r="JRX40" s="927"/>
      <c r="JRY40" s="927"/>
      <c r="JRZ40" s="927"/>
      <c r="JSA40" s="927"/>
      <c r="JSB40" s="927"/>
      <c r="JSC40" s="927"/>
      <c r="JSD40" s="927"/>
      <c r="JSE40" s="927"/>
      <c r="JSF40" s="927"/>
      <c r="JSG40" s="927"/>
      <c r="JSH40" s="927"/>
      <c r="JSI40" s="927"/>
      <c r="JSJ40" s="927"/>
      <c r="JSK40" s="927"/>
      <c r="JSL40" s="927"/>
      <c r="JSM40" s="927"/>
      <c r="JSN40" s="927"/>
      <c r="JSO40" s="927"/>
      <c r="JSP40" s="927"/>
      <c r="JSQ40" s="927"/>
      <c r="JSR40" s="927"/>
      <c r="JSS40" s="927"/>
      <c r="JST40" s="927"/>
      <c r="JSU40" s="927"/>
      <c r="JSV40" s="927"/>
      <c r="JSW40" s="927"/>
      <c r="JSX40" s="927"/>
      <c r="JSY40" s="927"/>
      <c r="JSZ40" s="927"/>
      <c r="JTA40" s="927"/>
      <c r="JTB40" s="927"/>
      <c r="JTC40" s="927"/>
      <c r="JTD40" s="927"/>
      <c r="JTE40" s="927"/>
      <c r="JTF40" s="927"/>
      <c r="JTG40" s="927"/>
      <c r="JTH40" s="927"/>
      <c r="JTI40" s="927"/>
      <c r="JTJ40" s="927"/>
      <c r="JTK40" s="927"/>
      <c r="JTL40" s="927"/>
      <c r="JTM40" s="927"/>
      <c r="JTN40" s="927"/>
      <c r="JTO40" s="927"/>
      <c r="JTP40" s="927"/>
      <c r="JTQ40" s="927"/>
      <c r="JTR40" s="927"/>
      <c r="JTS40" s="927"/>
      <c r="JTT40" s="927"/>
      <c r="JTU40" s="927"/>
      <c r="JTV40" s="927"/>
      <c r="JTW40" s="927"/>
      <c r="JTX40" s="927"/>
      <c r="JTY40" s="927"/>
      <c r="JTZ40" s="927"/>
      <c r="JUA40" s="927"/>
      <c r="JUB40" s="927"/>
      <c r="JUC40" s="927"/>
      <c r="JUD40" s="927"/>
      <c r="JUE40" s="927"/>
      <c r="JUF40" s="927"/>
      <c r="JUG40" s="927"/>
      <c r="JUH40" s="927"/>
      <c r="JUI40" s="927"/>
      <c r="JUJ40" s="927"/>
      <c r="JUK40" s="927"/>
      <c r="JUL40" s="927"/>
      <c r="JUM40" s="927"/>
      <c r="JUN40" s="927"/>
      <c r="JUO40" s="927"/>
      <c r="JUP40" s="927"/>
      <c r="JUQ40" s="927"/>
      <c r="JUR40" s="927"/>
      <c r="JUS40" s="927"/>
      <c r="JUT40" s="927"/>
      <c r="JUU40" s="927"/>
      <c r="JUV40" s="927"/>
      <c r="JUW40" s="927"/>
      <c r="JUX40" s="927"/>
      <c r="JUY40" s="927"/>
      <c r="JUZ40" s="927"/>
      <c r="JVA40" s="927"/>
      <c r="JVB40" s="927"/>
      <c r="JVC40" s="927"/>
      <c r="JVD40" s="927"/>
      <c r="JVE40" s="927"/>
      <c r="JVF40" s="927"/>
      <c r="JVG40" s="927"/>
      <c r="JVH40" s="927"/>
      <c r="JVI40" s="927"/>
      <c r="JVJ40" s="927"/>
      <c r="JVK40" s="927"/>
      <c r="JVL40" s="927"/>
      <c r="JVM40" s="927"/>
      <c r="JVN40" s="927"/>
      <c r="JVO40" s="927"/>
      <c r="JVP40" s="927"/>
      <c r="JVQ40" s="927"/>
      <c r="JVR40" s="927"/>
      <c r="JVS40" s="927"/>
      <c r="JVT40" s="927"/>
      <c r="JVU40" s="927"/>
      <c r="JVV40" s="927"/>
      <c r="JVW40" s="927"/>
      <c r="JVX40" s="927"/>
      <c r="JVY40" s="927"/>
      <c r="JVZ40" s="927"/>
      <c r="JWA40" s="927"/>
      <c r="JWB40" s="927"/>
      <c r="JWC40" s="927"/>
      <c r="JWD40" s="927"/>
      <c r="JWE40" s="927"/>
      <c r="JWF40" s="927"/>
      <c r="JWG40" s="927"/>
      <c r="JWH40" s="927"/>
      <c r="JWI40" s="927"/>
      <c r="JWJ40" s="927"/>
      <c r="JWK40" s="927"/>
      <c r="JWL40" s="927"/>
      <c r="JWM40" s="927"/>
      <c r="JWN40" s="927"/>
      <c r="JWO40" s="927"/>
      <c r="JWP40" s="927"/>
      <c r="JWQ40" s="927"/>
      <c r="JWR40" s="927"/>
      <c r="JWS40" s="927"/>
      <c r="JWT40" s="927"/>
      <c r="JWU40" s="927"/>
      <c r="JWV40" s="927"/>
      <c r="JWW40" s="927"/>
      <c r="JWX40" s="927"/>
      <c r="JWY40" s="927"/>
      <c r="JWZ40" s="927"/>
      <c r="JXA40" s="927"/>
      <c r="JXB40" s="927"/>
      <c r="JXC40" s="927"/>
      <c r="JXD40" s="927"/>
      <c r="JXE40" s="927"/>
      <c r="JXF40" s="927"/>
      <c r="JXG40" s="927"/>
      <c r="JXH40" s="927"/>
      <c r="JXI40" s="927"/>
      <c r="JXJ40" s="927"/>
      <c r="JXK40" s="927"/>
      <c r="JXL40" s="927"/>
      <c r="JXM40" s="927"/>
      <c r="JXN40" s="927"/>
      <c r="JXO40" s="927"/>
      <c r="JXP40" s="927"/>
      <c r="JXQ40" s="927"/>
      <c r="JXR40" s="927"/>
      <c r="JXS40" s="927"/>
      <c r="JXT40" s="927"/>
      <c r="JXU40" s="927"/>
      <c r="JXV40" s="927"/>
      <c r="JXW40" s="927"/>
      <c r="JXX40" s="927"/>
      <c r="JXY40" s="927"/>
      <c r="JXZ40" s="927"/>
      <c r="JYA40" s="927"/>
      <c r="JYB40" s="927"/>
      <c r="JYC40" s="927"/>
      <c r="JYD40" s="927"/>
      <c r="JYE40" s="927"/>
      <c r="JYF40" s="927"/>
      <c r="JYG40" s="927"/>
      <c r="JYH40" s="927"/>
      <c r="JYI40" s="927"/>
      <c r="JYJ40" s="927"/>
      <c r="JYK40" s="927"/>
      <c r="JYL40" s="927"/>
      <c r="JYM40" s="927"/>
      <c r="JYN40" s="927"/>
      <c r="JYO40" s="927"/>
      <c r="JYP40" s="927"/>
      <c r="JYQ40" s="927"/>
      <c r="JYR40" s="927"/>
      <c r="JYS40" s="927"/>
      <c r="JYT40" s="927"/>
      <c r="JYU40" s="927"/>
      <c r="JYV40" s="927"/>
      <c r="JYW40" s="927"/>
      <c r="JYX40" s="927"/>
      <c r="JYY40" s="927"/>
      <c r="JYZ40" s="927"/>
      <c r="JZA40" s="927"/>
      <c r="JZB40" s="927"/>
      <c r="JZC40" s="927"/>
      <c r="JZD40" s="927"/>
      <c r="JZE40" s="927"/>
      <c r="JZF40" s="927"/>
      <c r="JZG40" s="927"/>
      <c r="JZH40" s="927"/>
      <c r="JZI40" s="927"/>
      <c r="JZJ40" s="927"/>
      <c r="JZK40" s="927"/>
      <c r="JZL40" s="927"/>
      <c r="JZM40" s="927"/>
      <c r="JZN40" s="927"/>
      <c r="JZO40" s="927"/>
      <c r="JZP40" s="927"/>
      <c r="JZQ40" s="927"/>
      <c r="JZR40" s="927"/>
      <c r="JZS40" s="927"/>
      <c r="JZT40" s="927"/>
      <c r="JZU40" s="927"/>
      <c r="JZV40" s="927"/>
      <c r="JZW40" s="927"/>
      <c r="JZX40" s="927"/>
      <c r="JZY40" s="927"/>
      <c r="JZZ40" s="927"/>
      <c r="KAA40" s="927"/>
      <c r="KAB40" s="927"/>
      <c r="KAC40" s="927"/>
      <c r="KAD40" s="927"/>
      <c r="KAE40" s="927"/>
      <c r="KAF40" s="927"/>
      <c r="KAG40" s="927"/>
      <c r="KAH40" s="927"/>
      <c r="KAI40" s="927"/>
      <c r="KAJ40" s="927"/>
      <c r="KAK40" s="927"/>
      <c r="KAL40" s="927"/>
      <c r="KAM40" s="927"/>
      <c r="KAN40" s="927"/>
      <c r="KAO40" s="927"/>
      <c r="KAP40" s="927"/>
      <c r="KAQ40" s="927"/>
      <c r="KAR40" s="927"/>
      <c r="KAS40" s="927"/>
      <c r="KAT40" s="927"/>
      <c r="KAU40" s="927"/>
      <c r="KAV40" s="927"/>
      <c r="KAW40" s="927"/>
      <c r="KAX40" s="927"/>
      <c r="KAY40" s="927"/>
      <c r="KAZ40" s="927"/>
      <c r="KBA40" s="927"/>
      <c r="KBB40" s="927"/>
      <c r="KBC40" s="927"/>
      <c r="KBD40" s="927"/>
      <c r="KBE40" s="927"/>
      <c r="KBF40" s="927"/>
      <c r="KBG40" s="927"/>
      <c r="KBH40" s="927"/>
      <c r="KBI40" s="927"/>
      <c r="KBJ40" s="927"/>
      <c r="KBK40" s="927"/>
      <c r="KBL40" s="927"/>
      <c r="KBM40" s="927"/>
      <c r="KBN40" s="927"/>
      <c r="KBO40" s="927"/>
      <c r="KBP40" s="927"/>
      <c r="KBQ40" s="927"/>
      <c r="KBR40" s="927"/>
      <c r="KBS40" s="927"/>
      <c r="KBT40" s="927"/>
      <c r="KBU40" s="927"/>
      <c r="KBV40" s="927"/>
      <c r="KBW40" s="927"/>
      <c r="KBX40" s="927"/>
      <c r="KBY40" s="927"/>
      <c r="KBZ40" s="927"/>
      <c r="KCA40" s="927"/>
      <c r="KCB40" s="927"/>
      <c r="KCC40" s="927"/>
      <c r="KCD40" s="927"/>
      <c r="KCE40" s="927"/>
      <c r="KCF40" s="927"/>
      <c r="KCG40" s="927"/>
      <c r="KCH40" s="927"/>
      <c r="KCI40" s="927"/>
      <c r="KCJ40" s="927"/>
      <c r="KCK40" s="927"/>
      <c r="KCL40" s="927"/>
      <c r="KCM40" s="927"/>
      <c r="KCN40" s="927"/>
      <c r="KCO40" s="927"/>
      <c r="KCP40" s="927"/>
      <c r="KCQ40" s="927"/>
      <c r="KCR40" s="927"/>
      <c r="KCS40" s="927"/>
      <c r="KCT40" s="927"/>
      <c r="KCU40" s="927"/>
      <c r="KCV40" s="927"/>
      <c r="KCW40" s="927"/>
      <c r="KCX40" s="927"/>
      <c r="KCY40" s="927"/>
      <c r="KCZ40" s="927"/>
      <c r="KDA40" s="927"/>
      <c r="KDB40" s="927"/>
      <c r="KDC40" s="927"/>
      <c r="KDD40" s="927"/>
      <c r="KDE40" s="927"/>
      <c r="KDF40" s="927"/>
      <c r="KDG40" s="927"/>
      <c r="KDH40" s="927"/>
      <c r="KDI40" s="927"/>
      <c r="KDJ40" s="927"/>
      <c r="KDK40" s="927"/>
      <c r="KDL40" s="927"/>
      <c r="KDM40" s="927"/>
      <c r="KDN40" s="927"/>
      <c r="KDO40" s="927"/>
      <c r="KDP40" s="927"/>
      <c r="KDQ40" s="927"/>
      <c r="KDR40" s="927"/>
      <c r="KDS40" s="927"/>
      <c r="KDT40" s="927"/>
      <c r="KDU40" s="927"/>
      <c r="KDV40" s="927"/>
      <c r="KDW40" s="927"/>
      <c r="KDX40" s="927"/>
      <c r="KDY40" s="927"/>
      <c r="KDZ40" s="927"/>
      <c r="KEA40" s="927"/>
      <c r="KEB40" s="927"/>
      <c r="KEC40" s="927"/>
      <c r="KED40" s="927"/>
      <c r="KEE40" s="927"/>
      <c r="KEF40" s="927"/>
      <c r="KEG40" s="927"/>
      <c r="KEH40" s="927"/>
      <c r="KEI40" s="927"/>
      <c r="KEJ40" s="927"/>
      <c r="KEK40" s="927"/>
      <c r="KEL40" s="927"/>
      <c r="KEM40" s="927"/>
      <c r="KEN40" s="927"/>
      <c r="KEO40" s="927"/>
      <c r="KEP40" s="927"/>
      <c r="KEQ40" s="927"/>
      <c r="KER40" s="927"/>
      <c r="KES40" s="927"/>
      <c r="KET40" s="927"/>
      <c r="KEU40" s="927"/>
      <c r="KEV40" s="927"/>
      <c r="KEW40" s="927"/>
      <c r="KEX40" s="927"/>
      <c r="KEY40" s="927"/>
      <c r="KEZ40" s="927"/>
      <c r="KFA40" s="927"/>
      <c r="KFB40" s="927"/>
      <c r="KFC40" s="927"/>
      <c r="KFD40" s="927"/>
      <c r="KFE40" s="927"/>
      <c r="KFF40" s="927"/>
      <c r="KFG40" s="927"/>
      <c r="KFH40" s="927"/>
      <c r="KFI40" s="927"/>
      <c r="KFJ40" s="927"/>
      <c r="KFK40" s="927"/>
      <c r="KFL40" s="927"/>
      <c r="KFM40" s="927"/>
      <c r="KFN40" s="927"/>
      <c r="KFO40" s="927"/>
      <c r="KFP40" s="927"/>
      <c r="KFQ40" s="927"/>
      <c r="KFR40" s="927"/>
      <c r="KFS40" s="927"/>
      <c r="KFT40" s="927"/>
      <c r="KFU40" s="927"/>
      <c r="KFV40" s="927"/>
      <c r="KFW40" s="927"/>
      <c r="KFX40" s="927"/>
      <c r="KFY40" s="927"/>
      <c r="KFZ40" s="927"/>
      <c r="KGA40" s="927"/>
      <c r="KGB40" s="927"/>
      <c r="KGC40" s="927"/>
      <c r="KGD40" s="927"/>
      <c r="KGE40" s="927"/>
      <c r="KGF40" s="927"/>
      <c r="KGG40" s="927"/>
      <c r="KGH40" s="927"/>
      <c r="KGI40" s="927"/>
      <c r="KGJ40" s="927"/>
      <c r="KGK40" s="927"/>
      <c r="KGL40" s="927"/>
      <c r="KGM40" s="927"/>
      <c r="KGN40" s="927"/>
      <c r="KGO40" s="927"/>
      <c r="KGP40" s="927"/>
      <c r="KGQ40" s="927"/>
      <c r="KGR40" s="927"/>
      <c r="KGS40" s="927"/>
      <c r="KGT40" s="927"/>
      <c r="KGU40" s="927"/>
      <c r="KGV40" s="927"/>
      <c r="KGW40" s="927"/>
      <c r="KGX40" s="927"/>
      <c r="KGY40" s="927"/>
      <c r="KGZ40" s="927"/>
      <c r="KHA40" s="927"/>
      <c r="KHB40" s="927"/>
      <c r="KHC40" s="927"/>
      <c r="KHD40" s="927"/>
      <c r="KHE40" s="927"/>
      <c r="KHF40" s="927"/>
      <c r="KHG40" s="927"/>
      <c r="KHH40" s="927"/>
      <c r="KHI40" s="927"/>
      <c r="KHJ40" s="927"/>
      <c r="KHK40" s="927"/>
      <c r="KHL40" s="927"/>
      <c r="KHM40" s="927"/>
      <c r="KHN40" s="927"/>
      <c r="KHO40" s="927"/>
      <c r="KHP40" s="927"/>
      <c r="KHQ40" s="927"/>
      <c r="KHR40" s="927"/>
      <c r="KHS40" s="927"/>
      <c r="KHT40" s="927"/>
      <c r="KHU40" s="927"/>
      <c r="KHV40" s="927"/>
      <c r="KHW40" s="927"/>
      <c r="KHX40" s="927"/>
      <c r="KHY40" s="927"/>
      <c r="KHZ40" s="927"/>
      <c r="KIA40" s="927"/>
      <c r="KIB40" s="927"/>
      <c r="KIC40" s="927"/>
      <c r="KID40" s="927"/>
      <c r="KIE40" s="927"/>
      <c r="KIF40" s="927"/>
      <c r="KIG40" s="927"/>
      <c r="KIH40" s="927"/>
      <c r="KII40" s="927"/>
      <c r="KIJ40" s="927"/>
      <c r="KIK40" s="927"/>
      <c r="KIL40" s="927"/>
      <c r="KIM40" s="927"/>
      <c r="KIN40" s="927"/>
      <c r="KIO40" s="927"/>
      <c r="KIP40" s="927"/>
      <c r="KIQ40" s="927"/>
      <c r="KIR40" s="927"/>
      <c r="KIS40" s="927"/>
      <c r="KIT40" s="927"/>
      <c r="KIU40" s="927"/>
      <c r="KIV40" s="927"/>
      <c r="KIW40" s="927"/>
      <c r="KIX40" s="927"/>
      <c r="KIY40" s="927"/>
      <c r="KIZ40" s="927"/>
      <c r="KJA40" s="927"/>
      <c r="KJB40" s="927"/>
      <c r="KJC40" s="927"/>
      <c r="KJD40" s="927"/>
      <c r="KJE40" s="927"/>
      <c r="KJF40" s="927"/>
      <c r="KJG40" s="927"/>
      <c r="KJH40" s="927"/>
      <c r="KJI40" s="927"/>
      <c r="KJJ40" s="927"/>
      <c r="KJK40" s="927"/>
      <c r="KJL40" s="927"/>
      <c r="KJM40" s="927"/>
      <c r="KJN40" s="927"/>
      <c r="KJO40" s="927"/>
      <c r="KJP40" s="927"/>
      <c r="KJQ40" s="927"/>
      <c r="KJR40" s="927"/>
      <c r="KJS40" s="927"/>
      <c r="KJT40" s="927"/>
      <c r="KJU40" s="927"/>
      <c r="KJV40" s="927"/>
      <c r="KJW40" s="927"/>
      <c r="KJX40" s="927"/>
      <c r="KJY40" s="927"/>
      <c r="KJZ40" s="927"/>
      <c r="KKA40" s="927"/>
      <c r="KKB40" s="927"/>
      <c r="KKC40" s="927"/>
      <c r="KKD40" s="927"/>
      <c r="KKE40" s="927"/>
      <c r="KKF40" s="927"/>
      <c r="KKG40" s="927"/>
      <c r="KKH40" s="927"/>
      <c r="KKI40" s="927"/>
      <c r="KKJ40" s="927"/>
      <c r="KKK40" s="927"/>
      <c r="KKL40" s="927"/>
      <c r="KKM40" s="927"/>
      <c r="KKN40" s="927"/>
      <c r="KKO40" s="927"/>
      <c r="KKP40" s="927"/>
      <c r="KKQ40" s="927"/>
      <c r="KKR40" s="927"/>
      <c r="KKS40" s="927"/>
      <c r="KKT40" s="927"/>
      <c r="KKU40" s="927"/>
      <c r="KKV40" s="927"/>
      <c r="KKW40" s="927"/>
      <c r="KKX40" s="927"/>
      <c r="KKY40" s="927"/>
      <c r="KKZ40" s="927"/>
      <c r="KLA40" s="927"/>
      <c r="KLB40" s="927"/>
      <c r="KLC40" s="927"/>
      <c r="KLD40" s="927"/>
      <c r="KLE40" s="927"/>
      <c r="KLF40" s="927"/>
      <c r="KLG40" s="927"/>
      <c r="KLH40" s="927"/>
      <c r="KLI40" s="927"/>
      <c r="KLJ40" s="927"/>
      <c r="KLK40" s="927"/>
      <c r="KLL40" s="927"/>
      <c r="KLM40" s="927"/>
      <c r="KLN40" s="927"/>
      <c r="KLO40" s="927"/>
      <c r="KLP40" s="927"/>
      <c r="KLQ40" s="927"/>
      <c r="KLR40" s="927"/>
      <c r="KLS40" s="927"/>
      <c r="KLT40" s="927"/>
      <c r="KLU40" s="927"/>
      <c r="KLV40" s="927"/>
      <c r="KLW40" s="927"/>
      <c r="KLX40" s="927"/>
      <c r="KLY40" s="927"/>
      <c r="KLZ40" s="927"/>
      <c r="KMA40" s="927"/>
      <c r="KMB40" s="927"/>
      <c r="KMC40" s="927"/>
      <c r="KMD40" s="927"/>
      <c r="KME40" s="927"/>
      <c r="KMF40" s="927"/>
      <c r="KMG40" s="927"/>
      <c r="KMH40" s="927"/>
      <c r="KMI40" s="927"/>
      <c r="KMJ40" s="927"/>
      <c r="KMK40" s="927"/>
      <c r="KML40" s="927"/>
      <c r="KMM40" s="927"/>
      <c r="KMN40" s="927"/>
      <c r="KMO40" s="927"/>
      <c r="KMP40" s="927"/>
      <c r="KMQ40" s="927"/>
      <c r="KMR40" s="927"/>
      <c r="KMS40" s="927"/>
      <c r="KMT40" s="927"/>
      <c r="KMU40" s="927"/>
      <c r="KMV40" s="927"/>
      <c r="KMW40" s="927"/>
      <c r="KMX40" s="927"/>
      <c r="KMY40" s="927"/>
      <c r="KMZ40" s="927"/>
      <c r="KNA40" s="927"/>
      <c r="KNB40" s="927"/>
      <c r="KNC40" s="927"/>
      <c r="KND40" s="927"/>
      <c r="KNE40" s="927"/>
      <c r="KNF40" s="927"/>
      <c r="KNG40" s="927"/>
      <c r="KNH40" s="927"/>
      <c r="KNI40" s="927"/>
      <c r="KNJ40" s="927"/>
      <c r="KNK40" s="927"/>
      <c r="KNL40" s="927"/>
      <c r="KNM40" s="927"/>
      <c r="KNN40" s="927"/>
      <c r="KNO40" s="927"/>
      <c r="KNP40" s="927"/>
      <c r="KNQ40" s="927"/>
      <c r="KNR40" s="927"/>
      <c r="KNS40" s="927"/>
      <c r="KNT40" s="927"/>
      <c r="KNU40" s="927"/>
      <c r="KNV40" s="927"/>
      <c r="KNW40" s="927"/>
      <c r="KNX40" s="927"/>
      <c r="KNY40" s="927"/>
      <c r="KNZ40" s="927"/>
      <c r="KOA40" s="927"/>
      <c r="KOB40" s="927"/>
      <c r="KOC40" s="927"/>
      <c r="KOD40" s="927"/>
      <c r="KOE40" s="927"/>
      <c r="KOF40" s="927"/>
      <c r="KOG40" s="927"/>
      <c r="KOH40" s="927"/>
      <c r="KOI40" s="927"/>
      <c r="KOJ40" s="927"/>
      <c r="KOK40" s="927"/>
      <c r="KOL40" s="927"/>
      <c r="KOM40" s="927"/>
      <c r="KON40" s="927"/>
      <c r="KOO40" s="927"/>
      <c r="KOP40" s="927"/>
      <c r="KOQ40" s="927"/>
      <c r="KOR40" s="927"/>
      <c r="KOS40" s="927"/>
      <c r="KOT40" s="927"/>
      <c r="KOU40" s="927"/>
      <c r="KOV40" s="927"/>
      <c r="KOW40" s="927"/>
      <c r="KOX40" s="927"/>
      <c r="KOY40" s="927"/>
      <c r="KOZ40" s="927"/>
      <c r="KPA40" s="927"/>
      <c r="KPB40" s="927"/>
      <c r="KPC40" s="927"/>
      <c r="KPD40" s="927"/>
      <c r="KPE40" s="927"/>
      <c r="KPF40" s="927"/>
      <c r="KPG40" s="927"/>
      <c r="KPH40" s="927"/>
      <c r="KPI40" s="927"/>
      <c r="KPJ40" s="927"/>
      <c r="KPK40" s="927"/>
      <c r="KPL40" s="927"/>
      <c r="KPM40" s="927"/>
      <c r="KPN40" s="927"/>
      <c r="KPO40" s="927"/>
      <c r="KPP40" s="927"/>
      <c r="KPQ40" s="927"/>
      <c r="KPR40" s="927"/>
      <c r="KPS40" s="927"/>
      <c r="KPT40" s="927"/>
      <c r="KPU40" s="927"/>
      <c r="KPV40" s="927"/>
      <c r="KPW40" s="927"/>
      <c r="KPX40" s="927"/>
      <c r="KPY40" s="927"/>
      <c r="KPZ40" s="927"/>
      <c r="KQA40" s="927"/>
      <c r="KQB40" s="927"/>
      <c r="KQC40" s="927"/>
      <c r="KQD40" s="927"/>
      <c r="KQE40" s="927"/>
      <c r="KQF40" s="927"/>
      <c r="KQG40" s="927"/>
      <c r="KQH40" s="927"/>
      <c r="KQI40" s="927"/>
      <c r="KQJ40" s="927"/>
      <c r="KQK40" s="927"/>
      <c r="KQL40" s="927"/>
      <c r="KQM40" s="927"/>
      <c r="KQN40" s="927"/>
      <c r="KQO40" s="927"/>
      <c r="KQP40" s="927"/>
      <c r="KQQ40" s="927"/>
      <c r="KQR40" s="927"/>
      <c r="KQS40" s="927"/>
      <c r="KQT40" s="927"/>
      <c r="KQU40" s="927"/>
      <c r="KQV40" s="927"/>
      <c r="KQW40" s="927"/>
      <c r="KQX40" s="927"/>
      <c r="KQY40" s="927"/>
      <c r="KQZ40" s="927"/>
      <c r="KRA40" s="927"/>
      <c r="KRB40" s="927"/>
      <c r="KRC40" s="927"/>
      <c r="KRD40" s="927"/>
      <c r="KRE40" s="927"/>
      <c r="KRF40" s="927"/>
      <c r="KRG40" s="927"/>
      <c r="KRH40" s="927"/>
      <c r="KRI40" s="927"/>
      <c r="KRJ40" s="927"/>
      <c r="KRK40" s="927"/>
      <c r="KRL40" s="927"/>
      <c r="KRM40" s="927"/>
      <c r="KRN40" s="927"/>
      <c r="KRO40" s="927"/>
      <c r="KRP40" s="927"/>
      <c r="KRQ40" s="927"/>
      <c r="KRR40" s="927"/>
      <c r="KRS40" s="927"/>
      <c r="KRT40" s="927"/>
      <c r="KRU40" s="927"/>
      <c r="KRV40" s="927"/>
      <c r="KRW40" s="927"/>
      <c r="KRX40" s="927"/>
      <c r="KRY40" s="927"/>
      <c r="KRZ40" s="927"/>
      <c r="KSA40" s="927"/>
      <c r="KSB40" s="927"/>
      <c r="KSC40" s="927"/>
      <c r="KSD40" s="927"/>
      <c r="KSE40" s="927"/>
      <c r="KSF40" s="927"/>
      <c r="KSG40" s="927"/>
      <c r="KSH40" s="927"/>
      <c r="KSI40" s="927"/>
      <c r="KSJ40" s="927"/>
      <c r="KSK40" s="927"/>
      <c r="KSL40" s="927"/>
      <c r="KSM40" s="927"/>
      <c r="KSN40" s="927"/>
      <c r="KSO40" s="927"/>
      <c r="KSP40" s="927"/>
      <c r="KSQ40" s="927"/>
      <c r="KSR40" s="927"/>
      <c r="KSS40" s="927"/>
      <c r="KST40" s="927"/>
      <c r="KSU40" s="927"/>
      <c r="KSV40" s="927"/>
      <c r="KSW40" s="927"/>
      <c r="KSX40" s="927"/>
      <c r="KSY40" s="927"/>
      <c r="KSZ40" s="927"/>
      <c r="KTA40" s="927"/>
      <c r="KTB40" s="927"/>
      <c r="KTC40" s="927"/>
      <c r="KTD40" s="927"/>
      <c r="KTE40" s="927"/>
      <c r="KTF40" s="927"/>
      <c r="KTG40" s="927"/>
      <c r="KTH40" s="927"/>
      <c r="KTI40" s="927"/>
      <c r="KTJ40" s="927"/>
      <c r="KTK40" s="927"/>
      <c r="KTL40" s="927"/>
      <c r="KTM40" s="927"/>
      <c r="KTN40" s="927"/>
      <c r="KTO40" s="927"/>
      <c r="KTP40" s="927"/>
      <c r="KTQ40" s="927"/>
      <c r="KTR40" s="927"/>
      <c r="KTS40" s="927"/>
      <c r="KTT40" s="927"/>
      <c r="KTU40" s="927"/>
      <c r="KTV40" s="927"/>
      <c r="KTW40" s="927"/>
      <c r="KTX40" s="927"/>
      <c r="KTY40" s="927"/>
      <c r="KTZ40" s="927"/>
      <c r="KUA40" s="927"/>
      <c r="KUB40" s="927"/>
      <c r="KUC40" s="927"/>
      <c r="KUD40" s="927"/>
      <c r="KUE40" s="927"/>
      <c r="KUF40" s="927"/>
      <c r="KUG40" s="927"/>
      <c r="KUH40" s="927"/>
      <c r="KUI40" s="927"/>
      <c r="KUJ40" s="927"/>
      <c r="KUK40" s="927"/>
      <c r="KUL40" s="927"/>
      <c r="KUM40" s="927"/>
      <c r="KUN40" s="927"/>
      <c r="KUO40" s="927"/>
      <c r="KUP40" s="927"/>
      <c r="KUQ40" s="927"/>
      <c r="KUR40" s="927"/>
      <c r="KUS40" s="927"/>
      <c r="KUT40" s="927"/>
      <c r="KUU40" s="927"/>
      <c r="KUV40" s="927"/>
      <c r="KUW40" s="927"/>
      <c r="KUX40" s="927"/>
      <c r="KUY40" s="927"/>
      <c r="KUZ40" s="927"/>
      <c r="KVA40" s="927"/>
      <c r="KVB40" s="927"/>
      <c r="KVC40" s="927"/>
      <c r="KVD40" s="927"/>
      <c r="KVE40" s="927"/>
      <c r="KVF40" s="927"/>
      <c r="KVG40" s="927"/>
      <c r="KVH40" s="927"/>
      <c r="KVI40" s="927"/>
      <c r="KVJ40" s="927"/>
      <c r="KVK40" s="927"/>
      <c r="KVL40" s="927"/>
      <c r="KVM40" s="927"/>
      <c r="KVN40" s="927"/>
      <c r="KVO40" s="927"/>
      <c r="KVP40" s="927"/>
      <c r="KVQ40" s="927"/>
      <c r="KVR40" s="927"/>
      <c r="KVS40" s="927"/>
      <c r="KVT40" s="927"/>
      <c r="KVU40" s="927"/>
      <c r="KVV40" s="927"/>
      <c r="KVW40" s="927"/>
      <c r="KVX40" s="927"/>
      <c r="KVY40" s="927"/>
      <c r="KVZ40" s="927"/>
      <c r="KWA40" s="927"/>
      <c r="KWB40" s="927"/>
      <c r="KWC40" s="927"/>
      <c r="KWD40" s="927"/>
      <c r="KWE40" s="927"/>
      <c r="KWF40" s="927"/>
      <c r="KWG40" s="927"/>
      <c r="KWH40" s="927"/>
      <c r="KWI40" s="927"/>
      <c r="KWJ40" s="927"/>
      <c r="KWK40" s="927"/>
      <c r="KWL40" s="927"/>
      <c r="KWM40" s="927"/>
      <c r="KWN40" s="927"/>
      <c r="KWO40" s="927"/>
      <c r="KWP40" s="927"/>
      <c r="KWQ40" s="927"/>
      <c r="KWR40" s="927"/>
      <c r="KWS40" s="927"/>
      <c r="KWT40" s="927"/>
      <c r="KWU40" s="927"/>
      <c r="KWV40" s="927"/>
      <c r="KWW40" s="927"/>
      <c r="KWX40" s="927"/>
      <c r="KWY40" s="927"/>
      <c r="KWZ40" s="927"/>
      <c r="KXA40" s="927"/>
      <c r="KXB40" s="927"/>
      <c r="KXC40" s="927"/>
      <c r="KXD40" s="927"/>
      <c r="KXE40" s="927"/>
      <c r="KXF40" s="927"/>
      <c r="KXG40" s="927"/>
      <c r="KXH40" s="927"/>
      <c r="KXI40" s="927"/>
      <c r="KXJ40" s="927"/>
      <c r="KXK40" s="927"/>
      <c r="KXL40" s="927"/>
      <c r="KXM40" s="927"/>
      <c r="KXN40" s="927"/>
      <c r="KXO40" s="927"/>
      <c r="KXP40" s="927"/>
      <c r="KXQ40" s="927"/>
      <c r="KXR40" s="927"/>
      <c r="KXS40" s="927"/>
      <c r="KXT40" s="927"/>
      <c r="KXU40" s="927"/>
      <c r="KXV40" s="927"/>
      <c r="KXW40" s="927"/>
      <c r="KXX40" s="927"/>
      <c r="KXY40" s="927"/>
      <c r="KXZ40" s="927"/>
      <c r="KYA40" s="927"/>
      <c r="KYB40" s="927"/>
      <c r="KYC40" s="927"/>
      <c r="KYD40" s="927"/>
      <c r="KYE40" s="927"/>
      <c r="KYF40" s="927"/>
      <c r="KYG40" s="927"/>
      <c r="KYH40" s="927"/>
      <c r="KYI40" s="927"/>
      <c r="KYJ40" s="927"/>
      <c r="KYK40" s="927"/>
      <c r="KYL40" s="927"/>
      <c r="KYM40" s="927"/>
      <c r="KYN40" s="927"/>
      <c r="KYO40" s="927"/>
      <c r="KYP40" s="927"/>
      <c r="KYQ40" s="927"/>
      <c r="KYR40" s="927"/>
      <c r="KYS40" s="927"/>
      <c r="KYT40" s="927"/>
      <c r="KYU40" s="927"/>
      <c r="KYV40" s="927"/>
      <c r="KYW40" s="927"/>
      <c r="KYX40" s="927"/>
      <c r="KYY40" s="927"/>
      <c r="KYZ40" s="927"/>
      <c r="KZA40" s="927"/>
      <c r="KZB40" s="927"/>
      <c r="KZC40" s="927"/>
      <c r="KZD40" s="927"/>
      <c r="KZE40" s="927"/>
      <c r="KZF40" s="927"/>
      <c r="KZG40" s="927"/>
      <c r="KZH40" s="927"/>
      <c r="KZI40" s="927"/>
      <c r="KZJ40" s="927"/>
      <c r="KZK40" s="927"/>
      <c r="KZL40" s="927"/>
      <c r="KZM40" s="927"/>
      <c r="KZN40" s="927"/>
      <c r="KZO40" s="927"/>
      <c r="KZP40" s="927"/>
      <c r="KZQ40" s="927"/>
      <c r="KZR40" s="927"/>
      <c r="KZS40" s="927"/>
      <c r="KZT40" s="927"/>
      <c r="KZU40" s="927"/>
      <c r="KZV40" s="927"/>
      <c r="KZW40" s="927"/>
      <c r="KZX40" s="927"/>
      <c r="KZY40" s="927"/>
      <c r="KZZ40" s="927"/>
      <c r="LAA40" s="927"/>
      <c r="LAB40" s="927"/>
      <c r="LAC40" s="927"/>
      <c r="LAD40" s="927"/>
      <c r="LAE40" s="927"/>
      <c r="LAF40" s="927"/>
      <c r="LAG40" s="927"/>
      <c r="LAH40" s="927"/>
      <c r="LAI40" s="927"/>
      <c r="LAJ40" s="927"/>
      <c r="LAK40" s="927"/>
      <c r="LAL40" s="927"/>
      <c r="LAM40" s="927"/>
      <c r="LAN40" s="927"/>
      <c r="LAO40" s="927"/>
      <c r="LAP40" s="927"/>
      <c r="LAQ40" s="927"/>
      <c r="LAR40" s="927"/>
      <c r="LAS40" s="927"/>
      <c r="LAT40" s="927"/>
      <c r="LAU40" s="927"/>
      <c r="LAV40" s="927"/>
      <c r="LAW40" s="927"/>
      <c r="LAX40" s="927"/>
      <c r="LAY40" s="927"/>
      <c r="LAZ40" s="927"/>
      <c r="LBA40" s="927"/>
      <c r="LBB40" s="927"/>
      <c r="LBC40" s="927"/>
      <c r="LBD40" s="927"/>
      <c r="LBE40" s="927"/>
      <c r="LBF40" s="927"/>
      <c r="LBG40" s="927"/>
      <c r="LBH40" s="927"/>
      <c r="LBI40" s="927"/>
      <c r="LBJ40" s="927"/>
      <c r="LBK40" s="927"/>
      <c r="LBL40" s="927"/>
      <c r="LBM40" s="927"/>
      <c r="LBN40" s="927"/>
      <c r="LBO40" s="927"/>
      <c r="LBP40" s="927"/>
      <c r="LBQ40" s="927"/>
      <c r="LBR40" s="927"/>
      <c r="LBS40" s="927"/>
      <c r="LBT40" s="927"/>
      <c r="LBU40" s="927"/>
      <c r="LBV40" s="927"/>
      <c r="LBW40" s="927"/>
      <c r="LBX40" s="927"/>
      <c r="LBY40" s="927"/>
      <c r="LBZ40" s="927"/>
      <c r="LCA40" s="927"/>
      <c r="LCB40" s="927"/>
      <c r="LCC40" s="927"/>
      <c r="LCD40" s="927"/>
      <c r="LCE40" s="927"/>
      <c r="LCF40" s="927"/>
      <c r="LCG40" s="927"/>
      <c r="LCH40" s="927"/>
      <c r="LCI40" s="927"/>
      <c r="LCJ40" s="927"/>
      <c r="LCK40" s="927"/>
      <c r="LCL40" s="927"/>
      <c r="LCM40" s="927"/>
      <c r="LCN40" s="927"/>
      <c r="LCO40" s="927"/>
      <c r="LCP40" s="927"/>
      <c r="LCQ40" s="927"/>
      <c r="LCR40" s="927"/>
      <c r="LCS40" s="927"/>
      <c r="LCT40" s="927"/>
      <c r="LCU40" s="927"/>
      <c r="LCV40" s="927"/>
      <c r="LCW40" s="927"/>
      <c r="LCX40" s="927"/>
      <c r="LCY40" s="927"/>
      <c r="LCZ40" s="927"/>
      <c r="LDA40" s="927"/>
      <c r="LDB40" s="927"/>
      <c r="LDC40" s="927"/>
      <c r="LDD40" s="927"/>
      <c r="LDE40" s="927"/>
      <c r="LDF40" s="927"/>
      <c r="LDG40" s="927"/>
      <c r="LDH40" s="927"/>
      <c r="LDI40" s="927"/>
      <c r="LDJ40" s="927"/>
      <c r="LDK40" s="927"/>
      <c r="LDL40" s="927"/>
      <c r="LDM40" s="927"/>
      <c r="LDN40" s="927"/>
      <c r="LDO40" s="927"/>
      <c r="LDP40" s="927"/>
      <c r="LDQ40" s="927"/>
      <c r="LDR40" s="927"/>
      <c r="LDS40" s="927"/>
      <c r="LDT40" s="927"/>
      <c r="LDU40" s="927"/>
      <c r="LDV40" s="927"/>
      <c r="LDW40" s="927"/>
      <c r="LDX40" s="927"/>
      <c r="LDY40" s="927"/>
      <c r="LDZ40" s="927"/>
      <c r="LEA40" s="927"/>
      <c r="LEB40" s="927"/>
      <c r="LEC40" s="927"/>
      <c r="LED40" s="927"/>
      <c r="LEE40" s="927"/>
      <c r="LEF40" s="927"/>
      <c r="LEG40" s="927"/>
      <c r="LEH40" s="927"/>
      <c r="LEI40" s="927"/>
      <c r="LEJ40" s="927"/>
      <c r="LEK40" s="927"/>
      <c r="LEL40" s="927"/>
      <c r="LEM40" s="927"/>
      <c r="LEN40" s="927"/>
      <c r="LEO40" s="927"/>
      <c r="LEP40" s="927"/>
      <c r="LEQ40" s="927"/>
      <c r="LER40" s="927"/>
      <c r="LES40" s="927"/>
      <c r="LET40" s="927"/>
      <c r="LEU40" s="927"/>
      <c r="LEV40" s="927"/>
      <c r="LEW40" s="927"/>
      <c r="LEX40" s="927"/>
      <c r="LEY40" s="927"/>
      <c r="LEZ40" s="927"/>
      <c r="LFA40" s="927"/>
      <c r="LFB40" s="927"/>
      <c r="LFC40" s="927"/>
      <c r="LFD40" s="927"/>
      <c r="LFE40" s="927"/>
      <c r="LFF40" s="927"/>
      <c r="LFG40" s="927"/>
      <c r="LFH40" s="927"/>
      <c r="LFI40" s="927"/>
      <c r="LFJ40" s="927"/>
      <c r="LFK40" s="927"/>
      <c r="LFL40" s="927"/>
      <c r="LFM40" s="927"/>
      <c r="LFN40" s="927"/>
      <c r="LFO40" s="927"/>
      <c r="LFP40" s="927"/>
      <c r="LFQ40" s="927"/>
      <c r="LFR40" s="927"/>
      <c r="LFS40" s="927"/>
      <c r="LFT40" s="927"/>
      <c r="LFU40" s="927"/>
      <c r="LFV40" s="927"/>
      <c r="LFW40" s="927"/>
      <c r="LFX40" s="927"/>
      <c r="LFY40" s="927"/>
      <c r="LFZ40" s="927"/>
      <c r="LGA40" s="927"/>
      <c r="LGB40" s="927"/>
      <c r="LGC40" s="927"/>
      <c r="LGD40" s="927"/>
      <c r="LGE40" s="927"/>
      <c r="LGF40" s="927"/>
      <c r="LGG40" s="927"/>
      <c r="LGH40" s="927"/>
      <c r="LGI40" s="927"/>
      <c r="LGJ40" s="927"/>
      <c r="LGK40" s="927"/>
      <c r="LGL40" s="927"/>
      <c r="LGM40" s="927"/>
      <c r="LGN40" s="927"/>
      <c r="LGO40" s="927"/>
      <c r="LGP40" s="927"/>
      <c r="LGQ40" s="927"/>
      <c r="LGR40" s="927"/>
      <c r="LGS40" s="927"/>
      <c r="LGT40" s="927"/>
      <c r="LGU40" s="927"/>
      <c r="LGV40" s="927"/>
      <c r="LGW40" s="927"/>
      <c r="LGX40" s="927"/>
      <c r="LGY40" s="927"/>
      <c r="LGZ40" s="927"/>
      <c r="LHA40" s="927"/>
      <c r="LHB40" s="927"/>
      <c r="LHC40" s="927"/>
      <c r="LHD40" s="927"/>
      <c r="LHE40" s="927"/>
      <c r="LHF40" s="927"/>
      <c r="LHG40" s="927"/>
      <c r="LHH40" s="927"/>
      <c r="LHI40" s="927"/>
      <c r="LHJ40" s="927"/>
      <c r="LHK40" s="927"/>
      <c r="LHL40" s="927"/>
      <c r="LHM40" s="927"/>
      <c r="LHN40" s="927"/>
      <c r="LHO40" s="927"/>
      <c r="LHP40" s="927"/>
      <c r="LHQ40" s="927"/>
      <c r="LHR40" s="927"/>
      <c r="LHS40" s="927"/>
      <c r="LHT40" s="927"/>
      <c r="LHU40" s="927"/>
      <c r="LHV40" s="927"/>
      <c r="LHW40" s="927"/>
      <c r="LHX40" s="927"/>
      <c r="LHY40" s="927"/>
      <c r="LHZ40" s="927"/>
      <c r="LIA40" s="927"/>
      <c r="LIB40" s="927"/>
      <c r="LIC40" s="927"/>
      <c r="LID40" s="927"/>
      <c r="LIE40" s="927"/>
      <c r="LIF40" s="927"/>
      <c r="LIG40" s="927"/>
      <c r="LIH40" s="927"/>
      <c r="LII40" s="927"/>
      <c r="LIJ40" s="927"/>
      <c r="LIK40" s="927"/>
      <c r="LIL40" s="927"/>
      <c r="LIM40" s="927"/>
      <c r="LIN40" s="927"/>
      <c r="LIO40" s="927"/>
      <c r="LIP40" s="927"/>
      <c r="LIQ40" s="927"/>
      <c r="LIR40" s="927"/>
      <c r="LIS40" s="927"/>
      <c r="LIT40" s="927"/>
      <c r="LIU40" s="927"/>
      <c r="LIV40" s="927"/>
      <c r="LIW40" s="927"/>
      <c r="LIX40" s="927"/>
      <c r="LIY40" s="927"/>
      <c r="LIZ40" s="927"/>
      <c r="LJA40" s="927"/>
      <c r="LJB40" s="927"/>
      <c r="LJC40" s="927"/>
      <c r="LJD40" s="927"/>
      <c r="LJE40" s="927"/>
      <c r="LJF40" s="927"/>
      <c r="LJG40" s="927"/>
      <c r="LJH40" s="927"/>
      <c r="LJI40" s="927"/>
      <c r="LJJ40" s="927"/>
      <c r="LJK40" s="927"/>
      <c r="LJL40" s="927"/>
      <c r="LJM40" s="927"/>
      <c r="LJN40" s="927"/>
      <c r="LJO40" s="927"/>
      <c r="LJP40" s="927"/>
      <c r="LJQ40" s="927"/>
      <c r="LJR40" s="927"/>
      <c r="LJS40" s="927"/>
      <c r="LJT40" s="927"/>
      <c r="LJU40" s="927"/>
      <c r="LJV40" s="927"/>
      <c r="LJW40" s="927"/>
      <c r="LJX40" s="927"/>
      <c r="LJY40" s="927"/>
      <c r="LJZ40" s="927"/>
      <c r="LKA40" s="927"/>
      <c r="LKB40" s="927"/>
      <c r="LKC40" s="927"/>
      <c r="LKD40" s="927"/>
      <c r="LKE40" s="927"/>
      <c r="LKF40" s="927"/>
      <c r="LKG40" s="927"/>
      <c r="LKH40" s="927"/>
      <c r="LKI40" s="927"/>
      <c r="LKJ40" s="927"/>
      <c r="LKK40" s="927"/>
      <c r="LKL40" s="927"/>
      <c r="LKM40" s="927"/>
      <c r="LKN40" s="927"/>
      <c r="LKO40" s="927"/>
      <c r="LKP40" s="927"/>
      <c r="LKQ40" s="927"/>
      <c r="LKR40" s="927"/>
      <c r="LKS40" s="927"/>
      <c r="LKT40" s="927"/>
      <c r="LKU40" s="927"/>
      <c r="LKV40" s="927"/>
      <c r="LKW40" s="927"/>
      <c r="LKX40" s="927"/>
      <c r="LKY40" s="927"/>
      <c r="LKZ40" s="927"/>
      <c r="LLA40" s="927"/>
      <c r="LLB40" s="927"/>
      <c r="LLC40" s="927"/>
      <c r="LLD40" s="927"/>
      <c r="LLE40" s="927"/>
      <c r="LLF40" s="927"/>
      <c r="LLG40" s="927"/>
      <c r="LLH40" s="927"/>
      <c r="LLI40" s="927"/>
      <c r="LLJ40" s="927"/>
      <c r="LLK40" s="927"/>
      <c r="LLL40" s="927"/>
      <c r="LLM40" s="927"/>
      <c r="LLN40" s="927"/>
      <c r="LLO40" s="927"/>
      <c r="LLP40" s="927"/>
      <c r="LLQ40" s="927"/>
      <c r="LLR40" s="927"/>
      <c r="LLS40" s="927"/>
      <c r="LLT40" s="927"/>
      <c r="LLU40" s="927"/>
      <c r="LLV40" s="927"/>
      <c r="LLW40" s="927"/>
      <c r="LLX40" s="927"/>
      <c r="LLY40" s="927"/>
      <c r="LLZ40" s="927"/>
      <c r="LMA40" s="927"/>
      <c r="LMB40" s="927"/>
      <c r="LMC40" s="927"/>
      <c r="LMD40" s="927"/>
      <c r="LME40" s="927"/>
      <c r="LMF40" s="927"/>
      <c r="LMG40" s="927"/>
      <c r="LMH40" s="927"/>
      <c r="LMI40" s="927"/>
      <c r="LMJ40" s="927"/>
      <c r="LMK40" s="927"/>
      <c r="LML40" s="927"/>
      <c r="LMM40" s="927"/>
      <c r="LMN40" s="927"/>
      <c r="LMO40" s="927"/>
      <c r="LMP40" s="927"/>
      <c r="LMQ40" s="927"/>
      <c r="LMR40" s="927"/>
      <c r="LMS40" s="927"/>
      <c r="LMT40" s="927"/>
      <c r="LMU40" s="927"/>
      <c r="LMV40" s="927"/>
      <c r="LMW40" s="927"/>
      <c r="LMX40" s="927"/>
      <c r="LMY40" s="927"/>
      <c r="LMZ40" s="927"/>
      <c r="LNA40" s="927"/>
      <c r="LNB40" s="927"/>
      <c r="LNC40" s="927"/>
      <c r="LND40" s="927"/>
      <c r="LNE40" s="927"/>
      <c r="LNF40" s="927"/>
      <c r="LNG40" s="927"/>
      <c r="LNH40" s="927"/>
      <c r="LNI40" s="927"/>
      <c r="LNJ40" s="927"/>
      <c r="LNK40" s="927"/>
      <c r="LNL40" s="927"/>
      <c r="LNM40" s="927"/>
      <c r="LNN40" s="927"/>
      <c r="LNO40" s="927"/>
      <c r="LNP40" s="927"/>
      <c r="LNQ40" s="927"/>
      <c r="LNR40" s="927"/>
      <c r="LNS40" s="927"/>
      <c r="LNT40" s="927"/>
      <c r="LNU40" s="927"/>
      <c r="LNV40" s="927"/>
      <c r="LNW40" s="927"/>
      <c r="LNX40" s="927"/>
      <c r="LNY40" s="927"/>
      <c r="LNZ40" s="927"/>
      <c r="LOA40" s="927"/>
      <c r="LOB40" s="927"/>
      <c r="LOC40" s="927"/>
      <c r="LOD40" s="927"/>
      <c r="LOE40" s="927"/>
      <c r="LOF40" s="927"/>
      <c r="LOG40" s="927"/>
      <c r="LOH40" s="927"/>
      <c r="LOI40" s="927"/>
      <c r="LOJ40" s="927"/>
      <c r="LOK40" s="927"/>
      <c r="LOL40" s="927"/>
      <c r="LOM40" s="927"/>
      <c r="LON40" s="927"/>
      <c r="LOO40" s="927"/>
      <c r="LOP40" s="927"/>
      <c r="LOQ40" s="927"/>
      <c r="LOR40" s="927"/>
      <c r="LOS40" s="927"/>
      <c r="LOT40" s="927"/>
      <c r="LOU40" s="927"/>
      <c r="LOV40" s="927"/>
      <c r="LOW40" s="927"/>
      <c r="LOX40" s="927"/>
      <c r="LOY40" s="927"/>
      <c r="LOZ40" s="927"/>
      <c r="LPA40" s="927"/>
      <c r="LPB40" s="927"/>
      <c r="LPC40" s="927"/>
      <c r="LPD40" s="927"/>
      <c r="LPE40" s="927"/>
      <c r="LPF40" s="927"/>
      <c r="LPG40" s="927"/>
      <c r="LPH40" s="927"/>
      <c r="LPI40" s="927"/>
      <c r="LPJ40" s="927"/>
      <c r="LPK40" s="927"/>
      <c r="LPL40" s="927"/>
      <c r="LPM40" s="927"/>
      <c r="LPN40" s="927"/>
      <c r="LPO40" s="927"/>
      <c r="LPP40" s="927"/>
      <c r="LPQ40" s="927"/>
      <c r="LPR40" s="927"/>
      <c r="LPS40" s="927"/>
      <c r="LPT40" s="927"/>
      <c r="LPU40" s="927"/>
      <c r="LPV40" s="927"/>
      <c r="LPW40" s="927"/>
      <c r="LPX40" s="927"/>
      <c r="LPY40" s="927"/>
      <c r="LPZ40" s="927"/>
      <c r="LQA40" s="927"/>
      <c r="LQB40" s="927"/>
      <c r="LQC40" s="927"/>
      <c r="LQD40" s="927"/>
      <c r="LQE40" s="927"/>
      <c r="LQF40" s="927"/>
      <c r="LQG40" s="927"/>
      <c r="LQH40" s="927"/>
      <c r="LQI40" s="927"/>
      <c r="LQJ40" s="927"/>
      <c r="LQK40" s="927"/>
      <c r="LQL40" s="927"/>
      <c r="LQM40" s="927"/>
      <c r="LQN40" s="927"/>
      <c r="LQO40" s="927"/>
      <c r="LQP40" s="927"/>
      <c r="LQQ40" s="927"/>
      <c r="LQR40" s="927"/>
      <c r="LQS40" s="927"/>
      <c r="LQT40" s="927"/>
      <c r="LQU40" s="927"/>
      <c r="LQV40" s="927"/>
      <c r="LQW40" s="927"/>
      <c r="LQX40" s="927"/>
      <c r="LQY40" s="927"/>
      <c r="LQZ40" s="927"/>
      <c r="LRA40" s="927"/>
      <c r="LRB40" s="927"/>
      <c r="LRC40" s="927"/>
      <c r="LRD40" s="927"/>
      <c r="LRE40" s="927"/>
      <c r="LRF40" s="927"/>
      <c r="LRG40" s="927"/>
      <c r="LRH40" s="927"/>
      <c r="LRI40" s="927"/>
      <c r="LRJ40" s="927"/>
      <c r="LRK40" s="927"/>
      <c r="LRL40" s="927"/>
      <c r="LRM40" s="927"/>
      <c r="LRN40" s="927"/>
      <c r="LRO40" s="927"/>
      <c r="LRP40" s="927"/>
      <c r="LRQ40" s="927"/>
      <c r="LRR40" s="927"/>
      <c r="LRS40" s="927"/>
      <c r="LRT40" s="927"/>
      <c r="LRU40" s="927"/>
      <c r="LRV40" s="927"/>
      <c r="LRW40" s="927"/>
      <c r="LRX40" s="927"/>
      <c r="LRY40" s="927"/>
      <c r="LRZ40" s="927"/>
      <c r="LSA40" s="927"/>
      <c r="LSB40" s="927"/>
      <c r="LSC40" s="927"/>
      <c r="LSD40" s="927"/>
      <c r="LSE40" s="927"/>
      <c r="LSF40" s="927"/>
      <c r="LSG40" s="927"/>
      <c r="LSH40" s="927"/>
      <c r="LSI40" s="927"/>
      <c r="LSJ40" s="927"/>
      <c r="LSK40" s="927"/>
      <c r="LSL40" s="927"/>
      <c r="LSM40" s="927"/>
      <c r="LSN40" s="927"/>
      <c r="LSO40" s="927"/>
      <c r="LSP40" s="927"/>
      <c r="LSQ40" s="927"/>
      <c r="LSR40" s="927"/>
      <c r="LSS40" s="927"/>
      <c r="LST40" s="927"/>
      <c r="LSU40" s="927"/>
      <c r="LSV40" s="927"/>
      <c r="LSW40" s="927"/>
      <c r="LSX40" s="927"/>
      <c r="LSY40" s="927"/>
      <c r="LSZ40" s="927"/>
      <c r="LTA40" s="927"/>
      <c r="LTB40" s="927"/>
      <c r="LTC40" s="927"/>
      <c r="LTD40" s="927"/>
      <c r="LTE40" s="927"/>
      <c r="LTF40" s="927"/>
      <c r="LTG40" s="927"/>
      <c r="LTH40" s="927"/>
      <c r="LTI40" s="927"/>
      <c r="LTJ40" s="927"/>
      <c r="LTK40" s="927"/>
      <c r="LTL40" s="927"/>
      <c r="LTM40" s="927"/>
      <c r="LTN40" s="927"/>
      <c r="LTO40" s="927"/>
      <c r="LTP40" s="927"/>
      <c r="LTQ40" s="927"/>
      <c r="LTR40" s="927"/>
      <c r="LTS40" s="927"/>
      <c r="LTT40" s="927"/>
      <c r="LTU40" s="927"/>
      <c r="LTV40" s="927"/>
      <c r="LTW40" s="927"/>
      <c r="LTX40" s="927"/>
      <c r="LTY40" s="927"/>
      <c r="LTZ40" s="927"/>
      <c r="LUA40" s="927"/>
      <c r="LUB40" s="927"/>
      <c r="LUC40" s="927"/>
      <c r="LUD40" s="927"/>
      <c r="LUE40" s="927"/>
      <c r="LUF40" s="927"/>
      <c r="LUG40" s="927"/>
      <c r="LUH40" s="927"/>
      <c r="LUI40" s="927"/>
      <c r="LUJ40" s="927"/>
      <c r="LUK40" s="927"/>
      <c r="LUL40" s="927"/>
      <c r="LUM40" s="927"/>
      <c r="LUN40" s="927"/>
      <c r="LUO40" s="927"/>
      <c r="LUP40" s="927"/>
      <c r="LUQ40" s="927"/>
      <c r="LUR40" s="927"/>
      <c r="LUS40" s="927"/>
      <c r="LUT40" s="927"/>
      <c r="LUU40" s="927"/>
      <c r="LUV40" s="927"/>
      <c r="LUW40" s="927"/>
      <c r="LUX40" s="927"/>
      <c r="LUY40" s="927"/>
      <c r="LUZ40" s="927"/>
      <c r="LVA40" s="927"/>
      <c r="LVB40" s="927"/>
      <c r="LVC40" s="927"/>
      <c r="LVD40" s="927"/>
      <c r="LVE40" s="927"/>
      <c r="LVF40" s="927"/>
      <c r="LVG40" s="927"/>
      <c r="LVH40" s="927"/>
      <c r="LVI40" s="927"/>
      <c r="LVJ40" s="927"/>
      <c r="LVK40" s="927"/>
      <c r="LVL40" s="927"/>
      <c r="LVM40" s="927"/>
      <c r="LVN40" s="927"/>
      <c r="LVO40" s="927"/>
      <c r="LVP40" s="927"/>
      <c r="LVQ40" s="927"/>
      <c r="LVR40" s="927"/>
      <c r="LVS40" s="927"/>
      <c r="LVT40" s="927"/>
      <c r="LVU40" s="927"/>
      <c r="LVV40" s="927"/>
      <c r="LVW40" s="927"/>
      <c r="LVX40" s="927"/>
      <c r="LVY40" s="927"/>
      <c r="LVZ40" s="927"/>
      <c r="LWA40" s="927"/>
      <c r="LWB40" s="927"/>
      <c r="LWC40" s="927"/>
      <c r="LWD40" s="927"/>
      <c r="LWE40" s="927"/>
      <c r="LWF40" s="927"/>
      <c r="LWG40" s="927"/>
      <c r="LWH40" s="927"/>
      <c r="LWI40" s="927"/>
      <c r="LWJ40" s="927"/>
      <c r="LWK40" s="927"/>
      <c r="LWL40" s="927"/>
      <c r="LWM40" s="927"/>
      <c r="LWN40" s="927"/>
      <c r="LWO40" s="927"/>
      <c r="LWP40" s="927"/>
      <c r="LWQ40" s="927"/>
      <c r="LWR40" s="927"/>
      <c r="LWS40" s="927"/>
      <c r="LWT40" s="927"/>
      <c r="LWU40" s="927"/>
      <c r="LWV40" s="927"/>
      <c r="LWW40" s="927"/>
      <c r="LWX40" s="927"/>
      <c r="LWY40" s="927"/>
      <c r="LWZ40" s="927"/>
      <c r="LXA40" s="927"/>
      <c r="LXB40" s="927"/>
      <c r="LXC40" s="927"/>
      <c r="LXD40" s="927"/>
      <c r="LXE40" s="927"/>
      <c r="LXF40" s="927"/>
      <c r="LXG40" s="927"/>
      <c r="LXH40" s="927"/>
      <c r="LXI40" s="927"/>
      <c r="LXJ40" s="927"/>
      <c r="LXK40" s="927"/>
      <c r="LXL40" s="927"/>
      <c r="LXM40" s="927"/>
      <c r="LXN40" s="927"/>
      <c r="LXO40" s="927"/>
      <c r="LXP40" s="927"/>
      <c r="LXQ40" s="927"/>
      <c r="LXR40" s="927"/>
      <c r="LXS40" s="927"/>
      <c r="LXT40" s="927"/>
      <c r="LXU40" s="927"/>
      <c r="LXV40" s="927"/>
      <c r="LXW40" s="927"/>
      <c r="LXX40" s="927"/>
      <c r="LXY40" s="927"/>
      <c r="LXZ40" s="927"/>
      <c r="LYA40" s="927"/>
      <c r="LYB40" s="927"/>
      <c r="LYC40" s="927"/>
      <c r="LYD40" s="927"/>
      <c r="LYE40" s="927"/>
      <c r="LYF40" s="927"/>
      <c r="LYG40" s="927"/>
      <c r="LYH40" s="927"/>
      <c r="LYI40" s="927"/>
      <c r="LYJ40" s="927"/>
      <c r="LYK40" s="927"/>
      <c r="LYL40" s="927"/>
      <c r="LYM40" s="927"/>
      <c r="LYN40" s="927"/>
      <c r="LYO40" s="927"/>
      <c r="LYP40" s="927"/>
      <c r="LYQ40" s="927"/>
      <c r="LYR40" s="927"/>
      <c r="LYS40" s="927"/>
      <c r="LYT40" s="927"/>
      <c r="LYU40" s="927"/>
      <c r="LYV40" s="927"/>
      <c r="LYW40" s="927"/>
      <c r="LYX40" s="927"/>
      <c r="LYY40" s="927"/>
      <c r="LYZ40" s="927"/>
      <c r="LZA40" s="927"/>
      <c r="LZB40" s="927"/>
      <c r="LZC40" s="927"/>
      <c r="LZD40" s="927"/>
      <c r="LZE40" s="927"/>
      <c r="LZF40" s="927"/>
      <c r="LZG40" s="927"/>
      <c r="LZH40" s="927"/>
      <c r="LZI40" s="927"/>
      <c r="LZJ40" s="927"/>
      <c r="LZK40" s="927"/>
      <c r="LZL40" s="927"/>
      <c r="LZM40" s="927"/>
      <c r="LZN40" s="927"/>
      <c r="LZO40" s="927"/>
      <c r="LZP40" s="927"/>
      <c r="LZQ40" s="927"/>
      <c r="LZR40" s="927"/>
      <c r="LZS40" s="927"/>
      <c r="LZT40" s="927"/>
      <c r="LZU40" s="927"/>
      <c r="LZV40" s="927"/>
      <c r="LZW40" s="927"/>
      <c r="LZX40" s="927"/>
      <c r="LZY40" s="927"/>
      <c r="LZZ40" s="927"/>
      <c r="MAA40" s="927"/>
      <c r="MAB40" s="927"/>
      <c r="MAC40" s="927"/>
      <c r="MAD40" s="927"/>
      <c r="MAE40" s="927"/>
      <c r="MAF40" s="927"/>
      <c r="MAG40" s="927"/>
      <c r="MAH40" s="927"/>
      <c r="MAI40" s="927"/>
      <c r="MAJ40" s="927"/>
      <c r="MAK40" s="927"/>
      <c r="MAL40" s="927"/>
      <c r="MAM40" s="927"/>
      <c r="MAN40" s="927"/>
      <c r="MAO40" s="927"/>
      <c r="MAP40" s="927"/>
      <c r="MAQ40" s="927"/>
      <c r="MAR40" s="927"/>
      <c r="MAS40" s="927"/>
      <c r="MAT40" s="927"/>
      <c r="MAU40" s="927"/>
      <c r="MAV40" s="927"/>
      <c r="MAW40" s="927"/>
      <c r="MAX40" s="927"/>
      <c r="MAY40" s="927"/>
      <c r="MAZ40" s="927"/>
      <c r="MBA40" s="927"/>
      <c r="MBB40" s="927"/>
      <c r="MBC40" s="927"/>
      <c r="MBD40" s="927"/>
      <c r="MBE40" s="927"/>
      <c r="MBF40" s="927"/>
      <c r="MBG40" s="927"/>
      <c r="MBH40" s="927"/>
      <c r="MBI40" s="927"/>
      <c r="MBJ40" s="927"/>
      <c r="MBK40" s="927"/>
      <c r="MBL40" s="927"/>
      <c r="MBM40" s="927"/>
      <c r="MBN40" s="927"/>
      <c r="MBO40" s="927"/>
      <c r="MBP40" s="927"/>
      <c r="MBQ40" s="927"/>
      <c r="MBR40" s="927"/>
      <c r="MBS40" s="927"/>
      <c r="MBT40" s="927"/>
      <c r="MBU40" s="927"/>
      <c r="MBV40" s="927"/>
      <c r="MBW40" s="927"/>
      <c r="MBX40" s="927"/>
      <c r="MBY40" s="927"/>
      <c r="MBZ40" s="927"/>
      <c r="MCA40" s="927"/>
      <c r="MCB40" s="927"/>
      <c r="MCC40" s="927"/>
      <c r="MCD40" s="927"/>
      <c r="MCE40" s="927"/>
      <c r="MCF40" s="927"/>
      <c r="MCG40" s="927"/>
      <c r="MCH40" s="927"/>
      <c r="MCI40" s="927"/>
      <c r="MCJ40" s="927"/>
      <c r="MCK40" s="927"/>
      <c r="MCL40" s="927"/>
      <c r="MCM40" s="927"/>
      <c r="MCN40" s="927"/>
      <c r="MCO40" s="927"/>
      <c r="MCP40" s="927"/>
      <c r="MCQ40" s="927"/>
      <c r="MCR40" s="927"/>
      <c r="MCS40" s="927"/>
      <c r="MCT40" s="927"/>
      <c r="MCU40" s="927"/>
      <c r="MCV40" s="927"/>
      <c r="MCW40" s="927"/>
      <c r="MCX40" s="927"/>
      <c r="MCY40" s="927"/>
      <c r="MCZ40" s="927"/>
      <c r="MDA40" s="927"/>
      <c r="MDB40" s="927"/>
      <c r="MDC40" s="927"/>
      <c r="MDD40" s="927"/>
      <c r="MDE40" s="927"/>
      <c r="MDF40" s="927"/>
      <c r="MDG40" s="927"/>
      <c r="MDH40" s="927"/>
      <c r="MDI40" s="927"/>
      <c r="MDJ40" s="927"/>
      <c r="MDK40" s="927"/>
      <c r="MDL40" s="927"/>
      <c r="MDM40" s="927"/>
      <c r="MDN40" s="927"/>
      <c r="MDO40" s="927"/>
      <c r="MDP40" s="927"/>
      <c r="MDQ40" s="927"/>
      <c r="MDR40" s="927"/>
      <c r="MDS40" s="927"/>
      <c r="MDT40" s="927"/>
      <c r="MDU40" s="927"/>
      <c r="MDV40" s="927"/>
      <c r="MDW40" s="927"/>
      <c r="MDX40" s="927"/>
      <c r="MDY40" s="927"/>
      <c r="MDZ40" s="927"/>
      <c r="MEA40" s="927"/>
      <c r="MEB40" s="927"/>
      <c r="MEC40" s="927"/>
      <c r="MED40" s="927"/>
      <c r="MEE40" s="927"/>
      <c r="MEF40" s="927"/>
      <c r="MEG40" s="927"/>
      <c r="MEH40" s="927"/>
      <c r="MEI40" s="927"/>
      <c r="MEJ40" s="927"/>
      <c r="MEK40" s="927"/>
      <c r="MEL40" s="927"/>
      <c r="MEM40" s="927"/>
      <c r="MEN40" s="927"/>
      <c r="MEO40" s="927"/>
      <c r="MEP40" s="927"/>
      <c r="MEQ40" s="927"/>
      <c r="MER40" s="927"/>
      <c r="MES40" s="927"/>
      <c r="MET40" s="927"/>
      <c r="MEU40" s="927"/>
      <c r="MEV40" s="927"/>
      <c r="MEW40" s="927"/>
      <c r="MEX40" s="927"/>
      <c r="MEY40" s="927"/>
      <c r="MEZ40" s="927"/>
      <c r="MFA40" s="927"/>
      <c r="MFB40" s="927"/>
      <c r="MFC40" s="927"/>
      <c r="MFD40" s="927"/>
      <c r="MFE40" s="927"/>
      <c r="MFF40" s="927"/>
      <c r="MFG40" s="927"/>
      <c r="MFH40" s="927"/>
      <c r="MFI40" s="927"/>
      <c r="MFJ40" s="927"/>
      <c r="MFK40" s="927"/>
      <c r="MFL40" s="927"/>
      <c r="MFM40" s="927"/>
      <c r="MFN40" s="927"/>
      <c r="MFO40" s="927"/>
      <c r="MFP40" s="927"/>
      <c r="MFQ40" s="927"/>
      <c r="MFR40" s="927"/>
      <c r="MFS40" s="927"/>
      <c r="MFT40" s="927"/>
      <c r="MFU40" s="927"/>
      <c r="MFV40" s="927"/>
      <c r="MFW40" s="927"/>
      <c r="MFX40" s="927"/>
      <c r="MFY40" s="927"/>
      <c r="MFZ40" s="927"/>
      <c r="MGA40" s="927"/>
      <c r="MGB40" s="927"/>
      <c r="MGC40" s="927"/>
      <c r="MGD40" s="927"/>
      <c r="MGE40" s="927"/>
      <c r="MGF40" s="927"/>
      <c r="MGG40" s="927"/>
      <c r="MGH40" s="927"/>
      <c r="MGI40" s="927"/>
      <c r="MGJ40" s="927"/>
      <c r="MGK40" s="927"/>
      <c r="MGL40" s="927"/>
      <c r="MGM40" s="927"/>
      <c r="MGN40" s="927"/>
      <c r="MGO40" s="927"/>
      <c r="MGP40" s="927"/>
      <c r="MGQ40" s="927"/>
      <c r="MGR40" s="927"/>
      <c r="MGS40" s="927"/>
      <c r="MGT40" s="927"/>
      <c r="MGU40" s="927"/>
      <c r="MGV40" s="927"/>
      <c r="MGW40" s="927"/>
      <c r="MGX40" s="927"/>
      <c r="MGY40" s="927"/>
      <c r="MGZ40" s="927"/>
      <c r="MHA40" s="927"/>
      <c r="MHB40" s="927"/>
      <c r="MHC40" s="927"/>
      <c r="MHD40" s="927"/>
      <c r="MHE40" s="927"/>
      <c r="MHF40" s="927"/>
      <c r="MHG40" s="927"/>
      <c r="MHH40" s="927"/>
      <c r="MHI40" s="927"/>
      <c r="MHJ40" s="927"/>
      <c r="MHK40" s="927"/>
      <c r="MHL40" s="927"/>
      <c r="MHM40" s="927"/>
      <c r="MHN40" s="927"/>
      <c r="MHO40" s="927"/>
      <c r="MHP40" s="927"/>
      <c r="MHQ40" s="927"/>
      <c r="MHR40" s="927"/>
      <c r="MHS40" s="927"/>
      <c r="MHT40" s="927"/>
      <c r="MHU40" s="927"/>
      <c r="MHV40" s="927"/>
      <c r="MHW40" s="927"/>
      <c r="MHX40" s="927"/>
      <c r="MHY40" s="927"/>
      <c r="MHZ40" s="927"/>
      <c r="MIA40" s="927"/>
      <c r="MIB40" s="927"/>
      <c r="MIC40" s="927"/>
      <c r="MID40" s="927"/>
      <c r="MIE40" s="927"/>
      <c r="MIF40" s="927"/>
      <c r="MIG40" s="927"/>
      <c r="MIH40" s="927"/>
      <c r="MII40" s="927"/>
      <c r="MIJ40" s="927"/>
      <c r="MIK40" s="927"/>
      <c r="MIL40" s="927"/>
      <c r="MIM40" s="927"/>
      <c r="MIN40" s="927"/>
      <c r="MIO40" s="927"/>
      <c r="MIP40" s="927"/>
      <c r="MIQ40" s="927"/>
      <c r="MIR40" s="927"/>
      <c r="MIS40" s="927"/>
      <c r="MIT40" s="927"/>
      <c r="MIU40" s="927"/>
      <c r="MIV40" s="927"/>
      <c r="MIW40" s="927"/>
      <c r="MIX40" s="927"/>
      <c r="MIY40" s="927"/>
      <c r="MIZ40" s="927"/>
      <c r="MJA40" s="927"/>
      <c r="MJB40" s="927"/>
      <c r="MJC40" s="927"/>
      <c r="MJD40" s="927"/>
      <c r="MJE40" s="927"/>
      <c r="MJF40" s="927"/>
      <c r="MJG40" s="927"/>
      <c r="MJH40" s="927"/>
      <c r="MJI40" s="927"/>
      <c r="MJJ40" s="927"/>
      <c r="MJK40" s="927"/>
      <c r="MJL40" s="927"/>
      <c r="MJM40" s="927"/>
      <c r="MJN40" s="927"/>
      <c r="MJO40" s="927"/>
      <c r="MJP40" s="927"/>
      <c r="MJQ40" s="927"/>
      <c r="MJR40" s="927"/>
      <c r="MJS40" s="927"/>
      <c r="MJT40" s="927"/>
      <c r="MJU40" s="927"/>
      <c r="MJV40" s="927"/>
      <c r="MJW40" s="927"/>
      <c r="MJX40" s="927"/>
      <c r="MJY40" s="927"/>
      <c r="MJZ40" s="927"/>
      <c r="MKA40" s="927"/>
      <c r="MKB40" s="927"/>
      <c r="MKC40" s="927"/>
      <c r="MKD40" s="927"/>
      <c r="MKE40" s="927"/>
      <c r="MKF40" s="927"/>
      <c r="MKG40" s="927"/>
      <c r="MKH40" s="927"/>
      <c r="MKI40" s="927"/>
      <c r="MKJ40" s="927"/>
      <c r="MKK40" s="927"/>
      <c r="MKL40" s="927"/>
      <c r="MKM40" s="927"/>
      <c r="MKN40" s="927"/>
      <c r="MKO40" s="927"/>
      <c r="MKP40" s="927"/>
      <c r="MKQ40" s="927"/>
      <c r="MKR40" s="927"/>
      <c r="MKS40" s="927"/>
      <c r="MKT40" s="927"/>
      <c r="MKU40" s="927"/>
      <c r="MKV40" s="927"/>
      <c r="MKW40" s="927"/>
      <c r="MKX40" s="927"/>
      <c r="MKY40" s="927"/>
      <c r="MKZ40" s="927"/>
      <c r="MLA40" s="927"/>
      <c r="MLB40" s="927"/>
      <c r="MLC40" s="927"/>
      <c r="MLD40" s="927"/>
      <c r="MLE40" s="927"/>
      <c r="MLF40" s="927"/>
      <c r="MLG40" s="927"/>
      <c r="MLH40" s="927"/>
      <c r="MLI40" s="927"/>
      <c r="MLJ40" s="927"/>
      <c r="MLK40" s="927"/>
      <c r="MLL40" s="927"/>
      <c r="MLM40" s="927"/>
      <c r="MLN40" s="927"/>
      <c r="MLO40" s="927"/>
      <c r="MLP40" s="927"/>
      <c r="MLQ40" s="927"/>
      <c r="MLR40" s="927"/>
      <c r="MLS40" s="927"/>
      <c r="MLT40" s="927"/>
      <c r="MLU40" s="927"/>
      <c r="MLV40" s="927"/>
      <c r="MLW40" s="927"/>
      <c r="MLX40" s="927"/>
      <c r="MLY40" s="927"/>
      <c r="MLZ40" s="927"/>
      <c r="MMA40" s="927"/>
      <c r="MMB40" s="927"/>
      <c r="MMC40" s="927"/>
      <c r="MMD40" s="927"/>
      <c r="MME40" s="927"/>
      <c r="MMF40" s="927"/>
      <c r="MMG40" s="927"/>
      <c r="MMH40" s="927"/>
      <c r="MMI40" s="927"/>
      <c r="MMJ40" s="927"/>
      <c r="MMK40" s="927"/>
      <c r="MML40" s="927"/>
      <c r="MMM40" s="927"/>
      <c r="MMN40" s="927"/>
      <c r="MMO40" s="927"/>
      <c r="MMP40" s="927"/>
      <c r="MMQ40" s="927"/>
      <c r="MMR40" s="927"/>
      <c r="MMS40" s="927"/>
      <c r="MMT40" s="927"/>
      <c r="MMU40" s="927"/>
      <c r="MMV40" s="927"/>
      <c r="MMW40" s="927"/>
      <c r="MMX40" s="927"/>
      <c r="MMY40" s="927"/>
      <c r="MMZ40" s="927"/>
      <c r="MNA40" s="927"/>
      <c r="MNB40" s="927"/>
      <c r="MNC40" s="927"/>
      <c r="MND40" s="927"/>
      <c r="MNE40" s="927"/>
      <c r="MNF40" s="927"/>
      <c r="MNG40" s="927"/>
      <c r="MNH40" s="927"/>
      <c r="MNI40" s="927"/>
      <c r="MNJ40" s="927"/>
      <c r="MNK40" s="927"/>
      <c r="MNL40" s="927"/>
      <c r="MNM40" s="927"/>
      <c r="MNN40" s="927"/>
      <c r="MNO40" s="927"/>
      <c r="MNP40" s="927"/>
      <c r="MNQ40" s="927"/>
      <c r="MNR40" s="927"/>
      <c r="MNS40" s="927"/>
      <c r="MNT40" s="927"/>
      <c r="MNU40" s="927"/>
      <c r="MNV40" s="927"/>
      <c r="MNW40" s="927"/>
      <c r="MNX40" s="927"/>
      <c r="MNY40" s="927"/>
      <c r="MNZ40" s="927"/>
      <c r="MOA40" s="927"/>
      <c r="MOB40" s="927"/>
      <c r="MOC40" s="927"/>
      <c r="MOD40" s="927"/>
      <c r="MOE40" s="927"/>
      <c r="MOF40" s="927"/>
      <c r="MOG40" s="927"/>
      <c r="MOH40" s="927"/>
      <c r="MOI40" s="927"/>
      <c r="MOJ40" s="927"/>
      <c r="MOK40" s="927"/>
      <c r="MOL40" s="927"/>
      <c r="MOM40" s="927"/>
      <c r="MON40" s="927"/>
      <c r="MOO40" s="927"/>
      <c r="MOP40" s="927"/>
      <c r="MOQ40" s="927"/>
      <c r="MOR40" s="927"/>
      <c r="MOS40" s="927"/>
      <c r="MOT40" s="927"/>
      <c r="MOU40" s="927"/>
      <c r="MOV40" s="927"/>
      <c r="MOW40" s="927"/>
      <c r="MOX40" s="927"/>
      <c r="MOY40" s="927"/>
      <c r="MOZ40" s="927"/>
      <c r="MPA40" s="927"/>
      <c r="MPB40" s="927"/>
      <c r="MPC40" s="927"/>
      <c r="MPD40" s="927"/>
      <c r="MPE40" s="927"/>
      <c r="MPF40" s="927"/>
      <c r="MPG40" s="927"/>
      <c r="MPH40" s="927"/>
      <c r="MPI40" s="927"/>
      <c r="MPJ40" s="927"/>
      <c r="MPK40" s="927"/>
      <c r="MPL40" s="927"/>
      <c r="MPM40" s="927"/>
      <c r="MPN40" s="927"/>
      <c r="MPO40" s="927"/>
      <c r="MPP40" s="927"/>
      <c r="MPQ40" s="927"/>
      <c r="MPR40" s="927"/>
      <c r="MPS40" s="927"/>
      <c r="MPT40" s="927"/>
      <c r="MPU40" s="927"/>
      <c r="MPV40" s="927"/>
      <c r="MPW40" s="927"/>
      <c r="MPX40" s="927"/>
      <c r="MPY40" s="927"/>
      <c r="MPZ40" s="927"/>
      <c r="MQA40" s="927"/>
      <c r="MQB40" s="927"/>
      <c r="MQC40" s="927"/>
      <c r="MQD40" s="927"/>
      <c r="MQE40" s="927"/>
      <c r="MQF40" s="927"/>
      <c r="MQG40" s="927"/>
      <c r="MQH40" s="927"/>
      <c r="MQI40" s="927"/>
      <c r="MQJ40" s="927"/>
      <c r="MQK40" s="927"/>
      <c r="MQL40" s="927"/>
      <c r="MQM40" s="927"/>
      <c r="MQN40" s="927"/>
      <c r="MQO40" s="927"/>
      <c r="MQP40" s="927"/>
      <c r="MQQ40" s="927"/>
      <c r="MQR40" s="927"/>
      <c r="MQS40" s="927"/>
      <c r="MQT40" s="927"/>
      <c r="MQU40" s="927"/>
      <c r="MQV40" s="927"/>
      <c r="MQW40" s="927"/>
      <c r="MQX40" s="927"/>
      <c r="MQY40" s="927"/>
      <c r="MQZ40" s="927"/>
      <c r="MRA40" s="927"/>
      <c r="MRB40" s="927"/>
      <c r="MRC40" s="927"/>
      <c r="MRD40" s="927"/>
      <c r="MRE40" s="927"/>
      <c r="MRF40" s="927"/>
      <c r="MRG40" s="927"/>
      <c r="MRH40" s="927"/>
      <c r="MRI40" s="927"/>
      <c r="MRJ40" s="927"/>
      <c r="MRK40" s="927"/>
      <c r="MRL40" s="927"/>
      <c r="MRM40" s="927"/>
      <c r="MRN40" s="927"/>
      <c r="MRO40" s="927"/>
      <c r="MRP40" s="927"/>
      <c r="MRQ40" s="927"/>
      <c r="MRR40" s="927"/>
      <c r="MRS40" s="927"/>
      <c r="MRT40" s="927"/>
      <c r="MRU40" s="927"/>
      <c r="MRV40" s="927"/>
      <c r="MRW40" s="927"/>
      <c r="MRX40" s="927"/>
      <c r="MRY40" s="927"/>
      <c r="MRZ40" s="927"/>
      <c r="MSA40" s="927"/>
      <c r="MSB40" s="927"/>
      <c r="MSC40" s="927"/>
      <c r="MSD40" s="927"/>
      <c r="MSE40" s="927"/>
      <c r="MSF40" s="927"/>
      <c r="MSG40" s="927"/>
      <c r="MSH40" s="927"/>
      <c r="MSI40" s="927"/>
      <c r="MSJ40" s="927"/>
      <c r="MSK40" s="927"/>
      <c r="MSL40" s="927"/>
      <c r="MSM40" s="927"/>
      <c r="MSN40" s="927"/>
      <c r="MSO40" s="927"/>
      <c r="MSP40" s="927"/>
      <c r="MSQ40" s="927"/>
      <c r="MSR40" s="927"/>
      <c r="MSS40" s="927"/>
      <c r="MST40" s="927"/>
      <c r="MSU40" s="927"/>
      <c r="MSV40" s="927"/>
      <c r="MSW40" s="927"/>
      <c r="MSX40" s="927"/>
      <c r="MSY40" s="927"/>
      <c r="MSZ40" s="927"/>
      <c r="MTA40" s="927"/>
      <c r="MTB40" s="927"/>
      <c r="MTC40" s="927"/>
      <c r="MTD40" s="927"/>
      <c r="MTE40" s="927"/>
      <c r="MTF40" s="927"/>
      <c r="MTG40" s="927"/>
      <c r="MTH40" s="927"/>
      <c r="MTI40" s="927"/>
      <c r="MTJ40" s="927"/>
      <c r="MTK40" s="927"/>
      <c r="MTL40" s="927"/>
      <c r="MTM40" s="927"/>
      <c r="MTN40" s="927"/>
      <c r="MTO40" s="927"/>
      <c r="MTP40" s="927"/>
      <c r="MTQ40" s="927"/>
      <c r="MTR40" s="927"/>
      <c r="MTS40" s="927"/>
      <c r="MTT40" s="927"/>
      <c r="MTU40" s="927"/>
      <c r="MTV40" s="927"/>
      <c r="MTW40" s="927"/>
      <c r="MTX40" s="927"/>
      <c r="MTY40" s="927"/>
      <c r="MTZ40" s="927"/>
      <c r="MUA40" s="927"/>
      <c r="MUB40" s="927"/>
      <c r="MUC40" s="927"/>
      <c r="MUD40" s="927"/>
      <c r="MUE40" s="927"/>
      <c r="MUF40" s="927"/>
      <c r="MUG40" s="927"/>
      <c r="MUH40" s="927"/>
      <c r="MUI40" s="927"/>
      <c r="MUJ40" s="927"/>
      <c r="MUK40" s="927"/>
      <c r="MUL40" s="927"/>
      <c r="MUM40" s="927"/>
      <c r="MUN40" s="927"/>
      <c r="MUO40" s="927"/>
      <c r="MUP40" s="927"/>
      <c r="MUQ40" s="927"/>
      <c r="MUR40" s="927"/>
      <c r="MUS40" s="927"/>
      <c r="MUT40" s="927"/>
      <c r="MUU40" s="927"/>
      <c r="MUV40" s="927"/>
      <c r="MUW40" s="927"/>
      <c r="MUX40" s="927"/>
      <c r="MUY40" s="927"/>
      <c r="MUZ40" s="927"/>
      <c r="MVA40" s="927"/>
      <c r="MVB40" s="927"/>
      <c r="MVC40" s="927"/>
      <c r="MVD40" s="927"/>
      <c r="MVE40" s="927"/>
      <c r="MVF40" s="927"/>
      <c r="MVG40" s="927"/>
      <c r="MVH40" s="927"/>
      <c r="MVI40" s="927"/>
      <c r="MVJ40" s="927"/>
      <c r="MVK40" s="927"/>
      <c r="MVL40" s="927"/>
      <c r="MVM40" s="927"/>
      <c r="MVN40" s="927"/>
      <c r="MVO40" s="927"/>
      <c r="MVP40" s="927"/>
      <c r="MVQ40" s="927"/>
      <c r="MVR40" s="927"/>
      <c r="MVS40" s="927"/>
      <c r="MVT40" s="927"/>
      <c r="MVU40" s="927"/>
      <c r="MVV40" s="927"/>
      <c r="MVW40" s="927"/>
      <c r="MVX40" s="927"/>
      <c r="MVY40" s="927"/>
      <c r="MVZ40" s="927"/>
      <c r="MWA40" s="927"/>
      <c r="MWB40" s="927"/>
      <c r="MWC40" s="927"/>
      <c r="MWD40" s="927"/>
      <c r="MWE40" s="927"/>
      <c r="MWF40" s="927"/>
      <c r="MWG40" s="927"/>
      <c r="MWH40" s="927"/>
      <c r="MWI40" s="927"/>
      <c r="MWJ40" s="927"/>
      <c r="MWK40" s="927"/>
      <c r="MWL40" s="927"/>
      <c r="MWM40" s="927"/>
      <c r="MWN40" s="927"/>
      <c r="MWO40" s="927"/>
      <c r="MWP40" s="927"/>
      <c r="MWQ40" s="927"/>
      <c r="MWR40" s="927"/>
      <c r="MWS40" s="927"/>
      <c r="MWT40" s="927"/>
      <c r="MWU40" s="927"/>
      <c r="MWV40" s="927"/>
      <c r="MWW40" s="927"/>
      <c r="MWX40" s="927"/>
      <c r="MWY40" s="927"/>
      <c r="MWZ40" s="927"/>
      <c r="MXA40" s="927"/>
      <c r="MXB40" s="927"/>
      <c r="MXC40" s="927"/>
      <c r="MXD40" s="927"/>
      <c r="MXE40" s="927"/>
      <c r="MXF40" s="927"/>
      <c r="MXG40" s="927"/>
      <c r="MXH40" s="927"/>
      <c r="MXI40" s="927"/>
      <c r="MXJ40" s="927"/>
      <c r="MXK40" s="927"/>
      <c r="MXL40" s="927"/>
      <c r="MXM40" s="927"/>
      <c r="MXN40" s="927"/>
      <c r="MXO40" s="927"/>
      <c r="MXP40" s="927"/>
      <c r="MXQ40" s="927"/>
      <c r="MXR40" s="927"/>
      <c r="MXS40" s="927"/>
      <c r="MXT40" s="927"/>
      <c r="MXU40" s="927"/>
      <c r="MXV40" s="927"/>
      <c r="MXW40" s="927"/>
      <c r="MXX40" s="927"/>
      <c r="MXY40" s="927"/>
      <c r="MXZ40" s="927"/>
      <c r="MYA40" s="927"/>
      <c r="MYB40" s="927"/>
      <c r="MYC40" s="927"/>
      <c r="MYD40" s="927"/>
      <c r="MYE40" s="927"/>
      <c r="MYF40" s="927"/>
      <c r="MYG40" s="927"/>
      <c r="MYH40" s="927"/>
      <c r="MYI40" s="927"/>
      <c r="MYJ40" s="927"/>
      <c r="MYK40" s="927"/>
      <c r="MYL40" s="927"/>
      <c r="MYM40" s="927"/>
      <c r="MYN40" s="927"/>
      <c r="MYO40" s="927"/>
      <c r="MYP40" s="927"/>
      <c r="MYQ40" s="927"/>
      <c r="MYR40" s="927"/>
      <c r="MYS40" s="927"/>
      <c r="MYT40" s="927"/>
      <c r="MYU40" s="927"/>
      <c r="MYV40" s="927"/>
      <c r="MYW40" s="927"/>
      <c r="MYX40" s="927"/>
      <c r="MYY40" s="927"/>
      <c r="MYZ40" s="927"/>
      <c r="MZA40" s="927"/>
      <c r="MZB40" s="927"/>
      <c r="MZC40" s="927"/>
      <c r="MZD40" s="927"/>
      <c r="MZE40" s="927"/>
      <c r="MZF40" s="927"/>
      <c r="MZG40" s="927"/>
      <c r="MZH40" s="927"/>
      <c r="MZI40" s="927"/>
      <c r="MZJ40" s="927"/>
      <c r="MZK40" s="927"/>
      <c r="MZL40" s="927"/>
      <c r="MZM40" s="927"/>
      <c r="MZN40" s="927"/>
      <c r="MZO40" s="927"/>
      <c r="MZP40" s="927"/>
      <c r="MZQ40" s="927"/>
      <c r="MZR40" s="927"/>
      <c r="MZS40" s="927"/>
      <c r="MZT40" s="927"/>
      <c r="MZU40" s="927"/>
      <c r="MZV40" s="927"/>
      <c r="MZW40" s="927"/>
      <c r="MZX40" s="927"/>
      <c r="MZY40" s="927"/>
      <c r="MZZ40" s="927"/>
      <c r="NAA40" s="927"/>
      <c r="NAB40" s="927"/>
      <c r="NAC40" s="927"/>
      <c r="NAD40" s="927"/>
      <c r="NAE40" s="927"/>
      <c r="NAF40" s="927"/>
      <c r="NAG40" s="927"/>
      <c r="NAH40" s="927"/>
      <c r="NAI40" s="927"/>
      <c r="NAJ40" s="927"/>
      <c r="NAK40" s="927"/>
      <c r="NAL40" s="927"/>
      <c r="NAM40" s="927"/>
      <c r="NAN40" s="927"/>
      <c r="NAO40" s="927"/>
      <c r="NAP40" s="927"/>
      <c r="NAQ40" s="927"/>
      <c r="NAR40" s="927"/>
      <c r="NAS40" s="927"/>
      <c r="NAT40" s="927"/>
      <c r="NAU40" s="927"/>
      <c r="NAV40" s="927"/>
      <c r="NAW40" s="927"/>
      <c r="NAX40" s="927"/>
      <c r="NAY40" s="927"/>
      <c r="NAZ40" s="927"/>
      <c r="NBA40" s="927"/>
      <c r="NBB40" s="927"/>
      <c r="NBC40" s="927"/>
      <c r="NBD40" s="927"/>
      <c r="NBE40" s="927"/>
      <c r="NBF40" s="927"/>
      <c r="NBG40" s="927"/>
      <c r="NBH40" s="927"/>
      <c r="NBI40" s="927"/>
      <c r="NBJ40" s="927"/>
      <c r="NBK40" s="927"/>
      <c r="NBL40" s="927"/>
      <c r="NBM40" s="927"/>
      <c r="NBN40" s="927"/>
      <c r="NBO40" s="927"/>
      <c r="NBP40" s="927"/>
      <c r="NBQ40" s="927"/>
      <c r="NBR40" s="927"/>
      <c r="NBS40" s="927"/>
      <c r="NBT40" s="927"/>
      <c r="NBU40" s="927"/>
      <c r="NBV40" s="927"/>
      <c r="NBW40" s="927"/>
      <c r="NBX40" s="927"/>
      <c r="NBY40" s="927"/>
      <c r="NBZ40" s="927"/>
      <c r="NCA40" s="927"/>
      <c r="NCB40" s="927"/>
      <c r="NCC40" s="927"/>
      <c r="NCD40" s="927"/>
      <c r="NCE40" s="927"/>
      <c r="NCF40" s="927"/>
      <c r="NCG40" s="927"/>
      <c r="NCH40" s="927"/>
      <c r="NCI40" s="927"/>
      <c r="NCJ40" s="927"/>
      <c r="NCK40" s="927"/>
      <c r="NCL40" s="927"/>
      <c r="NCM40" s="927"/>
      <c r="NCN40" s="927"/>
      <c r="NCO40" s="927"/>
      <c r="NCP40" s="927"/>
      <c r="NCQ40" s="927"/>
      <c r="NCR40" s="927"/>
      <c r="NCS40" s="927"/>
      <c r="NCT40" s="927"/>
      <c r="NCU40" s="927"/>
      <c r="NCV40" s="927"/>
      <c r="NCW40" s="927"/>
      <c r="NCX40" s="927"/>
      <c r="NCY40" s="927"/>
      <c r="NCZ40" s="927"/>
      <c r="NDA40" s="927"/>
      <c r="NDB40" s="927"/>
      <c r="NDC40" s="927"/>
      <c r="NDD40" s="927"/>
      <c r="NDE40" s="927"/>
      <c r="NDF40" s="927"/>
      <c r="NDG40" s="927"/>
      <c r="NDH40" s="927"/>
      <c r="NDI40" s="927"/>
      <c r="NDJ40" s="927"/>
      <c r="NDK40" s="927"/>
      <c r="NDL40" s="927"/>
      <c r="NDM40" s="927"/>
      <c r="NDN40" s="927"/>
      <c r="NDO40" s="927"/>
      <c r="NDP40" s="927"/>
      <c r="NDQ40" s="927"/>
      <c r="NDR40" s="927"/>
      <c r="NDS40" s="927"/>
      <c r="NDT40" s="927"/>
      <c r="NDU40" s="927"/>
      <c r="NDV40" s="927"/>
      <c r="NDW40" s="927"/>
      <c r="NDX40" s="927"/>
      <c r="NDY40" s="927"/>
      <c r="NDZ40" s="927"/>
      <c r="NEA40" s="927"/>
      <c r="NEB40" s="927"/>
      <c r="NEC40" s="927"/>
      <c r="NED40" s="927"/>
      <c r="NEE40" s="927"/>
      <c r="NEF40" s="927"/>
      <c r="NEG40" s="927"/>
      <c r="NEH40" s="927"/>
      <c r="NEI40" s="927"/>
      <c r="NEJ40" s="927"/>
      <c r="NEK40" s="927"/>
      <c r="NEL40" s="927"/>
      <c r="NEM40" s="927"/>
      <c r="NEN40" s="927"/>
      <c r="NEO40" s="927"/>
      <c r="NEP40" s="927"/>
      <c r="NEQ40" s="927"/>
      <c r="NER40" s="927"/>
      <c r="NES40" s="927"/>
      <c r="NET40" s="927"/>
      <c r="NEU40" s="927"/>
      <c r="NEV40" s="927"/>
      <c r="NEW40" s="927"/>
      <c r="NEX40" s="927"/>
      <c r="NEY40" s="927"/>
      <c r="NEZ40" s="927"/>
      <c r="NFA40" s="927"/>
      <c r="NFB40" s="927"/>
      <c r="NFC40" s="927"/>
      <c r="NFD40" s="927"/>
      <c r="NFE40" s="927"/>
      <c r="NFF40" s="927"/>
      <c r="NFG40" s="927"/>
      <c r="NFH40" s="927"/>
      <c r="NFI40" s="927"/>
      <c r="NFJ40" s="927"/>
      <c r="NFK40" s="927"/>
      <c r="NFL40" s="927"/>
      <c r="NFM40" s="927"/>
      <c r="NFN40" s="927"/>
      <c r="NFO40" s="927"/>
      <c r="NFP40" s="927"/>
      <c r="NFQ40" s="927"/>
      <c r="NFR40" s="927"/>
      <c r="NFS40" s="927"/>
      <c r="NFT40" s="927"/>
      <c r="NFU40" s="927"/>
      <c r="NFV40" s="927"/>
      <c r="NFW40" s="927"/>
      <c r="NFX40" s="927"/>
      <c r="NFY40" s="927"/>
      <c r="NFZ40" s="927"/>
      <c r="NGA40" s="927"/>
      <c r="NGB40" s="927"/>
      <c r="NGC40" s="927"/>
      <c r="NGD40" s="927"/>
      <c r="NGE40" s="927"/>
      <c r="NGF40" s="927"/>
      <c r="NGG40" s="927"/>
      <c r="NGH40" s="927"/>
      <c r="NGI40" s="927"/>
      <c r="NGJ40" s="927"/>
      <c r="NGK40" s="927"/>
      <c r="NGL40" s="927"/>
      <c r="NGM40" s="927"/>
      <c r="NGN40" s="927"/>
      <c r="NGO40" s="927"/>
      <c r="NGP40" s="927"/>
      <c r="NGQ40" s="927"/>
      <c r="NGR40" s="927"/>
      <c r="NGS40" s="927"/>
      <c r="NGT40" s="927"/>
      <c r="NGU40" s="927"/>
      <c r="NGV40" s="927"/>
      <c r="NGW40" s="927"/>
      <c r="NGX40" s="927"/>
      <c r="NGY40" s="927"/>
      <c r="NGZ40" s="927"/>
      <c r="NHA40" s="927"/>
      <c r="NHB40" s="927"/>
      <c r="NHC40" s="927"/>
      <c r="NHD40" s="927"/>
      <c r="NHE40" s="927"/>
      <c r="NHF40" s="927"/>
      <c r="NHG40" s="927"/>
      <c r="NHH40" s="927"/>
      <c r="NHI40" s="927"/>
      <c r="NHJ40" s="927"/>
      <c r="NHK40" s="927"/>
      <c r="NHL40" s="927"/>
      <c r="NHM40" s="927"/>
      <c r="NHN40" s="927"/>
      <c r="NHO40" s="927"/>
      <c r="NHP40" s="927"/>
      <c r="NHQ40" s="927"/>
      <c r="NHR40" s="927"/>
      <c r="NHS40" s="927"/>
      <c r="NHT40" s="927"/>
      <c r="NHU40" s="927"/>
      <c r="NHV40" s="927"/>
      <c r="NHW40" s="927"/>
      <c r="NHX40" s="927"/>
      <c r="NHY40" s="927"/>
      <c r="NHZ40" s="927"/>
      <c r="NIA40" s="927"/>
      <c r="NIB40" s="927"/>
      <c r="NIC40" s="927"/>
      <c r="NID40" s="927"/>
      <c r="NIE40" s="927"/>
      <c r="NIF40" s="927"/>
      <c r="NIG40" s="927"/>
      <c r="NIH40" s="927"/>
      <c r="NII40" s="927"/>
      <c r="NIJ40" s="927"/>
      <c r="NIK40" s="927"/>
      <c r="NIL40" s="927"/>
      <c r="NIM40" s="927"/>
      <c r="NIN40" s="927"/>
      <c r="NIO40" s="927"/>
      <c r="NIP40" s="927"/>
      <c r="NIQ40" s="927"/>
      <c r="NIR40" s="927"/>
      <c r="NIS40" s="927"/>
      <c r="NIT40" s="927"/>
      <c r="NIU40" s="927"/>
      <c r="NIV40" s="927"/>
      <c r="NIW40" s="927"/>
      <c r="NIX40" s="927"/>
      <c r="NIY40" s="927"/>
      <c r="NIZ40" s="927"/>
      <c r="NJA40" s="927"/>
      <c r="NJB40" s="927"/>
      <c r="NJC40" s="927"/>
      <c r="NJD40" s="927"/>
      <c r="NJE40" s="927"/>
      <c r="NJF40" s="927"/>
      <c r="NJG40" s="927"/>
      <c r="NJH40" s="927"/>
      <c r="NJI40" s="927"/>
      <c r="NJJ40" s="927"/>
      <c r="NJK40" s="927"/>
      <c r="NJL40" s="927"/>
      <c r="NJM40" s="927"/>
      <c r="NJN40" s="927"/>
      <c r="NJO40" s="927"/>
      <c r="NJP40" s="927"/>
      <c r="NJQ40" s="927"/>
      <c r="NJR40" s="927"/>
      <c r="NJS40" s="927"/>
      <c r="NJT40" s="927"/>
      <c r="NJU40" s="927"/>
      <c r="NJV40" s="927"/>
      <c r="NJW40" s="927"/>
      <c r="NJX40" s="927"/>
      <c r="NJY40" s="927"/>
      <c r="NJZ40" s="927"/>
      <c r="NKA40" s="927"/>
      <c r="NKB40" s="927"/>
      <c r="NKC40" s="927"/>
      <c r="NKD40" s="927"/>
      <c r="NKE40" s="927"/>
      <c r="NKF40" s="927"/>
      <c r="NKG40" s="927"/>
      <c r="NKH40" s="927"/>
      <c r="NKI40" s="927"/>
      <c r="NKJ40" s="927"/>
      <c r="NKK40" s="927"/>
      <c r="NKL40" s="927"/>
      <c r="NKM40" s="927"/>
      <c r="NKN40" s="927"/>
      <c r="NKO40" s="927"/>
      <c r="NKP40" s="927"/>
      <c r="NKQ40" s="927"/>
      <c r="NKR40" s="927"/>
      <c r="NKS40" s="927"/>
      <c r="NKT40" s="927"/>
      <c r="NKU40" s="927"/>
      <c r="NKV40" s="927"/>
      <c r="NKW40" s="927"/>
      <c r="NKX40" s="927"/>
      <c r="NKY40" s="927"/>
      <c r="NKZ40" s="927"/>
      <c r="NLA40" s="927"/>
      <c r="NLB40" s="927"/>
      <c r="NLC40" s="927"/>
      <c r="NLD40" s="927"/>
      <c r="NLE40" s="927"/>
      <c r="NLF40" s="927"/>
      <c r="NLG40" s="927"/>
      <c r="NLH40" s="927"/>
      <c r="NLI40" s="927"/>
      <c r="NLJ40" s="927"/>
      <c r="NLK40" s="927"/>
      <c r="NLL40" s="927"/>
      <c r="NLM40" s="927"/>
      <c r="NLN40" s="927"/>
      <c r="NLO40" s="927"/>
      <c r="NLP40" s="927"/>
      <c r="NLQ40" s="927"/>
      <c r="NLR40" s="927"/>
      <c r="NLS40" s="927"/>
      <c r="NLT40" s="927"/>
      <c r="NLU40" s="927"/>
      <c r="NLV40" s="927"/>
      <c r="NLW40" s="927"/>
      <c r="NLX40" s="927"/>
      <c r="NLY40" s="927"/>
      <c r="NLZ40" s="927"/>
      <c r="NMA40" s="927"/>
      <c r="NMB40" s="927"/>
      <c r="NMC40" s="927"/>
      <c r="NMD40" s="927"/>
      <c r="NME40" s="927"/>
      <c r="NMF40" s="927"/>
      <c r="NMG40" s="927"/>
      <c r="NMH40" s="927"/>
      <c r="NMI40" s="927"/>
      <c r="NMJ40" s="927"/>
      <c r="NMK40" s="927"/>
      <c r="NML40" s="927"/>
      <c r="NMM40" s="927"/>
      <c r="NMN40" s="927"/>
      <c r="NMO40" s="927"/>
      <c r="NMP40" s="927"/>
      <c r="NMQ40" s="927"/>
      <c r="NMR40" s="927"/>
      <c r="NMS40" s="927"/>
      <c r="NMT40" s="927"/>
      <c r="NMU40" s="927"/>
      <c r="NMV40" s="927"/>
      <c r="NMW40" s="927"/>
      <c r="NMX40" s="927"/>
      <c r="NMY40" s="927"/>
      <c r="NMZ40" s="927"/>
      <c r="NNA40" s="927"/>
      <c r="NNB40" s="927"/>
      <c r="NNC40" s="927"/>
      <c r="NND40" s="927"/>
      <c r="NNE40" s="927"/>
      <c r="NNF40" s="927"/>
      <c r="NNG40" s="927"/>
      <c r="NNH40" s="927"/>
      <c r="NNI40" s="927"/>
      <c r="NNJ40" s="927"/>
      <c r="NNK40" s="927"/>
      <c r="NNL40" s="927"/>
      <c r="NNM40" s="927"/>
      <c r="NNN40" s="927"/>
      <c r="NNO40" s="927"/>
      <c r="NNP40" s="927"/>
      <c r="NNQ40" s="927"/>
      <c r="NNR40" s="927"/>
      <c r="NNS40" s="927"/>
      <c r="NNT40" s="927"/>
      <c r="NNU40" s="927"/>
      <c r="NNV40" s="927"/>
      <c r="NNW40" s="927"/>
      <c r="NNX40" s="927"/>
      <c r="NNY40" s="927"/>
      <c r="NNZ40" s="927"/>
      <c r="NOA40" s="927"/>
      <c r="NOB40" s="927"/>
      <c r="NOC40" s="927"/>
      <c r="NOD40" s="927"/>
      <c r="NOE40" s="927"/>
      <c r="NOF40" s="927"/>
      <c r="NOG40" s="927"/>
      <c r="NOH40" s="927"/>
      <c r="NOI40" s="927"/>
      <c r="NOJ40" s="927"/>
      <c r="NOK40" s="927"/>
      <c r="NOL40" s="927"/>
      <c r="NOM40" s="927"/>
      <c r="NON40" s="927"/>
      <c r="NOO40" s="927"/>
      <c r="NOP40" s="927"/>
      <c r="NOQ40" s="927"/>
      <c r="NOR40" s="927"/>
      <c r="NOS40" s="927"/>
      <c r="NOT40" s="927"/>
      <c r="NOU40" s="927"/>
      <c r="NOV40" s="927"/>
      <c r="NOW40" s="927"/>
      <c r="NOX40" s="927"/>
      <c r="NOY40" s="927"/>
      <c r="NOZ40" s="927"/>
      <c r="NPA40" s="927"/>
      <c r="NPB40" s="927"/>
      <c r="NPC40" s="927"/>
      <c r="NPD40" s="927"/>
      <c r="NPE40" s="927"/>
      <c r="NPF40" s="927"/>
      <c r="NPG40" s="927"/>
      <c r="NPH40" s="927"/>
      <c r="NPI40" s="927"/>
      <c r="NPJ40" s="927"/>
      <c r="NPK40" s="927"/>
      <c r="NPL40" s="927"/>
      <c r="NPM40" s="927"/>
      <c r="NPN40" s="927"/>
      <c r="NPO40" s="927"/>
      <c r="NPP40" s="927"/>
      <c r="NPQ40" s="927"/>
      <c r="NPR40" s="927"/>
      <c r="NPS40" s="927"/>
      <c r="NPT40" s="927"/>
      <c r="NPU40" s="927"/>
      <c r="NPV40" s="927"/>
      <c r="NPW40" s="927"/>
      <c r="NPX40" s="927"/>
      <c r="NPY40" s="927"/>
      <c r="NPZ40" s="927"/>
      <c r="NQA40" s="927"/>
      <c r="NQB40" s="927"/>
      <c r="NQC40" s="927"/>
      <c r="NQD40" s="927"/>
      <c r="NQE40" s="927"/>
      <c r="NQF40" s="927"/>
      <c r="NQG40" s="927"/>
      <c r="NQH40" s="927"/>
      <c r="NQI40" s="927"/>
      <c r="NQJ40" s="927"/>
      <c r="NQK40" s="927"/>
      <c r="NQL40" s="927"/>
      <c r="NQM40" s="927"/>
      <c r="NQN40" s="927"/>
      <c r="NQO40" s="927"/>
      <c r="NQP40" s="927"/>
      <c r="NQQ40" s="927"/>
      <c r="NQR40" s="927"/>
      <c r="NQS40" s="927"/>
      <c r="NQT40" s="927"/>
      <c r="NQU40" s="927"/>
      <c r="NQV40" s="927"/>
      <c r="NQW40" s="927"/>
      <c r="NQX40" s="927"/>
      <c r="NQY40" s="927"/>
      <c r="NQZ40" s="927"/>
      <c r="NRA40" s="927"/>
      <c r="NRB40" s="927"/>
      <c r="NRC40" s="927"/>
      <c r="NRD40" s="927"/>
      <c r="NRE40" s="927"/>
      <c r="NRF40" s="927"/>
      <c r="NRG40" s="927"/>
      <c r="NRH40" s="927"/>
      <c r="NRI40" s="927"/>
      <c r="NRJ40" s="927"/>
      <c r="NRK40" s="927"/>
      <c r="NRL40" s="927"/>
      <c r="NRM40" s="927"/>
      <c r="NRN40" s="927"/>
      <c r="NRO40" s="927"/>
      <c r="NRP40" s="927"/>
      <c r="NRQ40" s="927"/>
      <c r="NRR40" s="927"/>
      <c r="NRS40" s="927"/>
      <c r="NRT40" s="927"/>
      <c r="NRU40" s="927"/>
      <c r="NRV40" s="927"/>
      <c r="NRW40" s="927"/>
      <c r="NRX40" s="927"/>
      <c r="NRY40" s="927"/>
      <c r="NRZ40" s="927"/>
      <c r="NSA40" s="927"/>
      <c r="NSB40" s="927"/>
      <c r="NSC40" s="927"/>
      <c r="NSD40" s="927"/>
      <c r="NSE40" s="927"/>
      <c r="NSF40" s="927"/>
      <c r="NSG40" s="927"/>
      <c r="NSH40" s="927"/>
      <c r="NSI40" s="927"/>
      <c r="NSJ40" s="927"/>
      <c r="NSK40" s="927"/>
      <c r="NSL40" s="927"/>
      <c r="NSM40" s="927"/>
      <c r="NSN40" s="927"/>
      <c r="NSO40" s="927"/>
      <c r="NSP40" s="927"/>
      <c r="NSQ40" s="927"/>
      <c r="NSR40" s="927"/>
      <c r="NSS40" s="927"/>
      <c r="NST40" s="927"/>
      <c r="NSU40" s="927"/>
      <c r="NSV40" s="927"/>
      <c r="NSW40" s="927"/>
      <c r="NSX40" s="927"/>
      <c r="NSY40" s="927"/>
      <c r="NSZ40" s="927"/>
      <c r="NTA40" s="927"/>
      <c r="NTB40" s="927"/>
      <c r="NTC40" s="927"/>
      <c r="NTD40" s="927"/>
      <c r="NTE40" s="927"/>
      <c r="NTF40" s="927"/>
      <c r="NTG40" s="927"/>
      <c r="NTH40" s="927"/>
      <c r="NTI40" s="927"/>
      <c r="NTJ40" s="927"/>
      <c r="NTK40" s="927"/>
      <c r="NTL40" s="927"/>
      <c r="NTM40" s="927"/>
      <c r="NTN40" s="927"/>
      <c r="NTO40" s="927"/>
      <c r="NTP40" s="927"/>
      <c r="NTQ40" s="927"/>
      <c r="NTR40" s="927"/>
      <c r="NTS40" s="927"/>
      <c r="NTT40" s="927"/>
      <c r="NTU40" s="927"/>
      <c r="NTV40" s="927"/>
      <c r="NTW40" s="927"/>
      <c r="NTX40" s="927"/>
      <c r="NTY40" s="927"/>
      <c r="NTZ40" s="927"/>
      <c r="NUA40" s="927"/>
      <c r="NUB40" s="927"/>
      <c r="NUC40" s="927"/>
      <c r="NUD40" s="927"/>
      <c r="NUE40" s="927"/>
      <c r="NUF40" s="927"/>
      <c r="NUG40" s="927"/>
      <c r="NUH40" s="927"/>
      <c r="NUI40" s="927"/>
      <c r="NUJ40" s="927"/>
      <c r="NUK40" s="927"/>
      <c r="NUL40" s="927"/>
      <c r="NUM40" s="927"/>
      <c r="NUN40" s="927"/>
      <c r="NUO40" s="927"/>
      <c r="NUP40" s="927"/>
      <c r="NUQ40" s="927"/>
      <c r="NUR40" s="927"/>
      <c r="NUS40" s="927"/>
      <c r="NUT40" s="927"/>
      <c r="NUU40" s="927"/>
      <c r="NUV40" s="927"/>
      <c r="NUW40" s="927"/>
      <c r="NUX40" s="927"/>
      <c r="NUY40" s="927"/>
      <c r="NUZ40" s="927"/>
      <c r="NVA40" s="927"/>
      <c r="NVB40" s="927"/>
      <c r="NVC40" s="927"/>
      <c r="NVD40" s="927"/>
      <c r="NVE40" s="927"/>
      <c r="NVF40" s="927"/>
      <c r="NVG40" s="927"/>
      <c r="NVH40" s="927"/>
      <c r="NVI40" s="927"/>
      <c r="NVJ40" s="927"/>
      <c r="NVK40" s="927"/>
      <c r="NVL40" s="927"/>
      <c r="NVM40" s="927"/>
      <c r="NVN40" s="927"/>
      <c r="NVO40" s="927"/>
      <c r="NVP40" s="927"/>
      <c r="NVQ40" s="927"/>
      <c r="NVR40" s="927"/>
      <c r="NVS40" s="927"/>
      <c r="NVT40" s="927"/>
      <c r="NVU40" s="927"/>
      <c r="NVV40" s="927"/>
      <c r="NVW40" s="927"/>
      <c r="NVX40" s="927"/>
      <c r="NVY40" s="927"/>
      <c r="NVZ40" s="927"/>
      <c r="NWA40" s="927"/>
      <c r="NWB40" s="927"/>
      <c r="NWC40" s="927"/>
      <c r="NWD40" s="927"/>
      <c r="NWE40" s="927"/>
      <c r="NWF40" s="927"/>
      <c r="NWG40" s="927"/>
      <c r="NWH40" s="927"/>
      <c r="NWI40" s="927"/>
      <c r="NWJ40" s="927"/>
      <c r="NWK40" s="927"/>
      <c r="NWL40" s="927"/>
      <c r="NWM40" s="927"/>
      <c r="NWN40" s="927"/>
      <c r="NWO40" s="927"/>
      <c r="NWP40" s="927"/>
      <c r="NWQ40" s="927"/>
      <c r="NWR40" s="927"/>
      <c r="NWS40" s="927"/>
      <c r="NWT40" s="927"/>
      <c r="NWU40" s="927"/>
      <c r="NWV40" s="927"/>
      <c r="NWW40" s="927"/>
      <c r="NWX40" s="927"/>
      <c r="NWY40" s="927"/>
      <c r="NWZ40" s="927"/>
      <c r="NXA40" s="927"/>
      <c r="NXB40" s="927"/>
      <c r="NXC40" s="927"/>
      <c r="NXD40" s="927"/>
      <c r="NXE40" s="927"/>
      <c r="NXF40" s="927"/>
      <c r="NXG40" s="927"/>
      <c r="NXH40" s="927"/>
      <c r="NXI40" s="927"/>
      <c r="NXJ40" s="927"/>
      <c r="NXK40" s="927"/>
      <c r="NXL40" s="927"/>
      <c r="NXM40" s="927"/>
      <c r="NXN40" s="927"/>
      <c r="NXO40" s="927"/>
      <c r="NXP40" s="927"/>
      <c r="NXQ40" s="927"/>
      <c r="NXR40" s="927"/>
      <c r="NXS40" s="927"/>
      <c r="NXT40" s="927"/>
      <c r="NXU40" s="927"/>
      <c r="NXV40" s="927"/>
      <c r="NXW40" s="927"/>
      <c r="NXX40" s="927"/>
      <c r="NXY40" s="927"/>
      <c r="NXZ40" s="927"/>
      <c r="NYA40" s="927"/>
      <c r="NYB40" s="927"/>
      <c r="NYC40" s="927"/>
      <c r="NYD40" s="927"/>
      <c r="NYE40" s="927"/>
      <c r="NYF40" s="927"/>
      <c r="NYG40" s="927"/>
      <c r="NYH40" s="927"/>
      <c r="NYI40" s="927"/>
      <c r="NYJ40" s="927"/>
      <c r="NYK40" s="927"/>
      <c r="NYL40" s="927"/>
      <c r="NYM40" s="927"/>
      <c r="NYN40" s="927"/>
      <c r="NYO40" s="927"/>
      <c r="NYP40" s="927"/>
      <c r="NYQ40" s="927"/>
      <c r="NYR40" s="927"/>
      <c r="NYS40" s="927"/>
      <c r="NYT40" s="927"/>
      <c r="NYU40" s="927"/>
      <c r="NYV40" s="927"/>
      <c r="NYW40" s="927"/>
      <c r="NYX40" s="927"/>
      <c r="NYY40" s="927"/>
      <c r="NYZ40" s="927"/>
      <c r="NZA40" s="927"/>
      <c r="NZB40" s="927"/>
      <c r="NZC40" s="927"/>
      <c r="NZD40" s="927"/>
      <c r="NZE40" s="927"/>
      <c r="NZF40" s="927"/>
      <c r="NZG40" s="927"/>
      <c r="NZH40" s="927"/>
      <c r="NZI40" s="927"/>
      <c r="NZJ40" s="927"/>
      <c r="NZK40" s="927"/>
      <c r="NZL40" s="927"/>
      <c r="NZM40" s="927"/>
      <c r="NZN40" s="927"/>
      <c r="NZO40" s="927"/>
      <c r="NZP40" s="927"/>
      <c r="NZQ40" s="927"/>
      <c r="NZR40" s="927"/>
      <c r="NZS40" s="927"/>
      <c r="NZT40" s="927"/>
      <c r="NZU40" s="927"/>
      <c r="NZV40" s="927"/>
      <c r="NZW40" s="927"/>
      <c r="NZX40" s="927"/>
      <c r="NZY40" s="927"/>
      <c r="NZZ40" s="927"/>
      <c r="OAA40" s="927"/>
      <c r="OAB40" s="927"/>
      <c r="OAC40" s="927"/>
      <c r="OAD40" s="927"/>
      <c r="OAE40" s="927"/>
      <c r="OAF40" s="927"/>
      <c r="OAG40" s="927"/>
      <c r="OAH40" s="927"/>
      <c r="OAI40" s="927"/>
      <c r="OAJ40" s="927"/>
      <c r="OAK40" s="927"/>
      <c r="OAL40" s="927"/>
      <c r="OAM40" s="927"/>
      <c r="OAN40" s="927"/>
      <c r="OAO40" s="927"/>
      <c r="OAP40" s="927"/>
      <c r="OAQ40" s="927"/>
      <c r="OAR40" s="927"/>
      <c r="OAS40" s="927"/>
      <c r="OAT40" s="927"/>
      <c r="OAU40" s="927"/>
      <c r="OAV40" s="927"/>
      <c r="OAW40" s="927"/>
      <c r="OAX40" s="927"/>
      <c r="OAY40" s="927"/>
      <c r="OAZ40" s="927"/>
      <c r="OBA40" s="927"/>
      <c r="OBB40" s="927"/>
      <c r="OBC40" s="927"/>
      <c r="OBD40" s="927"/>
      <c r="OBE40" s="927"/>
      <c r="OBF40" s="927"/>
      <c r="OBG40" s="927"/>
      <c r="OBH40" s="927"/>
      <c r="OBI40" s="927"/>
      <c r="OBJ40" s="927"/>
      <c r="OBK40" s="927"/>
      <c r="OBL40" s="927"/>
      <c r="OBM40" s="927"/>
      <c r="OBN40" s="927"/>
      <c r="OBO40" s="927"/>
      <c r="OBP40" s="927"/>
      <c r="OBQ40" s="927"/>
      <c r="OBR40" s="927"/>
      <c r="OBS40" s="927"/>
      <c r="OBT40" s="927"/>
      <c r="OBU40" s="927"/>
      <c r="OBV40" s="927"/>
      <c r="OBW40" s="927"/>
      <c r="OBX40" s="927"/>
      <c r="OBY40" s="927"/>
      <c r="OBZ40" s="927"/>
      <c r="OCA40" s="927"/>
      <c r="OCB40" s="927"/>
      <c r="OCC40" s="927"/>
      <c r="OCD40" s="927"/>
      <c r="OCE40" s="927"/>
      <c r="OCF40" s="927"/>
      <c r="OCG40" s="927"/>
      <c r="OCH40" s="927"/>
      <c r="OCI40" s="927"/>
      <c r="OCJ40" s="927"/>
      <c r="OCK40" s="927"/>
      <c r="OCL40" s="927"/>
      <c r="OCM40" s="927"/>
      <c r="OCN40" s="927"/>
      <c r="OCO40" s="927"/>
      <c r="OCP40" s="927"/>
      <c r="OCQ40" s="927"/>
      <c r="OCR40" s="927"/>
      <c r="OCS40" s="927"/>
      <c r="OCT40" s="927"/>
      <c r="OCU40" s="927"/>
      <c r="OCV40" s="927"/>
      <c r="OCW40" s="927"/>
      <c r="OCX40" s="927"/>
      <c r="OCY40" s="927"/>
      <c r="OCZ40" s="927"/>
      <c r="ODA40" s="927"/>
      <c r="ODB40" s="927"/>
      <c r="ODC40" s="927"/>
      <c r="ODD40" s="927"/>
      <c r="ODE40" s="927"/>
      <c r="ODF40" s="927"/>
      <c r="ODG40" s="927"/>
      <c r="ODH40" s="927"/>
      <c r="ODI40" s="927"/>
      <c r="ODJ40" s="927"/>
      <c r="ODK40" s="927"/>
      <c r="ODL40" s="927"/>
      <c r="ODM40" s="927"/>
      <c r="ODN40" s="927"/>
      <c r="ODO40" s="927"/>
      <c r="ODP40" s="927"/>
      <c r="ODQ40" s="927"/>
      <c r="ODR40" s="927"/>
      <c r="ODS40" s="927"/>
      <c r="ODT40" s="927"/>
      <c r="ODU40" s="927"/>
      <c r="ODV40" s="927"/>
      <c r="ODW40" s="927"/>
      <c r="ODX40" s="927"/>
      <c r="ODY40" s="927"/>
      <c r="ODZ40" s="927"/>
      <c r="OEA40" s="927"/>
      <c r="OEB40" s="927"/>
      <c r="OEC40" s="927"/>
      <c r="OED40" s="927"/>
      <c r="OEE40" s="927"/>
      <c r="OEF40" s="927"/>
      <c r="OEG40" s="927"/>
      <c r="OEH40" s="927"/>
      <c r="OEI40" s="927"/>
      <c r="OEJ40" s="927"/>
      <c r="OEK40" s="927"/>
      <c r="OEL40" s="927"/>
      <c r="OEM40" s="927"/>
      <c r="OEN40" s="927"/>
      <c r="OEO40" s="927"/>
      <c r="OEP40" s="927"/>
      <c r="OEQ40" s="927"/>
      <c r="OER40" s="927"/>
      <c r="OES40" s="927"/>
      <c r="OET40" s="927"/>
      <c r="OEU40" s="927"/>
      <c r="OEV40" s="927"/>
      <c r="OEW40" s="927"/>
      <c r="OEX40" s="927"/>
      <c r="OEY40" s="927"/>
      <c r="OEZ40" s="927"/>
      <c r="OFA40" s="927"/>
      <c r="OFB40" s="927"/>
      <c r="OFC40" s="927"/>
      <c r="OFD40" s="927"/>
      <c r="OFE40" s="927"/>
      <c r="OFF40" s="927"/>
      <c r="OFG40" s="927"/>
      <c r="OFH40" s="927"/>
      <c r="OFI40" s="927"/>
      <c r="OFJ40" s="927"/>
      <c r="OFK40" s="927"/>
      <c r="OFL40" s="927"/>
      <c r="OFM40" s="927"/>
      <c r="OFN40" s="927"/>
      <c r="OFO40" s="927"/>
      <c r="OFP40" s="927"/>
      <c r="OFQ40" s="927"/>
      <c r="OFR40" s="927"/>
      <c r="OFS40" s="927"/>
      <c r="OFT40" s="927"/>
      <c r="OFU40" s="927"/>
      <c r="OFV40" s="927"/>
      <c r="OFW40" s="927"/>
      <c r="OFX40" s="927"/>
      <c r="OFY40" s="927"/>
      <c r="OFZ40" s="927"/>
      <c r="OGA40" s="927"/>
      <c r="OGB40" s="927"/>
      <c r="OGC40" s="927"/>
      <c r="OGD40" s="927"/>
      <c r="OGE40" s="927"/>
      <c r="OGF40" s="927"/>
      <c r="OGG40" s="927"/>
      <c r="OGH40" s="927"/>
      <c r="OGI40" s="927"/>
      <c r="OGJ40" s="927"/>
      <c r="OGK40" s="927"/>
      <c r="OGL40" s="927"/>
      <c r="OGM40" s="927"/>
      <c r="OGN40" s="927"/>
      <c r="OGO40" s="927"/>
      <c r="OGP40" s="927"/>
      <c r="OGQ40" s="927"/>
      <c r="OGR40" s="927"/>
      <c r="OGS40" s="927"/>
      <c r="OGT40" s="927"/>
      <c r="OGU40" s="927"/>
      <c r="OGV40" s="927"/>
      <c r="OGW40" s="927"/>
      <c r="OGX40" s="927"/>
      <c r="OGY40" s="927"/>
      <c r="OGZ40" s="927"/>
      <c r="OHA40" s="927"/>
      <c r="OHB40" s="927"/>
      <c r="OHC40" s="927"/>
      <c r="OHD40" s="927"/>
      <c r="OHE40" s="927"/>
      <c r="OHF40" s="927"/>
      <c r="OHG40" s="927"/>
      <c r="OHH40" s="927"/>
      <c r="OHI40" s="927"/>
      <c r="OHJ40" s="927"/>
      <c r="OHK40" s="927"/>
      <c r="OHL40" s="927"/>
      <c r="OHM40" s="927"/>
      <c r="OHN40" s="927"/>
      <c r="OHO40" s="927"/>
      <c r="OHP40" s="927"/>
      <c r="OHQ40" s="927"/>
      <c r="OHR40" s="927"/>
      <c r="OHS40" s="927"/>
      <c r="OHT40" s="927"/>
      <c r="OHU40" s="927"/>
      <c r="OHV40" s="927"/>
      <c r="OHW40" s="927"/>
      <c r="OHX40" s="927"/>
      <c r="OHY40" s="927"/>
      <c r="OHZ40" s="927"/>
      <c r="OIA40" s="927"/>
      <c r="OIB40" s="927"/>
      <c r="OIC40" s="927"/>
      <c r="OID40" s="927"/>
      <c r="OIE40" s="927"/>
      <c r="OIF40" s="927"/>
      <c r="OIG40" s="927"/>
      <c r="OIH40" s="927"/>
      <c r="OII40" s="927"/>
      <c r="OIJ40" s="927"/>
      <c r="OIK40" s="927"/>
      <c r="OIL40" s="927"/>
      <c r="OIM40" s="927"/>
      <c r="OIN40" s="927"/>
      <c r="OIO40" s="927"/>
      <c r="OIP40" s="927"/>
      <c r="OIQ40" s="927"/>
      <c r="OIR40" s="927"/>
      <c r="OIS40" s="927"/>
      <c r="OIT40" s="927"/>
      <c r="OIU40" s="927"/>
      <c r="OIV40" s="927"/>
      <c r="OIW40" s="927"/>
      <c r="OIX40" s="927"/>
      <c r="OIY40" s="927"/>
      <c r="OIZ40" s="927"/>
      <c r="OJA40" s="927"/>
      <c r="OJB40" s="927"/>
      <c r="OJC40" s="927"/>
      <c r="OJD40" s="927"/>
      <c r="OJE40" s="927"/>
      <c r="OJF40" s="927"/>
      <c r="OJG40" s="927"/>
      <c r="OJH40" s="927"/>
      <c r="OJI40" s="927"/>
      <c r="OJJ40" s="927"/>
      <c r="OJK40" s="927"/>
      <c r="OJL40" s="927"/>
      <c r="OJM40" s="927"/>
      <c r="OJN40" s="927"/>
      <c r="OJO40" s="927"/>
      <c r="OJP40" s="927"/>
      <c r="OJQ40" s="927"/>
      <c r="OJR40" s="927"/>
      <c r="OJS40" s="927"/>
      <c r="OJT40" s="927"/>
      <c r="OJU40" s="927"/>
      <c r="OJV40" s="927"/>
      <c r="OJW40" s="927"/>
      <c r="OJX40" s="927"/>
      <c r="OJY40" s="927"/>
      <c r="OJZ40" s="927"/>
      <c r="OKA40" s="927"/>
      <c r="OKB40" s="927"/>
      <c r="OKC40" s="927"/>
      <c r="OKD40" s="927"/>
      <c r="OKE40" s="927"/>
      <c r="OKF40" s="927"/>
      <c r="OKG40" s="927"/>
      <c r="OKH40" s="927"/>
      <c r="OKI40" s="927"/>
      <c r="OKJ40" s="927"/>
      <c r="OKK40" s="927"/>
      <c r="OKL40" s="927"/>
      <c r="OKM40" s="927"/>
      <c r="OKN40" s="927"/>
      <c r="OKO40" s="927"/>
      <c r="OKP40" s="927"/>
      <c r="OKQ40" s="927"/>
      <c r="OKR40" s="927"/>
      <c r="OKS40" s="927"/>
      <c r="OKT40" s="927"/>
      <c r="OKU40" s="927"/>
      <c r="OKV40" s="927"/>
      <c r="OKW40" s="927"/>
      <c r="OKX40" s="927"/>
      <c r="OKY40" s="927"/>
      <c r="OKZ40" s="927"/>
      <c r="OLA40" s="927"/>
      <c r="OLB40" s="927"/>
      <c r="OLC40" s="927"/>
      <c r="OLD40" s="927"/>
      <c r="OLE40" s="927"/>
      <c r="OLF40" s="927"/>
      <c r="OLG40" s="927"/>
      <c r="OLH40" s="927"/>
      <c r="OLI40" s="927"/>
      <c r="OLJ40" s="927"/>
      <c r="OLK40" s="927"/>
      <c r="OLL40" s="927"/>
      <c r="OLM40" s="927"/>
      <c r="OLN40" s="927"/>
      <c r="OLO40" s="927"/>
      <c r="OLP40" s="927"/>
      <c r="OLQ40" s="927"/>
      <c r="OLR40" s="927"/>
      <c r="OLS40" s="927"/>
      <c r="OLT40" s="927"/>
      <c r="OLU40" s="927"/>
      <c r="OLV40" s="927"/>
      <c r="OLW40" s="927"/>
      <c r="OLX40" s="927"/>
      <c r="OLY40" s="927"/>
      <c r="OLZ40" s="927"/>
      <c r="OMA40" s="927"/>
      <c r="OMB40" s="927"/>
      <c r="OMC40" s="927"/>
      <c r="OMD40" s="927"/>
      <c r="OME40" s="927"/>
      <c r="OMF40" s="927"/>
      <c r="OMG40" s="927"/>
      <c r="OMH40" s="927"/>
      <c r="OMI40" s="927"/>
      <c r="OMJ40" s="927"/>
      <c r="OMK40" s="927"/>
      <c r="OML40" s="927"/>
      <c r="OMM40" s="927"/>
      <c r="OMN40" s="927"/>
      <c r="OMO40" s="927"/>
      <c r="OMP40" s="927"/>
      <c r="OMQ40" s="927"/>
      <c r="OMR40" s="927"/>
      <c r="OMS40" s="927"/>
      <c r="OMT40" s="927"/>
      <c r="OMU40" s="927"/>
      <c r="OMV40" s="927"/>
      <c r="OMW40" s="927"/>
      <c r="OMX40" s="927"/>
      <c r="OMY40" s="927"/>
      <c r="OMZ40" s="927"/>
      <c r="ONA40" s="927"/>
      <c r="ONB40" s="927"/>
      <c r="ONC40" s="927"/>
      <c r="OND40" s="927"/>
      <c r="ONE40" s="927"/>
      <c r="ONF40" s="927"/>
      <c r="ONG40" s="927"/>
      <c r="ONH40" s="927"/>
      <c r="ONI40" s="927"/>
      <c r="ONJ40" s="927"/>
      <c r="ONK40" s="927"/>
      <c r="ONL40" s="927"/>
      <c r="ONM40" s="927"/>
      <c r="ONN40" s="927"/>
      <c r="ONO40" s="927"/>
      <c r="ONP40" s="927"/>
      <c r="ONQ40" s="927"/>
      <c r="ONR40" s="927"/>
      <c r="ONS40" s="927"/>
      <c r="ONT40" s="927"/>
      <c r="ONU40" s="927"/>
      <c r="ONV40" s="927"/>
      <c r="ONW40" s="927"/>
      <c r="ONX40" s="927"/>
      <c r="ONY40" s="927"/>
      <c r="ONZ40" s="927"/>
      <c r="OOA40" s="927"/>
      <c r="OOB40" s="927"/>
      <c r="OOC40" s="927"/>
      <c r="OOD40" s="927"/>
      <c r="OOE40" s="927"/>
      <c r="OOF40" s="927"/>
      <c r="OOG40" s="927"/>
      <c r="OOH40" s="927"/>
      <c r="OOI40" s="927"/>
      <c r="OOJ40" s="927"/>
      <c r="OOK40" s="927"/>
      <c r="OOL40" s="927"/>
      <c r="OOM40" s="927"/>
      <c r="OON40" s="927"/>
      <c r="OOO40" s="927"/>
      <c r="OOP40" s="927"/>
      <c r="OOQ40" s="927"/>
      <c r="OOR40" s="927"/>
      <c r="OOS40" s="927"/>
      <c r="OOT40" s="927"/>
      <c r="OOU40" s="927"/>
      <c r="OOV40" s="927"/>
      <c r="OOW40" s="927"/>
      <c r="OOX40" s="927"/>
      <c r="OOY40" s="927"/>
      <c r="OOZ40" s="927"/>
      <c r="OPA40" s="927"/>
      <c r="OPB40" s="927"/>
      <c r="OPC40" s="927"/>
      <c r="OPD40" s="927"/>
      <c r="OPE40" s="927"/>
      <c r="OPF40" s="927"/>
      <c r="OPG40" s="927"/>
      <c r="OPH40" s="927"/>
      <c r="OPI40" s="927"/>
      <c r="OPJ40" s="927"/>
      <c r="OPK40" s="927"/>
      <c r="OPL40" s="927"/>
      <c r="OPM40" s="927"/>
      <c r="OPN40" s="927"/>
      <c r="OPO40" s="927"/>
      <c r="OPP40" s="927"/>
      <c r="OPQ40" s="927"/>
      <c r="OPR40" s="927"/>
      <c r="OPS40" s="927"/>
      <c r="OPT40" s="927"/>
      <c r="OPU40" s="927"/>
      <c r="OPV40" s="927"/>
      <c r="OPW40" s="927"/>
      <c r="OPX40" s="927"/>
      <c r="OPY40" s="927"/>
      <c r="OPZ40" s="927"/>
      <c r="OQA40" s="927"/>
      <c r="OQB40" s="927"/>
      <c r="OQC40" s="927"/>
      <c r="OQD40" s="927"/>
      <c r="OQE40" s="927"/>
      <c r="OQF40" s="927"/>
      <c r="OQG40" s="927"/>
      <c r="OQH40" s="927"/>
      <c r="OQI40" s="927"/>
      <c r="OQJ40" s="927"/>
      <c r="OQK40" s="927"/>
      <c r="OQL40" s="927"/>
      <c r="OQM40" s="927"/>
      <c r="OQN40" s="927"/>
      <c r="OQO40" s="927"/>
      <c r="OQP40" s="927"/>
      <c r="OQQ40" s="927"/>
      <c r="OQR40" s="927"/>
      <c r="OQS40" s="927"/>
      <c r="OQT40" s="927"/>
      <c r="OQU40" s="927"/>
      <c r="OQV40" s="927"/>
      <c r="OQW40" s="927"/>
      <c r="OQX40" s="927"/>
      <c r="OQY40" s="927"/>
      <c r="OQZ40" s="927"/>
      <c r="ORA40" s="927"/>
      <c r="ORB40" s="927"/>
      <c r="ORC40" s="927"/>
      <c r="ORD40" s="927"/>
      <c r="ORE40" s="927"/>
      <c r="ORF40" s="927"/>
      <c r="ORG40" s="927"/>
      <c r="ORH40" s="927"/>
      <c r="ORI40" s="927"/>
      <c r="ORJ40" s="927"/>
      <c r="ORK40" s="927"/>
      <c r="ORL40" s="927"/>
      <c r="ORM40" s="927"/>
      <c r="ORN40" s="927"/>
      <c r="ORO40" s="927"/>
      <c r="ORP40" s="927"/>
      <c r="ORQ40" s="927"/>
      <c r="ORR40" s="927"/>
      <c r="ORS40" s="927"/>
      <c r="ORT40" s="927"/>
      <c r="ORU40" s="927"/>
      <c r="ORV40" s="927"/>
      <c r="ORW40" s="927"/>
      <c r="ORX40" s="927"/>
      <c r="ORY40" s="927"/>
      <c r="ORZ40" s="927"/>
      <c r="OSA40" s="927"/>
      <c r="OSB40" s="927"/>
      <c r="OSC40" s="927"/>
      <c r="OSD40" s="927"/>
      <c r="OSE40" s="927"/>
      <c r="OSF40" s="927"/>
      <c r="OSG40" s="927"/>
      <c r="OSH40" s="927"/>
      <c r="OSI40" s="927"/>
      <c r="OSJ40" s="927"/>
      <c r="OSK40" s="927"/>
      <c r="OSL40" s="927"/>
      <c r="OSM40" s="927"/>
      <c r="OSN40" s="927"/>
      <c r="OSO40" s="927"/>
      <c r="OSP40" s="927"/>
      <c r="OSQ40" s="927"/>
      <c r="OSR40" s="927"/>
      <c r="OSS40" s="927"/>
      <c r="OST40" s="927"/>
      <c r="OSU40" s="927"/>
      <c r="OSV40" s="927"/>
      <c r="OSW40" s="927"/>
      <c r="OSX40" s="927"/>
      <c r="OSY40" s="927"/>
      <c r="OSZ40" s="927"/>
      <c r="OTA40" s="927"/>
      <c r="OTB40" s="927"/>
      <c r="OTC40" s="927"/>
      <c r="OTD40" s="927"/>
      <c r="OTE40" s="927"/>
      <c r="OTF40" s="927"/>
      <c r="OTG40" s="927"/>
      <c r="OTH40" s="927"/>
      <c r="OTI40" s="927"/>
      <c r="OTJ40" s="927"/>
      <c r="OTK40" s="927"/>
      <c r="OTL40" s="927"/>
      <c r="OTM40" s="927"/>
      <c r="OTN40" s="927"/>
      <c r="OTO40" s="927"/>
      <c r="OTP40" s="927"/>
      <c r="OTQ40" s="927"/>
      <c r="OTR40" s="927"/>
      <c r="OTS40" s="927"/>
      <c r="OTT40" s="927"/>
      <c r="OTU40" s="927"/>
      <c r="OTV40" s="927"/>
      <c r="OTW40" s="927"/>
      <c r="OTX40" s="927"/>
      <c r="OTY40" s="927"/>
      <c r="OTZ40" s="927"/>
      <c r="OUA40" s="927"/>
      <c r="OUB40" s="927"/>
      <c r="OUC40" s="927"/>
      <c r="OUD40" s="927"/>
      <c r="OUE40" s="927"/>
      <c r="OUF40" s="927"/>
      <c r="OUG40" s="927"/>
      <c r="OUH40" s="927"/>
      <c r="OUI40" s="927"/>
      <c r="OUJ40" s="927"/>
      <c r="OUK40" s="927"/>
      <c r="OUL40" s="927"/>
      <c r="OUM40" s="927"/>
      <c r="OUN40" s="927"/>
      <c r="OUO40" s="927"/>
      <c r="OUP40" s="927"/>
      <c r="OUQ40" s="927"/>
      <c r="OUR40" s="927"/>
      <c r="OUS40" s="927"/>
      <c r="OUT40" s="927"/>
      <c r="OUU40" s="927"/>
      <c r="OUV40" s="927"/>
      <c r="OUW40" s="927"/>
      <c r="OUX40" s="927"/>
      <c r="OUY40" s="927"/>
      <c r="OUZ40" s="927"/>
      <c r="OVA40" s="927"/>
      <c r="OVB40" s="927"/>
      <c r="OVC40" s="927"/>
      <c r="OVD40" s="927"/>
      <c r="OVE40" s="927"/>
      <c r="OVF40" s="927"/>
      <c r="OVG40" s="927"/>
      <c r="OVH40" s="927"/>
      <c r="OVI40" s="927"/>
      <c r="OVJ40" s="927"/>
      <c r="OVK40" s="927"/>
      <c r="OVL40" s="927"/>
      <c r="OVM40" s="927"/>
      <c r="OVN40" s="927"/>
      <c r="OVO40" s="927"/>
      <c r="OVP40" s="927"/>
      <c r="OVQ40" s="927"/>
      <c r="OVR40" s="927"/>
      <c r="OVS40" s="927"/>
      <c r="OVT40" s="927"/>
      <c r="OVU40" s="927"/>
      <c r="OVV40" s="927"/>
      <c r="OVW40" s="927"/>
      <c r="OVX40" s="927"/>
      <c r="OVY40" s="927"/>
      <c r="OVZ40" s="927"/>
      <c r="OWA40" s="927"/>
      <c r="OWB40" s="927"/>
      <c r="OWC40" s="927"/>
      <c r="OWD40" s="927"/>
      <c r="OWE40" s="927"/>
      <c r="OWF40" s="927"/>
      <c r="OWG40" s="927"/>
      <c r="OWH40" s="927"/>
      <c r="OWI40" s="927"/>
      <c r="OWJ40" s="927"/>
      <c r="OWK40" s="927"/>
      <c r="OWL40" s="927"/>
      <c r="OWM40" s="927"/>
      <c r="OWN40" s="927"/>
      <c r="OWO40" s="927"/>
      <c r="OWP40" s="927"/>
      <c r="OWQ40" s="927"/>
      <c r="OWR40" s="927"/>
      <c r="OWS40" s="927"/>
      <c r="OWT40" s="927"/>
      <c r="OWU40" s="927"/>
      <c r="OWV40" s="927"/>
      <c r="OWW40" s="927"/>
      <c r="OWX40" s="927"/>
      <c r="OWY40" s="927"/>
      <c r="OWZ40" s="927"/>
      <c r="OXA40" s="927"/>
      <c r="OXB40" s="927"/>
      <c r="OXC40" s="927"/>
      <c r="OXD40" s="927"/>
      <c r="OXE40" s="927"/>
      <c r="OXF40" s="927"/>
      <c r="OXG40" s="927"/>
      <c r="OXH40" s="927"/>
      <c r="OXI40" s="927"/>
      <c r="OXJ40" s="927"/>
      <c r="OXK40" s="927"/>
      <c r="OXL40" s="927"/>
      <c r="OXM40" s="927"/>
      <c r="OXN40" s="927"/>
      <c r="OXO40" s="927"/>
      <c r="OXP40" s="927"/>
      <c r="OXQ40" s="927"/>
      <c r="OXR40" s="927"/>
      <c r="OXS40" s="927"/>
      <c r="OXT40" s="927"/>
      <c r="OXU40" s="927"/>
      <c r="OXV40" s="927"/>
      <c r="OXW40" s="927"/>
      <c r="OXX40" s="927"/>
      <c r="OXY40" s="927"/>
      <c r="OXZ40" s="927"/>
      <c r="OYA40" s="927"/>
      <c r="OYB40" s="927"/>
      <c r="OYC40" s="927"/>
      <c r="OYD40" s="927"/>
      <c r="OYE40" s="927"/>
      <c r="OYF40" s="927"/>
      <c r="OYG40" s="927"/>
      <c r="OYH40" s="927"/>
      <c r="OYI40" s="927"/>
      <c r="OYJ40" s="927"/>
      <c r="OYK40" s="927"/>
      <c r="OYL40" s="927"/>
      <c r="OYM40" s="927"/>
      <c r="OYN40" s="927"/>
      <c r="OYO40" s="927"/>
      <c r="OYP40" s="927"/>
      <c r="OYQ40" s="927"/>
      <c r="OYR40" s="927"/>
      <c r="OYS40" s="927"/>
      <c r="OYT40" s="927"/>
      <c r="OYU40" s="927"/>
      <c r="OYV40" s="927"/>
      <c r="OYW40" s="927"/>
      <c r="OYX40" s="927"/>
      <c r="OYY40" s="927"/>
      <c r="OYZ40" s="927"/>
      <c r="OZA40" s="927"/>
      <c r="OZB40" s="927"/>
      <c r="OZC40" s="927"/>
      <c r="OZD40" s="927"/>
      <c r="OZE40" s="927"/>
      <c r="OZF40" s="927"/>
      <c r="OZG40" s="927"/>
      <c r="OZH40" s="927"/>
      <c r="OZI40" s="927"/>
      <c r="OZJ40" s="927"/>
      <c r="OZK40" s="927"/>
      <c r="OZL40" s="927"/>
      <c r="OZM40" s="927"/>
      <c r="OZN40" s="927"/>
      <c r="OZO40" s="927"/>
      <c r="OZP40" s="927"/>
      <c r="OZQ40" s="927"/>
      <c r="OZR40" s="927"/>
      <c r="OZS40" s="927"/>
      <c r="OZT40" s="927"/>
      <c r="OZU40" s="927"/>
      <c r="OZV40" s="927"/>
      <c r="OZW40" s="927"/>
      <c r="OZX40" s="927"/>
      <c r="OZY40" s="927"/>
      <c r="OZZ40" s="927"/>
      <c r="PAA40" s="927"/>
      <c r="PAB40" s="927"/>
      <c r="PAC40" s="927"/>
      <c r="PAD40" s="927"/>
      <c r="PAE40" s="927"/>
      <c r="PAF40" s="927"/>
      <c r="PAG40" s="927"/>
      <c r="PAH40" s="927"/>
      <c r="PAI40" s="927"/>
      <c r="PAJ40" s="927"/>
      <c r="PAK40" s="927"/>
      <c r="PAL40" s="927"/>
      <c r="PAM40" s="927"/>
      <c r="PAN40" s="927"/>
      <c r="PAO40" s="927"/>
      <c r="PAP40" s="927"/>
      <c r="PAQ40" s="927"/>
      <c r="PAR40" s="927"/>
      <c r="PAS40" s="927"/>
      <c r="PAT40" s="927"/>
      <c r="PAU40" s="927"/>
      <c r="PAV40" s="927"/>
      <c r="PAW40" s="927"/>
      <c r="PAX40" s="927"/>
      <c r="PAY40" s="927"/>
      <c r="PAZ40" s="927"/>
      <c r="PBA40" s="927"/>
      <c r="PBB40" s="927"/>
      <c r="PBC40" s="927"/>
      <c r="PBD40" s="927"/>
      <c r="PBE40" s="927"/>
      <c r="PBF40" s="927"/>
      <c r="PBG40" s="927"/>
      <c r="PBH40" s="927"/>
      <c r="PBI40" s="927"/>
      <c r="PBJ40" s="927"/>
      <c r="PBK40" s="927"/>
      <c r="PBL40" s="927"/>
      <c r="PBM40" s="927"/>
      <c r="PBN40" s="927"/>
      <c r="PBO40" s="927"/>
      <c r="PBP40" s="927"/>
      <c r="PBQ40" s="927"/>
      <c r="PBR40" s="927"/>
      <c r="PBS40" s="927"/>
      <c r="PBT40" s="927"/>
      <c r="PBU40" s="927"/>
      <c r="PBV40" s="927"/>
      <c r="PBW40" s="927"/>
      <c r="PBX40" s="927"/>
      <c r="PBY40" s="927"/>
      <c r="PBZ40" s="927"/>
      <c r="PCA40" s="927"/>
      <c r="PCB40" s="927"/>
      <c r="PCC40" s="927"/>
      <c r="PCD40" s="927"/>
      <c r="PCE40" s="927"/>
      <c r="PCF40" s="927"/>
      <c r="PCG40" s="927"/>
      <c r="PCH40" s="927"/>
      <c r="PCI40" s="927"/>
      <c r="PCJ40" s="927"/>
      <c r="PCK40" s="927"/>
      <c r="PCL40" s="927"/>
      <c r="PCM40" s="927"/>
      <c r="PCN40" s="927"/>
      <c r="PCO40" s="927"/>
      <c r="PCP40" s="927"/>
      <c r="PCQ40" s="927"/>
      <c r="PCR40" s="927"/>
      <c r="PCS40" s="927"/>
      <c r="PCT40" s="927"/>
      <c r="PCU40" s="927"/>
      <c r="PCV40" s="927"/>
      <c r="PCW40" s="927"/>
      <c r="PCX40" s="927"/>
      <c r="PCY40" s="927"/>
      <c r="PCZ40" s="927"/>
      <c r="PDA40" s="927"/>
      <c r="PDB40" s="927"/>
      <c r="PDC40" s="927"/>
      <c r="PDD40" s="927"/>
      <c r="PDE40" s="927"/>
      <c r="PDF40" s="927"/>
      <c r="PDG40" s="927"/>
      <c r="PDH40" s="927"/>
      <c r="PDI40" s="927"/>
      <c r="PDJ40" s="927"/>
      <c r="PDK40" s="927"/>
      <c r="PDL40" s="927"/>
      <c r="PDM40" s="927"/>
      <c r="PDN40" s="927"/>
      <c r="PDO40" s="927"/>
      <c r="PDP40" s="927"/>
      <c r="PDQ40" s="927"/>
      <c r="PDR40" s="927"/>
      <c r="PDS40" s="927"/>
      <c r="PDT40" s="927"/>
      <c r="PDU40" s="927"/>
      <c r="PDV40" s="927"/>
      <c r="PDW40" s="927"/>
      <c r="PDX40" s="927"/>
      <c r="PDY40" s="927"/>
      <c r="PDZ40" s="927"/>
      <c r="PEA40" s="927"/>
      <c r="PEB40" s="927"/>
      <c r="PEC40" s="927"/>
      <c r="PED40" s="927"/>
      <c r="PEE40" s="927"/>
      <c r="PEF40" s="927"/>
      <c r="PEG40" s="927"/>
      <c r="PEH40" s="927"/>
      <c r="PEI40" s="927"/>
      <c r="PEJ40" s="927"/>
      <c r="PEK40" s="927"/>
      <c r="PEL40" s="927"/>
      <c r="PEM40" s="927"/>
      <c r="PEN40" s="927"/>
      <c r="PEO40" s="927"/>
      <c r="PEP40" s="927"/>
      <c r="PEQ40" s="927"/>
      <c r="PER40" s="927"/>
      <c r="PES40" s="927"/>
      <c r="PET40" s="927"/>
      <c r="PEU40" s="927"/>
      <c r="PEV40" s="927"/>
      <c r="PEW40" s="927"/>
      <c r="PEX40" s="927"/>
      <c r="PEY40" s="927"/>
      <c r="PEZ40" s="927"/>
      <c r="PFA40" s="927"/>
      <c r="PFB40" s="927"/>
      <c r="PFC40" s="927"/>
      <c r="PFD40" s="927"/>
      <c r="PFE40" s="927"/>
      <c r="PFF40" s="927"/>
      <c r="PFG40" s="927"/>
      <c r="PFH40" s="927"/>
      <c r="PFI40" s="927"/>
      <c r="PFJ40" s="927"/>
      <c r="PFK40" s="927"/>
      <c r="PFL40" s="927"/>
      <c r="PFM40" s="927"/>
      <c r="PFN40" s="927"/>
      <c r="PFO40" s="927"/>
      <c r="PFP40" s="927"/>
      <c r="PFQ40" s="927"/>
      <c r="PFR40" s="927"/>
      <c r="PFS40" s="927"/>
      <c r="PFT40" s="927"/>
      <c r="PFU40" s="927"/>
      <c r="PFV40" s="927"/>
      <c r="PFW40" s="927"/>
      <c r="PFX40" s="927"/>
      <c r="PFY40" s="927"/>
      <c r="PFZ40" s="927"/>
      <c r="PGA40" s="927"/>
      <c r="PGB40" s="927"/>
      <c r="PGC40" s="927"/>
      <c r="PGD40" s="927"/>
      <c r="PGE40" s="927"/>
      <c r="PGF40" s="927"/>
      <c r="PGG40" s="927"/>
      <c r="PGH40" s="927"/>
      <c r="PGI40" s="927"/>
      <c r="PGJ40" s="927"/>
      <c r="PGK40" s="927"/>
      <c r="PGL40" s="927"/>
      <c r="PGM40" s="927"/>
      <c r="PGN40" s="927"/>
      <c r="PGO40" s="927"/>
      <c r="PGP40" s="927"/>
      <c r="PGQ40" s="927"/>
      <c r="PGR40" s="927"/>
      <c r="PGS40" s="927"/>
      <c r="PGT40" s="927"/>
      <c r="PGU40" s="927"/>
      <c r="PGV40" s="927"/>
      <c r="PGW40" s="927"/>
      <c r="PGX40" s="927"/>
      <c r="PGY40" s="927"/>
      <c r="PGZ40" s="927"/>
      <c r="PHA40" s="927"/>
      <c r="PHB40" s="927"/>
      <c r="PHC40" s="927"/>
      <c r="PHD40" s="927"/>
      <c r="PHE40" s="927"/>
      <c r="PHF40" s="927"/>
      <c r="PHG40" s="927"/>
      <c r="PHH40" s="927"/>
      <c r="PHI40" s="927"/>
      <c r="PHJ40" s="927"/>
      <c r="PHK40" s="927"/>
      <c r="PHL40" s="927"/>
      <c r="PHM40" s="927"/>
      <c r="PHN40" s="927"/>
      <c r="PHO40" s="927"/>
      <c r="PHP40" s="927"/>
      <c r="PHQ40" s="927"/>
      <c r="PHR40" s="927"/>
      <c r="PHS40" s="927"/>
      <c r="PHT40" s="927"/>
      <c r="PHU40" s="927"/>
      <c r="PHV40" s="927"/>
      <c r="PHW40" s="927"/>
      <c r="PHX40" s="927"/>
      <c r="PHY40" s="927"/>
      <c r="PHZ40" s="927"/>
      <c r="PIA40" s="927"/>
      <c r="PIB40" s="927"/>
      <c r="PIC40" s="927"/>
      <c r="PID40" s="927"/>
      <c r="PIE40" s="927"/>
      <c r="PIF40" s="927"/>
      <c r="PIG40" s="927"/>
      <c r="PIH40" s="927"/>
      <c r="PII40" s="927"/>
      <c r="PIJ40" s="927"/>
      <c r="PIK40" s="927"/>
      <c r="PIL40" s="927"/>
      <c r="PIM40" s="927"/>
      <c r="PIN40" s="927"/>
      <c r="PIO40" s="927"/>
      <c r="PIP40" s="927"/>
      <c r="PIQ40" s="927"/>
      <c r="PIR40" s="927"/>
      <c r="PIS40" s="927"/>
      <c r="PIT40" s="927"/>
      <c r="PIU40" s="927"/>
      <c r="PIV40" s="927"/>
      <c r="PIW40" s="927"/>
      <c r="PIX40" s="927"/>
      <c r="PIY40" s="927"/>
      <c r="PIZ40" s="927"/>
      <c r="PJA40" s="927"/>
      <c r="PJB40" s="927"/>
      <c r="PJC40" s="927"/>
      <c r="PJD40" s="927"/>
      <c r="PJE40" s="927"/>
      <c r="PJF40" s="927"/>
      <c r="PJG40" s="927"/>
      <c r="PJH40" s="927"/>
      <c r="PJI40" s="927"/>
      <c r="PJJ40" s="927"/>
      <c r="PJK40" s="927"/>
      <c r="PJL40" s="927"/>
      <c r="PJM40" s="927"/>
      <c r="PJN40" s="927"/>
      <c r="PJO40" s="927"/>
      <c r="PJP40" s="927"/>
      <c r="PJQ40" s="927"/>
      <c r="PJR40" s="927"/>
      <c r="PJS40" s="927"/>
      <c r="PJT40" s="927"/>
      <c r="PJU40" s="927"/>
      <c r="PJV40" s="927"/>
      <c r="PJW40" s="927"/>
      <c r="PJX40" s="927"/>
      <c r="PJY40" s="927"/>
      <c r="PJZ40" s="927"/>
      <c r="PKA40" s="927"/>
      <c r="PKB40" s="927"/>
      <c r="PKC40" s="927"/>
      <c r="PKD40" s="927"/>
      <c r="PKE40" s="927"/>
      <c r="PKF40" s="927"/>
      <c r="PKG40" s="927"/>
      <c r="PKH40" s="927"/>
      <c r="PKI40" s="927"/>
      <c r="PKJ40" s="927"/>
      <c r="PKK40" s="927"/>
      <c r="PKL40" s="927"/>
      <c r="PKM40" s="927"/>
      <c r="PKN40" s="927"/>
      <c r="PKO40" s="927"/>
      <c r="PKP40" s="927"/>
      <c r="PKQ40" s="927"/>
      <c r="PKR40" s="927"/>
      <c r="PKS40" s="927"/>
      <c r="PKT40" s="927"/>
      <c r="PKU40" s="927"/>
      <c r="PKV40" s="927"/>
      <c r="PKW40" s="927"/>
      <c r="PKX40" s="927"/>
      <c r="PKY40" s="927"/>
      <c r="PKZ40" s="927"/>
      <c r="PLA40" s="927"/>
      <c r="PLB40" s="927"/>
      <c r="PLC40" s="927"/>
      <c r="PLD40" s="927"/>
      <c r="PLE40" s="927"/>
      <c r="PLF40" s="927"/>
      <c r="PLG40" s="927"/>
      <c r="PLH40" s="927"/>
      <c r="PLI40" s="927"/>
      <c r="PLJ40" s="927"/>
      <c r="PLK40" s="927"/>
      <c r="PLL40" s="927"/>
      <c r="PLM40" s="927"/>
      <c r="PLN40" s="927"/>
      <c r="PLO40" s="927"/>
      <c r="PLP40" s="927"/>
      <c r="PLQ40" s="927"/>
      <c r="PLR40" s="927"/>
      <c r="PLS40" s="927"/>
      <c r="PLT40" s="927"/>
      <c r="PLU40" s="927"/>
      <c r="PLV40" s="927"/>
      <c r="PLW40" s="927"/>
      <c r="PLX40" s="927"/>
      <c r="PLY40" s="927"/>
      <c r="PLZ40" s="927"/>
      <c r="PMA40" s="927"/>
      <c r="PMB40" s="927"/>
      <c r="PMC40" s="927"/>
      <c r="PMD40" s="927"/>
      <c r="PME40" s="927"/>
      <c r="PMF40" s="927"/>
      <c r="PMG40" s="927"/>
      <c r="PMH40" s="927"/>
      <c r="PMI40" s="927"/>
      <c r="PMJ40" s="927"/>
      <c r="PMK40" s="927"/>
      <c r="PML40" s="927"/>
      <c r="PMM40" s="927"/>
      <c r="PMN40" s="927"/>
      <c r="PMO40" s="927"/>
      <c r="PMP40" s="927"/>
      <c r="PMQ40" s="927"/>
      <c r="PMR40" s="927"/>
      <c r="PMS40" s="927"/>
      <c r="PMT40" s="927"/>
      <c r="PMU40" s="927"/>
      <c r="PMV40" s="927"/>
      <c r="PMW40" s="927"/>
      <c r="PMX40" s="927"/>
      <c r="PMY40" s="927"/>
      <c r="PMZ40" s="927"/>
      <c r="PNA40" s="927"/>
      <c r="PNB40" s="927"/>
      <c r="PNC40" s="927"/>
      <c r="PND40" s="927"/>
      <c r="PNE40" s="927"/>
      <c r="PNF40" s="927"/>
      <c r="PNG40" s="927"/>
      <c r="PNH40" s="927"/>
      <c r="PNI40" s="927"/>
      <c r="PNJ40" s="927"/>
      <c r="PNK40" s="927"/>
      <c r="PNL40" s="927"/>
      <c r="PNM40" s="927"/>
      <c r="PNN40" s="927"/>
      <c r="PNO40" s="927"/>
      <c r="PNP40" s="927"/>
      <c r="PNQ40" s="927"/>
      <c r="PNR40" s="927"/>
      <c r="PNS40" s="927"/>
      <c r="PNT40" s="927"/>
      <c r="PNU40" s="927"/>
      <c r="PNV40" s="927"/>
      <c r="PNW40" s="927"/>
      <c r="PNX40" s="927"/>
      <c r="PNY40" s="927"/>
      <c r="PNZ40" s="927"/>
      <c r="POA40" s="927"/>
      <c r="POB40" s="927"/>
      <c r="POC40" s="927"/>
      <c r="POD40" s="927"/>
      <c r="POE40" s="927"/>
      <c r="POF40" s="927"/>
      <c r="POG40" s="927"/>
      <c r="POH40" s="927"/>
      <c r="POI40" s="927"/>
      <c r="POJ40" s="927"/>
      <c r="POK40" s="927"/>
      <c r="POL40" s="927"/>
      <c r="POM40" s="927"/>
      <c r="PON40" s="927"/>
      <c r="POO40" s="927"/>
      <c r="POP40" s="927"/>
      <c r="POQ40" s="927"/>
      <c r="POR40" s="927"/>
      <c r="POS40" s="927"/>
      <c r="POT40" s="927"/>
      <c r="POU40" s="927"/>
      <c r="POV40" s="927"/>
      <c r="POW40" s="927"/>
      <c r="POX40" s="927"/>
      <c r="POY40" s="927"/>
      <c r="POZ40" s="927"/>
      <c r="PPA40" s="927"/>
      <c r="PPB40" s="927"/>
      <c r="PPC40" s="927"/>
      <c r="PPD40" s="927"/>
      <c r="PPE40" s="927"/>
      <c r="PPF40" s="927"/>
      <c r="PPG40" s="927"/>
      <c r="PPH40" s="927"/>
      <c r="PPI40" s="927"/>
      <c r="PPJ40" s="927"/>
      <c r="PPK40" s="927"/>
      <c r="PPL40" s="927"/>
      <c r="PPM40" s="927"/>
      <c r="PPN40" s="927"/>
      <c r="PPO40" s="927"/>
      <c r="PPP40" s="927"/>
      <c r="PPQ40" s="927"/>
      <c r="PPR40" s="927"/>
      <c r="PPS40" s="927"/>
      <c r="PPT40" s="927"/>
      <c r="PPU40" s="927"/>
      <c r="PPV40" s="927"/>
      <c r="PPW40" s="927"/>
      <c r="PPX40" s="927"/>
      <c r="PPY40" s="927"/>
      <c r="PPZ40" s="927"/>
      <c r="PQA40" s="927"/>
      <c r="PQB40" s="927"/>
      <c r="PQC40" s="927"/>
      <c r="PQD40" s="927"/>
      <c r="PQE40" s="927"/>
      <c r="PQF40" s="927"/>
      <c r="PQG40" s="927"/>
      <c r="PQH40" s="927"/>
      <c r="PQI40" s="927"/>
      <c r="PQJ40" s="927"/>
      <c r="PQK40" s="927"/>
      <c r="PQL40" s="927"/>
      <c r="PQM40" s="927"/>
      <c r="PQN40" s="927"/>
      <c r="PQO40" s="927"/>
      <c r="PQP40" s="927"/>
      <c r="PQQ40" s="927"/>
      <c r="PQR40" s="927"/>
      <c r="PQS40" s="927"/>
      <c r="PQT40" s="927"/>
      <c r="PQU40" s="927"/>
      <c r="PQV40" s="927"/>
      <c r="PQW40" s="927"/>
      <c r="PQX40" s="927"/>
      <c r="PQY40" s="927"/>
      <c r="PQZ40" s="927"/>
      <c r="PRA40" s="927"/>
      <c r="PRB40" s="927"/>
      <c r="PRC40" s="927"/>
      <c r="PRD40" s="927"/>
      <c r="PRE40" s="927"/>
      <c r="PRF40" s="927"/>
      <c r="PRG40" s="927"/>
      <c r="PRH40" s="927"/>
      <c r="PRI40" s="927"/>
      <c r="PRJ40" s="927"/>
      <c r="PRK40" s="927"/>
      <c r="PRL40" s="927"/>
      <c r="PRM40" s="927"/>
      <c r="PRN40" s="927"/>
      <c r="PRO40" s="927"/>
      <c r="PRP40" s="927"/>
      <c r="PRQ40" s="927"/>
      <c r="PRR40" s="927"/>
      <c r="PRS40" s="927"/>
      <c r="PRT40" s="927"/>
      <c r="PRU40" s="927"/>
      <c r="PRV40" s="927"/>
      <c r="PRW40" s="927"/>
      <c r="PRX40" s="927"/>
      <c r="PRY40" s="927"/>
      <c r="PRZ40" s="927"/>
      <c r="PSA40" s="927"/>
      <c r="PSB40" s="927"/>
      <c r="PSC40" s="927"/>
      <c r="PSD40" s="927"/>
      <c r="PSE40" s="927"/>
      <c r="PSF40" s="927"/>
      <c r="PSG40" s="927"/>
      <c r="PSH40" s="927"/>
      <c r="PSI40" s="927"/>
      <c r="PSJ40" s="927"/>
      <c r="PSK40" s="927"/>
      <c r="PSL40" s="927"/>
      <c r="PSM40" s="927"/>
      <c r="PSN40" s="927"/>
      <c r="PSO40" s="927"/>
      <c r="PSP40" s="927"/>
      <c r="PSQ40" s="927"/>
      <c r="PSR40" s="927"/>
      <c r="PSS40" s="927"/>
      <c r="PST40" s="927"/>
      <c r="PSU40" s="927"/>
      <c r="PSV40" s="927"/>
      <c r="PSW40" s="927"/>
      <c r="PSX40" s="927"/>
      <c r="PSY40" s="927"/>
      <c r="PSZ40" s="927"/>
      <c r="PTA40" s="927"/>
      <c r="PTB40" s="927"/>
      <c r="PTC40" s="927"/>
      <c r="PTD40" s="927"/>
      <c r="PTE40" s="927"/>
      <c r="PTF40" s="927"/>
      <c r="PTG40" s="927"/>
      <c r="PTH40" s="927"/>
      <c r="PTI40" s="927"/>
      <c r="PTJ40" s="927"/>
      <c r="PTK40" s="927"/>
      <c r="PTL40" s="927"/>
      <c r="PTM40" s="927"/>
      <c r="PTN40" s="927"/>
      <c r="PTO40" s="927"/>
      <c r="PTP40" s="927"/>
      <c r="PTQ40" s="927"/>
      <c r="PTR40" s="927"/>
      <c r="PTS40" s="927"/>
      <c r="PTT40" s="927"/>
      <c r="PTU40" s="927"/>
      <c r="PTV40" s="927"/>
      <c r="PTW40" s="927"/>
      <c r="PTX40" s="927"/>
      <c r="PTY40" s="927"/>
      <c r="PTZ40" s="927"/>
      <c r="PUA40" s="927"/>
      <c r="PUB40" s="927"/>
      <c r="PUC40" s="927"/>
      <c r="PUD40" s="927"/>
      <c r="PUE40" s="927"/>
      <c r="PUF40" s="927"/>
      <c r="PUG40" s="927"/>
      <c r="PUH40" s="927"/>
      <c r="PUI40" s="927"/>
      <c r="PUJ40" s="927"/>
      <c r="PUK40" s="927"/>
      <c r="PUL40" s="927"/>
      <c r="PUM40" s="927"/>
      <c r="PUN40" s="927"/>
      <c r="PUO40" s="927"/>
      <c r="PUP40" s="927"/>
      <c r="PUQ40" s="927"/>
      <c r="PUR40" s="927"/>
      <c r="PUS40" s="927"/>
      <c r="PUT40" s="927"/>
      <c r="PUU40" s="927"/>
      <c r="PUV40" s="927"/>
      <c r="PUW40" s="927"/>
      <c r="PUX40" s="927"/>
      <c r="PUY40" s="927"/>
      <c r="PUZ40" s="927"/>
      <c r="PVA40" s="927"/>
      <c r="PVB40" s="927"/>
      <c r="PVC40" s="927"/>
      <c r="PVD40" s="927"/>
      <c r="PVE40" s="927"/>
      <c r="PVF40" s="927"/>
      <c r="PVG40" s="927"/>
      <c r="PVH40" s="927"/>
      <c r="PVI40" s="927"/>
      <c r="PVJ40" s="927"/>
      <c r="PVK40" s="927"/>
      <c r="PVL40" s="927"/>
      <c r="PVM40" s="927"/>
      <c r="PVN40" s="927"/>
      <c r="PVO40" s="927"/>
      <c r="PVP40" s="927"/>
      <c r="PVQ40" s="927"/>
      <c r="PVR40" s="927"/>
      <c r="PVS40" s="927"/>
      <c r="PVT40" s="927"/>
      <c r="PVU40" s="927"/>
      <c r="PVV40" s="927"/>
      <c r="PVW40" s="927"/>
      <c r="PVX40" s="927"/>
      <c r="PVY40" s="927"/>
      <c r="PVZ40" s="927"/>
      <c r="PWA40" s="927"/>
      <c r="PWB40" s="927"/>
      <c r="PWC40" s="927"/>
      <c r="PWD40" s="927"/>
      <c r="PWE40" s="927"/>
      <c r="PWF40" s="927"/>
      <c r="PWG40" s="927"/>
      <c r="PWH40" s="927"/>
      <c r="PWI40" s="927"/>
      <c r="PWJ40" s="927"/>
      <c r="PWK40" s="927"/>
      <c r="PWL40" s="927"/>
      <c r="PWM40" s="927"/>
      <c r="PWN40" s="927"/>
      <c r="PWO40" s="927"/>
      <c r="PWP40" s="927"/>
      <c r="PWQ40" s="927"/>
      <c r="PWR40" s="927"/>
      <c r="PWS40" s="927"/>
      <c r="PWT40" s="927"/>
      <c r="PWU40" s="927"/>
      <c r="PWV40" s="927"/>
      <c r="PWW40" s="927"/>
      <c r="PWX40" s="927"/>
      <c r="PWY40" s="927"/>
      <c r="PWZ40" s="927"/>
      <c r="PXA40" s="927"/>
      <c r="PXB40" s="927"/>
      <c r="PXC40" s="927"/>
      <c r="PXD40" s="927"/>
      <c r="PXE40" s="927"/>
      <c r="PXF40" s="927"/>
      <c r="PXG40" s="927"/>
      <c r="PXH40" s="927"/>
      <c r="PXI40" s="927"/>
      <c r="PXJ40" s="927"/>
      <c r="PXK40" s="927"/>
      <c r="PXL40" s="927"/>
      <c r="PXM40" s="927"/>
      <c r="PXN40" s="927"/>
      <c r="PXO40" s="927"/>
      <c r="PXP40" s="927"/>
      <c r="PXQ40" s="927"/>
      <c r="PXR40" s="927"/>
      <c r="PXS40" s="927"/>
      <c r="PXT40" s="927"/>
      <c r="PXU40" s="927"/>
      <c r="PXV40" s="927"/>
      <c r="PXW40" s="927"/>
      <c r="PXX40" s="927"/>
      <c r="PXY40" s="927"/>
      <c r="PXZ40" s="927"/>
      <c r="PYA40" s="927"/>
      <c r="PYB40" s="927"/>
      <c r="PYC40" s="927"/>
      <c r="PYD40" s="927"/>
      <c r="PYE40" s="927"/>
      <c r="PYF40" s="927"/>
      <c r="PYG40" s="927"/>
      <c r="PYH40" s="927"/>
      <c r="PYI40" s="927"/>
      <c r="PYJ40" s="927"/>
      <c r="PYK40" s="927"/>
      <c r="PYL40" s="927"/>
      <c r="PYM40" s="927"/>
      <c r="PYN40" s="927"/>
      <c r="PYO40" s="927"/>
      <c r="PYP40" s="927"/>
      <c r="PYQ40" s="927"/>
      <c r="PYR40" s="927"/>
      <c r="PYS40" s="927"/>
      <c r="PYT40" s="927"/>
      <c r="PYU40" s="927"/>
      <c r="PYV40" s="927"/>
      <c r="PYW40" s="927"/>
      <c r="PYX40" s="927"/>
      <c r="PYY40" s="927"/>
      <c r="PYZ40" s="927"/>
      <c r="PZA40" s="927"/>
      <c r="PZB40" s="927"/>
      <c r="PZC40" s="927"/>
      <c r="PZD40" s="927"/>
      <c r="PZE40" s="927"/>
      <c r="PZF40" s="927"/>
      <c r="PZG40" s="927"/>
      <c r="PZH40" s="927"/>
      <c r="PZI40" s="927"/>
      <c r="PZJ40" s="927"/>
      <c r="PZK40" s="927"/>
      <c r="PZL40" s="927"/>
      <c r="PZM40" s="927"/>
      <c r="PZN40" s="927"/>
      <c r="PZO40" s="927"/>
      <c r="PZP40" s="927"/>
      <c r="PZQ40" s="927"/>
      <c r="PZR40" s="927"/>
      <c r="PZS40" s="927"/>
      <c r="PZT40" s="927"/>
      <c r="PZU40" s="927"/>
      <c r="PZV40" s="927"/>
      <c r="PZW40" s="927"/>
      <c r="PZX40" s="927"/>
      <c r="PZY40" s="927"/>
      <c r="PZZ40" s="927"/>
      <c r="QAA40" s="927"/>
      <c r="QAB40" s="927"/>
      <c r="QAC40" s="927"/>
      <c r="QAD40" s="927"/>
      <c r="QAE40" s="927"/>
      <c r="QAF40" s="927"/>
      <c r="QAG40" s="927"/>
      <c r="QAH40" s="927"/>
      <c r="QAI40" s="927"/>
      <c r="QAJ40" s="927"/>
      <c r="QAK40" s="927"/>
      <c r="QAL40" s="927"/>
      <c r="QAM40" s="927"/>
      <c r="QAN40" s="927"/>
      <c r="QAO40" s="927"/>
      <c r="QAP40" s="927"/>
      <c r="QAQ40" s="927"/>
      <c r="QAR40" s="927"/>
      <c r="QAS40" s="927"/>
      <c r="QAT40" s="927"/>
      <c r="QAU40" s="927"/>
      <c r="QAV40" s="927"/>
      <c r="QAW40" s="927"/>
      <c r="QAX40" s="927"/>
      <c r="QAY40" s="927"/>
      <c r="QAZ40" s="927"/>
      <c r="QBA40" s="927"/>
      <c r="QBB40" s="927"/>
      <c r="QBC40" s="927"/>
      <c r="QBD40" s="927"/>
      <c r="QBE40" s="927"/>
      <c r="QBF40" s="927"/>
      <c r="QBG40" s="927"/>
      <c r="QBH40" s="927"/>
      <c r="QBI40" s="927"/>
      <c r="QBJ40" s="927"/>
      <c r="QBK40" s="927"/>
      <c r="QBL40" s="927"/>
      <c r="QBM40" s="927"/>
      <c r="QBN40" s="927"/>
      <c r="QBO40" s="927"/>
      <c r="QBP40" s="927"/>
      <c r="QBQ40" s="927"/>
      <c r="QBR40" s="927"/>
      <c r="QBS40" s="927"/>
      <c r="QBT40" s="927"/>
      <c r="QBU40" s="927"/>
      <c r="QBV40" s="927"/>
      <c r="QBW40" s="927"/>
      <c r="QBX40" s="927"/>
      <c r="QBY40" s="927"/>
      <c r="QBZ40" s="927"/>
      <c r="QCA40" s="927"/>
      <c r="QCB40" s="927"/>
      <c r="QCC40" s="927"/>
      <c r="QCD40" s="927"/>
      <c r="QCE40" s="927"/>
      <c r="QCF40" s="927"/>
      <c r="QCG40" s="927"/>
      <c r="QCH40" s="927"/>
      <c r="QCI40" s="927"/>
      <c r="QCJ40" s="927"/>
      <c r="QCK40" s="927"/>
      <c r="QCL40" s="927"/>
      <c r="QCM40" s="927"/>
      <c r="QCN40" s="927"/>
      <c r="QCO40" s="927"/>
      <c r="QCP40" s="927"/>
      <c r="QCQ40" s="927"/>
      <c r="QCR40" s="927"/>
      <c r="QCS40" s="927"/>
      <c r="QCT40" s="927"/>
      <c r="QCU40" s="927"/>
      <c r="QCV40" s="927"/>
      <c r="QCW40" s="927"/>
      <c r="QCX40" s="927"/>
      <c r="QCY40" s="927"/>
      <c r="QCZ40" s="927"/>
      <c r="QDA40" s="927"/>
      <c r="QDB40" s="927"/>
      <c r="QDC40" s="927"/>
      <c r="QDD40" s="927"/>
      <c r="QDE40" s="927"/>
      <c r="QDF40" s="927"/>
      <c r="QDG40" s="927"/>
      <c r="QDH40" s="927"/>
      <c r="QDI40" s="927"/>
      <c r="QDJ40" s="927"/>
      <c r="QDK40" s="927"/>
      <c r="QDL40" s="927"/>
      <c r="QDM40" s="927"/>
      <c r="QDN40" s="927"/>
      <c r="QDO40" s="927"/>
      <c r="QDP40" s="927"/>
      <c r="QDQ40" s="927"/>
      <c r="QDR40" s="927"/>
      <c r="QDS40" s="927"/>
      <c r="QDT40" s="927"/>
      <c r="QDU40" s="927"/>
      <c r="QDV40" s="927"/>
      <c r="QDW40" s="927"/>
      <c r="QDX40" s="927"/>
      <c r="QDY40" s="927"/>
      <c r="QDZ40" s="927"/>
      <c r="QEA40" s="927"/>
      <c r="QEB40" s="927"/>
      <c r="QEC40" s="927"/>
      <c r="QED40" s="927"/>
      <c r="QEE40" s="927"/>
      <c r="QEF40" s="927"/>
      <c r="QEG40" s="927"/>
      <c r="QEH40" s="927"/>
      <c r="QEI40" s="927"/>
      <c r="QEJ40" s="927"/>
      <c r="QEK40" s="927"/>
      <c r="QEL40" s="927"/>
      <c r="QEM40" s="927"/>
      <c r="QEN40" s="927"/>
      <c r="QEO40" s="927"/>
      <c r="QEP40" s="927"/>
      <c r="QEQ40" s="927"/>
      <c r="QER40" s="927"/>
      <c r="QES40" s="927"/>
      <c r="QET40" s="927"/>
      <c r="QEU40" s="927"/>
      <c r="QEV40" s="927"/>
      <c r="QEW40" s="927"/>
      <c r="QEX40" s="927"/>
      <c r="QEY40" s="927"/>
      <c r="QEZ40" s="927"/>
      <c r="QFA40" s="927"/>
      <c r="QFB40" s="927"/>
      <c r="QFC40" s="927"/>
      <c r="QFD40" s="927"/>
      <c r="QFE40" s="927"/>
      <c r="QFF40" s="927"/>
      <c r="QFG40" s="927"/>
      <c r="QFH40" s="927"/>
      <c r="QFI40" s="927"/>
      <c r="QFJ40" s="927"/>
      <c r="QFK40" s="927"/>
      <c r="QFL40" s="927"/>
      <c r="QFM40" s="927"/>
      <c r="QFN40" s="927"/>
      <c r="QFO40" s="927"/>
      <c r="QFP40" s="927"/>
      <c r="QFQ40" s="927"/>
      <c r="QFR40" s="927"/>
      <c r="QFS40" s="927"/>
      <c r="QFT40" s="927"/>
      <c r="QFU40" s="927"/>
      <c r="QFV40" s="927"/>
      <c r="QFW40" s="927"/>
      <c r="QFX40" s="927"/>
      <c r="QFY40" s="927"/>
      <c r="QFZ40" s="927"/>
      <c r="QGA40" s="927"/>
      <c r="QGB40" s="927"/>
      <c r="QGC40" s="927"/>
      <c r="QGD40" s="927"/>
      <c r="QGE40" s="927"/>
      <c r="QGF40" s="927"/>
      <c r="QGG40" s="927"/>
      <c r="QGH40" s="927"/>
      <c r="QGI40" s="927"/>
      <c r="QGJ40" s="927"/>
      <c r="QGK40" s="927"/>
      <c r="QGL40" s="927"/>
      <c r="QGM40" s="927"/>
      <c r="QGN40" s="927"/>
      <c r="QGO40" s="927"/>
      <c r="QGP40" s="927"/>
      <c r="QGQ40" s="927"/>
      <c r="QGR40" s="927"/>
      <c r="QGS40" s="927"/>
      <c r="QGT40" s="927"/>
      <c r="QGU40" s="927"/>
      <c r="QGV40" s="927"/>
      <c r="QGW40" s="927"/>
      <c r="QGX40" s="927"/>
      <c r="QGY40" s="927"/>
      <c r="QGZ40" s="927"/>
      <c r="QHA40" s="927"/>
      <c r="QHB40" s="927"/>
      <c r="QHC40" s="927"/>
      <c r="QHD40" s="927"/>
      <c r="QHE40" s="927"/>
      <c r="QHF40" s="927"/>
      <c r="QHG40" s="927"/>
      <c r="QHH40" s="927"/>
      <c r="QHI40" s="927"/>
      <c r="QHJ40" s="927"/>
      <c r="QHK40" s="927"/>
      <c r="QHL40" s="927"/>
      <c r="QHM40" s="927"/>
      <c r="QHN40" s="927"/>
      <c r="QHO40" s="927"/>
      <c r="QHP40" s="927"/>
      <c r="QHQ40" s="927"/>
      <c r="QHR40" s="927"/>
      <c r="QHS40" s="927"/>
      <c r="QHT40" s="927"/>
      <c r="QHU40" s="927"/>
      <c r="QHV40" s="927"/>
      <c r="QHW40" s="927"/>
      <c r="QHX40" s="927"/>
      <c r="QHY40" s="927"/>
      <c r="QHZ40" s="927"/>
      <c r="QIA40" s="927"/>
      <c r="QIB40" s="927"/>
      <c r="QIC40" s="927"/>
      <c r="QID40" s="927"/>
      <c r="QIE40" s="927"/>
      <c r="QIF40" s="927"/>
      <c r="QIG40" s="927"/>
      <c r="QIH40" s="927"/>
      <c r="QII40" s="927"/>
      <c r="QIJ40" s="927"/>
      <c r="QIK40" s="927"/>
      <c r="QIL40" s="927"/>
      <c r="QIM40" s="927"/>
      <c r="QIN40" s="927"/>
      <c r="QIO40" s="927"/>
      <c r="QIP40" s="927"/>
      <c r="QIQ40" s="927"/>
      <c r="QIR40" s="927"/>
      <c r="QIS40" s="927"/>
      <c r="QIT40" s="927"/>
      <c r="QIU40" s="927"/>
      <c r="QIV40" s="927"/>
      <c r="QIW40" s="927"/>
      <c r="QIX40" s="927"/>
      <c r="QIY40" s="927"/>
      <c r="QIZ40" s="927"/>
      <c r="QJA40" s="927"/>
      <c r="QJB40" s="927"/>
      <c r="QJC40" s="927"/>
      <c r="QJD40" s="927"/>
      <c r="QJE40" s="927"/>
      <c r="QJF40" s="927"/>
      <c r="QJG40" s="927"/>
      <c r="QJH40" s="927"/>
      <c r="QJI40" s="927"/>
      <c r="QJJ40" s="927"/>
      <c r="QJK40" s="927"/>
      <c r="QJL40" s="927"/>
      <c r="QJM40" s="927"/>
      <c r="QJN40" s="927"/>
      <c r="QJO40" s="927"/>
      <c r="QJP40" s="927"/>
      <c r="QJQ40" s="927"/>
      <c r="QJR40" s="927"/>
      <c r="QJS40" s="927"/>
      <c r="QJT40" s="927"/>
      <c r="QJU40" s="927"/>
      <c r="QJV40" s="927"/>
      <c r="QJW40" s="927"/>
      <c r="QJX40" s="927"/>
      <c r="QJY40" s="927"/>
      <c r="QJZ40" s="927"/>
      <c r="QKA40" s="927"/>
      <c r="QKB40" s="927"/>
      <c r="QKC40" s="927"/>
      <c r="QKD40" s="927"/>
      <c r="QKE40" s="927"/>
      <c r="QKF40" s="927"/>
      <c r="QKG40" s="927"/>
      <c r="QKH40" s="927"/>
      <c r="QKI40" s="927"/>
      <c r="QKJ40" s="927"/>
      <c r="QKK40" s="927"/>
      <c r="QKL40" s="927"/>
      <c r="QKM40" s="927"/>
      <c r="QKN40" s="927"/>
      <c r="QKO40" s="927"/>
      <c r="QKP40" s="927"/>
      <c r="QKQ40" s="927"/>
      <c r="QKR40" s="927"/>
      <c r="QKS40" s="927"/>
      <c r="QKT40" s="927"/>
      <c r="QKU40" s="927"/>
      <c r="QKV40" s="927"/>
      <c r="QKW40" s="927"/>
      <c r="QKX40" s="927"/>
      <c r="QKY40" s="927"/>
      <c r="QKZ40" s="927"/>
      <c r="QLA40" s="927"/>
      <c r="QLB40" s="927"/>
      <c r="QLC40" s="927"/>
      <c r="QLD40" s="927"/>
      <c r="QLE40" s="927"/>
      <c r="QLF40" s="927"/>
      <c r="QLG40" s="927"/>
      <c r="QLH40" s="927"/>
      <c r="QLI40" s="927"/>
      <c r="QLJ40" s="927"/>
      <c r="QLK40" s="927"/>
      <c r="QLL40" s="927"/>
      <c r="QLM40" s="927"/>
      <c r="QLN40" s="927"/>
      <c r="QLO40" s="927"/>
      <c r="QLP40" s="927"/>
      <c r="QLQ40" s="927"/>
      <c r="QLR40" s="927"/>
      <c r="QLS40" s="927"/>
      <c r="QLT40" s="927"/>
      <c r="QLU40" s="927"/>
      <c r="QLV40" s="927"/>
      <c r="QLW40" s="927"/>
      <c r="QLX40" s="927"/>
      <c r="QLY40" s="927"/>
      <c r="QLZ40" s="927"/>
      <c r="QMA40" s="927"/>
      <c r="QMB40" s="927"/>
      <c r="QMC40" s="927"/>
      <c r="QMD40" s="927"/>
      <c r="QME40" s="927"/>
      <c r="QMF40" s="927"/>
      <c r="QMG40" s="927"/>
      <c r="QMH40" s="927"/>
      <c r="QMI40" s="927"/>
      <c r="QMJ40" s="927"/>
      <c r="QMK40" s="927"/>
      <c r="QML40" s="927"/>
      <c r="QMM40" s="927"/>
      <c r="QMN40" s="927"/>
      <c r="QMO40" s="927"/>
      <c r="QMP40" s="927"/>
      <c r="QMQ40" s="927"/>
      <c r="QMR40" s="927"/>
      <c r="QMS40" s="927"/>
      <c r="QMT40" s="927"/>
      <c r="QMU40" s="927"/>
      <c r="QMV40" s="927"/>
      <c r="QMW40" s="927"/>
      <c r="QMX40" s="927"/>
      <c r="QMY40" s="927"/>
      <c r="QMZ40" s="927"/>
      <c r="QNA40" s="927"/>
      <c r="QNB40" s="927"/>
      <c r="QNC40" s="927"/>
      <c r="QND40" s="927"/>
      <c r="QNE40" s="927"/>
      <c r="QNF40" s="927"/>
      <c r="QNG40" s="927"/>
      <c r="QNH40" s="927"/>
      <c r="QNI40" s="927"/>
      <c r="QNJ40" s="927"/>
      <c r="QNK40" s="927"/>
      <c r="QNL40" s="927"/>
      <c r="QNM40" s="927"/>
      <c r="QNN40" s="927"/>
      <c r="QNO40" s="927"/>
      <c r="QNP40" s="927"/>
      <c r="QNQ40" s="927"/>
      <c r="QNR40" s="927"/>
      <c r="QNS40" s="927"/>
      <c r="QNT40" s="927"/>
      <c r="QNU40" s="927"/>
      <c r="QNV40" s="927"/>
      <c r="QNW40" s="927"/>
      <c r="QNX40" s="927"/>
      <c r="QNY40" s="927"/>
      <c r="QNZ40" s="927"/>
      <c r="QOA40" s="927"/>
      <c r="QOB40" s="927"/>
      <c r="QOC40" s="927"/>
      <c r="QOD40" s="927"/>
      <c r="QOE40" s="927"/>
      <c r="QOF40" s="927"/>
      <c r="QOG40" s="927"/>
      <c r="QOH40" s="927"/>
      <c r="QOI40" s="927"/>
      <c r="QOJ40" s="927"/>
      <c r="QOK40" s="927"/>
      <c r="QOL40" s="927"/>
      <c r="QOM40" s="927"/>
      <c r="QON40" s="927"/>
      <c r="QOO40" s="927"/>
      <c r="QOP40" s="927"/>
      <c r="QOQ40" s="927"/>
      <c r="QOR40" s="927"/>
      <c r="QOS40" s="927"/>
      <c r="QOT40" s="927"/>
      <c r="QOU40" s="927"/>
      <c r="QOV40" s="927"/>
      <c r="QOW40" s="927"/>
      <c r="QOX40" s="927"/>
      <c r="QOY40" s="927"/>
      <c r="QOZ40" s="927"/>
      <c r="QPA40" s="927"/>
      <c r="QPB40" s="927"/>
      <c r="QPC40" s="927"/>
      <c r="QPD40" s="927"/>
      <c r="QPE40" s="927"/>
      <c r="QPF40" s="927"/>
      <c r="QPG40" s="927"/>
      <c r="QPH40" s="927"/>
      <c r="QPI40" s="927"/>
      <c r="QPJ40" s="927"/>
      <c r="QPK40" s="927"/>
      <c r="QPL40" s="927"/>
      <c r="QPM40" s="927"/>
      <c r="QPN40" s="927"/>
      <c r="QPO40" s="927"/>
      <c r="QPP40" s="927"/>
      <c r="QPQ40" s="927"/>
      <c r="QPR40" s="927"/>
      <c r="QPS40" s="927"/>
      <c r="QPT40" s="927"/>
      <c r="QPU40" s="927"/>
      <c r="QPV40" s="927"/>
      <c r="QPW40" s="927"/>
      <c r="QPX40" s="927"/>
      <c r="QPY40" s="927"/>
      <c r="QPZ40" s="927"/>
      <c r="QQA40" s="927"/>
      <c r="QQB40" s="927"/>
      <c r="QQC40" s="927"/>
      <c r="QQD40" s="927"/>
      <c r="QQE40" s="927"/>
      <c r="QQF40" s="927"/>
      <c r="QQG40" s="927"/>
      <c r="QQH40" s="927"/>
      <c r="QQI40" s="927"/>
      <c r="QQJ40" s="927"/>
      <c r="QQK40" s="927"/>
      <c r="QQL40" s="927"/>
      <c r="QQM40" s="927"/>
      <c r="QQN40" s="927"/>
      <c r="QQO40" s="927"/>
      <c r="QQP40" s="927"/>
      <c r="QQQ40" s="927"/>
      <c r="QQR40" s="927"/>
      <c r="QQS40" s="927"/>
      <c r="QQT40" s="927"/>
      <c r="QQU40" s="927"/>
      <c r="QQV40" s="927"/>
      <c r="QQW40" s="927"/>
      <c r="QQX40" s="927"/>
      <c r="QQY40" s="927"/>
      <c r="QQZ40" s="927"/>
      <c r="QRA40" s="927"/>
      <c r="QRB40" s="927"/>
      <c r="QRC40" s="927"/>
      <c r="QRD40" s="927"/>
      <c r="QRE40" s="927"/>
      <c r="QRF40" s="927"/>
      <c r="QRG40" s="927"/>
      <c r="QRH40" s="927"/>
      <c r="QRI40" s="927"/>
      <c r="QRJ40" s="927"/>
      <c r="QRK40" s="927"/>
      <c r="QRL40" s="927"/>
      <c r="QRM40" s="927"/>
      <c r="QRN40" s="927"/>
      <c r="QRO40" s="927"/>
      <c r="QRP40" s="927"/>
      <c r="QRQ40" s="927"/>
      <c r="QRR40" s="927"/>
      <c r="QRS40" s="927"/>
      <c r="QRT40" s="927"/>
      <c r="QRU40" s="927"/>
      <c r="QRV40" s="927"/>
      <c r="QRW40" s="927"/>
      <c r="QRX40" s="927"/>
      <c r="QRY40" s="927"/>
      <c r="QRZ40" s="927"/>
      <c r="QSA40" s="927"/>
      <c r="QSB40" s="927"/>
      <c r="QSC40" s="927"/>
      <c r="QSD40" s="927"/>
      <c r="QSE40" s="927"/>
      <c r="QSF40" s="927"/>
      <c r="QSG40" s="927"/>
      <c r="QSH40" s="927"/>
      <c r="QSI40" s="927"/>
      <c r="QSJ40" s="927"/>
      <c r="QSK40" s="927"/>
      <c r="QSL40" s="927"/>
      <c r="QSM40" s="927"/>
      <c r="QSN40" s="927"/>
      <c r="QSO40" s="927"/>
      <c r="QSP40" s="927"/>
      <c r="QSQ40" s="927"/>
      <c r="QSR40" s="927"/>
      <c r="QSS40" s="927"/>
      <c r="QST40" s="927"/>
      <c r="QSU40" s="927"/>
      <c r="QSV40" s="927"/>
      <c r="QSW40" s="927"/>
      <c r="QSX40" s="927"/>
      <c r="QSY40" s="927"/>
      <c r="QSZ40" s="927"/>
      <c r="QTA40" s="927"/>
      <c r="QTB40" s="927"/>
      <c r="QTC40" s="927"/>
      <c r="QTD40" s="927"/>
      <c r="QTE40" s="927"/>
      <c r="QTF40" s="927"/>
      <c r="QTG40" s="927"/>
      <c r="QTH40" s="927"/>
      <c r="QTI40" s="927"/>
      <c r="QTJ40" s="927"/>
      <c r="QTK40" s="927"/>
      <c r="QTL40" s="927"/>
      <c r="QTM40" s="927"/>
      <c r="QTN40" s="927"/>
      <c r="QTO40" s="927"/>
      <c r="QTP40" s="927"/>
      <c r="QTQ40" s="927"/>
      <c r="QTR40" s="927"/>
      <c r="QTS40" s="927"/>
      <c r="QTT40" s="927"/>
      <c r="QTU40" s="927"/>
      <c r="QTV40" s="927"/>
      <c r="QTW40" s="927"/>
      <c r="QTX40" s="927"/>
      <c r="QTY40" s="927"/>
      <c r="QTZ40" s="927"/>
      <c r="QUA40" s="927"/>
      <c r="QUB40" s="927"/>
      <c r="QUC40" s="927"/>
      <c r="QUD40" s="927"/>
      <c r="QUE40" s="927"/>
      <c r="QUF40" s="927"/>
      <c r="QUG40" s="927"/>
      <c r="QUH40" s="927"/>
      <c r="QUI40" s="927"/>
      <c r="QUJ40" s="927"/>
      <c r="QUK40" s="927"/>
      <c r="QUL40" s="927"/>
      <c r="QUM40" s="927"/>
      <c r="QUN40" s="927"/>
      <c r="QUO40" s="927"/>
      <c r="QUP40" s="927"/>
      <c r="QUQ40" s="927"/>
      <c r="QUR40" s="927"/>
      <c r="QUS40" s="927"/>
      <c r="QUT40" s="927"/>
      <c r="QUU40" s="927"/>
      <c r="QUV40" s="927"/>
      <c r="QUW40" s="927"/>
      <c r="QUX40" s="927"/>
      <c r="QUY40" s="927"/>
      <c r="QUZ40" s="927"/>
      <c r="QVA40" s="927"/>
      <c r="QVB40" s="927"/>
      <c r="QVC40" s="927"/>
      <c r="QVD40" s="927"/>
      <c r="QVE40" s="927"/>
      <c r="QVF40" s="927"/>
      <c r="QVG40" s="927"/>
      <c r="QVH40" s="927"/>
      <c r="QVI40" s="927"/>
      <c r="QVJ40" s="927"/>
      <c r="QVK40" s="927"/>
      <c r="QVL40" s="927"/>
      <c r="QVM40" s="927"/>
      <c r="QVN40" s="927"/>
      <c r="QVO40" s="927"/>
      <c r="QVP40" s="927"/>
      <c r="QVQ40" s="927"/>
      <c r="QVR40" s="927"/>
      <c r="QVS40" s="927"/>
      <c r="QVT40" s="927"/>
      <c r="QVU40" s="927"/>
      <c r="QVV40" s="927"/>
      <c r="QVW40" s="927"/>
      <c r="QVX40" s="927"/>
      <c r="QVY40" s="927"/>
      <c r="QVZ40" s="927"/>
      <c r="QWA40" s="927"/>
      <c r="QWB40" s="927"/>
      <c r="QWC40" s="927"/>
      <c r="QWD40" s="927"/>
      <c r="QWE40" s="927"/>
      <c r="QWF40" s="927"/>
      <c r="QWG40" s="927"/>
      <c r="QWH40" s="927"/>
      <c r="QWI40" s="927"/>
      <c r="QWJ40" s="927"/>
      <c r="QWK40" s="927"/>
      <c r="QWL40" s="927"/>
      <c r="QWM40" s="927"/>
      <c r="QWN40" s="927"/>
      <c r="QWO40" s="927"/>
      <c r="QWP40" s="927"/>
      <c r="QWQ40" s="927"/>
      <c r="QWR40" s="927"/>
      <c r="QWS40" s="927"/>
      <c r="QWT40" s="927"/>
      <c r="QWU40" s="927"/>
      <c r="QWV40" s="927"/>
      <c r="QWW40" s="927"/>
      <c r="QWX40" s="927"/>
      <c r="QWY40" s="927"/>
      <c r="QWZ40" s="927"/>
      <c r="QXA40" s="927"/>
      <c r="QXB40" s="927"/>
      <c r="QXC40" s="927"/>
      <c r="QXD40" s="927"/>
      <c r="QXE40" s="927"/>
      <c r="QXF40" s="927"/>
      <c r="QXG40" s="927"/>
      <c r="QXH40" s="927"/>
      <c r="QXI40" s="927"/>
      <c r="QXJ40" s="927"/>
      <c r="QXK40" s="927"/>
      <c r="QXL40" s="927"/>
      <c r="QXM40" s="927"/>
      <c r="QXN40" s="927"/>
      <c r="QXO40" s="927"/>
      <c r="QXP40" s="927"/>
      <c r="QXQ40" s="927"/>
      <c r="QXR40" s="927"/>
      <c r="QXS40" s="927"/>
      <c r="QXT40" s="927"/>
      <c r="QXU40" s="927"/>
      <c r="QXV40" s="927"/>
      <c r="QXW40" s="927"/>
      <c r="QXX40" s="927"/>
      <c r="QXY40" s="927"/>
      <c r="QXZ40" s="927"/>
      <c r="QYA40" s="927"/>
      <c r="QYB40" s="927"/>
      <c r="QYC40" s="927"/>
      <c r="QYD40" s="927"/>
      <c r="QYE40" s="927"/>
      <c r="QYF40" s="927"/>
      <c r="QYG40" s="927"/>
      <c r="QYH40" s="927"/>
      <c r="QYI40" s="927"/>
      <c r="QYJ40" s="927"/>
      <c r="QYK40" s="927"/>
      <c r="QYL40" s="927"/>
      <c r="QYM40" s="927"/>
      <c r="QYN40" s="927"/>
      <c r="QYO40" s="927"/>
      <c r="QYP40" s="927"/>
      <c r="QYQ40" s="927"/>
      <c r="QYR40" s="927"/>
      <c r="QYS40" s="927"/>
      <c r="QYT40" s="927"/>
      <c r="QYU40" s="927"/>
      <c r="QYV40" s="927"/>
      <c r="QYW40" s="927"/>
      <c r="QYX40" s="927"/>
      <c r="QYY40" s="927"/>
      <c r="QYZ40" s="927"/>
      <c r="QZA40" s="927"/>
      <c r="QZB40" s="927"/>
      <c r="QZC40" s="927"/>
      <c r="QZD40" s="927"/>
      <c r="QZE40" s="927"/>
      <c r="QZF40" s="927"/>
      <c r="QZG40" s="927"/>
      <c r="QZH40" s="927"/>
      <c r="QZI40" s="927"/>
      <c r="QZJ40" s="927"/>
      <c r="QZK40" s="927"/>
      <c r="QZL40" s="927"/>
      <c r="QZM40" s="927"/>
      <c r="QZN40" s="927"/>
      <c r="QZO40" s="927"/>
      <c r="QZP40" s="927"/>
      <c r="QZQ40" s="927"/>
      <c r="QZR40" s="927"/>
      <c r="QZS40" s="927"/>
      <c r="QZT40" s="927"/>
      <c r="QZU40" s="927"/>
      <c r="QZV40" s="927"/>
      <c r="QZW40" s="927"/>
      <c r="QZX40" s="927"/>
      <c r="QZY40" s="927"/>
      <c r="QZZ40" s="927"/>
      <c r="RAA40" s="927"/>
      <c r="RAB40" s="927"/>
      <c r="RAC40" s="927"/>
      <c r="RAD40" s="927"/>
      <c r="RAE40" s="927"/>
      <c r="RAF40" s="927"/>
      <c r="RAG40" s="927"/>
      <c r="RAH40" s="927"/>
      <c r="RAI40" s="927"/>
      <c r="RAJ40" s="927"/>
      <c r="RAK40" s="927"/>
      <c r="RAL40" s="927"/>
      <c r="RAM40" s="927"/>
      <c r="RAN40" s="927"/>
      <c r="RAO40" s="927"/>
      <c r="RAP40" s="927"/>
      <c r="RAQ40" s="927"/>
      <c r="RAR40" s="927"/>
      <c r="RAS40" s="927"/>
      <c r="RAT40" s="927"/>
      <c r="RAU40" s="927"/>
      <c r="RAV40" s="927"/>
      <c r="RAW40" s="927"/>
      <c r="RAX40" s="927"/>
      <c r="RAY40" s="927"/>
      <c r="RAZ40" s="927"/>
      <c r="RBA40" s="927"/>
      <c r="RBB40" s="927"/>
      <c r="RBC40" s="927"/>
      <c r="RBD40" s="927"/>
      <c r="RBE40" s="927"/>
      <c r="RBF40" s="927"/>
      <c r="RBG40" s="927"/>
      <c r="RBH40" s="927"/>
      <c r="RBI40" s="927"/>
      <c r="RBJ40" s="927"/>
      <c r="RBK40" s="927"/>
      <c r="RBL40" s="927"/>
      <c r="RBM40" s="927"/>
      <c r="RBN40" s="927"/>
      <c r="RBO40" s="927"/>
      <c r="RBP40" s="927"/>
      <c r="RBQ40" s="927"/>
      <c r="RBR40" s="927"/>
      <c r="RBS40" s="927"/>
      <c r="RBT40" s="927"/>
      <c r="RBU40" s="927"/>
      <c r="RBV40" s="927"/>
      <c r="RBW40" s="927"/>
      <c r="RBX40" s="927"/>
      <c r="RBY40" s="927"/>
      <c r="RBZ40" s="927"/>
      <c r="RCA40" s="927"/>
      <c r="RCB40" s="927"/>
      <c r="RCC40" s="927"/>
      <c r="RCD40" s="927"/>
      <c r="RCE40" s="927"/>
      <c r="RCF40" s="927"/>
      <c r="RCG40" s="927"/>
      <c r="RCH40" s="927"/>
      <c r="RCI40" s="927"/>
      <c r="RCJ40" s="927"/>
      <c r="RCK40" s="927"/>
      <c r="RCL40" s="927"/>
      <c r="RCM40" s="927"/>
      <c r="RCN40" s="927"/>
      <c r="RCO40" s="927"/>
      <c r="RCP40" s="927"/>
      <c r="RCQ40" s="927"/>
      <c r="RCR40" s="927"/>
      <c r="RCS40" s="927"/>
      <c r="RCT40" s="927"/>
      <c r="RCU40" s="927"/>
      <c r="RCV40" s="927"/>
      <c r="RCW40" s="927"/>
      <c r="RCX40" s="927"/>
      <c r="RCY40" s="927"/>
      <c r="RCZ40" s="927"/>
      <c r="RDA40" s="927"/>
      <c r="RDB40" s="927"/>
      <c r="RDC40" s="927"/>
      <c r="RDD40" s="927"/>
      <c r="RDE40" s="927"/>
      <c r="RDF40" s="927"/>
      <c r="RDG40" s="927"/>
      <c r="RDH40" s="927"/>
      <c r="RDI40" s="927"/>
      <c r="RDJ40" s="927"/>
      <c r="RDK40" s="927"/>
      <c r="RDL40" s="927"/>
      <c r="RDM40" s="927"/>
      <c r="RDN40" s="927"/>
      <c r="RDO40" s="927"/>
      <c r="RDP40" s="927"/>
      <c r="RDQ40" s="927"/>
      <c r="RDR40" s="927"/>
      <c r="RDS40" s="927"/>
      <c r="RDT40" s="927"/>
      <c r="RDU40" s="927"/>
      <c r="RDV40" s="927"/>
      <c r="RDW40" s="927"/>
      <c r="RDX40" s="927"/>
      <c r="RDY40" s="927"/>
      <c r="RDZ40" s="927"/>
      <c r="REA40" s="927"/>
      <c r="REB40" s="927"/>
      <c r="REC40" s="927"/>
      <c r="RED40" s="927"/>
      <c r="REE40" s="927"/>
      <c r="REF40" s="927"/>
      <c r="REG40" s="927"/>
      <c r="REH40" s="927"/>
      <c r="REI40" s="927"/>
      <c r="REJ40" s="927"/>
      <c r="REK40" s="927"/>
      <c r="REL40" s="927"/>
      <c r="REM40" s="927"/>
      <c r="REN40" s="927"/>
      <c r="REO40" s="927"/>
      <c r="REP40" s="927"/>
      <c r="REQ40" s="927"/>
      <c r="RER40" s="927"/>
      <c r="RES40" s="927"/>
      <c r="RET40" s="927"/>
      <c r="REU40" s="927"/>
      <c r="REV40" s="927"/>
      <c r="REW40" s="927"/>
      <c r="REX40" s="927"/>
      <c r="REY40" s="927"/>
      <c r="REZ40" s="927"/>
      <c r="RFA40" s="927"/>
      <c r="RFB40" s="927"/>
      <c r="RFC40" s="927"/>
      <c r="RFD40" s="927"/>
      <c r="RFE40" s="927"/>
      <c r="RFF40" s="927"/>
      <c r="RFG40" s="927"/>
      <c r="RFH40" s="927"/>
      <c r="RFI40" s="927"/>
      <c r="RFJ40" s="927"/>
      <c r="RFK40" s="927"/>
      <c r="RFL40" s="927"/>
      <c r="RFM40" s="927"/>
      <c r="RFN40" s="927"/>
      <c r="RFO40" s="927"/>
      <c r="RFP40" s="927"/>
      <c r="RFQ40" s="927"/>
      <c r="RFR40" s="927"/>
      <c r="RFS40" s="927"/>
      <c r="RFT40" s="927"/>
      <c r="RFU40" s="927"/>
      <c r="RFV40" s="927"/>
      <c r="RFW40" s="927"/>
      <c r="RFX40" s="927"/>
      <c r="RFY40" s="927"/>
      <c r="RFZ40" s="927"/>
      <c r="RGA40" s="927"/>
      <c r="RGB40" s="927"/>
      <c r="RGC40" s="927"/>
      <c r="RGD40" s="927"/>
      <c r="RGE40" s="927"/>
      <c r="RGF40" s="927"/>
      <c r="RGG40" s="927"/>
      <c r="RGH40" s="927"/>
      <c r="RGI40" s="927"/>
      <c r="RGJ40" s="927"/>
      <c r="RGK40" s="927"/>
      <c r="RGL40" s="927"/>
      <c r="RGM40" s="927"/>
      <c r="RGN40" s="927"/>
      <c r="RGO40" s="927"/>
      <c r="RGP40" s="927"/>
      <c r="RGQ40" s="927"/>
      <c r="RGR40" s="927"/>
      <c r="RGS40" s="927"/>
      <c r="RGT40" s="927"/>
      <c r="RGU40" s="927"/>
      <c r="RGV40" s="927"/>
      <c r="RGW40" s="927"/>
      <c r="RGX40" s="927"/>
      <c r="RGY40" s="927"/>
      <c r="RGZ40" s="927"/>
      <c r="RHA40" s="927"/>
      <c r="RHB40" s="927"/>
      <c r="RHC40" s="927"/>
      <c r="RHD40" s="927"/>
      <c r="RHE40" s="927"/>
      <c r="RHF40" s="927"/>
      <c r="RHG40" s="927"/>
      <c r="RHH40" s="927"/>
      <c r="RHI40" s="927"/>
      <c r="RHJ40" s="927"/>
      <c r="RHK40" s="927"/>
      <c r="RHL40" s="927"/>
      <c r="RHM40" s="927"/>
      <c r="RHN40" s="927"/>
      <c r="RHO40" s="927"/>
      <c r="RHP40" s="927"/>
      <c r="RHQ40" s="927"/>
      <c r="RHR40" s="927"/>
      <c r="RHS40" s="927"/>
      <c r="RHT40" s="927"/>
      <c r="RHU40" s="927"/>
      <c r="RHV40" s="927"/>
      <c r="RHW40" s="927"/>
      <c r="RHX40" s="927"/>
      <c r="RHY40" s="927"/>
      <c r="RHZ40" s="927"/>
      <c r="RIA40" s="927"/>
      <c r="RIB40" s="927"/>
      <c r="RIC40" s="927"/>
      <c r="RID40" s="927"/>
      <c r="RIE40" s="927"/>
      <c r="RIF40" s="927"/>
      <c r="RIG40" s="927"/>
      <c r="RIH40" s="927"/>
      <c r="RII40" s="927"/>
      <c r="RIJ40" s="927"/>
      <c r="RIK40" s="927"/>
      <c r="RIL40" s="927"/>
      <c r="RIM40" s="927"/>
      <c r="RIN40" s="927"/>
      <c r="RIO40" s="927"/>
      <c r="RIP40" s="927"/>
      <c r="RIQ40" s="927"/>
      <c r="RIR40" s="927"/>
      <c r="RIS40" s="927"/>
      <c r="RIT40" s="927"/>
      <c r="RIU40" s="927"/>
      <c r="RIV40" s="927"/>
      <c r="RIW40" s="927"/>
      <c r="RIX40" s="927"/>
      <c r="RIY40" s="927"/>
      <c r="RIZ40" s="927"/>
      <c r="RJA40" s="927"/>
      <c r="RJB40" s="927"/>
      <c r="RJC40" s="927"/>
      <c r="RJD40" s="927"/>
      <c r="RJE40" s="927"/>
      <c r="RJF40" s="927"/>
      <c r="RJG40" s="927"/>
      <c r="RJH40" s="927"/>
      <c r="RJI40" s="927"/>
      <c r="RJJ40" s="927"/>
      <c r="RJK40" s="927"/>
      <c r="RJL40" s="927"/>
      <c r="RJM40" s="927"/>
      <c r="RJN40" s="927"/>
      <c r="RJO40" s="927"/>
      <c r="RJP40" s="927"/>
      <c r="RJQ40" s="927"/>
      <c r="RJR40" s="927"/>
      <c r="RJS40" s="927"/>
      <c r="RJT40" s="927"/>
      <c r="RJU40" s="927"/>
      <c r="RJV40" s="927"/>
      <c r="RJW40" s="927"/>
      <c r="RJX40" s="927"/>
      <c r="RJY40" s="927"/>
      <c r="RJZ40" s="927"/>
      <c r="RKA40" s="927"/>
      <c r="RKB40" s="927"/>
      <c r="RKC40" s="927"/>
      <c r="RKD40" s="927"/>
      <c r="RKE40" s="927"/>
      <c r="RKF40" s="927"/>
      <c r="RKG40" s="927"/>
      <c r="RKH40" s="927"/>
      <c r="RKI40" s="927"/>
      <c r="RKJ40" s="927"/>
      <c r="RKK40" s="927"/>
      <c r="RKL40" s="927"/>
      <c r="RKM40" s="927"/>
      <c r="RKN40" s="927"/>
      <c r="RKO40" s="927"/>
      <c r="RKP40" s="927"/>
      <c r="RKQ40" s="927"/>
      <c r="RKR40" s="927"/>
      <c r="RKS40" s="927"/>
      <c r="RKT40" s="927"/>
      <c r="RKU40" s="927"/>
      <c r="RKV40" s="927"/>
      <c r="RKW40" s="927"/>
      <c r="RKX40" s="927"/>
      <c r="RKY40" s="927"/>
      <c r="RKZ40" s="927"/>
      <c r="RLA40" s="927"/>
      <c r="RLB40" s="927"/>
      <c r="RLC40" s="927"/>
      <c r="RLD40" s="927"/>
      <c r="RLE40" s="927"/>
      <c r="RLF40" s="927"/>
      <c r="RLG40" s="927"/>
      <c r="RLH40" s="927"/>
      <c r="RLI40" s="927"/>
      <c r="RLJ40" s="927"/>
      <c r="RLK40" s="927"/>
      <c r="RLL40" s="927"/>
      <c r="RLM40" s="927"/>
      <c r="RLN40" s="927"/>
      <c r="RLO40" s="927"/>
      <c r="RLP40" s="927"/>
      <c r="RLQ40" s="927"/>
      <c r="RLR40" s="927"/>
      <c r="RLS40" s="927"/>
      <c r="RLT40" s="927"/>
      <c r="RLU40" s="927"/>
      <c r="RLV40" s="927"/>
      <c r="RLW40" s="927"/>
      <c r="RLX40" s="927"/>
      <c r="RLY40" s="927"/>
      <c r="RLZ40" s="927"/>
      <c r="RMA40" s="927"/>
      <c r="RMB40" s="927"/>
      <c r="RMC40" s="927"/>
      <c r="RMD40" s="927"/>
      <c r="RME40" s="927"/>
      <c r="RMF40" s="927"/>
      <c r="RMG40" s="927"/>
      <c r="RMH40" s="927"/>
      <c r="RMI40" s="927"/>
      <c r="RMJ40" s="927"/>
      <c r="RMK40" s="927"/>
      <c r="RML40" s="927"/>
      <c r="RMM40" s="927"/>
      <c r="RMN40" s="927"/>
      <c r="RMO40" s="927"/>
      <c r="RMP40" s="927"/>
      <c r="RMQ40" s="927"/>
      <c r="RMR40" s="927"/>
      <c r="RMS40" s="927"/>
      <c r="RMT40" s="927"/>
      <c r="RMU40" s="927"/>
      <c r="RMV40" s="927"/>
      <c r="RMW40" s="927"/>
      <c r="RMX40" s="927"/>
      <c r="RMY40" s="927"/>
      <c r="RMZ40" s="927"/>
      <c r="RNA40" s="927"/>
      <c r="RNB40" s="927"/>
      <c r="RNC40" s="927"/>
      <c r="RND40" s="927"/>
      <c r="RNE40" s="927"/>
      <c r="RNF40" s="927"/>
      <c r="RNG40" s="927"/>
      <c r="RNH40" s="927"/>
      <c r="RNI40" s="927"/>
      <c r="RNJ40" s="927"/>
      <c r="RNK40" s="927"/>
      <c r="RNL40" s="927"/>
      <c r="RNM40" s="927"/>
      <c r="RNN40" s="927"/>
      <c r="RNO40" s="927"/>
      <c r="RNP40" s="927"/>
      <c r="RNQ40" s="927"/>
      <c r="RNR40" s="927"/>
      <c r="RNS40" s="927"/>
      <c r="RNT40" s="927"/>
      <c r="RNU40" s="927"/>
      <c r="RNV40" s="927"/>
      <c r="RNW40" s="927"/>
      <c r="RNX40" s="927"/>
      <c r="RNY40" s="927"/>
      <c r="RNZ40" s="927"/>
      <c r="ROA40" s="927"/>
      <c r="ROB40" s="927"/>
      <c r="ROC40" s="927"/>
      <c r="ROD40" s="927"/>
      <c r="ROE40" s="927"/>
      <c r="ROF40" s="927"/>
      <c r="ROG40" s="927"/>
      <c r="ROH40" s="927"/>
      <c r="ROI40" s="927"/>
      <c r="ROJ40" s="927"/>
      <c r="ROK40" s="927"/>
      <c r="ROL40" s="927"/>
      <c r="ROM40" s="927"/>
      <c r="RON40" s="927"/>
      <c r="ROO40" s="927"/>
      <c r="ROP40" s="927"/>
      <c r="ROQ40" s="927"/>
      <c r="ROR40" s="927"/>
      <c r="ROS40" s="927"/>
      <c r="ROT40" s="927"/>
      <c r="ROU40" s="927"/>
      <c r="ROV40" s="927"/>
      <c r="ROW40" s="927"/>
      <c r="ROX40" s="927"/>
      <c r="ROY40" s="927"/>
      <c r="ROZ40" s="927"/>
      <c r="RPA40" s="927"/>
      <c r="RPB40" s="927"/>
      <c r="RPC40" s="927"/>
      <c r="RPD40" s="927"/>
      <c r="RPE40" s="927"/>
      <c r="RPF40" s="927"/>
      <c r="RPG40" s="927"/>
      <c r="RPH40" s="927"/>
      <c r="RPI40" s="927"/>
      <c r="RPJ40" s="927"/>
      <c r="RPK40" s="927"/>
      <c r="RPL40" s="927"/>
      <c r="RPM40" s="927"/>
      <c r="RPN40" s="927"/>
      <c r="RPO40" s="927"/>
      <c r="RPP40" s="927"/>
      <c r="RPQ40" s="927"/>
      <c r="RPR40" s="927"/>
      <c r="RPS40" s="927"/>
      <c r="RPT40" s="927"/>
      <c r="RPU40" s="927"/>
      <c r="RPV40" s="927"/>
      <c r="RPW40" s="927"/>
      <c r="RPX40" s="927"/>
      <c r="RPY40" s="927"/>
      <c r="RPZ40" s="927"/>
      <c r="RQA40" s="927"/>
      <c r="RQB40" s="927"/>
      <c r="RQC40" s="927"/>
      <c r="RQD40" s="927"/>
      <c r="RQE40" s="927"/>
      <c r="RQF40" s="927"/>
      <c r="RQG40" s="927"/>
      <c r="RQH40" s="927"/>
      <c r="RQI40" s="927"/>
      <c r="RQJ40" s="927"/>
      <c r="RQK40" s="927"/>
      <c r="RQL40" s="927"/>
      <c r="RQM40" s="927"/>
      <c r="RQN40" s="927"/>
      <c r="RQO40" s="927"/>
      <c r="RQP40" s="927"/>
      <c r="RQQ40" s="927"/>
      <c r="RQR40" s="927"/>
      <c r="RQS40" s="927"/>
      <c r="RQT40" s="927"/>
      <c r="RQU40" s="927"/>
      <c r="RQV40" s="927"/>
      <c r="RQW40" s="927"/>
      <c r="RQX40" s="927"/>
      <c r="RQY40" s="927"/>
      <c r="RQZ40" s="927"/>
      <c r="RRA40" s="927"/>
      <c r="RRB40" s="927"/>
      <c r="RRC40" s="927"/>
      <c r="RRD40" s="927"/>
      <c r="RRE40" s="927"/>
      <c r="RRF40" s="927"/>
      <c r="RRG40" s="927"/>
      <c r="RRH40" s="927"/>
      <c r="RRI40" s="927"/>
      <c r="RRJ40" s="927"/>
      <c r="RRK40" s="927"/>
      <c r="RRL40" s="927"/>
      <c r="RRM40" s="927"/>
      <c r="RRN40" s="927"/>
      <c r="RRO40" s="927"/>
      <c r="RRP40" s="927"/>
      <c r="RRQ40" s="927"/>
      <c r="RRR40" s="927"/>
      <c r="RRS40" s="927"/>
      <c r="RRT40" s="927"/>
      <c r="RRU40" s="927"/>
      <c r="RRV40" s="927"/>
      <c r="RRW40" s="927"/>
      <c r="RRX40" s="927"/>
      <c r="RRY40" s="927"/>
      <c r="RRZ40" s="927"/>
      <c r="RSA40" s="927"/>
      <c r="RSB40" s="927"/>
      <c r="RSC40" s="927"/>
      <c r="RSD40" s="927"/>
      <c r="RSE40" s="927"/>
      <c r="RSF40" s="927"/>
      <c r="RSG40" s="927"/>
      <c r="RSH40" s="927"/>
      <c r="RSI40" s="927"/>
      <c r="RSJ40" s="927"/>
      <c r="RSK40" s="927"/>
      <c r="RSL40" s="927"/>
      <c r="RSM40" s="927"/>
      <c r="RSN40" s="927"/>
      <c r="RSO40" s="927"/>
      <c r="RSP40" s="927"/>
      <c r="RSQ40" s="927"/>
      <c r="RSR40" s="927"/>
      <c r="RSS40" s="927"/>
      <c r="RST40" s="927"/>
      <c r="RSU40" s="927"/>
      <c r="RSV40" s="927"/>
      <c r="RSW40" s="927"/>
      <c r="RSX40" s="927"/>
      <c r="RSY40" s="927"/>
      <c r="RSZ40" s="927"/>
      <c r="RTA40" s="927"/>
      <c r="RTB40" s="927"/>
      <c r="RTC40" s="927"/>
      <c r="RTD40" s="927"/>
      <c r="RTE40" s="927"/>
      <c r="RTF40" s="927"/>
      <c r="RTG40" s="927"/>
      <c r="RTH40" s="927"/>
      <c r="RTI40" s="927"/>
      <c r="RTJ40" s="927"/>
      <c r="RTK40" s="927"/>
      <c r="RTL40" s="927"/>
      <c r="RTM40" s="927"/>
      <c r="RTN40" s="927"/>
      <c r="RTO40" s="927"/>
      <c r="RTP40" s="927"/>
      <c r="RTQ40" s="927"/>
      <c r="RTR40" s="927"/>
      <c r="RTS40" s="927"/>
      <c r="RTT40" s="927"/>
      <c r="RTU40" s="927"/>
      <c r="RTV40" s="927"/>
      <c r="RTW40" s="927"/>
      <c r="RTX40" s="927"/>
      <c r="RTY40" s="927"/>
      <c r="RTZ40" s="927"/>
      <c r="RUA40" s="927"/>
      <c r="RUB40" s="927"/>
      <c r="RUC40" s="927"/>
      <c r="RUD40" s="927"/>
      <c r="RUE40" s="927"/>
      <c r="RUF40" s="927"/>
      <c r="RUG40" s="927"/>
      <c r="RUH40" s="927"/>
      <c r="RUI40" s="927"/>
      <c r="RUJ40" s="927"/>
      <c r="RUK40" s="927"/>
      <c r="RUL40" s="927"/>
      <c r="RUM40" s="927"/>
      <c r="RUN40" s="927"/>
      <c r="RUO40" s="927"/>
      <c r="RUP40" s="927"/>
      <c r="RUQ40" s="927"/>
      <c r="RUR40" s="927"/>
      <c r="RUS40" s="927"/>
      <c r="RUT40" s="927"/>
      <c r="RUU40" s="927"/>
      <c r="RUV40" s="927"/>
      <c r="RUW40" s="927"/>
      <c r="RUX40" s="927"/>
      <c r="RUY40" s="927"/>
      <c r="RUZ40" s="927"/>
      <c r="RVA40" s="927"/>
      <c r="RVB40" s="927"/>
      <c r="RVC40" s="927"/>
      <c r="RVD40" s="927"/>
      <c r="RVE40" s="927"/>
      <c r="RVF40" s="927"/>
      <c r="RVG40" s="927"/>
      <c r="RVH40" s="927"/>
      <c r="RVI40" s="927"/>
      <c r="RVJ40" s="927"/>
      <c r="RVK40" s="927"/>
      <c r="RVL40" s="927"/>
      <c r="RVM40" s="927"/>
      <c r="RVN40" s="927"/>
      <c r="RVO40" s="927"/>
      <c r="RVP40" s="927"/>
      <c r="RVQ40" s="927"/>
      <c r="RVR40" s="927"/>
      <c r="RVS40" s="927"/>
      <c r="RVT40" s="927"/>
      <c r="RVU40" s="927"/>
      <c r="RVV40" s="927"/>
      <c r="RVW40" s="927"/>
      <c r="RVX40" s="927"/>
      <c r="RVY40" s="927"/>
      <c r="RVZ40" s="927"/>
      <c r="RWA40" s="927"/>
      <c r="RWB40" s="927"/>
      <c r="RWC40" s="927"/>
      <c r="RWD40" s="927"/>
      <c r="RWE40" s="927"/>
      <c r="RWF40" s="927"/>
      <c r="RWG40" s="927"/>
      <c r="RWH40" s="927"/>
      <c r="RWI40" s="927"/>
      <c r="RWJ40" s="927"/>
      <c r="RWK40" s="927"/>
      <c r="RWL40" s="927"/>
      <c r="RWM40" s="927"/>
      <c r="RWN40" s="927"/>
      <c r="RWO40" s="927"/>
      <c r="RWP40" s="927"/>
      <c r="RWQ40" s="927"/>
      <c r="RWR40" s="927"/>
      <c r="RWS40" s="927"/>
      <c r="RWT40" s="927"/>
      <c r="RWU40" s="927"/>
      <c r="RWV40" s="927"/>
      <c r="RWW40" s="927"/>
      <c r="RWX40" s="927"/>
      <c r="RWY40" s="927"/>
      <c r="RWZ40" s="927"/>
      <c r="RXA40" s="927"/>
      <c r="RXB40" s="927"/>
      <c r="RXC40" s="927"/>
      <c r="RXD40" s="927"/>
      <c r="RXE40" s="927"/>
      <c r="RXF40" s="927"/>
      <c r="RXG40" s="927"/>
      <c r="RXH40" s="927"/>
      <c r="RXI40" s="927"/>
      <c r="RXJ40" s="927"/>
      <c r="RXK40" s="927"/>
      <c r="RXL40" s="927"/>
      <c r="RXM40" s="927"/>
      <c r="RXN40" s="927"/>
      <c r="RXO40" s="927"/>
      <c r="RXP40" s="927"/>
      <c r="RXQ40" s="927"/>
      <c r="RXR40" s="927"/>
      <c r="RXS40" s="927"/>
      <c r="RXT40" s="927"/>
      <c r="RXU40" s="927"/>
      <c r="RXV40" s="927"/>
      <c r="RXW40" s="927"/>
      <c r="RXX40" s="927"/>
      <c r="RXY40" s="927"/>
      <c r="RXZ40" s="927"/>
      <c r="RYA40" s="927"/>
      <c r="RYB40" s="927"/>
      <c r="RYC40" s="927"/>
      <c r="RYD40" s="927"/>
      <c r="RYE40" s="927"/>
      <c r="RYF40" s="927"/>
      <c r="RYG40" s="927"/>
      <c r="RYH40" s="927"/>
      <c r="RYI40" s="927"/>
      <c r="RYJ40" s="927"/>
      <c r="RYK40" s="927"/>
      <c r="RYL40" s="927"/>
      <c r="RYM40" s="927"/>
      <c r="RYN40" s="927"/>
      <c r="RYO40" s="927"/>
      <c r="RYP40" s="927"/>
      <c r="RYQ40" s="927"/>
      <c r="RYR40" s="927"/>
      <c r="RYS40" s="927"/>
      <c r="RYT40" s="927"/>
      <c r="RYU40" s="927"/>
      <c r="RYV40" s="927"/>
      <c r="RYW40" s="927"/>
      <c r="RYX40" s="927"/>
      <c r="RYY40" s="927"/>
      <c r="RYZ40" s="927"/>
      <c r="RZA40" s="927"/>
      <c r="RZB40" s="927"/>
      <c r="RZC40" s="927"/>
      <c r="RZD40" s="927"/>
      <c r="RZE40" s="927"/>
      <c r="RZF40" s="927"/>
      <c r="RZG40" s="927"/>
      <c r="RZH40" s="927"/>
      <c r="RZI40" s="927"/>
      <c r="RZJ40" s="927"/>
      <c r="RZK40" s="927"/>
      <c r="RZL40" s="927"/>
      <c r="RZM40" s="927"/>
      <c r="RZN40" s="927"/>
      <c r="RZO40" s="927"/>
      <c r="RZP40" s="927"/>
      <c r="RZQ40" s="927"/>
      <c r="RZR40" s="927"/>
      <c r="RZS40" s="927"/>
      <c r="RZT40" s="927"/>
      <c r="RZU40" s="927"/>
      <c r="RZV40" s="927"/>
      <c r="RZW40" s="927"/>
      <c r="RZX40" s="927"/>
      <c r="RZY40" s="927"/>
      <c r="RZZ40" s="927"/>
      <c r="SAA40" s="927"/>
      <c r="SAB40" s="927"/>
      <c r="SAC40" s="927"/>
      <c r="SAD40" s="927"/>
      <c r="SAE40" s="927"/>
      <c r="SAF40" s="927"/>
      <c r="SAG40" s="927"/>
      <c r="SAH40" s="927"/>
      <c r="SAI40" s="927"/>
      <c r="SAJ40" s="927"/>
      <c r="SAK40" s="927"/>
      <c r="SAL40" s="927"/>
      <c r="SAM40" s="927"/>
      <c r="SAN40" s="927"/>
      <c r="SAO40" s="927"/>
      <c r="SAP40" s="927"/>
      <c r="SAQ40" s="927"/>
      <c r="SAR40" s="927"/>
      <c r="SAS40" s="927"/>
      <c r="SAT40" s="927"/>
      <c r="SAU40" s="927"/>
      <c r="SAV40" s="927"/>
      <c r="SAW40" s="927"/>
      <c r="SAX40" s="927"/>
      <c r="SAY40" s="927"/>
      <c r="SAZ40" s="927"/>
      <c r="SBA40" s="927"/>
      <c r="SBB40" s="927"/>
      <c r="SBC40" s="927"/>
      <c r="SBD40" s="927"/>
      <c r="SBE40" s="927"/>
      <c r="SBF40" s="927"/>
      <c r="SBG40" s="927"/>
      <c r="SBH40" s="927"/>
      <c r="SBI40" s="927"/>
      <c r="SBJ40" s="927"/>
      <c r="SBK40" s="927"/>
      <c r="SBL40" s="927"/>
      <c r="SBM40" s="927"/>
      <c r="SBN40" s="927"/>
      <c r="SBO40" s="927"/>
      <c r="SBP40" s="927"/>
      <c r="SBQ40" s="927"/>
      <c r="SBR40" s="927"/>
      <c r="SBS40" s="927"/>
      <c r="SBT40" s="927"/>
      <c r="SBU40" s="927"/>
      <c r="SBV40" s="927"/>
      <c r="SBW40" s="927"/>
      <c r="SBX40" s="927"/>
      <c r="SBY40" s="927"/>
      <c r="SBZ40" s="927"/>
      <c r="SCA40" s="927"/>
      <c r="SCB40" s="927"/>
      <c r="SCC40" s="927"/>
      <c r="SCD40" s="927"/>
      <c r="SCE40" s="927"/>
      <c r="SCF40" s="927"/>
      <c r="SCG40" s="927"/>
      <c r="SCH40" s="927"/>
      <c r="SCI40" s="927"/>
      <c r="SCJ40" s="927"/>
      <c r="SCK40" s="927"/>
      <c r="SCL40" s="927"/>
      <c r="SCM40" s="927"/>
      <c r="SCN40" s="927"/>
      <c r="SCO40" s="927"/>
      <c r="SCP40" s="927"/>
      <c r="SCQ40" s="927"/>
      <c r="SCR40" s="927"/>
      <c r="SCS40" s="927"/>
      <c r="SCT40" s="927"/>
      <c r="SCU40" s="927"/>
      <c r="SCV40" s="927"/>
      <c r="SCW40" s="927"/>
      <c r="SCX40" s="927"/>
      <c r="SCY40" s="927"/>
      <c r="SCZ40" s="927"/>
      <c r="SDA40" s="927"/>
      <c r="SDB40" s="927"/>
      <c r="SDC40" s="927"/>
      <c r="SDD40" s="927"/>
      <c r="SDE40" s="927"/>
      <c r="SDF40" s="927"/>
      <c r="SDG40" s="927"/>
      <c r="SDH40" s="927"/>
      <c r="SDI40" s="927"/>
      <c r="SDJ40" s="927"/>
      <c r="SDK40" s="927"/>
      <c r="SDL40" s="927"/>
      <c r="SDM40" s="927"/>
      <c r="SDN40" s="927"/>
      <c r="SDO40" s="927"/>
      <c r="SDP40" s="927"/>
      <c r="SDQ40" s="927"/>
      <c r="SDR40" s="927"/>
      <c r="SDS40" s="927"/>
      <c r="SDT40" s="927"/>
      <c r="SDU40" s="927"/>
      <c r="SDV40" s="927"/>
      <c r="SDW40" s="927"/>
      <c r="SDX40" s="927"/>
      <c r="SDY40" s="927"/>
      <c r="SDZ40" s="927"/>
      <c r="SEA40" s="927"/>
      <c r="SEB40" s="927"/>
      <c r="SEC40" s="927"/>
      <c r="SED40" s="927"/>
      <c r="SEE40" s="927"/>
      <c r="SEF40" s="927"/>
      <c r="SEG40" s="927"/>
      <c r="SEH40" s="927"/>
      <c r="SEI40" s="927"/>
      <c r="SEJ40" s="927"/>
      <c r="SEK40" s="927"/>
      <c r="SEL40" s="927"/>
      <c r="SEM40" s="927"/>
      <c r="SEN40" s="927"/>
      <c r="SEO40" s="927"/>
      <c r="SEP40" s="927"/>
      <c r="SEQ40" s="927"/>
      <c r="SER40" s="927"/>
      <c r="SES40" s="927"/>
      <c r="SET40" s="927"/>
      <c r="SEU40" s="927"/>
      <c r="SEV40" s="927"/>
      <c r="SEW40" s="927"/>
      <c r="SEX40" s="927"/>
      <c r="SEY40" s="927"/>
      <c r="SEZ40" s="927"/>
      <c r="SFA40" s="927"/>
      <c r="SFB40" s="927"/>
      <c r="SFC40" s="927"/>
      <c r="SFD40" s="927"/>
      <c r="SFE40" s="927"/>
      <c r="SFF40" s="927"/>
      <c r="SFG40" s="927"/>
      <c r="SFH40" s="927"/>
      <c r="SFI40" s="927"/>
      <c r="SFJ40" s="927"/>
      <c r="SFK40" s="927"/>
      <c r="SFL40" s="927"/>
      <c r="SFM40" s="927"/>
      <c r="SFN40" s="927"/>
      <c r="SFO40" s="927"/>
      <c r="SFP40" s="927"/>
      <c r="SFQ40" s="927"/>
      <c r="SFR40" s="927"/>
      <c r="SFS40" s="927"/>
      <c r="SFT40" s="927"/>
      <c r="SFU40" s="927"/>
      <c r="SFV40" s="927"/>
      <c r="SFW40" s="927"/>
      <c r="SFX40" s="927"/>
      <c r="SFY40" s="927"/>
      <c r="SFZ40" s="927"/>
      <c r="SGA40" s="927"/>
      <c r="SGB40" s="927"/>
      <c r="SGC40" s="927"/>
      <c r="SGD40" s="927"/>
      <c r="SGE40" s="927"/>
      <c r="SGF40" s="927"/>
      <c r="SGG40" s="927"/>
      <c r="SGH40" s="927"/>
      <c r="SGI40" s="927"/>
      <c r="SGJ40" s="927"/>
      <c r="SGK40" s="927"/>
      <c r="SGL40" s="927"/>
      <c r="SGM40" s="927"/>
      <c r="SGN40" s="927"/>
      <c r="SGO40" s="927"/>
      <c r="SGP40" s="927"/>
      <c r="SGQ40" s="927"/>
      <c r="SGR40" s="927"/>
      <c r="SGS40" s="927"/>
      <c r="SGT40" s="927"/>
      <c r="SGU40" s="927"/>
      <c r="SGV40" s="927"/>
      <c r="SGW40" s="927"/>
      <c r="SGX40" s="927"/>
      <c r="SGY40" s="927"/>
      <c r="SGZ40" s="927"/>
      <c r="SHA40" s="927"/>
      <c r="SHB40" s="927"/>
      <c r="SHC40" s="927"/>
      <c r="SHD40" s="927"/>
      <c r="SHE40" s="927"/>
      <c r="SHF40" s="927"/>
      <c r="SHG40" s="927"/>
      <c r="SHH40" s="927"/>
      <c r="SHI40" s="927"/>
      <c r="SHJ40" s="927"/>
      <c r="SHK40" s="927"/>
      <c r="SHL40" s="927"/>
      <c r="SHM40" s="927"/>
      <c r="SHN40" s="927"/>
      <c r="SHO40" s="927"/>
      <c r="SHP40" s="927"/>
      <c r="SHQ40" s="927"/>
      <c r="SHR40" s="927"/>
      <c r="SHS40" s="927"/>
      <c r="SHT40" s="927"/>
      <c r="SHU40" s="927"/>
      <c r="SHV40" s="927"/>
      <c r="SHW40" s="927"/>
      <c r="SHX40" s="927"/>
      <c r="SHY40" s="927"/>
      <c r="SHZ40" s="927"/>
      <c r="SIA40" s="927"/>
      <c r="SIB40" s="927"/>
      <c r="SIC40" s="927"/>
      <c r="SID40" s="927"/>
      <c r="SIE40" s="927"/>
      <c r="SIF40" s="927"/>
      <c r="SIG40" s="927"/>
      <c r="SIH40" s="927"/>
      <c r="SII40" s="927"/>
      <c r="SIJ40" s="927"/>
      <c r="SIK40" s="927"/>
      <c r="SIL40" s="927"/>
      <c r="SIM40" s="927"/>
      <c r="SIN40" s="927"/>
      <c r="SIO40" s="927"/>
      <c r="SIP40" s="927"/>
      <c r="SIQ40" s="927"/>
      <c r="SIR40" s="927"/>
      <c r="SIS40" s="927"/>
      <c r="SIT40" s="927"/>
      <c r="SIU40" s="927"/>
      <c r="SIV40" s="927"/>
      <c r="SIW40" s="927"/>
      <c r="SIX40" s="927"/>
      <c r="SIY40" s="927"/>
      <c r="SIZ40" s="927"/>
      <c r="SJA40" s="927"/>
      <c r="SJB40" s="927"/>
      <c r="SJC40" s="927"/>
      <c r="SJD40" s="927"/>
      <c r="SJE40" s="927"/>
      <c r="SJF40" s="927"/>
      <c r="SJG40" s="927"/>
      <c r="SJH40" s="927"/>
      <c r="SJI40" s="927"/>
      <c r="SJJ40" s="927"/>
      <c r="SJK40" s="927"/>
      <c r="SJL40" s="927"/>
      <c r="SJM40" s="927"/>
      <c r="SJN40" s="927"/>
      <c r="SJO40" s="927"/>
      <c r="SJP40" s="927"/>
      <c r="SJQ40" s="927"/>
      <c r="SJR40" s="927"/>
      <c r="SJS40" s="927"/>
      <c r="SJT40" s="927"/>
      <c r="SJU40" s="927"/>
      <c r="SJV40" s="927"/>
      <c r="SJW40" s="927"/>
      <c r="SJX40" s="927"/>
      <c r="SJY40" s="927"/>
      <c r="SJZ40" s="927"/>
      <c r="SKA40" s="927"/>
      <c r="SKB40" s="927"/>
      <c r="SKC40" s="927"/>
      <c r="SKD40" s="927"/>
      <c r="SKE40" s="927"/>
      <c r="SKF40" s="927"/>
      <c r="SKG40" s="927"/>
      <c r="SKH40" s="927"/>
      <c r="SKI40" s="927"/>
      <c r="SKJ40" s="927"/>
      <c r="SKK40" s="927"/>
      <c r="SKL40" s="927"/>
      <c r="SKM40" s="927"/>
      <c r="SKN40" s="927"/>
      <c r="SKO40" s="927"/>
      <c r="SKP40" s="927"/>
      <c r="SKQ40" s="927"/>
      <c r="SKR40" s="927"/>
      <c r="SKS40" s="927"/>
      <c r="SKT40" s="927"/>
      <c r="SKU40" s="927"/>
      <c r="SKV40" s="927"/>
      <c r="SKW40" s="927"/>
      <c r="SKX40" s="927"/>
      <c r="SKY40" s="927"/>
      <c r="SKZ40" s="927"/>
      <c r="SLA40" s="927"/>
      <c r="SLB40" s="927"/>
      <c r="SLC40" s="927"/>
      <c r="SLD40" s="927"/>
      <c r="SLE40" s="927"/>
      <c r="SLF40" s="927"/>
      <c r="SLG40" s="927"/>
      <c r="SLH40" s="927"/>
      <c r="SLI40" s="927"/>
      <c r="SLJ40" s="927"/>
      <c r="SLK40" s="927"/>
      <c r="SLL40" s="927"/>
      <c r="SLM40" s="927"/>
      <c r="SLN40" s="927"/>
      <c r="SLO40" s="927"/>
      <c r="SLP40" s="927"/>
      <c r="SLQ40" s="927"/>
      <c r="SLR40" s="927"/>
      <c r="SLS40" s="927"/>
      <c r="SLT40" s="927"/>
      <c r="SLU40" s="927"/>
      <c r="SLV40" s="927"/>
      <c r="SLW40" s="927"/>
      <c r="SLX40" s="927"/>
      <c r="SLY40" s="927"/>
      <c r="SLZ40" s="927"/>
      <c r="SMA40" s="927"/>
      <c r="SMB40" s="927"/>
      <c r="SMC40" s="927"/>
      <c r="SMD40" s="927"/>
      <c r="SME40" s="927"/>
      <c r="SMF40" s="927"/>
      <c r="SMG40" s="927"/>
      <c r="SMH40" s="927"/>
      <c r="SMI40" s="927"/>
      <c r="SMJ40" s="927"/>
      <c r="SMK40" s="927"/>
      <c r="SML40" s="927"/>
      <c r="SMM40" s="927"/>
      <c r="SMN40" s="927"/>
      <c r="SMO40" s="927"/>
      <c r="SMP40" s="927"/>
      <c r="SMQ40" s="927"/>
      <c r="SMR40" s="927"/>
      <c r="SMS40" s="927"/>
      <c r="SMT40" s="927"/>
      <c r="SMU40" s="927"/>
      <c r="SMV40" s="927"/>
      <c r="SMW40" s="927"/>
      <c r="SMX40" s="927"/>
      <c r="SMY40" s="927"/>
      <c r="SMZ40" s="927"/>
      <c r="SNA40" s="927"/>
      <c r="SNB40" s="927"/>
      <c r="SNC40" s="927"/>
      <c r="SND40" s="927"/>
      <c r="SNE40" s="927"/>
      <c r="SNF40" s="927"/>
      <c r="SNG40" s="927"/>
      <c r="SNH40" s="927"/>
      <c r="SNI40" s="927"/>
      <c r="SNJ40" s="927"/>
      <c r="SNK40" s="927"/>
      <c r="SNL40" s="927"/>
      <c r="SNM40" s="927"/>
      <c r="SNN40" s="927"/>
      <c r="SNO40" s="927"/>
      <c r="SNP40" s="927"/>
      <c r="SNQ40" s="927"/>
      <c r="SNR40" s="927"/>
      <c r="SNS40" s="927"/>
      <c r="SNT40" s="927"/>
      <c r="SNU40" s="927"/>
      <c r="SNV40" s="927"/>
      <c r="SNW40" s="927"/>
      <c r="SNX40" s="927"/>
      <c r="SNY40" s="927"/>
      <c r="SNZ40" s="927"/>
      <c r="SOA40" s="927"/>
      <c r="SOB40" s="927"/>
      <c r="SOC40" s="927"/>
      <c r="SOD40" s="927"/>
      <c r="SOE40" s="927"/>
      <c r="SOF40" s="927"/>
      <c r="SOG40" s="927"/>
      <c r="SOH40" s="927"/>
      <c r="SOI40" s="927"/>
      <c r="SOJ40" s="927"/>
      <c r="SOK40" s="927"/>
      <c r="SOL40" s="927"/>
      <c r="SOM40" s="927"/>
      <c r="SON40" s="927"/>
      <c r="SOO40" s="927"/>
      <c r="SOP40" s="927"/>
      <c r="SOQ40" s="927"/>
      <c r="SOR40" s="927"/>
      <c r="SOS40" s="927"/>
      <c r="SOT40" s="927"/>
      <c r="SOU40" s="927"/>
      <c r="SOV40" s="927"/>
      <c r="SOW40" s="927"/>
      <c r="SOX40" s="927"/>
      <c r="SOY40" s="927"/>
      <c r="SOZ40" s="927"/>
      <c r="SPA40" s="927"/>
      <c r="SPB40" s="927"/>
      <c r="SPC40" s="927"/>
      <c r="SPD40" s="927"/>
      <c r="SPE40" s="927"/>
      <c r="SPF40" s="927"/>
      <c r="SPG40" s="927"/>
      <c r="SPH40" s="927"/>
      <c r="SPI40" s="927"/>
      <c r="SPJ40" s="927"/>
      <c r="SPK40" s="927"/>
      <c r="SPL40" s="927"/>
      <c r="SPM40" s="927"/>
      <c r="SPN40" s="927"/>
      <c r="SPO40" s="927"/>
      <c r="SPP40" s="927"/>
      <c r="SPQ40" s="927"/>
      <c r="SPR40" s="927"/>
      <c r="SPS40" s="927"/>
      <c r="SPT40" s="927"/>
      <c r="SPU40" s="927"/>
      <c r="SPV40" s="927"/>
      <c r="SPW40" s="927"/>
      <c r="SPX40" s="927"/>
      <c r="SPY40" s="927"/>
      <c r="SPZ40" s="927"/>
      <c r="SQA40" s="927"/>
      <c r="SQB40" s="927"/>
      <c r="SQC40" s="927"/>
      <c r="SQD40" s="927"/>
      <c r="SQE40" s="927"/>
      <c r="SQF40" s="927"/>
      <c r="SQG40" s="927"/>
      <c r="SQH40" s="927"/>
      <c r="SQI40" s="927"/>
      <c r="SQJ40" s="927"/>
      <c r="SQK40" s="927"/>
      <c r="SQL40" s="927"/>
      <c r="SQM40" s="927"/>
      <c r="SQN40" s="927"/>
      <c r="SQO40" s="927"/>
      <c r="SQP40" s="927"/>
      <c r="SQQ40" s="927"/>
      <c r="SQR40" s="927"/>
      <c r="SQS40" s="927"/>
      <c r="SQT40" s="927"/>
      <c r="SQU40" s="927"/>
      <c r="SQV40" s="927"/>
      <c r="SQW40" s="927"/>
      <c r="SQX40" s="927"/>
      <c r="SQY40" s="927"/>
      <c r="SQZ40" s="927"/>
      <c r="SRA40" s="927"/>
      <c r="SRB40" s="927"/>
      <c r="SRC40" s="927"/>
      <c r="SRD40" s="927"/>
      <c r="SRE40" s="927"/>
      <c r="SRF40" s="927"/>
      <c r="SRG40" s="927"/>
      <c r="SRH40" s="927"/>
      <c r="SRI40" s="927"/>
      <c r="SRJ40" s="927"/>
      <c r="SRK40" s="927"/>
      <c r="SRL40" s="927"/>
      <c r="SRM40" s="927"/>
      <c r="SRN40" s="927"/>
      <c r="SRO40" s="927"/>
      <c r="SRP40" s="927"/>
      <c r="SRQ40" s="927"/>
      <c r="SRR40" s="927"/>
      <c r="SRS40" s="927"/>
      <c r="SRT40" s="927"/>
      <c r="SRU40" s="927"/>
      <c r="SRV40" s="927"/>
      <c r="SRW40" s="927"/>
      <c r="SRX40" s="927"/>
      <c r="SRY40" s="927"/>
      <c r="SRZ40" s="927"/>
      <c r="SSA40" s="927"/>
      <c r="SSB40" s="927"/>
      <c r="SSC40" s="927"/>
      <c r="SSD40" s="927"/>
      <c r="SSE40" s="927"/>
      <c r="SSF40" s="927"/>
      <c r="SSG40" s="927"/>
      <c r="SSH40" s="927"/>
      <c r="SSI40" s="927"/>
      <c r="SSJ40" s="927"/>
      <c r="SSK40" s="927"/>
      <c r="SSL40" s="927"/>
      <c r="SSM40" s="927"/>
      <c r="SSN40" s="927"/>
      <c r="SSO40" s="927"/>
      <c r="SSP40" s="927"/>
      <c r="SSQ40" s="927"/>
      <c r="SSR40" s="927"/>
      <c r="SSS40" s="927"/>
      <c r="SST40" s="927"/>
      <c r="SSU40" s="927"/>
      <c r="SSV40" s="927"/>
      <c r="SSW40" s="927"/>
      <c r="SSX40" s="927"/>
      <c r="SSY40" s="927"/>
      <c r="SSZ40" s="927"/>
      <c r="STA40" s="927"/>
      <c r="STB40" s="927"/>
      <c r="STC40" s="927"/>
      <c r="STD40" s="927"/>
      <c r="STE40" s="927"/>
      <c r="STF40" s="927"/>
      <c r="STG40" s="927"/>
      <c r="STH40" s="927"/>
      <c r="STI40" s="927"/>
      <c r="STJ40" s="927"/>
      <c r="STK40" s="927"/>
      <c r="STL40" s="927"/>
      <c r="STM40" s="927"/>
      <c r="STN40" s="927"/>
      <c r="STO40" s="927"/>
      <c r="STP40" s="927"/>
      <c r="STQ40" s="927"/>
      <c r="STR40" s="927"/>
      <c r="STS40" s="927"/>
      <c r="STT40" s="927"/>
      <c r="STU40" s="927"/>
      <c r="STV40" s="927"/>
      <c r="STW40" s="927"/>
      <c r="STX40" s="927"/>
      <c r="STY40" s="927"/>
      <c r="STZ40" s="927"/>
      <c r="SUA40" s="927"/>
      <c r="SUB40" s="927"/>
      <c r="SUC40" s="927"/>
      <c r="SUD40" s="927"/>
      <c r="SUE40" s="927"/>
      <c r="SUF40" s="927"/>
      <c r="SUG40" s="927"/>
      <c r="SUH40" s="927"/>
      <c r="SUI40" s="927"/>
      <c r="SUJ40" s="927"/>
      <c r="SUK40" s="927"/>
      <c r="SUL40" s="927"/>
      <c r="SUM40" s="927"/>
      <c r="SUN40" s="927"/>
      <c r="SUO40" s="927"/>
      <c r="SUP40" s="927"/>
      <c r="SUQ40" s="927"/>
      <c r="SUR40" s="927"/>
      <c r="SUS40" s="927"/>
      <c r="SUT40" s="927"/>
      <c r="SUU40" s="927"/>
      <c r="SUV40" s="927"/>
      <c r="SUW40" s="927"/>
      <c r="SUX40" s="927"/>
      <c r="SUY40" s="927"/>
      <c r="SUZ40" s="927"/>
      <c r="SVA40" s="927"/>
      <c r="SVB40" s="927"/>
      <c r="SVC40" s="927"/>
      <c r="SVD40" s="927"/>
      <c r="SVE40" s="927"/>
      <c r="SVF40" s="927"/>
      <c r="SVG40" s="927"/>
      <c r="SVH40" s="927"/>
      <c r="SVI40" s="927"/>
      <c r="SVJ40" s="927"/>
      <c r="SVK40" s="927"/>
      <c r="SVL40" s="927"/>
      <c r="SVM40" s="927"/>
      <c r="SVN40" s="927"/>
      <c r="SVO40" s="927"/>
      <c r="SVP40" s="927"/>
      <c r="SVQ40" s="927"/>
      <c r="SVR40" s="927"/>
      <c r="SVS40" s="927"/>
      <c r="SVT40" s="927"/>
      <c r="SVU40" s="927"/>
      <c r="SVV40" s="927"/>
      <c r="SVW40" s="927"/>
      <c r="SVX40" s="927"/>
      <c r="SVY40" s="927"/>
      <c r="SVZ40" s="927"/>
      <c r="SWA40" s="927"/>
      <c r="SWB40" s="927"/>
      <c r="SWC40" s="927"/>
      <c r="SWD40" s="927"/>
      <c r="SWE40" s="927"/>
      <c r="SWF40" s="927"/>
      <c r="SWG40" s="927"/>
      <c r="SWH40" s="927"/>
      <c r="SWI40" s="927"/>
      <c r="SWJ40" s="927"/>
      <c r="SWK40" s="927"/>
      <c r="SWL40" s="927"/>
      <c r="SWM40" s="927"/>
      <c r="SWN40" s="927"/>
      <c r="SWO40" s="927"/>
      <c r="SWP40" s="927"/>
      <c r="SWQ40" s="927"/>
      <c r="SWR40" s="927"/>
      <c r="SWS40" s="927"/>
      <c r="SWT40" s="927"/>
      <c r="SWU40" s="927"/>
      <c r="SWV40" s="927"/>
      <c r="SWW40" s="927"/>
      <c r="SWX40" s="927"/>
      <c r="SWY40" s="927"/>
      <c r="SWZ40" s="927"/>
      <c r="SXA40" s="927"/>
      <c r="SXB40" s="927"/>
      <c r="SXC40" s="927"/>
      <c r="SXD40" s="927"/>
      <c r="SXE40" s="927"/>
      <c r="SXF40" s="927"/>
      <c r="SXG40" s="927"/>
      <c r="SXH40" s="927"/>
      <c r="SXI40" s="927"/>
      <c r="SXJ40" s="927"/>
      <c r="SXK40" s="927"/>
      <c r="SXL40" s="927"/>
      <c r="SXM40" s="927"/>
      <c r="SXN40" s="927"/>
      <c r="SXO40" s="927"/>
      <c r="SXP40" s="927"/>
      <c r="SXQ40" s="927"/>
      <c r="SXR40" s="927"/>
      <c r="SXS40" s="927"/>
      <c r="SXT40" s="927"/>
      <c r="SXU40" s="927"/>
      <c r="SXV40" s="927"/>
      <c r="SXW40" s="927"/>
      <c r="SXX40" s="927"/>
      <c r="SXY40" s="927"/>
      <c r="SXZ40" s="927"/>
      <c r="SYA40" s="927"/>
      <c r="SYB40" s="927"/>
      <c r="SYC40" s="927"/>
      <c r="SYD40" s="927"/>
      <c r="SYE40" s="927"/>
      <c r="SYF40" s="927"/>
      <c r="SYG40" s="927"/>
      <c r="SYH40" s="927"/>
      <c r="SYI40" s="927"/>
      <c r="SYJ40" s="927"/>
      <c r="SYK40" s="927"/>
      <c r="SYL40" s="927"/>
      <c r="SYM40" s="927"/>
      <c r="SYN40" s="927"/>
      <c r="SYO40" s="927"/>
      <c r="SYP40" s="927"/>
      <c r="SYQ40" s="927"/>
      <c r="SYR40" s="927"/>
      <c r="SYS40" s="927"/>
      <c r="SYT40" s="927"/>
      <c r="SYU40" s="927"/>
      <c r="SYV40" s="927"/>
      <c r="SYW40" s="927"/>
      <c r="SYX40" s="927"/>
      <c r="SYY40" s="927"/>
      <c r="SYZ40" s="927"/>
      <c r="SZA40" s="927"/>
      <c r="SZB40" s="927"/>
      <c r="SZC40" s="927"/>
      <c r="SZD40" s="927"/>
      <c r="SZE40" s="927"/>
      <c r="SZF40" s="927"/>
      <c r="SZG40" s="927"/>
      <c r="SZH40" s="927"/>
      <c r="SZI40" s="927"/>
      <c r="SZJ40" s="927"/>
      <c r="SZK40" s="927"/>
      <c r="SZL40" s="927"/>
      <c r="SZM40" s="927"/>
      <c r="SZN40" s="927"/>
      <c r="SZO40" s="927"/>
      <c r="SZP40" s="927"/>
      <c r="SZQ40" s="927"/>
      <c r="SZR40" s="927"/>
      <c r="SZS40" s="927"/>
      <c r="SZT40" s="927"/>
      <c r="SZU40" s="927"/>
      <c r="SZV40" s="927"/>
      <c r="SZW40" s="927"/>
      <c r="SZX40" s="927"/>
      <c r="SZY40" s="927"/>
      <c r="SZZ40" s="927"/>
      <c r="TAA40" s="927"/>
      <c r="TAB40" s="927"/>
      <c r="TAC40" s="927"/>
      <c r="TAD40" s="927"/>
      <c r="TAE40" s="927"/>
      <c r="TAF40" s="927"/>
      <c r="TAG40" s="927"/>
      <c r="TAH40" s="927"/>
      <c r="TAI40" s="927"/>
      <c r="TAJ40" s="927"/>
      <c r="TAK40" s="927"/>
      <c r="TAL40" s="927"/>
      <c r="TAM40" s="927"/>
      <c r="TAN40" s="927"/>
      <c r="TAO40" s="927"/>
      <c r="TAP40" s="927"/>
      <c r="TAQ40" s="927"/>
      <c r="TAR40" s="927"/>
      <c r="TAS40" s="927"/>
      <c r="TAT40" s="927"/>
      <c r="TAU40" s="927"/>
      <c r="TAV40" s="927"/>
      <c r="TAW40" s="927"/>
      <c r="TAX40" s="927"/>
      <c r="TAY40" s="927"/>
      <c r="TAZ40" s="927"/>
      <c r="TBA40" s="927"/>
      <c r="TBB40" s="927"/>
      <c r="TBC40" s="927"/>
      <c r="TBD40" s="927"/>
      <c r="TBE40" s="927"/>
      <c r="TBF40" s="927"/>
      <c r="TBG40" s="927"/>
      <c r="TBH40" s="927"/>
      <c r="TBI40" s="927"/>
      <c r="TBJ40" s="927"/>
      <c r="TBK40" s="927"/>
      <c r="TBL40" s="927"/>
      <c r="TBM40" s="927"/>
      <c r="TBN40" s="927"/>
      <c r="TBO40" s="927"/>
      <c r="TBP40" s="927"/>
      <c r="TBQ40" s="927"/>
      <c r="TBR40" s="927"/>
      <c r="TBS40" s="927"/>
      <c r="TBT40" s="927"/>
      <c r="TBU40" s="927"/>
      <c r="TBV40" s="927"/>
      <c r="TBW40" s="927"/>
      <c r="TBX40" s="927"/>
      <c r="TBY40" s="927"/>
      <c r="TBZ40" s="927"/>
      <c r="TCA40" s="927"/>
      <c r="TCB40" s="927"/>
      <c r="TCC40" s="927"/>
      <c r="TCD40" s="927"/>
      <c r="TCE40" s="927"/>
      <c r="TCF40" s="927"/>
      <c r="TCG40" s="927"/>
      <c r="TCH40" s="927"/>
      <c r="TCI40" s="927"/>
      <c r="TCJ40" s="927"/>
      <c r="TCK40" s="927"/>
      <c r="TCL40" s="927"/>
      <c r="TCM40" s="927"/>
      <c r="TCN40" s="927"/>
      <c r="TCO40" s="927"/>
      <c r="TCP40" s="927"/>
      <c r="TCQ40" s="927"/>
      <c r="TCR40" s="927"/>
      <c r="TCS40" s="927"/>
      <c r="TCT40" s="927"/>
      <c r="TCU40" s="927"/>
      <c r="TCV40" s="927"/>
      <c r="TCW40" s="927"/>
      <c r="TCX40" s="927"/>
      <c r="TCY40" s="927"/>
      <c r="TCZ40" s="927"/>
      <c r="TDA40" s="927"/>
      <c r="TDB40" s="927"/>
      <c r="TDC40" s="927"/>
      <c r="TDD40" s="927"/>
      <c r="TDE40" s="927"/>
      <c r="TDF40" s="927"/>
      <c r="TDG40" s="927"/>
      <c r="TDH40" s="927"/>
      <c r="TDI40" s="927"/>
      <c r="TDJ40" s="927"/>
      <c r="TDK40" s="927"/>
      <c r="TDL40" s="927"/>
      <c r="TDM40" s="927"/>
      <c r="TDN40" s="927"/>
      <c r="TDO40" s="927"/>
      <c r="TDP40" s="927"/>
      <c r="TDQ40" s="927"/>
      <c r="TDR40" s="927"/>
      <c r="TDS40" s="927"/>
      <c r="TDT40" s="927"/>
      <c r="TDU40" s="927"/>
      <c r="TDV40" s="927"/>
      <c r="TDW40" s="927"/>
      <c r="TDX40" s="927"/>
      <c r="TDY40" s="927"/>
      <c r="TDZ40" s="927"/>
      <c r="TEA40" s="927"/>
      <c r="TEB40" s="927"/>
      <c r="TEC40" s="927"/>
      <c r="TED40" s="927"/>
      <c r="TEE40" s="927"/>
      <c r="TEF40" s="927"/>
      <c r="TEG40" s="927"/>
      <c r="TEH40" s="927"/>
      <c r="TEI40" s="927"/>
      <c r="TEJ40" s="927"/>
      <c r="TEK40" s="927"/>
      <c r="TEL40" s="927"/>
      <c r="TEM40" s="927"/>
      <c r="TEN40" s="927"/>
      <c r="TEO40" s="927"/>
      <c r="TEP40" s="927"/>
      <c r="TEQ40" s="927"/>
      <c r="TER40" s="927"/>
      <c r="TES40" s="927"/>
      <c r="TET40" s="927"/>
      <c r="TEU40" s="927"/>
      <c r="TEV40" s="927"/>
      <c r="TEW40" s="927"/>
      <c r="TEX40" s="927"/>
      <c r="TEY40" s="927"/>
      <c r="TEZ40" s="927"/>
      <c r="TFA40" s="927"/>
      <c r="TFB40" s="927"/>
      <c r="TFC40" s="927"/>
      <c r="TFD40" s="927"/>
      <c r="TFE40" s="927"/>
      <c r="TFF40" s="927"/>
      <c r="TFG40" s="927"/>
      <c r="TFH40" s="927"/>
      <c r="TFI40" s="927"/>
      <c r="TFJ40" s="927"/>
      <c r="TFK40" s="927"/>
      <c r="TFL40" s="927"/>
      <c r="TFM40" s="927"/>
      <c r="TFN40" s="927"/>
      <c r="TFO40" s="927"/>
      <c r="TFP40" s="927"/>
      <c r="TFQ40" s="927"/>
      <c r="TFR40" s="927"/>
      <c r="TFS40" s="927"/>
      <c r="TFT40" s="927"/>
      <c r="TFU40" s="927"/>
      <c r="TFV40" s="927"/>
      <c r="TFW40" s="927"/>
      <c r="TFX40" s="927"/>
      <c r="TFY40" s="927"/>
      <c r="TFZ40" s="927"/>
      <c r="TGA40" s="927"/>
      <c r="TGB40" s="927"/>
      <c r="TGC40" s="927"/>
      <c r="TGD40" s="927"/>
      <c r="TGE40" s="927"/>
      <c r="TGF40" s="927"/>
      <c r="TGG40" s="927"/>
      <c r="TGH40" s="927"/>
      <c r="TGI40" s="927"/>
      <c r="TGJ40" s="927"/>
      <c r="TGK40" s="927"/>
      <c r="TGL40" s="927"/>
      <c r="TGM40" s="927"/>
      <c r="TGN40" s="927"/>
      <c r="TGO40" s="927"/>
      <c r="TGP40" s="927"/>
      <c r="TGQ40" s="927"/>
      <c r="TGR40" s="927"/>
      <c r="TGS40" s="927"/>
      <c r="TGT40" s="927"/>
      <c r="TGU40" s="927"/>
      <c r="TGV40" s="927"/>
      <c r="TGW40" s="927"/>
      <c r="TGX40" s="927"/>
      <c r="TGY40" s="927"/>
      <c r="TGZ40" s="927"/>
      <c r="THA40" s="927"/>
      <c r="THB40" s="927"/>
      <c r="THC40" s="927"/>
      <c r="THD40" s="927"/>
      <c r="THE40" s="927"/>
      <c r="THF40" s="927"/>
      <c r="THG40" s="927"/>
      <c r="THH40" s="927"/>
      <c r="THI40" s="927"/>
      <c r="THJ40" s="927"/>
      <c r="THK40" s="927"/>
      <c r="THL40" s="927"/>
      <c r="THM40" s="927"/>
      <c r="THN40" s="927"/>
      <c r="THO40" s="927"/>
      <c r="THP40" s="927"/>
      <c r="THQ40" s="927"/>
      <c r="THR40" s="927"/>
      <c r="THS40" s="927"/>
      <c r="THT40" s="927"/>
      <c r="THU40" s="927"/>
      <c r="THV40" s="927"/>
      <c r="THW40" s="927"/>
      <c r="THX40" s="927"/>
      <c r="THY40" s="927"/>
      <c r="THZ40" s="927"/>
      <c r="TIA40" s="927"/>
      <c r="TIB40" s="927"/>
      <c r="TIC40" s="927"/>
      <c r="TID40" s="927"/>
      <c r="TIE40" s="927"/>
      <c r="TIF40" s="927"/>
      <c r="TIG40" s="927"/>
      <c r="TIH40" s="927"/>
      <c r="TII40" s="927"/>
      <c r="TIJ40" s="927"/>
      <c r="TIK40" s="927"/>
      <c r="TIL40" s="927"/>
      <c r="TIM40" s="927"/>
      <c r="TIN40" s="927"/>
      <c r="TIO40" s="927"/>
      <c r="TIP40" s="927"/>
      <c r="TIQ40" s="927"/>
      <c r="TIR40" s="927"/>
      <c r="TIS40" s="927"/>
      <c r="TIT40" s="927"/>
      <c r="TIU40" s="927"/>
      <c r="TIV40" s="927"/>
      <c r="TIW40" s="927"/>
      <c r="TIX40" s="927"/>
      <c r="TIY40" s="927"/>
      <c r="TIZ40" s="927"/>
      <c r="TJA40" s="927"/>
      <c r="TJB40" s="927"/>
      <c r="TJC40" s="927"/>
      <c r="TJD40" s="927"/>
      <c r="TJE40" s="927"/>
      <c r="TJF40" s="927"/>
      <c r="TJG40" s="927"/>
      <c r="TJH40" s="927"/>
      <c r="TJI40" s="927"/>
      <c r="TJJ40" s="927"/>
      <c r="TJK40" s="927"/>
      <c r="TJL40" s="927"/>
      <c r="TJM40" s="927"/>
      <c r="TJN40" s="927"/>
      <c r="TJO40" s="927"/>
      <c r="TJP40" s="927"/>
      <c r="TJQ40" s="927"/>
      <c r="TJR40" s="927"/>
      <c r="TJS40" s="927"/>
      <c r="TJT40" s="927"/>
      <c r="TJU40" s="927"/>
      <c r="TJV40" s="927"/>
      <c r="TJW40" s="927"/>
      <c r="TJX40" s="927"/>
      <c r="TJY40" s="927"/>
      <c r="TJZ40" s="927"/>
      <c r="TKA40" s="927"/>
      <c r="TKB40" s="927"/>
      <c r="TKC40" s="927"/>
      <c r="TKD40" s="927"/>
      <c r="TKE40" s="927"/>
      <c r="TKF40" s="927"/>
      <c r="TKG40" s="927"/>
      <c r="TKH40" s="927"/>
      <c r="TKI40" s="927"/>
      <c r="TKJ40" s="927"/>
      <c r="TKK40" s="927"/>
      <c r="TKL40" s="927"/>
      <c r="TKM40" s="927"/>
      <c r="TKN40" s="927"/>
      <c r="TKO40" s="927"/>
      <c r="TKP40" s="927"/>
      <c r="TKQ40" s="927"/>
      <c r="TKR40" s="927"/>
      <c r="TKS40" s="927"/>
      <c r="TKT40" s="927"/>
      <c r="TKU40" s="927"/>
      <c r="TKV40" s="927"/>
      <c r="TKW40" s="927"/>
      <c r="TKX40" s="927"/>
      <c r="TKY40" s="927"/>
      <c r="TKZ40" s="927"/>
      <c r="TLA40" s="927"/>
      <c r="TLB40" s="927"/>
      <c r="TLC40" s="927"/>
      <c r="TLD40" s="927"/>
      <c r="TLE40" s="927"/>
      <c r="TLF40" s="927"/>
      <c r="TLG40" s="927"/>
      <c r="TLH40" s="927"/>
      <c r="TLI40" s="927"/>
      <c r="TLJ40" s="927"/>
      <c r="TLK40" s="927"/>
      <c r="TLL40" s="927"/>
      <c r="TLM40" s="927"/>
      <c r="TLN40" s="927"/>
      <c r="TLO40" s="927"/>
      <c r="TLP40" s="927"/>
      <c r="TLQ40" s="927"/>
      <c r="TLR40" s="927"/>
      <c r="TLS40" s="927"/>
      <c r="TLT40" s="927"/>
      <c r="TLU40" s="927"/>
      <c r="TLV40" s="927"/>
      <c r="TLW40" s="927"/>
      <c r="TLX40" s="927"/>
      <c r="TLY40" s="927"/>
      <c r="TLZ40" s="927"/>
      <c r="TMA40" s="927"/>
      <c r="TMB40" s="927"/>
      <c r="TMC40" s="927"/>
      <c r="TMD40" s="927"/>
      <c r="TME40" s="927"/>
      <c r="TMF40" s="927"/>
      <c r="TMG40" s="927"/>
      <c r="TMH40" s="927"/>
      <c r="TMI40" s="927"/>
      <c r="TMJ40" s="927"/>
      <c r="TMK40" s="927"/>
      <c r="TML40" s="927"/>
      <c r="TMM40" s="927"/>
      <c r="TMN40" s="927"/>
      <c r="TMO40" s="927"/>
      <c r="TMP40" s="927"/>
      <c r="TMQ40" s="927"/>
      <c r="TMR40" s="927"/>
      <c r="TMS40" s="927"/>
      <c r="TMT40" s="927"/>
      <c r="TMU40" s="927"/>
      <c r="TMV40" s="927"/>
      <c r="TMW40" s="927"/>
      <c r="TMX40" s="927"/>
      <c r="TMY40" s="927"/>
      <c r="TMZ40" s="927"/>
      <c r="TNA40" s="927"/>
      <c r="TNB40" s="927"/>
      <c r="TNC40" s="927"/>
      <c r="TND40" s="927"/>
      <c r="TNE40" s="927"/>
      <c r="TNF40" s="927"/>
      <c r="TNG40" s="927"/>
      <c r="TNH40" s="927"/>
      <c r="TNI40" s="927"/>
      <c r="TNJ40" s="927"/>
      <c r="TNK40" s="927"/>
      <c r="TNL40" s="927"/>
      <c r="TNM40" s="927"/>
      <c r="TNN40" s="927"/>
      <c r="TNO40" s="927"/>
      <c r="TNP40" s="927"/>
      <c r="TNQ40" s="927"/>
      <c r="TNR40" s="927"/>
      <c r="TNS40" s="927"/>
      <c r="TNT40" s="927"/>
      <c r="TNU40" s="927"/>
      <c r="TNV40" s="927"/>
      <c r="TNW40" s="927"/>
      <c r="TNX40" s="927"/>
      <c r="TNY40" s="927"/>
      <c r="TNZ40" s="927"/>
      <c r="TOA40" s="927"/>
      <c r="TOB40" s="927"/>
      <c r="TOC40" s="927"/>
      <c r="TOD40" s="927"/>
      <c r="TOE40" s="927"/>
      <c r="TOF40" s="927"/>
      <c r="TOG40" s="927"/>
      <c r="TOH40" s="927"/>
      <c r="TOI40" s="927"/>
      <c r="TOJ40" s="927"/>
      <c r="TOK40" s="927"/>
      <c r="TOL40" s="927"/>
      <c r="TOM40" s="927"/>
      <c r="TON40" s="927"/>
      <c r="TOO40" s="927"/>
      <c r="TOP40" s="927"/>
      <c r="TOQ40" s="927"/>
      <c r="TOR40" s="927"/>
      <c r="TOS40" s="927"/>
      <c r="TOT40" s="927"/>
      <c r="TOU40" s="927"/>
      <c r="TOV40" s="927"/>
      <c r="TOW40" s="927"/>
      <c r="TOX40" s="927"/>
      <c r="TOY40" s="927"/>
      <c r="TOZ40" s="927"/>
      <c r="TPA40" s="927"/>
      <c r="TPB40" s="927"/>
      <c r="TPC40" s="927"/>
      <c r="TPD40" s="927"/>
      <c r="TPE40" s="927"/>
      <c r="TPF40" s="927"/>
      <c r="TPG40" s="927"/>
      <c r="TPH40" s="927"/>
      <c r="TPI40" s="927"/>
      <c r="TPJ40" s="927"/>
      <c r="TPK40" s="927"/>
      <c r="TPL40" s="927"/>
      <c r="TPM40" s="927"/>
      <c r="TPN40" s="927"/>
      <c r="TPO40" s="927"/>
      <c r="TPP40" s="927"/>
      <c r="TPQ40" s="927"/>
      <c r="TPR40" s="927"/>
      <c r="TPS40" s="927"/>
      <c r="TPT40" s="927"/>
      <c r="TPU40" s="927"/>
      <c r="TPV40" s="927"/>
      <c r="TPW40" s="927"/>
      <c r="TPX40" s="927"/>
      <c r="TPY40" s="927"/>
      <c r="TPZ40" s="927"/>
      <c r="TQA40" s="927"/>
      <c r="TQB40" s="927"/>
      <c r="TQC40" s="927"/>
      <c r="TQD40" s="927"/>
      <c r="TQE40" s="927"/>
      <c r="TQF40" s="927"/>
      <c r="TQG40" s="927"/>
      <c r="TQH40" s="927"/>
      <c r="TQI40" s="927"/>
      <c r="TQJ40" s="927"/>
      <c r="TQK40" s="927"/>
      <c r="TQL40" s="927"/>
      <c r="TQM40" s="927"/>
      <c r="TQN40" s="927"/>
      <c r="TQO40" s="927"/>
      <c r="TQP40" s="927"/>
      <c r="TQQ40" s="927"/>
      <c r="TQR40" s="927"/>
      <c r="TQS40" s="927"/>
      <c r="TQT40" s="927"/>
      <c r="TQU40" s="927"/>
      <c r="TQV40" s="927"/>
      <c r="TQW40" s="927"/>
      <c r="TQX40" s="927"/>
      <c r="TQY40" s="927"/>
      <c r="TQZ40" s="927"/>
      <c r="TRA40" s="927"/>
      <c r="TRB40" s="927"/>
      <c r="TRC40" s="927"/>
      <c r="TRD40" s="927"/>
      <c r="TRE40" s="927"/>
      <c r="TRF40" s="927"/>
      <c r="TRG40" s="927"/>
      <c r="TRH40" s="927"/>
      <c r="TRI40" s="927"/>
      <c r="TRJ40" s="927"/>
      <c r="TRK40" s="927"/>
      <c r="TRL40" s="927"/>
      <c r="TRM40" s="927"/>
      <c r="TRN40" s="927"/>
      <c r="TRO40" s="927"/>
      <c r="TRP40" s="927"/>
      <c r="TRQ40" s="927"/>
      <c r="TRR40" s="927"/>
      <c r="TRS40" s="927"/>
      <c r="TRT40" s="927"/>
      <c r="TRU40" s="927"/>
      <c r="TRV40" s="927"/>
      <c r="TRW40" s="927"/>
      <c r="TRX40" s="927"/>
      <c r="TRY40" s="927"/>
      <c r="TRZ40" s="927"/>
      <c r="TSA40" s="927"/>
      <c r="TSB40" s="927"/>
      <c r="TSC40" s="927"/>
      <c r="TSD40" s="927"/>
      <c r="TSE40" s="927"/>
      <c r="TSF40" s="927"/>
      <c r="TSG40" s="927"/>
      <c r="TSH40" s="927"/>
      <c r="TSI40" s="927"/>
      <c r="TSJ40" s="927"/>
      <c r="TSK40" s="927"/>
      <c r="TSL40" s="927"/>
      <c r="TSM40" s="927"/>
      <c r="TSN40" s="927"/>
      <c r="TSO40" s="927"/>
      <c r="TSP40" s="927"/>
      <c r="TSQ40" s="927"/>
      <c r="TSR40" s="927"/>
      <c r="TSS40" s="927"/>
      <c r="TST40" s="927"/>
      <c r="TSU40" s="927"/>
      <c r="TSV40" s="927"/>
      <c r="TSW40" s="927"/>
      <c r="TSX40" s="927"/>
      <c r="TSY40" s="927"/>
      <c r="TSZ40" s="927"/>
      <c r="TTA40" s="927"/>
      <c r="TTB40" s="927"/>
      <c r="TTC40" s="927"/>
      <c r="TTD40" s="927"/>
      <c r="TTE40" s="927"/>
      <c r="TTF40" s="927"/>
      <c r="TTG40" s="927"/>
      <c r="TTH40" s="927"/>
      <c r="TTI40" s="927"/>
      <c r="TTJ40" s="927"/>
      <c r="TTK40" s="927"/>
      <c r="TTL40" s="927"/>
      <c r="TTM40" s="927"/>
      <c r="TTN40" s="927"/>
      <c r="TTO40" s="927"/>
      <c r="TTP40" s="927"/>
      <c r="TTQ40" s="927"/>
      <c r="TTR40" s="927"/>
      <c r="TTS40" s="927"/>
      <c r="TTT40" s="927"/>
      <c r="TTU40" s="927"/>
      <c r="TTV40" s="927"/>
      <c r="TTW40" s="927"/>
      <c r="TTX40" s="927"/>
      <c r="TTY40" s="927"/>
      <c r="TTZ40" s="927"/>
      <c r="TUA40" s="927"/>
      <c r="TUB40" s="927"/>
      <c r="TUC40" s="927"/>
      <c r="TUD40" s="927"/>
      <c r="TUE40" s="927"/>
      <c r="TUF40" s="927"/>
      <c r="TUG40" s="927"/>
      <c r="TUH40" s="927"/>
      <c r="TUI40" s="927"/>
      <c r="TUJ40" s="927"/>
      <c r="TUK40" s="927"/>
      <c r="TUL40" s="927"/>
      <c r="TUM40" s="927"/>
      <c r="TUN40" s="927"/>
      <c r="TUO40" s="927"/>
      <c r="TUP40" s="927"/>
      <c r="TUQ40" s="927"/>
      <c r="TUR40" s="927"/>
      <c r="TUS40" s="927"/>
      <c r="TUT40" s="927"/>
      <c r="TUU40" s="927"/>
      <c r="TUV40" s="927"/>
      <c r="TUW40" s="927"/>
      <c r="TUX40" s="927"/>
      <c r="TUY40" s="927"/>
      <c r="TUZ40" s="927"/>
      <c r="TVA40" s="927"/>
      <c r="TVB40" s="927"/>
      <c r="TVC40" s="927"/>
      <c r="TVD40" s="927"/>
      <c r="TVE40" s="927"/>
      <c r="TVF40" s="927"/>
      <c r="TVG40" s="927"/>
      <c r="TVH40" s="927"/>
      <c r="TVI40" s="927"/>
      <c r="TVJ40" s="927"/>
      <c r="TVK40" s="927"/>
      <c r="TVL40" s="927"/>
      <c r="TVM40" s="927"/>
      <c r="TVN40" s="927"/>
      <c r="TVO40" s="927"/>
      <c r="TVP40" s="927"/>
      <c r="TVQ40" s="927"/>
      <c r="TVR40" s="927"/>
      <c r="TVS40" s="927"/>
      <c r="TVT40" s="927"/>
      <c r="TVU40" s="927"/>
      <c r="TVV40" s="927"/>
      <c r="TVW40" s="927"/>
      <c r="TVX40" s="927"/>
      <c r="TVY40" s="927"/>
      <c r="TVZ40" s="927"/>
      <c r="TWA40" s="927"/>
      <c r="TWB40" s="927"/>
      <c r="TWC40" s="927"/>
      <c r="TWD40" s="927"/>
      <c r="TWE40" s="927"/>
      <c r="TWF40" s="927"/>
      <c r="TWG40" s="927"/>
      <c r="TWH40" s="927"/>
      <c r="TWI40" s="927"/>
      <c r="TWJ40" s="927"/>
      <c r="TWK40" s="927"/>
      <c r="TWL40" s="927"/>
      <c r="TWM40" s="927"/>
      <c r="TWN40" s="927"/>
      <c r="TWO40" s="927"/>
      <c r="TWP40" s="927"/>
      <c r="TWQ40" s="927"/>
      <c r="TWR40" s="927"/>
      <c r="TWS40" s="927"/>
      <c r="TWT40" s="927"/>
      <c r="TWU40" s="927"/>
      <c r="TWV40" s="927"/>
      <c r="TWW40" s="927"/>
      <c r="TWX40" s="927"/>
      <c r="TWY40" s="927"/>
      <c r="TWZ40" s="927"/>
      <c r="TXA40" s="927"/>
      <c r="TXB40" s="927"/>
      <c r="TXC40" s="927"/>
      <c r="TXD40" s="927"/>
      <c r="TXE40" s="927"/>
      <c r="TXF40" s="927"/>
      <c r="TXG40" s="927"/>
      <c r="TXH40" s="927"/>
      <c r="TXI40" s="927"/>
      <c r="TXJ40" s="927"/>
      <c r="TXK40" s="927"/>
      <c r="TXL40" s="927"/>
      <c r="TXM40" s="927"/>
      <c r="TXN40" s="927"/>
      <c r="TXO40" s="927"/>
      <c r="TXP40" s="927"/>
      <c r="TXQ40" s="927"/>
      <c r="TXR40" s="927"/>
      <c r="TXS40" s="927"/>
      <c r="TXT40" s="927"/>
      <c r="TXU40" s="927"/>
      <c r="TXV40" s="927"/>
      <c r="TXW40" s="927"/>
      <c r="TXX40" s="927"/>
      <c r="TXY40" s="927"/>
      <c r="TXZ40" s="927"/>
      <c r="TYA40" s="927"/>
      <c r="TYB40" s="927"/>
      <c r="TYC40" s="927"/>
      <c r="TYD40" s="927"/>
      <c r="TYE40" s="927"/>
      <c r="TYF40" s="927"/>
      <c r="TYG40" s="927"/>
      <c r="TYH40" s="927"/>
      <c r="TYI40" s="927"/>
      <c r="TYJ40" s="927"/>
      <c r="TYK40" s="927"/>
      <c r="TYL40" s="927"/>
      <c r="TYM40" s="927"/>
      <c r="TYN40" s="927"/>
      <c r="TYO40" s="927"/>
      <c r="TYP40" s="927"/>
      <c r="TYQ40" s="927"/>
      <c r="TYR40" s="927"/>
      <c r="TYS40" s="927"/>
      <c r="TYT40" s="927"/>
      <c r="TYU40" s="927"/>
      <c r="TYV40" s="927"/>
      <c r="TYW40" s="927"/>
      <c r="TYX40" s="927"/>
      <c r="TYY40" s="927"/>
      <c r="TYZ40" s="927"/>
      <c r="TZA40" s="927"/>
      <c r="TZB40" s="927"/>
      <c r="TZC40" s="927"/>
      <c r="TZD40" s="927"/>
      <c r="TZE40" s="927"/>
      <c r="TZF40" s="927"/>
      <c r="TZG40" s="927"/>
      <c r="TZH40" s="927"/>
      <c r="TZI40" s="927"/>
      <c r="TZJ40" s="927"/>
      <c r="TZK40" s="927"/>
      <c r="TZL40" s="927"/>
      <c r="TZM40" s="927"/>
      <c r="TZN40" s="927"/>
      <c r="TZO40" s="927"/>
      <c r="TZP40" s="927"/>
      <c r="TZQ40" s="927"/>
      <c r="TZR40" s="927"/>
      <c r="TZS40" s="927"/>
      <c r="TZT40" s="927"/>
      <c r="TZU40" s="927"/>
      <c r="TZV40" s="927"/>
      <c r="TZW40" s="927"/>
      <c r="TZX40" s="927"/>
      <c r="TZY40" s="927"/>
      <c r="TZZ40" s="927"/>
      <c r="UAA40" s="927"/>
      <c r="UAB40" s="927"/>
      <c r="UAC40" s="927"/>
      <c r="UAD40" s="927"/>
      <c r="UAE40" s="927"/>
      <c r="UAF40" s="927"/>
      <c r="UAG40" s="927"/>
      <c r="UAH40" s="927"/>
      <c r="UAI40" s="927"/>
      <c r="UAJ40" s="927"/>
      <c r="UAK40" s="927"/>
      <c r="UAL40" s="927"/>
      <c r="UAM40" s="927"/>
      <c r="UAN40" s="927"/>
      <c r="UAO40" s="927"/>
      <c r="UAP40" s="927"/>
      <c r="UAQ40" s="927"/>
      <c r="UAR40" s="927"/>
      <c r="UAS40" s="927"/>
      <c r="UAT40" s="927"/>
      <c r="UAU40" s="927"/>
      <c r="UAV40" s="927"/>
      <c r="UAW40" s="927"/>
      <c r="UAX40" s="927"/>
      <c r="UAY40" s="927"/>
      <c r="UAZ40" s="927"/>
      <c r="UBA40" s="927"/>
      <c r="UBB40" s="927"/>
      <c r="UBC40" s="927"/>
      <c r="UBD40" s="927"/>
      <c r="UBE40" s="927"/>
      <c r="UBF40" s="927"/>
      <c r="UBG40" s="927"/>
      <c r="UBH40" s="927"/>
      <c r="UBI40" s="927"/>
      <c r="UBJ40" s="927"/>
      <c r="UBK40" s="927"/>
      <c r="UBL40" s="927"/>
      <c r="UBM40" s="927"/>
      <c r="UBN40" s="927"/>
      <c r="UBO40" s="927"/>
      <c r="UBP40" s="927"/>
      <c r="UBQ40" s="927"/>
      <c r="UBR40" s="927"/>
      <c r="UBS40" s="927"/>
      <c r="UBT40" s="927"/>
      <c r="UBU40" s="927"/>
      <c r="UBV40" s="927"/>
      <c r="UBW40" s="927"/>
      <c r="UBX40" s="927"/>
      <c r="UBY40" s="927"/>
      <c r="UBZ40" s="927"/>
      <c r="UCA40" s="927"/>
      <c r="UCB40" s="927"/>
      <c r="UCC40" s="927"/>
      <c r="UCD40" s="927"/>
      <c r="UCE40" s="927"/>
      <c r="UCF40" s="927"/>
      <c r="UCG40" s="927"/>
      <c r="UCH40" s="927"/>
      <c r="UCI40" s="927"/>
      <c r="UCJ40" s="927"/>
      <c r="UCK40" s="927"/>
      <c r="UCL40" s="927"/>
      <c r="UCM40" s="927"/>
      <c r="UCN40" s="927"/>
      <c r="UCO40" s="927"/>
      <c r="UCP40" s="927"/>
      <c r="UCQ40" s="927"/>
      <c r="UCR40" s="927"/>
      <c r="UCS40" s="927"/>
      <c r="UCT40" s="927"/>
      <c r="UCU40" s="927"/>
      <c r="UCV40" s="927"/>
      <c r="UCW40" s="927"/>
      <c r="UCX40" s="927"/>
      <c r="UCY40" s="927"/>
      <c r="UCZ40" s="927"/>
      <c r="UDA40" s="927"/>
      <c r="UDB40" s="927"/>
      <c r="UDC40" s="927"/>
      <c r="UDD40" s="927"/>
      <c r="UDE40" s="927"/>
      <c r="UDF40" s="927"/>
      <c r="UDG40" s="927"/>
      <c r="UDH40" s="927"/>
      <c r="UDI40" s="927"/>
      <c r="UDJ40" s="927"/>
      <c r="UDK40" s="927"/>
      <c r="UDL40" s="927"/>
      <c r="UDM40" s="927"/>
      <c r="UDN40" s="927"/>
      <c r="UDO40" s="927"/>
      <c r="UDP40" s="927"/>
      <c r="UDQ40" s="927"/>
      <c r="UDR40" s="927"/>
      <c r="UDS40" s="927"/>
      <c r="UDT40" s="927"/>
      <c r="UDU40" s="927"/>
      <c r="UDV40" s="927"/>
      <c r="UDW40" s="927"/>
      <c r="UDX40" s="927"/>
      <c r="UDY40" s="927"/>
      <c r="UDZ40" s="927"/>
      <c r="UEA40" s="927"/>
      <c r="UEB40" s="927"/>
      <c r="UEC40" s="927"/>
      <c r="UED40" s="927"/>
      <c r="UEE40" s="927"/>
      <c r="UEF40" s="927"/>
      <c r="UEG40" s="927"/>
      <c r="UEH40" s="927"/>
      <c r="UEI40" s="927"/>
      <c r="UEJ40" s="927"/>
      <c r="UEK40" s="927"/>
      <c r="UEL40" s="927"/>
      <c r="UEM40" s="927"/>
      <c r="UEN40" s="927"/>
      <c r="UEO40" s="927"/>
      <c r="UEP40" s="927"/>
      <c r="UEQ40" s="927"/>
      <c r="UER40" s="927"/>
      <c r="UES40" s="927"/>
      <c r="UET40" s="927"/>
      <c r="UEU40" s="927"/>
      <c r="UEV40" s="927"/>
      <c r="UEW40" s="927"/>
      <c r="UEX40" s="927"/>
      <c r="UEY40" s="927"/>
      <c r="UEZ40" s="927"/>
      <c r="UFA40" s="927"/>
      <c r="UFB40" s="927"/>
      <c r="UFC40" s="927"/>
      <c r="UFD40" s="927"/>
      <c r="UFE40" s="927"/>
      <c r="UFF40" s="927"/>
      <c r="UFG40" s="927"/>
      <c r="UFH40" s="927"/>
      <c r="UFI40" s="927"/>
      <c r="UFJ40" s="927"/>
      <c r="UFK40" s="927"/>
      <c r="UFL40" s="927"/>
      <c r="UFM40" s="927"/>
      <c r="UFN40" s="927"/>
      <c r="UFO40" s="927"/>
      <c r="UFP40" s="927"/>
      <c r="UFQ40" s="927"/>
      <c r="UFR40" s="927"/>
      <c r="UFS40" s="927"/>
      <c r="UFT40" s="927"/>
      <c r="UFU40" s="927"/>
      <c r="UFV40" s="927"/>
      <c r="UFW40" s="927"/>
      <c r="UFX40" s="927"/>
      <c r="UFY40" s="927"/>
      <c r="UFZ40" s="927"/>
      <c r="UGA40" s="927"/>
      <c r="UGB40" s="927"/>
      <c r="UGC40" s="927"/>
      <c r="UGD40" s="927"/>
      <c r="UGE40" s="927"/>
      <c r="UGF40" s="927"/>
      <c r="UGG40" s="927"/>
      <c r="UGH40" s="927"/>
      <c r="UGI40" s="927"/>
      <c r="UGJ40" s="927"/>
      <c r="UGK40" s="927"/>
      <c r="UGL40" s="927"/>
      <c r="UGM40" s="927"/>
      <c r="UGN40" s="927"/>
      <c r="UGO40" s="927"/>
      <c r="UGP40" s="927"/>
      <c r="UGQ40" s="927"/>
      <c r="UGR40" s="927"/>
      <c r="UGS40" s="927"/>
      <c r="UGT40" s="927"/>
      <c r="UGU40" s="927"/>
      <c r="UGV40" s="927"/>
      <c r="UGW40" s="927"/>
      <c r="UGX40" s="927"/>
      <c r="UGY40" s="927"/>
      <c r="UGZ40" s="927"/>
      <c r="UHA40" s="927"/>
      <c r="UHB40" s="927"/>
      <c r="UHC40" s="927"/>
      <c r="UHD40" s="927"/>
      <c r="UHE40" s="927"/>
      <c r="UHF40" s="927"/>
      <c r="UHG40" s="927"/>
      <c r="UHH40" s="927"/>
      <c r="UHI40" s="927"/>
      <c r="UHJ40" s="927"/>
      <c r="UHK40" s="927"/>
      <c r="UHL40" s="927"/>
      <c r="UHM40" s="927"/>
      <c r="UHN40" s="927"/>
      <c r="UHO40" s="927"/>
      <c r="UHP40" s="927"/>
      <c r="UHQ40" s="927"/>
      <c r="UHR40" s="927"/>
      <c r="UHS40" s="927"/>
      <c r="UHT40" s="927"/>
      <c r="UHU40" s="927"/>
      <c r="UHV40" s="927"/>
      <c r="UHW40" s="927"/>
      <c r="UHX40" s="927"/>
      <c r="UHY40" s="927"/>
      <c r="UHZ40" s="927"/>
      <c r="UIA40" s="927"/>
      <c r="UIB40" s="927"/>
      <c r="UIC40" s="927"/>
      <c r="UID40" s="927"/>
      <c r="UIE40" s="927"/>
      <c r="UIF40" s="927"/>
      <c r="UIG40" s="927"/>
      <c r="UIH40" s="927"/>
      <c r="UII40" s="927"/>
      <c r="UIJ40" s="927"/>
      <c r="UIK40" s="927"/>
      <c r="UIL40" s="927"/>
      <c r="UIM40" s="927"/>
      <c r="UIN40" s="927"/>
      <c r="UIO40" s="927"/>
      <c r="UIP40" s="927"/>
      <c r="UIQ40" s="927"/>
      <c r="UIR40" s="927"/>
      <c r="UIS40" s="927"/>
      <c r="UIT40" s="927"/>
      <c r="UIU40" s="927"/>
      <c r="UIV40" s="927"/>
      <c r="UIW40" s="927"/>
      <c r="UIX40" s="927"/>
      <c r="UIY40" s="927"/>
      <c r="UIZ40" s="927"/>
      <c r="UJA40" s="927"/>
      <c r="UJB40" s="927"/>
      <c r="UJC40" s="927"/>
      <c r="UJD40" s="927"/>
      <c r="UJE40" s="927"/>
      <c r="UJF40" s="927"/>
      <c r="UJG40" s="927"/>
      <c r="UJH40" s="927"/>
      <c r="UJI40" s="927"/>
      <c r="UJJ40" s="927"/>
      <c r="UJK40" s="927"/>
      <c r="UJL40" s="927"/>
      <c r="UJM40" s="927"/>
      <c r="UJN40" s="927"/>
      <c r="UJO40" s="927"/>
      <c r="UJP40" s="927"/>
      <c r="UJQ40" s="927"/>
      <c r="UJR40" s="927"/>
      <c r="UJS40" s="927"/>
      <c r="UJT40" s="927"/>
      <c r="UJU40" s="927"/>
      <c r="UJV40" s="927"/>
      <c r="UJW40" s="927"/>
      <c r="UJX40" s="927"/>
      <c r="UJY40" s="927"/>
      <c r="UJZ40" s="927"/>
      <c r="UKA40" s="927"/>
      <c r="UKB40" s="927"/>
      <c r="UKC40" s="927"/>
      <c r="UKD40" s="927"/>
      <c r="UKE40" s="927"/>
      <c r="UKF40" s="927"/>
      <c r="UKG40" s="927"/>
      <c r="UKH40" s="927"/>
      <c r="UKI40" s="927"/>
      <c r="UKJ40" s="927"/>
      <c r="UKK40" s="927"/>
      <c r="UKL40" s="927"/>
      <c r="UKM40" s="927"/>
      <c r="UKN40" s="927"/>
      <c r="UKO40" s="927"/>
      <c r="UKP40" s="927"/>
      <c r="UKQ40" s="927"/>
      <c r="UKR40" s="927"/>
      <c r="UKS40" s="927"/>
      <c r="UKT40" s="927"/>
      <c r="UKU40" s="927"/>
      <c r="UKV40" s="927"/>
      <c r="UKW40" s="927"/>
      <c r="UKX40" s="927"/>
      <c r="UKY40" s="927"/>
      <c r="UKZ40" s="927"/>
      <c r="ULA40" s="927"/>
      <c r="ULB40" s="927"/>
      <c r="ULC40" s="927"/>
      <c r="ULD40" s="927"/>
      <c r="ULE40" s="927"/>
      <c r="ULF40" s="927"/>
      <c r="ULG40" s="927"/>
      <c r="ULH40" s="927"/>
      <c r="ULI40" s="927"/>
      <c r="ULJ40" s="927"/>
      <c r="ULK40" s="927"/>
      <c r="ULL40" s="927"/>
      <c r="ULM40" s="927"/>
      <c r="ULN40" s="927"/>
      <c r="ULO40" s="927"/>
      <c r="ULP40" s="927"/>
      <c r="ULQ40" s="927"/>
      <c r="ULR40" s="927"/>
      <c r="ULS40" s="927"/>
      <c r="ULT40" s="927"/>
      <c r="ULU40" s="927"/>
      <c r="ULV40" s="927"/>
      <c r="ULW40" s="927"/>
      <c r="ULX40" s="927"/>
      <c r="ULY40" s="927"/>
      <c r="ULZ40" s="927"/>
      <c r="UMA40" s="927"/>
      <c r="UMB40" s="927"/>
      <c r="UMC40" s="927"/>
      <c r="UMD40" s="927"/>
      <c r="UME40" s="927"/>
      <c r="UMF40" s="927"/>
      <c r="UMG40" s="927"/>
      <c r="UMH40" s="927"/>
      <c r="UMI40" s="927"/>
      <c r="UMJ40" s="927"/>
      <c r="UMK40" s="927"/>
      <c r="UML40" s="927"/>
      <c r="UMM40" s="927"/>
      <c r="UMN40" s="927"/>
      <c r="UMO40" s="927"/>
      <c r="UMP40" s="927"/>
      <c r="UMQ40" s="927"/>
      <c r="UMR40" s="927"/>
      <c r="UMS40" s="927"/>
      <c r="UMT40" s="927"/>
      <c r="UMU40" s="927"/>
      <c r="UMV40" s="927"/>
      <c r="UMW40" s="927"/>
      <c r="UMX40" s="927"/>
      <c r="UMY40" s="927"/>
      <c r="UMZ40" s="927"/>
      <c r="UNA40" s="927"/>
      <c r="UNB40" s="927"/>
      <c r="UNC40" s="927"/>
      <c r="UND40" s="927"/>
      <c r="UNE40" s="927"/>
      <c r="UNF40" s="927"/>
      <c r="UNG40" s="927"/>
      <c r="UNH40" s="927"/>
      <c r="UNI40" s="927"/>
      <c r="UNJ40" s="927"/>
      <c r="UNK40" s="927"/>
      <c r="UNL40" s="927"/>
      <c r="UNM40" s="927"/>
      <c r="UNN40" s="927"/>
      <c r="UNO40" s="927"/>
      <c r="UNP40" s="927"/>
      <c r="UNQ40" s="927"/>
      <c r="UNR40" s="927"/>
      <c r="UNS40" s="927"/>
      <c r="UNT40" s="927"/>
      <c r="UNU40" s="927"/>
      <c r="UNV40" s="927"/>
      <c r="UNW40" s="927"/>
      <c r="UNX40" s="927"/>
      <c r="UNY40" s="927"/>
      <c r="UNZ40" s="927"/>
      <c r="UOA40" s="927"/>
      <c r="UOB40" s="927"/>
      <c r="UOC40" s="927"/>
      <c r="UOD40" s="927"/>
      <c r="UOE40" s="927"/>
      <c r="UOF40" s="927"/>
      <c r="UOG40" s="927"/>
      <c r="UOH40" s="927"/>
      <c r="UOI40" s="927"/>
      <c r="UOJ40" s="927"/>
      <c r="UOK40" s="927"/>
      <c r="UOL40" s="927"/>
      <c r="UOM40" s="927"/>
      <c r="UON40" s="927"/>
      <c r="UOO40" s="927"/>
      <c r="UOP40" s="927"/>
      <c r="UOQ40" s="927"/>
      <c r="UOR40" s="927"/>
      <c r="UOS40" s="927"/>
      <c r="UOT40" s="927"/>
      <c r="UOU40" s="927"/>
      <c r="UOV40" s="927"/>
      <c r="UOW40" s="927"/>
      <c r="UOX40" s="927"/>
      <c r="UOY40" s="927"/>
      <c r="UOZ40" s="927"/>
      <c r="UPA40" s="927"/>
      <c r="UPB40" s="927"/>
      <c r="UPC40" s="927"/>
      <c r="UPD40" s="927"/>
      <c r="UPE40" s="927"/>
      <c r="UPF40" s="927"/>
      <c r="UPG40" s="927"/>
      <c r="UPH40" s="927"/>
      <c r="UPI40" s="927"/>
      <c r="UPJ40" s="927"/>
      <c r="UPK40" s="927"/>
      <c r="UPL40" s="927"/>
      <c r="UPM40" s="927"/>
      <c r="UPN40" s="927"/>
      <c r="UPO40" s="927"/>
      <c r="UPP40" s="927"/>
      <c r="UPQ40" s="927"/>
      <c r="UPR40" s="927"/>
      <c r="UPS40" s="927"/>
      <c r="UPT40" s="927"/>
      <c r="UPU40" s="927"/>
      <c r="UPV40" s="927"/>
      <c r="UPW40" s="927"/>
      <c r="UPX40" s="927"/>
      <c r="UPY40" s="927"/>
      <c r="UPZ40" s="927"/>
      <c r="UQA40" s="927"/>
      <c r="UQB40" s="927"/>
      <c r="UQC40" s="927"/>
      <c r="UQD40" s="927"/>
      <c r="UQE40" s="927"/>
      <c r="UQF40" s="927"/>
      <c r="UQG40" s="927"/>
      <c r="UQH40" s="927"/>
      <c r="UQI40" s="927"/>
      <c r="UQJ40" s="927"/>
      <c r="UQK40" s="927"/>
      <c r="UQL40" s="927"/>
      <c r="UQM40" s="927"/>
      <c r="UQN40" s="927"/>
      <c r="UQO40" s="927"/>
      <c r="UQP40" s="927"/>
      <c r="UQQ40" s="927"/>
      <c r="UQR40" s="927"/>
      <c r="UQS40" s="927"/>
      <c r="UQT40" s="927"/>
      <c r="UQU40" s="927"/>
      <c r="UQV40" s="927"/>
      <c r="UQW40" s="927"/>
      <c r="UQX40" s="927"/>
      <c r="UQY40" s="927"/>
      <c r="UQZ40" s="927"/>
      <c r="URA40" s="927"/>
      <c r="URB40" s="927"/>
      <c r="URC40" s="927"/>
      <c r="URD40" s="927"/>
      <c r="URE40" s="927"/>
      <c r="URF40" s="927"/>
      <c r="URG40" s="927"/>
      <c r="URH40" s="927"/>
      <c r="URI40" s="927"/>
      <c r="URJ40" s="927"/>
      <c r="URK40" s="927"/>
      <c r="URL40" s="927"/>
      <c r="URM40" s="927"/>
      <c r="URN40" s="927"/>
      <c r="URO40" s="927"/>
      <c r="URP40" s="927"/>
      <c r="URQ40" s="927"/>
      <c r="URR40" s="927"/>
      <c r="URS40" s="927"/>
      <c r="URT40" s="927"/>
      <c r="URU40" s="927"/>
      <c r="URV40" s="927"/>
      <c r="URW40" s="927"/>
      <c r="URX40" s="927"/>
      <c r="URY40" s="927"/>
      <c r="URZ40" s="927"/>
      <c r="USA40" s="927"/>
      <c r="USB40" s="927"/>
      <c r="USC40" s="927"/>
      <c r="USD40" s="927"/>
      <c r="USE40" s="927"/>
      <c r="USF40" s="927"/>
      <c r="USG40" s="927"/>
      <c r="USH40" s="927"/>
      <c r="USI40" s="927"/>
      <c r="USJ40" s="927"/>
      <c r="USK40" s="927"/>
      <c r="USL40" s="927"/>
      <c r="USM40" s="927"/>
      <c r="USN40" s="927"/>
      <c r="USO40" s="927"/>
      <c r="USP40" s="927"/>
      <c r="USQ40" s="927"/>
      <c r="USR40" s="927"/>
      <c r="USS40" s="927"/>
      <c r="UST40" s="927"/>
      <c r="USU40" s="927"/>
      <c r="USV40" s="927"/>
      <c r="USW40" s="927"/>
      <c r="USX40" s="927"/>
      <c r="USY40" s="927"/>
      <c r="USZ40" s="927"/>
      <c r="UTA40" s="927"/>
      <c r="UTB40" s="927"/>
      <c r="UTC40" s="927"/>
      <c r="UTD40" s="927"/>
      <c r="UTE40" s="927"/>
      <c r="UTF40" s="927"/>
      <c r="UTG40" s="927"/>
      <c r="UTH40" s="927"/>
      <c r="UTI40" s="927"/>
      <c r="UTJ40" s="927"/>
      <c r="UTK40" s="927"/>
      <c r="UTL40" s="927"/>
      <c r="UTM40" s="927"/>
      <c r="UTN40" s="927"/>
      <c r="UTO40" s="927"/>
      <c r="UTP40" s="927"/>
      <c r="UTQ40" s="927"/>
      <c r="UTR40" s="927"/>
      <c r="UTS40" s="927"/>
      <c r="UTT40" s="927"/>
      <c r="UTU40" s="927"/>
      <c r="UTV40" s="927"/>
      <c r="UTW40" s="927"/>
      <c r="UTX40" s="927"/>
      <c r="UTY40" s="927"/>
      <c r="UTZ40" s="927"/>
      <c r="UUA40" s="927"/>
      <c r="UUB40" s="927"/>
      <c r="UUC40" s="927"/>
      <c r="UUD40" s="927"/>
      <c r="UUE40" s="927"/>
      <c r="UUF40" s="927"/>
      <c r="UUG40" s="927"/>
      <c r="UUH40" s="927"/>
      <c r="UUI40" s="927"/>
      <c r="UUJ40" s="927"/>
      <c r="UUK40" s="927"/>
      <c r="UUL40" s="927"/>
      <c r="UUM40" s="927"/>
      <c r="UUN40" s="927"/>
      <c r="UUO40" s="927"/>
      <c r="UUP40" s="927"/>
      <c r="UUQ40" s="927"/>
      <c r="UUR40" s="927"/>
      <c r="UUS40" s="927"/>
      <c r="UUT40" s="927"/>
      <c r="UUU40" s="927"/>
      <c r="UUV40" s="927"/>
      <c r="UUW40" s="927"/>
      <c r="UUX40" s="927"/>
      <c r="UUY40" s="927"/>
      <c r="UUZ40" s="927"/>
      <c r="UVA40" s="927"/>
      <c r="UVB40" s="927"/>
      <c r="UVC40" s="927"/>
      <c r="UVD40" s="927"/>
      <c r="UVE40" s="927"/>
      <c r="UVF40" s="927"/>
      <c r="UVG40" s="927"/>
      <c r="UVH40" s="927"/>
      <c r="UVI40" s="927"/>
      <c r="UVJ40" s="927"/>
      <c r="UVK40" s="927"/>
      <c r="UVL40" s="927"/>
      <c r="UVM40" s="927"/>
      <c r="UVN40" s="927"/>
      <c r="UVO40" s="927"/>
      <c r="UVP40" s="927"/>
      <c r="UVQ40" s="927"/>
      <c r="UVR40" s="927"/>
      <c r="UVS40" s="927"/>
      <c r="UVT40" s="927"/>
      <c r="UVU40" s="927"/>
      <c r="UVV40" s="927"/>
      <c r="UVW40" s="927"/>
      <c r="UVX40" s="927"/>
      <c r="UVY40" s="927"/>
      <c r="UVZ40" s="927"/>
      <c r="UWA40" s="927"/>
      <c r="UWB40" s="927"/>
      <c r="UWC40" s="927"/>
      <c r="UWD40" s="927"/>
      <c r="UWE40" s="927"/>
      <c r="UWF40" s="927"/>
      <c r="UWG40" s="927"/>
      <c r="UWH40" s="927"/>
      <c r="UWI40" s="927"/>
      <c r="UWJ40" s="927"/>
      <c r="UWK40" s="927"/>
      <c r="UWL40" s="927"/>
      <c r="UWM40" s="927"/>
      <c r="UWN40" s="927"/>
      <c r="UWO40" s="927"/>
      <c r="UWP40" s="927"/>
      <c r="UWQ40" s="927"/>
      <c r="UWR40" s="927"/>
      <c r="UWS40" s="927"/>
      <c r="UWT40" s="927"/>
      <c r="UWU40" s="927"/>
      <c r="UWV40" s="927"/>
      <c r="UWW40" s="927"/>
      <c r="UWX40" s="927"/>
      <c r="UWY40" s="927"/>
      <c r="UWZ40" s="927"/>
      <c r="UXA40" s="927"/>
      <c r="UXB40" s="927"/>
      <c r="UXC40" s="927"/>
      <c r="UXD40" s="927"/>
      <c r="UXE40" s="927"/>
      <c r="UXF40" s="927"/>
      <c r="UXG40" s="927"/>
      <c r="UXH40" s="927"/>
      <c r="UXI40" s="927"/>
      <c r="UXJ40" s="927"/>
      <c r="UXK40" s="927"/>
      <c r="UXL40" s="927"/>
      <c r="UXM40" s="927"/>
      <c r="UXN40" s="927"/>
      <c r="UXO40" s="927"/>
      <c r="UXP40" s="927"/>
      <c r="UXQ40" s="927"/>
      <c r="UXR40" s="927"/>
      <c r="UXS40" s="927"/>
      <c r="UXT40" s="927"/>
      <c r="UXU40" s="927"/>
      <c r="UXV40" s="927"/>
      <c r="UXW40" s="927"/>
      <c r="UXX40" s="927"/>
      <c r="UXY40" s="927"/>
      <c r="UXZ40" s="927"/>
      <c r="UYA40" s="927"/>
      <c r="UYB40" s="927"/>
      <c r="UYC40" s="927"/>
      <c r="UYD40" s="927"/>
      <c r="UYE40" s="927"/>
      <c r="UYF40" s="927"/>
      <c r="UYG40" s="927"/>
      <c r="UYH40" s="927"/>
      <c r="UYI40" s="927"/>
      <c r="UYJ40" s="927"/>
      <c r="UYK40" s="927"/>
      <c r="UYL40" s="927"/>
      <c r="UYM40" s="927"/>
      <c r="UYN40" s="927"/>
      <c r="UYO40" s="927"/>
      <c r="UYP40" s="927"/>
      <c r="UYQ40" s="927"/>
      <c r="UYR40" s="927"/>
      <c r="UYS40" s="927"/>
      <c r="UYT40" s="927"/>
      <c r="UYU40" s="927"/>
      <c r="UYV40" s="927"/>
      <c r="UYW40" s="927"/>
      <c r="UYX40" s="927"/>
      <c r="UYY40" s="927"/>
      <c r="UYZ40" s="927"/>
      <c r="UZA40" s="927"/>
      <c r="UZB40" s="927"/>
      <c r="UZC40" s="927"/>
      <c r="UZD40" s="927"/>
      <c r="UZE40" s="927"/>
      <c r="UZF40" s="927"/>
      <c r="UZG40" s="927"/>
      <c r="UZH40" s="927"/>
      <c r="UZI40" s="927"/>
      <c r="UZJ40" s="927"/>
      <c r="UZK40" s="927"/>
      <c r="UZL40" s="927"/>
      <c r="UZM40" s="927"/>
      <c r="UZN40" s="927"/>
      <c r="UZO40" s="927"/>
      <c r="UZP40" s="927"/>
      <c r="UZQ40" s="927"/>
      <c r="UZR40" s="927"/>
      <c r="UZS40" s="927"/>
      <c r="UZT40" s="927"/>
      <c r="UZU40" s="927"/>
      <c r="UZV40" s="927"/>
      <c r="UZW40" s="927"/>
      <c r="UZX40" s="927"/>
      <c r="UZY40" s="927"/>
      <c r="UZZ40" s="927"/>
      <c r="VAA40" s="927"/>
      <c r="VAB40" s="927"/>
      <c r="VAC40" s="927"/>
      <c r="VAD40" s="927"/>
      <c r="VAE40" s="927"/>
      <c r="VAF40" s="927"/>
      <c r="VAG40" s="927"/>
      <c r="VAH40" s="927"/>
      <c r="VAI40" s="927"/>
      <c r="VAJ40" s="927"/>
      <c r="VAK40" s="927"/>
      <c r="VAL40" s="927"/>
      <c r="VAM40" s="927"/>
      <c r="VAN40" s="927"/>
      <c r="VAO40" s="927"/>
      <c r="VAP40" s="927"/>
      <c r="VAQ40" s="927"/>
      <c r="VAR40" s="927"/>
      <c r="VAS40" s="927"/>
      <c r="VAT40" s="927"/>
      <c r="VAU40" s="927"/>
      <c r="VAV40" s="927"/>
      <c r="VAW40" s="927"/>
      <c r="VAX40" s="927"/>
      <c r="VAY40" s="927"/>
      <c r="VAZ40" s="927"/>
      <c r="VBA40" s="927"/>
      <c r="VBB40" s="927"/>
      <c r="VBC40" s="927"/>
      <c r="VBD40" s="927"/>
      <c r="VBE40" s="927"/>
      <c r="VBF40" s="927"/>
      <c r="VBG40" s="927"/>
      <c r="VBH40" s="927"/>
      <c r="VBI40" s="927"/>
      <c r="VBJ40" s="927"/>
      <c r="VBK40" s="927"/>
      <c r="VBL40" s="927"/>
      <c r="VBM40" s="927"/>
      <c r="VBN40" s="927"/>
      <c r="VBO40" s="927"/>
      <c r="VBP40" s="927"/>
      <c r="VBQ40" s="927"/>
      <c r="VBR40" s="927"/>
      <c r="VBS40" s="927"/>
      <c r="VBT40" s="927"/>
      <c r="VBU40" s="927"/>
      <c r="VBV40" s="927"/>
      <c r="VBW40" s="927"/>
      <c r="VBX40" s="927"/>
      <c r="VBY40" s="927"/>
      <c r="VBZ40" s="927"/>
      <c r="VCA40" s="927"/>
      <c r="VCB40" s="927"/>
      <c r="VCC40" s="927"/>
      <c r="VCD40" s="927"/>
      <c r="VCE40" s="927"/>
      <c r="VCF40" s="927"/>
      <c r="VCG40" s="927"/>
      <c r="VCH40" s="927"/>
      <c r="VCI40" s="927"/>
      <c r="VCJ40" s="927"/>
      <c r="VCK40" s="927"/>
      <c r="VCL40" s="927"/>
      <c r="VCM40" s="927"/>
      <c r="VCN40" s="927"/>
      <c r="VCO40" s="927"/>
      <c r="VCP40" s="927"/>
      <c r="VCQ40" s="927"/>
      <c r="VCR40" s="927"/>
      <c r="VCS40" s="927"/>
      <c r="VCT40" s="927"/>
      <c r="VCU40" s="927"/>
      <c r="VCV40" s="927"/>
      <c r="VCW40" s="927"/>
      <c r="VCX40" s="927"/>
      <c r="VCY40" s="927"/>
      <c r="VCZ40" s="927"/>
      <c r="VDA40" s="927"/>
      <c r="VDB40" s="927"/>
      <c r="VDC40" s="927"/>
      <c r="VDD40" s="927"/>
      <c r="VDE40" s="927"/>
      <c r="VDF40" s="927"/>
      <c r="VDG40" s="927"/>
      <c r="VDH40" s="927"/>
      <c r="VDI40" s="927"/>
      <c r="VDJ40" s="927"/>
      <c r="VDK40" s="927"/>
      <c r="VDL40" s="927"/>
      <c r="VDM40" s="927"/>
      <c r="VDN40" s="927"/>
      <c r="VDO40" s="927"/>
      <c r="VDP40" s="927"/>
      <c r="VDQ40" s="927"/>
      <c r="VDR40" s="927"/>
      <c r="VDS40" s="927"/>
      <c r="VDT40" s="927"/>
      <c r="VDU40" s="927"/>
      <c r="VDV40" s="927"/>
      <c r="VDW40" s="927"/>
      <c r="VDX40" s="927"/>
      <c r="VDY40" s="927"/>
      <c r="VDZ40" s="927"/>
      <c r="VEA40" s="927"/>
      <c r="VEB40" s="927"/>
      <c r="VEC40" s="927"/>
      <c r="VED40" s="927"/>
      <c r="VEE40" s="927"/>
      <c r="VEF40" s="927"/>
      <c r="VEG40" s="927"/>
      <c r="VEH40" s="927"/>
      <c r="VEI40" s="927"/>
      <c r="VEJ40" s="927"/>
      <c r="VEK40" s="927"/>
      <c r="VEL40" s="927"/>
      <c r="VEM40" s="927"/>
      <c r="VEN40" s="927"/>
      <c r="VEO40" s="927"/>
      <c r="VEP40" s="927"/>
      <c r="VEQ40" s="927"/>
      <c r="VER40" s="927"/>
      <c r="VES40" s="927"/>
      <c r="VET40" s="927"/>
      <c r="VEU40" s="927"/>
      <c r="VEV40" s="927"/>
      <c r="VEW40" s="927"/>
      <c r="VEX40" s="927"/>
      <c r="VEY40" s="927"/>
      <c r="VEZ40" s="927"/>
      <c r="VFA40" s="927"/>
      <c r="VFB40" s="927"/>
      <c r="VFC40" s="927"/>
      <c r="VFD40" s="927"/>
      <c r="VFE40" s="927"/>
      <c r="VFF40" s="927"/>
      <c r="VFG40" s="927"/>
      <c r="VFH40" s="927"/>
      <c r="VFI40" s="927"/>
      <c r="VFJ40" s="927"/>
      <c r="VFK40" s="927"/>
      <c r="VFL40" s="927"/>
      <c r="VFM40" s="927"/>
      <c r="VFN40" s="927"/>
      <c r="VFO40" s="927"/>
      <c r="VFP40" s="927"/>
      <c r="VFQ40" s="927"/>
      <c r="VFR40" s="927"/>
      <c r="VFS40" s="927"/>
      <c r="VFT40" s="927"/>
      <c r="VFU40" s="927"/>
      <c r="VFV40" s="927"/>
      <c r="VFW40" s="927"/>
      <c r="VFX40" s="927"/>
      <c r="VFY40" s="927"/>
      <c r="VFZ40" s="927"/>
      <c r="VGA40" s="927"/>
      <c r="VGB40" s="927"/>
      <c r="VGC40" s="927"/>
      <c r="VGD40" s="927"/>
      <c r="VGE40" s="927"/>
      <c r="VGF40" s="927"/>
      <c r="VGG40" s="927"/>
      <c r="VGH40" s="927"/>
      <c r="VGI40" s="927"/>
      <c r="VGJ40" s="927"/>
      <c r="VGK40" s="927"/>
      <c r="VGL40" s="927"/>
      <c r="VGM40" s="927"/>
      <c r="VGN40" s="927"/>
      <c r="VGO40" s="927"/>
      <c r="VGP40" s="927"/>
      <c r="VGQ40" s="927"/>
      <c r="VGR40" s="927"/>
      <c r="VGS40" s="927"/>
      <c r="VGT40" s="927"/>
      <c r="VGU40" s="927"/>
      <c r="VGV40" s="927"/>
      <c r="VGW40" s="927"/>
      <c r="VGX40" s="927"/>
      <c r="VGY40" s="927"/>
      <c r="VGZ40" s="927"/>
      <c r="VHA40" s="927"/>
      <c r="VHB40" s="927"/>
      <c r="VHC40" s="927"/>
      <c r="VHD40" s="927"/>
      <c r="VHE40" s="927"/>
      <c r="VHF40" s="927"/>
      <c r="VHG40" s="927"/>
      <c r="VHH40" s="927"/>
      <c r="VHI40" s="927"/>
      <c r="VHJ40" s="927"/>
      <c r="VHK40" s="927"/>
      <c r="VHL40" s="927"/>
      <c r="VHM40" s="927"/>
      <c r="VHN40" s="927"/>
      <c r="VHO40" s="927"/>
      <c r="VHP40" s="927"/>
      <c r="VHQ40" s="927"/>
      <c r="VHR40" s="927"/>
      <c r="VHS40" s="927"/>
      <c r="VHT40" s="927"/>
      <c r="VHU40" s="927"/>
      <c r="VHV40" s="927"/>
      <c r="VHW40" s="927"/>
      <c r="VHX40" s="927"/>
      <c r="VHY40" s="927"/>
      <c r="VHZ40" s="927"/>
      <c r="VIA40" s="927"/>
      <c r="VIB40" s="927"/>
      <c r="VIC40" s="927"/>
      <c r="VID40" s="927"/>
      <c r="VIE40" s="927"/>
      <c r="VIF40" s="927"/>
      <c r="VIG40" s="927"/>
      <c r="VIH40" s="927"/>
      <c r="VII40" s="927"/>
      <c r="VIJ40" s="927"/>
      <c r="VIK40" s="927"/>
      <c r="VIL40" s="927"/>
      <c r="VIM40" s="927"/>
      <c r="VIN40" s="927"/>
      <c r="VIO40" s="927"/>
      <c r="VIP40" s="927"/>
      <c r="VIQ40" s="927"/>
      <c r="VIR40" s="927"/>
      <c r="VIS40" s="927"/>
      <c r="VIT40" s="927"/>
      <c r="VIU40" s="927"/>
      <c r="VIV40" s="927"/>
      <c r="VIW40" s="927"/>
      <c r="VIX40" s="927"/>
      <c r="VIY40" s="927"/>
      <c r="VIZ40" s="927"/>
      <c r="VJA40" s="927"/>
      <c r="VJB40" s="927"/>
      <c r="VJC40" s="927"/>
      <c r="VJD40" s="927"/>
      <c r="VJE40" s="927"/>
      <c r="VJF40" s="927"/>
      <c r="VJG40" s="927"/>
      <c r="VJH40" s="927"/>
      <c r="VJI40" s="927"/>
      <c r="VJJ40" s="927"/>
      <c r="VJK40" s="927"/>
      <c r="VJL40" s="927"/>
      <c r="VJM40" s="927"/>
      <c r="VJN40" s="927"/>
      <c r="VJO40" s="927"/>
      <c r="VJP40" s="927"/>
      <c r="VJQ40" s="927"/>
      <c r="VJR40" s="927"/>
      <c r="VJS40" s="927"/>
      <c r="VJT40" s="927"/>
      <c r="VJU40" s="927"/>
      <c r="VJV40" s="927"/>
      <c r="VJW40" s="927"/>
      <c r="VJX40" s="927"/>
      <c r="VJY40" s="927"/>
      <c r="VJZ40" s="927"/>
      <c r="VKA40" s="927"/>
      <c r="VKB40" s="927"/>
      <c r="VKC40" s="927"/>
      <c r="VKD40" s="927"/>
      <c r="VKE40" s="927"/>
      <c r="VKF40" s="927"/>
      <c r="VKG40" s="927"/>
      <c r="VKH40" s="927"/>
      <c r="VKI40" s="927"/>
      <c r="VKJ40" s="927"/>
      <c r="VKK40" s="927"/>
      <c r="VKL40" s="927"/>
      <c r="VKM40" s="927"/>
      <c r="VKN40" s="927"/>
      <c r="VKO40" s="927"/>
      <c r="VKP40" s="927"/>
      <c r="VKQ40" s="927"/>
      <c r="VKR40" s="927"/>
      <c r="VKS40" s="927"/>
      <c r="VKT40" s="927"/>
      <c r="VKU40" s="927"/>
      <c r="VKV40" s="927"/>
      <c r="VKW40" s="927"/>
      <c r="VKX40" s="927"/>
      <c r="VKY40" s="927"/>
      <c r="VKZ40" s="927"/>
      <c r="VLA40" s="927"/>
      <c r="VLB40" s="927"/>
      <c r="VLC40" s="927"/>
      <c r="VLD40" s="927"/>
      <c r="VLE40" s="927"/>
      <c r="VLF40" s="927"/>
      <c r="VLG40" s="927"/>
      <c r="VLH40" s="927"/>
      <c r="VLI40" s="927"/>
      <c r="VLJ40" s="927"/>
      <c r="VLK40" s="927"/>
      <c r="VLL40" s="927"/>
      <c r="VLM40" s="927"/>
      <c r="VLN40" s="927"/>
      <c r="VLO40" s="927"/>
      <c r="VLP40" s="927"/>
      <c r="VLQ40" s="927"/>
      <c r="VLR40" s="927"/>
      <c r="VLS40" s="927"/>
      <c r="VLT40" s="927"/>
      <c r="VLU40" s="927"/>
      <c r="VLV40" s="927"/>
      <c r="VLW40" s="927"/>
      <c r="VLX40" s="927"/>
      <c r="VLY40" s="927"/>
      <c r="VLZ40" s="927"/>
      <c r="VMA40" s="927"/>
      <c r="VMB40" s="927"/>
      <c r="VMC40" s="927"/>
      <c r="VMD40" s="927"/>
      <c r="VME40" s="927"/>
      <c r="VMF40" s="927"/>
      <c r="VMG40" s="927"/>
      <c r="VMH40" s="927"/>
      <c r="VMI40" s="927"/>
      <c r="VMJ40" s="927"/>
      <c r="VMK40" s="927"/>
      <c r="VML40" s="927"/>
      <c r="VMM40" s="927"/>
      <c r="VMN40" s="927"/>
      <c r="VMO40" s="927"/>
      <c r="VMP40" s="927"/>
      <c r="VMQ40" s="927"/>
      <c r="VMR40" s="927"/>
      <c r="VMS40" s="927"/>
      <c r="VMT40" s="927"/>
      <c r="VMU40" s="927"/>
      <c r="VMV40" s="927"/>
      <c r="VMW40" s="927"/>
      <c r="VMX40" s="927"/>
      <c r="VMY40" s="927"/>
      <c r="VMZ40" s="927"/>
      <c r="VNA40" s="927"/>
      <c r="VNB40" s="927"/>
      <c r="VNC40" s="927"/>
      <c r="VND40" s="927"/>
      <c r="VNE40" s="927"/>
      <c r="VNF40" s="927"/>
      <c r="VNG40" s="927"/>
      <c r="VNH40" s="927"/>
      <c r="VNI40" s="927"/>
      <c r="VNJ40" s="927"/>
      <c r="VNK40" s="927"/>
      <c r="VNL40" s="927"/>
      <c r="VNM40" s="927"/>
      <c r="VNN40" s="927"/>
      <c r="VNO40" s="927"/>
      <c r="VNP40" s="927"/>
      <c r="VNQ40" s="927"/>
      <c r="VNR40" s="927"/>
      <c r="VNS40" s="927"/>
      <c r="VNT40" s="927"/>
      <c r="VNU40" s="927"/>
      <c r="VNV40" s="927"/>
      <c r="VNW40" s="927"/>
      <c r="VNX40" s="927"/>
      <c r="VNY40" s="927"/>
      <c r="VNZ40" s="927"/>
      <c r="VOA40" s="927"/>
      <c r="VOB40" s="927"/>
      <c r="VOC40" s="927"/>
      <c r="VOD40" s="927"/>
      <c r="VOE40" s="927"/>
      <c r="VOF40" s="927"/>
      <c r="VOG40" s="927"/>
      <c r="VOH40" s="927"/>
      <c r="VOI40" s="927"/>
      <c r="VOJ40" s="927"/>
      <c r="VOK40" s="927"/>
      <c r="VOL40" s="927"/>
      <c r="VOM40" s="927"/>
      <c r="VON40" s="927"/>
      <c r="VOO40" s="927"/>
      <c r="VOP40" s="927"/>
      <c r="VOQ40" s="927"/>
      <c r="VOR40" s="927"/>
      <c r="VOS40" s="927"/>
      <c r="VOT40" s="927"/>
      <c r="VOU40" s="927"/>
      <c r="VOV40" s="927"/>
      <c r="VOW40" s="927"/>
      <c r="VOX40" s="927"/>
      <c r="VOY40" s="927"/>
      <c r="VOZ40" s="927"/>
      <c r="VPA40" s="927"/>
      <c r="VPB40" s="927"/>
      <c r="VPC40" s="927"/>
      <c r="VPD40" s="927"/>
      <c r="VPE40" s="927"/>
      <c r="VPF40" s="927"/>
      <c r="VPG40" s="927"/>
      <c r="VPH40" s="927"/>
      <c r="VPI40" s="927"/>
      <c r="VPJ40" s="927"/>
      <c r="VPK40" s="927"/>
      <c r="VPL40" s="927"/>
      <c r="VPM40" s="927"/>
      <c r="VPN40" s="927"/>
      <c r="VPO40" s="927"/>
      <c r="VPP40" s="927"/>
      <c r="VPQ40" s="927"/>
      <c r="VPR40" s="927"/>
      <c r="VPS40" s="927"/>
      <c r="VPT40" s="927"/>
      <c r="VPU40" s="927"/>
      <c r="VPV40" s="927"/>
      <c r="VPW40" s="927"/>
      <c r="VPX40" s="927"/>
      <c r="VPY40" s="927"/>
      <c r="VPZ40" s="927"/>
      <c r="VQA40" s="927"/>
      <c r="VQB40" s="927"/>
      <c r="VQC40" s="927"/>
      <c r="VQD40" s="927"/>
      <c r="VQE40" s="927"/>
      <c r="VQF40" s="927"/>
      <c r="VQG40" s="927"/>
      <c r="VQH40" s="927"/>
      <c r="VQI40" s="927"/>
      <c r="VQJ40" s="927"/>
      <c r="VQK40" s="927"/>
      <c r="VQL40" s="927"/>
      <c r="VQM40" s="927"/>
      <c r="VQN40" s="927"/>
      <c r="VQO40" s="927"/>
      <c r="VQP40" s="927"/>
      <c r="VQQ40" s="927"/>
      <c r="VQR40" s="927"/>
      <c r="VQS40" s="927"/>
      <c r="VQT40" s="927"/>
      <c r="VQU40" s="927"/>
      <c r="VQV40" s="927"/>
      <c r="VQW40" s="927"/>
      <c r="VQX40" s="927"/>
      <c r="VQY40" s="927"/>
      <c r="VQZ40" s="927"/>
      <c r="VRA40" s="927"/>
      <c r="VRB40" s="927"/>
      <c r="VRC40" s="927"/>
      <c r="VRD40" s="927"/>
      <c r="VRE40" s="927"/>
      <c r="VRF40" s="927"/>
      <c r="VRG40" s="927"/>
      <c r="VRH40" s="927"/>
      <c r="VRI40" s="927"/>
      <c r="VRJ40" s="927"/>
      <c r="VRK40" s="927"/>
      <c r="VRL40" s="927"/>
      <c r="VRM40" s="927"/>
      <c r="VRN40" s="927"/>
      <c r="VRO40" s="927"/>
      <c r="VRP40" s="927"/>
      <c r="VRQ40" s="927"/>
      <c r="VRR40" s="927"/>
      <c r="VRS40" s="927"/>
      <c r="VRT40" s="927"/>
      <c r="VRU40" s="927"/>
      <c r="VRV40" s="927"/>
      <c r="VRW40" s="927"/>
      <c r="VRX40" s="927"/>
      <c r="VRY40" s="927"/>
      <c r="VRZ40" s="927"/>
      <c r="VSA40" s="927"/>
      <c r="VSB40" s="927"/>
      <c r="VSC40" s="927"/>
      <c r="VSD40" s="927"/>
      <c r="VSE40" s="927"/>
      <c r="VSF40" s="927"/>
      <c r="VSG40" s="927"/>
      <c r="VSH40" s="927"/>
      <c r="VSI40" s="927"/>
      <c r="VSJ40" s="927"/>
      <c r="VSK40" s="927"/>
      <c r="VSL40" s="927"/>
      <c r="VSM40" s="927"/>
      <c r="VSN40" s="927"/>
      <c r="VSO40" s="927"/>
      <c r="VSP40" s="927"/>
      <c r="VSQ40" s="927"/>
      <c r="VSR40" s="927"/>
      <c r="VSS40" s="927"/>
      <c r="VST40" s="927"/>
      <c r="VSU40" s="927"/>
      <c r="VSV40" s="927"/>
      <c r="VSW40" s="927"/>
      <c r="VSX40" s="927"/>
      <c r="VSY40" s="927"/>
      <c r="VSZ40" s="927"/>
      <c r="VTA40" s="927"/>
      <c r="VTB40" s="927"/>
      <c r="VTC40" s="927"/>
      <c r="VTD40" s="927"/>
      <c r="VTE40" s="927"/>
      <c r="VTF40" s="927"/>
      <c r="VTG40" s="927"/>
      <c r="VTH40" s="927"/>
      <c r="VTI40" s="927"/>
      <c r="VTJ40" s="927"/>
      <c r="VTK40" s="927"/>
      <c r="VTL40" s="927"/>
      <c r="VTM40" s="927"/>
      <c r="VTN40" s="927"/>
      <c r="VTO40" s="927"/>
      <c r="VTP40" s="927"/>
      <c r="VTQ40" s="927"/>
      <c r="VTR40" s="927"/>
      <c r="VTS40" s="927"/>
      <c r="VTT40" s="927"/>
      <c r="VTU40" s="927"/>
      <c r="VTV40" s="927"/>
      <c r="VTW40" s="927"/>
      <c r="VTX40" s="927"/>
      <c r="VTY40" s="927"/>
      <c r="VTZ40" s="927"/>
      <c r="VUA40" s="927"/>
      <c r="VUB40" s="927"/>
      <c r="VUC40" s="927"/>
      <c r="VUD40" s="927"/>
      <c r="VUE40" s="927"/>
      <c r="VUF40" s="927"/>
      <c r="VUG40" s="927"/>
      <c r="VUH40" s="927"/>
      <c r="VUI40" s="927"/>
      <c r="VUJ40" s="927"/>
      <c r="VUK40" s="927"/>
      <c r="VUL40" s="927"/>
      <c r="VUM40" s="927"/>
      <c r="VUN40" s="927"/>
      <c r="VUO40" s="927"/>
      <c r="VUP40" s="927"/>
      <c r="VUQ40" s="927"/>
      <c r="VUR40" s="927"/>
      <c r="VUS40" s="927"/>
      <c r="VUT40" s="927"/>
      <c r="VUU40" s="927"/>
      <c r="VUV40" s="927"/>
      <c r="VUW40" s="927"/>
      <c r="VUX40" s="927"/>
      <c r="VUY40" s="927"/>
      <c r="VUZ40" s="927"/>
      <c r="VVA40" s="927"/>
      <c r="VVB40" s="927"/>
      <c r="VVC40" s="927"/>
      <c r="VVD40" s="927"/>
      <c r="VVE40" s="927"/>
      <c r="VVF40" s="927"/>
      <c r="VVG40" s="927"/>
      <c r="VVH40" s="927"/>
      <c r="VVI40" s="927"/>
      <c r="VVJ40" s="927"/>
      <c r="VVK40" s="927"/>
      <c r="VVL40" s="927"/>
      <c r="VVM40" s="927"/>
      <c r="VVN40" s="927"/>
      <c r="VVO40" s="927"/>
      <c r="VVP40" s="927"/>
      <c r="VVQ40" s="927"/>
      <c r="VVR40" s="927"/>
      <c r="VVS40" s="927"/>
      <c r="VVT40" s="927"/>
      <c r="VVU40" s="927"/>
      <c r="VVV40" s="927"/>
      <c r="VVW40" s="927"/>
      <c r="VVX40" s="927"/>
      <c r="VVY40" s="927"/>
      <c r="VVZ40" s="927"/>
      <c r="VWA40" s="927"/>
      <c r="VWB40" s="927"/>
      <c r="VWC40" s="927"/>
      <c r="VWD40" s="927"/>
      <c r="VWE40" s="927"/>
      <c r="VWF40" s="927"/>
      <c r="VWG40" s="927"/>
      <c r="VWH40" s="927"/>
      <c r="VWI40" s="927"/>
      <c r="VWJ40" s="927"/>
      <c r="VWK40" s="927"/>
      <c r="VWL40" s="927"/>
      <c r="VWM40" s="927"/>
      <c r="VWN40" s="927"/>
      <c r="VWO40" s="927"/>
      <c r="VWP40" s="927"/>
      <c r="VWQ40" s="927"/>
      <c r="VWR40" s="927"/>
      <c r="VWS40" s="927"/>
      <c r="VWT40" s="927"/>
      <c r="VWU40" s="927"/>
      <c r="VWV40" s="927"/>
      <c r="VWW40" s="927"/>
      <c r="VWX40" s="927"/>
      <c r="VWY40" s="927"/>
      <c r="VWZ40" s="927"/>
      <c r="VXA40" s="927"/>
      <c r="VXB40" s="927"/>
      <c r="VXC40" s="927"/>
      <c r="VXD40" s="927"/>
      <c r="VXE40" s="927"/>
      <c r="VXF40" s="927"/>
      <c r="VXG40" s="927"/>
      <c r="VXH40" s="927"/>
      <c r="VXI40" s="927"/>
      <c r="VXJ40" s="927"/>
      <c r="VXK40" s="927"/>
      <c r="VXL40" s="927"/>
      <c r="VXM40" s="927"/>
      <c r="VXN40" s="927"/>
      <c r="VXO40" s="927"/>
      <c r="VXP40" s="927"/>
      <c r="VXQ40" s="927"/>
      <c r="VXR40" s="927"/>
      <c r="VXS40" s="927"/>
      <c r="VXT40" s="927"/>
      <c r="VXU40" s="927"/>
      <c r="VXV40" s="927"/>
      <c r="VXW40" s="927"/>
      <c r="VXX40" s="927"/>
      <c r="VXY40" s="927"/>
      <c r="VXZ40" s="927"/>
      <c r="VYA40" s="927"/>
      <c r="VYB40" s="927"/>
      <c r="VYC40" s="927"/>
      <c r="VYD40" s="927"/>
      <c r="VYE40" s="927"/>
      <c r="VYF40" s="927"/>
      <c r="VYG40" s="927"/>
      <c r="VYH40" s="927"/>
      <c r="VYI40" s="927"/>
      <c r="VYJ40" s="927"/>
      <c r="VYK40" s="927"/>
      <c r="VYL40" s="927"/>
      <c r="VYM40" s="927"/>
      <c r="VYN40" s="927"/>
      <c r="VYO40" s="927"/>
      <c r="VYP40" s="927"/>
      <c r="VYQ40" s="927"/>
      <c r="VYR40" s="927"/>
      <c r="VYS40" s="927"/>
      <c r="VYT40" s="927"/>
      <c r="VYU40" s="927"/>
      <c r="VYV40" s="927"/>
      <c r="VYW40" s="927"/>
      <c r="VYX40" s="927"/>
      <c r="VYY40" s="927"/>
      <c r="VYZ40" s="927"/>
      <c r="VZA40" s="927"/>
      <c r="VZB40" s="927"/>
      <c r="VZC40" s="927"/>
      <c r="VZD40" s="927"/>
      <c r="VZE40" s="927"/>
      <c r="VZF40" s="927"/>
      <c r="VZG40" s="927"/>
      <c r="VZH40" s="927"/>
      <c r="VZI40" s="927"/>
      <c r="VZJ40" s="927"/>
      <c r="VZK40" s="927"/>
      <c r="VZL40" s="927"/>
      <c r="VZM40" s="927"/>
      <c r="VZN40" s="927"/>
      <c r="VZO40" s="927"/>
      <c r="VZP40" s="927"/>
      <c r="VZQ40" s="927"/>
      <c r="VZR40" s="927"/>
      <c r="VZS40" s="927"/>
      <c r="VZT40" s="927"/>
      <c r="VZU40" s="927"/>
      <c r="VZV40" s="927"/>
      <c r="VZW40" s="927"/>
      <c r="VZX40" s="927"/>
      <c r="VZY40" s="927"/>
      <c r="VZZ40" s="927"/>
      <c r="WAA40" s="927"/>
      <c r="WAB40" s="927"/>
      <c r="WAC40" s="927"/>
      <c r="WAD40" s="927"/>
      <c r="WAE40" s="927"/>
      <c r="WAF40" s="927"/>
      <c r="WAG40" s="927"/>
      <c r="WAH40" s="927"/>
      <c r="WAI40" s="927"/>
      <c r="WAJ40" s="927"/>
      <c r="WAK40" s="927"/>
      <c r="WAL40" s="927"/>
      <c r="WAM40" s="927"/>
      <c r="WAN40" s="927"/>
      <c r="WAO40" s="927"/>
      <c r="WAP40" s="927"/>
      <c r="WAQ40" s="927"/>
      <c r="WAR40" s="927"/>
      <c r="WAS40" s="927"/>
      <c r="WAT40" s="927"/>
      <c r="WAU40" s="927"/>
      <c r="WAV40" s="927"/>
      <c r="WAW40" s="927"/>
      <c r="WAX40" s="927"/>
      <c r="WAY40" s="927"/>
      <c r="WAZ40" s="927"/>
      <c r="WBA40" s="927"/>
      <c r="WBB40" s="927"/>
      <c r="WBC40" s="927"/>
      <c r="WBD40" s="927"/>
      <c r="WBE40" s="927"/>
      <c r="WBF40" s="927"/>
      <c r="WBG40" s="927"/>
      <c r="WBH40" s="927"/>
      <c r="WBI40" s="927"/>
      <c r="WBJ40" s="927"/>
      <c r="WBK40" s="927"/>
      <c r="WBL40" s="927"/>
      <c r="WBM40" s="927"/>
      <c r="WBN40" s="927"/>
      <c r="WBO40" s="927"/>
      <c r="WBP40" s="927"/>
      <c r="WBQ40" s="927"/>
      <c r="WBR40" s="927"/>
      <c r="WBS40" s="927"/>
      <c r="WBT40" s="927"/>
      <c r="WBU40" s="927"/>
      <c r="WBV40" s="927"/>
      <c r="WBW40" s="927"/>
      <c r="WBX40" s="927"/>
      <c r="WBY40" s="927"/>
      <c r="WBZ40" s="927"/>
      <c r="WCA40" s="927"/>
      <c r="WCB40" s="927"/>
      <c r="WCC40" s="927"/>
      <c r="WCD40" s="927"/>
      <c r="WCE40" s="927"/>
      <c r="WCF40" s="927"/>
      <c r="WCG40" s="927"/>
      <c r="WCH40" s="927"/>
      <c r="WCI40" s="927"/>
      <c r="WCJ40" s="927"/>
      <c r="WCK40" s="927"/>
      <c r="WCL40" s="927"/>
      <c r="WCM40" s="927"/>
      <c r="WCN40" s="927"/>
      <c r="WCO40" s="927"/>
      <c r="WCP40" s="927"/>
      <c r="WCQ40" s="927"/>
      <c r="WCR40" s="927"/>
      <c r="WCS40" s="927"/>
      <c r="WCT40" s="927"/>
      <c r="WCU40" s="927"/>
      <c r="WCV40" s="927"/>
      <c r="WCW40" s="927"/>
      <c r="WCX40" s="927"/>
      <c r="WCY40" s="927"/>
      <c r="WCZ40" s="927"/>
      <c r="WDA40" s="927"/>
      <c r="WDB40" s="927"/>
      <c r="WDC40" s="927"/>
      <c r="WDD40" s="927"/>
      <c r="WDE40" s="927"/>
      <c r="WDF40" s="927"/>
      <c r="WDG40" s="927"/>
      <c r="WDH40" s="927"/>
      <c r="WDI40" s="927"/>
      <c r="WDJ40" s="927"/>
      <c r="WDK40" s="927"/>
      <c r="WDL40" s="927"/>
      <c r="WDM40" s="927"/>
      <c r="WDN40" s="927"/>
      <c r="WDO40" s="927"/>
      <c r="WDP40" s="927"/>
      <c r="WDQ40" s="927"/>
      <c r="WDR40" s="927"/>
      <c r="WDS40" s="927"/>
      <c r="WDT40" s="927"/>
      <c r="WDU40" s="927"/>
      <c r="WDV40" s="927"/>
      <c r="WDW40" s="927"/>
      <c r="WDX40" s="927"/>
      <c r="WDY40" s="927"/>
      <c r="WDZ40" s="927"/>
      <c r="WEA40" s="927"/>
      <c r="WEB40" s="927"/>
      <c r="WEC40" s="927"/>
      <c r="WED40" s="927"/>
      <c r="WEE40" s="927"/>
      <c r="WEF40" s="927"/>
      <c r="WEG40" s="927"/>
      <c r="WEH40" s="927"/>
      <c r="WEI40" s="927"/>
      <c r="WEJ40" s="927"/>
      <c r="WEK40" s="927"/>
      <c r="WEL40" s="927"/>
      <c r="WEM40" s="927"/>
      <c r="WEN40" s="927"/>
      <c r="WEO40" s="927"/>
      <c r="WEP40" s="927"/>
      <c r="WEQ40" s="927"/>
      <c r="WER40" s="927"/>
      <c r="WES40" s="927"/>
      <c r="WET40" s="927"/>
      <c r="WEU40" s="927"/>
      <c r="WEV40" s="927"/>
      <c r="WEW40" s="927"/>
      <c r="WEX40" s="927"/>
      <c r="WEY40" s="927"/>
      <c r="WEZ40" s="927"/>
      <c r="WFA40" s="927"/>
      <c r="WFB40" s="927"/>
      <c r="WFC40" s="927"/>
      <c r="WFD40" s="927"/>
      <c r="WFE40" s="927"/>
      <c r="WFF40" s="927"/>
      <c r="WFG40" s="927"/>
      <c r="WFH40" s="927"/>
      <c r="WFI40" s="927"/>
      <c r="WFJ40" s="927"/>
      <c r="WFK40" s="927"/>
      <c r="WFL40" s="927"/>
      <c r="WFM40" s="927"/>
      <c r="WFN40" s="927"/>
      <c r="WFO40" s="927"/>
      <c r="WFP40" s="927"/>
      <c r="WFQ40" s="927"/>
      <c r="WFR40" s="927"/>
      <c r="WFS40" s="927"/>
      <c r="WFT40" s="927"/>
      <c r="WFU40" s="927"/>
      <c r="WFV40" s="927"/>
      <c r="WFW40" s="927"/>
      <c r="WFX40" s="927"/>
      <c r="WFY40" s="927"/>
      <c r="WFZ40" s="927"/>
      <c r="WGA40" s="927"/>
      <c r="WGB40" s="927"/>
      <c r="WGC40" s="927"/>
      <c r="WGD40" s="927"/>
      <c r="WGE40" s="927"/>
      <c r="WGF40" s="927"/>
      <c r="WGG40" s="927"/>
      <c r="WGH40" s="927"/>
      <c r="WGI40" s="927"/>
      <c r="WGJ40" s="927"/>
      <c r="WGK40" s="927"/>
      <c r="WGL40" s="927"/>
      <c r="WGM40" s="927"/>
      <c r="WGN40" s="927"/>
      <c r="WGO40" s="927"/>
      <c r="WGP40" s="927"/>
      <c r="WGQ40" s="927"/>
      <c r="WGR40" s="927"/>
      <c r="WGS40" s="927"/>
      <c r="WGT40" s="927"/>
      <c r="WGU40" s="927"/>
      <c r="WGV40" s="927"/>
      <c r="WGW40" s="927"/>
      <c r="WGX40" s="927"/>
      <c r="WGY40" s="927"/>
      <c r="WGZ40" s="927"/>
      <c r="WHA40" s="927"/>
      <c r="WHB40" s="927"/>
      <c r="WHC40" s="927"/>
      <c r="WHD40" s="927"/>
      <c r="WHE40" s="927"/>
      <c r="WHF40" s="927"/>
      <c r="WHG40" s="927"/>
      <c r="WHH40" s="927"/>
      <c r="WHI40" s="927"/>
      <c r="WHJ40" s="927"/>
      <c r="WHK40" s="927"/>
      <c r="WHL40" s="927"/>
      <c r="WHM40" s="927"/>
      <c r="WHN40" s="927"/>
      <c r="WHO40" s="927"/>
      <c r="WHP40" s="927"/>
      <c r="WHQ40" s="927"/>
      <c r="WHR40" s="927"/>
      <c r="WHS40" s="927"/>
      <c r="WHT40" s="927"/>
      <c r="WHU40" s="927"/>
      <c r="WHV40" s="927"/>
      <c r="WHW40" s="927"/>
      <c r="WHX40" s="927"/>
      <c r="WHY40" s="927"/>
      <c r="WHZ40" s="927"/>
      <c r="WIA40" s="927"/>
      <c r="WIB40" s="927"/>
      <c r="WIC40" s="927"/>
      <c r="WID40" s="927"/>
      <c r="WIE40" s="927"/>
      <c r="WIF40" s="927"/>
      <c r="WIG40" s="927"/>
      <c r="WIH40" s="927"/>
      <c r="WII40" s="927"/>
      <c r="WIJ40" s="927"/>
      <c r="WIK40" s="927"/>
      <c r="WIL40" s="927"/>
      <c r="WIM40" s="927"/>
      <c r="WIN40" s="927"/>
      <c r="WIO40" s="927"/>
      <c r="WIP40" s="927"/>
      <c r="WIQ40" s="927"/>
      <c r="WIR40" s="927"/>
      <c r="WIS40" s="927"/>
      <c r="WIT40" s="927"/>
      <c r="WIU40" s="927"/>
      <c r="WIV40" s="927"/>
      <c r="WIW40" s="927"/>
      <c r="WIX40" s="927"/>
      <c r="WIY40" s="927"/>
      <c r="WIZ40" s="927"/>
      <c r="WJA40" s="927"/>
      <c r="WJB40" s="927"/>
      <c r="WJC40" s="927"/>
      <c r="WJD40" s="927"/>
      <c r="WJE40" s="927"/>
      <c r="WJF40" s="927"/>
      <c r="WJG40" s="927"/>
      <c r="WJH40" s="927"/>
      <c r="WJI40" s="927"/>
      <c r="WJJ40" s="927"/>
      <c r="WJK40" s="927"/>
      <c r="WJL40" s="927"/>
      <c r="WJM40" s="927"/>
      <c r="WJN40" s="927"/>
      <c r="WJO40" s="927"/>
      <c r="WJP40" s="927"/>
      <c r="WJQ40" s="927"/>
      <c r="WJR40" s="927"/>
      <c r="WJS40" s="927"/>
      <c r="WJT40" s="927"/>
      <c r="WJU40" s="927"/>
      <c r="WJV40" s="927"/>
      <c r="WJW40" s="927"/>
      <c r="WJX40" s="927"/>
      <c r="WJY40" s="927"/>
      <c r="WJZ40" s="927"/>
      <c r="WKA40" s="927"/>
      <c r="WKB40" s="927"/>
      <c r="WKC40" s="927"/>
      <c r="WKD40" s="927"/>
      <c r="WKE40" s="927"/>
      <c r="WKF40" s="927"/>
      <c r="WKG40" s="927"/>
      <c r="WKH40" s="927"/>
      <c r="WKI40" s="927"/>
      <c r="WKJ40" s="927"/>
      <c r="WKK40" s="927"/>
      <c r="WKL40" s="927"/>
      <c r="WKM40" s="927"/>
      <c r="WKN40" s="927"/>
      <c r="WKO40" s="927"/>
      <c r="WKP40" s="927"/>
      <c r="WKQ40" s="927"/>
      <c r="WKR40" s="927"/>
      <c r="WKS40" s="927"/>
      <c r="WKT40" s="927"/>
      <c r="WKU40" s="927"/>
      <c r="WKV40" s="927"/>
      <c r="WKW40" s="927"/>
      <c r="WKX40" s="927"/>
      <c r="WKY40" s="927"/>
      <c r="WKZ40" s="927"/>
      <c r="WLA40" s="927"/>
      <c r="WLB40" s="927"/>
      <c r="WLC40" s="927"/>
      <c r="WLD40" s="927"/>
      <c r="WLE40" s="927"/>
      <c r="WLF40" s="927"/>
      <c r="WLG40" s="927"/>
      <c r="WLH40" s="927"/>
      <c r="WLI40" s="927"/>
      <c r="WLJ40" s="927"/>
      <c r="WLK40" s="927"/>
      <c r="WLL40" s="927"/>
      <c r="WLM40" s="927"/>
      <c r="WLN40" s="927"/>
      <c r="WLO40" s="927"/>
      <c r="WLP40" s="927"/>
      <c r="WLQ40" s="927"/>
      <c r="WLR40" s="927"/>
      <c r="WLS40" s="927"/>
      <c r="WLT40" s="927"/>
      <c r="WLU40" s="927"/>
      <c r="WLV40" s="927"/>
      <c r="WLW40" s="927"/>
      <c r="WLX40" s="927"/>
      <c r="WLY40" s="927"/>
      <c r="WLZ40" s="927"/>
      <c r="WMA40" s="927"/>
      <c r="WMB40" s="927"/>
      <c r="WMC40" s="927"/>
      <c r="WMD40" s="927"/>
      <c r="WME40" s="927"/>
      <c r="WMF40" s="927"/>
      <c r="WMG40" s="927"/>
      <c r="WMH40" s="927"/>
      <c r="WMI40" s="927"/>
      <c r="WMJ40" s="927"/>
      <c r="WMK40" s="927"/>
      <c r="WML40" s="927"/>
      <c r="WMM40" s="927"/>
      <c r="WMN40" s="927"/>
      <c r="WMO40" s="927"/>
      <c r="WMP40" s="927"/>
      <c r="WMQ40" s="927"/>
      <c r="WMR40" s="927"/>
      <c r="WMS40" s="927"/>
      <c r="WMT40" s="927"/>
      <c r="WMU40" s="927"/>
      <c r="WMV40" s="927"/>
      <c r="WMW40" s="927"/>
      <c r="WMX40" s="927"/>
      <c r="WMY40" s="927"/>
      <c r="WMZ40" s="927"/>
      <c r="WNA40" s="927"/>
      <c r="WNB40" s="927"/>
      <c r="WNC40" s="927"/>
      <c r="WND40" s="927"/>
      <c r="WNE40" s="927"/>
      <c r="WNF40" s="927"/>
      <c r="WNG40" s="927"/>
      <c r="WNH40" s="927"/>
      <c r="WNI40" s="927"/>
      <c r="WNJ40" s="927"/>
      <c r="WNK40" s="927"/>
      <c r="WNL40" s="927"/>
      <c r="WNM40" s="927"/>
      <c r="WNN40" s="927"/>
      <c r="WNO40" s="927"/>
      <c r="WNP40" s="927"/>
      <c r="WNQ40" s="927"/>
      <c r="WNR40" s="927"/>
      <c r="WNS40" s="927"/>
      <c r="WNT40" s="927"/>
      <c r="WNU40" s="927"/>
      <c r="WNV40" s="927"/>
      <c r="WNW40" s="927"/>
      <c r="WNX40" s="927"/>
      <c r="WNY40" s="927"/>
      <c r="WNZ40" s="927"/>
      <c r="WOA40" s="927"/>
      <c r="WOB40" s="927"/>
      <c r="WOC40" s="927"/>
      <c r="WOD40" s="927"/>
      <c r="WOE40" s="927"/>
      <c r="WOF40" s="927"/>
      <c r="WOG40" s="927"/>
      <c r="WOH40" s="927"/>
      <c r="WOI40" s="927"/>
      <c r="WOJ40" s="927"/>
      <c r="WOK40" s="927"/>
      <c r="WOL40" s="927"/>
      <c r="WOM40" s="927"/>
      <c r="WON40" s="927"/>
      <c r="WOO40" s="927"/>
      <c r="WOP40" s="927"/>
      <c r="WOQ40" s="927"/>
      <c r="WOR40" s="927"/>
      <c r="WOS40" s="927"/>
      <c r="WOT40" s="927"/>
      <c r="WOU40" s="927"/>
      <c r="WOV40" s="927"/>
      <c r="WOW40" s="927"/>
      <c r="WOX40" s="927"/>
      <c r="WOY40" s="927"/>
      <c r="WOZ40" s="927"/>
      <c r="WPA40" s="927"/>
      <c r="WPB40" s="927"/>
      <c r="WPC40" s="927"/>
      <c r="WPD40" s="927"/>
      <c r="WPE40" s="927"/>
      <c r="WPF40" s="927"/>
      <c r="WPG40" s="927"/>
      <c r="WPH40" s="927"/>
      <c r="WPI40" s="927"/>
      <c r="WPJ40" s="927"/>
      <c r="WPK40" s="927"/>
      <c r="WPL40" s="927"/>
      <c r="WPM40" s="927"/>
      <c r="WPN40" s="927"/>
      <c r="WPO40" s="927"/>
      <c r="WPP40" s="927"/>
      <c r="WPQ40" s="927"/>
      <c r="WPR40" s="927"/>
      <c r="WPS40" s="927"/>
      <c r="WPT40" s="927"/>
      <c r="WPU40" s="927"/>
      <c r="WPV40" s="927"/>
      <c r="WPW40" s="927"/>
      <c r="WPX40" s="927"/>
      <c r="WPY40" s="927"/>
      <c r="WPZ40" s="927"/>
      <c r="WQA40" s="927"/>
      <c r="WQB40" s="927"/>
      <c r="WQC40" s="927"/>
      <c r="WQD40" s="927"/>
      <c r="WQE40" s="927"/>
      <c r="WQF40" s="927"/>
      <c r="WQG40" s="927"/>
      <c r="WQH40" s="927"/>
      <c r="WQI40" s="927"/>
      <c r="WQJ40" s="927"/>
      <c r="WQK40" s="927"/>
      <c r="WQL40" s="927"/>
      <c r="WQM40" s="927"/>
      <c r="WQN40" s="927"/>
      <c r="WQO40" s="927"/>
      <c r="WQP40" s="927"/>
      <c r="WQQ40" s="927"/>
      <c r="WQR40" s="927"/>
      <c r="WQS40" s="927"/>
      <c r="WQT40" s="927"/>
      <c r="WQU40" s="927"/>
      <c r="WQV40" s="927"/>
      <c r="WQW40" s="927"/>
      <c r="WQX40" s="927"/>
      <c r="WQY40" s="927"/>
      <c r="WQZ40" s="927"/>
      <c r="WRA40" s="927"/>
      <c r="WRB40" s="927"/>
      <c r="WRC40" s="927"/>
      <c r="WRD40" s="927"/>
      <c r="WRE40" s="927"/>
      <c r="WRF40" s="927"/>
      <c r="WRG40" s="927"/>
      <c r="WRH40" s="927"/>
      <c r="WRI40" s="927"/>
      <c r="WRJ40" s="927"/>
      <c r="WRK40" s="927"/>
      <c r="WRL40" s="927"/>
      <c r="WRM40" s="927"/>
      <c r="WRN40" s="927"/>
      <c r="WRO40" s="927"/>
      <c r="WRP40" s="927"/>
      <c r="WRQ40" s="927"/>
      <c r="WRR40" s="927"/>
      <c r="WRS40" s="927"/>
      <c r="WRT40" s="927"/>
      <c r="WRU40" s="927"/>
      <c r="WRV40" s="927"/>
      <c r="WRW40" s="927"/>
      <c r="WRX40" s="927"/>
      <c r="WRY40" s="927"/>
      <c r="WRZ40" s="927"/>
      <c r="WSA40" s="927"/>
      <c r="WSB40" s="927"/>
      <c r="WSC40" s="927"/>
      <c r="WSD40" s="927"/>
      <c r="WSE40" s="927"/>
      <c r="WSF40" s="927"/>
      <c r="WSG40" s="927"/>
      <c r="WSH40" s="927"/>
      <c r="WSI40" s="927"/>
      <c r="WSJ40" s="927"/>
      <c r="WSK40" s="927"/>
      <c r="WSL40" s="927"/>
      <c r="WSM40" s="927"/>
      <c r="WSN40" s="927"/>
      <c r="WSO40" s="927"/>
      <c r="WSP40" s="927"/>
      <c r="WSQ40" s="927"/>
      <c r="WSR40" s="927"/>
      <c r="WSS40" s="927"/>
      <c r="WST40" s="927"/>
      <c r="WSU40" s="927"/>
      <c r="WSV40" s="927"/>
      <c r="WSW40" s="927"/>
      <c r="WSX40" s="927"/>
      <c r="WSY40" s="927"/>
      <c r="WSZ40" s="927"/>
      <c r="WTA40" s="927"/>
      <c r="WTB40" s="927"/>
      <c r="WTC40" s="927"/>
      <c r="WTD40" s="927"/>
      <c r="WTE40" s="927"/>
      <c r="WTF40" s="927"/>
      <c r="WTG40" s="927"/>
      <c r="WTH40" s="927"/>
      <c r="WTI40" s="927"/>
      <c r="WTJ40" s="927"/>
      <c r="WTK40" s="927"/>
      <c r="WTL40" s="927"/>
      <c r="WTM40" s="927"/>
      <c r="WTN40" s="927"/>
      <c r="WTO40" s="927"/>
      <c r="WTP40" s="927"/>
      <c r="WTQ40" s="927"/>
      <c r="WTR40" s="927"/>
      <c r="WTS40" s="927"/>
      <c r="WTT40" s="927"/>
      <c r="WTU40" s="927"/>
      <c r="WTV40" s="927"/>
      <c r="WTW40" s="927"/>
      <c r="WTX40" s="927"/>
      <c r="WTY40" s="927"/>
      <c r="WTZ40" s="927"/>
      <c r="WUA40" s="927"/>
      <c r="WUB40" s="927"/>
      <c r="WUC40" s="927"/>
      <c r="WUD40" s="927"/>
      <c r="WUE40" s="927"/>
      <c r="WUF40" s="927"/>
      <c r="WUG40" s="927"/>
      <c r="WUH40" s="927"/>
      <c r="WUI40" s="927"/>
      <c r="WUJ40" s="927"/>
      <c r="WUK40" s="927"/>
      <c r="WUL40" s="927"/>
      <c r="WUM40" s="927"/>
      <c r="WUN40" s="927"/>
      <c r="WUO40" s="927"/>
      <c r="WUP40" s="927"/>
      <c r="WUQ40" s="927"/>
      <c r="WUR40" s="927"/>
      <c r="WUS40" s="927"/>
      <c r="WUT40" s="927"/>
      <c r="WUU40" s="927"/>
      <c r="WUV40" s="927"/>
      <c r="WUW40" s="927"/>
      <c r="WUX40" s="927"/>
      <c r="WUY40" s="927"/>
      <c r="WUZ40" s="927"/>
      <c r="WVA40" s="927"/>
      <c r="WVB40" s="927"/>
      <c r="WVC40" s="927"/>
      <c r="WVD40" s="927"/>
      <c r="WVE40" s="927"/>
      <c r="WVF40" s="927"/>
      <c r="WVG40" s="927"/>
      <c r="WVH40" s="927"/>
      <c r="WVI40" s="927"/>
      <c r="WVJ40" s="927"/>
      <c r="WVK40" s="927"/>
      <c r="WVL40" s="927"/>
      <c r="WVM40" s="927"/>
      <c r="WVN40" s="927"/>
      <c r="WVO40" s="927"/>
      <c r="WVP40" s="927"/>
      <c r="WVQ40" s="927"/>
      <c r="WVR40" s="927"/>
      <c r="WVS40" s="927"/>
      <c r="WVT40" s="927"/>
      <c r="WVU40" s="927"/>
      <c r="WVV40" s="927"/>
      <c r="WVW40" s="927"/>
      <c r="WVX40" s="927"/>
      <c r="WVY40" s="927"/>
      <c r="WVZ40" s="927"/>
      <c r="WWA40" s="927"/>
      <c r="WWB40" s="927"/>
      <c r="WWC40" s="927"/>
      <c r="WWD40" s="927"/>
      <c r="WWE40" s="927"/>
      <c r="WWF40" s="927"/>
      <c r="WWG40" s="927"/>
      <c r="WWH40" s="927"/>
      <c r="WWI40" s="927"/>
      <c r="WWJ40" s="927"/>
      <c r="WWK40" s="927"/>
      <c r="WWL40" s="927"/>
      <c r="WWM40" s="927"/>
      <c r="WWN40" s="927"/>
      <c r="WWO40" s="927"/>
      <c r="WWP40" s="927"/>
      <c r="WWQ40" s="927"/>
      <c r="WWR40" s="927"/>
      <c r="WWS40" s="927"/>
      <c r="WWT40" s="927"/>
      <c r="WWU40" s="927"/>
      <c r="WWV40" s="927"/>
      <c r="WWW40" s="927"/>
      <c r="WWX40" s="927"/>
      <c r="WWY40" s="927"/>
      <c r="WWZ40" s="927"/>
      <c r="WXA40" s="927"/>
      <c r="WXB40" s="927"/>
      <c r="WXC40" s="927"/>
      <c r="WXD40" s="927"/>
      <c r="WXE40" s="927"/>
      <c r="WXF40" s="927"/>
      <c r="WXG40" s="927"/>
      <c r="WXH40" s="927"/>
      <c r="WXI40" s="927"/>
      <c r="WXJ40" s="927"/>
      <c r="WXK40" s="927"/>
      <c r="WXL40" s="927"/>
      <c r="WXM40" s="927"/>
      <c r="WXN40" s="927"/>
      <c r="WXO40" s="927"/>
      <c r="WXP40" s="927"/>
      <c r="WXQ40" s="927"/>
      <c r="WXR40" s="927"/>
      <c r="WXS40" s="927"/>
      <c r="WXT40" s="927"/>
      <c r="WXU40" s="927"/>
      <c r="WXV40" s="927"/>
      <c r="WXW40" s="927"/>
      <c r="WXX40" s="927"/>
      <c r="WXY40" s="927"/>
      <c r="WXZ40" s="927"/>
      <c r="WYA40" s="927"/>
      <c r="WYB40" s="927"/>
      <c r="WYC40" s="927"/>
      <c r="WYD40" s="927"/>
      <c r="WYE40" s="927"/>
      <c r="WYF40" s="927"/>
      <c r="WYG40" s="927"/>
      <c r="WYH40" s="927"/>
      <c r="WYI40" s="927"/>
      <c r="WYJ40" s="927"/>
      <c r="WYK40" s="927"/>
      <c r="WYL40" s="927"/>
      <c r="WYM40" s="927"/>
      <c r="WYN40" s="927"/>
      <c r="WYO40" s="927"/>
      <c r="WYP40" s="927"/>
      <c r="WYQ40" s="927"/>
      <c r="WYR40" s="927"/>
      <c r="WYS40" s="927"/>
      <c r="WYT40" s="927"/>
      <c r="WYU40" s="927"/>
      <c r="WYV40" s="927"/>
      <c r="WYW40" s="927"/>
      <c r="WYX40" s="927"/>
      <c r="WYY40" s="927"/>
      <c r="WYZ40" s="927"/>
      <c r="WZA40" s="927"/>
      <c r="WZB40" s="927"/>
      <c r="WZC40" s="927"/>
      <c r="WZD40" s="927"/>
      <c r="WZE40" s="927"/>
      <c r="WZF40" s="927"/>
      <c r="WZG40" s="927"/>
      <c r="WZH40" s="927"/>
      <c r="WZI40" s="927"/>
      <c r="WZJ40" s="927"/>
      <c r="WZK40" s="927"/>
      <c r="WZL40" s="927"/>
      <c r="WZM40" s="927"/>
      <c r="WZN40" s="927"/>
      <c r="WZO40" s="927"/>
      <c r="WZP40" s="927"/>
      <c r="WZQ40" s="927"/>
      <c r="WZR40" s="927"/>
      <c r="WZS40" s="927"/>
      <c r="WZT40" s="927"/>
      <c r="WZU40" s="927"/>
      <c r="WZV40" s="927"/>
      <c r="WZW40" s="927"/>
      <c r="WZX40" s="927"/>
      <c r="WZY40" s="927"/>
      <c r="WZZ40" s="927"/>
      <c r="XAA40" s="927"/>
      <c r="XAB40" s="927"/>
      <c r="XAC40" s="927"/>
      <c r="XAD40" s="927"/>
      <c r="XAE40" s="927"/>
      <c r="XAF40" s="927"/>
      <c r="XAG40" s="927"/>
      <c r="XAH40" s="927"/>
      <c r="XAI40" s="927"/>
      <c r="XAJ40" s="927"/>
      <c r="XAK40" s="927"/>
      <c r="XAL40" s="927"/>
      <c r="XAM40" s="927"/>
      <c r="XAN40" s="927"/>
      <c r="XAO40" s="927"/>
      <c r="XAP40" s="927"/>
      <c r="XAQ40" s="927"/>
      <c r="XAR40" s="927"/>
      <c r="XAS40" s="927"/>
      <c r="XAT40" s="927"/>
      <c r="XAU40" s="927"/>
      <c r="XAV40" s="927"/>
      <c r="XAW40" s="927"/>
      <c r="XAX40" s="927"/>
      <c r="XAY40" s="927"/>
      <c r="XAZ40" s="927"/>
      <c r="XBA40" s="927"/>
      <c r="XBB40" s="927"/>
      <c r="XBC40" s="927"/>
      <c r="XBD40" s="927"/>
      <c r="XBE40" s="927"/>
      <c r="XBF40" s="927"/>
      <c r="XBG40" s="927"/>
      <c r="XBH40" s="927"/>
      <c r="XBI40" s="927"/>
      <c r="XBJ40" s="927"/>
      <c r="XBK40" s="927"/>
      <c r="XBL40" s="927"/>
      <c r="XBM40" s="927"/>
      <c r="XBN40" s="927"/>
      <c r="XBO40" s="927"/>
      <c r="XBP40" s="927"/>
      <c r="XBQ40" s="927"/>
      <c r="XBR40" s="927"/>
      <c r="XBS40" s="927"/>
      <c r="XBT40" s="927"/>
      <c r="XBU40" s="927"/>
      <c r="XBV40" s="927"/>
      <c r="XBW40" s="927"/>
      <c r="XBX40" s="927"/>
      <c r="XBY40" s="927"/>
      <c r="XBZ40" s="927"/>
      <c r="XCA40" s="927"/>
      <c r="XCB40" s="927"/>
      <c r="XCC40" s="927"/>
      <c r="XCD40" s="927"/>
      <c r="XCE40" s="927"/>
      <c r="XCF40" s="927"/>
      <c r="XCG40" s="927"/>
      <c r="XCH40" s="927"/>
      <c r="XCI40" s="927"/>
      <c r="XCJ40" s="927"/>
      <c r="XCK40" s="927"/>
      <c r="XCL40" s="927"/>
      <c r="XCM40" s="927"/>
      <c r="XCN40" s="927"/>
      <c r="XCO40" s="927"/>
      <c r="XCP40" s="927"/>
      <c r="XCQ40" s="927"/>
      <c r="XCR40" s="927"/>
      <c r="XCS40" s="927"/>
      <c r="XCT40" s="927"/>
      <c r="XCU40" s="927"/>
      <c r="XCV40" s="927"/>
      <c r="XCW40" s="927"/>
      <c r="XCX40" s="927"/>
      <c r="XCY40" s="927"/>
      <c r="XCZ40" s="927"/>
      <c r="XDA40" s="927"/>
      <c r="XDB40" s="927"/>
      <c r="XDC40" s="927"/>
      <c r="XDD40" s="927"/>
      <c r="XDE40" s="927"/>
      <c r="XDF40" s="927"/>
      <c r="XDG40" s="927"/>
      <c r="XDH40" s="927"/>
      <c r="XDI40" s="927"/>
      <c r="XDJ40" s="927"/>
      <c r="XDK40" s="927"/>
      <c r="XDL40" s="927"/>
      <c r="XDM40" s="927"/>
      <c r="XDN40" s="927"/>
      <c r="XDO40" s="927"/>
      <c r="XDP40" s="927"/>
      <c r="XDQ40" s="927"/>
      <c r="XDR40" s="927"/>
      <c r="XDS40" s="927"/>
      <c r="XDT40" s="927"/>
      <c r="XDU40" s="927"/>
      <c r="XDV40" s="927"/>
      <c r="XDW40" s="927"/>
      <c r="XDX40" s="927"/>
      <c r="XDY40" s="927"/>
      <c r="XDZ40" s="927"/>
      <c r="XEA40" s="927"/>
      <c r="XEB40" s="927"/>
      <c r="XEC40" s="927"/>
      <c r="XED40" s="927"/>
      <c r="XEE40" s="927"/>
      <c r="XEF40" s="927"/>
      <c r="XEG40" s="927"/>
      <c r="XEH40" s="927"/>
      <c r="XEI40" s="927"/>
      <c r="XEJ40" s="927"/>
      <c r="XEK40" s="927"/>
      <c r="XEL40" s="927"/>
      <c r="XEM40" s="927"/>
      <c r="XEN40" s="927"/>
      <c r="XEO40" s="927"/>
      <c r="XEP40" s="927"/>
      <c r="XEQ40" s="927"/>
      <c r="XER40" s="927"/>
      <c r="XES40" s="927"/>
      <c r="XET40" s="927"/>
      <c r="XEU40" s="927"/>
      <c r="XEV40" s="927"/>
      <c r="XEW40" s="927"/>
      <c r="XEX40" s="927"/>
      <c r="XEY40" s="927"/>
      <c r="XEZ40" s="927"/>
      <c r="XFA40" s="947"/>
      <c r="XFB40" s="947"/>
      <c r="XFC40" s="947"/>
      <c r="XFD40" s="947"/>
    </row>
    <row r="41" spans="1:16384" s="12" customFormat="1" ht="25.35" customHeight="1">
      <c r="A41" s="946" t="s">
        <v>524</v>
      </c>
      <c r="B41" s="946"/>
      <c r="C41" s="946"/>
      <c r="D41" s="946"/>
      <c r="E41" s="946"/>
      <c r="F41" s="946"/>
      <c r="G41" s="946"/>
      <c r="H41" s="691"/>
      <c r="I41" s="691"/>
      <c r="J41" s="691"/>
      <c r="K41" s="691"/>
      <c r="L41" s="691"/>
      <c r="M41" s="691"/>
      <c r="N41" s="691"/>
      <c r="O41" s="691"/>
      <c r="P41" s="691"/>
      <c r="Q41" s="691"/>
      <c r="R41" s="691"/>
      <c r="S41" s="691"/>
      <c r="T41" s="691"/>
      <c r="U41" s="691"/>
      <c r="V41" s="691"/>
      <c r="W41" s="691"/>
      <c r="X41" s="691"/>
      <c r="Y41" s="691"/>
      <c r="Z41" s="691"/>
      <c r="AA41" s="691"/>
      <c r="AB41" s="691"/>
      <c r="AC41" s="691"/>
      <c r="AD41" s="691"/>
      <c r="AE41" s="691"/>
      <c r="AF41" s="691"/>
      <c r="AG41" s="691"/>
      <c r="AH41" s="691"/>
      <c r="AI41" s="691"/>
      <c r="AJ41" s="691"/>
      <c r="AK41" s="691"/>
      <c r="AL41" s="691"/>
      <c r="AM41" s="691"/>
      <c r="AN41" s="691"/>
      <c r="AO41" s="691"/>
      <c r="AP41" s="691"/>
      <c r="AQ41" s="691"/>
      <c r="AR41" s="691"/>
      <c r="AS41" s="691"/>
      <c r="AT41" s="691"/>
      <c r="AU41" s="691"/>
      <c r="AV41" s="691"/>
      <c r="AW41" s="691"/>
      <c r="AX41" s="691"/>
      <c r="AY41" s="691"/>
      <c r="AZ41" s="691"/>
      <c r="BA41" s="691"/>
      <c r="BB41" s="691"/>
      <c r="BC41" s="691"/>
      <c r="BD41" s="691"/>
      <c r="BE41" s="691"/>
      <c r="BF41" s="691"/>
      <c r="BG41" s="691"/>
      <c r="BH41" s="691"/>
      <c r="BI41" s="691"/>
      <c r="BJ41" s="691"/>
      <c r="BK41" s="691"/>
      <c r="BL41" s="691"/>
      <c r="BM41" s="691"/>
      <c r="BN41" s="691"/>
      <c r="BO41" s="691"/>
      <c r="BP41" s="691"/>
      <c r="BQ41" s="691"/>
      <c r="BR41" s="691"/>
      <c r="BS41" s="691"/>
      <c r="BT41" s="691"/>
      <c r="BU41" s="691"/>
      <c r="BV41" s="691"/>
      <c r="BW41" s="691"/>
      <c r="BX41" s="691"/>
      <c r="BY41" s="691"/>
      <c r="BZ41" s="691"/>
      <c r="CA41" s="691"/>
      <c r="CB41" s="691"/>
      <c r="CC41" s="691"/>
      <c r="CD41" s="691"/>
      <c r="CE41" s="691"/>
      <c r="CF41" s="691"/>
      <c r="CG41" s="691"/>
      <c r="CH41" s="691"/>
      <c r="CI41" s="691"/>
      <c r="CJ41" s="691"/>
      <c r="CK41" s="691"/>
      <c r="CL41" s="691"/>
      <c r="CM41" s="691"/>
      <c r="CN41" s="691"/>
      <c r="CO41" s="691"/>
      <c r="CP41" s="691"/>
      <c r="CQ41" s="691"/>
      <c r="CR41" s="691"/>
      <c r="CS41" s="691"/>
      <c r="CT41" s="691"/>
      <c r="CU41" s="691"/>
      <c r="CV41" s="691"/>
      <c r="CW41" s="691"/>
      <c r="CX41" s="691"/>
      <c r="CY41" s="691"/>
      <c r="CZ41" s="691"/>
      <c r="DA41" s="691"/>
      <c r="DB41" s="691"/>
      <c r="DC41" s="691"/>
      <c r="DD41" s="691"/>
      <c r="DE41" s="691"/>
      <c r="DF41" s="691"/>
      <c r="DG41" s="691"/>
      <c r="DH41" s="691"/>
      <c r="DI41" s="691"/>
      <c r="DJ41" s="691"/>
      <c r="DK41" s="691"/>
      <c r="DL41" s="691"/>
      <c r="DM41" s="691"/>
      <c r="DN41" s="691"/>
      <c r="DO41" s="691"/>
      <c r="DP41" s="691"/>
      <c r="DQ41" s="691"/>
      <c r="DR41" s="691"/>
      <c r="DS41" s="691"/>
      <c r="DT41" s="691"/>
      <c r="DU41" s="691"/>
      <c r="DV41" s="691"/>
      <c r="DW41" s="691"/>
      <c r="DX41" s="691"/>
      <c r="DY41" s="691"/>
      <c r="DZ41" s="691"/>
      <c r="EA41" s="691"/>
      <c r="EB41" s="691"/>
      <c r="EC41" s="691"/>
      <c r="ED41" s="691"/>
      <c r="EE41" s="691"/>
      <c r="EF41" s="691"/>
      <c r="EG41" s="691"/>
      <c r="EH41" s="691"/>
      <c r="EI41" s="691"/>
      <c r="EJ41" s="691"/>
      <c r="EK41" s="691"/>
      <c r="EL41" s="691"/>
      <c r="EM41" s="691"/>
      <c r="EN41" s="691"/>
      <c r="EO41" s="691"/>
      <c r="EP41" s="691"/>
      <c r="EQ41" s="691"/>
      <c r="ER41" s="691"/>
      <c r="ES41" s="691"/>
      <c r="ET41" s="691"/>
      <c r="EU41" s="691"/>
      <c r="EV41" s="691"/>
      <c r="EW41" s="691"/>
      <c r="EX41" s="691"/>
      <c r="EY41" s="691"/>
      <c r="EZ41" s="691"/>
      <c r="FA41" s="691"/>
      <c r="FB41" s="691"/>
      <c r="FC41" s="691"/>
      <c r="FD41" s="691"/>
      <c r="FE41" s="691"/>
      <c r="FF41" s="691"/>
      <c r="FG41" s="691"/>
      <c r="FH41" s="691"/>
      <c r="FI41" s="691"/>
      <c r="FJ41" s="691"/>
      <c r="FK41" s="691"/>
      <c r="FL41" s="691"/>
      <c r="FM41" s="691"/>
      <c r="FN41" s="691"/>
      <c r="FO41" s="691"/>
      <c r="FP41" s="691"/>
      <c r="FQ41" s="691"/>
      <c r="FR41" s="691"/>
      <c r="FS41" s="691"/>
      <c r="FT41" s="691"/>
      <c r="FU41" s="691"/>
      <c r="FV41" s="691"/>
      <c r="FW41" s="691"/>
      <c r="FX41" s="691"/>
      <c r="FY41" s="691"/>
      <c r="FZ41" s="691"/>
      <c r="GA41" s="691"/>
      <c r="GB41" s="691"/>
      <c r="GC41" s="691"/>
      <c r="GD41" s="691"/>
      <c r="GE41" s="691"/>
      <c r="GF41" s="691"/>
      <c r="GG41" s="691"/>
      <c r="GH41" s="691"/>
      <c r="GI41" s="691"/>
      <c r="GJ41" s="691"/>
      <c r="GK41" s="691"/>
      <c r="GL41" s="691"/>
      <c r="GM41" s="691"/>
      <c r="GN41" s="691"/>
      <c r="GO41" s="691"/>
      <c r="GP41" s="691"/>
      <c r="GQ41" s="691"/>
      <c r="GR41" s="691"/>
      <c r="GS41" s="691"/>
      <c r="GT41" s="691"/>
      <c r="GU41" s="691"/>
      <c r="GV41" s="691"/>
      <c r="GW41" s="691"/>
      <c r="GX41" s="691"/>
      <c r="GY41" s="691"/>
      <c r="GZ41" s="691"/>
      <c r="HA41" s="691"/>
      <c r="HB41" s="691"/>
      <c r="HC41" s="691"/>
      <c r="HD41" s="691"/>
      <c r="HE41" s="691"/>
      <c r="HF41" s="691"/>
      <c r="HG41" s="691"/>
      <c r="HH41" s="691"/>
      <c r="HI41" s="691"/>
      <c r="HJ41" s="691"/>
      <c r="HK41" s="691"/>
      <c r="HL41" s="691"/>
      <c r="HM41" s="691"/>
      <c r="HN41" s="691"/>
      <c r="HO41" s="691"/>
      <c r="HP41" s="691"/>
      <c r="HQ41" s="691"/>
      <c r="HR41" s="691"/>
      <c r="HS41" s="691"/>
      <c r="HT41" s="691"/>
      <c r="HU41" s="691"/>
      <c r="HV41" s="691"/>
      <c r="HW41" s="691"/>
      <c r="HX41" s="691"/>
      <c r="HY41" s="691"/>
      <c r="HZ41" s="691"/>
      <c r="IA41" s="691"/>
      <c r="IB41" s="691"/>
      <c r="IC41" s="691"/>
      <c r="ID41" s="691"/>
      <c r="IE41" s="691"/>
      <c r="IF41" s="691"/>
      <c r="IG41" s="691"/>
      <c r="IH41" s="691"/>
      <c r="II41" s="691"/>
      <c r="IJ41" s="691"/>
      <c r="IK41" s="691"/>
      <c r="IL41" s="691"/>
      <c r="IM41" s="691"/>
      <c r="IN41" s="691"/>
      <c r="IO41" s="691"/>
      <c r="IP41" s="691"/>
      <c r="IQ41" s="691"/>
      <c r="IR41" s="691"/>
      <c r="IS41" s="691"/>
      <c r="IT41" s="691"/>
      <c r="IU41" s="691"/>
      <c r="IV41" s="691"/>
      <c r="IW41" s="691"/>
      <c r="IX41" s="691"/>
      <c r="IY41" s="691"/>
      <c r="IZ41" s="691"/>
      <c r="JA41" s="691"/>
      <c r="JB41" s="691"/>
      <c r="JC41" s="691"/>
      <c r="JD41" s="691"/>
      <c r="JE41" s="691"/>
      <c r="JF41" s="691"/>
      <c r="JG41" s="691"/>
      <c r="JH41" s="691"/>
      <c r="JI41" s="691"/>
      <c r="JJ41" s="691"/>
      <c r="JK41" s="691"/>
      <c r="JL41" s="691"/>
      <c r="JM41" s="691"/>
      <c r="JN41" s="691"/>
      <c r="JO41" s="691"/>
      <c r="JP41" s="691"/>
      <c r="JQ41" s="691"/>
      <c r="JR41" s="691"/>
      <c r="JS41" s="691"/>
      <c r="JT41" s="691"/>
      <c r="JU41" s="691"/>
      <c r="JV41" s="691"/>
      <c r="JW41" s="691"/>
      <c r="JX41" s="691"/>
      <c r="JY41" s="691"/>
      <c r="JZ41" s="691"/>
      <c r="KA41" s="691"/>
      <c r="KB41" s="691"/>
      <c r="KC41" s="691"/>
      <c r="KD41" s="691"/>
      <c r="KE41" s="691"/>
      <c r="KF41" s="691"/>
      <c r="KG41" s="691"/>
      <c r="KH41" s="691"/>
      <c r="KI41" s="691"/>
      <c r="KJ41" s="691"/>
      <c r="KK41" s="691"/>
      <c r="KL41" s="691"/>
      <c r="KM41" s="691"/>
      <c r="KN41" s="691"/>
      <c r="KO41" s="691"/>
      <c r="KP41" s="691"/>
      <c r="KQ41" s="691"/>
      <c r="KR41" s="691"/>
      <c r="KS41" s="691"/>
      <c r="KT41" s="691"/>
      <c r="KU41" s="691"/>
      <c r="KV41" s="691"/>
      <c r="KW41" s="691"/>
      <c r="KX41" s="691"/>
      <c r="KY41" s="691"/>
      <c r="KZ41" s="691"/>
      <c r="LA41" s="691"/>
      <c r="LB41" s="691"/>
      <c r="LC41" s="691"/>
      <c r="LD41" s="691"/>
      <c r="LE41" s="691"/>
      <c r="LF41" s="691"/>
      <c r="LG41" s="691"/>
      <c r="LH41" s="691"/>
      <c r="LI41" s="691"/>
      <c r="LJ41" s="691"/>
      <c r="LK41" s="691"/>
      <c r="LL41" s="691"/>
      <c r="LM41" s="691"/>
      <c r="LN41" s="691"/>
      <c r="LO41" s="691"/>
      <c r="LP41" s="691"/>
      <c r="LQ41" s="691"/>
      <c r="LR41" s="691"/>
      <c r="LS41" s="691"/>
      <c r="LT41" s="691"/>
      <c r="LU41" s="691"/>
      <c r="LV41" s="691"/>
      <c r="LW41" s="691"/>
      <c r="LX41" s="691"/>
      <c r="LY41" s="691"/>
      <c r="LZ41" s="691"/>
      <c r="MA41" s="691"/>
      <c r="MB41" s="691"/>
      <c r="MC41" s="691"/>
      <c r="MD41" s="691"/>
      <c r="ME41" s="691"/>
      <c r="MF41" s="691"/>
      <c r="MG41" s="691"/>
      <c r="MH41" s="691"/>
      <c r="MI41" s="691"/>
      <c r="MJ41" s="691"/>
      <c r="MK41" s="691"/>
      <c r="ML41" s="691"/>
      <c r="MM41" s="691"/>
      <c r="MN41" s="691"/>
      <c r="MO41" s="691"/>
      <c r="MP41" s="691"/>
      <c r="MQ41" s="691"/>
      <c r="MR41" s="691"/>
      <c r="MS41" s="691"/>
      <c r="MT41" s="691"/>
      <c r="MU41" s="691"/>
      <c r="MV41" s="691"/>
      <c r="MW41" s="691"/>
      <c r="MX41" s="691"/>
      <c r="MY41" s="691"/>
      <c r="MZ41" s="691"/>
      <c r="NA41" s="691"/>
      <c r="NB41" s="691"/>
      <c r="NC41" s="691"/>
      <c r="ND41" s="691"/>
      <c r="NE41" s="691"/>
      <c r="NF41" s="691"/>
      <c r="NG41" s="691"/>
      <c r="NH41" s="691"/>
      <c r="NI41" s="691"/>
      <c r="NJ41" s="691"/>
      <c r="NK41" s="691"/>
      <c r="NL41" s="691"/>
      <c r="NM41" s="691"/>
      <c r="NN41" s="691"/>
      <c r="NO41" s="691"/>
      <c r="NP41" s="691"/>
      <c r="NQ41" s="691"/>
      <c r="NR41" s="691"/>
      <c r="NS41" s="691"/>
      <c r="NT41" s="691"/>
      <c r="NU41" s="691"/>
      <c r="NV41" s="691"/>
      <c r="NW41" s="691"/>
      <c r="NX41" s="691"/>
      <c r="NY41" s="691"/>
      <c r="NZ41" s="691"/>
      <c r="OA41" s="691"/>
      <c r="OB41" s="691"/>
      <c r="OC41" s="691"/>
      <c r="OD41" s="691"/>
      <c r="OE41" s="691"/>
      <c r="OF41" s="691"/>
      <c r="OG41" s="691"/>
      <c r="OH41" s="691"/>
      <c r="OI41" s="691"/>
      <c r="OJ41" s="691"/>
      <c r="OK41" s="691"/>
      <c r="OL41" s="691"/>
      <c r="OM41" s="691"/>
      <c r="ON41" s="691"/>
      <c r="OO41" s="691"/>
      <c r="OP41" s="691"/>
      <c r="OQ41" s="691"/>
      <c r="OR41" s="691"/>
      <c r="OS41" s="691"/>
      <c r="OT41" s="691"/>
      <c r="OU41" s="691"/>
      <c r="OV41" s="691"/>
      <c r="OW41" s="691"/>
      <c r="OX41" s="691"/>
      <c r="OY41" s="691"/>
      <c r="OZ41" s="691"/>
      <c r="PA41" s="691"/>
      <c r="PB41" s="691"/>
      <c r="PC41" s="691"/>
      <c r="PD41" s="691"/>
      <c r="PE41" s="691"/>
      <c r="PF41" s="691"/>
      <c r="PG41" s="691"/>
      <c r="PH41" s="691"/>
      <c r="PI41" s="691"/>
      <c r="PJ41" s="691"/>
      <c r="PK41" s="691"/>
      <c r="PL41" s="691"/>
      <c r="PM41" s="691"/>
      <c r="PN41" s="691"/>
      <c r="PO41" s="691"/>
      <c r="PP41" s="691"/>
      <c r="PQ41" s="691"/>
      <c r="PR41" s="691"/>
      <c r="PS41" s="691"/>
      <c r="PT41" s="691"/>
      <c r="PU41" s="691"/>
      <c r="PV41" s="691"/>
      <c r="PW41" s="691"/>
      <c r="PX41" s="691"/>
      <c r="PY41" s="691"/>
      <c r="PZ41" s="691"/>
      <c r="QA41" s="691"/>
      <c r="QB41" s="691"/>
      <c r="QC41" s="691"/>
      <c r="QD41" s="691"/>
      <c r="QE41" s="691"/>
      <c r="QF41" s="691"/>
      <c r="QG41" s="691"/>
      <c r="QH41" s="691"/>
      <c r="QI41" s="691"/>
      <c r="QJ41" s="691"/>
      <c r="QK41" s="691"/>
      <c r="QL41" s="691"/>
      <c r="QM41" s="691"/>
      <c r="QN41" s="691"/>
      <c r="QO41" s="691"/>
      <c r="QP41" s="691"/>
      <c r="QQ41" s="691"/>
      <c r="QR41" s="691"/>
      <c r="QS41" s="691"/>
      <c r="QT41" s="691"/>
      <c r="QU41" s="691"/>
      <c r="QV41" s="691"/>
      <c r="QW41" s="691"/>
      <c r="QX41" s="691"/>
      <c r="QY41" s="691"/>
      <c r="QZ41" s="691"/>
      <c r="RA41" s="691"/>
      <c r="RB41" s="691"/>
      <c r="RC41" s="691"/>
      <c r="RD41" s="691"/>
      <c r="RE41" s="691"/>
      <c r="RF41" s="691"/>
      <c r="RG41" s="691"/>
      <c r="RH41" s="691"/>
      <c r="RI41" s="691"/>
      <c r="RJ41" s="691"/>
      <c r="RK41" s="691"/>
      <c r="RL41" s="691"/>
      <c r="RM41" s="691"/>
      <c r="RN41" s="691"/>
      <c r="RO41" s="691"/>
      <c r="RP41" s="691"/>
      <c r="RQ41" s="691"/>
      <c r="RR41" s="691"/>
      <c r="RS41" s="691"/>
      <c r="RT41" s="691"/>
      <c r="RU41" s="691"/>
      <c r="RV41" s="691"/>
      <c r="RW41" s="691"/>
      <c r="RX41" s="691"/>
      <c r="RY41" s="691"/>
      <c r="RZ41" s="691"/>
      <c r="SA41" s="691"/>
      <c r="SB41" s="691"/>
      <c r="SC41" s="691"/>
      <c r="SD41" s="691"/>
      <c r="SE41" s="691"/>
      <c r="SF41" s="691"/>
      <c r="SG41" s="691"/>
      <c r="SH41" s="691"/>
      <c r="SI41" s="691"/>
      <c r="SJ41" s="691"/>
      <c r="SK41" s="691"/>
      <c r="SL41" s="691"/>
      <c r="SM41" s="691"/>
      <c r="SN41" s="691"/>
      <c r="SO41" s="691"/>
      <c r="SP41" s="691"/>
      <c r="SQ41" s="691"/>
      <c r="SR41" s="691"/>
      <c r="SS41" s="691"/>
      <c r="ST41" s="691"/>
      <c r="SU41" s="691"/>
      <c r="SV41" s="691"/>
      <c r="SW41" s="691"/>
      <c r="SX41" s="691"/>
      <c r="SY41" s="691"/>
      <c r="SZ41" s="691"/>
      <c r="TA41" s="691"/>
      <c r="TB41" s="691"/>
      <c r="TC41" s="691"/>
      <c r="TD41" s="691"/>
      <c r="TE41" s="691"/>
      <c r="TF41" s="691"/>
      <c r="TG41" s="691"/>
      <c r="TH41" s="691"/>
      <c r="TI41" s="691"/>
      <c r="TJ41" s="691"/>
      <c r="TK41" s="691"/>
      <c r="TL41" s="691"/>
      <c r="TM41" s="691"/>
      <c r="TN41" s="691"/>
      <c r="TO41" s="691"/>
      <c r="TP41" s="691"/>
      <c r="TQ41" s="691"/>
      <c r="TR41" s="691"/>
      <c r="TS41" s="691"/>
      <c r="TT41" s="691"/>
      <c r="TU41" s="691"/>
      <c r="TV41" s="691"/>
      <c r="TW41" s="691"/>
      <c r="TX41" s="691"/>
      <c r="TY41" s="691"/>
      <c r="TZ41" s="691"/>
      <c r="UA41" s="691"/>
      <c r="UB41" s="691"/>
      <c r="UC41" s="691"/>
      <c r="UD41" s="691"/>
      <c r="UE41" s="691"/>
      <c r="UF41" s="691"/>
      <c r="UG41" s="691"/>
      <c r="UH41" s="691"/>
      <c r="UI41" s="691"/>
      <c r="UJ41" s="691"/>
      <c r="UK41" s="691"/>
      <c r="UL41" s="691"/>
      <c r="UM41" s="691"/>
      <c r="UN41" s="691"/>
      <c r="UO41" s="691"/>
      <c r="UP41" s="691"/>
      <c r="UQ41" s="691"/>
      <c r="UR41" s="691"/>
      <c r="US41" s="691"/>
      <c r="UT41" s="691"/>
      <c r="UU41" s="691"/>
      <c r="UV41" s="691"/>
      <c r="UW41" s="691"/>
      <c r="UX41" s="691"/>
      <c r="UY41" s="691"/>
      <c r="UZ41" s="691"/>
      <c r="VA41" s="691"/>
      <c r="VB41" s="691"/>
      <c r="VC41" s="691"/>
      <c r="VD41" s="691"/>
      <c r="VE41" s="691"/>
      <c r="VF41" s="691"/>
      <c r="VG41" s="691"/>
      <c r="VH41" s="691"/>
      <c r="VI41" s="691"/>
      <c r="VJ41" s="691"/>
      <c r="VK41" s="691"/>
      <c r="VL41" s="691"/>
      <c r="VM41" s="691"/>
      <c r="VN41" s="691"/>
      <c r="VO41" s="691"/>
      <c r="VP41" s="691"/>
      <c r="VQ41" s="691"/>
      <c r="VR41" s="691"/>
      <c r="VS41" s="691"/>
      <c r="VT41" s="691"/>
      <c r="VU41" s="691"/>
      <c r="VV41" s="691"/>
      <c r="VW41" s="691"/>
      <c r="VX41" s="691"/>
      <c r="VY41" s="691"/>
      <c r="VZ41" s="691"/>
      <c r="WA41" s="691"/>
      <c r="WB41" s="691"/>
      <c r="WC41" s="691"/>
      <c r="WD41" s="691"/>
      <c r="WE41" s="691"/>
      <c r="WF41" s="691"/>
      <c r="WG41" s="691"/>
      <c r="WH41" s="691"/>
      <c r="WI41" s="691"/>
      <c r="WJ41" s="691"/>
      <c r="WK41" s="691"/>
      <c r="WL41" s="691"/>
      <c r="WM41" s="691"/>
      <c r="WN41" s="691"/>
      <c r="WO41" s="691"/>
      <c r="WP41" s="691"/>
      <c r="WQ41" s="691"/>
      <c r="WR41" s="691"/>
      <c r="WS41" s="691"/>
      <c r="WT41" s="691"/>
      <c r="WU41" s="691"/>
      <c r="WV41" s="691"/>
      <c r="WW41" s="691"/>
      <c r="WX41" s="691"/>
      <c r="WY41" s="691"/>
      <c r="WZ41" s="691"/>
      <c r="XA41" s="691"/>
      <c r="XB41" s="691"/>
      <c r="XC41" s="691"/>
      <c r="XD41" s="691"/>
      <c r="XE41" s="691"/>
      <c r="XF41" s="691"/>
      <c r="XG41" s="691"/>
      <c r="XH41" s="691"/>
      <c r="XI41" s="691"/>
      <c r="XJ41" s="691"/>
      <c r="XK41" s="691"/>
      <c r="XL41" s="691"/>
      <c r="XM41" s="691"/>
      <c r="XN41" s="691"/>
      <c r="XO41" s="691"/>
      <c r="XP41" s="691"/>
      <c r="XQ41" s="691"/>
      <c r="XR41" s="691"/>
      <c r="XS41" s="691"/>
      <c r="XT41" s="691"/>
      <c r="XU41" s="691"/>
      <c r="XV41" s="691"/>
      <c r="XW41" s="691"/>
      <c r="XX41" s="691"/>
      <c r="XY41" s="691"/>
      <c r="XZ41" s="691"/>
      <c r="YA41" s="691"/>
      <c r="YB41" s="691"/>
      <c r="YC41" s="691"/>
      <c r="YD41" s="691"/>
      <c r="YE41" s="691"/>
      <c r="YF41" s="691"/>
      <c r="YG41" s="691"/>
      <c r="YH41" s="691"/>
      <c r="YI41" s="691"/>
      <c r="YJ41" s="691"/>
      <c r="YK41" s="691"/>
      <c r="YL41" s="691"/>
      <c r="YM41" s="691"/>
      <c r="YN41" s="691"/>
      <c r="YO41" s="691"/>
      <c r="YP41" s="691"/>
      <c r="YQ41" s="691"/>
      <c r="YR41" s="691"/>
      <c r="YS41" s="691"/>
      <c r="YT41" s="691"/>
      <c r="YU41" s="691"/>
      <c r="YV41" s="691"/>
      <c r="YW41" s="691"/>
      <c r="YX41" s="691"/>
      <c r="YY41" s="691"/>
      <c r="YZ41" s="691"/>
      <c r="ZA41" s="691"/>
      <c r="ZB41" s="691"/>
      <c r="ZC41" s="691"/>
      <c r="ZD41" s="691"/>
      <c r="ZE41" s="691"/>
      <c r="ZF41" s="691"/>
      <c r="ZG41" s="691"/>
      <c r="ZH41" s="691"/>
      <c r="ZI41" s="691"/>
      <c r="ZJ41" s="691"/>
      <c r="ZK41" s="691"/>
      <c r="ZL41" s="691"/>
      <c r="ZM41" s="691"/>
      <c r="ZN41" s="691"/>
      <c r="ZO41" s="691"/>
      <c r="ZP41" s="691"/>
      <c r="ZQ41" s="691"/>
      <c r="ZR41" s="691"/>
      <c r="ZS41" s="691"/>
      <c r="ZT41" s="691"/>
      <c r="ZU41" s="691"/>
      <c r="ZV41" s="691"/>
      <c r="ZW41" s="691"/>
      <c r="ZX41" s="691"/>
      <c r="ZY41" s="691"/>
      <c r="ZZ41" s="691"/>
      <c r="AAA41" s="691"/>
      <c r="AAB41" s="691"/>
      <c r="AAC41" s="691"/>
      <c r="AAD41" s="691"/>
      <c r="AAE41" s="691"/>
      <c r="AAF41" s="691"/>
      <c r="AAG41" s="691"/>
      <c r="AAH41" s="691"/>
      <c r="AAI41" s="691"/>
      <c r="AAJ41" s="691"/>
      <c r="AAK41" s="691"/>
      <c r="AAL41" s="691"/>
      <c r="AAM41" s="691"/>
      <c r="AAN41" s="691"/>
      <c r="AAO41" s="691"/>
      <c r="AAP41" s="691"/>
      <c r="AAQ41" s="691"/>
      <c r="AAR41" s="691"/>
      <c r="AAS41" s="691"/>
      <c r="AAT41" s="691"/>
      <c r="AAU41" s="691"/>
      <c r="AAV41" s="691"/>
      <c r="AAW41" s="691"/>
      <c r="AAX41" s="691"/>
      <c r="AAY41" s="691"/>
      <c r="AAZ41" s="691"/>
      <c r="ABA41" s="691"/>
      <c r="ABB41" s="691"/>
      <c r="ABC41" s="691"/>
      <c r="ABD41" s="691"/>
      <c r="ABE41" s="691"/>
      <c r="ABF41" s="691"/>
      <c r="ABG41" s="691"/>
      <c r="ABH41" s="691"/>
      <c r="ABI41" s="691"/>
      <c r="ABJ41" s="691"/>
      <c r="ABK41" s="691"/>
      <c r="ABL41" s="691"/>
      <c r="ABM41" s="691"/>
      <c r="ABN41" s="691"/>
      <c r="ABO41" s="691"/>
      <c r="ABP41" s="691"/>
      <c r="ABQ41" s="691"/>
      <c r="ABR41" s="691"/>
      <c r="ABS41" s="691"/>
      <c r="ABT41" s="691"/>
      <c r="ABU41" s="691"/>
      <c r="ABV41" s="691"/>
      <c r="ABW41" s="691"/>
      <c r="ABX41" s="691"/>
      <c r="ABY41" s="691"/>
      <c r="ABZ41" s="691"/>
      <c r="ACA41" s="691"/>
      <c r="ACB41" s="691"/>
      <c r="ACC41" s="691"/>
      <c r="ACD41" s="691"/>
      <c r="ACE41" s="691"/>
      <c r="ACF41" s="691"/>
      <c r="ACG41" s="691"/>
      <c r="ACH41" s="691"/>
      <c r="ACI41" s="691"/>
      <c r="ACJ41" s="691"/>
      <c r="ACK41" s="691"/>
      <c r="ACL41" s="691"/>
      <c r="ACM41" s="691"/>
      <c r="ACN41" s="691"/>
      <c r="ACO41" s="691"/>
      <c r="ACP41" s="691"/>
      <c r="ACQ41" s="691"/>
      <c r="ACR41" s="691"/>
      <c r="ACS41" s="691"/>
      <c r="ACT41" s="691"/>
      <c r="ACU41" s="691"/>
      <c r="ACV41" s="691"/>
      <c r="ACW41" s="691"/>
      <c r="ACX41" s="691"/>
      <c r="ACY41" s="691"/>
      <c r="ACZ41" s="691"/>
      <c r="ADA41" s="691"/>
      <c r="ADB41" s="691"/>
      <c r="ADC41" s="691"/>
      <c r="ADD41" s="691"/>
      <c r="ADE41" s="691"/>
      <c r="ADF41" s="691"/>
      <c r="ADG41" s="691"/>
      <c r="ADH41" s="691"/>
      <c r="ADI41" s="691"/>
      <c r="ADJ41" s="691"/>
      <c r="ADK41" s="691"/>
      <c r="ADL41" s="691"/>
      <c r="ADM41" s="691"/>
      <c r="ADN41" s="691"/>
      <c r="ADO41" s="691"/>
      <c r="ADP41" s="691"/>
      <c r="ADQ41" s="691"/>
      <c r="ADR41" s="691"/>
      <c r="ADS41" s="691"/>
      <c r="ADT41" s="691"/>
      <c r="ADU41" s="691"/>
      <c r="ADV41" s="691"/>
      <c r="ADW41" s="691"/>
      <c r="ADX41" s="691"/>
      <c r="ADY41" s="691"/>
      <c r="ADZ41" s="691"/>
      <c r="AEA41" s="691"/>
      <c r="AEB41" s="691"/>
      <c r="AEC41" s="691"/>
      <c r="AED41" s="691"/>
      <c r="AEE41" s="691"/>
      <c r="AEF41" s="691"/>
      <c r="AEG41" s="691"/>
      <c r="AEH41" s="691"/>
      <c r="AEI41" s="691"/>
      <c r="AEJ41" s="691"/>
      <c r="AEK41" s="691"/>
      <c r="AEL41" s="691"/>
      <c r="AEM41" s="691"/>
      <c r="AEN41" s="691"/>
      <c r="AEO41" s="691"/>
      <c r="AEP41" s="691"/>
      <c r="AEQ41" s="691"/>
      <c r="AER41" s="691"/>
      <c r="AES41" s="691"/>
      <c r="AET41" s="691"/>
      <c r="AEU41" s="691"/>
      <c r="AEV41" s="691"/>
      <c r="AEW41" s="691"/>
      <c r="AEX41" s="691"/>
      <c r="AEY41" s="691"/>
      <c r="AEZ41" s="691"/>
      <c r="AFA41" s="691"/>
      <c r="AFB41" s="691"/>
      <c r="AFC41" s="691"/>
      <c r="AFD41" s="691"/>
      <c r="AFE41" s="691"/>
      <c r="AFF41" s="691"/>
      <c r="AFG41" s="691"/>
      <c r="AFH41" s="691"/>
      <c r="AFI41" s="691"/>
      <c r="AFJ41" s="691"/>
      <c r="AFK41" s="691"/>
      <c r="AFL41" s="691"/>
      <c r="AFM41" s="691"/>
      <c r="AFN41" s="691"/>
      <c r="AFO41" s="691"/>
      <c r="AFP41" s="691"/>
      <c r="AFQ41" s="691"/>
      <c r="AFR41" s="691"/>
      <c r="AFS41" s="691"/>
      <c r="AFT41" s="691"/>
      <c r="AFU41" s="691"/>
      <c r="AFV41" s="691"/>
      <c r="AFW41" s="691"/>
      <c r="AFX41" s="691"/>
      <c r="AFY41" s="691"/>
      <c r="AFZ41" s="691"/>
      <c r="AGA41" s="691"/>
      <c r="AGB41" s="691"/>
      <c r="AGC41" s="691"/>
      <c r="AGD41" s="691"/>
      <c r="AGE41" s="691"/>
      <c r="AGF41" s="691"/>
      <c r="AGG41" s="691"/>
      <c r="AGH41" s="691"/>
      <c r="AGI41" s="691"/>
      <c r="AGJ41" s="691"/>
      <c r="AGK41" s="691"/>
      <c r="AGL41" s="691"/>
      <c r="AGM41" s="691"/>
      <c r="AGN41" s="691"/>
      <c r="AGO41" s="691"/>
      <c r="AGP41" s="691"/>
      <c r="AGQ41" s="691"/>
      <c r="AGR41" s="691"/>
      <c r="AGS41" s="691"/>
      <c r="AGT41" s="691"/>
      <c r="AGU41" s="691"/>
      <c r="AGV41" s="691"/>
      <c r="AGW41" s="691"/>
      <c r="AGX41" s="691"/>
      <c r="AGY41" s="691"/>
      <c r="AGZ41" s="691"/>
      <c r="AHA41" s="691"/>
      <c r="AHB41" s="691"/>
      <c r="AHC41" s="691"/>
      <c r="AHD41" s="691"/>
      <c r="AHE41" s="691"/>
      <c r="AHF41" s="691"/>
      <c r="AHG41" s="691"/>
      <c r="AHH41" s="691"/>
      <c r="AHI41" s="691"/>
      <c r="AHJ41" s="691"/>
      <c r="AHK41" s="691"/>
      <c r="AHL41" s="691"/>
      <c r="AHM41" s="691"/>
      <c r="AHN41" s="691"/>
      <c r="AHO41" s="691"/>
      <c r="AHP41" s="691"/>
      <c r="AHQ41" s="691"/>
      <c r="AHR41" s="691"/>
      <c r="AHS41" s="691"/>
      <c r="AHT41" s="691"/>
      <c r="AHU41" s="691"/>
      <c r="AHV41" s="691"/>
      <c r="AHW41" s="691"/>
      <c r="AHX41" s="691"/>
      <c r="AHY41" s="691"/>
      <c r="AHZ41" s="691"/>
      <c r="AIA41" s="691"/>
      <c r="AIB41" s="691"/>
      <c r="AIC41" s="691"/>
      <c r="AID41" s="691"/>
      <c r="AIE41" s="691"/>
      <c r="AIF41" s="691"/>
      <c r="AIG41" s="691"/>
      <c r="AIH41" s="691"/>
      <c r="AII41" s="691"/>
      <c r="AIJ41" s="691"/>
      <c r="AIK41" s="691"/>
      <c r="AIL41" s="691"/>
      <c r="AIM41" s="691"/>
      <c r="AIN41" s="691"/>
      <c r="AIO41" s="691"/>
      <c r="AIP41" s="691"/>
      <c r="AIQ41" s="691"/>
      <c r="AIR41" s="691"/>
      <c r="AIS41" s="691"/>
      <c r="AIT41" s="691"/>
      <c r="AIU41" s="691"/>
      <c r="AIV41" s="691"/>
      <c r="AIW41" s="691"/>
      <c r="AIX41" s="691"/>
      <c r="AIY41" s="691"/>
      <c r="AIZ41" s="691"/>
      <c r="AJA41" s="691"/>
      <c r="AJB41" s="691"/>
      <c r="AJC41" s="691"/>
      <c r="AJD41" s="691"/>
      <c r="AJE41" s="691"/>
      <c r="AJF41" s="691"/>
      <c r="AJG41" s="691"/>
      <c r="AJH41" s="691"/>
      <c r="AJI41" s="691"/>
      <c r="AJJ41" s="691"/>
      <c r="AJK41" s="691"/>
      <c r="AJL41" s="691"/>
      <c r="AJM41" s="691"/>
      <c r="AJN41" s="691"/>
      <c r="AJO41" s="691"/>
      <c r="AJP41" s="691"/>
      <c r="AJQ41" s="691"/>
      <c r="AJR41" s="691"/>
      <c r="AJS41" s="691"/>
      <c r="AJT41" s="691"/>
      <c r="AJU41" s="691"/>
      <c r="AJV41" s="691"/>
      <c r="AJW41" s="691"/>
      <c r="AJX41" s="691"/>
      <c r="AJY41" s="691"/>
      <c r="AJZ41" s="691"/>
      <c r="AKA41" s="691"/>
      <c r="AKB41" s="691"/>
      <c r="AKC41" s="691"/>
      <c r="AKD41" s="691"/>
      <c r="AKE41" s="691"/>
      <c r="AKF41" s="691"/>
      <c r="AKG41" s="691"/>
      <c r="AKH41" s="691"/>
      <c r="AKI41" s="691"/>
      <c r="AKJ41" s="691"/>
      <c r="AKK41" s="691"/>
      <c r="AKL41" s="691"/>
      <c r="AKM41" s="691"/>
      <c r="AKN41" s="691"/>
      <c r="AKO41" s="691"/>
      <c r="AKP41" s="691"/>
      <c r="AKQ41" s="691"/>
      <c r="AKR41" s="691"/>
      <c r="AKS41" s="691"/>
      <c r="AKT41" s="691"/>
      <c r="AKU41" s="691"/>
      <c r="AKV41" s="691"/>
      <c r="AKW41" s="691"/>
      <c r="AKX41" s="691"/>
      <c r="AKY41" s="691"/>
      <c r="AKZ41" s="691"/>
      <c r="ALA41" s="691"/>
      <c r="ALB41" s="691"/>
      <c r="ALC41" s="691"/>
      <c r="ALD41" s="691"/>
      <c r="ALE41" s="691"/>
      <c r="ALF41" s="691"/>
      <c r="ALG41" s="691"/>
      <c r="ALH41" s="691"/>
      <c r="ALI41" s="691"/>
      <c r="ALJ41" s="691"/>
      <c r="ALK41" s="691"/>
      <c r="ALL41" s="691"/>
      <c r="ALM41" s="691"/>
      <c r="ALN41" s="691"/>
      <c r="ALO41" s="691"/>
      <c r="ALP41" s="691"/>
      <c r="ALQ41" s="691"/>
      <c r="ALR41" s="691"/>
      <c r="ALS41" s="691"/>
      <c r="ALT41" s="691"/>
      <c r="ALU41" s="691"/>
      <c r="ALV41" s="691"/>
      <c r="ALW41" s="691"/>
      <c r="ALX41" s="691"/>
      <c r="ALY41" s="691"/>
      <c r="ALZ41" s="691"/>
      <c r="AMA41" s="691"/>
      <c r="AMB41" s="691"/>
      <c r="AMC41" s="691"/>
      <c r="AMD41" s="691"/>
      <c r="AME41" s="691"/>
      <c r="AMF41" s="691"/>
      <c r="AMG41" s="691"/>
      <c r="AMH41" s="691"/>
      <c r="AMI41" s="691"/>
      <c r="AMJ41" s="691"/>
      <c r="AMK41" s="691"/>
      <c r="AML41" s="691"/>
      <c r="AMM41" s="691"/>
      <c r="AMN41" s="691"/>
      <c r="AMO41" s="691"/>
      <c r="AMP41" s="691"/>
      <c r="AMQ41" s="691"/>
      <c r="AMR41" s="691"/>
      <c r="AMS41" s="691"/>
      <c r="AMT41" s="691"/>
      <c r="AMU41" s="691"/>
      <c r="AMV41" s="691"/>
      <c r="AMW41" s="691"/>
      <c r="AMX41" s="691"/>
      <c r="AMY41" s="691"/>
      <c r="AMZ41" s="691"/>
      <c r="ANA41" s="691"/>
      <c r="ANB41" s="691"/>
      <c r="ANC41" s="691"/>
      <c r="AND41" s="691"/>
      <c r="ANE41" s="691"/>
      <c r="ANF41" s="691"/>
      <c r="ANG41" s="691"/>
      <c r="ANH41" s="691"/>
      <c r="ANI41" s="691"/>
      <c r="ANJ41" s="691"/>
      <c r="ANK41" s="691"/>
      <c r="ANL41" s="691"/>
      <c r="ANM41" s="691"/>
      <c r="ANN41" s="691"/>
      <c r="ANO41" s="691"/>
      <c r="ANP41" s="691"/>
      <c r="ANQ41" s="691"/>
      <c r="ANR41" s="691"/>
      <c r="ANS41" s="691"/>
      <c r="ANT41" s="691"/>
      <c r="ANU41" s="691"/>
      <c r="ANV41" s="691"/>
      <c r="ANW41" s="691"/>
      <c r="ANX41" s="691"/>
      <c r="ANY41" s="691"/>
      <c r="ANZ41" s="691"/>
      <c r="AOA41" s="691"/>
      <c r="AOB41" s="691"/>
      <c r="AOC41" s="691"/>
      <c r="AOD41" s="691"/>
      <c r="AOE41" s="691"/>
      <c r="AOF41" s="691"/>
      <c r="AOG41" s="691"/>
      <c r="AOH41" s="691"/>
      <c r="AOI41" s="691"/>
      <c r="AOJ41" s="691"/>
      <c r="AOK41" s="691"/>
      <c r="AOL41" s="691"/>
      <c r="AOM41" s="691"/>
      <c r="AON41" s="691"/>
      <c r="AOO41" s="691"/>
      <c r="AOP41" s="691"/>
      <c r="AOQ41" s="691"/>
      <c r="AOR41" s="691"/>
      <c r="AOS41" s="691"/>
      <c r="AOT41" s="691"/>
      <c r="AOU41" s="691"/>
      <c r="AOV41" s="691"/>
      <c r="AOW41" s="691"/>
      <c r="AOX41" s="691"/>
      <c r="AOY41" s="691"/>
      <c r="AOZ41" s="691"/>
      <c r="APA41" s="691"/>
      <c r="APB41" s="691"/>
      <c r="APC41" s="691"/>
      <c r="APD41" s="691"/>
      <c r="APE41" s="691"/>
      <c r="APF41" s="691"/>
      <c r="APG41" s="691"/>
      <c r="APH41" s="691"/>
      <c r="API41" s="691"/>
      <c r="APJ41" s="691"/>
      <c r="APK41" s="691"/>
      <c r="APL41" s="691"/>
      <c r="APM41" s="691"/>
      <c r="APN41" s="691"/>
      <c r="APO41" s="691"/>
      <c r="APP41" s="691"/>
      <c r="APQ41" s="691"/>
      <c r="APR41" s="691"/>
      <c r="APS41" s="691"/>
      <c r="APT41" s="691"/>
      <c r="APU41" s="691"/>
      <c r="APV41" s="691"/>
      <c r="APW41" s="691"/>
      <c r="APX41" s="691"/>
      <c r="APY41" s="691"/>
      <c r="APZ41" s="691"/>
      <c r="AQA41" s="691"/>
      <c r="AQB41" s="691"/>
      <c r="AQC41" s="691"/>
      <c r="AQD41" s="691"/>
      <c r="AQE41" s="691"/>
      <c r="AQF41" s="691"/>
      <c r="AQG41" s="691"/>
      <c r="AQH41" s="691"/>
      <c r="AQI41" s="691"/>
      <c r="AQJ41" s="691"/>
      <c r="AQK41" s="691"/>
      <c r="AQL41" s="691"/>
      <c r="AQM41" s="691"/>
      <c r="AQN41" s="691"/>
      <c r="AQO41" s="691"/>
      <c r="AQP41" s="691"/>
      <c r="AQQ41" s="691"/>
      <c r="AQR41" s="691"/>
      <c r="AQS41" s="691"/>
      <c r="AQT41" s="691"/>
      <c r="AQU41" s="691"/>
      <c r="AQV41" s="691"/>
      <c r="AQW41" s="691"/>
      <c r="AQX41" s="691"/>
      <c r="AQY41" s="691"/>
      <c r="AQZ41" s="691"/>
      <c r="ARA41" s="691"/>
      <c r="ARB41" s="691"/>
      <c r="ARC41" s="691"/>
      <c r="ARD41" s="691"/>
      <c r="ARE41" s="691"/>
      <c r="ARF41" s="691"/>
      <c r="ARG41" s="691"/>
      <c r="ARH41" s="691"/>
      <c r="ARI41" s="691"/>
      <c r="ARJ41" s="691"/>
      <c r="ARK41" s="691"/>
      <c r="ARL41" s="691"/>
      <c r="ARM41" s="691"/>
      <c r="ARN41" s="691"/>
      <c r="ARO41" s="691"/>
      <c r="ARP41" s="691"/>
      <c r="ARQ41" s="691"/>
      <c r="ARR41" s="691"/>
      <c r="ARS41" s="691"/>
      <c r="ART41" s="691"/>
      <c r="ARU41" s="691"/>
      <c r="ARV41" s="691"/>
      <c r="ARW41" s="691"/>
      <c r="ARX41" s="691"/>
      <c r="ARY41" s="691"/>
      <c r="ARZ41" s="691"/>
      <c r="ASA41" s="691"/>
      <c r="ASB41" s="691"/>
      <c r="ASC41" s="691"/>
      <c r="ASD41" s="691"/>
      <c r="ASE41" s="691"/>
      <c r="ASF41" s="691"/>
      <c r="ASG41" s="691"/>
      <c r="ASH41" s="691"/>
      <c r="ASI41" s="691"/>
      <c r="ASJ41" s="691"/>
      <c r="ASK41" s="691"/>
      <c r="ASL41" s="691"/>
      <c r="ASM41" s="691"/>
      <c r="ASN41" s="691"/>
      <c r="ASO41" s="691"/>
      <c r="ASP41" s="691"/>
      <c r="ASQ41" s="691"/>
      <c r="ASR41" s="691"/>
      <c r="ASS41" s="691"/>
      <c r="AST41" s="691"/>
      <c r="ASU41" s="691"/>
      <c r="ASV41" s="691"/>
      <c r="ASW41" s="691"/>
      <c r="ASX41" s="691"/>
      <c r="ASY41" s="691"/>
      <c r="ASZ41" s="691"/>
      <c r="ATA41" s="691"/>
      <c r="ATB41" s="691"/>
      <c r="ATC41" s="691"/>
      <c r="ATD41" s="691"/>
      <c r="ATE41" s="691"/>
      <c r="ATF41" s="691"/>
      <c r="ATG41" s="691"/>
      <c r="ATH41" s="691"/>
      <c r="ATI41" s="691"/>
      <c r="ATJ41" s="691"/>
      <c r="ATK41" s="691"/>
      <c r="ATL41" s="691"/>
      <c r="ATM41" s="691"/>
      <c r="ATN41" s="691"/>
      <c r="ATO41" s="691"/>
      <c r="ATP41" s="691"/>
      <c r="ATQ41" s="691"/>
      <c r="ATR41" s="691"/>
      <c r="ATS41" s="691"/>
      <c r="ATT41" s="691"/>
      <c r="ATU41" s="691"/>
      <c r="ATV41" s="691"/>
      <c r="ATW41" s="691"/>
      <c r="ATX41" s="691"/>
      <c r="ATY41" s="691"/>
      <c r="ATZ41" s="691"/>
      <c r="AUA41" s="691"/>
      <c r="AUB41" s="691"/>
      <c r="AUC41" s="691"/>
      <c r="AUD41" s="691"/>
      <c r="AUE41" s="691"/>
      <c r="AUF41" s="691"/>
      <c r="AUG41" s="691"/>
      <c r="AUH41" s="691"/>
      <c r="AUI41" s="691"/>
      <c r="AUJ41" s="691"/>
      <c r="AUK41" s="691"/>
      <c r="AUL41" s="691"/>
      <c r="AUM41" s="691"/>
      <c r="AUN41" s="691"/>
      <c r="AUO41" s="691"/>
      <c r="AUP41" s="691"/>
      <c r="AUQ41" s="691"/>
      <c r="AUR41" s="691"/>
      <c r="AUS41" s="691"/>
      <c r="AUT41" s="691"/>
      <c r="AUU41" s="691"/>
      <c r="AUV41" s="691"/>
      <c r="AUW41" s="691"/>
      <c r="AUX41" s="691"/>
      <c r="AUY41" s="691"/>
      <c r="AUZ41" s="691"/>
      <c r="AVA41" s="691"/>
      <c r="AVB41" s="691"/>
      <c r="AVC41" s="691"/>
      <c r="AVD41" s="691"/>
      <c r="AVE41" s="691"/>
      <c r="AVF41" s="691"/>
      <c r="AVG41" s="691"/>
      <c r="AVH41" s="691"/>
      <c r="AVI41" s="691"/>
      <c r="AVJ41" s="691"/>
      <c r="AVK41" s="691"/>
      <c r="AVL41" s="691"/>
      <c r="AVM41" s="691"/>
      <c r="AVN41" s="691"/>
      <c r="AVO41" s="691"/>
      <c r="AVP41" s="691"/>
      <c r="AVQ41" s="691"/>
      <c r="AVR41" s="691"/>
      <c r="AVS41" s="691"/>
      <c r="AVT41" s="691"/>
      <c r="AVU41" s="691"/>
      <c r="AVV41" s="691"/>
      <c r="AVW41" s="691"/>
      <c r="AVX41" s="691"/>
      <c r="AVY41" s="691"/>
      <c r="AVZ41" s="691"/>
      <c r="AWA41" s="691"/>
      <c r="AWB41" s="691"/>
      <c r="AWC41" s="691"/>
      <c r="AWD41" s="691"/>
      <c r="AWE41" s="691"/>
      <c r="AWF41" s="691"/>
      <c r="AWG41" s="691"/>
      <c r="AWH41" s="691"/>
      <c r="AWI41" s="691"/>
      <c r="AWJ41" s="691"/>
      <c r="AWK41" s="691"/>
      <c r="AWL41" s="691"/>
      <c r="AWM41" s="691"/>
      <c r="AWN41" s="691"/>
      <c r="AWO41" s="691"/>
      <c r="AWP41" s="691"/>
      <c r="AWQ41" s="691"/>
      <c r="AWR41" s="691"/>
      <c r="AWS41" s="691"/>
      <c r="AWT41" s="691"/>
      <c r="AWU41" s="691"/>
      <c r="AWV41" s="691"/>
      <c r="AWW41" s="691"/>
      <c r="AWX41" s="691"/>
      <c r="AWY41" s="691"/>
      <c r="AWZ41" s="691"/>
      <c r="AXA41" s="691"/>
      <c r="AXB41" s="691"/>
      <c r="AXC41" s="691"/>
      <c r="AXD41" s="691"/>
      <c r="AXE41" s="691"/>
      <c r="AXF41" s="691"/>
      <c r="AXG41" s="691"/>
      <c r="AXH41" s="691"/>
      <c r="AXI41" s="691"/>
      <c r="AXJ41" s="691"/>
      <c r="AXK41" s="691"/>
      <c r="AXL41" s="691"/>
      <c r="AXM41" s="691"/>
      <c r="AXN41" s="691"/>
      <c r="AXO41" s="691"/>
      <c r="AXP41" s="691"/>
      <c r="AXQ41" s="691"/>
      <c r="AXR41" s="691"/>
      <c r="AXS41" s="691"/>
      <c r="AXT41" s="691"/>
      <c r="AXU41" s="691"/>
      <c r="AXV41" s="691"/>
      <c r="AXW41" s="691"/>
      <c r="AXX41" s="691"/>
      <c r="AXY41" s="691"/>
      <c r="AXZ41" s="691"/>
      <c r="AYA41" s="691"/>
      <c r="AYB41" s="691"/>
      <c r="AYC41" s="691"/>
      <c r="AYD41" s="691"/>
      <c r="AYE41" s="691"/>
      <c r="AYF41" s="691"/>
      <c r="AYG41" s="691"/>
      <c r="AYH41" s="691"/>
      <c r="AYI41" s="691"/>
      <c r="AYJ41" s="691"/>
      <c r="AYK41" s="691"/>
      <c r="AYL41" s="691"/>
      <c r="AYM41" s="691"/>
      <c r="AYN41" s="691"/>
      <c r="AYO41" s="691"/>
      <c r="AYP41" s="691"/>
      <c r="AYQ41" s="691"/>
      <c r="AYR41" s="691"/>
      <c r="AYS41" s="691"/>
      <c r="AYT41" s="691"/>
      <c r="AYU41" s="691"/>
      <c r="AYV41" s="691"/>
      <c r="AYW41" s="691"/>
      <c r="AYX41" s="691"/>
      <c r="AYY41" s="691"/>
      <c r="AYZ41" s="691"/>
      <c r="AZA41" s="691"/>
      <c r="AZB41" s="691"/>
      <c r="AZC41" s="691"/>
      <c r="AZD41" s="691"/>
      <c r="AZE41" s="691"/>
      <c r="AZF41" s="691"/>
      <c r="AZG41" s="691"/>
      <c r="AZH41" s="691"/>
      <c r="AZI41" s="691"/>
      <c r="AZJ41" s="691"/>
      <c r="AZK41" s="691"/>
      <c r="AZL41" s="691"/>
      <c r="AZM41" s="691"/>
      <c r="AZN41" s="691"/>
      <c r="AZO41" s="691"/>
      <c r="AZP41" s="691"/>
      <c r="AZQ41" s="691"/>
      <c r="AZR41" s="691"/>
      <c r="AZS41" s="691"/>
      <c r="AZT41" s="691"/>
      <c r="AZU41" s="691"/>
      <c r="AZV41" s="691"/>
      <c r="AZW41" s="691"/>
      <c r="AZX41" s="691"/>
      <c r="AZY41" s="691"/>
      <c r="AZZ41" s="691"/>
      <c r="BAA41" s="691"/>
      <c r="BAB41" s="691"/>
      <c r="BAC41" s="691"/>
      <c r="BAD41" s="691"/>
      <c r="BAE41" s="691"/>
      <c r="BAF41" s="691"/>
      <c r="BAG41" s="691"/>
      <c r="BAH41" s="691"/>
      <c r="BAI41" s="691"/>
      <c r="BAJ41" s="691"/>
      <c r="BAK41" s="691"/>
      <c r="BAL41" s="691"/>
      <c r="BAM41" s="691"/>
      <c r="BAN41" s="691"/>
      <c r="BAO41" s="691"/>
      <c r="BAP41" s="691"/>
      <c r="BAQ41" s="691"/>
      <c r="BAR41" s="691"/>
      <c r="BAS41" s="691"/>
      <c r="BAT41" s="691"/>
      <c r="BAU41" s="691"/>
      <c r="BAV41" s="691"/>
      <c r="BAW41" s="691"/>
      <c r="BAX41" s="691"/>
      <c r="BAY41" s="691"/>
      <c r="BAZ41" s="691"/>
      <c r="BBA41" s="691"/>
      <c r="BBB41" s="691"/>
      <c r="BBC41" s="691"/>
      <c r="BBD41" s="691"/>
      <c r="BBE41" s="691"/>
      <c r="BBF41" s="691"/>
      <c r="BBG41" s="691"/>
      <c r="BBH41" s="691"/>
      <c r="BBI41" s="691"/>
      <c r="BBJ41" s="691"/>
      <c r="BBK41" s="691"/>
      <c r="BBL41" s="691"/>
      <c r="BBM41" s="691"/>
      <c r="BBN41" s="691"/>
      <c r="BBO41" s="691"/>
      <c r="BBP41" s="691"/>
      <c r="BBQ41" s="691"/>
      <c r="BBR41" s="691"/>
      <c r="BBS41" s="691"/>
      <c r="BBT41" s="691"/>
      <c r="BBU41" s="691"/>
      <c r="BBV41" s="691"/>
      <c r="BBW41" s="691"/>
      <c r="BBX41" s="691"/>
      <c r="BBY41" s="691"/>
      <c r="BBZ41" s="691"/>
      <c r="BCA41" s="691"/>
      <c r="BCB41" s="691"/>
      <c r="BCC41" s="691"/>
      <c r="BCD41" s="691"/>
      <c r="BCE41" s="691"/>
      <c r="BCF41" s="691"/>
      <c r="BCG41" s="691"/>
      <c r="BCH41" s="691"/>
      <c r="BCI41" s="691"/>
      <c r="BCJ41" s="691"/>
      <c r="BCK41" s="691"/>
      <c r="BCL41" s="691"/>
      <c r="BCM41" s="691"/>
      <c r="BCN41" s="691"/>
      <c r="BCO41" s="691"/>
      <c r="BCP41" s="691"/>
      <c r="BCQ41" s="691"/>
      <c r="BCR41" s="691"/>
      <c r="BCS41" s="691"/>
      <c r="BCT41" s="691"/>
      <c r="BCU41" s="691"/>
      <c r="BCV41" s="691"/>
      <c r="BCW41" s="691"/>
      <c r="BCX41" s="691"/>
      <c r="BCY41" s="691"/>
      <c r="BCZ41" s="691"/>
      <c r="BDA41" s="691"/>
      <c r="BDB41" s="691"/>
      <c r="BDC41" s="691"/>
      <c r="BDD41" s="691"/>
      <c r="BDE41" s="691"/>
      <c r="BDF41" s="691"/>
      <c r="BDG41" s="691"/>
      <c r="BDH41" s="691"/>
      <c r="BDI41" s="691"/>
      <c r="BDJ41" s="691"/>
      <c r="BDK41" s="691"/>
      <c r="BDL41" s="691"/>
      <c r="BDM41" s="691"/>
      <c r="BDN41" s="691"/>
      <c r="BDO41" s="691"/>
      <c r="BDP41" s="691"/>
      <c r="BDQ41" s="691"/>
      <c r="BDR41" s="691"/>
      <c r="BDS41" s="691"/>
      <c r="BDT41" s="691"/>
      <c r="BDU41" s="691"/>
      <c r="BDV41" s="691"/>
      <c r="BDW41" s="691"/>
      <c r="BDX41" s="691"/>
      <c r="BDY41" s="691"/>
      <c r="BDZ41" s="691"/>
      <c r="BEA41" s="691"/>
      <c r="BEB41" s="691"/>
      <c r="BEC41" s="691"/>
      <c r="BED41" s="691"/>
      <c r="BEE41" s="691"/>
      <c r="BEF41" s="691"/>
      <c r="BEG41" s="691"/>
      <c r="BEH41" s="691"/>
      <c r="BEI41" s="691"/>
      <c r="BEJ41" s="691"/>
      <c r="BEK41" s="691"/>
      <c r="BEL41" s="691"/>
      <c r="BEM41" s="691"/>
      <c r="BEN41" s="691"/>
      <c r="BEO41" s="691"/>
      <c r="BEP41" s="691"/>
      <c r="BEQ41" s="691"/>
      <c r="BER41" s="691"/>
      <c r="BES41" s="691"/>
      <c r="BET41" s="691"/>
      <c r="BEU41" s="691"/>
      <c r="BEV41" s="691"/>
      <c r="BEW41" s="691"/>
      <c r="BEX41" s="691"/>
      <c r="BEY41" s="691"/>
      <c r="BEZ41" s="691"/>
      <c r="BFA41" s="691"/>
      <c r="BFB41" s="691"/>
      <c r="BFC41" s="691"/>
      <c r="BFD41" s="691"/>
      <c r="BFE41" s="691"/>
      <c r="BFF41" s="691"/>
      <c r="BFG41" s="691"/>
      <c r="BFH41" s="691"/>
      <c r="BFI41" s="691"/>
      <c r="BFJ41" s="691"/>
      <c r="BFK41" s="691"/>
      <c r="BFL41" s="691"/>
      <c r="BFM41" s="691"/>
      <c r="BFN41" s="691"/>
      <c r="BFO41" s="691"/>
      <c r="BFP41" s="691"/>
      <c r="BFQ41" s="691"/>
      <c r="BFR41" s="691"/>
      <c r="BFS41" s="691"/>
      <c r="BFT41" s="691"/>
      <c r="BFU41" s="691"/>
      <c r="BFV41" s="691"/>
      <c r="BFW41" s="691"/>
      <c r="BFX41" s="691"/>
      <c r="BFY41" s="691"/>
      <c r="BFZ41" s="691"/>
      <c r="BGA41" s="691"/>
      <c r="BGB41" s="691"/>
      <c r="BGC41" s="691"/>
      <c r="BGD41" s="691"/>
      <c r="BGE41" s="691"/>
      <c r="BGF41" s="691"/>
      <c r="BGG41" s="691"/>
      <c r="BGH41" s="691"/>
      <c r="BGI41" s="691"/>
      <c r="BGJ41" s="691"/>
      <c r="BGK41" s="691"/>
      <c r="BGL41" s="691"/>
      <c r="BGM41" s="691"/>
      <c r="BGN41" s="691"/>
      <c r="BGO41" s="691"/>
      <c r="BGP41" s="691"/>
      <c r="BGQ41" s="691"/>
      <c r="BGR41" s="691"/>
      <c r="BGS41" s="691"/>
      <c r="BGT41" s="691"/>
      <c r="BGU41" s="691"/>
      <c r="BGV41" s="691"/>
      <c r="BGW41" s="691"/>
      <c r="BGX41" s="691"/>
      <c r="BGY41" s="691"/>
      <c r="BGZ41" s="691"/>
      <c r="BHA41" s="691"/>
      <c r="BHB41" s="691"/>
      <c r="BHC41" s="691"/>
      <c r="BHD41" s="691"/>
      <c r="BHE41" s="691"/>
      <c r="BHF41" s="691"/>
      <c r="BHG41" s="691"/>
      <c r="BHH41" s="691"/>
      <c r="BHI41" s="691"/>
      <c r="BHJ41" s="691"/>
      <c r="BHK41" s="691"/>
      <c r="BHL41" s="691"/>
      <c r="BHM41" s="691"/>
      <c r="BHN41" s="691"/>
      <c r="BHO41" s="691"/>
      <c r="BHP41" s="691"/>
      <c r="BHQ41" s="691"/>
      <c r="BHR41" s="691"/>
      <c r="BHS41" s="691"/>
      <c r="BHT41" s="691"/>
      <c r="BHU41" s="691"/>
      <c r="BHV41" s="691"/>
      <c r="BHW41" s="691"/>
      <c r="BHX41" s="691"/>
      <c r="BHY41" s="691"/>
      <c r="BHZ41" s="691"/>
      <c r="BIA41" s="691"/>
      <c r="BIB41" s="691"/>
      <c r="BIC41" s="691"/>
      <c r="BID41" s="691"/>
      <c r="BIE41" s="691"/>
      <c r="BIF41" s="691"/>
      <c r="BIG41" s="691"/>
      <c r="BIH41" s="691"/>
      <c r="BII41" s="691"/>
      <c r="BIJ41" s="691"/>
      <c r="BIK41" s="691"/>
      <c r="BIL41" s="691"/>
      <c r="BIM41" s="691"/>
      <c r="BIN41" s="691"/>
      <c r="BIO41" s="691"/>
      <c r="BIP41" s="691"/>
      <c r="BIQ41" s="691"/>
      <c r="BIR41" s="691"/>
      <c r="BIS41" s="691"/>
      <c r="BIT41" s="691"/>
      <c r="BIU41" s="691"/>
      <c r="BIV41" s="691"/>
      <c r="BIW41" s="691"/>
      <c r="BIX41" s="691"/>
      <c r="BIY41" s="691"/>
      <c r="BIZ41" s="691"/>
      <c r="BJA41" s="691"/>
      <c r="BJB41" s="691"/>
      <c r="BJC41" s="691"/>
      <c r="BJD41" s="691"/>
      <c r="BJE41" s="691"/>
      <c r="BJF41" s="691"/>
      <c r="BJG41" s="691"/>
      <c r="BJH41" s="691"/>
      <c r="BJI41" s="691"/>
      <c r="BJJ41" s="691"/>
      <c r="BJK41" s="691"/>
      <c r="BJL41" s="691"/>
      <c r="BJM41" s="691"/>
      <c r="BJN41" s="691"/>
      <c r="BJO41" s="691"/>
      <c r="BJP41" s="691"/>
      <c r="BJQ41" s="691"/>
      <c r="BJR41" s="691"/>
      <c r="BJS41" s="691"/>
      <c r="BJT41" s="691"/>
      <c r="BJU41" s="691"/>
      <c r="BJV41" s="691"/>
      <c r="BJW41" s="691"/>
      <c r="BJX41" s="691"/>
      <c r="BJY41" s="691"/>
      <c r="BJZ41" s="691"/>
      <c r="BKA41" s="691"/>
      <c r="BKB41" s="691"/>
      <c r="BKC41" s="691"/>
      <c r="BKD41" s="691"/>
      <c r="BKE41" s="691"/>
      <c r="BKF41" s="691"/>
      <c r="BKG41" s="691"/>
      <c r="BKH41" s="691"/>
      <c r="BKI41" s="691"/>
      <c r="BKJ41" s="691"/>
      <c r="BKK41" s="691"/>
      <c r="BKL41" s="691"/>
      <c r="BKM41" s="691"/>
      <c r="BKN41" s="691"/>
      <c r="BKO41" s="691"/>
      <c r="BKP41" s="691"/>
      <c r="BKQ41" s="691"/>
      <c r="BKR41" s="691"/>
      <c r="BKS41" s="691"/>
      <c r="BKT41" s="691"/>
      <c r="BKU41" s="691"/>
      <c r="BKV41" s="691"/>
      <c r="BKW41" s="691"/>
      <c r="BKX41" s="691"/>
      <c r="BKY41" s="691"/>
      <c r="BKZ41" s="691"/>
      <c r="BLA41" s="691"/>
      <c r="BLB41" s="691"/>
      <c r="BLC41" s="691"/>
      <c r="BLD41" s="691"/>
      <c r="BLE41" s="691"/>
      <c r="BLF41" s="691"/>
      <c r="BLG41" s="691"/>
      <c r="BLH41" s="691"/>
      <c r="BLI41" s="691"/>
      <c r="BLJ41" s="691"/>
      <c r="BLK41" s="691"/>
      <c r="BLL41" s="691"/>
      <c r="BLM41" s="691"/>
      <c r="BLN41" s="691"/>
      <c r="BLO41" s="691"/>
      <c r="BLP41" s="691"/>
      <c r="BLQ41" s="691"/>
      <c r="BLR41" s="691"/>
      <c r="BLS41" s="691"/>
      <c r="BLT41" s="691"/>
      <c r="BLU41" s="691"/>
      <c r="BLV41" s="691"/>
      <c r="BLW41" s="691"/>
      <c r="BLX41" s="691"/>
      <c r="BLY41" s="691"/>
      <c r="BLZ41" s="691"/>
      <c r="BMA41" s="691"/>
      <c r="BMB41" s="691"/>
      <c r="BMC41" s="691"/>
      <c r="BMD41" s="691"/>
      <c r="BME41" s="691"/>
      <c r="BMF41" s="691"/>
      <c r="BMG41" s="691"/>
      <c r="BMH41" s="691"/>
      <c r="BMI41" s="691"/>
      <c r="BMJ41" s="691"/>
      <c r="BMK41" s="691"/>
      <c r="BML41" s="691"/>
      <c r="BMM41" s="691"/>
      <c r="BMN41" s="691"/>
      <c r="BMO41" s="691"/>
      <c r="BMP41" s="691"/>
      <c r="BMQ41" s="691"/>
      <c r="BMR41" s="691"/>
      <c r="BMS41" s="691"/>
      <c r="BMT41" s="691"/>
      <c r="BMU41" s="691"/>
      <c r="BMV41" s="691"/>
      <c r="BMW41" s="691"/>
      <c r="BMX41" s="691"/>
      <c r="BMY41" s="691"/>
      <c r="BMZ41" s="691"/>
      <c r="BNA41" s="691"/>
      <c r="BNB41" s="691"/>
      <c r="BNC41" s="691"/>
      <c r="BND41" s="691"/>
      <c r="BNE41" s="691"/>
      <c r="BNF41" s="691"/>
      <c r="BNG41" s="691"/>
      <c r="BNH41" s="691"/>
      <c r="BNI41" s="691"/>
      <c r="BNJ41" s="691"/>
      <c r="BNK41" s="691"/>
      <c r="BNL41" s="691"/>
      <c r="BNM41" s="691"/>
      <c r="BNN41" s="691"/>
      <c r="BNO41" s="691"/>
      <c r="BNP41" s="691"/>
      <c r="BNQ41" s="691"/>
      <c r="BNR41" s="691"/>
      <c r="BNS41" s="691"/>
      <c r="BNT41" s="691"/>
      <c r="BNU41" s="691"/>
      <c r="BNV41" s="691"/>
      <c r="BNW41" s="691"/>
      <c r="BNX41" s="691"/>
      <c r="BNY41" s="691"/>
      <c r="BNZ41" s="691"/>
      <c r="BOA41" s="691"/>
      <c r="BOB41" s="691"/>
      <c r="BOC41" s="691"/>
      <c r="BOD41" s="691"/>
      <c r="BOE41" s="691"/>
      <c r="BOF41" s="691"/>
      <c r="BOG41" s="691"/>
      <c r="BOH41" s="691"/>
      <c r="BOI41" s="691"/>
      <c r="BOJ41" s="691"/>
      <c r="BOK41" s="691"/>
      <c r="BOL41" s="691"/>
      <c r="BOM41" s="691"/>
      <c r="BON41" s="691"/>
      <c r="BOO41" s="691"/>
      <c r="BOP41" s="691"/>
      <c r="BOQ41" s="691"/>
      <c r="BOR41" s="691"/>
      <c r="BOS41" s="691"/>
      <c r="BOT41" s="691"/>
      <c r="BOU41" s="691"/>
      <c r="BOV41" s="691"/>
      <c r="BOW41" s="691"/>
      <c r="BOX41" s="691"/>
      <c r="BOY41" s="691"/>
      <c r="BOZ41" s="691"/>
      <c r="BPA41" s="691"/>
      <c r="BPB41" s="691"/>
      <c r="BPC41" s="691"/>
      <c r="BPD41" s="691"/>
      <c r="BPE41" s="691"/>
      <c r="BPF41" s="691"/>
      <c r="BPG41" s="691"/>
      <c r="BPH41" s="691"/>
      <c r="BPI41" s="691"/>
      <c r="BPJ41" s="691"/>
      <c r="BPK41" s="691"/>
      <c r="BPL41" s="691"/>
      <c r="BPM41" s="691"/>
      <c r="BPN41" s="691"/>
      <c r="BPO41" s="691"/>
      <c r="BPP41" s="691"/>
      <c r="BPQ41" s="691"/>
      <c r="BPR41" s="691"/>
      <c r="BPS41" s="691"/>
      <c r="BPT41" s="691"/>
      <c r="BPU41" s="691"/>
      <c r="BPV41" s="691"/>
      <c r="BPW41" s="691"/>
      <c r="BPX41" s="691"/>
      <c r="BPY41" s="691"/>
      <c r="BPZ41" s="691"/>
      <c r="BQA41" s="691"/>
      <c r="BQB41" s="691"/>
      <c r="BQC41" s="691"/>
      <c r="BQD41" s="691"/>
      <c r="BQE41" s="691"/>
      <c r="BQF41" s="691"/>
      <c r="BQG41" s="691"/>
      <c r="BQH41" s="691"/>
      <c r="BQI41" s="691"/>
      <c r="BQJ41" s="691"/>
      <c r="BQK41" s="691"/>
      <c r="BQL41" s="691"/>
      <c r="BQM41" s="691"/>
      <c r="BQN41" s="691"/>
      <c r="BQO41" s="691"/>
      <c r="BQP41" s="691"/>
      <c r="BQQ41" s="691"/>
      <c r="BQR41" s="691"/>
      <c r="BQS41" s="691"/>
      <c r="BQT41" s="691"/>
      <c r="BQU41" s="691"/>
      <c r="BQV41" s="691"/>
      <c r="BQW41" s="691"/>
      <c r="BQX41" s="691"/>
      <c r="BQY41" s="691"/>
      <c r="BQZ41" s="691"/>
      <c r="BRA41" s="691"/>
      <c r="BRB41" s="691"/>
      <c r="BRC41" s="691"/>
      <c r="BRD41" s="691"/>
      <c r="BRE41" s="691"/>
      <c r="BRF41" s="691"/>
      <c r="BRG41" s="691"/>
      <c r="BRH41" s="691"/>
      <c r="BRI41" s="691"/>
      <c r="BRJ41" s="691"/>
      <c r="BRK41" s="691"/>
      <c r="BRL41" s="691"/>
      <c r="BRM41" s="691"/>
      <c r="BRN41" s="691"/>
      <c r="BRO41" s="691"/>
      <c r="BRP41" s="691"/>
      <c r="BRQ41" s="691"/>
      <c r="BRR41" s="691"/>
      <c r="BRS41" s="691"/>
      <c r="BRT41" s="691"/>
      <c r="BRU41" s="691"/>
      <c r="BRV41" s="691"/>
      <c r="BRW41" s="691"/>
      <c r="BRX41" s="691"/>
      <c r="BRY41" s="691"/>
      <c r="BRZ41" s="691"/>
      <c r="BSA41" s="691"/>
      <c r="BSB41" s="691"/>
      <c r="BSC41" s="691"/>
      <c r="BSD41" s="691"/>
      <c r="BSE41" s="691"/>
      <c r="BSF41" s="691"/>
      <c r="BSG41" s="691"/>
      <c r="BSH41" s="691"/>
      <c r="BSI41" s="691"/>
      <c r="BSJ41" s="691"/>
      <c r="BSK41" s="691"/>
      <c r="BSL41" s="691"/>
      <c r="BSM41" s="691"/>
      <c r="BSN41" s="691"/>
      <c r="BSO41" s="691"/>
      <c r="BSP41" s="691"/>
      <c r="BSQ41" s="691"/>
      <c r="BSR41" s="691"/>
      <c r="BSS41" s="691"/>
      <c r="BST41" s="691"/>
      <c r="BSU41" s="691"/>
      <c r="BSV41" s="691"/>
      <c r="BSW41" s="691"/>
      <c r="BSX41" s="691"/>
      <c r="BSY41" s="691"/>
      <c r="BSZ41" s="691"/>
      <c r="BTA41" s="691"/>
      <c r="BTB41" s="691"/>
      <c r="BTC41" s="691"/>
      <c r="BTD41" s="691"/>
      <c r="BTE41" s="691"/>
      <c r="BTF41" s="691"/>
      <c r="BTG41" s="691"/>
      <c r="BTH41" s="691"/>
      <c r="BTI41" s="691"/>
      <c r="BTJ41" s="691"/>
      <c r="BTK41" s="691"/>
      <c r="BTL41" s="691"/>
      <c r="BTM41" s="691"/>
      <c r="BTN41" s="691"/>
      <c r="BTO41" s="691"/>
      <c r="BTP41" s="691"/>
      <c r="BTQ41" s="691"/>
      <c r="BTR41" s="691"/>
      <c r="BTS41" s="691"/>
      <c r="BTT41" s="691"/>
      <c r="BTU41" s="691"/>
      <c r="BTV41" s="691"/>
      <c r="BTW41" s="691"/>
      <c r="BTX41" s="691"/>
      <c r="BTY41" s="691"/>
      <c r="BTZ41" s="691"/>
      <c r="BUA41" s="691"/>
      <c r="BUB41" s="691"/>
      <c r="BUC41" s="691"/>
      <c r="BUD41" s="691"/>
      <c r="BUE41" s="691"/>
      <c r="BUF41" s="691"/>
      <c r="BUG41" s="691"/>
      <c r="BUH41" s="691"/>
      <c r="BUI41" s="691"/>
      <c r="BUJ41" s="691"/>
      <c r="BUK41" s="691"/>
      <c r="BUL41" s="691"/>
      <c r="BUM41" s="691"/>
      <c r="BUN41" s="691"/>
      <c r="BUO41" s="691"/>
      <c r="BUP41" s="691"/>
      <c r="BUQ41" s="691"/>
      <c r="BUR41" s="691"/>
      <c r="BUS41" s="691"/>
      <c r="BUT41" s="691"/>
      <c r="BUU41" s="691"/>
      <c r="BUV41" s="691"/>
      <c r="BUW41" s="691"/>
      <c r="BUX41" s="691"/>
      <c r="BUY41" s="691"/>
      <c r="BUZ41" s="691"/>
      <c r="BVA41" s="691"/>
      <c r="BVB41" s="691"/>
      <c r="BVC41" s="691"/>
      <c r="BVD41" s="691"/>
      <c r="BVE41" s="691"/>
      <c r="BVF41" s="691"/>
      <c r="BVG41" s="691"/>
      <c r="BVH41" s="691"/>
      <c r="BVI41" s="691"/>
      <c r="BVJ41" s="691"/>
      <c r="BVK41" s="691"/>
      <c r="BVL41" s="691"/>
      <c r="BVM41" s="691"/>
      <c r="BVN41" s="691"/>
      <c r="BVO41" s="691"/>
      <c r="BVP41" s="691"/>
      <c r="BVQ41" s="691"/>
      <c r="BVR41" s="691"/>
      <c r="BVS41" s="691"/>
      <c r="BVT41" s="691"/>
      <c r="BVU41" s="691"/>
      <c r="BVV41" s="691"/>
      <c r="BVW41" s="691"/>
      <c r="BVX41" s="691"/>
      <c r="BVY41" s="691"/>
      <c r="BVZ41" s="691"/>
      <c r="BWA41" s="691"/>
      <c r="BWB41" s="691"/>
      <c r="BWC41" s="691"/>
      <c r="BWD41" s="691"/>
      <c r="BWE41" s="691"/>
      <c r="BWF41" s="691"/>
      <c r="BWG41" s="691"/>
      <c r="BWH41" s="691"/>
      <c r="BWI41" s="691"/>
      <c r="BWJ41" s="691"/>
      <c r="BWK41" s="691"/>
      <c r="BWL41" s="691"/>
      <c r="BWM41" s="691"/>
      <c r="BWN41" s="691"/>
      <c r="BWO41" s="691"/>
      <c r="BWP41" s="691"/>
      <c r="BWQ41" s="691"/>
      <c r="BWR41" s="691"/>
      <c r="BWS41" s="691"/>
      <c r="BWT41" s="691"/>
      <c r="BWU41" s="691"/>
      <c r="BWV41" s="691"/>
      <c r="BWW41" s="691"/>
      <c r="BWX41" s="691"/>
      <c r="BWY41" s="691"/>
      <c r="BWZ41" s="691"/>
      <c r="BXA41" s="691"/>
      <c r="BXB41" s="691"/>
      <c r="BXC41" s="691"/>
      <c r="BXD41" s="691"/>
      <c r="BXE41" s="691"/>
      <c r="BXF41" s="691"/>
      <c r="BXG41" s="691"/>
      <c r="BXH41" s="691"/>
      <c r="BXI41" s="691"/>
      <c r="BXJ41" s="691"/>
      <c r="BXK41" s="691"/>
      <c r="BXL41" s="691"/>
      <c r="BXM41" s="691"/>
      <c r="BXN41" s="691"/>
      <c r="BXO41" s="691"/>
      <c r="BXP41" s="691"/>
      <c r="BXQ41" s="691"/>
      <c r="BXR41" s="691"/>
      <c r="BXS41" s="691"/>
      <c r="BXT41" s="691"/>
      <c r="BXU41" s="691"/>
      <c r="BXV41" s="691"/>
      <c r="BXW41" s="691"/>
      <c r="BXX41" s="691"/>
      <c r="BXY41" s="691"/>
      <c r="BXZ41" s="691"/>
      <c r="BYA41" s="691"/>
      <c r="BYB41" s="691"/>
      <c r="BYC41" s="691"/>
      <c r="BYD41" s="691"/>
      <c r="BYE41" s="691"/>
      <c r="BYF41" s="691"/>
      <c r="BYG41" s="691"/>
      <c r="BYH41" s="691"/>
      <c r="BYI41" s="691"/>
      <c r="BYJ41" s="691"/>
      <c r="BYK41" s="691"/>
      <c r="BYL41" s="691"/>
      <c r="BYM41" s="691"/>
      <c r="BYN41" s="691"/>
      <c r="BYO41" s="691"/>
      <c r="BYP41" s="691"/>
      <c r="BYQ41" s="691"/>
      <c r="BYR41" s="691"/>
      <c r="BYS41" s="691"/>
      <c r="BYT41" s="691"/>
      <c r="BYU41" s="691"/>
      <c r="BYV41" s="691"/>
      <c r="BYW41" s="691"/>
      <c r="BYX41" s="691"/>
      <c r="BYY41" s="691"/>
      <c r="BYZ41" s="691"/>
      <c r="BZA41" s="691"/>
      <c r="BZB41" s="691"/>
      <c r="BZC41" s="691"/>
      <c r="BZD41" s="691"/>
      <c r="BZE41" s="691"/>
      <c r="BZF41" s="691"/>
      <c r="BZG41" s="691"/>
      <c r="BZH41" s="691"/>
      <c r="BZI41" s="691"/>
      <c r="BZJ41" s="691"/>
      <c r="BZK41" s="691"/>
      <c r="BZL41" s="691"/>
      <c r="BZM41" s="691"/>
      <c r="BZN41" s="691"/>
      <c r="BZO41" s="691"/>
      <c r="BZP41" s="691"/>
      <c r="BZQ41" s="691"/>
      <c r="BZR41" s="691"/>
      <c r="BZS41" s="691"/>
      <c r="BZT41" s="691"/>
      <c r="BZU41" s="691"/>
      <c r="BZV41" s="691"/>
      <c r="BZW41" s="691"/>
      <c r="BZX41" s="691"/>
      <c r="BZY41" s="691"/>
      <c r="BZZ41" s="691"/>
      <c r="CAA41" s="691"/>
      <c r="CAB41" s="691"/>
      <c r="CAC41" s="691"/>
      <c r="CAD41" s="691"/>
      <c r="CAE41" s="691"/>
      <c r="CAF41" s="691"/>
      <c r="CAG41" s="691"/>
      <c r="CAH41" s="691"/>
      <c r="CAI41" s="691"/>
      <c r="CAJ41" s="691"/>
      <c r="CAK41" s="691"/>
      <c r="CAL41" s="691"/>
      <c r="CAM41" s="691"/>
      <c r="CAN41" s="691"/>
      <c r="CAO41" s="691"/>
      <c r="CAP41" s="691"/>
      <c r="CAQ41" s="691"/>
      <c r="CAR41" s="691"/>
      <c r="CAS41" s="691"/>
      <c r="CAT41" s="691"/>
      <c r="CAU41" s="691"/>
      <c r="CAV41" s="691"/>
      <c r="CAW41" s="691"/>
      <c r="CAX41" s="691"/>
      <c r="CAY41" s="691"/>
      <c r="CAZ41" s="691"/>
      <c r="CBA41" s="691"/>
      <c r="CBB41" s="691"/>
      <c r="CBC41" s="691"/>
      <c r="CBD41" s="691"/>
      <c r="CBE41" s="691"/>
      <c r="CBF41" s="691"/>
      <c r="CBG41" s="691"/>
      <c r="CBH41" s="691"/>
      <c r="CBI41" s="691"/>
      <c r="CBJ41" s="691"/>
      <c r="CBK41" s="691"/>
      <c r="CBL41" s="691"/>
      <c r="CBM41" s="691"/>
      <c r="CBN41" s="691"/>
      <c r="CBO41" s="691"/>
      <c r="CBP41" s="691"/>
      <c r="CBQ41" s="691"/>
      <c r="CBR41" s="691"/>
      <c r="CBS41" s="691"/>
      <c r="CBT41" s="691"/>
      <c r="CBU41" s="691"/>
      <c r="CBV41" s="691"/>
      <c r="CBW41" s="691"/>
      <c r="CBX41" s="691"/>
      <c r="CBY41" s="691"/>
      <c r="CBZ41" s="691"/>
      <c r="CCA41" s="691"/>
      <c r="CCB41" s="691"/>
      <c r="CCC41" s="691"/>
      <c r="CCD41" s="691"/>
      <c r="CCE41" s="691"/>
      <c r="CCF41" s="691"/>
      <c r="CCG41" s="691"/>
      <c r="CCH41" s="691"/>
      <c r="CCI41" s="691"/>
      <c r="CCJ41" s="691"/>
      <c r="CCK41" s="691"/>
      <c r="CCL41" s="691"/>
      <c r="CCM41" s="691"/>
      <c r="CCN41" s="691"/>
      <c r="CCO41" s="691"/>
      <c r="CCP41" s="691"/>
      <c r="CCQ41" s="691"/>
      <c r="CCR41" s="691"/>
      <c r="CCS41" s="691"/>
      <c r="CCT41" s="691"/>
      <c r="CCU41" s="691"/>
      <c r="CCV41" s="691"/>
      <c r="CCW41" s="691"/>
      <c r="CCX41" s="691"/>
      <c r="CCY41" s="691"/>
      <c r="CCZ41" s="691"/>
      <c r="CDA41" s="691"/>
      <c r="CDB41" s="691"/>
      <c r="CDC41" s="691"/>
      <c r="CDD41" s="691"/>
      <c r="CDE41" s="691"/>
      <c r="CDF41" s="691"/>
      <c r="CDG41" s="691"/>
      <c r="CDH41" s="691"/>
      <c r="CDI41" s="691"/>
      <c r="CDJ41" s="691"/>
      <c r="CDK41" s="691"/>
      <c r="CDL41" s="691"/>
      <c r="CDM41" s="691"/>
      <c r="CDN41" s="691"/>
      <c r="CDO41" s="691"/>
      <c r="CDP41" s="691"/>
      <c r="CDQ41" s="691"/>
      <c r="CDR41" s="691"/>
      <c r="CDS41" s="691"/>
      <c r="CDT41" s="691"/>
      <c r="CDU41" s="691"/>
      <c r="CDV41" s="691"/>
      <c r="CDW41" s="691"/>
      <c r="CDX41" s="691"/>
      <c r="CDY41" s="691"/>
      <c r="CDZ41" s="691"/>
      <c r="CEA41" s="691"/>
      <c r="CEB41" s="691"/>
      <c r="CEC41" s="691"/>
      <c r="CED41" s="691"/>
      <c r="CEE41" s="691"/>
      <c r="CEF41" s="691"/>
      <c r="CEG41" s="691"/>
      <c r="CEH41" s="691"/>
      <c r="CEI41" s="691"/>
      <c r="CEJ41" s="691"/>
      <c r="CEK41" s="691"/>
      <c r="CEL41" s="691"/>
      <c r="CEM41" s="691"/>
      <c r="CEN41" s="691"/>
      <c r="CEO41" s="691"/>
      <c r="CEP41" s="691"/>
      <c r="CEQ41" s="691"/>
      <c r="CER41" s="691"/>
      <c r="CES41" s="691"/>
      <c r="CET41" s="691"/>
      <c r="CEU41" s="691"/>
      <c r="CEV41" s="691"/>
      <c r="CEW41" s="691"/>
      <c r="CEX41" s="691"/>
      <c r="CEY41" s="691"/>
      <c r="CEZ41" s="691"/>
      <c r="CFA41" s="691"/>
      <c r="CFB41" s="691"/>
      <c r="CFC41" s="691"/>
      <c r="CFD41" s="691"/>
      <c r="CFE41" s="691"/>
      <c r="CFF41" s="691"/>
      <c r="CFG41" s="691"/>
      <c r="CFH41" s="691"/>
      <c r="CFI41" s="691"/>
      <c r="CFJ41" s="691"/>
      <c r="CFK41" s="691"/>
      <c r="CFL41" s="691"/>
      <c r="CFM41" s="691"/>
      <c r="CFN41" s="691"/>
      <c r="CFO41" s="691"/>
      <c r="CFP41" s="691"/>
      <c r="CFQ41" s="691"/>
      <c r="CFR41" s="691"/>
      <c r="CFS41" s="691"/>
      <c r="CFT41" s="691"/>
      <c r="CFU41" s="691"/>
      <c r="CFV41" s="691"/>
      <c r="CFW41" s="691"/>
      <c r="CFX41" s="691"/>
      <c r="CFY41" s="691"/>
      <c r="CFZ41" s="691"/>
      <c r="CGA41" s="691"/>
      <c r="CGB41" s="691"/>
      <c r="CGC41" s="691"/>
      <c r="CGD41" s="691"/>
      <c r="CGE41" s="691"/>
      <c r="CGF41" s="691"/>
      <c r="CGG41" s="691"/>
      <c r="CGH41" s="691"/>
      <c r="CGI41" s="691"/>
      <c r="CGJ41" s="691"/>
      <c r="CGK41" s="691"/>
      <c r="CGL41" s="691"/>
      <c r="CGM41" s="691"/>
      <c r="CGN41" s="691"/>
      <c r="CGO41" s="691"/>
      <c r="CGP41" s="691"/>
      <c r="CGQ41" s="691"/>
      <c r="CGR41" s="691"/>
      <c r="CGS41" s="691"/>
      <c r="CGT41" s="691"/>
      <c r="CGU41" s="691"/>
      <c r="CGV41" s="691"/>
      <c r="CGW41" s="691"/>
      <c r="CGX41" s="691"/>
      <c r="CGY41" s="691"/>
      <c r="CGZ41" s="691"/>
      <c r="CHA41" s="691"/>
      <c r="CHB41" s="691"/>
      <c r="CHC41" s="691"/>
      <c r="CHD41" s="691"/>
      <c r="CHE41" s="691"/>
      <c r="CHF41" s="691"/>
      <c r="CHG41" s="691"/>
      <c r="CHH41" s="691"/>
      <c r="CHI41" s="691"/>
      <c r="CHJ41" s="691"/>
      <c r="CHK41" s="691"/>
      <c r="CHL41" s="691"/>
      <c r="CHM41" s="691"/>
      <c r="CHN41" s="691"/>
      <c r="CHO41" s="691"/>
      <c r="CHP41" s="691"/>
      <c r="CHQ41" s="691"/>
      <c r="CHR41" s="691"/>
      <c r="CHS41" s="691"/>
      <c r="CHT41" s="691"/>
      <c r="CHU41" s="691"/>
      <c r="CHV41" s="691"/>
      <c r="CHW41" s="691"/>
      <c r="CHX41" s="691"/>
      <c r="CHY41" s="691"/>
      <c r="CHZ41" s="691"/>
      <c r="CIA41" s="691"/>
      <c r="CIB41" s="691"/>
      <c r="CIC41" s="691"/>
      <c r="CID41" s="691"/>
      <c r="CIE41" s="691"/>
      <c r="CIF41" s="691"/>
      <c r="CIG41" s="691"/>
      <c r="CIH41" s="691"/>
      <c r="CII41" s="691"/>
      <c r="CIJ41" s="691"/>
      <c r="CIK41" s="691"/>
      <c r="CIL41" s="691"/>
      <c r="CIM41" s="691"/>
      <c r="CIN41" s="691"/>
      <c r="CIO41" s="691"/>
      <c r="CIP41" s="691"/>
      <c r="CIQ41" s="691"/>
      <c r="CIR41" s="691"/>
      <c r="CIS41" s="691"/>
      <c r="CIT41" s="691"/>
      <c r="CIU41" s="691"/>
      <c r="CIV41" s="691"/>
      <c r="CIW41" s="691"/>
      <c r="CIX41" s="691"/>
      <c r="CIY41" s="691"/>
      <c r="CIZ41" s="691"/>
      <c r="CJA41" s="691"/>
      <c r="CJB41" s="691"/>
      <c r="CJC41" s="691"/>
      <c r="CJD41" s="691"/>
      <c r="CJE41" s="691"/>
      <c r="CJF41" s="691"/>
      <c r="CJG41" s="691"/>
      <c r="CJH41" s="691"/>
      <c r="CJI41" s="691"/>
      <c r="CJJ41" s="691"/>
      <c r="CJK41" s="691"/>
      <c r="CJL41" s="691"/>
      <c r="CJM41" s="691"/>
      <c r="CJN41" s="691"/>
      <c r="CJO41" s="691"/>
      <c r="CJP41" s="691"/>
      <c r="CJQ41" s="691"/>
      <c r="CJR41" s="691"/>
      <c r="CJS41" s="691"/>
      <c r="CJT41" s="691"/>
      <c r="CJU41" s="691"/>
      <c r="CJV41" s="691"/>
      <c r="CJW41" s="691"/>
      <c r="CJX41" s="691"/>
      <c r="CJY41" s="691"/>
      <c r="CJZ41" s="691"/>
      <c r="CKA41" s="691"/>
      <c r="CKB41" s="691"/>
      <c r="CKC41" s="691"/>
      <c r="CKD41" s="691"/>
      <c r="CKE41" s="691"/>
      <c r="CKF41" s="691"/>
      <c r="CKG41" s="691"/>
      <c r="CKH41" s="691"/>
      <c r="CKI41" s="691"/>
      <c r="CKJ41" s="691"/>
      <c r="CKK41" s="691"/>
      <c r="CKL41" s="691"/>
      <c r="CKM41" s="691"/>
      <c r="CKN41" s="691"/>
      <c r="CKO41" s="691"/>
      <c r="CKP41" s="691"/>
      <c r="CKQ41" s="691"/>
      <c r="CKR41" s="691"/>
      <c r="CKS41" s="691"/>
      <c r="CKT41" s="691"/>
      <c r="CKU41" s="691"/>
      <c r="CKV41" s="691"/>
      <c r="CKW41" s="691"/>
      <c r="CKX41" s="691"/>
      <c r="CKY41" s="691"/>
      <c r="CKZ41" s="691"/>
      <c r="CLA41" s="691"/>
      <c r="CLB41" s="691"/>
      <c r="CLC41" s="691"/>
      <c r="CLD41" s="691"/>
      <c r="CLE41" s="691"/>
      <c r="CLF41" s="691"/>
      <c r="CLG41" s="691"/>
      <c r="CLH41" s="691"/>
      <c r="CLI41" s="691"/>
      <c r="CLJ41" s="691"/>
      <c r="CLK41" s="691"/>
      <c r="CLL41" s="691"/>
      <c r="CLM41" s="691"/>
      <c r="CLN41" s="691"/>
      <c r="CLO41" s="691"/>
      <c r="CLP41" s="691"/>
      <c r="CLQ41" s="691"/>
      <c r="CLR41" s="691"/>
      <c r="CLS41" s="691"/>
      <c r="CLT41" s="691"/>
      <c r="CLU41" s="691"/>
      <c r="CLV41" s="691"/>
      <c r="CLW41" s="691"/>
      <c r="CLX41" s="691"/>
      <c r="CLY41" s="691"/>
      <c r="CLZ41" s="691"/>
      <c r="CMA41" s="691"/>
      <c r="CMB41" s="691"/>
      <c r="CMC41" s="691"/>
      <c r="CMD41" s="691"/>
      <c r="CME41" s="691"/>
      <c r="CMF41" s="691"/>
      <c r="CMG41" s="691"/>
      <c r="CMH41" s="691"/>
      <c r="CMI41" s="691"/>
      <c r="CMJ41" s="691"/>
      <c r="CMK41" s="691"/>
      <c r="CML41" s="691"/>
      <c r="CMM41" s="691"/>
      <c r="CMN41" s="691"/>
      <c r="CMO41" s="691"/>
      <c r="CMP41" s="691"/>
      <c r="CMQ41" s="691"/>
      <c r="CMR41" s="691"/>
      <c r="CMS41" s="691"/>
      <c r="CMT41" s="691"/>
      <c r="CMU41" s="691"/>
      <c r="CMV41" s="691"/>
      <c r="CMW41" s="691"/>
      <c r="CMX41" s="691"/>
      <c r="CMY41" s="691"/>
      <c r="CMZ41" s="691"/>
      <c r="CNA41" s="691"/>
      <c r="CNB41" s="691"/>
      <c r="CNC41" s="691"/>
      <c r="CND41" s="691"/>
      <c r="CNE41" s="691"/>
      <c r="CNF41" s="691"/>
      <c r="CNG41" s="691"/>
      <c r="CNH41" s="691"/>
      <c r="CNI41" s="691"/>
      <c r="CNJ41" s="691"/>
      <c r="CNK41" s="691"/>
      <c r="CNL41" s="691"/>
      <c r="CNM41" s="691"/>
      <c r="CNN41" s="691"/>
      <c r="CNO41" s="691"/>
      <c r="CNP41" s="691"/>
      <c r="CNQ41" s="691"/>
      <c r="CNR41" s="691"/>
      <c r="CNS41" s="691"/>
      <c r="CNT41" s="691"/>
      <c r="CNU41" s="691"/>
      <c r="CNV41" s="691"/>
      <c r="CNW41" s="691"/>
      <c r="CNX41" s="691"/>
      <c r="CNY41" s="691"/>
      <c r="CNZ41" s="691"/>
      <c r="COA41" s="691"/>
      <c r="COB41" s="691"/>
      <c r="COC41" s="691"/>
      <c r="COD41" s="691"/>
      <c r="COE41" s="691"/>
      <c r="COF41" s="691"/>
      <c r="COG41" s="691"/>
      <c r="COH41" s="691"/>
      <c r="COI41" s="691"/>
      <c r="COJ41" s="691"/>
      <c r="COK41" s="691"/>
      <c r="COL41" s="691"/>
      <c r="COM41" s="691"/>
      <c r="CON41" s="691"/>
      <c r="COO41" s="691"/>
      <c r="COP41" s="691"/>
      <c r="COQ41" s="691"/>
      <c r="COR41" s="691"/>
      <c r="COS41" s="691"/>
      <c r="COT41" s="691"/>
      <c r="COU41" s="691"/>
      <c r="COV41" s="691"/>
      <c r="COW41" s="691"/>
      <c r="COX41" s="691"/>
      <c r="COY41" s="691"/>
      <c r="COZ41" s="691"/>
      <c r="CPA41" s="691"/>
      <c r="CPB41" s="691"/>
      <c r="CPC41" s="691"/>
      <c r="CPD41" s="691"/>
      <c r="CPE41" s="691"/>
      <c r="CPF41" s="691"/>
      <c r="CPG41" s="691"/>
      <c r="CPH41" s="691"/>
      <c r="CPI41" s="691"/>
      <c r="CPJ41" s="691"/>
      <c r="CPK41" s="691"/>
      <c r="CPL41" s="691"/>
      <c r="CPM41" s="691"/>
      <c r="CPN41" s="691"/>
      <c r="CPO41" s="691"/>
      <c r="CPP41" s="691"/>
      <c r="CPQ41" s="691"/>
      <c r="CPR41" s="691"/>
      <c r="CPS41" s="691"/>
      <c r="CPT41" s="691"/>
      <c r="CPU41" s="691"/>
      <c r="CPV41" s="691"/>
      <c r="CPW41" s="691"/>
      <c r="CPX41" s="691"/>
      <c r="CPY41" s="691"/>
      <c r="CPZ41" s="691"/>
      <c r="CQA41" s="691"/>
      <c r="CQB41" s="691"/>
      <c r="CQC41" s="691"/>
      <c r="CQD41" s="691"/>
      <c r="CQE41" s="691"/>
      <c r="CQF41" s="691"/>
      <c r="CQG41" s="691"/>
      <c r="CQH41" s="691"/>
      <c r="CQI41" s="691"/>
      <c r="CQJ41" s="691"/>
      <c r="CQK41" s="691"/>
      <c r="CQL41" s="691"/>
      <c r="CQM41" s="691"/>
      <c r="CQN41" s="691"/>
      <c r="CQO41" s="691"/>
      <c r="CQP41" s="691"/>
      <c r="CQQ41" s="691"/>
      <c r="CQR41" s="691"/>
      <c r="CQS41" s="691"/>
      <c r="CQT41" s="691"/>
      <c r="CQU41" s="691"/>
      <c r="CQV41" s="691"/>
      <c r="CQW41" s="691"/>
      <c r="CQX41" s="691"/>
      <c r="CQY41" s="691"/>
      <c r="CQZ41" s="691"/>
      <c r="CRA41" s="691"/>
      <c r="CRB41" s="691"/>
      <c r="CRC41" s="691"/>
      <c r="CRD41" s="691"/>
      <c r="CRE41" s="691"/>
      <c r="CRF41" s="691"/>
      <c r="CRG41" s="691"/>
      <c r="CRH41" s="691"/>
      <c r="CRI41" s="691"/>
      <c r="CRJ41" s="691"/>
      <c r="CRK41" s="691"/>
      <c r="CRL41" s="691"/>
      <c r="CRM41" s="691"/>
      <c r="CRN41" s="691"/>
      <c r="CRO41" s="691"/>
      <c r="CRP41" s="691"/>
      <c r="CRQ41" s="691"/>
      <c r="CRR41" s="691"/>
      <c r="CRS41" s="691"/>
      <c r="CRT41" s="691"/>
      <c r="CRU41" s="691"/>
      <c r="CRV41" s="691"/>
      <c r="CRW41" s="691"/>
      <c r="CRX41" s="691"/>
      <c r="CRY41" s="691"/>
      <c r="CRZ41" s="691"/>
      <c r="CSA41" s="691"/>
      <c r="CSB41" s="691"/>
      <c r="CSC41" s="691"/>
      <c r="CSD41" s="691"/>
      <c r="CSE41" s="691"/>
      <c r="CSF41" s="691"/>
      <c r="CSG41" s="691"/>
      <c r="CSH41" s="691"/>
      <c r="CSI41" s="691"/>
      <c r="CSJ41" s="691"/>
      <c r="CSK41" s="691"/>
      <c r="CSL41" s="691"/>
      <c r="CSM41" s="691"/>
      <c r="CSN41" s="691"/>
      <c r="CSO41" s="691"/>
      <c r="CSP41" s="691"/>
      <c r="CSQ41" s="691"/>
      <c r="CSR41" s="691"/>
      <c r="CSS41" s="691"/>
      <c r="CST41" s="691"/>
      <c r="CSU41" s="691"/>
      <c r="CSV41" s="691"/>
      <c r="CSW41" s="691"/>
      <c r="CSX41" s="691"/>
      <c r="CSY41" s="691"/>
      <c r="CSZ41" s="691"/>
      <c r="CTA41" s="691"/>
      <c r="CTB41" s="691"/>
      <c r="CTC41" s="691"/>
      <c r="CTD41" s="691"/>
      <c r="CTE41" s="691"/>
      <c r="CTF41" s="691"/>
      <c r="CTG41" s="691"/>
      <c r="CTH41" s="691"/>
      <c r="CTI41" s="691"/>
      <c r="CTJ41" s="691"/>
      <c r="CTK41" s="691"/>
      <c r="CTL41" s="691"/>
      <c r="CTM41" s="691"/>
      <c r="CTN41" s="691"/>
      <c r="CTO41" s="691"/>
      <c r="CTP41" s="691"/>
      <c r="CTQ41" s="691"/>
      <c r="CTR41" s="691"/>
      <c r="CTS41" s="691"/>
      <c r="CTT41" s="691"/>
      <c r="CTU41" s="691"/>
      <c r="CTV41" s="691"/>
      <c r="CTW41" s="691"/>
      <c r="CTX41" s="691"/>
      <c r="CTY41" s="691"/>
      <c r="CTZ41" s="691"/>
      <c r="CUA41" s="691"/>
      <c r="CUB41" s="691"/>
      <c r="CUC41" s="691"/>
      <c r="CUD41" s="691"/>
      <c r="CUE41" s="691"/>
      <c r="CUF41" s="691"/>
      <c r="CUG41" s="691"/>
      <c r="CUH41" s="691"/>
      <c r="CUI41" s="691"/>
      <c r="CUJ41" s="691"/>
      <c r="CUK41" s="691"/>
      <c r="CUL41" s="691"/>
      <c r="CUM41" s="691"/>
      <c r="CUN41" s="691"/>
      <c r="CUO41" s="691"/>
      <c r="CUP41" s="691"/>
      <c r="CUQ41" s="691"/>
      <c r="CUR41" s="691"/>
      <c r="CUS41" s="691"/>
      <c r="CUT41" s="691"/>
      <c r="CUU41" s="691"/>
      <c r="CUV41" s="691"/>
      <c r="CUW41" s="691"/>
      <c r="CUX41" s="691"/>
      <c r="CUY41" s="691"/>
      <c r="CUZ41" s="691"/>
      <c r="CVA41" s="691"/>
      <c r="CVB41" s="691"/>
      <c r="CVC41" s="691"/>
      <c r="CVD41" s="691"/>
      <c r="CVE41" s="691"/>
      <c r="CVF41" s="691"/>
      <c r="CVG41" s="691"/>
      <c r="CVH41" s="691"/>
      <c r="CVI41" s="691"/>
      <c r="CVJ41" s="691"/>
      <c r="CVK41" s="691"/>
      <c r="CVL41" s="691"/>
      <c r="CVM41" s="691"/>
      <c r="CVN41" s="691"/>
      <c r="CVO41" s="691"/>
      <c r="CVP41" s="691"/>
      <c r="CVQ41" s="691"/>
      <c r="CVR41" s="691"/>
      <c r="CVS41" s="691"/>
      <c r="CVT41" s="691"/>
      <c r="CVU41" s="691"/>
      <c r="CVV41" s="691"/>
      <c r="CVW41" s="691"/>
      <c r="CVX41" s="691"/>
      <c r="CVY41" s="691"/>
      <c r="CVZ41" s="691"/>
      <c r="CWA41" s="691"/>
      <c r="CWB41" s="691"/>
      <c r="CWC41" s="691"/>
      <c r="CWD41" s="691"/>
      <c r="CWE41" s="691"/>
      <c r="CWF41" s="691"/>
      <c r="CWG41" s="691"/>
      <c r="CWH41" s="691"/>
      <c r="CWI41" s="691"/>
      <c r="CWJ41" s="691"/>
      <c r="CWK41" s="691"/>
      <c r="CWL41" s="691"/>
      <c r="CWM41" s="691"/>
      <c r="CWN41" s="691"/>
      <c r="CWO41" s="691"/>
      <c r="CWP41" s="691"/>
      <c r="CWQ41" s="691"/>
      <c r="CWR41" s="691"/>
      <c r="CWS41" s="691"/>
      <c r="CWT41" s="691"/>
      <c r="CWU41" s="691"/>
      <c r="CWV41" s="691"/>
      <c r="CWW41" s="691"/>
      <c r="CWX41" s="691"/>
      <c r="CWY41" s="691"/>
      <c r="CWZ41" s="691"/>
      <c r="CXA41" s="691"/>
      <c r="CXB41" s="691"/>
      <c r="CXC41" s="691"/>
      <c r="CXD41" s="691"/>
      <c r="CXE41" s="691"/>
      <c r="CXF41" s="691"/>
      <c r="CXG41" s="691"/>
      <c r="CXH41" s="691"/>
      <c r="CXI41" s="691"/>
      <c r="CXJ41" s="691"/>
      <c r="CXK41" s="691"/>
      <c r="CXL41" s="691"/>
      <c r="CXM41" s="691"/>
      <c r="CXN41" s="691"/>
      <c r="CXO41" s="691"/>
      <c r="CXP41" s="691"/>
      <c r="CXQ41" s="691"/>
      <c r="CXR41" s="691"/>
      <c r="CXS41" s="691"/>
      <c r="CXT41" s="691"/>
      <c r="CXU41" s="691"/>
      <c r="CXV41" s="691"/>
      <c r="CXW41" s="691"/>
      <c r="CXX41" s="691"/>
      <c r="CXY41" s="691"/>
      <c r="CXZ41" s="691"/>
      <c r="CYA41" s="691"/>
      <c r="CYB41" s="691"/>
      <c r="CYC41" s="691"/>
      <c r="CYD41" s="691"/>
      <c r="CYE41" s="691"/>
      <c r="CYF41" s="691"/>
      <c r="CYG41" s="691"/>
      <c r="CYH41" s="691"/>
      <c r="CYI41" s="691"/>
      <c r="CYJ41" s="691"/>
      <c r="CYK41" s="691"/>
      <c r="CYL41" s="691"/>
      <c r="CYM41" s="691"/>
      <c r="CYN41" s="691"/>
      <c r="CYO41" s="691"/>
      <c r="CYP41" s="691"/>
      <c r="CYQ41" s="691"/>
      <c r="CYR41" s="691"/>
      <c r="CYS41" s="691"/>
      <c r="CYT41" s="691"/>
      <c r="CYU41" s="691"/>
      <c r="CYV41" s="691"/>
      <c r="CYW41" s="691"/>
      <c r="CYX41" s="691"/>
      <c r="CYY41" s="691"/>
      <c r="CYZ41" s="691"/>
      <c r="CZA41" s="691"/>
      <c r="CZB41" s="691"/>
      <c r="CZC41" s="691"/>
      <c r="CZD41" s="691"/>
      <c r="CZE41" s="691"/>
      <c r="CZF41" s="691"/>
      <c r="CZG41" s="691"/>
      <c r="CZH41" s="691"/>
      <c r="CZI41" s="691"/>
      <c r="CZJ41" s="691"/>
      <c r="CZK41" s="691"/>
      <c r="CZL41" s="691"/>
      <c r="CZM41" s="691"/>
      <c r="CZN41" s="691"/>
      <c r="CZO41" s="691"/>
      <c r="CZP41" s="691"/>
      <c r="CZQ41" s="691"/>
      <c r="CZR41" s="691"/>
      <c r="CZS41" s="691"/>
      <c r="CZT41" s="691"/>
      <c r="CZU41" s="691"/>
      <c r="CZV41" s="691"/>
      <c r="CZW41" s="691"/>
      <c r="CZX41" s="691"/>
      <c r="CZY41" s="691"/>
      <c r="CZZ41" s="691"/>
      <c r="DAA41" s="691"/>
      <c r="DAB41" s="691"/>
      <c r="DAC41" s="691"/>
      <c r="DAD41" s="691"/>
      <c r="DAE41" s="691"/>
      <c r="DAF41" s="691"/>
      <c r="DAG41" s="691"/>
      <c r="DAH41" s="691"/>
      <c r="DAI41" s="691"/>
      <c r="DAJ41" s="691"/>
      <c r="DAK41" s="691"/>
      <c r="DAL41" s="691"/>
      <c r="DAM41" s="691"/>
      <c r="DAN41" s="691"/>
      <c r="DAO41" s="691"/>
      <c r="DAP41" s="691"/>
      <c r="DAQ41" s="691"/>
      <c r="DAR41" s="691"/>
      <c r="DAS41" s="691"/>
      <c r="DAT41" s="691"/>
      <c r="DAU41" s="691"/>
      <c r="DAV41" s="691"/>
      <c r="DAW41" s="691"/>
      <c r="DAX41" s="691"/>
      <c r="DAY41" s="691"/>
      <c r="DAZ41" s="691"/>
      <c r="DBA41" s="691"/>
      <c r="DBB41" s="691"/>
      <c r="DBC41" s="691"/>
      <c r="DBD41" s="691"/>
      <c r="DBE41" s="691"/>
      <c r="DBF41" s="691"/>
      <c r="DBG41" s="691"/>
      <c r="DBH41" s="691"/>
      <c r="DBI41" s="691"/>
      <c r="DBJ41" s="691"/>
      <c r="DBK41" s="691"/>
      <c r="DBL41" s="691"/>
      <c r="DBM41" s="691"/>
      <c r="DBN41" s="691"/>
      <c r="DBO41" s="691"/>
      <c r="DBP41" s="691"/>
      <c r="DBQ41" s="691"/>
      <c r="DBR41" s="691"/>
      <c r="DBS41" s="691"/>
      <c r="DBT41" s="691"/>
      <c r="DBU41" s="691"/>
      <c r="DBV41" s="691"/>
      <c r="DBW41" s="691"/>
      <c r="DBX41" s="691"/>
      <c r="DBY41" s="691"/>
      <c r="DBZ41" s="691"/>
      <c r="DCA41" s="691"/>
      <c r="DCB41" s="691"/>
      <c r="DCC41" s="691"/>
      <c r="DCD41" s="691"/>
      <c r="DCE41" s="691"/>
      <c r="DCF41" s="691"/>
      <c r="DCG41" s="691"/>
      <c r="DCH41" s="691"/>
      <c r="DCI41" s="691"/>
      <c r="DCJ41" s="691"/>
      <c r="DCK41" s="691"/>
      <c r="DCL41" s="691"/>
      <c r="DCM41" s="691"/>
      <c r="DCN41" s="691"/>
      <c r="DCO41" s="691"/>
      <c r="DCP41" s="691"/>
      <c r="DCQ41" s="691"/>
      <c r="DCR41" s="691"/>
      <c r="DCS41" s="691"/>
      <c r="DCT41" s="691"/>
      <c r="DCU41" s="691"/>
      <c r="DCV41" s="691"/>
      <c r="DCW41" s="691"/>
      <c r="DCX41" s="691"/>
      <c r="DCY41" s="691"/>
      <c r="DCZ41" s="691"/>
      <c r="DDA41" s="691"/>
      <c r="DDB41" s="691"/>
      <c r="DDC41" s="691"/>
      <c r="DDD41" s="691"/>
      <c r="DDE41" s="691"/>
      <c r="DDF41" s="691"/>
      <c r="DDG41" s="691"/>
      <c r="DDH41" s="691"/>
      <c r="DDI41" s="691"/>
      <c r="DDJ41" s="691"/>
      <c r="DDK41" s="691"/>
      <c r="DDL41" s="691"/>
      <c r="DDM41" s="691"/>
      <c r="DDN41" s="691"/>
      <c r="DDO41" s="691"/>
      <c r="DDP41" s="691"/>
      <c r="DDQ41" s="691"/>
      <c r="DDR41" s="691"/>
      <c r="DDS41" s="691"/>
      <c r="DDT41" s="691"/>
      <c r="DDU41" s="691"/>
      <c r="DDV41" s="691"/>
      <c r="DDW41" s="691"/>
      <c r="DDX41" s="691"/>
      <c r="DDY41" s="691"/>
      <c r="DDZ41" s="691"/>
      <c r="DEA41" s="691"/>
      <c r="DEB41" s="691"/>
      <c r="DEC41" s="691"/>
      <c r="DED41" s="691"/>
      <c r="DEE41" s="691"/>
      <c r="DEF41" s="691"/>
      <c r="DEG41" s="691"/>
      <c r="DEH41" s="691"/>
      <c r="DEI41" s="691"/>
      <c r="DEJ41" s="691"/>
      <c r="DEK41" s="691"/>
      <c r="DEL41" s="691"/>
      <c r="DEM41" s="691"/>
      <c r="DEN41" s="691"/>
      <c r="DEO41" s="691"/>
      <c r="DEP41" s="691"/>
      <c r="DEQ41" s="691"/>
      <c r="DER41" s="691"/>
      <c r="DES41" s="691"/>
      <c r="DET41" s="691"/>
      <c r="DEU41" s="691"/>
      <c r="DEV41" s="691"/>
      <c r="DEW41" s="691"/>
      <c r="DEX41" s="691"/>
      <c r="DEY41" s="691"/>
      <c r="DEZ41" s="691"/>
      <c r="DFA41" s="691"/>
      <c r="DFB41" s="691"/>
      <c r="DFC41" s="691"/>
      <c r="DFD41" s="691"/>
      <c r="DFE41" s="691"/>
      <c r="DFF41" s="691"/>
      <c r="DFG41" s="691"/>
      <c r="DFH41" s="691"/>
      <c r="DFI41" s="691"/>
      <c r="DFJ41" s="691"/>
      <c r="DFK41" s="691"/>
      <c r="DFL41" s="691"/>
      <c r="DFM41" s="691"/>
      <c r="DFN41" s="691"/>
      <c r="DFO41" s="691"/>
      <c r="DFP41" s="691"/>
      <c r="DFQ41" s="691"/>
      <c r="DFR41" s="691"/>
      <c r="DFS41" s="691"/>
      <c r="DFT41" s="691"/>
      <c r="DFU41" s="691"/>
      <c r="DFV41" s="691"/>
      <c r="DFW41" s="691"/>
      <c r="DFX41" s="691"/>
      <c r="DFY41" s="691"/>
      <c r="DFZ41" s="691"/>
      <c r="DGA41" s="691"/>
      <c r="DGB41" s="691"/>
      <c r="DGC41" s="691"/>
      <c r="DGD41" s="691"/>
      <c r="DGE41" s="691"/>
      <c r="DGF41" s="691"/>
      <c r="DGG41" s="691"/>
      <c r="DGH41" s="691"/>
      <c r="DGI41" s="691"/>
      <c r="DGJ41" s="691"/>
      <c r="DGK41" s="691"/>
      <c r="DGL41" s="691"/>
      <c r="DGM41" s="691"/>
      <c r="DGN41" s="691"/>
      <c r="DGO41" s="691"/>
      <c r="DGP41" s="691"/>
      <c r="DGQ41" s="691"/>
      <c r="DGR41" s="691"/>
      <c r="DGS41" s="691"/>
      <c r="DGT41" s="691"/>
      <c r="DGU41" s="691"/>
      <c r="DGV41" s="691"/>
      <c r="DGW41" s="691"/>
      <c r="DGX41" s="691"/>
      <c r="DGY41" s="691"/>
      <c r="DGZ41" s="691"/>
      <c r="DHA41" s="691"/>
      <c r="DHB41" s="691"/>
      <c r="DHC41" s="691"/>
      <c r="DHD41" s="691"/>
      <c r="DHE41" s="691"/>
      <c r="DHF41" s="691"/>
      <c r="DHG41" s="691"/>
      <c r="DHH41" s="691"/>
      <c r="DHI41" s="691"/>
      <c r="DHJ41" s="691"/>
      <c r="DHK41" s="691"/>
      <c r="DHL41" s="691"/>
      <c r="DHM41" s="691"/>
      <c r="DHN41" s="691"/>
      <c r="DHO41" s="691"/>
      <c r="DHP41" s="691"/>
      <c r="DHQ41" s="691"/>
      <c r="DHR41" s="691"/>
      <c r="DHS41" s="691"/>
      <c r="DHT41" s="691"/>
      <c r="DHU41" s="691"/>
      <c r="DHV41" s="691"/>
      <c r="DHW41" s="691"/>
      <c r="DHX41" s="691"/>
      <c r="DHY41" s="691"/>
      <c r="DHZ41" s="691"/>
      <c r="DIA41" s="691"/>
      <c r="DIB41" s="691"/>
      <c r="DIC41" s="691"/>
      <c r="DID41" s="691"/>
      <c r="DIE41" s="691"/>
      <c r="DIF41" s="691"/>
      <c r="DIG41" s="691"/>
      <c r="DIH41" s="691"/>
      <c r="DII41" s="691"/>
      <c r="DIJ41" s="691"/>
      <c r="DIK41" s="691"/>
      <c r="DIL41" s="691"/>
      <c r="DIM41" s="691"/>
      <c r="DIN41" s="691"/>
      <c r="DIO41" s="691"/>
      <c r="DIP41" s="691"/>
      <c r="DIQ41" s="691"/>
      <c r="DIR41" s="691"/>
      <c r="DIS41" s="691"/>
      <c r="DIT41" s="691"/>
      <c r="DIU41" s="691"/>
      <c r="DIV41" s="691"/>
      <c r="DIW41" s="691"/>
      <c r="DIX41" s="691"/>
      <c r="DIY41" s="691"/>
      <c r="DIZ41" s="691"/>
      <c r="DJA41" s="691"/>
      <c r="DJB41" s="691"/>
      <c r="DJC41" s="691"/>
      <c r="DJD41" s="691"/>
      <c r="DJE41" s="691"/>
      <c r="DJF41" s="691"/>
      <c r="DJG41" s="691"/>
      <c r="DJH41" s="691"/>
      <c r="DJI41" s="691"/>
      <c r="DJJ41" s="691"/>
      <c r="DJK41" s="691"/>
      <c r="DJL41" s="691"/>
      <c r="DJM41" s="691"/>
      <c r="DJN41" s="691"/>
      <c r="DJO41" s="691"/>
      <c r="DJP41" s="691"/>
      <c r="DJQ41" s="691"/>
      <c r="DJR41" s="691"/>
      <c r="DJS41" s="691"/>
      <c r="DJT41" s="691"/>
      <c r="DJU41" s="691"/>
      <c r="DJV41" s="691"/>
      <c r="DJW41" s="691"/>
      <c r="DJX41" s="691"/>
      <c r="DJY41" s="691"/>
      <c r="DJZ41" s="691"/>
      <c r="DKA41" s="691"/>
      <c r="DKB41" s="691"/>
      <c r="DKC41" s="691"/>
      <c r="DKD41" s="691"/>
      <c r="DKE41" s="691"/>
      <c r="DKF41" s="691"/>
      <c r="DKG41" s="691"/>
      <c r="DKH41" s="691"/>
      <c r="DKI41" s="691"/>
      <c r="DKJ41" s="691"/>
      <c r="DKK41" s="691"/>
      <c r="DKL41" s="691"/>
      <c r="DKM41" s="691"/>
      <c r="DKN41" s="691"/>
      <c r="DKO41" s="691"/>
      <c r="DKP41" s="691"/>
      <c r="DKQ41" s="691"/>
      <c r="DKR41" s="691"/>
      <c r="DKS41" s="691"/>
      <c r="DKT41" s="691"/>
      <c r="DKU41" s="691"/>
      <c r="DKV41" s="691"/>
      <c r="DKW41" s="691"/>
      <c r="DKX41" s="691"/>
      <c r="DKY41" s="691"/>
      <c r="DKZ41" s="691"/>
      <c r="DLA41" s="691"/>
      <c r="DLB41" s="691"/>
      <c r="DLC41" s="691"/>
      <c r="DLD41" s="691"/>
      <c r="DLE41" s="691"/>
      <c r="DLF41" s="691"/>
      <c r="DLG41" s="691"/>
      <c r="DLH41" s="691"/>
      <c r="DLI41" s="691"/>
      <c r="DLJ41" s="691"/>
      <c r="DLK41" s="691"/>
      <c r="DLL41" s="691"/>
      <c r="DLM41" s="691"/>
      <c r="DLN41" s="691"/>
      <c r="DLO41" s="691"/>
      <c r="DLP41" s="691"/>
      <c r="DLQ41" s="691"/>
      <c r="DLR41" s="691"/>
      <c r="DLS41" s="691"/>
      <c r="DLT41" s="691"/>
      <c r="DLU41" s="691"/>
      <c r="DLV41" s="691"/>
      <c r="DLW41" s="691"/>
      <c r="DLX41" s="691"/>
      <c r="DLY41" s="691"/>
      <c r="DLZ41" s="691"/>
      <c r="DMA41" s="691"/>
      <c r="DMB41" s="691"/>
      <c r="DMC41" s="691"/>
      <c r="DMD41" s="691"/>
      <c r="DME41" s="691"/>
      <c r="DMF41" s="691"/>
      <c r="DMG41" s="691"/>
      <c r="DMH41" s="691"/>
      <c r="DMI41" s="691"/>
      <c r="DMJ41" s="691"/>
      <c r="DMK41" s="691"/>
      <c r="DML41" s="691"/>
      <c r="DMM41" s="691"/>
      <c r="DMN41" s="691"/>
      <c r="DMO41" s="691"/>
      <c r="DMP41" s="691"/>
      <c r="DMQ41" s="691"/>
      <c r="DMR41" s="691"/>
      <c r="DMS41" s="691"/>
      <c r="DMT41" s="691"/>
      <c r="DMU41" s="691"/>
      <c r="DMV41" s="691"/>
      <c r="DMW41" s="691"/>
      <c r="DMX41" s="691"/>
      <c r="DMY41" s="691"/>
      <c r="DMZ41" s="691"/>
      <c r="DNA41" s="691"/>
      <c r="DNB41" s="691"/>
      <c r="DNC41" s="691"/>
      <c r="DND41" s="691"/>
      <c r="DNE41" s="691"/>
      <c r="DNF41" s="691"/>
      <c r="DNG41" s="691"/>
      <c r="DNH41" s="691"/>
      <c r="DNI41" s="691"/>
      <c r="DNJ41" s="691"/>
      <c r="DNK41" s="691"/>
      <c r="DNL41" s="691"/>
      <c r="DNM41" s="691"/>
      <c r="DNN41" s="691"/>
      <c r="DNO41" s="691"/>
      <c r="DNP41" s="691"/>
      <c r="DNQ41" s="691"/>
      <c r="DNR41" s="691"/>
      <c r="DNS41" s="691"/>
      <c r="DNT41" s="691"/>
      <c r="DNU41" s="691"/>
      <c r="DNV41" s="691"/>
      <c r="DNW41" s="691"/>
      <c r="DNX41" s="691"/>
      <c r="DNY41" s="691"/>
      <c r="DNZ41" s="691"/>
      <c r="DOA41" s="691"/>
      <c r="DOB41" s="691"/>
      <c r="DOC41" s="691"/>
      <c r="DOD41" s="691"/>
      <c r="DOE41" s="691"/>
      <c r="DOF41" s="691"/>
      <c r="DOG41" s="691"/>
      <c r="DOH41" s="691"/>
      <c r="DOI41" s="691"/>
      <c r="DOJ41" s="691"/>
      <c r="DOK41" s="691"/>
      <c r="DOL41" s="691"/>
      <c r="DOM41" s="691"/>
      <c r="DON41" s="691"/>
      <c r="DOO41" s="691"/>
      <c r="DOP41" s="691"/>
      <c r="DOQ41" s="691"/>
      <c r="DOR41" s="691"/>
      <c r="DOS41" s="691"/>
      <c r="DOT41" s="691"/>
      <c r="DOU41" s="691"/>
      <c r="DOV41" s="691"/>
      <c r="DOW41" s="691"/>
      <c r="DOX41" s="691"/>
      <c r="DOY41" s="691"/>
      <c r="DOZ41" s="691"/>
      <c r="DPA41" s="691"/>
      <c r="DPB41" s="691"/>
      <c r="DPC41" s="691"/>
      <c r="DPD41" s="691"/>
      <c r="DPE41" s="691"/>
      <c r="DPF41" s="691"/>
      <c r="DPG41" s="691"/>
      <c r="DPH41" s="691"/>
      <c r="DPI41" s="691"/>
      <c r="DPJ41" s="691"/>
      <c r="DPK41" s="691"/>
      <c r="DPL41" s="691"/>
      <c r="DPM41" s="691"/>
      <c r="DPN41" s="691"/>
      <c r="DPO41" s="691"/>
      <c r="DPP41" s="691"/>
      <c r="DPQ41" s="691"/>
      <c r="DPR41" s="691"/>
      <c r="DPS41" s="691"/>
      <c r="DPT41" s="691"/>
      <c r="DPU41" s="691"/>
      <c r="DPV41" s="691"/>
      <c r="DPW41" s="691"/>
      <c r="DPX41" s="691"/>
      <c r="DPY41" s="691"/>
      <c r="DPZ41" s="691"/>
      <c r="DQA41" s="691"/>
      <c r="DQB41" s="691"/>
      <c r="DQC41" s="691"/>
      <c r="DQD41" s="691"/>
      <c r="DQE41" s="691"/>
      <c r="DQF41" s="691"/>
      <c r="DQG41" s="691"/>
      <c r="DQH41" s="691"/>
      <c r="DQI41" s="691"/>
      <c r="DQJ41" s="691"/>
      <c r="DQK41" s="691"/>
      <c r="DQL41" s="691"/>
      <c r="DQM41" s="691"/>
      <c r="DQN41" s="691"/>
      <c r="DQO41" s="691"/>
      <c r="DQP41" s="691"/>
      <c r="DQQ41" s="691"/>
      <c r="DQR41" s="691"/>
      <c r="DQS41" s="691"/>
      <c r="DQT41" s="691"/>
      <c r="DQU41" s="691"/>
      <c r="DQV41" s="691"/>
      <c r="DQW41" s="691"/>
      <c r="DQX41" s="691"/>
      <c r="DQY41" s="691"/>
      <c r="DQZ41" s="691"/>
      <c r="DRA41" s="691"/>
      <c r="DRB41" s="691"/>
      <c r="DRC41" s="691"/>
      <c r="DRD41" s="691"/>
      <c r="DRE41" s="691"/>
      <c r="DRF41" s="691"/>
      <c r="DRG41" s="691"/>
      <c r="DRH41" s="691"/>
      <c r="DRI41" s="691"/>
      <c r="DRJ41" s="691"/>
      <c r="DRK41" s="691"/>
      <c r="DRL41" s="691"/>
      <c r="DRM41" s="691"/>
      <c r="DRN41" s="691"/>
      <c r="DRO41" s="691"/>
      <c r="DRP41" s="691"/>
      <c r="DRQ41" s="691"/>
      <c r="DRR41" s="691"/>
      <c r="DRS41" s="691"/>
      <c r="DRT41" s="691"/>
      <c r="DRU41" s="691"/>
      <c r="DRV41" s="691"/>
      <c r="DRW41" s="691"/>
      <c r="DRX41" s="691"/>
      <c r="DRY41" s="691"/>
      <c r="DRZ41" s="691"/>
      <c r="DSA41" s="691"/>
      <c r="DSB41" s="691"/>
      <c r="DSC41" s="691"/>
      <c r="DSD41" s="691"/>
      <c r="DSE41" s="691"/>
      <c r="DSF41" s="691"/>
      <c r="DSG41" s="691"/>
      <c r="DSH41" s="691"/>
      <c r="DSI41" s="691"/>
      <c r="DSJ41" s="691"/>
      <c r="DSK41" s="691"/>
      <c r="DSL41" s="691"/>
      <c r="DSM41" s="691"/>
      <c r="DSN41" s="691"/>
      <c r="DSO41" s="691"/>
      <c r="DSP41" s="691"/>
      <c r="DSQ41" s="691"/>
      <c r="DSR41" s="691"/>
      <c r="DSS41" s="691"/>
      <c r="DST41" s="691"/>
      <c r="DSU41" s="691"/>
      <c r="DSV41" s="691"/>
      <c r="DSW41" s="691"/>
      <c r="DSX41" s="691"/>
      <c r="DSY41" s="691"/>
      <c r="DSZ41" s="691"/>
      <c r="DTA41" s="691"/>
      <c r="DTB41" s="691"/>
      <c r="DTC41" s="691"/>
      <c r="DTD41" s="691"/>
      <c r="DTE41" s="691"/>
      <c r="DTF41" s="691"/>
      <c r="DTG41" s="691"/>
      <c r="DTH41" s="691"/>
      <c r="DTI41" s="691"/>
      <c r="DTJ41" s="691"/>
      <c r="DTK41" s="691"/>
      <c r="DTL41" s="691"/>
      <c r="DTM41" s="691"/>
      <c r="DTN41" s="691"/>
      <c r="DTO41" s="691"/>
      <c r="DTP41" s="691"/>
      <c r="DTQ41" s="691"/>
      <c r="DTR41" s="691"/>
      <c r="DTS41" s="691"/>
      <c r="DTT41" s="691"/>
      <c r="DTU41" s="691"/>
      <c r="DTV41" s="691"/>
      <c r="DTW41" s="691"/>
      <c r="DTX41" s="691"/>
      <c r="DTY41" s="691"/>
      <c r="DTZ41" s="691"/>
      <c r="DUA41" s="691"/>
      <c r="DUB41" s="691"/>
      <c r="DUC41" s="691"/>
      <c r="DUD41" s="691"/>
      <c r="DUE41" s="691"/>
      <c r="DUF41" s="691"/>
      <c r="DUG41" s="691"/>
      <c r="DUH41" s="691"/>
      <c r="DUI41" s="691"/>
      <c r="DUJ41" s="691"/>
      <c r="DUK41" s="691"/>
      <c r="DUL41" s="691"/>
      <c r="DUM41" s="691"/>
      <c r="DUN41" s="691"/>
      <c r="DUO41" s="691"/>
      <c r="DUP41" s="691"/>
      <c r="DUQ41" s="691"/>
      <c r="DUR41" s="691"/>
      <c r="DUS41" s="691"/>
      <c r="DUT41" s="691"/>
      <c r="DUU41" s="691"/>
      <c r="DUV41" s="691"/>
      <c r="DUW41" s="691"/>
      <c r="DUX41" s="691"/>
      <c r="DUY41" s="691"/>
      <c r="DUZ41" s="691"/>
      <c r="DVA41" s="691"/>
      <c r="DVB41" s="691"/>
      <c r="DVC41" s="691"/>
      <c r="DVD41" s="691"/>
      <c r="DVE41" s="691"/>
      <c r="DVF41" s="691"/>
      <c r="DVG41" s="691"/>
      <c r="DVH41" s="691"/>
      <c r="DVI41" s="691"/>
      <c r="DVJ41" s="691"/>
      <c r="DVK41" s="691"/>
      <c r="DVL41" s="691"/>
      <c r="DVM41" s="691"/>
      <c r="DVN41" s="691"/>
      <c r="DVO41" s="691"/>
      <c r="DVP41" s="691"/>
      <c r="DVQ41" s="691"/>
      <c r="DVR41" s="691"/>
      <c r="DVS41" s="691"/>
      <c r="DVT41" s="691"/>
      <c r="DVU41" s="691"/>
      <c r="DVV41" s="691"/>
      <c r="DVW41" s="691"/>
      <c r="DVX41" s="691"/>
      <c r="DVY41" s="691"/>
      <c r="DVZ41" s="691"/>
      <c r="DWA41" s="691"/>
      <c r="DWB41" s="691"/>
      <c r="DWC41" s="691"/>
      <c r="DWD41" s="691"/>
      <c r="DWE41" s="691"/>
      <c r="DWF41" s="691"/>
      <c r="DWG41" s="691"/>
      <c r="DWH41" s="691"/>
      <c r="DWI41" s="691"/>
      <c r="DWJ41" s="691"/>
      <c r="DWK41" s="691"/>
      <c r="DWL41" s="691"/>
      <c r="DWM41" s="691"/>
      <c r="DWN41" s="691"/>
      <c r="DWO41" s="691"/>
      <c r="DWP41" s="691"/>
      <c r="DWQ41" s="691"/>
      <c r="DWR41" s="691"/>
      <c r="DWS41" s="691"/>
      <c r="DWT41" s="691"/>
      <c r="DWU41" s="691"/>
      <c r="DWV41" s="691"/>
      <c r="DWW41" s="691"/>
      <c r="DWX41" s="691"/>
      <c r="DWY41" s="691"/>
      <c r="DWZ41" s="691"/>
      <c r="DXA41" s="691"/>
      <c r="DXB41" s="691"/>
      <c r="DXC41" s="691"/>
      <c r="DXD41" s="691"/>
      <c r="DXE41" s="691"/>
      <c r="DXF41" s="691"/>
      <c r="DXG41" s="691"/>
      <c r="DXH41" s="691"/>
      <c r="DXI41" s="691"/>
      <c r="DXJ41" s="691"/>
      <c r="DXK41" s="691"/>
      <c r="DXL41" s="691"/>
      <c r="DXM41" s="691"/>
      <c r="DXN41" s="691"/>
      <c r="DXO41" s="691"/>
      <c r="DXP41" s="691"/>
      <c r="DXQ41" s="691"/>
      <c r="DXR41" s="691"/>
      <c r="DXS41" s="691"/>
      <c r="DXT41" s="691"/>
      <c r="DXU41" s="691"/>
      <c r="DXV41" s="691"/>
      <c r="DXW41" s="691"/>
      <c r="DXX41" s="691"/>
      <c r="DXY41" s="691"/>
      <c r="DXZ41" s="691"/>
      <c r="DYA41" s="691"/>
      <c r="DYB41" s="691"/>
      <c r="DYC41" s="691"/>
      <c r="DYD41" s="691"/>
      <c r="DYE41" s="691"/>
      <c r="DYF41" s="691"/>
      <c r="DYG41" s="691"/>
      <c r="DYH41" s="691"/>
      <c r="DYI41" s="691"/>
      <c r="DYJ41" s="691"/>
      <c r="DYK41" s="691"/>
      <c r="DYL41" s="691"/>
      <c r="DYM41" s="691"/>
      <c r="DYN41" s="691"/>
      <c r="DYO41" s="691"/>
      <c r="DYP41" s="691"/>
      <c r="DYQ41" s="691"/>
      <c r="DYR41" s="691"/>
      <c r="DYS41" s="691"/>
      <c r="DYT41" s="691"/>
      <c r="DYU41" s="691"/>
      <c r="DYV41" s="691"/>
      <c r="DYW41" s="691"/>
      <c r="DYX41" s="691"/>
      <c r="DYY41" s="691"/>
      <c r="DYZ41" s="691"/>
      <c r="DZA41" s="691"/>
      <c r="DZB41" s="691"/>
      <c r="DZC41" s="691"/>
      <c r="DZD41" s="691"/>
      <c r="DZE41" s="691"/>
      <c r="DZF41" s="691"/>
      <c r="DZG41" s="691"/>
      <c r="DZH41" s="691"/>
      <c r="DZI41" s="691"/>
      <c r="DZJ41" s="691"/>
      <c r="DZK41" s="691"/>
      <c r="DZL41" s="691"/>
      <c r="DZM41" s="691"/>
      <c r="DZN41" s="691"/>
      <c r="DZO41" s="691"/>
      <c r="DZP41" s="691"/>
      <c r="DZQ41" s="691"/>
      <c r="DZR41" s="691"/>
      <c r="DZS41" s="691"/>
      <c r="DZT41" s="691"/>
      <c r="DZU41" s="691"/>
      <c r="DZV41" s="691"/>
      <c r="DZW41" s="691"/>
      <c r="DZX41" s="691"/>
      <c r="DZY41" s="691"/>
      <c r="DZZ41" s="691"/>
      <c r="EAA41" s="691"/>
      <c r="EAB41" s="691"/>
      <c r="EAC41" s="691"/>
      <c r="EAD41" s="691"/>
      <c r="EAE41" s="691"/>
      <c r="EAF41" s="691"/>
      <c r="EAG41" s="691"/>
      <c r="EAH41" s="691"/>
      <c r="EAI41" s="691"/>
      <c r="EAJ41" s="691"/>
      <c r="EAK41" s="691"/>
      <c r="EAL41" s="691"/>
      <c r="EAM41" s="691"/>
      <c r="EAN41" s="691"/>
      <c r="EAO41" s="691"/>
      <c r="EAP41" s="691"/>
      <c r="EAQ41" s="691"/>
      <c r="EAR41" s="691"/>
      <c r="EAS41" s="691"/>
      <c r="EAT41" s="691"/>
      <c r="EAU41" s="691"/>
      <c r="EAV41" s="691"/>
      <c r="EAW41" s="691"/>
      <c r="EAX41" s="691"/>
      <c r="EAY41" s="691"/>
      <c r="EAZ41" s="691"/>
      <c r="EBA41" s="691"/>
      <c r="EBB41" s="691"/>
      <c r="EBC41" s="691"/>
      <c r="EBD41" s="691"/>
      <c r="EBE41" s="691"/>
      <c r="EBF41" s="691"/>
      <c r="EBG41" s="691"/>
      <c r="EBH41" s="691"/>
      <c r="EBI41" s="691"/>
      <c r="EBJ41" s="691"/>
      <c r="EBK41" s="691"/>
      <c r="EBL41" s="691"/>
      <c r="EBM41" s="691"/>
      <c r="EBN41" s="691"/>
      <c r="EBO41" s="691"/>
      <c r="EBP41" s="691"/>
      <c r="EBQ41" s="691"/>
      <c r="EBR41" s="691"/>
      <c r="EBS41" s="691"/>
      <c r="EBT41" s="691"/>
      <c r="EBU41" s="691"/>
      <c r="EBV41" s="691"/>
      <c r="EBW41" s="691"/>
      <c r="EBX41" s="691"/>
      <c r="EBY41" s="691"/>
      <c r="EBZ41" s="691"/>
      <c r="ECA41" s="691"/>
      <c r="ECB41" s="691"/>
      <c r="ECC41" s="691"/>
      <c r="ECD41" s="691"/>
      <c r="ECE41" s="691"/>
      <c r="ECF41" s="691"/>
      <c r="ECG41" s="691"/>
      <c r="ECH41" s="691"/>
      <c r="ECI41" s="691"/>
      <c r="ECJ41" s="691"/>
      <c r="ECK41" s="691"/>
      <c r="ECL41" s="691"/>
      <c r="ECM41" s="691"/>
      <c r="ECN41" s="691"/>
      <c r="ECO41" s="691"/>
      <c r="ECP41" s="691"/>
      <c r="ECQ41" s="691"/>
      <c r="ECR41" s="691"/>
      <c r="ECS41" s="691"/>
      <c r="ECT41" s="691"/>
      <c r="ECU41" s="691"/>
      <c r="ECV41" s="691"/>
      <c r="ECW41" s="691"/>
      <c r="ECX41" s="691"/>
      <c r="ECY41" s="691"/>
      <c r="ECZ41" s="691"/>
      <c r="EDA41" s="691"/>
      <c r="EDB41" s="691"/>
      <c r="EDC41" s="691"/>
      <c r="EDD41" s="691"/>
      <c r="EDE41" s="691"/>
      <c r="EDF41" s="691"/>
      <c r="EDG41" s="691"/>
      <c r="EDH41" s="691"/>
      <c r="EDI41" s="691"/>
      <c r="EDJ41" s="691"/>
      <c r="EDK41" s="691"/>
      <c r="EDL41" s="691"/>
      <c r="EDM41" s="691"/>
      <c r="EDN41" s="691"/>
      <c r="EDO41" s="691"/>
      <c r="EDP41" s="691"/>
      <c r="EDQ41" s="691"/>
      <c r="EDR41" s="691"/>
      <c r="EDS41" s="691"/>
      <c r="EDT41" s="691"/>
      <c r="EDU41" s="691"/>
      <c r="EDV41" s="691"/>
      <c r="EDW41" s="691"/>
      <c r="EDX41" s="691"/>
      <c r="EDY41" s="691"/>
      <c r="EDZ41" s="691"/>
      <c r="EEA41" s="691"/>
      <c r="EEB41" s="691"/>
      <c r="EEC41" s="691"/>
      <c r="EED41" s="691"/>
      <c r="EEE41" s="691"/>
      <c r="EEF41" s="691"/>
      <c r="EEG41" s="691"/>
      <c r="EEH41" s="691"/>
      <c r="EEI41" s="691"/>
      <c r="EEJ41" s="691"/>
      <c r="EEK41" s="691"/>
      <c r="EEL41" s="691"/>
      <c r="EEM41" s="691"/>
      <c r="EEN41" s="691"/>
      <c r="EEO41" s="691"/>
      <c r="EEP41" s="691"/>
      <c r="EEQ41" s="691"/>
      <c r="EER41" s="691"/>
      <c r="EES41" s="691"/>
      <c r="EET41" s="691"/>
      <c r="EEU41" s="691"/>
      <c r="EEV41" s="691"/>
      <c r="EEW41" s="691"/>
      <c r="EEX41" s="691"/>
      <c r="EEY41" s="691"/>
      <c r="EEZ41" s="691"/>
      <c r="EFA41" s="691"/>
      <c r="EFB41" s="691"/>
      <c r="EFC41" s="691"/>
      <c r="EFD41" s="691"/>
      <c r="EFE41" s="691"/>
      <c r="EFF41" s="691"/>
      <c r="EFG41" s="691"/>
      <c r="EFH41" s="691"/>
      <c r="EFI41" s="691"/>
      <c r="EFJ41" s="691"/>
      <c r="EFK41" s="691"/>
      <c r="EFL41" s="691"/>
      <c r="EFM41" s="691"/>
      <c r="EFN41" s="691"/>
      <c r="EFO41" s="691"/>
      <c r="EFP41" s="691"/>
      <c r="EFQ41" s="691"/>
      <c r="EFR41" s="691"/>
      <c r="EFS41" s="691"/>
      <c r="EFT41" s="691"/>
      <c r="EFU41" s="691"/>
      <c r="EFV41" s="691"/>
      <c r="EFW41" s="691"/>
      <c r="EFX41" s="691"/>
      <c r="EFY41" s="691"/>
      <c r="EFZ41" s="691"/>
      <c r="EGA41" s="691"/>
      <c r="EGB41" s="691"/>
      <c r="EGC41" s="691"/>
      <c r="EGD41" s="691"/>
      <c r="EGE41" s="691"/>
      <c r="EGF41" s="691"/>
      <c r="EGG41" s="691"/>
      <c r="EGH41" s="691"/>
      <c r="EGI41" s="691"/>
      <c r="EGJ41" s="691"/>
      <c r="EGK41" s="691"/>
      <c r="EGL41" s="691"/>
      <c r="EGM41" s="691"/>
      <c r="EGN41" s="691"/>
      <c r="EGO41" s="691"/>
      <c r="EGP41" s="691"/>
      <c r="EGQ41" s="691"/>
      <c r="EGR41" s="691"/>
      <c r="EGS41" s="691"/>
      <c r="EGT41" s="691"/>
      <c r="EGU41" s="691"/>
      <c r="EGV41" s="691"/>
      <c r="EGW41" s="691"/>
      <c r="EGX41" s="691"/>
      <c r="EGY41" s="691"/>
      <c r="EGZ41" s="691"/>
      <c r="EHA41" s="691"/>
      <c r="EHB41" s="691"/>
      <c r="EHC41" s="691"/>
      <c r="EHD41" s="691"/>
      <c r="EHE41" s="691"/>
      <c r="EHF41" s="691"/>
      <c r="EHG41" s="691"/>
      <c r="EHH41" s="691"/>
      <c r="EHI41" s="691"/>
      <c r="EHJ41" s="691"/>
      <c r="EHK41" s="691"/>
      <c r="EHL41" s="691"/>
      <c r="EHM41" s="691"/>
      <c r="EHN41" s="691"/>
      <c r="EHO41" s="691"/>
      <c r="EHP41" s="691"/>
      <c r="EHQ41" s="691"/>
      <c r="EHR41" s="691"/>
      <c r="EHS41" s="691"/>
      <c r="EHT41" s="691"/>
      <c r="EHU41" s="691"/>
      <c r="EHV41" s="691"/>
      <c r="EHW41" s="691"/>
      <c r="EHX41" s="691"/>
      <c r="EHY41" s="691"/>
      <c r="EHZ41" s="691"/>
      <c r="EIA41" s="691"/>
      <c r="EIB41" s="691"/>
      <c r="EIC41" s="691"/>
      <c r="EID41" s="691"/>
      <c r="EIE41" s="691"/>
      <c r="EIF41" s="691"/>
      <c r="EIG41" s="691"/>
      <c r="EIH41" s="691"/>
      <c r="EII41" s="691"/>
      <c r="EIJ41" s="691"/>
      <c r="EIK41" s="691"/>
      <c r="EIL41" s="691"/>
      <c r="EIM41" s="691"/>
      <c r="EIN41" s="691"/>
      <c r="EIO41" s="691"/>
      <c r="EIP41" s="691"/>
      <c r="EIQ41" s="691"/>
      <c r="EIR41" s="691"/>
      <c r="EIS41" s="691"/>
      <c r="EIT41" s="691"/>
      <c r="EIU41" s="691"/>
      <c r="EIV41" s="691"/>
      <c r="EIW41" s="691"/>
      <c r="EIX41" s="691"/>
      <c r="EIY41" s="691"/>
      <c r="EIZ41" s="691"/>
      <c r="EJA41" s="691"/>
      <c r="EJB41" s="691"/>
      <c r="EJC41" s="691"/>
      <c r="EJD41" s="691"/>
      <c r="EJE41" s="691"/>
      <c r="EJF41" s="691"/>
      <c r="EJG41" s="691"/>
      <c r="EJH41" s="691"/>
      <c r="EJI41" s="691"/>
      <c r="EJJ41" s="691"/>
      <c r="EJK41" s="691"/>
      <c r="EJL41" s="691"/>
      <c r="EJM41" s="691"/>
      <c r="EJN41" s="691"/>
      <c r="EJO41" s="691"/>
      <c r="EJP41" s="691"/>
      <c r="EJQ41" s="691"/>
      <c r="EJR41" s="691"/>
      <c r="EJS41" s="691"/>
      <c r="EJT41" s="691"/>
      <c r="EJU41" s="691"/>
      <c r="EJV41" s="691"/>
      <c r="EJW41" s="691"/>
      <c r="EJX41" s="691"/>
      <c r="EJY41" s="691"/>
      <c r="EJZ41" s="691"/>
      <c r="EKA41" s="691"/>
      <c r="EKB41" s="691"/>
      <c r="EKC41" s="691"/>
      <c r="EKD41" s="691"/>
      <c r="EKE41" s="691"/>
      <c r="EKF41" s="691"/>
      <c r="EKG41" s="691"/>
      <c r="EKH41" s="691"/>
      <c r="EKI41" s="691"/>
      <c r="EKJ41" s="691"/>
      <c r="EKK41" s="691"/>
      <c r="EKL41" s="691"/>
      <c r="EKM41" s="691"/>
      <c r="EKN41" s="691"/>
      <c r="EKO41" s="691"/>
      <c r="EKP41" s="691"/>
      <c r="EKQ41" s="691"/>
      <c r="EKR41" s="691"/>
      <c r="EKS41" s="691"/>
      <c r="EKT41" s="691"/>
      <c r="EKU41" s="691"/>
      <c r="EKV41" s="691"/>
      <c r="EKW41" s="691"/>
      <c r="EKX41" s="691"/>
      <c r="EKY41" s="691"/>
      <c r="EKZ41" s="691"/>
      <c r="ELA41" s="691"/>
      <c r="ELB41" s="691"/>
      <c r="ELC41" s="691"/>
      <c r="ELD41" s="691"/>
      <c r="ELE41" s="691"/>
      <c r="ELF41" s="691"/>
      <c r="ELG41" s="691"/>
      <c r="ELH41" s="691"/>
      <c r="ELI41" s="691"/>
      <c r="ELJ41" s="691"/>
      <c r="ELK41" s="691"/>
      <c r="ELL41" s="691"/>
      <c r="ELM41" s="691"/>
      <c r="ELN41" s="691"/>
      <c r="ELO41" s="691"/>
      <c r="ELP41" s="691"/>
      <c r="ELQ41" s="691"/>
      <c r="ELR41" s="691"/>
      <c r="ELS41" s="691"/>
      <c r="ELT41" s="691"/>
      <c r="ELU41" s="691"/>
      <c r="ELV41" s="691"/>
      <c r="ELW41" s="691"/>
      <c r="ELX41" s="691"/>
      <c r="ELY41" s="691"/>
      <c r="ELZ41" s="691"/>
      <c r="EMA41" s="691"/>
      <c r="EMB41" s="691"/>
      <c r="EMC41" s="691"/>
      <c r="EMD41" s="691"/>
      <c r="EME41" s="691"/>
      <c r="EMF41" s="691"/>
      <c r="EMG41" s="691"/>
      <c r="EMH41" s="691"/>
      <c r="EMI41" s="691"/>
      <c r="EMJ41" s="691"/>
      <c r="EMK41" s="691"/>
      <c r="EML41" s="691"/>
      <c r="EMM41" s="691"/>
      <c r="EMN41" s="691"/>
      <c r="EMO41" s="691"/>
      <c r="EMP41" s="691"/>
      <c r="EMQ41" s="691"/>
      <c r="EMR41" s="691"/>
      <c r="EMS41" s="691"/>
      <c r="EMT41" s="691"/>
      <c r="EMU41" s="691"/>
      <c r="EMV41" s="691"/>
      <c r="EMW41" s="691"/>
      <c r="EMX41" s="691"/>
      <c r="EMY41" s="691"/>
      <c r="EMZ41" s="691"/>
      <c r="ENA41" s="691"/>
      <c r="ENB41" s="691"/>
      <c r="ENC41" s="691"/>
      <c r="END41" s="691"/>
      <c r="ENE41" s="691"/>
      <c r="ENF41" s="691"/>
      <c r="ENG41" s="691"/>
      <c r="ENH41" s="691"/>
      <c r="ENI41" s="691"/>
      <c r="ENJ41" s="691"/>
      <c r="ENK41" s="691"/>
      <c r="ENL41" s="691"/>
      <c r="ENM41" s="691"/>
      <c r="ENN41" s="691"/>
      <c r="ENO41" s="691"/>
      <c r="ENP41" s="691"/>
      <c r="ENQ41" s="691"/>
      <c r="ENR41" s="691"/>
      <c r="ENS41" s="691"/>
      <c r="ENT41" s="691"/>
      <c r="ENU41" s="691"/>
      <c r="ENV41" s="691"/>
      <c r="ENW41" s="691"/>
      <c r="ENX41" s="691"/>
      <c r="ENY41" s="691"/>
      <c r="ENZ41" s="691"/>
      <c r="EOA41" s="691"/>
      <c r="EOB41" s="691"/>
      <c r="EOC41" s="691"/>
      <c r="EOD41" s="691"/>
      <c r="EOE41" s="691"/>
      <c r="EOF41" s="691"/>
      <c r="EOG41" s="691"/>
      <c r="EOH41" s="691"/>
      <c r="EOI41" s="691"/>
      <c r="EOJ41" s="691"/>
      <c r="EOK41" s="691"/>
      <c r="EOL41" s="691"/>
      <c r="EOM41" s="691"/>
      <c r="EON41" s="691"/>
      <c r="EOO41" s="691"/>
      <c r="EOP41" s="691"/>
      <c r="EOQ41" s="691"/>
      <c r="EOR41" s="691"/>
      <c r="EOS41" s="691"/>
      <c r="EOT41" s="691"/>
      <c r="EOU41" s="691"/>
      <c r="EOV41" s="691"/>
      <c r="EOW41" s="691"/>
      <c r="EOX41" s="691"/>
      <c r="EOY41" s="691"/>
      <c r="EOZ41" s="691"/>
      <c r="EPA41" s="691"/>
      <c r="EPB41" s="691"/>
      <c r="EPC41" s="691"/>
      <c r="EPD41" s="691"/>
      <c r="EPE41" s="691"/>
      <c r="EPF41" s="691"/>
      <c r="EPG41" s="691"/>
      <c r="EPH41" s="691"/>
      <c r="EPI41" s="691"/>
      <c r="EPJ41" s="691"/>
      <c r="EPK41" s="691"/>
      <c r="EPL41" s="691"/>
      <c r="EPM41" s="691"/>
      <c r="EPN41" s="691"/>
      <c r="EPO41" s="691"/>
      <c r="EPP41" s="691"/>
      <c r="EPQ41" s="691"/>
      <c r="EPR41" s="691"/>
      <c r="EPS41" s="691"/>
      <c r="EPT41" s="691"/>
      <c r="EPU41" s="691"/>
      <c r="EPV41" s="691"/>
      <c r="EPW41" s="691"/>
      <c r="EPX41" s="691"/>
      <c r="EPY41" s="691"/>
      <c r="EPZ41" s="691"/>
      <c r="EQA41" s="691"/>
      <c r="EQB41" s="691"/>
      <c r="EQC41" s="691"/>
      <c r="EQD41" s="691"/>
      <c r="EQE41" s="691"/>
      <c r="EQF41" s="691"/>
      <c r="EQG41" s="691"/>
      <c r="EQH41" s="691"/>
      <c r="EQI41" s="691"/>
      <c r="EQJ41" s="691"/>
      <c r="EQK41" s="691"/>
      <c r="EQL41" s="691"/>
      <c r="EQM41" s="691"/>
      <c r="EQN41" s="691"/>
      <c r="EQO41" s="691"/>
      <c r="EQP41" s="691"/>
      <c r="EQQ41" s="691"/>
      <c r="EQR41" s="691"/>
      <c r="EQS41" s="691"/>
      <c r="EQT41" s="691"/>
      <c r="EQU41" s="691"/>
      <c r="EQV41" s="691"/>
      <c r="EQW41" s="691"/>
      <c r="EQX41" s="691"/>
      <c r="EQY41" s="691"/>
      <c r="EQZ41" s="691"/>
      <c r="ERA41" s="691"/>
      <c r="ERB41" s="691"/>
      <c r="ERC41" s="691"/>
      <c r="ERD41" s="691"/>
      <c r="ERE41" s="691"/>
      <c r="ERF41" s="691"/>
      <c r="ERG41" s="691"/>
      <c r="ERH41" s="691"/>
      <c r="ERI41" s="691"/>
      <c r="ERJ41" s="691"/>
      <c r="ERK41" s="691"/>
      <c r="ERL41" s="691"/>
      <c r="ERM41" s="691"/>
      <c r="ERN41" s="691"/>
      <c r="ERO41" s="691"/>
      <c r="ERP41" s="691"/>
      <c r="ERQ41" s="691"/>
      <c r="ERR41" s="691"/>
      <c r="ERS41" s="691"/>
      <c r="ERT41" s="691"/>
      <c r="ERU41" s="691"/>
      <c r="ERV41" s="691"/>
      <c r="ERW41" s="691"/>
      <c r="ERX41" s="691"/>
      <c r="ERY41" s="691"/>
      <c r="ERZ41" s="691"/>
      <c r="ESA41" s="691"/>
      <c r="ESB41" s="691"/>
      <c r="ESC41" s="691"/>
      <c r="ESD41" s="691"/>
      <c r="ESE41" s="691"/>
      <c r="ESF41" s="691"/>
      <c r="ESG41" s="691"/>
      <c r="ESH41" s="691"/>
      <c r="ESI41" s="691"/>
      <c r="ESJ41" s="691"/>
      <c r="ESK41" s="691"/>
      <c r="ESL41" s="691"/>
      <c r="ESM41" s="691"/>
      <c r="ESN41" s="691"/>
      <c r="ESO41" s="691"/>
      <c r="ESP41" s="691"/>
      <c r="ESQ41" s="691"/>
      <c r="ESR41" s="691"/>
      <c r="ESS41" s="691"/>
      <c r="EST41" s="691"/>
      <c r="ESU41" s="691"/>
      <c r="ESV41" s="691"/>
      <c r="ESW41" s="691"/>
      <c r="ESX41" s="691"/>
      <c r="ESY41" s="691"/>
      <c r="ESZ41" s="691"/>
      <c r="ETA41" s="691"/>
      <c r="ETB41" s="691"/>
      <c r="ETC41" s="691"/>
      <c r="ETD41" s="691"/>
      <c r="ETE41" s="691"/>
      <c r="ETF41" s="691"/>
      <c r="ETG41" s="691"/>
      <c r="ETH41" s="691"/>
      <c r="ETI41" s="691"/>
      <c r="ETJ41" s="691"/>
      <c r="ETK41" s="691"/>
      <c r="ETL41" s="691"/>
      <c r="ETM41" s="691"/>
      <c r="ETN41" s="691"/>
      <c r="ETO41" s="691"/>
      <c r="ETP41" s="691"/>
      <c r="ETQ41" s="691"/>
      <c r="ETR41" s="691"/>
      <c r="ETS41" s="691"/>
      <c r="ETT41" s="691"/>
      <c r="ETU41" s="691"/>
      <c r="ETV41" s="691"/>
      <c r="ETW41" s="691"/>
      <c r="ETX41" s="691"/>
      <c r="ETY41" s="691"/>
      <c r="ETZ41" s="691"/>
      <c r="EUA41" s="691"/>
      <c r="EUB41" s="691"/>
      <c r="EUC41" s="691"/>
      <c r="EUD41" s="691"/>
      <c r="EUE41" s="691"/>
      <c r="EUF41" s="691"/>
      <c r="EUG41" s="691"/>
      <c r="EUH41" s="691"/>
      <c r="EUI41" s="691"/>
      <c r="EUJ41" s="691"/>
      <c r="EUK41" s="691"/>
      <c r="EUL41" s="691"/>
      <c r="EUM41" s="691"/>
      <c r="EUN41" s="691"/>
      <c r="EUO41" s="691"/>
      <c r="EUP41" s="691"/>
      <c r="EUQ41" s="691"/>
      <c r="EUR41" s="691"/>
      <c r="EUS41" s="691"/>
      <c r="EUT41" s="691"/>
      <c r="EUU41" s="691"/>
      <c r="EUV41" s="691"/>
      <c r="EUW41" s="691"/>
      <c r="EUX41" s="691"/>
      <c r="EUY41" s="691"/>
      <c r="EUZ41" s="691"/>
      <c r="EVA41" s="691"/>
      <c r="EVB41" s="691"/>
      <c r="EVC41" s="691"/>
      <c r="EVD41" s="691"/>
      <c r="EVE41" s="691"/>
      <c r="EVF41" s="691"/>
      <c r="EVG41" s="691"/>
      <c r="EVH41" s="691"/>
      <c r="EVI41" s="691"/>
      <c r="EVJ41" s="691"/>
      <c r="EVK41" s="691"/>
      <c r="EVL41" s="691"/>
      <c r="EVM41" s="691"/>
      <c r="EVN41" s="691"/>
      <c r="EVO41" s="691"/>
      <c r="EVP41" s="691"/>
      <c r="EVQ41" s="691"/>
      <c r="EVR41" s="691"/>
      <c r="EVS41" s="691"/>
      <c r="EVT41" s="691"/>
      <c r="EVU41" s="691"/>
      <c r="EVV41" s="691"/>
      <c r="EVW41" s="691"/>
      <c r="EVX41" s="691"/>
      <c r="EVY41" s="691"/>
      <c r="EVZ41" s="691"/>
      <c r="EWA41" s="691"/>
      <c r="EWB41" s="691"/>
      <c r="EWC41" s="691"/>
      <c r="EWD41" s="691"/>
      <c r="EWE41" s="691"/>
      <c r="EWF41" s="691"/>
      <c r="EWG41" s="691"/>
      <c r="EWH41" s="691"/>
      <c r="EWI41" s="691"/>
      <c r="EWJ41" s="691"/>
      <c r="EWK41" s="691"/>
      <c r="EWL41" s="691"/>
      <c r="EWM41" s="691"/>
      <c r="EWN41" s="691"/>
      <c r="EWO41" s="691"/>
      <c r="EWP41" s="691"/>
      <c r="EWQ41" s="691"/>
      <c r="EWR41" s="691"/>
      <c r="EWS41" s="691"/>
      <c r="EWT41" s="691"/>
      <c r="EWU41" s="691"/>
      <c r="EWV41" s="691"/>
      <c r="EWW41" s="691"/>
      <c r="EWX41" s="691"/>
      <c r="EWY41" s="691"/>
      <c r="EWZ41" s="691"/>
      <c r="EXA41" s="691"/>
      <c r="EXB41" s="691"/>
      <c r="EXC41" s="691"/>
      <c r="EXD41" s="691"/>
      <c r="EXE41" s="691"/>
      <c r="EXF41" s="691"/>
      <c r="EXG41" s="691"/>
      <c r="EXH41" s="691"/>
      <c r="EXI41" s="691"/>
      <c r="EXJ41" s="691"/>
      <c r="EXK41" s="691"/>
      <c r="EXL41" s="691"/>
      <c r="EXM41" s="691"/>
      <c r="EXN41" s="691"/>
      <c r="EXO41" s="691"/>
      <c r="EXP41" s="691"/>
      <c r="EXQ41" s="691"/>
      <c r="EXR41" s="691"/>
      <c r="EXS41" s="691"/>
      <c r="EXT41" s="691"/>
      <c r="EXU41" s="691"/>
      <c r="EXV41" s="691"/>
      <c r="EXW41" s="691"/>
      <c r="EXX41" s="691"/>
      <c r="EXY41" s="691"/>
      <c r="EXZ41" s="691"/>
      <c r="EYA41" s="691"/>
      <c r="EYB41" s="691"/>
      <c r="EYC41" s="691"/>
      <c r="EYD41" s="691"/>
      <c r="EYE41" s="691"/>
      <c r="EYF41" s="691"/>
      <c r="EYG41" s="691"/>
      <c r="EYH41" s="691"/>
      <c r="EYI41" s="691"/>
      <c r="EYJ41" s="691"/>
      <c r="EYK41" s="691"/>
      <c r="EYL41" s="691"/>
      <c r="EYM41" s="691"/>
      <c r="EYN41" s="691"/>
      <c r="EYO41" s="691"/>
      <c r="EYP41" s="691"/>
      <c r="EYQ41" s="691"/>
      <c r="EYR41" s="691"/>
      <c r="EYS41" s="691"/>
      <c r="EYT41" s="691"/>
      <c r="EYU41" s="691"/>
      <c r="EYV41" s="691"/>
      <c r="EYW41" s="691"/>
      <c r="EYX41" s="691"/>
      <c r="EYY41" s="691"/>
      <c r="EYZ41" s="691"/>
      <c r="EZA41" s="691"/>
      <c r="EZB41" s="691"/>
      <c r="EZC41" s="691"/>
      <c r="EZD41" s="691"/>
      <c r="EZE41" s="691"/>
      <c r="EZF41" s="691"/>
      <c r="EZG41" s="691"/>
      <c r="EZH41" s="691"/>
      <c r="EZI41" s="691"/>
      <c r="EZJ41" s="691"/>
      <c r="EZK41" s="691"/>
      <c r="EZL41" s="691"/>
      <c r="EZM41" s="691"/>
      <c r="EZN41" s="691"/>
      <c r="EZO41" s="691"/>
      <c r="EZP41" s="691"/>
      <c r="EZQ41" s="691"/>
      <c r="EZR41" s="691"/>
      <c r="EZS41" s="691"/>
      <c r="EZT41" s="691"/>
      <c r="EZU41" s="691"/>
      <c r="EZV41" s="691"/>
      <c r="EZW41" s="691"/>
      <c r="EZX41" s="691"/>
      <c r="EZY41" s="691"/>
      <c r="EZZ41" s="691"/>
      <c r="FAA41" s="691"/>
      <c r="FAB41" s="691"/>
      <c r="FAC41" s="691"/>
      <c r="FAD41" s="691"/>
      <c r="FAE41" s="691"/>
      <c r="FAF41" s="691"/>
      <c r="FAG41" s="691"/>
      <c r="FAH41" s="691"/>
      <c r="FAI41" s="691"/>
      <c r="FAJ41" s="691"/>
      <c r="FAK41" s="691"/>
      <c r="FAL41" s="691"/>
      <c r="FAM41" s="691"/>
      <c r="FAN41" s="691"/>
      <c r="FAO41" s="691"/>
      <c r="FAP41" s="691"/>
      <c r="FAQ41" s="691"/>
      <c r="FAR41" s="691"/>
      <c r="FAS41" s="691"/>
      <c r="FAT41" s="691"/>
      <c r="FAU41" s="691"/>
      <c r="FAV41" s="691"/>
      <c r="FAW41" s="691"/>
      <c r="FAX41" s="691"/>
      <c r="FAY41" s="691"/>
      <c r="FAZ41" s="691"/>
      <c r="FBA41" s="691"/>
      <c r="FBB41" s="691"/>
      <c r="FBC41" s="691"/>
      <c r="FBD41" s="691"/>
      <c r="FBE41" s="691"/>
      <c r="FBF41" s="691"/>
      <c r="FBG41" s="691"/>
      <c r="FBH41" s="691"/>
      <c r="FBI41" s="691"/>
      <c r="FBJ41" s="691"/>
      <c r="FBK41" s="691"/>
      <c r="FBL41" s="691"/>
      <c r="FBM41" s="691"/>
      <c r="FBN41" s="691"/>
      <c r="FBO41" s="691"/>
      <c r="FBP41" s="691"/>
      <c r="FBQ41" s="691"/>
      <c r="FBR41" s="691"/>
      <c r="FBS41" s="691"/>
      <c r="FBT41" s="691"/>
      <c r="FBU41" s="691"/>
      <c r="FBV41" s="691"/>
      <c r="FBW41" s="691"/>
      <c r="FBX41" s="691"/>
      <c r="FBY41" s="691"/>
      <c r="FBZ41" s="691"/>
      <c r="FCA41" s="691"/>
      <c r="FCB41" s="691"/>
      <c r="FCC41" s="691"/>
      <c r="FCD41" s="691"/>
      <c r="FCE41" s="691"/>
      <c r="FCF41" s="691"/>
      <c r="FCG41" s="691"/>
      <c r="FCH41" s="691"/>
      <c r="FCI41" s="691"/>
      <c r="FCJ41" s="691"/>
      <c r="FCK41" s="691"/>
      <c r="FCL41" s="691"/>
      <c r="FCM41" s="691"/>
      <c r="FCN41" s="691"/>
      <c r="FCO41" s="691"/>
      <c r="FCP41" s="691"/>
      <c r="FCQ41" s="691"/>
      <c r="FCR41" s="691"/>
      <c r="FCS41" s="691"/>
      <c r="FCT41" s="691"/>
      <c r="FCU41" s="691"/>
      <c r="FCV41" s="691"/>
      <c r="FCW41" s="691"/>
      <c r="FCX41" s="691"/>
      <c r="FCY41" s="691"/>
      <c r="FCZ41" s="691"/>
      <c r="FDA41" s="691"/>
      <c r="FDB41" s="691"/>
      <c r="FDC41" s="691"/>
      <c r="FDD41" s="691"/>
      <c r="FDE41" s="691"/>
      <c r="FDF41" s="691"/>
      <c r="FDG41" s="691"/>
      <c r="FDH41" s="691"/>
      <c r="FDI41" s="691"/>
      <c r="FDJ41" s="691"/>
      <c r="FDK41" s="691"/>
      <c r="FDL41" s="691"/>
      <c r="FDM41" s="691"/>
      <c r="FDN41" s="691"/>
      <c r="FDO41" s="691"/>
      <c r="FDP41" s="691"/>
      <c r="FDQ41" s="691"/>
      <c r="FDR41" s="691"/>
      <c r="FDS41" s="691"/>
      <c r="FDT41" s="691"/>
      <c r="FDU41" s="691"/>
      <c r="FDV41" s="691"/>
      <c r="FDW41" s="691"/>
      <c r="FDX41" s="691"/>
      <c r="FDY41" s="691"/>
      <c r="FDZ41" s="691"/>
      <c r="FEA41" s="691"/>
      <c r="FEB41" s="691"/>
      <c r="FEC41" s="691"/>
      <c r="FED41" s="691"/>
      <c r="FEE41" s="691"/>
      <c r="FEF41" s="691"/>
      <c r="FEG41" s="691"/>
      <c r="FEH41" s="691"/>
      <c r="FEI41" s="691"/>
      <c r="FEJ41" s="691"/>
      <c r="FEK41" s="691"/>
      <c r="FEL41" s="691"/>
      <c r="FEM41" s="691"/>
      <c r="FEN41" s="691"/>
      <c r="FEO41" s="691"/>
      <c r="FEP41" s="691"/>
      <c r="FEQ41" s="691"/>
      <c r="FER41" s="691"/>
      <c r="FES41" s="691"/>
      <c r="FET41" s="691"/>
      <c r="FEU41" s="691"/>
      <c r="FEV41" s="691"/>
      <c r="FEW41" s="691"/>
      <c r="FEX41" s="691"/>
      <c r="FEY41" s="691"/>
      <c r="FEZ41" s="691"/>
      <c r="FFA41" s="691"/>
      <c r="FFB41" s="691"/>
      <c r="FFC41" s="691"/>
      <c r="FFD41" s="691"/>
      <c r="FFE41" s="691"/>
      <c r="FFF41" s="691"/>
      <c r="FFG41" s="691"/>
      <c r="FFH41" s="691"/>
      <c r="FFI41" s="691"/>
      <c r="FFJ41" s="691"/>
      <c r="FFK41" s="691"/>
      <c r="FFL41" s="691"/>
      <c r="FFM41" s="691"/>
      <c r="FFN41" s="691"/>
      <c r="FFO41" s="691"/>
      <c r="FFP41" s="691"/>
      <c r="FFQ41" s="691"/>
      <c r="FFR41" s="691"/>
      <c r="FFS41" s="691"/>
      <c r="FFT41" s="691"/>
      <c r="FFU41" s="691"/>
      <c r="FFV41" s="691"/>
      <c r="FFW41" s="691"/>
      <c r="FFX41" s="691"/>
      <c r="FFY41" s="691"/>
      <c r="FFZ41" s="691"/>
      <c r="FGA41" s="691"/>
      <c r="FGB41" s="691"/>
      <c r="FGC41" s="691"/>
      <c r="FGD41" s="691"/>
      <c r="FGE41" s="691"/>
      <c r="FGF41" s="691"/>
      <c r="FGG41" s="691"/>
      <c r="FGH41" s="691"/>
      <c r="FGI41" s="691"/>
      <c r="FGJ41" s="691"/>
      <c r="FGK41" s="691"/>
      <c r="FGL41" s="691"/>
      <c r="FGM41" s="691"/>
      <c r="FGN41" s="691"/>
      <c r="FGO41" s="691"/>
      <c r="FGP41" s="691"/>
      <c r="FGQ41" s="691"/>
      <c r="FGR41" s="691"/>
      <c r="FGS41" s="691"/>
      <c r="FGT41" s="691"/>
      <c r="FGU41" s="691"/>
      <c r="FGV41" s="691"/>
      <c r="FGW41" s="691"/>
      <c r="FGX41" s="691"/>
      <c r="FGY41" s="691"/>
      <c r="FGZ41" s="691"/>
      <c r="FHA41" s="691"/>
      <c r="FHB41" s="691"/>
      <c r="FHC41" s="691"/>
      <c r="FHD41" s="691"/>
      <c r="FHE41" s="691"/>
      <c r="FHF41" s="691"/>
      <c r="FHG41" s="691"/>
      <c r="FHH41" s="691"/>
      <c r="FHI41" s="691"/>
      <c r="FHJ41" s="691"/>
      <c r="FHK41" s="691"/>
      <c r="FHL41" s="691"/>
      <c r="FHM41" s="691"/>
      <c r="FHN41" s="691"/>
      <c r="FHO41" s="691"/>
      <c r="FHP41" s="691"/>
      <c r="FHQ41" s="691"/>
      <c r="FHR41" s="691"/>
      <c r="FHS41" s="691"/>
      <c r="FHT41" s="691"/>
      <c r="FHU41" s="691"/>
      <c r="FHV41" s="691"/>
      <c r="FHW41" s="691"/>
      <c r="FHX41" s="691"/>
      <c r="FHY41" s="691"/>
      <c r="FHZ41" s="691"/>
      <c r="FIA41" s="691"/>
      <c r="FIB41" s="691"/>
      <c r="FIC41" s="691"/>
      <c r="FID41" s="691"/>
      <c r="FIE41" s="691"/>
      <c r="FIF41" s="691"/>
      <c r="FIG41" s="691"/>
      <c r="FIH41" s="691"/>
      <c r="FII41" s="691"/>
      <c r="FIJ41" s="691"/>
      <c r="FIK41" s="691"/>
      <c r="FIL41" s="691"/>
      <c r="FIM41" s="691"/>
      <c r="FIN41" s="691"/>
      <c r="FIO41" s="691"/>
      <c r="FIP41" s="691"/>
      <c r="FIQ41" s="691"/>
      <c r="FIR41" s="691"/>
      <c r="FIS41" s="691"/>
      <c r="FIT41" s="691"/>
      <c r="FIU41" s="691"/>
      <c r="FIV41" s="691"/>
      <c r="FIW41" s="691"/>
      <c r="FIX41" s="691"/>
      <c r="FIY41" s="691"/>
      <c r="FIZ41" s="691"/>
      <c r="FJA41" s="691"/>
      <c r="FJB41" s="691"/>
      <c r="FJC41" s="691"/>
      <c r="FJD41" s="691"/>
      <c r="FJE41" s="691"/>
      <c r="FJF41" s="691"/>
      <c r="FJG41" s="691"/>
      <c r="FJH41" s="691"/>
      <c r="FJI41" s="691"/>
      <c r="FJJ41" s="691"/>
      <c r="FJK41" s="691"/>
      <c r="FJL41" s="691"/>
      <c r="FJM41" s="691"/>
      <c r="FJN41" s="691"/>
      <c r="FJO41" s="691"/>
      <c r="FJP41" s="691"/>
      <c r="FJQ41" s="691"/>
      <c r="FJR41" s="691"/>
      <c r="FJS41" s="691"/>
      <c r="FJT41" s="691"/>
      <c r="FJU41" s="691"/>
      <c r="FJV41" s="691"/>
      <c r="FJW41" s="691"/>
      <c r="FJX41" s="691"/>
      <c r="FJY41" s="691"/>
      <c r="FJZ41" s="691"/>
      <c r="FKA41" s="691"/>
      <c r="FKB41" s="691"/>
      <c r="FKC41" s="691"/>
      <c r="FKD41" s="691"/>
      <c r="FKE41" s="691"/>
      <c r="FKF41" s="691"/>
      <c r="FKG41" s="691"/>
      <c r="FKH41" s="691"/>
      <c r="FKI41" s="691"/>
      <c r="FKJ41" s="691"/>
      <c r="FKK41" s="691"/>
      <c r="FKL41" s="691"/>
      <c r="FKM41" s="691"/>
      <c r="FKN41" s="691"/>
      <c r="FKO41" s="691"/>
      <c r="FKP41" s="691"/>
      <c r="FKQ41" s="691"/>
      <c r="FKR41" s="691"/>
      <c r="FKS41" s="691"/>
      <c r="FKT41" s="691"/>
      <c r="FKU41" s="691"/>
      <c r="FKV41" s="691"/>
      <c r="FKW41" s="691"/>
      <c r="FKX41" s="691"/>
      <c r="FKY41" s="691"/>
      <c r="FKZ41" s="691"/>
      <c r="FLA41" s="691"/>
      <c r="FLB41" s="691"/>
      <c r="FLC41" s="691"/>
      <c r="FLD41" s="691"/>
      <c r="FLE41" s="691"/>
      <c r="FLF41" s="691"/>
      <c r="FLG41" s="691"/>
      <c r="FLH41" s="691"/>
      <c r="FLI41" s="691"/>
      <c r="FLJ41" s="691"/>
      <c r="FLK41" s="691"/>
      <c r="FLL41" s="691"/>
      <c r="FLM41" s="691"/>
      <c r="FLN41" s="691"/>
      <c r="FLO41" s="691"/>
      <c r="FLP41" s="691"/>
      <c r="FLQ41" s="691"/>
      <c r="FLR41" s="691"/>
      <c r="FLS41" s="691"/>
      <c r="FLT41" s="691"/>
      <c r="FLU41" s="691"/>
      <c r="FLV41" s="691"/>
      <c r="FLW41" s="691"/>
      <c r="FLX41" s="691"/>
      <c r="FLY41" s="691"/>
      <c r="FLZ41" s="691"/>
      <c r="FMA41" s="691"/>
      <c r="FMB41" s="691"/>
      <c r="FMC41" s="691"/>
      <c r="FMD41" s="691"/>
      <c r="FME41" s="691"/>
      <c r="FMF41" s="691"/>
      <c r="FMG41" s="691"/>
      <c r="FMH41" s="691"/>
      <c r="FMI41" s="691"/>
      <c r="FMJ41" s="691"/>
      <c r="FMK41" s="691"/>
      <c r="FML41" s="691"/>
      <c r="FMM41" s="691"/>
      <c r="FMN41" s="691"/>
      <c r="FMO41" s="691"/>
      <c r="FMP41" s="691"/>
      <c r="FMQ41" s="691"/>
      <c r="FMR41" s="691"/>
      <c r="FMS41" s="691"/>
      <c r="FMT41" s="691"/>
      <c r="FMU41" s="691"/>
      <c r="FMV41" s="691"/>
      <c r="FMW41" s="691"/>
      <c r="FMX41" s="691"/>
      <c r="FMY41" s="691"/>
      <c r="FMZ41" s="691"/>
      <c r="FNA41" s="691"/>
      <c r="FNB41" s="691"/>
      <c r="FNC41" s="691"/>
      <c r="FND41" s="691"/>
      <c r="FNE41" s="691"/>
      <c r="FNF41" s="691"/>
      <c r="FNG41" s="691"/>
      <c r="FNH41" s="691"/>
      <c r="FNI41" s="691"/>
      <c r="FNJ41" s="691"/>
      <c r="FNK41" s="691"/>
      <c r="FNL41" s="691"/>
      <c r="FNM41" s="691"/>
      <c r="FNN41" s="691"/>
      <c r="FNO41" s="691"/>
      <c r="FNP41" s="691"/>
      <c r="FNQ41" s="691"/>
      <c r="FNR41" s="691"/>
      <c r="FNS41" s="691"/>
      <c r="FNT41" s="691"/>
      <c r="FNU41" s="691"/>
      <c r="FNV41" s="691"/>
      <c r="FNW41" s="691"/>
      <c r="FNX41" s="691"/>
      <c r="FNY41" s="691"/>
      <c r="FNZ41" s="691"/>
      <c r="FOA41" s="691"/>
      <c r="FOB41" s="691"/>
      <c r="FOC41" s="691"/>
      <c r="FOD41" s="691"/>
      <c r="FOE41" s="691"/>
      <c r="FOF41" s="691"/>
      <c r="FOG41" s="691"/>
      <c r="FOH41" s="691"/>
      <c r="FOI41" s="691"/>
      <c r="FOJ41" s="691"/>
      <c r="FOK41" s="691"/>
      <c r="FOL41" s="691"/>
      <c r="FOM41" s="691"/>
      <c r="FON41" s="691"/>
      <c r="FOO41" s="691"/>
      <c r="FOP41" s="691"/>
      <c r="FOQ41" s="691"/>
      <c r="FOR41" s="691"/>
      <c r="FOS41" s="691"/>
      <c r="FOT41" s="691"/>
      <c r="FOU41" s="691"/>
      <c r="FOV41" s="691"/>
      <c r="FOW41" s="691"/>
      <c r="FOX41" s="691"/>
      <c r="FOY41" s="691"/>
      <c r="FOZ41" s="691"/>
      <c r="FPA41" s="691"/>
      <c r="FPB41" s="691"/>
      <c r="FPC41" s="691"/>
      <c r="FPD41" s="691"/>
      <c r="FPE41" s="691"/>
      <c r="FPF41" s="691"/>
      <c r="FPG41" s="691"/>
      <c r="FPH41" s="691"/>
      <c r="FPI41" s="691"/>
      <c r="FPJ41" s="691"/>
      <c r="FPK41" s="691"/>
      <c r="FPL41" s="691"/>
      <c r="FPM41" s="691"/>
      <c r="FPN41" s="691"/>
      <c r="FPO41" s="691"/>
      <c r="FPP41" s="691"/>
      <c r="FPQ41" s="691"/>
      <c r="FPR41" s="691"/>
      <c r="FPS41" s="691"/>
      <c r="FPT41" s="691"/>
      <c r="FPU41" s="691"/>
      <c r="FPV41" s="691"/>
      <c r="FPW41" s="691"/>
      <c r="FPX41" s="691"/>
      <c r="FPY41" s="691"/>
      <c r="FPZ41" s="691"/>
      <c r="FQA41" s="691"/>
      <c r="FQB41" s="691"/>
      <c r="FQC41" s="691"/>
      <c r="FQD41" s="691"/>
      <c r="FQE41" s="691"/>
      <c r="FQF41" s="691"/>
      <c r="FQG41" s="691"/>
      <c r="FQH41" s="691"/>
      <c r="FQI41" s="691"/>
      <c r="FQJ41" s="691"/>
      <c r="FQK41" s="691"/>
      <c r="FQL41" s="691"/>
      <c r="FQM41" s="691"/>
      <c r="FQN41" s="691"/>
      <c r="FQO41" s="691"/>
      <c r="FQP41" s="691"/>
      <c r="FQQ41" s="691"/>
      <c r="FQR41" s="691"/>
      <c r="FQS41" s="691"/>
      <c r="FQT41" s="691"/>
      <c r="FQU41" s="691"/>
      <c r="FQV41" s="691"/>
      <c r="FQW41" s="691"/>
      <c r="FQX41" s="691"/>
      <c r="FQY41" s="691"/>
      <c r="FQZ41" s="691"/>
      <c r="FRA41" s="691"/>
      <c r="FRB41" s="691"/>
      <c r="FRC41" s="691"/>
      <c r="FRD41" s="691"/>
      <c r="FRE41" s="691"/>
      <c r="FRF41" s="691"/>
      <c r="FRG41" s="691"/>
      <c r="FRH41" s="691"/>
      <c r="FRI41" s="691"/>
      <c r="FRJ41" s="691"/>
      <c r="FRK41" s="691"/>
      <c r="FRL41" s="691"/>
      <c r="FRM41" s="691"/>
      <c r="FRN41" s="691"/>
      <c r="FRO41" s="691"/>
      <c r="FRP41" s="691"/>
      <c r="FRQ41" s="691"/>
      <c r="FRR41" s="691"/>
      <c r="FRS41" s="691"/>
      <c r="FRT41" s="691"/>
      <c r="FRU41" s="691"/>
      <c r="FRV41" s="691"/>
      <c r="FRW41" s="691"/>
      <c r="FRX41" s="691"/>
      <c r="FRY41" s="691"/>
      <c r="FRZ41" s="691"/>
      <c r="FSA41" s="691"/>
      <c r="FSB41" s="691"/>
      <c r="FSC41" s="691"/>
      <c r="FSD41" s="691"/>
      <c r="FSE41" s="691"/>
      <c r="FSF41" s="691"/>
      <c r="FSG41" s="691"/>
      <c r="FSH41" s="691"/>
      <c r="FSI41" s="691"/>
      <c r="FSJ41" s="691"/>
      <c r="FSK41" s="691"/>
      <c r="FSL41" s="691"/>
      <c r="FSM41" s="691"/>
      <c r="FSN41" s="691"/>
      <c r="FSO41" s="691"/>
      <c r="FSP41" s="691"/>
      <c r="FSQ41" s="691"/>
      <c r="FSR41" s="691"/>
      <c r="FSS41" s="691"/>
      <c r="FST41" s="691"/>
      <c r="FSU41" s="691"/>
      <c r="FSV41" s="691"/>
      <c r="FSW41" s="691"/>
      <c r="FSX41" s="691"/>
      <c r="FSY41" s="691"/>
      <c r="FSZ41" s="691"/>
      <c r="FTA41" s="691"/>
      <c r="FTB41" s="691"/>
      <c r="FTC41" s="691"/>
      <c r="FTD41" s="691"/>
      <c r="FTE41" s="691"/>
      <c r="FTF41" s="691"/>
      <c r="FTG41" s="691"/>
      <c r="FTH41" s="691"/>
      <c r="FTI41" s="691"/>
      <c r="FTJ41" s="691"/>
      <c r="FTK41" s="691"/>
      <c r="FTL41" s="691"/>
      <c r="FTM41" s="691"/>
      <c r="FTN41" s="691"/>
      <c r="FTO41" s="691"/>
      <c r="FTP41" s="691"/>
      <c r="FTQ41" s="691"/>
      <c r="FTR41" s="691"/>
      <c r="FTS41" s="691"/>
      <c r="FTT41" s="691"/>
      <c r="FTU41" s="691"/>
      <c r="FTV41" s="691"/>
      <c r="FTW41" s="691"/>
      <c r="FTX41" s="691"/>
      <c r="FTY41" s="691"/>
      <c r="FTZ41" s="691"/>
      <c r="FUA41" s="691"/>
      <c r="FUB41" s="691"/>
      <c r="FUC41" s="691"/>
      <c r="FUD41" s="691"/>
      <c r="FUE41" s="691"/>
      <c r="FUF41" s="691"/>
      <c r="FUG41" s="691"/>
      <c r="FUH41" s="691"/>
      <c r="FUI41" s="691"/>
      <c r="FUJ41" s="691"/>
      <c r="FUK41" s="691"/>
      <c r="FUL41" s="691"/>
      <c r="FUM41" s="691"/>
      <c r="FUN41" s="691"/>
      <c r="FUO41" s="691"/>
      <c r="FUP41" s="691"/>
      <c r="FUQ41" s="691"/>
      <c r="FUR41" s="691"/>
      <c r="FUS41" s="691"/>
      <c r="FUT41" s="691"/>
      <c r="FUU41" s="691"/>
      <c r="FUV41" s="691"/>
      <c r="FUW41" s="691"/>
      <c r="FUX41" s="691"/>
      <c r="FUY41" s="691"/>
      <c r="FUZ41" s="691"/>
      <c r="FVA41" s="691"/>
      <c r="FVB41" s="691"/>
      <c r="FVC41" s="691"/>
      <c r="FVD41" s="691"/>
      <c r="FVE41" s="691"/>
      <c r="FVF41" s="691"/>
      <c r="FVG41" s="691"/>
      <c r="FVH41" s="691"/>
      <c r="FVI41" s="691"/>
      <c r="FVJ41" s="691"/>
      <c r="FVK41" s="691"/>
      <c r="FVL41" s="691"/>
      <c r="FVM41" s="691"/>
      <c r="FVN41" s="691"/>
      <c r="FVO41" s="691"/>
      <c r="FVP41" s="691"/>
      <c r="FVQ41" s="691"/>
      <c r="FVR41" s="691"/>
      <c r="FVS41" s="691"/>
      <c r="FVT41" s="691"/>
      <c r="FVU41" s="691"/>
      <c r="FVV41" s="691"/>
      <c r="FVW41" s="691"/>
      <c r="FVX41" s="691"/>
      <c r="FVY41" s="691"/>
      <c r="FVZ41" s="691"/>
      <c r="FWA41" s="691"/>
      <c r="FWB41" s="691"/>
      <c r="FWC41" s="691"/>
      <c r="FWD41" s="691"/>
      <c r="FWE41" s="691"/>
      <c r="FWF41" s="691"/>
      <c r="FWG41" s="691"/>
      <c r="FWH41" s="691"/>
      <c r="FWI41" s="691"/>
      <c r="FWJ41" s="691"/>
      <c r="FWK41" s="691"/>
      <c r="FWL41" s="691"/>
      <c r="FWM41" s="691"/>
      <c r="FWN41" s="691"/>
      <c r="FWO41" s="691"/>
      <c r="FWP41" s="691"/>
      <c r="FWQ41" s="691"/>
      <c r="FWR41" s="691"/>
      <c r="FWS41" s="691"/>
      <c r="FWT41" s="691"/>
      <c r="FWU41" s="691"/>
      <c r="FWV41" s="691"/>
      <c r="FWW41" s="691"/>
      <c r="FWX41" s="691"/>
      <c r="FWY41" s="691"/>
      <c r="FWZ41" s="691"/>
      <c r="FXA41" s="691"/>
      <c r="FXB41" s="691"/>
      <c r="FXC41" s="691"/>
      <c r="FXD41" s="691"/>
      <c r="FXE41" s="691"/>
      <c r="FXF41" s="691"/>
      <c r="FXG41" s="691"/>
      <c r="FXH41" s="691"/>
      <c r="FXI41" s="691"/>
      <c r="FXJ41" s="691"/>
      <c r="FXK41" s="691"/>
      <c r="FXL41" s="691"/>
      <c r="FXM41" s="691"/>
      <c r="FXN41" s="691"/>
      <c r="FXO41" s="691"/>
      <c r="FXP41" s="691"/>
      <c r="FXQ41" s="691"/>
      <c r="FXR41" s="691"/>
      <c r="FXS41" s="691"/>
      <c r="FXT41" s="691"/>
      <c r="FXU41" s="691"/>
      <c r="FXV41" s="691"/>
      <c r="FXW41" s="691"/>
      <c r="FXX41" s="691"/>
      <c r="FXY41" s="691"/>
      <c r="FXZ41" s="691"/>
      <c r="FYA41" s="691"/>
      <c r="FYB41" s="691"/>
      <c r="FYC41" s="691"/>
      <c r="FYD41" s="691"/>
      <c r="FYE41" s="691"/>
      <c r="FYF41" s="691"/>
      <c r="FYG41" s="691"/>
      <c r="FYH41" s="691"/>
      <c r="FYI41" s="691"/>
      <c r="FYJ41" s="691"/>
      <c r="FYK41" s="691"/>
      <c r="FYL41" s="691"/>
      <c r="FYM41" s="691"/>
      <c r="FYN41" s="691"/>
      <c r="FYO41" s="691"/>
      <c r="FYP41" s="691"/>
      <c r="FYQ41" s="691"/>
      <c r="FYR41" s="691"/>
      <c r="FYS41" s="691"/>
      <c r="FYT41" s="691"/>
      <c r="FYU41" s="691"/>
      <c r="FYV41" s="691"/>
      <c r="FYW41" s="691"/>
      <c r="FYX41" s="691"/>
      <c r="FYY41" s="691"/>
      <c r="FYZ41" s="691"/>
      <c r="FZA41" s="691"/>
      <c r="FZB41" s="691"/>
      <c r="FZC41" s="691"/>
      <c r="FZD41" s="691"/>
      <c r="FZE41" s="691"/>
      <c r="FZF41" s="691"/>
      <c r="FZG41" s="691"/>
      <c r="FZH41" s="691"/>
      <c r="FZI41" s="691"/>
      <c r="FZJ41" s="691"/>
      <c r="FZK41" s="691"/>
      <c r="FZL41" s="691"/>
      <c r="FZM41" s="691"/>
      <c r="FZN41" s="691"/>
      <c r="FZO41" s="691"/>
      <c r="FZP41" s="691"/>
      <c r="FZQ41" s="691"/>
      <c r="FZR41" s="691"/>
      <c r="FZS41" s="691"/>
      <c r="FZT41" s="691"/>
      <c r="FZU41" s="691"/>
      <c r="FZV41" s="691"/>
      <c r="FZW41" s="691"/>
      <c r="FZX41" s="691"/>
      <c r="FZY41" s="691"/>
      <c r="FZZ41" s="691"/>
      <c r="GAA41" s="691"/>
      <c r="GAB41" s="691"/>
      <c r="GAC41" s="691"/>
      <c r="GAD41" s="691"/>
      <c r="GAE41" s="691"/>
      <c r="GAF41" s="691"/>
      <c r="GAG41" s="691"/>
      <c r="GAH41" s="691"/>
      <c r="GAI41" s="691"/>
      <c r="GAJ41" s="691"/>
      <c r="GAK41" s="691"/>
      <c r="GAL41" s="691"/>
      <c r="GAM41" s="691"/>
      <c r="GAN41" s="691"/>
      <c r="GAO41" s="691"/>
      <c r="GAP41" s="691"/>
      <c r="GAQ41" s="691"/>
      <c r="GAR41" s="691"/>
      <c r="GAS41" s="691"/>
      <c r="GAT41" s="691"/>
      <c r="GAU41" s="691"/>
      <c r="GAV41" s="691"/>
      <c r="GAW41" s="691"/>
      <c r="GAX41" s="691"/>
      <c r="GAY41" s="691"/>
      <c r="GAZ41" s="691"/>
      <c r="GBA41" s="691"/>
      <c r="GBB41" s="691"/>
      <c r="GBC41" s="691"/>
      <c r="GBD41" s="691"/>
      <c r="GBE41" s="691"/>
      <c r="GBF41" s="691"/>
      <c r="GBG41" s="691"/>
      <c r="GBH41" s="691"/>
      <c r="GBI41" s="691"/>
      <c r="GBJ41" s="691"/>
      <c r="GBK41" s="691"/>
      <c r="GBL41" s="691"/>
      <c r="GBM41" s="691"/>
      <c r="GBN41" s="691"/>
      <c r="GBO41" s="691"/>
      <c r="GBP41" s="691"/>
      <c r="GBQ41" s="691"/>
      <c r="GBR41" s="691"/>
      <c r="GBS41" s="691"/>
      <c r="GBT41" s="691"/>
      <c r="GBU41" s="691"/>
      <c r="GBV41" s="691"/>
      <c r="GBW41" s="691"/>
      <c r="GBX41" s="691"/>
      <c r="GBY41" s="691"/>
      <c r="GBZ41" s="691"/>
      <c r="GCA41" s="691"/>
      <c r="GCB41" s="691"/>
      <c r="GCC41" s="691"/>
      <c r="GCD41" s="691"/>
      <c r="GCE41" s="691"/>
      <c r="GCF41" s="691"/>
      <c r="GCG41" s="691"/>
      <c r="GCH41" s="691"/>
      <c r="GCI41" s="691"/>
      <c r="GCJ41" s="691"/>
      <c r="GCK41" s="691"/>
      <c r="GCL41" s="691"/>
      <c r="GCM41" s="691"/>
      <c r="GCN41" s="691"/>
      <c r="GCO41" s="691"/>
      <c r="GCP41" s="691"/>
      <c r="GCQ41" s="691"/>
      <c r="GCR41" s="691"/>
      <c r="GCS41" s="691"/>
      <c r="GCT41" s="691"/>
      <c r="GCU41" s="691"/>
      <c r="GCV41" s="691"/>
      <c r="GCW41" s="691"/>
      <c r="GCX41" s="691"/>
      <c r="GCY41" s="691"/>
      <c r="GCZ41" s="691"/>
      <c r="GDA41" s="691"/>
      <c r="GDB41" s="691"/>
      <c r="GDC41" s="691"/>
      <c r="GDD41" s="691"/>
      <c r="GDE41" s="691"/>
      <c r="GDF41" s="691"/>
      <c r="GDG41" s="691"/>
      <c r="GDH41" s="691"/>
      <c r="GDI41" s="691"/>
      <c r="GDJ41" s="691"/>
      <c r="GDK41" s="691"/>
      <c r="GDL41" s="691"/>
      <c r="GDM41" s="691"/>
      <c r="GDN41" s="691"/>
      <c r="GDO41" s="691"/>
      <c r="GDP41" s="691"/>
      <c r="GDQ41" s="691"/>
      <c r="GDR41" s="691"/>
      <c r="GDS41" s="691"/>
      <c r="GDT41" s="691"/>
      <c r="GDU41" s="691"/>
      <c r="GDV41" s="691"/>
      <c r="GDW41" s="691"/>
      <c r="GDX41" s="691"/>
      <c r="GDY41" s="691"/>
      <c r="GDZ41" s="691"/>
      <c r="GEA41" s="691"/>
      <c r="GEB41" s="691"/>
      <c r="GEC41" s="691"/>
      <c r="GED41" s="691"/>
      <c r="GEE41" s="691"/>
      <c r="GEF41" s="691"/>
      <c r="GEG41" s="691"/>
      <c r="GEH41" s="691"/>
      <c r="GEI41" s="691"/>
      <c r="GEJ41" s="691"/>
      <c r="GEK41" s="691"/>
      <c r="GEL41" s="691"/>
      <c r="GEM41" s="691"/>
      <c r="GEN41" s="691"/>
      <c r="GEO41" s="691"/>
      <c r="GEP41" s="691"/>
      <c r="GEQ41" s="691"/>
      <c r="GER41" s="691"/>
      <c r="GES41" s="691"/>
      <c r="GET41" s="691"/>
      <c r="GEU41" s="691"/>
      <c r="GEV41" s="691"/>
      <c r="GEW41" s="691"/>
      <c r="GEX41" s="691"/>
      <c r="GEY41" s="691"/>
      <c r="GEZ41" s="691"/>
      <c r="GFA41" s="691"/>
      <c r="GFB41" s="691"/>
      <c r="GFC41" s="691"/>
      <c r="GFD41" s="691"/>
      <c r="GFE41" s="691"/>
      <c r="GFF41" s="691"/>
      <c r="GFG41" s="691"/>
      <c r="GFH41" s="691"/>
      <c r="GFI41" s="691"/>
      <c r="GFJ41" s="691"/>
      <c r="GFK41" s="691"/>
      <c r="GFL41" s="691"/>
      <c r="GFM41" s="691"/>
      <c r="GFN41" s="691"/>
      <c r="GFO41" s="691"/>
      <c r="GFP41" s="691"/>
      <c r="GFQ41" s="691"/>
      <c r="GFR41" s="691"/>
      <c r="GFS41" s="691"/>
      <c r="GFT41" s="691"/>
      <c r="GFU41" s="691"/>
      <c r="GFV41" s="691"/>
      <c r="GFW41" s="691"/>
      <c r="GFX41" s="691"/>
      <c r="GFY41" s="691"/>
      <c r="GFZ41" s="691"/>
      <c r="GGA41" s="691"/>
      <c r="GGB41" s="691"/>
      <c r="GGC41" s="691"/>
      <c r="GGD41" s="691"/>
      <c r="GGE41" s="691"/>
      <c r="GGF41" s="691"/>
      <c r="GGG41" s="691"/>
      <c r="GGH41" s="691"/>
      <c r="GGI41" s="691"/>
      <c r="GGJ41" s="691"/>
      <c r="GGK41" s="691"/>
      <c r="GGL41" s="691"/>
      <c r="GGM41" s="691"/>
      <c r="GGN41" s="691"/>
      <c r="GGO41" s="691"/>
      <c r="GGP41" s="691"/>
      <c r="GGQ41" s="691"/>
      <c r="GGR41" s="691"/>
      <c r="GGS41" s="691"/>
      <c r="GGT41" s="691"/>
      <c r="GGU41" s="691"/>
      <c r="GGV41" s="691"/>
      <c r="GGW41" s="691"/>
      <c r="GGX41" s="691"/>
      <c r="GGY41" s="691"/>
      <c r="GGZ41" s="691"/>
      <c r="GHA41" s="691"/>
      <c r="GHB41" s="691"/>
      <c r="GHC41" s="691"/>
      <c r="GHD41" s="691"/>
      <c r="GHE41" s="691"/>
      <c r="GHF41" s="691"/>
      <c r="GHG41" s="691"/>
      <c r="GHH41" s="691"/>
      <c r="GHI41" s="691"/>
      <c r="GHJ41" s="691"/>
      <c r="GHK41" s="691"/>
      <c r="GHL41" s="691"/>
      <c r="GHM41" s="691"/>
      <c r="GHN41" s="691"/>
      <c r="GHO41" s="691"/>
      <c r="GHP41" s="691"/>
      <c r="GHQ41" s="691"/>
      <c r="GHR41" s="691"/>
      <c r="GHS41" s="691"/>
      <c r="GHT41" s="691"/>
      <c r="GHU41" s="691"/>
      <c r="GHV41" s="691"/>
      <c r="GHW41" s="691"/>
      <c r="GHX41" s="691"/>
      <c r="GHY41" s="691"/>
      <c r="GHZ41" s="691"/>
      <c r="GIA41" s="691"/>
      <c r="GIB41" s="691"/>
      <c r="GIC41" s="691"/>
      <c r="GID41" s="691"/>
      <c r="GIE41" s="691"/>
      <c r="GIF41" s="691"/>
      <c r="GIG41" s="691"/>
      <c r="GIH41" s="691"/>
      <c r="GII41" s="691"/>
      <c r="GIJ41" s="691"/>
      <c r="GIK41" s="691"/>
      <c r="GIL41" s="691"/>
      <c r="GIM41" s="691"/>
      <c r="GIN41" s="691"/>
      <c r="GIO41" s="691"/>
      <c r="GIP41" s="691"/>
      <c r="GIQ41" s="691"/>
      <c r="GIR41" s="691"/>
      <c r="GIS41" s="691"/>
      <c r="GIT41" s="691"/>
      <c r="GIU41" s="691"/>
      <c r="GIV41" s="691"/>
      <c r="GIW41" s="691"/>
      <c r="GIX41" s="691"/>
      <c r="GIY41" s="691"/>
      <c r="GIZ41" s="691"/>
      <c r="GJA41" s="691"/>
      <c r="GJB41" s="691"/>
      <c r="GJC41" s="691"/>
      <c r="GJD41" s="691"/>
      <c r="GJE41" s="691"/>
      <c r="GJF41" s="691"/>
      <c r="GJG41" s="691"/>
      <c r="GJH41" s="691"/>
      <c r="GJI41" s="691"/>
      <c r="GJJ41" s="691"/>
      <c r="GJK41" s="691"/>
      <c r="GJL41" s="691"/>
      <c r="GJM41" s="691"/>
      <c r="GJN41" s="691"/>
      <c r="GJO41" s="691"/>
      <c r="GJP41" s="691"/>
      <c r="GJQ41" s="691"/>
      <c r="GJR41" s="691"/>
      <c r="GJS41" s="691"/>
      <c r="GJT41" s="691"/>
      <c r="GJU41" s="691"/>
      <c r="GJV41" s="691"/>
      <c r="GJW41" s="691"/>
      <c r="GJX41" s="691"/>
      <c r="GJY41" s="691"/>
      <c r="GJZ41" s="691"/>
      <c r="GKA41" s="691"/>
      <c r="GKB41" s="691"/>
      <c r="GKC41" s="691"/>
      <c r="GKD41" s="691"/>
      <c r="GKE41" s="691"/>
      <c r="GKF41" s="691"/>
      <c r="GKG41" s="691"/>
      <c r="GKH41" s="691"/>
      <c r="GKI41" s="691"/>
      <c r="GKJ41" s="691"/>
      <c r="GKK41" s="691"/>
      <c r="GKL41" s="691"/>
      <c r="GKM41" s="691"/>
      <c r="GKN41" s="691"/>
      <c r="GKO41" s="691"/>
      <c r="GKP41" s="691"/>
      <c r="GKQ41" s="691"/>
      <c r="GKR41" s="691"/>
      <c r="GKS41" s="691"/>
      <c r="GKT41" s="691"/>
      <c r="GKU41" s="691"/>
      <c r="GKV41" s="691"/>
      <c r="GKW41" s="691"/>
      <c r="GKX41" s="691"/>
      <c r="GKY41" s="691"/>
      <c r="GKZ41" s="691"/>
      <c r="GLA41" s="691"/>
      <c r="GLB41" s="691"/>
      <c r="GLC41" s="691"/>
      <c r="GLD41" s="691"/>
      <c r="GLE41" s="691"/>
      <c r="GLF41" s="691"/>
      <c r="GLG41" s="691"/>
      <c r="GLH41" s="691"/>
      <c r="GLI41" s="691"/>
      <c r="GLJ41" s="691"/>
      <c r="GLK41" s="691"/>
      <c r="GLL41" s="691"/>
      <c r="GLM41" s="691"/>
      <c r="GLN41" s="691"/>
      <c r="GLO41" s="691"/>
      <c r="GLP41" s="691"/>
      <c r="GLQ41" s="691"/>
      <c r="GLR41" s="691"/>
      <c r="GLS41" s="691"/>
      <c r="GLT41" s="691"/>
      <c r="GLU41" s="691"/>
      <c r="GLV41" s="691"/>
      <c r="GLW41" s="691"/>
      <c r="GLX41" s="691"/>
      <c r="GLY41" s="691"/>
      <c r="GLZ41" s="691"/>
      <c r="GMA41" s="691"/>
      <c r="GMB41" s="691"/>
      <c r="GMC41" s="691"/>
      <c r="GMD41" s="691"/>
      <c r="GME41" s="691"/>
      <c r="GMF41" s="691"/>
      <c r="GMG41" s="691"/>
      <c r="GMH41" s="691"/>
      <c r="GMI41" s="691"/>
      <c r="GMJ41" s="691"/>
      <c r="GMK41" s="691"/>
      <c r="GML41" s="691"/>
      <c r="GMM41" s="691"/>
      <c r="GMN41" s="691"/>
      <c r="GMO41" s="691"/>
      <c r="GMP41" s="691"/>
      <c r="GMQ41" s="691"/>
      <c r="GMR41" s="691"/>
      <c r="GMS41" s="691"/>
      <c r="GMT41" s="691"/>
      <c r="GMU41" s="691"/>
      <c r="GMV41" s="691"/>
      <c r="GMW41" s="691"/>
      <c r="GMX41" s="691"/>
      <c r="GMY41" s="691"/>
      <c r="GMZ41" s="691"/>
      <c r="GNA41" s="691"/>
      <c r="GNB41" s="691"/>
      <c r="GNC41" s="691"/>
      <c r="GND41" s="691"/>
      <c r="GNE41" s="691"/>
      <c r="GNF41" s="691"/>
      <c r="GNG41" s="691"/>
      <c r="GNH41" s="691"/>
      <c r="GNI41" s="691"/>
      <c r="GNJ41" s="691"/>
      <c r="GNK41" s="691"/>
      <c r="GNL41" s="691"/>
      <c r="GNM41" s="691"/>
      <c r="GNN41" s="691"/>
      <c r="GNO41" s="691"/>
      <c r="GNP41" s="691"/>
      <c r="GNQ41" s="691"/>
      <c r="GNR41" s="691"/>
      <c r="GNS41" s="691"/>
      <c r="GNT41" s="691"/>
      <c r="GNU41" s="691"/>
      <c r="GNV41" s="691"/>
      <c r="GNW41" s="691"/>
      <c r="GNX41" s="691"/>
      <c r="GNY41" s="691"/>
      <c r="GNZ41" s="691"/>
      <c r="GOA41" s="691"/>
      <c r="GOB41" s="691"/>
      <c r="GOC41" s="691"/>
      <c r="GOD41" s="691"/>
      <c r="GOE41" s="691"/>
      <c r="GOF41" s="691"/>
      <c r="GOG41" s="691"/>
      <c r="GOH41" s="691"/>
      <c r="GOI41" s="691"/>
      <c r="GOJ41" s="691"/>
      <c r="GOK41" s="691"/>
      <c r="GOL41" s="691"/>
      <c r="GOM41" s="691"/>
      <c r="GON41" s="691"/>
      <c r="GOO41" s="691"/>
      <c r="GOP41" s="691"/>
      <c r="GOQ41" s="691"/>
      <c r="GOR41" s="691"/>
      <c r="GOS41" s="691"/>
      <c r="GOT41" s="691"/>
      <c r="GOU41" s="691"/>
      <c r="GOV41" s="691"/>
      <c r="GOW41" s="691"/>
      <c r="GOX41" s="691"/>
      <c r="GOY41" s="691"/>
      <c r="GOZ41" s="691"/>
      <c r="GPA41" s="691"/>
      <c r="GPB41" s="691"/>
      <c r="GPC41" s="691"/>
      <c r="GPD41" s="691"/>
      <c r="GPE41" s="691"/>
      <c r="GPF41" s="691"/>
      <c r="GPG41" s="691"/>
      <c r="GPH41" s="691"/>
      <c r="GPI41" s="691"/>
      <c r="GPJ41" s="691"/>
      <c r="GPK41" s="691"/>
      <c r="GPL41" s="691"/>
      <c r="GPM41" s="691"/>
      <c r="GPN41" s="691"/>
      <c r="GPO41" s="691"/>
      <c r="GPP41" s="691"/>
      <c r="GPQ41" s="691"/>
      <c r="GPR41" s="691"/>
      <c r="GPS41" s="691"/>
      <c r="GPT41" s="691"/>
      <c r="GPU41" s="691"/>
      <c r="GPV41" s="691"/>
      <c r="GPW41" s="691"/>
      <c r="GPX41" s="691"/>
      <c r="GPY41" s="691"/>
      <c r="GPZ41" s="691"/>
      <c r="GQA41" s="691"/>
      <c r="GQB41" s="691"/>
      <c r="GQC41" s="691"/>
      <c r="GQD41" s="691"/>
      <c r="GQE41" s="691"/>
      <c r="GQF41" s="691"/>
      <c r="GQG41" s="691"/>
      <c r="GQH41" s="691"/>
      <c r="GQI41" s="691"/>
      <c r="GQJ41" s="691"/>
      <c r="GQK41" s="691"/>
      <c r="GQL41" s="691"/>
      <c r="GQM41" s="691"/>
      <c r="GQN41" s="691"/>
      <c r="GQO41" s="691"/>
      <c r="GQP41" s="691"/>
      <c r="GQQ41" s="691"/>
      <c r="GQR41" s="691"/>
      <c r="GQS41" s="691"/>
      <c r="GQT41" s="691"/>
      <c r="GQU41" s="691"/>
      <c r="GQV41" s="691"/>
      <c r="GQW41" s="691"/>
      <c r="GQX41" s="691"/>
      <c r="GQY41" s="691"/>
      <c r="GQZ41" s="691"/>
      <c r="GRA41" s="691"/>
      <c r="GRB41" s="691"/>
      <c r="GRC41" s="691"/>
      <c r="GRD41" s="691"/>
      <c r="GRE41" s="691"/>
      <c r="GRF41" s="691"/>
      <c r="GRG41" s="691"/>
      <c r="GRH41" s="691"/>
      <c r="GRI41" s="691"/>
      <c r="GRJ41" s="691"/>
      <c r="GRK41" s="691"/>
      <c r="GRL41" s="691"/>
      <c r="GRM41" s="691"/>
      <c r="GRN41" s="691"/>
      <c r="GRO41" s="691"/>
      <c r="GRP41" s="691"/>
      <c r="GRQ41" s="691"/>
      <c r="GRR41" s="691"/>
      <c r="GRS41" s="691"/>
      <c r="GRT41" s="691"/>
      <c r="GRU41" s="691"/>
      <c r="GRV41" s="691"/>
      <c r="GRW41" s="691"/>
      <c r="GRX41" s="691"/>
      <c r="GRY41" s="691"/>
      <c r="GRZ41" s="691"/>
      <c r="GSA41" s="691"/>
      <c r="GSB41" s="691"/>
      <c r="GSC41" s="691"/>
      <c r="GSD41" s="691"/>
      <c r="GSE41" s="691"/>
      <c r="GSF41" s="691"/>
      <c r="GSG41" s="691"/>
      <c r="GSH41" s="691"/>
      <c r="GSI41" s="691"/>
      <c r="GSJ41" s="691"/>
      <c r="GSK41" s="691"/>
      <c r="GSL41" s="691"/>
      <c r="GSM41" s="691"/>
      <c r="GSN41" s="691"/>
      <c r="GSO41" s="691"/>
      <c r="GSP41" s="691"/>
      <c r="GSQ41" s="691"/>
      <c r="GSR41" s="691"/>
      <c r="GSS41" s="691"/>
      <c r="GST41" s="691"/>
      <c r="GSU41" s="691"/>
      <c r="GSV41" s="691"/>
      <c r="GSW41" s="691"/>
      <c r="GSX41" s="691"/>
      <c r="GSY41" s="691"/>
      <c r="GSZ41" s="691"/>
      <c r="GTA41" s="691"/>
      <c r="GTB41" s="691"/>
      <c r="GTC41" s="691"/>
      <c r="GTD41" s="691"/>
      <c r="GTE41" s="691"/>
      <c r="GTF41" s="691"/>
      <c r="GTG41" s="691"/>
      <c r="GTH41" s="691"/>
      <c r="GTI41" s="691"/>
      <c r="GTJ41" s="691"/>
      <c r="GTK41" s="691"/>
      <c r="GTL41" s="691"/>
      <c r="GTM41" s="691"/>
      <c r="GTN41" s="691"/>
      <c r="GTO41" s="691"/>
      <c r="GTP41" s="691"/>
      <c r="GTQ41" s="691"/>
      <c r="GTR41" s="691"/>
      <c r="GTS41" s="691"/>
      <c r="GTT41" s="691"/>
      <c r="GTU41" s="691"/>
      <c r="GTV41" s="691"/>
      <c r="GTW41" s="691"/>
      <c r="GTX41" s="691"/>
      <c r="GTY41" s="691"/>
      <c r="GTZ41" s="691"/>
      <c r="GUA41" s="691"/>
      <c r="GUB41" s="691"/>
      <c r="GUC41" s="691"/>
      <c r="GUD41" s="691"/>
      <c r="GUE41" s="691"/>
      <c r="GUF41" s="691"/>
      <c r="GUG41" s="691"/>
      <c r="GUH41" s="691"/>
      <c r="GUI41" s="691"/>
      <c r="GUJ41" s="691"/>
      <c r="GUK41" s="691"/>
      <c r="GUL41" s="691"/>
      <c r="GUM41" s="691"/>
      <c r="GUN41" s="691"/>
      <c r="GUO41" s="691"/>
      <c r="GUP41" s="691"/>
      <c r="GUQ41" s="691"/>
      <c r="GUR41" s="691"/>
      <c r="GUS41" s="691"/>
      <c r="GUT41" s="691"/>
      <c r="GUU41" s="691"/>
      <c r="GUV41" s="691"/>
      <c r="GUW41" s="691"/>
      <c r="GUX41" s="691"/>
      <c r="GUY41" s="691"/>
      <c r="GUZ41" s="691"/>
      <c r="GVA41" s="691"/>
      <c r="GVB41" s="691"/>
      <c r="GVC41" s="691"/>
      <c r="GVD41" s="691"/>
      <c r="GVE41" s="691"/>
      <c r="GVF41" s="691"/>
      <c r="GVG41" s="691"/>
      <c r="GVH41" s="691"/>
      <c r="GVI41" s="691"/>
      <c r="GVJ41" s="691"/>
      <c r="GVK41" s="691"/>
      <c r="GVL41" s="691"/>
      <c r="GVM41" s="691"/>
      <c r="GVN41" s="691"/>
      <c r="GVO41" s="691"/>
      <c r="GVP41" s="691"/>
      <c r="GVQ41" s="691"/>
      <c r="GVR41" s="691"/>
      <c r="GVS41" s="691"/>
      <c r="GVT41" s="691"/>
      <c r="GVU41" s="691"/>
      <c r="GVV41" s="691"/>
      <c r="GVW41" s="691"/>
      <c r="GVX41" s="691"/>
      <c r="GVY41" s="691"/>
      <c r="GVZ41" s="691"/>
      <c r="GWA41" s="691"/>
      <c r="GWB41" s="691"/>
      <c r="GWC41" s="691"/>
      <c r="GWD41" s="691"/>
      <c r="GWE41" s="691"/>
      <c r="GWF41" s="691"/>
      <c r="GWG41" s="691"/>
      <c r="GWH41" s="691"/>
      <c r="GWI41" s="691"/>
      <c r="GWJ41" s="691"/>
      <c r="GWK41" s="691"/>
      <c r="GWL41" s="691"/>
      <c r="GWM41" s="691"/>
      <c r="GWN41" s="691"/>
      <c r="GWO41" s="691"/>
      <c r="GWP41" s="691"/>
      <c r="GWQ41" s="691"/>
      <c r="GWR41" s="691"/>
      <c r="GWS41" s="691"/>
      <c r="GWT41" s="691"/>
      <c r="GWU41" s="691"/>
      <c r="GWV41" s="691"/>
      <c r="GWW41" s="691"/>
      <c r="GWX41" s="691"/>
      <c r="GWY41" s="691"/>
      <c r="GWZ41" s="691"/>
      <c r="GXA41" s="691"/>
      <c r="GXB41" s="691"/>
      <c r="GXC41" s="691"/>
      <c r="GXD41" s="691"/>
      <c r="GXE41" s="691"/>
      <c r="GXF41" s="691"/>
      <c r="GXG41" s="691"/>
      <c r="GXH41" s="691"/>
      <c r="GXI41" s="691"/>
      <c r="GXJ41" s="691"/>
      <c r="GXK41" s="691"/>
      <c r="GXL41" s="691"/>
      <c r="GXM41" s="691"/>
      <c r="GXN41" s="691"/>
      <c r="GXO41" s="691"/>
      <c r="GXP41" s="691"/>
      <c r="GXQ41" s="691"/>
      <c r="GXR41" s="691"/>
      <c r="GXS41" s="691"/>
      <c r="GXT41" s="691"/>
      <c r="GXU41" s="691"/>
      <c r="GXV41" s="691"/>
      <c r="GXW41" s="691"/>
      <c r="GXX41" s="691"/>
      <c r="GXY41" s="691"/>
      <c r="GXZ41" s="691"/>
      <c r="GYA41" s="691"/>
      <c r="GYB41" s="691"/>
      <c r="GYC41" s="691"/>
      <c r="GYD41" s="691"/>
      <c r="GYE41" s="691"/>
      <c r="GYF41" s="691"/>
      <c r="GYG41" s="691"/>
      <c r="GYH41" s="691"/>
      <c r="GYI41" s="691"/>
      <c r="GYJ41" s="691"/>
      <c r="GYK41" s="691"/>
      <c r="GYL41" s="691"/>
      <c r="GYM41" s="691"/>
      <c r="GYN41" s="691"/>
      <c r="GYO41" s="691"/>
      <c r="GYP41" s="691"/>
      <c r="GYQ41" s="691"/>
      <c r="GYR41" s="691"/>
      <c r="GYS41" s="691"/>
      <c r="GYT41" s="691"/>
      <c r="GYU41" s="691"/>
      <c r="GYV41" s="691"/>
      <c r="GYW41" s="691"/>
      <c r="GYX41" s="691"/>
      <c r="GYY41" s="691"/>
      <c r="GYZ41" s="691"/>
      <c r="GZA41" s="691"/>
      <c r="GZB41" s="691"/>
      <c r="GZC41" s="691"/>
      <c r="GZD41" s="691"/>
      <c r="GZE41" s="691"/>
      <c r="GZF41" s="691"/>
      <c r="GZG41" s="691"/>
      <c r="GZH41" s="691"/>
      <c r="GZI41" s="691"/>
      <c r="GZJ41" s="691"/>
      <c r="GZK41" s="691"/>
      <c r="GZL41" s="691"/>
      <c r="GZM41" s="691"/>
      <c r="GZN41" s="691"/>
      <c r="GZO41" s="691"/>
      <c r="GZP41" s="691"/>
      <c r="GZQ41" s="691"/>
      <c r="GZR41" s="691"/>
      <c r="GZS41" s="691"/>
      <c r="GZT41" s="691"/>
      <c r="GZU41" s="691"/>
      <c r="GZV41" s="691"/>
      <c r="GZW41" s="691"/>
      <c r="GZX41" s="691"/>
      <c r="GZY41" s="691"/>
      <c r="GZZ41" s="691"/>
      <c r="HAA41" s="691"/>
      <c r="HAB41" s="691"/>
      <c r="HAC41" s="691"/>
      <c r="HAD41" s="691"/>
      <c r="HAE41" s="691"/>
      <c r="HAF41" s="691"/>
      <c r="HAG41" s="691"/>
      <c r="HAH41" s="691"/>
      <c r="HAI41" s="691"/>
      <c r="HAJ41" s="691"/>
      <c r="HAK41" s="691"/>
      <c r="HAL41" s="691"/>
      <c r="HAM41" s="691"/>
      <c r="HAN41" s="691"/>
      <c r="HAO41" s="691"/>
      <c r="HAP41" s="691"/>
      <c r="HAQ41" s="691"/>
      <c r="HAR41" s="691"/>
      <c r="HAS41" s="691"/>
      <c r="HAT41" s="691"/>
      <c r="HAU41" s="691"/>
      <c r="HAV41" s="691"/>
      <c r="HAW41" s="691"/>
      <c r="HAX41" s="691"/>
      <c r="HAY41" s="691"/>
      <c r="HAZ41" s="691"/>
      <c r="HBA41" s="691"/>
      <c r="HBB41" s="691"/>
      <c r="HBC41" s="691"/>
      <c r="HBD41" s="691"/>
      <c r="HBE41" s="691"/>
      <c r="HBF41" s="691"/>
      <c r="HBG41" s="691"/>
      <c r="HBH41" s="691"/>
      <c r="HBI41" s="691"/>
      <c r="HBJ41" s="691"/>
      <c r="HBK41" s="691"/>
      <c r="HBL41" s="691"/>
      <c r="HBM41" s="691"/>
      <c r="HBN41" s="691"/>
      <c r="HBO41" s="691"/>
      <c r="HBP41" s="691"/>
      <c r="HBQ41" s="691"/>
      <c r="HBR41" s="691"/>
      <c r="HBS41" s="691"/>
      <c r="HBT41" s="691"/>
      <c r="HBU41" s="691"/>
      <c r="HBV41" s="691"/>
      <c r="HBW41" s="691"/>
      <c r="HBX41" s="691"/>
      <c r="HBY41" s="691"/>
      <c r="HBZ41" s="691"/>
      <c r="HCA41" s="691"/>
      <c r="HCB41" s="691"/>
      <c r="HCC41" s="691"/>
      <c r="HCD41" s="691"/>
      <c r="HCE41" s="691"/>
      <c r="HCF41" s="691"/>
      <c r="HCG41" s="691"/>
      <c r="HCH41" s="691"/>
      <c r="HCI41" s="691"/>
      <c r="HCJ41" s="691"/>
      <c r="HCK41" s="691"/>
      <c r="HCL41" s="691"/>
      <c r="HCM41" s="691"/>
      <c r="HCN41" s="691"/>
      <c r="HCO41" s="691"/>
      <c r="HCP41" s="691"/>
      <c r="HCQ41" s="691"/>
      <c r="HCR41" s="691"/>
      <c r="HCS41" s="691"/>
      <c r="HCT41" s="691"/>
      <c r="HCU41" s="691"/>
      <c r="HCV41" s="691"/>
      <c r="HCW41" s="691"/>
      <c r="HCX41" s="691"/>
      <c r="HCY41" s="691"/>
      <c r="HCZ41" s="691"/>
      <c r="HDA41" s="691"/>
      <c r="HDB41" s="691"/>
      <c r="HDC41" s="691"/>
      <c r="HDD41" s="691"/>
      <c r="HDE41" s="691"/>
      <c r="HDF41" s="691"/>
      <c r="HDG41" s="691"/>
      <c r="HDH41" s="691"/>
      <c r="HDI41" s="691"/>
      <c r="HDJ41" s="691"/>
      <c r="HDK41" s="691"/>
      <c r="HDL41" s="691"/>
      <c r="HDM41" s="691"/>
      <c r="HDN41" s="691"/>
      <c r="HDO41" s="691"/>
      <c r="HDP41" s="691"/>
      <c r="HDQ41" s="691"/>
      <c r="HDR41" s="691"/>
      <c r="HDS41" s="691"/>
      <c r="HDT41" s="691"/>
      <c r="HDU41" s="691"/>
      <c r="HDV41" s="691"/>
      <c r="HDW41" s="691"/>
      <c r="HDX41" s="691"/>
      <c r="HDY41" s="691"/>
      <c r="HDZ41" s="691"/>
      <c r="HEA41" s="691"/>
      <c r="HEB41" s="691"/>
      <c r="HEC41" s="691"/>
      <c r="HED41" s="691"/>
      <c r="HEE41" s="691"/>
      <c r="HEF41" s="691"/>
      <c r="HEG41" s="691"/>
      <c r="HEH41" s="691"/>
      <c r="HEI41" s="691"/>
      <c r="HEJ41" s="691"/>
      <c r="HEK41" s="691"/>
      <c r="HEL41" s="691"/>
      <c r="HEM41" s="691"/>
      <c r="HEN41" s="691"/>
      <c r="HEO41" s="691"/>
      <c r="HEP41" s="691"/>
      <c r="HEQ41" s="691"/>
      <c r="HER41" s="691"/>
      <c r="HES41" s="691"/>
      <c r="HET41" s="691"/>
      <c r="HEU41" s="691"/>
      <c r="HEV41" s="691"/>
      <c r="HEW41" s="691"/>
      <c r="HEX41" s="691"/>
      <c r="HEY41" s="691"/>
      <c r="HEZ41" s="691"/>
      <c r="HFA41" s="691"/>
      <c r="HFB41" s="691"/>
      <c r="HFC41" s="691"/>
      <c r="HFD41" s="691"/>
      <c r="HFE41" s="691"/>
      <c r="HFF41" s="691"/>
      <c r="HFG41" s="691"/>
      <c r="HFH41" s="691"/>
      <c r="HFI41" s="691"/>
      <c r="HFJ41" s="691"/>
      <c r="HFK41" s="691"/>
      <c r="HFL41" s="691"/>
      <c r="HFM41" s="691"/>
      <c r="HFN41" s="691"/>
      <c r="HFO41" s="691"/>
      <c r="HFP41" s="691"/>
      <c r="HFQ41" s="691"/>
      <c r="HFR41" s="691"/>
      <c r="HFS41" s="691"/>
      <c r="HFT41" s="691"/>
      <c r="HFU41" s="691"/>
      <c r="HFV41" s="691"/>
      <c r="HFW41" s="691"/>
      <c r="HFX41" s="691"/>
      <c r="HFY41" s="691"/>
      <c r="HFZ41" s="691"/>
      <c r="HGA41" s="691"/>
      <c r="HGB41" s="691"/>
      <c r="HGC41" s="691"/>
      <c r="HGD41" s="691"/>
      <c r="HGE41" s="691"/>
      <c r="HGF41" s="691"/>
      <c r="HGG41" s="691"/>
      <c r="HGH41" s="691"/>
      <c r="HGI41" s="691"/>
      <c r="HGJ41" s="691"/>
      <c r="HGK41" s="691"/>
      <c r="HGL41" s="691"/>
      <c r="HGM41" s="691"/>
      <c r="HGN41" s="691"/>
      <c r="HGO41" s="691"/>
      <c r="HGP41" s="691"/>
      <c r="HGQ41" s="691"/>
      <c r="HGR41" s="691"/>
      <c r="HGS41" s="691"/>
      <c r="HGT41" s="691"/>
      <c r="HGU41" s="691"/>
      <c r="HGV41" s="691"/>
      <c r="HGW41" s="691"/>
      <c r="HGX41" s="691"/>
      <c r="HGY41" s="691"/>
      <c r="HGZ41" s="691"/>
      <c r="HHA41" s="691"/>
      <c r="HHB41" s="691"/>
      <c r="HHC41" s="691"/>
      <c r="HHD41" s="691"/>
      <c r="HHE41" s="691"/>
      <c r="HHF41" s="691"/>
      <c r="HHG41" s="691"/>
      <c r="HHH41" s="691"/>
      <c r="HHI41" s="691"/>
      <c r="HHJ41" s="691"/>
      <c r="HHK41" s="691"/>
      <c r="HHL41" s="691"/>
      <c r="HHM41" s="691"/>
      <c r="HHN41" s="691"/>
      <c r="HHO41" s="691"/>
      <c r="HHP41" s="691"/>
      <c r="HHQ41" s="691"/>
      <c r="HHR41" s="691"/>
      <c r="HHS41" s="691"/>
      <c r="HHT41" s="691"/>
      <c r="HHU41" s="691"/>
      <c r="HHV41" s="691"/>
      <c r="HHW41" s="691"/>
      <c r="HHX41" s="691"/>
      <c r="HHY41" s="691"/>
      <c r="HHZ41" s="691"/>
      <c r="HIA41" s="691"/>
      <c r="HIB41" s="691"/>
      <c r="HIC41" s="691"/>
      <c r="HID41" s="691"/>
      <c r="HIE41" s="691"/>
      <c r="HIF41" s="691"/>
      <c r="HIG41" s="691"/>
      <c r="HIH41" s="691"/>
      <c r="HII41" s="691"/>
      <c r="HIJ41" s="691"/>
      <c r="HIK41" s="691"/>
      <c r="HIL41" s="691"/>
      <c r="HIM41" s="691"/>
      <c r="HIN41" s="691"/>
      <c r="HIO41" s="691"/>
      <c r="HIP41" s="691"/>
      <c r="HIQ41" s="691"/>
      <c r="HIR41" s="691"/>
      <c r="HIS41" s="691"/>
      <c r="HIT41" s="691"/>
      <c r="HIU41" s="691"/>
      <c r="HIV41" s="691"/>
      <c r="HIW41" s="691"/>
      <c r="HIX41" s="691"/>
      <c r="HIY41" s="691"/>
      <c r="HIZ41" s="691"/>
      <c r="HJA41" s="691"/>
      <c r="HJB41" s="691"/>
      <c r="HJC41" s="691"/>
      <c r="HJD41" s="691"/>
      <c r="HJE41" s="691"/>
      <c r="HJF41" s="691"/>
      <c r="HJG41" s="691"/>
      <c r="HJH41" s="691"/>
      <c r="HJI41" s="691"/>
      <c r="HJJ41" s="691"/>
      <c r="HJK41" s="691"/>
      <c r="HJL41" s="691"/>
      <c r="HJM41" s="691"/>
      <c r="HJN41" s="691"/>
      <c r="HJO41" s="691"/>
      <c r="HJP41" s="691"/>
      <c r="HJQ41" s="691"/>
      <c r="HJR41" s="691"/>
      <c r="HJS41" s="691"/>
      <c r="HJT41" s="691"/>
      <c r="HJU41" s="691"/>
      <c r="HJV41" s="691"/>
      <c r="HJW41" s="691"/>
      <c r="HJX41" s="691"/>
      <c r="HJY41" s="691"/>
      <c r="HJZ41" s="691"/>
      <c r="HKA41" s="691"/>
      <c r="HKB41" s="691"/>
      <c r="HKC41" s="691"/>
      <c r="HKD41" s="691"/>
      <c r="HKE41" s="691"/>
      <c r="HKF41" s="691"/>
      <c r="HKG41" s="691"/>
      <c r="HKH41" s="691"/>
      <c r="HKI41" s="691"/>
      <c r="HKJ41" s="691"/>
      <c r="HKK41" s="691"/>
      <c r="HKL41" s="691"/>
      <c r="HKM41" s="691"/>
      <c r="HKN41" s="691"/>
      <c r="HKO41" s="691"/>
      <c r="HKP41" s="691"/>
      <c r="HKQ41" s="691"/>
      <c r="HKR41" s="691"/>
      <c r="HKS41" s="691"/>
      <c r="HKT41" s="691"/>
      <c r="HKU41" s="691"/>
      <c r="HKV41" s="691"/>
      <c r="HKW41" s="691"/>
      <c r="HKX41" s="691"/>
      <c r="HKY41" s="691"/>
      <c r="HKZ41" s="691"/>
      <c r="HLA41" s="691"/>
      <c r="HLB41" s="691"/>
      <c r="HLC41" s="691"/>
      <c r="HLD41" s="691"/>
      <c r="HLE41" s="691"/>
      <c r="HLF41" s="691"/>
      <c r="HLG41" s="691"/>
      <c r="HLH41" s="691"/>
      <c r="HLI41" s="691"/>
      <c r="HLJ41" s="691"/>
      <c r="HLK41" s="691"/>
      <c r="HLL41" s="691"/>
      <c r="HLM41" s="691"/>
      <c r="HLN41" s="691"/>
      <c r="HLO41" s="691"/>
      <c r="HLP41" s="691"/>
      <c r="HLQ41" s="691"/>
      <c r="HLR41" s="691"/>
      <c r="HLS41" s="691"/>
      <c r="HLT41" s="691"/>
      <c r="HLU41" s="691"/>
      <c r="HLV41" s="691"/>
      <c r="HLW41" s="691"/>
      <c r="HLX41" s="691"/>
      <c r="HLY41" s="691"/>
      <c r="HLZ41" s="691"/>
      <c r="HMA41" s="691"/>
      <c r="HMB41" s="691"/>
      <c r="HMC41" s="691"/>
      <c r="HMD41" s="691"/>
      <c r="HME41" s="691"/>
      <c r="HMF41" s="691"/>
      <c r="HMG41" s="691"/>
      <c r="HMH41" s="691"/>
      <c r="HMI41" s="691"/>
      <c r="HMJ41" s="691"/>
      <c r="HMK41" s="691"/>
      <c r="HML41" s="691"/>
      <c r="HMM41" s="691"/>
      <c r="HMN41" s="691"/>
      <c r="HMO41" s="691"/>
      <c r="HMP41" s="691"/>
      <c r="HMQ41" s="691"/>
      <c r="HMR41" s="691"/>
      <c r="HMS41" s="691"/>
      <c r="HMT41" s="691"/>
      <c r="HMU41" s="691"/>
      <c r="HMV41" s="691"/>
      <c r="HMW41" s="691"/>
      <c r="HMX41" s="691"/>
      <c r="HMY41" s="691"/>
      <c r="HMZ41" s="691"/>
      <c r="HNA41" s="691"/>
      <c r="HNB41" s="691"/>
      <c r="HNC41" s="691"/>
      <c r="HND41" s="691"/>
      <c r="HNE41" s="691"/>
      <c r="HNF41" s="691"/>
      <c r="HNG41" s="691"/>
      <c r="HNH41" s="691"/>
      <c r="HNI41" s="691"/>
      <c r="HNJ41" s="691"/>
      <c r="HNK41" s="691"/>
      <c r="HNL41" s="691"/>
      <c r="HNM41" s="691"/>
      <c r="HNN41" s="691"/>
      <c r="HNO41" s="691"/>
      <c r="HNP41" s="691"/>
      <c r="HNQ41" s="691"/>
      <c r="HNR41" s="691"/>
      <c r="HNS41" s="691"/>
      <c r="HNT41" s="691"/>
      <c r="HNU41" s="691"/>
      <c r="HNV41" s="691"/>
      <c r="HNW41" s="691"/>
      <c r="HNX41" s="691"/>
      <c r="HNY41" s="691"/>
      <c r="HNZ41" s="691"/>
      <c r="HOA41" s="691"/>
      <c r="HOB41" s="691"/>
      <c r="HOC41" s="691"/>
      <c r="HOD41" s="691"/>
      <c r="HOE41" s="691"/>
      <c r="HOF41" s="691"/>
      <c r="HOG41" s="691"/>
      <c r="HOH41" s="691"/>
      <c r="HOI41" s="691"/>
      <c r="HOJ41" s="691"/>
      <c r="HOK41" s="691"/>
      <c r="HOL41" s="691"/>
      <c r="HOM41" s="691"/>
      <c r="HON41" s="691"/>
      <c r="HOO41" s="691"/>
      <c r="HOP41" s="691"/>
      <c r="HOQ41" s="691"/>
      <c r="HOR41" s="691"/>
      <c r="HOS41" s="691"/>
      <c r="HOT41" s="691"/>
      <c r="HOU41" s="691"/>
      <c r="HOV41" s="691"/>
      <c r="HOW41" s="691"/>
      <c r="HOX41" s="691"/>
      <c r="HOY41" s="691"/>
      <c r="HOZ41" s="691"/>
      <c r="HPA41" s="691"/>
      <c r="HPB41" s="691"/>
      <c r="HPC41" s="691"/>
      <c r="HPD41" s="691"/>
      <c r="HPE41" s="691"/>
      <c r="HPF41" s="691"/>
      <c r="HPG41" s="691"/>
      <c r="HPH41" s="691"/>
      <c r="HPI41" s="691"/>
      <c r="HPJ41" s="691"/>
      <c r="HPK41" s="691"/>
      <c r="HPL41" s="691"/>
      <c r="HPM41" s="691"/>
      <c r="HPN41" s="691"/>
      <c r="HPO41" s="691"/>
      <c r="HPP41" s="691"/>
      <c r="HPQ41" s="691"/>
      <c r="HPR41" s="691"/>
      <c r="HPS41" s="691"/>
      <c r="HPT41" s="691"/>
      <c r="HPU41" s="691"/>
      <c r="HPV41" s="691"/>
      <c r="HPW41" s="691"/>
      <c r="HPX41" s="691"/>
      <c r="HPY41" s="691"/>
      <c r="HPZ41" s="691"/>
      <c r="HQA41" s="691"/>
      <c r="HQB41" s="691"/>
      <c r="HQC41" s="691"/>
      <c r="HQD41" s="691"/>
      <c r="HQE41" s="691"/>
      <c r="HQF41" s="691"/>
      <c r="HQG41" s="691"/>
      <c r="HQH41" s="691"/>
      <c r="HQI41" s="691"/>
      <c r="HQJ41" s="691"/>
      <c r="HQK41" s="691"/>
      <c r="HQL41" s="691"/>
      <c r="HQM41" s="691"/>
      <c r="HQN41" s="691"/>
      <c r="HQO41" s="691"/>
      <c r="HQP41" s="691"/>
      <c r="HQQ41" s="691"/>
      <c r="HQR41" s="691"/>
      <c r="HQS41" s="691"/>
      <c r="HQT41" s="691"/>
      <c r="HQU41" s="691"/>
      <c r="HQV41" s="691"/>
      <c r="HQW41" s="691"/>
      <c r="HQX41" s="691"/>
      <c r="HQY41" s="691"/>
      <c r="HQZ41" s="691"/>
      <c r="HRA41" s="691"/>
      <c r="HRB41" s="691"/>
      <c r="HRC41" s="691"/>
      <c r="HRD41" s="691"/>
      <c r="HRE41" s="691"/>
      <c r="HRF41" s="691"/>
      <c r="HRG41" s="691"/>
      <c r="HRH41" s="691"/>
      <c r="HRI41" s="691"/>
      <c r="HRJ41" s="691"/>
      <c r="HRK41" s="691"/>
      <c r="HRL41" s="691"/>
      <c r="HRM41" s="691"/>
      <c r="HRN41" s="691"/>
      <c r="HRO41" s="691"/>
      <c r="HRP41" s="691"/>
      <c r="HRQ41" s="691"/>
      <c r="HRR41" s="691"/>
      <c r="HRS41" s="691"/>
      <c r="HRT41" s="691"/>
      <c r="HRU41" s="691"/>
      <c r="HRV41" s="691"/>
      <c r="HRW41" s="691"/>
      <c r="HRX41" s="691"/>
      <c r="HRY41" s="691"/>
      <c r="HRZ41" s="691"/>
      <c r="HSA41" s="691"/>
      <c r="HSB41" s="691"/>
      <c r="HSC41" s="691"/>
      <c r="HSD41" s="691"/>
      <c r="HSE41" s="691"/>
      <c r="HSF41" s="691"/>
      <c r="HSG41" s="691"/>
      <c r="HSH41" s="691"/>
      <c r="HSI41" s="691"/>
      <c r="HSJ41" s="691"/>
      <c r="HSK41" s="691"/>
      <c r="HSL41" s="691"/>
      <c r="HSM41" s="691"/>
      <c r="HSN41" s="691"/>
      <c r="HSO41" s="691"/>
      <c r="HSP41" s="691"/>
      <c r="HSQ41" s="691"/>
      <c r="HSR41" s="691"/>
      <c r="HSS41" s="691"/>
      <c r="HST41" s="691"/>
      <c r="HSU41" s="691"/>
      <c r="HSV41" s="691"/>
      <c r="HSW41" s="691"/>
      <c r="HSX41" s="691"/>
      <c r="HSY41" s="691"/>
      <c r="HSZ41" s="691"/>
      <c r="HTA41" s="691"/>
      <c r="HTB41" s="691"/>
      <c r="HTC41" s="691"/>
      <c r="HTD41" s="691"/>
      <c r="HTE41" s="691"/>
      <c r="HTF41" s="691"/>
      <c r="HTG41" s="691"/>
      <c r="HTH41" s="691"/>
      <c r="HTI41" s="691"/>
      <c r="HTJ41" s="691"/>
      <c r="HTK41" s="691"/>
      <c r="HTL41" s="691"/>
      <c r="HTM41" s="691"/>
      <c r="HTN41" s="691"/>
      <c r="HTO41" s="691"/>
      <c r="HTP41" s="691"/>
      <c r="HTQ41" s="691"/>
      <c r="HTR41" s="691"/>
      <c r="HTS41" s="691"/>
      <c r="HTT41" s="691"/>
      <c r="HTU41" s="691"/>
      <c r="HTV41" s="691"/>
      <c r="HTW41" s="691"/>
      <c r="HTX41" s="691"/>
      <c r="HTY41" s="691"/>
      <c r="HTZ41" s="691"/>
      <c r="HUA41" s="691"/>
      <c r="HUB41" s="691"/>
      <c r="HUC41" s="691"/>
      <c r="HUD41" s="691"/>
      <c r="HUE41" s="691"/>
      <c r="HUF41" s="691"/>
      <c r="HUG41" s="691"/>
      <c r="HUH41" s="691"/>
      <c r="HUI41" s="691"/>
      <c r="HUJ41" s="691"/>
      <c r="HUK41" s="691"/>
      <c r="HUL41" s="691"/>
      <c r="HUM41" s="691"/>
      <c r="HUN41" s="691"/>
      <c r="HUO41" s="691"/>
      <c r="HUP41" s="691"/>
      <c r="HUQ41" s="691"/>
      <c r="HUR41" s="691"/>
      <c r="HUS41" s="691"/>
      <c r="HUT41" s="691"/>
      <c r="HUU41" s="691"/>
      <c r="HUV41" s="691"/>
      <c r="HUW41" s="691"/>
      <c r="HUX41" s="691"/>
      <c r="HUY41" s="691"/>
      <c r="HUZ41" s="691"/>
      <c r="HVA41" s="691"/>
      <c r="HVB41" s="691"/>
      <c r="HVC41" s="691"/>
      <c r="HVD41" s="691"/>
      <c r="HVE41" s="691"/>
      <c r="HVF41" s="691"/>
      <c r="HVG41" s="691"/>
      <c r="HVH41" s="691"/>
      <c r="HVI41" s="691"/>
      <c r="HVJ41" s="691"/>
      <c r="HVK41" s="691"/>
      <c r="HVL41" s="691"/>
      <c r="HVM41" s="691"/>
      <c r="HVN41" s="691"/>
      <c r="HVO41" s="691"/>
      <c r="HVP41" s="691"/>
      <c r="HVQ41" s="691"/>
      <c r="HVR41" s="691"/>
      <c r="HVS41" s="691"/>
      <c r="HVT41" s="691"/>
      <c r="HVU41" s="691"/>
      <c r="HVV41" s="691"/>
      <c r="HVW41" s="691"/>
      <c r="HVX41" s="691"/>
      <c r="HVY41" s="691"/>
      <c r="HVZ41" s="691"/>
      <c r="HWA41" s="691"/>
      <c r="HWB41" s="691"/>
      <c r="HWC41" s="691"/>
      <c r="HWD41" s="691"/>
      <c r="HWE41" s="691"/>
      <c r="HWF41" s="691"/>
      <c r="HWG41" s="691"/>
      <c r="HWH41" s="691"/>
      <c r="HWI41" s="691"/>
      <c r="HWJ41" s="691"/>
      <c r="HWK41" s="691"/>
      <c r="HWL41" s="691"/>
      <c r="HWM41" s="691"/>
      <c r="HWN41" s="691"/>
      <c r="HWO41" s="691"/>
      <c r="HWP41" s="691"/>
      <c r="HWQ41" s="691"/>
      <c r="HWR41" s="691"/>
      <c r="HWS41" s="691"/>
      <c r="HWT41" s="691"/>
      <c r="HWU41" s="691"/>
      <c r="HWV41" s="691"/>
      <c r="HWW41" s="691"/>
      <c r="HWX41" s="691"/>
      <c r="HWY41" s="691"/>
      <c r="HWZ41" s="691"/>
      <c r="HXA41" s="691"/>
      <c r="HXB41" s="691"/>
      <c r="HXC41" s="691"/>
      <c r="HXD41" s="691"/>
      <c r="HXE41" s="691"/>
      <c r="HXF41" s="691"/>
      <c r="HXG41" s="691"/>
      <c r="HXH41" s="691"/>
      <c r="HXI41" s="691"/>
      <c r="HXJ41" s="691"/>
      <c r="HXK41" s="691"/>
      <c r="HXL41" s="691"/>
      <c r="HXM41" s="691"/>
      <c r="HXN41" s="691"/>
      <c r="HXO41" s="691"/>
      <c r="HXP41" s="691"/>
      <c r="HXQ41" s="691"/>
      <c r="HXR41" s="691"/>
      <c r="HXS41" s="691"/>
      <c r="HXT41" s="691"/>
      <c r="HXU41" s="691"/>
      <c r="HXV41" s="691"/>
      <c r="HXW41" s="691"/>
      <c r="HXX41" s="691"/>
      <c r="HXY41" s="691"/>
      <c r="HXZ41" s="691"/>
      <c r="HYA41" s="691"/>
      <c r="HYB41" s="691"/>
      <c r="HYC41" s="691"/>
      <c r="HYD41" s="691"/>
      <c r="HYE41" s="691"/>
      <c r="HYF41" s="691"/>
      <c r="HYG41" s="691"/>
      <c r="HYH41" s="691"/>
      <c r="HYI41" s="691"/>
      <c r="HYJ41" s="691"/>
      <c r="HYK41" s="691"/>
      <c r="HYL41" s="691"/>
      <c r="HYM41" s="691"/>
      <c r="HYN41" s="691"/>
      <c r="HYO41" s="691"/>
      <c r="HYP41" s="691"/>
      <c r="HYQ41" s="691"/>
      <c r="HYR41" s="691"/>
      <c r="HYS41" s="691"/>
      <c r="HYT41" s="691"/>
      <c r="HYU41" s="691"/>
      <c r="HYV41" s="691"/>
      <c r="HYW41" s="691"/>
      <c r="HYX41" s="691"/>
      <c r="HYY41" s="691"/>
      <c r="HYZ41" s="691"/>
      <c r="HZA41" s="691"/>
      <c r="HZB41" s="691"/>
      <c r="HZC41" s="691"/>
      <c r="HZD41" s="691"/>
      <c r="HZE41" s="691"/>
      <c r="HZF41" s="691"/>
      <c r="HZG41" s="691"/>
      <c r="HZH41" s="691"/>
      <c r="HZI41" s="691"/>
      <c r="HZJ41" s="691"/>
      <c r="HZK41" s="691"/>
      <c r="HZL41" s="691"/>
      <c r="HZM41" s="691"/>
      <c r="HZN41" s="691"/>
      <c r="HZO41" s="691"/>
      <c r="HZP41" s="691"/>
      <c r="HZQ41" s="691"/>
      <c r="HZR41" s="691"/>
      <c r="HZS41" s="691"/>
      <c r="HZT41" s="691"/>
      <c r="HZU41" s="691"/>
      <c r="HZV41" s="691"/>
      <c r="HZW41" s="691"/>
      <c r="HZX41" s="691"/>
      <c r="HZY41" s="691"/>
      <c r="HZZ41" s="691"/>
      <c r="IAA41" s="691"/>
      <c r="IAB41" s="691"/>
      <c r="IAC41" s="691"/>
      <c r="IAD41" s="691"/>
      <c r="IAE41" s="691"/>
      <c r="IAF41" s="691"/>
      <c r="IAG41" s="691"/>
      <c r="IAH41" s="691"/>
      <c r="IAI41" s="691"/>
      <c r="IAJ41" s="691"/>
      <c r="IAK41" s="691"/>
      <c r="IAL41" s="691"/>
      <c r="IAM41" s="691"/>
      <c r="IAN41" s="691"/>
      <c r="IAO41" s="691"/>
      <c r="IAP41" s="691"/>
      <c r="IAQ41" s="691"/>
      <c r="IAR41" s="691"/>
      <c r="IAS41" s="691"/>
      <c r="IAT41" s="691"/>
      <c r="IAU41" s="691"/>
      <c r="IAV41" s="691"/>
      <c r="IAW41" s="691"/>
      <c r="IAX41" s="691"/>
      <c r="IAY41" s="691"/>
      <c r="IAZ41" s="691"/>
      <c r="IBA41" s="691"/>
      <c r="IBB41" s="691"/>
      <c r="IBC41" s="691"/>
      <c r="IBD41" s="691"/>
      <c r="IBE41" s="691"/>
      <c r="IBF41" s="691"/>
      <c r="IBG41" s="691"/>
      <c r="IBH41" s="691"/>
      <c r="IBI41" s="691"/>
      <c r="IBJ41" s="691"/>
      <c r="IBK41" s="691"/>
      <c r="IBL41" s="691"/>
      <c r="IBM41" s="691"/>
      <c r="IBN41" s="691"/>
      <c r="IBO41" s="691"/>
      <c r="IBP41" s="691"/>
      <c r="IBQ41" s="691"/>
      <c r="IBR41" s="691"/>
      <c r="IBS41" s="691"/>
      <c r="IBT41" s="691"/>
      <c r="IBU41" s="691"/>
      <c r="IBV41" s="691"/>
      <c r="IBW41" s="691"/>
      <c r="IBX41" s="691"/>
      <c r="IBY41" s="691"/>
      <c r="IBZ41" s="691"/>
      <c r="ICA41" s="691"/>
      <c r="ICB41" s="691"/>
      <c r="ICC41" s="691"/>
      <c r="ICD41" s="691"/>
      <c r="ICE41" s="691"/>
      <c r="ICF41" s="691"/>
      <c r="ICG41" s="691"/>
      <c r="ICH41" s="691"/>
      <c r="ICI41" s="691"/>
      <c r="ICJ41" s="691"/>
      <c r="ICK41" s="691"/>
      <c r="ICL41" s="691"/>
      <c r="ICM41" s="691"/>
      <c r="ICN41" s="691"/>
      <c r="ICO41" s="691"/>
      <c r="ICP41" s="691"/>
      <c r="ICQ41" s="691"/>
      <c r="ICR41" s="691"/>
      <c r="ICS41" s="691"/>
      <c r="ICT41" s="691"/>
      <c r="ICU41" s="691"/>
      <c r="ICV41" s="691"/>
      <c r="ICW41" s="691"/>
      <c r="ICX41" s="691"/>
      <c r="ICY41" s="691"/>
      <c r="ICZ41" s="691"/>
      <c r="IDA41" s="691"/>
      <c r="IDB41" s="691"/>
      <c r="IDC41" s="691"/>
      <c r="IDD41" s="691"/>
      <c r="IDE41" s="691"/>
      <c r="IDF41" s="691"/>
      <c r="IDG41" s="691"/>
      <c r="IDH41" s="691"/>
      <c r="IDI41" s="691"/>
      <c r="IDJ41" s="691"/>
      <c r="IDK41" s="691"/>
      <c r="IDL41" s="691"/>
      <c r="IDM41" s="691"/>
      <c r="IDN41" s="691"/>
      <c r="IDO41" s="691"/>
      <c r="IDP41" s="691"/>
      <c r="IDQ41" s="691"/>
      <c r="IDR41" s="691"/>
      <c r="IDS41" s="691"/>
      <c r="IDT41" s="691"/>
      <c r="IDU41" s="691"/>
      <c r="IDV41" s="691"/>
      <c r="IDW41" s="691"/>
      <c r="IDX41" s="691"/>
      <c r="IDY41" s="691"/>
      <c r="IDZ41" s="691"/>
      <c r="IEA41" s="691"/>
      <c r="IEB41" s="691"/>
      <c r="IEC41" s="691"/>
      <c r="IED41" s="691"/>
      <c r="IEE41" s="691"/>
      <c r="IEF41" s="691"/>
      <c r="IEG41" s="691"/>
      <c r="IEH41" s="691"/>
      <c r="IEI41" s="691"/>
      <c r="IEJ41" s="691"/>
      <c r="IEK41" s="691"/>
      <c r="IEL41" s="691"/>
      <c r="IEM41" s="691"/>
      <c r="IEN41" s="691"/>
      <c r="IEO41" s="691"/>
      <c r="IEP41" s="691"/>
      <c r="IEQ41" s="691"/>
      <c r="IER41" s="691"/>
      <c r="IES41" s="691"/>
      <c r="IET41" s="691"/>
      <c r="IEU41" s="691"/>
      <c r="IEV41" s="691"/>
      <c r="IEW41" s="691"/>
      <c r="IEX41" s="691"/>
      <c r="IEY41" s="691"/>
      <c r="IEZ41" s="691"/>
      <c r="IFA41" s="691"/>
      <c r="IFB41" s="691"/>
      <c r="IFC41" s="691"/>
      <c r="IFD41" s="691"/>
      <c r="IFE41" s="691"/>
      <c r="IFF41" s="691"/>
      <c r="IFG41" s="691"/>
      <c r="IFH41" s="691"/>
      <c r="IFI41" s="691"/>
      <c r="IFJ41" s="691"/>
      <c r="IFK41" s="691"/>
      <c r="IFL41" s="691"/>
      <c r="IFM41" s="691"/>
      <c r="IFN41" s="691"/>
      <c r="IFO41" s="691"/>
      <c r="IFP41" s="691"/>
      <c r="IFQ41" s="691"/>
      <c r="IFR41" s="691"/>
      <c r="IFS41" s="691"/>
      <c r="IFT41" s="691"/>
      <c r="IFU41" s="691"/>
      <c r="IFV41" s="691"/>
      <c r="IFW41" s="691"/>
      <c r="IFX41" s="691"/>
      <c r="IFY41" s="691"/>
      <c r="IFZ41" s="691"/>
      <c r="IGA41" s="691"/>
      <c r="IGB41" s="691"/>
      <c r="IGC41" s="691"/>
      <c r="IGD41" s="691"/>
      <c r="IGE41" s="691"/>
      <c r="IGF41" s="691"/>
      <c r="IGG41" s="691"/>
      <c r="IGH41" s="691"/>
      <c r="IGI41" s="691"/>
      <c r="IGJ41" s="691"/>
      <c r="IGK41" s="691"/>
      <c r="IGL41" s="691"/>
      <c r="IGM41" s="691"/>
      <c r="IGN41" s="691"/>
      <c r="IGO41" s="691"/>
      <c r="IGP41" s="691"/>
      <c r="IGQ41" s="691"/>
      <c r="IGR41" s="691"/>
      <c r="IGS41" s="691"/>
      <c r="IGT41" s="691"/>
      <c r="IGU41" s="691"/>
      <c r="IGV41" s="691"/>
      <c r="IGW41" s="691"/>
      <c r="IGX41" s="691"/>
      <c r="IGY41" s="691"/>
      <c r="IGZ41" s="691"/>
      <c r="IHA41" s="691"/>
      <c r="IHB41" s="691"/>
      <c r="IHC41" s="691"/>
      <c r="IHD41" s="691"/>
      <c r="IHE41" s="691"/>
      <c r="IHF41" s="691"/>
      <c r="IHG41" s="691"/>
      <c r="IHH41" s="691"/>
      <c r="IHI41" s="691"/>
      <c r="IHJ41" s="691"/>
      <c r="IHK41" s="691"/>
      <c r="IHL41" s="691"/>
      <c r="IHM41" s="691"/>
      <c r="IHN41" s="691"/>
      <c r="IHO41" s="691"/>
      <c r="IHP41" s="691"/>
      <c r="IHQ41" s="691"/>
      <c r="IHR41" s="691"/>
      <c r="IHS41" s="691"/>
      <c r="IHT41" s="691"/>
      <c r="IHU41" s="691"/>
      <c r="IHV41" s="691"/>
      <c r="IHW41" s="691"/>
      <c r="IHX41" s="691"/>
      <c r="IHY41" s="691"/>
      <c r="IHZ41" s="691"/>
      <c r="IIA41" s="691"/>
      <c r="IIB41" s="691"/>
      <c r="IIC41" s="691"/>
      <c r="IID41" s="691"/>
      <c r="IIE41" s="691"/>
      <c r="IIF41" s="691"/>
      <c r="IIG41" s="691"/>
      <c r="IIH41" s="691"/>
      <c r="III41" s="691"/>
      <c r="IIJ41" s="691"/>
      <c r="IIK41" s="691"/>
      <c r="IIL41" s="691"/>
      <c r="IIM41" s="691"/>
      <c r="IIN41" s="691"/>
      <c r="IIO41" s="691"/>
      <c r="IIP41" s="691"/>
      <c r="IIQ41" s="691"/>
      <c r="IIR41" s="691"/>
      <c r="IIS41" s="691"/>
      <c r="IIT41" s="691"/>
      <c r="IIU41" s="691"/>
      <c r="IIV41" s="691"/>
      <c r="IIW41" s="691"/>
      <c r="IIX41" s="691"/>
      <c r="IIY41" s="691"/>
      <c r="IIZ41" s="691"/>
      <c r="IJA41" s="691"/>
      <c r="IJB41" s="691"/>
      <c r="IJC41" s="691"/>
      <c r="IJD41" s="691"/>
      <c r="IJE41" s="691"/>
      <c r="IJF41" s="691"/>
      <c r="IJG41" s="691"/>
      <c r="IJH41" s="691"/>
      <c r="IJI41" s="691"/>
      <c r="IJJ41" s="691"/>
      <c r="IJK41" s="691"/>
      <c r="IJL41" s="691"/>
      <c r="IJM41" s="691"/>
      <c r="IJN41" s="691"/>
      <c r="IJO41" s="691"/>
      <c r="IJP41" s="691"/>
      <c r="IJQ41" s="691"/>
      <c r="IJR41" s="691"/>
      <c r="IJS41" s="691"/>
      <c r="IJT41" s="691"/>
      <c r="IJU41" s="691"/>
      <c r="IJV41" s="691"/>
      <c r="IJW41" s="691"/>
      <c r="IJX41" s="691"/>
      <c r="IJY41" s="691"/>
      <c r="IJZ41" s="691"/>
      <c r="IKA41" s="691"/>
      <c r="IKB41" s="691"/>
      <c r="IKC41" s="691"/>
      <c r="IKD41" s="691"/>
      <c r="IKE41" s="691"/>
      <c r="IKF41" s="691"/>
      <c r="IKG41" s="691"/>
      <c r="IKH41" s="691"/>
      <c r="IKI41" s="691"/>
      <c r="IKJ41" s="691"/>
      <c r="IKK41" s="691"/>
      <c r="IKL41" s="691"/>
      <c r="IKM41" s="691"/>
      <c r="IKN41" s="691"/>
      <c r="IKO41" s="691"/>
      <c r="IKP41" s="691"/>
      <c r="IKQ41" s="691"/>
      <c r="IKR41" s="691"/>
      <c r="IKS41" s="691"/>
      <c r="IKT41" s="691"/>
      <c r="IKU41" s="691"/>
      <c r="IKV41" s="691"/>
      <c r="IKW41" s="691"/>
      <c r="IKX41" s="691"/>
      <c r="IKY41" s="691"/>
      <c r="IKZ41" s="691"/>
      <c r="ILA41" s="691"/>
      <c r="ILB41" s="691"/>
      <c r="ILC41" s="691"/>
      <c r="ILD41" s="691"/>
      <c r="ILE41" s="691"/>
      <c r="ILF41" s="691"/>
      <c r="ILG41" s="691"/>
      <c r="ILH41" s="691"/>
      <c r="ILI41" s="691"/>
      <c r="ILJ41" s="691"/>
      <c r="ILK41" s="691"/>
      <c r="ILL41" s="691"/>
      <c r="ILM41" s="691"/>
      <c r="ILN41" s="691"/>
      <c r="ILO41" s="691"/>
      <c r="ILP41" s="691"/>
      <c r="ILQ41" s="691"/>
      <c r="ILR41" s="691"/>
      <c r="ILS41" s="691"/>
      <c r="ILT41" s="691"/>
      <c r="ILU41" s="691"/>
      <c r="ILV41" s="691"/>
      <c r="ILW41" s="691"/>
      <c r="ILX41" s="691"/>
      <c r="ILY41" s="691"/>
      <c r="ILZ41" s="691"/>
      <c r="IMA41" s="691"/>
      <c r="IMB41" s="691"/>
      <c r="IMC41" s="691"/>
      <c r="IMD41" s="691"/>
      <c r="IME41" s="691"/>
      <c r="IMF41" s="691"/>
      <c r="IMG41" s="691"/>
      <c r="IMH41" s="691"/>
      <c r="IMI41" s="691"/>
      <c r="IMJ41" s="691"/>
      <c r="IMK41" s="691"/>
      <c r="IML41" s="691"/>
      <c r="IMM41" s="691"/>
      <c r="IMN41" s="691"/>
      <c r="IMO41" s="691"/>
      <c r="IMP41" s="691"/>
      <c r="IMQ41" s="691"/>
      <c r="IMR41" s="691"/>
      <c r="IMS41" s="691"/>
      <c r="IMT41" s="691"/>
      <c r="IMU41" s="691"/>
      <c r="IMV41" s="691"/>
      <c r="IMW41" s="691"/>
      <c r="IMX41" s="691"/>
      <c r="IMY41" s="691"/>
      <c r="IMZ41" s="691"/>
      <c r="INA41" s="691"/>
      <c r="INB41" s="691"/>
      <c r="INC41" s="691"/>
      <c r="IND41" s="691"/>
      <c r="INE41" s="691"/>
      <c r="INF41" s="691"/>
      <c r="ING41" s="691"/>
      <c r="INH41" s="691"/>
      <c r="INI41" s="691"/>
      <c r="INJ41" s="691"/>
      <c r="INK41" s="691"/>
      <c r="INL41" s="691"/>
      <c r="INM41" s="691"/>
      <c r="INN41" s="691"/>
      <c r="INO41" s="691"/>
      <c r="INP41" s="691"/>
      <c r="INQ41" s="691"/>
      <c r="INR41" s="691"/>
      <c r="INS41" s="691"/>
      <c r="INT41" s="691"/>
      <c r="INU41" s="691"/>
      <c r="INV41" s="691"/>
      <c r="INW41" s="691"/>
      <c r="INX41" s="691"/>
      <c r="INY41" s="691"/>
      <c r="INZ41" s="691"/>
      <c r="IOA41" s="691"/>
      <c r="IOB41" s="691"/>
      <c r="IOC41" s="691"/>
      <c r="IOD41" s="691"/>
      <c r="IOE41" s="691"/>
      <c r="IOF41" s="691"/>
      <c r="IOG41" s="691"/>
      <c r="IOH41" s="691"/>
      <c r="IOI41" s="691"/>
      <c r="IOJ41" s="691"/>
      <c r="IOK41" s="691"/>
      <c r="IOL41" s="691"/>
      <c r="IOM41" s="691"/>
      <c r="ION41" s="691"/>
      <c r="IOO41" s="691"/>
      <c r="IOP41" s="691"/>
      <c r="IOQ41" s="691"/>
      <c r="IOR41" s="691"/>
      <c r="IOS41" s="691"/>
      <c r="IOT41" s="691"/>
      <c r="IOU41" s="691"/>
      <c r="IOV41" s="691"/>
      <c r="IOW41" s="691"/>
      <c r="IOX41" s="691"/>
      <c r="IOY41" s="691"/>
      <c r="IOZ41" s="691"/>
      <c r="IPA41" s="691"/>
      <c r="IPB41" s="691"/>
      <c r="IPC41" s="691"/>
      <c r="IPD41" s="691"/>
      <c r="IPE41" s="691"/>
      <c r="IPF41" s="691"/>
      <c r="IPG41" s="691"/>
      <c r="IPH41" s="691"/>
      <c r="IPI41" s="691"/>
      <c r="IPJ41" s="691"/>
      <c r="IPK41" s="691"/>
      <c r="IPL41" s="691"/>
      <c r="IPM41" s="691"/>
      <c r="IPN41" s="691"/>
      <c r="IPO41" s="691"/>
      <c r="IPP41" s="691"/>
      <c r="IPQ41" s="691"/>
      <c r="IPR41" s="691"/>
      <c r="IPS41" s="691"/>
      <c r="IPT41" s="691"/>
      <c r="IPU41" s="691"/>
      <c r="IPV41" s="691"/>
      <c r="IPW41" s="691"/>
      <c r="IPX41" s="691"/>
      <c r="IPY41" s="691"/>
      <c r="IPZ41" s="691"/>
      <c r="IQA41" s="691"/>
      <c r="IQB41" s="691"/>
      <c r="IQC41" s="691"/>
      <c r="IQD41" s="691"/>
      <c r="IQE41" s="691"/>
      <c r="IQF41" s="691"/>
      <c r="IQG41" s="691"/>
      <c r="IQH41" s="691"/>
      <c r="IQI41" s="691"/>
      <c r="IQJ41" s="691"/>
      <c r="IQK41" s="691"/>
      <c r="IQL41" s="691"/>
      <c r="IQM41" s="691"/>
      <c r="IQN41" s="691"/>
      <c r="IQO41" s="691"/>
      <c r="IQP41" s="691"/>
      <c r="IQQ41" s="691"/>
      <c r="IQR41" s="691"/>
      <c r="IQS41" s="691"/>
      <c r="IQT41" s="691"/>
      <c r="IQU41" s="691"/>
      <c r="IQV41" s="691"/>
      <c r="IQW41" s="691"/>
      <c r="IQX41" s="691"/>
      <c r="IQY41" s="691"/>
      <c r="IQZ41" s="691"/>
      <c r="IRA41" s="691"/>
      <c r="IRB41" s="691"/>
      <c r="IRC41" s="691"/>
      <c r="IRD41" s="691"/>
      <c r="IRE41" s="691"/>
      <c r="IRF41" s="691"/>
      <c r="IRG41" s="691"/>
      <c r="IRH41" s="691"/>
      <c r="IRI41" s="691"/>
      <c r="IRJ41" s="691"/>
      <c r="IRK41" s="691"/>
      <c r="IRL41" s="691"/>
      <c r="IRM41" s="691"/>
      <c r="IRN41" s="691"/>
      <c r="IRO41" s="691"/>
      <c r="IRP41" s="691"/>
      <c r="IRQ41" s="691"/>
      <c r="IRR41" s="691"/>
      <c r="IRS41" s="691"/>
      <c r="IRT41" s="691"/>
      <c r="IRU41" s="691"/>
      <c r="IRV41" s="691"/>
      <c r="IRW41" s="691"/>
      <c r="IRX41" s="691"/>
      <c r="IRY41" s="691"/>
      <c r="IRZ41" s="691"/>
      <c r="ISA41" s="691"/>
      <c r="ISB41" s="691"/>
      <c r="ISC41" s="691"/>
      <c r="ISD41" s="691"/>
      <c r="ISE41" s="691"/>
      <c r="ISF41" s="691"/>
      <c r="ISG41" s="691"/>
      <c r="ISH41" s="691"/>
      <c r="ISI41" s="691"/>
      <c r="ISJ41" s="691"/>
      <c r="ISK41" s="691"/>
      <c r="ISL41" s="691"/>
      <c r="ISM41" s="691"/>
      <c r="ISN41" s="691"/>
      <c r="ISO41" s="691"/>
      <c r="ISP41" s="691"/>
      <c r="ISQ41" s="691"/>
      <c r="ISR41" s="691"/>
      <c r="ISS41" s="691"/>
      <c r="IST41" s="691"/>
      <c r="ISU41" s="691"/>
      <c r="ISV41" s="691"/>
      <c r="ISW41" s="691"/>
      <c r="ISX41" s="691"/>
      <c r="ISY41" s="691"/>
      <c r="ISZ41" s="691"/>
      <c r="ITA41" s="691"/>
      <c r="ITB41" s="691"/>
      <c r="ITC41" s="691"/>
      <c r="ITD41" s="691"/>
      <c r="ITE41" s="691"/>
      <c r="ITF41" s="691"/>
      <c r="ITG41" s="691"/>
      <c r="ITH41" s="691"/>
      <c r="ITI41" s="691"/>
      <c r="ITJ41" s="691"/>
      <c r="ITK41" s="691"/>
      <c r="ITL41" s="691"/>
      <c r="ITM41" s="691"/>
      <c r="ITN41" s="691"/>
      <c r="ITO41" s="691"/>
      <c r="ITP41" s="691"/>
      <c r="ITQ41" s="691"/>
      <c r="ITR41" s="691"/>
      <c r="ITS41" s="691"/>
      <c r="ITT41" s="691"/>
      <c r="ITU41" s="691"/>
      <c r="ITV41" s="691"/>
      <c r="ITW41" s="691"/>
      <c r="ITX41" s="691"/>
      <c r="ITY41" s="691"/>
      <c r="ITZ41" s="691"/>
      <c r="IUA41" s="691"/>
      <c r="IUB41" s="691"/>
      <c r="IUC41" s="691"/>
      <c r="IUD41" s="691"/>
      <c r="IUE41" s="691"/>
      <c r="IUF41" s="691"/>
      <c r="IUG41" s="691"/>
      <c r="IUH41" s="691"/>
      <c r="IUI41" s="691"/>
      <c r="IUJ41" s="691"/>
      <c r="IUK41" s="691"/>
      <c r="IUL41" s="691"/>
      <c r="IUM41" s="691"/>
      <c r="IUN41" s="691"/>
      <c r="IUO41" s="691"/>
      <c r="IUP41" s="691"/>
      <c r="IUQ41" s="691"/>
      <c r="IUR41" s="691"/>
      <c r="IUS41" s="691"/>
      <c r="IUT41" s="691"/>
      <c r="IUU41" s="691"/>
      <c r="IUV41" s="691"/>
      <c r="IUW41" s="691"/>
      <c r="IUX41" s="691"/>
      <c r="IUY41" s="691"/>
      <c r="IUZ41" s="691"/>
      <c r="IVA41" s="691"/>
      <c r="IVB41" s="691"/>
      <c r="IVC41" s="691"/>
      <c r="IVD41" s="691"/>
      <c r="IVE41" s="691"/>
      <c r="IVF41" s="691"/>
      <c r="IVG41" s="691"/>
      <c r="IVH41" s="691"/>
      <c r="IVI41" s="691"/>
      <c r="IVJ41" s="691"/>
      <c r="IVK41" s="691"/>
      <c r="IVL41" s="691"/>
      <c r="IVM41" s="691"/>
      <c r="IVN41" s="691"/>
      <c r="IVO41" s="691"/>
      <c r="IVP41" s="691"/>
      <c r="IVQ41" s="691"/>
      <c r="IVR41" s="691"/>
      <c r="IVS41" s="691"/>
      <c r="IVT41" s="691"/>
      <c r="IVU41" s="691"/>
      <c r="IVV41" s="691"/>
      <c r="IVW41" s="691"/>
      <c r="IVX41" s="691"/>
      <c r="IVY41" s="691"/>
      <c r="IVZ41" s="691"/>
      <c r="IWA41" s="691"/>
      <c r="IWB41" s="691"/>
      <c r="IWC41" s="691"/>
      <c r="IWD41" s="691"/>
      <c r="IWE41" s="691"/>
      <c r="IWF41" s="691"/>
      <c r="IWG41" s="691"/>
      <c r="IWH41" s="691"/>
      <c r="IWI41" s="691"/>
      <c r="IWJ41" s="691"/>
      <c r="IWK41" s="691"/>
      <c r="IWL41" s="691"/>
      <c r="IWM41" s="691"/>
      <c r="IWN41" s="691"/>
      <c r="IWO41" s="691"/>
      <c r="IWP41" s="691"/>
      <c r="IWQ41" s="691"/>
      <c r="IWR41" s="691"/>
      <c r="IWS41" s="691"/>
      <c r="IWT41" s="691"/>
      <c r="IWU41" s="691"/>
      <c r="IWV41" s="691"/>
      <c r="IWW41" s="691"/>
      <c r="IWX41" s="691"/>
      <c r="IWY41" s="691"/>
      <c r="IWZ41" s="691"/>
      <c r="IXA41" s="691"/>
      <c r="IXB41" s="691"/>
      <c r="IXC41" s="691"/>
      <c r="IXD41" s="691"/>
      <c r="IXE41" s="691"/>
      <c r="IXF41" s="691"/>
      <c r="IXG41" s="691"/>
      <c r="IXH41" s="691"/>
      <c r="IXI41" s="691"/>
      <c r="IXJ41" s="691"/>
      <c r="IXK41" s="691"/>
      <c r="IXL41" s="691"/>
      <c r="IXM41" s="691"/>
      <c r="IXN41" s="691"/>
      <c r="IXO41" s="691"/>
      <c r="IXP41" s="691"/>
      <c r="IXQ41" s="691"/>
      <c r="IXR41" s="691"/>
      <c r="IXS41" s="691"/>
      <c r="IXT41" s="691"/>
      <c r="IXU41" s="691"/>
      <c r="IXV41" s="691"/>
      <c r="IXW41" s="691"/>
      <c r="IXX41" s="691"/>
      <c r="IXY41" s="691"/>
      <c r="IXZ41" s="691"/>
      <c r="IYA41" s="691"/>
      <c r="IYB41" s="691"/>
      <c r="IYC41" s="691"/>
      <c r="IYD41" s="691"/>
      <c r="IYE41" s="691"/>
      <c r="IYF41" s="691"/>
      <c r="IYG41" s="691"/>
      <c r="IYH41" s="691"/>
      <c r="IYI41" s="691"/>
      <c r="IYJ41" s="691"/>
      <c r="IYK41" s="691"/>
      <c r="IYL41" s="691"/>
      <c r="IYM41" s="691"/>
      <c r="IYN41" s="691"/>
      <c r="IYO41" s="691"/>
      <c r="IYP41" s="691"/>
      <c r="IYQ41" s="691"/>
      <c r="IYR41" s="691"/>
      <c r="IYS41" s="691"/>
      <c r="IYT41" s="691"/>
      <c r="IYU41" s="691"/>
      <c r="IYV41" s="691"/>
      <c r="IYW41" s="691"/>
      <c r="IYX41" s="691"/>
      <c r="IYY41" s="691"/>
      <c r="IYZ41" s="691"/>
      <c r="IZA41" s="691"/>
      <c r="IZB41" s="691"/>
      <c r="IZC41" s="691"/>
      <c r="IZD41" s="691"/>
      <c r="IZE41" s="691"/>
      <c r="IZF41" s="691"/>
      <c r="IZG41" s="691"/>
      <c r="IZH41" s="691"/>
      <c r="IZI41" s="691"/>
      <c r="IZJ41" s="691"/>
      <c r="IZK41" s="691"/>
      <c r="IZL41" s="691"/>
      <c r="IZM41" s="691"/>
      <c r="IZN41" s="691"/>
      <c r="IZO41" s="691"/>
      <c r="IZP41" s="691"/>
      <c r="IZQ41" s="691"/>
      <c r="IZR41" s="691"/>
      <c r="IZS41" s="691"/>
      <c r="IZT41" s="691"/>
      <c r="IZU41" s="691"/>
      <c r="IZV41" s="691"/>
      <c r="IZW41" s="691"/>
      <c r="IZX41" s="691"/>
      <c r="IZY41" s="691"/>
      <c r="IZZ41" s="691"/>
      <c r="JAA41" s="691"/>
      <c r="JAB41" s="691"/>
      <c r="JAC41" s="691"/>
      <c r="JAD41" s="691"/>
      <c r="JAE41" s="691"/>
      <c r="JAF41" s="691"/>
      <c r="JAG41" s="691"/>
      <c r="JAH41" s="691"/>
      <c r="JAI41" s="691"/>
      <c r="JAJ41" s="691"/>
      <c r="JAK41" s="691"/>
      <c r="JAL41" s="691"/>
      <c r="JAM41" s="691"/>
      <c r="JAN41" s="691"/>
      <c r="JAO41" s="691"/>
      <c r="JAP41" s="691"/>
      <c r="JAQ41" s="691"/>
      <c r="JAR41" s="691"/>
      <c r="JAS41" s="691"/>
      <c r="JAT41" s="691"/>
      <c r="JAU41" s="691"/>
      <c r="JAV41" s="691"/>
      <c r="JAW41" s="691"/>
      <c r="JAX41" s="691"/>
      <c r="JAY41" s="691"/>
      <c r="JAZ41" s="691"/>
      <c r="JBA41" s="691"/>
      <c r="JBB41" s="691"/>
      <c r="JBC41" s="691"/>
      <c r="JBD41" s="691"/>
      <c r="JBE41" s="691"/>
      <c r="JBF41" s="691"/>
      <c r="JBG41" s="691"/>
      <c r="JBH41" s="691"/>
      <c r="JBI41" s="691"/>
      <c r="JBJ41" s="691"/>
      <c r="JBK41" s="691"/>
      <c r="JBL41" s="691"/>
      <c r="JBM41" s="691"/>
      <c r="JBN41" s="691"/>
      <c r="JBO41" s="691"/>
      <c r="JBP41" s="691"/>
      <c r="JBQ41" s="691"/>
      <c r="JBR41" s="691"/>
      <c r="JBS41" s="691"/>
      <c r="JBT41" s="691"/>
      <c r="JBU41" s="691"/>
      <c r="JBV41" s="691"/>
      <c r="JBW41" s="691"/>
      <c r="JBX41" s="691"/>
      <c r="JBY41" s="691"/>
      <c r="JBZ41" s="691"/>
      <c r="JCA41" s="691"/>
      <c r="JCB41" s="691"/>
      <c r="JCC41" s="691"/>
      <c r="JCD41" s="691"/>
      <c r="JCE41" s="691"/>
      <c r="JCF41" s="691"/>
      <c r="JCG41" s="691"/>
      <c r="JCH41" s="691"/>
      <c r="JCI41" s="691"/>
      <c r="JCJ41" s="691"/>
      <c r="JCK41" s="691"/>
      <c r="JCL41" s="691"/>
      <c r="JCM41" s="691"/>
      <c r="JCN41" s="691"/>
      <c r="JCO41" s="691"/>
      <c r="JCP41" s="691"/>
      <c r="JCQ41" s="691"/>
      <c r="JCR41" s="691"/>
      <c r="JCS41" s="691"/>
      <c r="JCT41" s="691"/>
      <c r="JCU41" s="691"/>
      <c r="JCV41" s="691"/>
      <c r="JCW41" s="691"/>
      <c r="JCX41" s="691"/>
      <c r="JCY41" s="691"/>
      <c r="JCZ41" s="691"/>
      <c r="JDA41" s="691"/>
      <c r="JDB41" s="691"/>
      <c r="JDC41" s="691"/>
      <c r="JDD41" s="691"/>
      <c r="JDE41" s="691"/>
      <c r="JDF41" s="691"/>
      <c r="JDG41" s="691"/>
      <c r="JDH41" s="691"/>
      <c r="JDI41" s="691"/>
      <c r="JDJ41" s="691"/>
      <c r="JDK41" s="691"/>
      <c r="JDL41" s="691"/>
      <c r="JDM41" s="691"/>
      <c r="JDN41" s="691"/>
      <c r="JDO41" s="691"/>
      <c r="JDP41" s="691"/>
      <c r="JDQ41" s="691"/>
      <c r="JDR41" s="691"/>
      <c r="JDS41" s="691"/>
      <c r="JDT41" s="691"/>
      <c r="JDU41" s="691"/>
      <c r="JDV41" s="691"/>
      <c r="JDW41" s="691"/>
      <c r="JDX41" s="691"/>
      <c r="JDY41" s="691"/>
      <c r="JDZ41" s="691"/>
      <c r="JEA41" s="691"/>
      <c r="JEB41" s="691"/>
      <c r="JEC41" s="691"/>
      <c r="JED41" s="691"/>
      <c r="JEE41" s="691"/>
      <c r="JEF41" s="691"/>
      <c r="JEG41" s="691"/>
      <c r="JEH41" s="691"/>
      <c r="JEI41" s="691"/>
      <c r="JEJ41" s="691"/>
      <c r="JEK41" s="691"/>
      <c r="JEL41" s="691"/>
      <c r="JEM41" s="691"/>
      <c r="JEN41" s="691"/>
      <c r="JEO41" s="691"/>
      <c r="JEP41" s="691"/>
      <c r="JEQ41" s="691"/>
      <c r="JER41" s="691"/>
      <c r="JES41" s="691"/>
      <c r="JET41" s="691"/>
      <c r="JEU41" s="691"/>
      <c r="JEV41" s="691"/>
      <c r="JEW41" s="691"/>
      <c r="JEX41" s="691"/>
      <c r="JEY41" s="691"/>
      <c r="JEZ41" s="691"/>
      <c r="JFA41" s="691"/>
      <c r="JFB41" s="691"/>
      <c r="JFC41" s="691"/>
      <c r="JFD41" s="691"/>
      <c r="JFE41" s="691"/>
      <c r="JFF41" s="691"/>
      <c r="JFG41" s="691"/>
      <c r="JFH41" s="691"/>
      <c r="JFI41" s="691"/>
      <c r="JFJ41" s="691"/>
      <c r="JFK41" s="691"/>
      <c r="JFL41" s="691"/>
      <c r="JFM41" s="691"/>
      <c r="JFN41" s="691"/>
      <c r="JFO41" s="691"/>
      <c r="JFP41" s="691"/>
      <c r="JFQ41" s="691"/>
      <c r="JFR41" s="691"/>
      <c r="JFS41" s="691"/>
      <c r="JFT41" s="691"/>
      <c r="JFU41" s="691"/>
      <c r="JFV41" s="691"/>
      <c r="JFW41" s="691"/>
      <c r="JFX41" s="691"/>
      <c r="JFY41" s="691"/>
      <c r="JFZ41" s="691"/>
      <c r="JGA41" s="691"/>
      <c r="JGB41" s="691"/>
      <c r="JGC41" s="691"/>
      <c r="JGD41" s="691"/>
      <c r="JGE41" s="691"/>
      <c r="JGF41" s="691"/>
      <c r="JGG41" s="691"/>
      <c r="JGH41" s="691"/>
      <c r="JGI41" s="691"/>
      <c r="JGJ41" s="691"/>
      <c r="JGK41" s="691"/>
      <c r="JGL41" s="691"/>
      <c r="JGM41" s="691"/>
      <c r="JGN41" s="691"/>
      <c r="JGO41" s="691"/>
      <c r="JGP41" s="691"/>
      <c r="JGQ41" s="691"/>
      <c r="JGR41" s="691"/>
      <c r="JGS41" s="691"/>
      <c r="JGT41" s="691"/>
      <c r="JGU41" s="691"/>
      <c r="JGV41" s="691"/>
      <c r="JGW41" s="691"/>
      <c r="JGX41" s="691"/>
      <c r="JGY41" s="691"/>
      <c r="JGZ41" s="691"/>
      <c r="JHA41" s="691"/>
      <c r="JHB41" s="691"/>
      <c r="JHC41" s="691"/>
      <c r="JHD41" s="691"/>
      <c r="JHE41" s="691"/>
      <c r="JHF41" s="691"/>
      <c r="JHG41" s="691"/>
      <c r="JHH41" s="691"/>
      <c r="JHI41" s="691"/>
      <c r="JHJ41" s="691"/>
      <c r="JHK41" s="691"/>
      <c r="JHL41" s="691"/>
      <c r="JHM41" s="691"/>
      <c r="JHN41" s="691"/>
      <c r="JHO41" s="691"/>
      <c r="JHP41" s="691"/>
      <c r="JHQ41" s="691"/>
      <c r="JHR41" s="691"/>
      <c r="JHS41" s="691"/>
      <c r="JHT41" s="691"/>
      <c r="JHU41" s="691"/>
      <c r="JHV41" s="691"/>
      <c r="JHW41" s="691"/>
      <c r="JHX41" s="691"/>
      <c r="JHY41" s="691"/>
      <c r="JHZ41" s="691"/>
      <c r="JIA41" s="691"/>
      <c r="JIB41" s="691"/>
      <c r="JIC41" s="691"/>
      <c r="JID41" s="691"/>
      <c r="JIE41" s="691"/>
      <c r="JIF41" s="691"/>
      <c r="JIG41" s="691"/>
      <c r="JIH41" s="691"/>
      <c r="JII41" s="691"/>
      <c r="JIJ41" s="691"/>
      <c r="JIK41" s="691"/>
      <c r="JIL41" s="691"/>
      <c r="JIM41" s="691"/>
      <c r="JIN41" s="691"/>
      <c r="JIO41" s="691"/>
      <c r="JIP41" s="691"/>
      <c r="JIQ41" s="691"/>
      <c r="JIR41" s="691"/>
      <c r="JIS41" s="691"/>
      <c r="JIT41" s="691"/>
      <c r="JIU41" s="691"/>
      <c r="JIV41" s="691"/>
      <c r="JIW41" s="691"/>
      <c r="JIX41" s="691"/>
      <c r="JIY41" s="691"/>
      <c r="JIZ41" s="691"/>
      <c r="JJA41" s="691"/>
      <c r="JJB41" s="691"/>
      <c r="JJC41" s="691"/>
      <c r="JJD41" s="691"/>
      <c r="JJE41" s="691"/>
      <c r="JJF41" s="691"/>
      <c r="JJG41" s="691"/>
      <c r="JJH41" s="691"/>
      <c r="JJI41" s="691"/>
      <c r="JJJ41" s="691"/>
      <c r="JJK41" s="691"/>
      <c r="JJL41" s="691"/>
      <c r="JJM41" s="691"/>
      <c r="JJN41" s="691"/>
      <c r="JJO41" s="691"/>
      <c r="JJP41" s="691"/>
      <c r="JJQ41" s="691"/>
      <c r="JJR41" s="691"/>
      <c r="JJS41" s="691"/>
      <c r="JJT41" s="691"/>
      <c r="JJU41" s="691"/>
      <c r="JJV41" s="691"/>
      <c r="JJW41" s="691"/>
      <c r="JJX41" s="691"/>
      <c r="JJY41" s="691"/>
      <c r="JJZ41" s="691"/>
      <c r="JKA41" s="691"/>
      <c r="JKB41" s="691"/>
      <c r="JKC41" s="691"/>
      <c r="JKD41" s="691"/>
      <c r="JKE41" s="691"/>
      <c r="JKF41" s="691"/>
      <c r="JKG41" s="691"/>
      <c r="JKH41" s="691"/>
      <c r="JKI41" s="691"/>
      <c r="JKJ41" s="691"/>
      <c r="JKK41" s="691"/>
      <c r="JKL41" s="691"/>
      <c r="JKM41" s="691"/>
      <c r="JKN41" s="691"/>
      <c r="JKO41" s="691"/>
      <c r="JKP41" s="691"/>
      <c r="JKQ41" s="691"/>
      <c r="JKR41" s="691"/>
      <c r="JKS41" s="691"/>
      <c r="JKT41" s="691"/>
      <c r="JKU41" s="691"/>
      <c r="JKV41" s="691"/>
      <c r="JKW41" s="691"/>
      <c r="JKX41" s="691"/>
      <c r="JKY41" s="691"/>
      <c r="JKZ41" s="691"/>
      <c r="JLA41" s="691"/>
      <c r="JLB41" s="691"/>
      <c r="JLC41" s="691"/>
      <c r="JLD41" s="691"/>
      <c r="JLE41" s="691"/>
      <c r="JLF41" s="691"/>
      <c r="JLG41" s="691"/>
      <c r="JLH41" s="691"/>
      <c r="JLI41" s="691"/>
      <c r="JLJ41" s="691"/>
      <c r="JLK41" s="691"/>
      <c r="JLL41" s="691"/>
      <c r="JLM41" s="691"/>
      <c r="JLN41" s="691"/>
      <c r="JLO41" s="691"/>
      <c r="JLP41" s="691"/>
      <c r="JLQ41" s="691"/>
      <c r="JLR41" s="691"/>
      <c r="JLS41" s="691"/>
      <c r="JLT41" s="691"/>
      <c r="JLU41" s="691"/>
      <c r="JLV41" s="691"/>
      <c r="JLW41" s="691"/>
      <c r="JLX41" s="691"/>
      <c r="JLY41" s="691"/>
      <c r="JLZ41" s="691"/>
      <c r="JMA41" s="691"/>
      <c r="JMB41" s="691"/>
      <c r="JMC41" s="691"/>
      <c r="JMD41" s="691"/>
      <c r="JME41" s="691"/>
      <c r="JMF41" s="691"/>
      <c r="JMG41" s="691"/>
      <c r="JMH41" s="691"/>
      <c r="JMI41" s="691"/>
      <c r="JMJ41" s="691"/>
      <c r="JMK41" s="691"/>
      <c r="JML41" s="691"/>
      <c r="JMM41" s="691"/>
      <c r="JMN41" s="691"/>
      <c r="JMO41" s="691"/>
      <c r="JMP41" s="691"/>
      <c r="JMQ41" s="691"/>
      <c r="JMR41" s="691"/>
      <c r="JMS41" s="691"/>
      <c r="JMT41" s="691"/>
      <c r="JMU41" s="691"/>
      <c r="JMV41" s="691"/>
      <c r="JMW41" s="691"/>
      <c r="JMX41" s="691"/>
      <c r="JMY41" s="691"/>
      <c r="JMZ41" s="691"/>
      <c r="JNA41" s="691"/>
      <c r="JNB41" s="691"/>
      <c r="JNC41" s="691"/>
      <c r="JND41" s="691"/>
      <c r="JNE41" s="691"/>
      <c r="JNF41" s="691"/>
      <c r="JNG41" s="691"/>
      <c r="JNH41" s="691"/>
      <c r="JNI41" s="691"/>
      <c r="JNJ41" s="691"/>
      <c r="JNK41" s="691"/>
      <c r="JNL41" s="691"/>
      <c r="JNM41" s="691"/>
      <c r="JNN41" s="691"/>
      <c r="JNO41" s="691"/>
      <c r="JNP41" s="691"/>
      <c r="JNQ41" s="691"/>
      <c r="JNR41" s="691"/>
      <c r="JNS41" s="691"/>
      <c r="JNT41" s="691"/>
      <c r="JNU41" s="691"/>
      <c r="JNV41" s="691"/>
      <c r="JNW41" s="691"/>
      <c r="JNX41" s="691"/>
      <c r="JNY41" s="691"/>
      <c r="JNZ41" s="691"/>
      <c r="JOA41" s="691"/>
      <c r="JOB41" s="691"/>
      <c r="JOC41" s="691"/>
      <c r="JOD41" s="691"/>
      <c r="JOE41" s="691"/>
      <c r="JOF41" s="691"/>
      <c r="JOG41" s="691"/>
      <c r="JOH41" s="691"/>
      <c r="JOI41" s="691"/>
      <c r="JOJ41" s="691"/>
      <c r="JOK41" s="691"/>
      <c r="JOL41" s="691"/>
      <c r="JOM41" s="691"/>
      <c r="JON41" s="691"/>
      <c r="JOO41" s="691"/>
      <c r="JOP41" s="691"/>
      <c r="JOQ41" s="691"/>
      <c r="JOR41" s="691"/>
      <c r="JOS41" s="691"/>
      <c r="JOT41" s="691"/>
      <c r="JOU41" s="691"/>
      <c r="JOV41" s="691"/>
      <c r="JOW41" s="691"/>
      <c r="JOX41" s="691"/>
      <c r="JOY41" s="691"/>
      <c r="JOZ41" s="691"/>
      <c r="JPA41" s="691"/>
      <c r="JPB41" s="691"/>
      <c r="JPC41" s="691"/>
      <c r="JPD41" s="691"/>
      <c r="JPE41" s="691"/>
      <c r="JPF41" s="691"/>
      <c r="JPG41" s="691"/>
      <c r="JPH41" s="691"/>
      <c r="JPI41" s="691"/>
      <c r="JPJ41" s="691"/>
      <c r="JPK41" s="691"/>
      <c r="JPL41" s="691"/>
      <c r="JPM41" s="691"/>
      <c r="JPN41" s="691"/>
      <c r="JPO41" s="691"/>
      <c r="JPP41" s="691"/>
      <c r="JPQ41" s="691"/>
      <c r="JPR41" s="691"/>
      <c r="JPS41" s="691"/>
      <c r="JPT41" s="691"/>
      <c r="JPU41" s="691"/>
      <c r="JPV41" s="691"/>
      <c r="JPW41" s="691"/>
      <c r="JPX41" s="691"/>
      <c r="JPY41" s="691"/>
      <c r="JPZ41" s="691"/>
      <c r="JQA41" s="691"/>
      <c r="JQB41" s="691"/>
      <c r="JQC41" s="691"/>
      <c r="JQD41" s="691"/>
      <c r="JQE41" s="691"/>
      <c r="JQF41" s="691"/>
      <c r="JQG41" s="691"/>
      <c r="JQH41" s="691"/>
      <c r="JQI41" s="691"/>
      <c r="JQJ41" s="691"/>
      <c r="JQK41" s="691"/>
      <c r="JQL41" s="691"/>
      <c r="JQM41" s="691"/>
      <c r="JQN41" s="691"/>
      <c r="JQO41" s="691"/>
      <c r="JQP41" s="691"/>
      <c r="JQQ41" s="691"/>
      <c r="JQR41" s="691"/>
      <c r="JQS41" s="691"/>
      <c r="JQT41" s="691"/>
      <c r="JQU41" s="691"/>
      <c r="JQV41" s="691"/>
      <c r="JQW41" s="691"/>
      <c r="JQX41" s="691"/>
      <c r="JQY41" s="691"/>
      <c r="JQZ41" s="691"/>
      <c r="JRA41" s="691"/>
      <c r="JRB41" s="691"/>
      <c r="JRC41" s="691"/>
      <c r="JRD41" s="691"/>
      <c r="JRE41" s="691"/>
      <c r="JRF41" s="691"/>
      <c r="JRG41" s="691"/>
      <c r="JRH41" s="691"/>
      <c r="JRI41" s="691"/>
      <c r="JRJ41" s="691"/>
      <c r="JRK41" s="691"/>
      <c r="JRL41" s="691"/>
      <c r="JRM41" s="691"/>
      <c r="JRN41" s="691"/>
      <c r="JRO41" s="691"/>
      <c r="JRP41" s="691"/>
      <c r="JRQ41" s="691"/>
      <c r="JRR41" s="691"/>
      <c r="JRS41" s="691"/>
      <c r="JRT41" s="691"/>
      <c r="JRU41" s="691"/>
      <c r="JRV41" s="691"/>
      <c r="JRW41" s="691"/>
      <c r="JRX41" s="691"/>
      <c r="JRY41" s="691"/>
      <c r="JRZ41" s="691"/>
      <c r="JSA41" s="691"/>
      <c r="JSB41" s="691"/>
      <c r="JSC41" s="691"/>
      <c r="JSD41" s="691"/>
      <c r="JSE41" s="691"/>
      <c r="JSF41" s="691"/>
      <c r="JSG41" s="691"/>
      <c r="JSH41" s="691"/>
      <c r="JSI41" s="691"/>
      <c r="JSJ41" s="691"/>
      <c r="JSK41" s="691"/>
      <c r="JSL41" s="691"/>
      <c r="JSM41" s="691"/>
      <c r="JSN41" s="691"/>
      <c r="JSO41" s="691"/>
      <c r="JSP41" s="691"/>
      <c r="JSQ41" s="691"/>
      <c r="JSR41" s="691"/>
      <c r="JSS41" s="691"/>
      <c r="JST41" s="691"/>
      <c r="JSU41" s="691"/>
      <c r="JSV41" s="691"/>
      <c r="JSW41" s="691"/>
      <c r="JSX41" s="691"/>
      <c r="JSY41" s="691"/>
      <c r="JSZ41" s="691"/>
      <c r="JTA41" s="691"/>
      <c r="JTB41" s="691"/>
      <c r="JTC41" s="691"/>
      <c r="JTD41" s="691"/>
      <c r="JTE41" s="691"/>
      <c r="JTF41" s="691"/>
      <c r="JTG41" s="691"/>
      <c r="JTH41" s="691"/>
      <c r="JTI41" s="691"/>
      <c r="JTJ41" s="691"/>
      <c r="JTK41" s="691"/>
      <c r="JTL41" s="691"/>
      <c r="JTM41" s="691"/>
      <c r="JTN41" s="691"/>
      <c r="JTO41" s="691"/>
      <c r="JTP41" s="691"/>
      <c r="JTQ41" s="691"/>
      <c r="JTR41" s="691"/>
      <c r="JTS41" s="691"/>
      <c r="JTT41" s="691"/>
      <c r="JTU41" s="691"/>
      <c r="JTV41" s="691"/>
      <c r="JTW41" s="691"/>
      <c r="JTX41" s="691"/>
      <c r="JTY41" s="691"/>
      <c r="JTZ41" s="691"/>
      <c r="JUA41" s="691"/>
      <c r="JUB41" s="691"/>
      <c r="JUC41" s="691"/>
      <c r="JUD41" s="691"/>
      <c r="JUE41" s="691"/>
      <c r="JUF41" s="691"/>
      <c r="JUG41" s="691"/>
      <c r="JUH41" s="691"/>
      <c r="JUI41" s="691"/>
      <c r="JUJ41" s="691"/>
      <c r="JUK41" s="691"/>
      <c r="JUL41" s="691"/>
      <c r="JUM41" s="691"/>
      <c r="JUN41" s="691"/>
      <c r="JUO41" s="691"/>
      <c r="JUP41" s="691"/>
      <c r="JUQ41" s="691"/>
      <c r="JUR41" s="691"/>
      <c r="JUS41" s="691"/>
      <c r="JUT41" s="691"/>
      <c r="JUU41" s="691"/>
      <c r="JUV41" s="691"/>
      <c r="JUW41" s="691"/>
      <c r="JUX41" s="691"/>
      <c r="JUY41" s="691"/>
      <c r="JUZ41" s="691"/>
      <c r="JVA41" s="691"/>
      <c r="JVB41" s="691"/>
      <c r="JVC41" s="691"/>
      <c r="JVD41" s="691"/>
      <c r="JVE41" s="691"/>
      <c r="JVF41" s="691"/>
      <c r="JVG41" s="691"/>
      <c r="JVH41" s="691"/>
      <c r="JVI41" s="691"/>
      <c r="JVJ41" s="691"/>
      <c r="JVK41" s="691"/>
      <c r="JVL41" s="691"/>
      <c r="JVM41" s="691"/>
      <c r="JVN41" s="691"/>
      <c r="JVO41" s="691"/>
      <c r="JVP41" s="691"/>
      <c r="JVQ41" s="691"/>
      <c r="JVR41" s="691"/>
      <c r="JVS41" s="691"/>
      <c r="JVT41" s="691"/>
      <c r="JVU41" s="691"/>
      <c r="JVV41" s="691"/>
      <c r="JVW41" s="691"/>
      <c r="JVX41" s="691"/>
      <c r="JVY41" s="691"/>
      <c r="JVZ41" s="691"/>
      <c r="JWA41" s="691"/>
      <c r="JWB41" s="691"/>
      <c r="JWC41" s="691"/>
      <c r="JWD41" s="691"/>
      <c r="JWE41" s="691"/>
      <c r="JWF41" s="691"/>
      <c r="JWG41" s="691"/>
      <c r="JWH41" s="691"/>
      <c r="JWI41" s="691"/>
      <c r="JWJ41" s="691"/>
      <c r="JWK41" s="691"/>
      <c r="JWL41" s="691"/>
      <c r="JWM41" s="691"/>
      <c r="JWN41" s="691"/>
      <c r="JWO41" s="691"/>
      <c r="JWP41" s="691"/>
      <c r="JWQ41" s="691"/>
      <c r="JWR41" s="691"/>
      <c r="JWS41" s="691"/>
      <c r="JWT41" s="691"/>
      <c r="JWU41" s="691"/>
      <c r="JWV41" s="691"/>
      <c r="JWW41" s="691"/>
      <c r="JWX41" s="691"/>
      <c r="JWY41" s="691"/>
      <c r="JWZ41" s="691"/>
      <c r="JXA41" s="691"/>
      <c r="JXB41" s="691"/>
      <c r="JXC41" s="691"/>
      <c r="JXD41" s="691"/>
      <c r="JXE41" s="691"/>
      <c r="JXF41" s="691"/>
      <c r="JXG41" s="691"/>
      <c r="JXH41" s="691"/>
      <c r="JXI41" s="691"/>
      <c r="JXJ41" s="691"/>
      <c r="JXK41" s="691"/>
      <c r="JXL41" s="691"/>
      <c r="JXM41" s="691"/>
      <c r="JXN41" s="691"/>
      <c r="JXO41" s="691"/>
      <c r="JXP41" s="691"/>
      <c r="JXQ41" s="691"/>
      <c r="JXR41" s="691"/>
      <c r="JXS41" s="691"/>
      <c r="JXT41" s="691"/>
      <c r="JXU41" s="691"/>
      <c r="JXV41" s="691"/>
      <c r="JXW41" s="691"/>
      <c r="JXX41" s="691"/>
      <c r="JXY41" s="691"/>
      <c r="JXZ41" s="691"/>
      <c r="JYA41" s="691"/>
      <c r="JYB41" s="691"/>
      <c r="JYC41" s="691"/>
      <c r="JYD41" s="691"/>
      <c r="JYE41" s="691"/>
      <c r="JYF41" s="691"/>
      <c r="JYG41" s="691"/>
      <c r="JYH41" s="691"/>
      <c r="JYI41" s="691"/>
      <c r="JYJ41" s="691"/>
      <c r="JYK41" s="691"/>
      <c r="JYL41" s="691"/>
      <c r="JYM41" s="691"/>
      <c r="JYN41" s="691"/>
      <c r="JYO41" s="691"/>
      <c r="JYP41" s="691"/>
      <c r="JYQ41" s="691"/>
      <c r="JYR41" s="691"/>
      <c r="JYS41" s="691"/>
      <c r="JYT41" s="691"/>
      <c r="JYU41" s="691"/>
      <c r="JYV41" s="691"/>
      <c r="JYW41" s="691"/>
      <c r="JYX41" s="691"/>
      <c r="JYY41" s="691"/>
      <c r="JYZ41" s="691"/>
      <c r="JZA41" s="691"/>
      <c r="JZB41" s="691"/>
      <c r="JZC41" s="691"/>
      <c r="JZD41" s="691"/>
      <c r="JZE41" s="691"/>
      <c r="JZF41" s="691"/>
      <c r="JZG41" s="691"/>
      <c r="JZH41" s="691"/>
      <c r="JZI41" s="691"/>
      <c r="JZJ41" s="691"/>
      <c r="JZK41" s="691"/>
      <c r="JZL41" s="691"/>
      <c r="JZM41" s="691"/>
      <c r="JZN41" s="691"/>
      <c r="JZO41" s="691"/>
      <c r="JZP41" s="691"/>
      <c r="JZQ41" s="691"/>
      <c r="JZR41" s="691"/>
      <c r="JZS41" s="691"/>
      <c r="JZT41" s="691"/>
      <c r="JZU41" s="691"/>
      <c r="JZV41" s="691"/>
      <c r="JZW41" s="691"/>
      <c r="JZX41" s="691"/>
      <c r="JZY41" s="691"/>
      <c r="JZZ41" s="691"/>
      <c r="KAA41" s="691"/>
      <c r="KAB41" s="691"/>
      <c r="KAC41" s="691"/>
      <c r="KAD41" s="691"/>
      <c r="KAE41" s="691"/>
      <c r="KAF41" s="691"/>
      <c r="KAG41" s="691"/>
      <c r="KAH41" s="691"/>
      <c r="KAI41" s="691"/>
      <c r="KAJ41" s="691"/>
      <c r="KAK41" s="691"/>
      <c r="KAL41" s="691"/>
      <c r="KAM41" s="691"/>
      <c r="KAN41" s="691"/>
      <c r="KAO41" s="691"/>
      <c r="KAP41" s="691"/>
      <c r="KAQ41" s="691"/>
      <c r="KAR41" s="691"/>
      <c r="KAS41" s="691"/>
      <c r="KAT41" s="691"/>
      <c r="KAU41" s="691"/>
      <c r="KAV41" s="691"/>
      <c r="KAW41" s="691"/>
      <c r="KAX41" s="691"/>
      <c r="KAY41" s="691"/>
      <c r="KAZ41" s="691"/>
      <c r="KBA41" s="691"/>
      <c r="KBB41" s="691"/>
      <c r="KBC41" s="691"/>
      <c r="KBD41" s="691"/>
      <c r="KBE41" s="691"/>
      <c r="KBF41" s="691"/>
      <c r="KBG41" s="691"/>
      <c r="KBH41" s="691"/>
      <c r="KBI41" s="691"/>
      <c r="KBJ41" s="691"/>
      <c r="KBK41" s="691"/>
      <c r="KBL41" s="691"/>
      <c r="KBM41" s="691"/>
      <c r="KBN41" s="691"/>
      <c r="KBO41" s="691"/>
      <c r="KBP41" s="691"/>
      <c r="KBQ41" s="691"/>
      <c r="KBR41" s="691"/>
      <c r="KBS41" s="691"/>
      <c r="KBT41" s="691"/>
      <c r="KBU41" s="691"/>
      <c r="KBV41" s="691"/>
      <c r="KBW41" s="691"/>
      <c r="KBX41" s="691"/>
      <c r="KBY41" s="691"/>
      <c r="KBZ41" s="691"/>
      <c r="KCA41" s="691"/>
      <c r="KCB41" s="691"/>
      <c r="KCC41" s="691"/>
      <c r="KCD41" s="691"/>
      <c r="KCE41" s="691"/>
      <c r="KCF41" s="691"/>
      <c r="KCG41" s="691"/>
      <c r="KCH41" s="691"/>
      <c r="KCI41" s="691"/>
      <c r="KCJ41" s="691"/>
      <c r="KCK41" s="691"/>
      <c r="KCL41" s="691"/>
      <c r="KCM41" s="691"/>
      <c r="KCN41" s="691"/>
      <c r="KCO41" s="691"/>
      <c r="KCP41" s="691"/>
      <c r="KCQ41" s="691"/>
      <c r="KCR41" s="691"/>
      <c r="KCS41" s="691"/>
      <c r="KCT41" s="691"/>
      <c r="KCU41" s="691"/>
      <c r="KCV41" s="691"/>
      <c r="KCW41" s="691"/>
      <c r="KCX41" s="691"/>
      <c r="KCY41" s="691"/>
      <c r="KCZ41" s="691"/>
      <c r="KDA41" s="691"/>
      <c r="KDB41" s="691"/>
      <c r="KDC41" s="691"/>
      <c r="KDD41" s="691"/>
      <c r="KDE41" s="691"/>
      <c r="KDF41" s="691"/>
      <c r="KDG41" s="691"/>
      <c r="KDH41" s="691"/>
      <c r="KDI41" s="691"/>
      <c r="KDJ41" s="691"/>
      <c r="KDK41" s="691"/>
      <c r="KDL41" s="691"/>
      <c r="KDM41" s="691"/>
      <c r="KDN41" s="691"/>
      <c r="KDO41" s="691"/>
      <c r="KDP41" s="691"/>
      <c r="KDQ41" s="691"/>
      <c r="KDR41" s="691"/>
      <c r="KDS41" s="691"/>
      <c r="KDT41" s="691"/>
      <c r="KDU41" s="691"/>
      <c r="KDV41" s="691"/>
      <c r="KDW41" s="691"/>
      <c r="KDX41" s="691"/>
      <c r="KDY41" s="691"/>
      <c r="KDZ41" s="691"/>
      <c r="KEA41" s="691"/>
      <c r="KEB41" s="691"/>
      <c r="KEC41" s="691"/>
      <c r="KED41" s="691"/>
      <c r="KEE41" s="691"/>
      <c r="KEF41" s="691"/>
      <c r="KEG41" s="691"/>
      <c r="KEH41" s="691"/>
      <c r="KEI41" s="691"/>
      <c r="KEJ41" s="691"/>
      <c r="KEK41" s="691"/>
      <c r="KEL41" s="691"/>
      <c r="KEM41" s="691"/>
      <c r="KEN41" s="691"/>
      <c r="KEO41" s="691"/>
      <c r="KEP41" s="691"/>
      <c r="KEQ41" s="691"/>
      <c r="KER41" s="691"/>
      <c r="KES41" s="691"/>
      <c r="KET41" s="691"/>
      <c r="KEU41" s="691"/>
      <c r="KEV41" s="691"/>
      <c r="KEW41" s="691"/>
      <c r="KEX41" s="691"/>
      <c r="KEY41" s="691"/>
      <c r="KEZ41" s="691"/>
      <c r="KFA41" s="691"/>
      <c r="KFB41" s="691"/>
      <c r="KFC41" s="691"/>
      <c r="KFD41" s="691"/>
      <c r="KFE41" s="691"/>
      <c r="KFF41" s="691"/>
      <c r="KFG41" s="691"/>
      <c r="KFH41" s="691"/>
      <c r="KFI41" s="691"/>
      <c r="KFJ41" s="691"/>
      <c r="KFK41" s="691"/>
      <c r="KFL41" s="691"/>
      <c r="KFM41" s="691"/>
      <c r="KFN41" s="691"/>
      <c r="KFO41" s="691"/>
      <c r="KFP41" s="691"/>
      <c r="KFQ41" s="691"/>
      <c r="KFR41" s="691"/>
      <c r="KFS41" s="691"/>
      <c r="KFT41" s="691"/>
      <c r="KFU41" s="691"/>
      <c r="KFV41" s="691"/>
      <c r="KFW41" s="691"/>
      <c r="KFX41" s="691"/>
      <c r="KFY41" s="691"/>
      <c r="KFZ41" s="691"/>
      <c r="KGA41" s="691"/>
      <c r="KGB41" s="691"/>
      <c r="KGC41" s="691"/>
      <c r="KGD41" s="691"/>
      <c r="KGE41" s="691"/>
      <c r="KGF41" s="691"/>
      <c r="KGG41" s="691"/>
      <c r="KGH41" s="691"/>
      <c r="KGI41" s="691"/>
      <c r="KGJ41" s="691"/>
      <c r="KGK41" s="691"/>
      <c r="KGL41" s="691"/>
      <c r="KGM41" s="691"/>
      <c r="KGN41" s="691"/>
      <c r="KGO41" s="691"/>
      <c r="KGP41" s="691"/>
      <c r="KGQ41" s="691"/>
      <c r="KGR41" s="691"/>
      <c r="KGS41" s="691"/>
      <c r="KGT41" s="691"/>
      <c r="KGU41" s="691"/>
      <c r="KGV41" s="691"/>
      <c r="KGW41" s="691"/>
      <c r="KGX41" s="691"/>
      <c r="KGY41" s="691"/>
      <c r="KGZ41" s="691"/>
      <c r="KHA41" s="691"/>
      <c r="KHB41" s="691"/>
      <c r="KHC41" s="691"/>
      <c r="KHD41" s="691"/>
      <c r="KHE41" s="691"/>
      <c r="KHF41" s="691"/>
      <c r="KHG41" s="691"/>
      <c r="KHH41" s="691"/>
      <c r="KHI41" s="691"/>
      <c r="KHJ41" s="691"/>
      <c r="KHK41" s="691"/>
      <c r="KHL41" s="691"/>
      <c r="KHM41" s="691"/>
      <c r="KHN41" s="691"/>
      <c r="KHO41" s="691"/>
      <c r="KHP41" s="691"/>
      <c r="KHQ41" s="691"/>
      <c r="KHR41" s="691"/>
      <c r="KHS41" s="691"/>
      <c r="KHT41" s="691"/>
      <c r="KHU41" s="691"/>
      <c r="KHV41" s="691"/>
      <c r="KHW41" s="691"/>
      <c r="KHX41" s="691"/>
      <c r="KHY41" s="691"/>
      <c r="KHZ41" s="691"/>
      <c r="KIA41" s="691"/>
      <c r="KIB41" s="691"/>
      <c r="KIC41" s="691"/>
      <c r="KID41" s="691"/>
      <c r="KIE41" s="691"/>
      <c r="KIF41" s="691"/>
      <c r="KIG41" s="691"/>
      <c r="KIH41" s="691"/>
      <c r="KII41" s="691"/>
      <c r="KIJ41" s="691"/>
      <c r="KIK41" s="691"/>
      <c r="KIL41" s="691"/>
      <c r="KIM41" s="691"/>
      <c r="KIN41" s="691"/>
      <c r="KIO41" s="691"/>
      <c r="KIP41" s="691"/>
      <c r="KIQ41" s="691"/>
      <c r="KIR41" s="691"/>
      <c r="KIS41" s="691"/>
      <c r="KIT41" s="691"/>
      <c r="KIU41" s="691"/>
      <c r="KIV41" s="691"/>
      <c r="KIW41" s="691"/>
      <c r="KIX41" s="691"/>
      <c r="KIY41" s="691"/>
      <c r="KIZ41" s="691"/>
      <c r="KJA41" s="691"/>
      <c r="KJB41" s="691"/>
      <c r="KJC41" s="691"/>
      <c r="KJD41" s="691"/>
      <c r="KJE41" s="691"/>
      <c r="KJF41" s="691"/>
      <c r="KJG41" s="691"/>
      <c r="KJH41" s="691"/>
      <c r="KJI41" s="691"/>
      <c r="KJJ41" s="691"/>
      <c r="KJK41" s="691"/>
      <c r="KJL41" s="691"/>
      <c r="KJM41" s="691"/>
      <c r="KJN41" s="691"/>
      <c r="KJO41" s="691"/>
      <c r="KJP41" s="691"/>
      <c r="KJQ41" s="691"/>
      <c r="KJR41" s="691"/>
      <c r="KJS41" s="691"/>
      <c r="KJT41" s="691"/>
      <c r="KJU41" s="691"/>
      <c r="KJV41" s="691"/>
      <c r="KJW41" s="691"/>
      <c r="KJX41" s="691"/>
      <c r="KJY41" s="691"/>
      <c r="KJZ41" s="691"/>
      <c r="KKA41" s="691"/>
      <c r="KKB41" s="691"/>
      <c r="KKC41" s="691"/>
      <c r="KKD41" s="691"/>
      <c r="KKE41" s="691"/>
      <c r="KKF41" s="691"/>
      <c r="KKG41" s="691"/>
      <c r="KKH41" s="691"/>
      <c r="KKI41" s="691"/>
      <c r="KKJ41" s="691"/>
      <c r="KKK41" s="691"/>
      <c r="KKL41" s="691"/>
      <c r="KKM41" s="691"/>
      <c r="KKN41" s="691"/>
      <c r="KKO41" s="691"/>
      <c r="KKP41" s="691"/>
      <c r="KKQ41" s="691"/>
      <c r="KKR41" s="691"/>
      <c r="KKS41" s="691"/>
      <c r="KKT41" s="691"/>
      <c r="KKU41" s="691"/>
      <c r="KKV41" s="691"/>
      <c r="KKW41" s="691"/>
      <c r="KKX41" s="691"/>
      <c r="KKY41" s="691"/>
      <c r="KKZ41" s="691"/>
      <c r="KLA41" s="691"/>
      <c r="KLB41" s="691"/>
      <c r="KLC41" s="691"/>
      <c r="KLD41" s="691"/>
      <c r="KLE41" s="691"/>
      <c r="KLF41" s="691"/>
      <c r="KLG41" s="691"/>
      <c r="KLH41" s="691"/>
      <c r="KLI41" s="691"/>
      <c r="KLJ41" s="691"/>
      <c r="KLK41" s="691"/>
      <c r="KLL41" s="691"/>
      <c r="KLM41" s="691"/>
      <c r="KLN41" s="691"/>
      <c r="KLO41" s="691"/>
      <c r="KLP41" s="691"/>
      <c r="KLQ41" s="691"/>
      <c r="KLR41" s="691"/>
      <c r="KLS41" s="691"/>
      <c r="KLT41" s="691"/>
      <c r="KLU41" s="691"/>
      <c r="KLV41" s="691"/>
      <c r="KLW41" s="691"/>
      <c r="KLX41" s="691"/>
      <c r="KLY41" s="691"/>
      <c r="KLZ41" s="691"/>
      <c r="KMA41" s="691"/>
      <c r="KMB41" s="691"/>
      <c r="KMC41" s="691"/>
      <c r="KMD41" s="691"/>
      <c r="KME41" s="691"/>
      <c r="KMF41" s="691"/>
      <c r="KMG41" s="691"/>
      <c r="KMH41" s="691"/>
      <c r="KMI41" s="691"/>
      <c r="KMJ41" s="691"/>
      <c r="KMK41" s="691"/>
      <c r="KML41" s="691"/>
      <c r="KMM41" s="691"/>
      <c r="KMN41" s="691"/>
      <c r="KMO41" s="691"/>
      <c r="KMP41" s="691"/>
      <c r="KMQ41" s="691"/>
      <c r="KMR41" s="691"/>
      <c r="KMS41" s="691"/>
      <c r="KMT41" s="691"/>
      <c r="KMU41" s="691"/>
      <c r="KMV41" s="691"/>
      <c r="KMW41" s="691"/>
      <c r="KMX41" s="691"/>
      <c r="KMY41" s="691"/>
      <c r="KMZ41" s="691"/>
      <c r="KNA41" s="691"/>
      <c r="KNB41" s="691"/>
      <c r="KNC41" s="691"/>
      <c r="KND41" s="691"/>
      <c r="KNE41" s="691"/>
      <c r="KNF41" s="691"/>
      <c r="KNG41" s="691"/>
      <c r="KNH41" s="691"/>
      <c r="KNI41" s="691"/>
      <c r="KNJ41" s="691"/>
      <c r="KNK41" s="691"/>
      <c r="KNL41" s="691"/>
      <c r="KNM41" s="691"/>
      <c r="KNN41" s="691"/>
      <c r="KNO41" s="691"/>
      <c r="KNP41" s="691"/>
      <c r="KNQ41" s="691"/>
      <c r="KNR41" s="691"/>
      <c r="KNS41" s="691"/>
      <c r="KNT41" s="691"/>
      <c r="KNU41" s="691"/>
      <c r="KNV41" s="691"/>
      <c r="KNW41" s="691"/>
      <c r="KNX41" s="691"/>
      <c r="KNY41" s="691"/>
      <c r="KNZ41" s="691"/>
      <c r="KOA41" s="691"/>
      <c r="KOB41" s="691"/>
      <c r="KOC41" s="691"/>
      <c r="KOD41" s="691"/>
      <c r="KOE41" s="691"/>
      <c r="KOF41" s="691"/>
      <c r="KOG41" s="691"/>
      <c r="KOH41" s="691"/>
      <c r="KOI41" s="691"/>
      <c r="KOJ41" s="691"/>
      <c r="KOK41" s="691"/>
      <c r="KOL41" s="691"/>
      <c r="KOM41" s="691"/>
      <c r="KON41" s="691"/>
      <c r="KOO41" s="691"/>
      <c r="KOP41" s="691"/>
      <c r="KOQ41" s="691"/>
      <c r="KOR41" s="691"/>
      <c r="KOS41" s="691"/>
      <c r="KOT41" s="691"/>
      <c r="KOU41" s="691"/>
      <c r="KOV41" s="691"/>
      <c r="KOW41" s="691"/>
      <c r="KOX41" s="691"/>
      <c r="KOY41" s="691"/>
      <c r="KOZ41" s="691"/>
      <c r="KPA41" s="691"/>
      <c r="KPB41" s="691"/>
      <c r="KPC41" s="691"/>
      <c r="KPD41" s="691"/>
      <c r="KPE41" s="691"/>
      <c r="KPF41" s="691"/>
      <c r="KPG41" s="691"/>
      <c r="KPH41" s="691"/>
      <c r="KPI41" s="691"/>
      <c r="KPJ41" s="691"/>
      <c r="KPK41" s="691"/>
      <c r="KPL41" s="691"/>
      <c r="KPM41" s="691"/>
      <c r="KPN41" s="691"/>
      <c r="KPO41" s="691"/>
      <c r="KPP41" s="691"/>
      <c r="KPQ41" s="691"/>
      <c r="KPR41" s="691"/>
      <c r="KPS41" s="691"/>
      <c r="KPT41" s="691"/>
      <c r="KPU41" s="691"/>
      <c r="KPV41" s="691"/>
      <c r="KPW41" s="691"/>
      <c r="KPX41" s="691"/>
      <c r="KPY41" s="691"/>
      <c r="KPZ41" s="691"/>
      <c r="KQA41" s="691"/>
      <c r="KQB41" s="691"/>
      <c r="KQC41" s="691"/>
      <c r="KQD41" s="691"/>
      <c r="KQE41" s="691"/>
      <c r="KQF41" s="691"/>
      <c r="KQG41" s="691"/>
      <c r="KQH41" s="691"/>
      <c r="KQI41" s="691"/>
      <c r="KQJ41" s="691"/>
      <c r="KQK41" s="691"/>
      <c r="KQL41" s="691"/>
      <c r="KQM41" s="691"/>
      <c r="KQN41" s="691"/>
      <c r="KQO41" s="691"/>
      <c r="KQP41" s="691"/>
      <c r="KQQ41" s="691"/>
      <c r="KQR41" s="691"/>
      <c r="KQS41" s="691"/>
      <c r="KQT41" s="691"/>
      <c r="KQU41" s="691"/>
      <c r="KQV41" s="691"/>
      <c r="KQW41" s="691"/>
      <c r="KQX41" s="691"/>
      <c r="KQY41" s="691"/>
      <c r="KQZ41" s="691"/>
      <c r="KRA41" s="691"/>
      <c r="KRB41" s="691"/>
      <c r="KRC41" s="691"/>
      <c r="KRD41" s="691"/>
      <c r="KRE41" s="691"/>
      <c r="KRF41" s="691"/>
      <c r="KRG41" s="691"/>
      <c r="KRH41" s="691"/>
      <c r="KRI41" s="691"/>
      <c r="KRJ41" s="691"/>
      <c r="KRK41" s="691"/>
      <c r="KRL41" s="691"/>
      <c r="KRM41" s="691"/>
      <c r="KRN41" s="691"/>
      <c r="KRO41" s="691"/>
      <c r="KRP41" s="691"/>
      <c r="KRQ41" s="691"/>
      <c r="KRR41" s="691"/>
      <c r="KRS41" s="691"/>
      <c r="KRT41" s="691"/>
      <c r="KRU41" s="691"/>
      <c r="KRV41" s="691"/>
      <c r="KRW41" s="691"/>
      <c r="KRX41" s="691"/>
      <c r="KRY41" s="691"/>
      <c r="KRZ41" s="691"/>
      <c r="KSA41" s="691"/>
      <c r="KSB41" s="691"/>
      <c r="KSC41" s="691"/>
      <c r="KSD41" s="691"/>
      <c r="KSE41" s="691"/>
      <c r="KSF41" s="691"/>
      <c r="KSG41" s="691"/>
      <c r="KSH41" s="691"/>
      <c r="KSI41" s="691"/>
      <c r="KSJ41" s="691"/>
      <c r="KSK41" s="691"/>
      <c r="KSL41" s="691"/>
      <c r="KSM41" s="691"/>
      <c r="KSN41" s="691"/>
      <c r="KSO41" s="691"/>
      <c r="KSP41" s="691"/>
      <c r="KSQ41" s="691"/>
      <c r="KSR41" s="691"/>
      <c r="KSS41" s="691"/>
      <c r="KST41" s="691"/>
      <c r="KSU41" s="691"/>
      <c r="KSV41" s="691"/>
      <c r="KSW41" s="691"/>
      <c r="KSX41" s="691"/>
      <c r="KSY41" s="691"/>
      <c r="KSZ41" s="691"/>
      <c r="KTA41" s="691"/>
      <c r="KTB41" s="691"/>
      <c r="KTC41" s="691"/>
      <c r="KTD41" s="691"/>
      <c r="KTE41" s="691"/>
      <c r="KTF41" s="691"/>
      <c r="KTG41" s="691"/>
      <c r="KTH41" s="691"/>
      <c r="KTI41" s="691"/>
      <c r="KTJ41" s="691"/>
      <c r="KTK41" s="691"/>
      <c r="KTL41" s="691"/>
      <c r="KTM41" s="691"/>
      <c r="KTN41" s="691"/>
      <c r="KTO41" s="691"/>
      <c r="KTP41" s="691"/>
      <c r="KTQ41" s="691"/>
      <c r="KTR41" s="691"/>
      <c r="KTS41" s="691"/>
      <c r="KTT41" s="691"/>
      <c r="KTU41" s="691"/>
      <c r="KTV41" s="691"/>
      <c r="KTW41" s="691"/>
      <c r="KTX41" s="691"/>
      <c r="KTY41" s="691"/>
      <c r="KTZ41" s="691"/>
      <c r="KUA41" s="691"/>
      <c r="KUB41" s="691"/>
      <c r="KUC41" s="691"/>
      <c r="KUD41" s="691"/>
      <c r="KUE41" s="691"/>
      <c r="KUF41" s="691"/>
      <c r="KUG41" s="691"/>
      <c r="KUH41" s="691"/>
      <c r="KUI41" s="691"/>
      <c r="KUJ41" s="691"/>
      <c r="KUK41" s="691"/>
      <c r="KUL41" s="691"/>
      <c r="KUM41" s="691"/>
      <c r="KUN41" s="691"/>
      <c r="KUO41" s="691"/>
      <c r="KUP41" s="691"/>
      <c r="KUQ41" s="691"/>
      <c r="KUR41" s="691"/>
      <c r="KUS41" s="691"/>
      <c r="KUT41" s="691"/>
      <c r="KUU41" s="691"/>
      <c r="KUV41" s="691"/>
      <c r="KUW41" s="691"/>
      <c r="KUX41" s="691"/>
      <c r="KUY41" s="691"/>
      <c r="KUZ41" s="691"/>
      <c r="KVA41" s="691"/>
      <c r="KVB41" s="691"/>
      <c r="KVC41" s="691"/>
      <c r="KVD41" s="691"/>
      <c r="KVE41" s="691"/>
      <c r="KVF41" s="691"/>
      <c r="KVG41" s="691"/>
      <c r="KVH41" s="691"/>
      <c r="KVI41" s="691"/>
      <c r="KVJ41" s="691"/>
      <c r="KVK41" s="691"/>
      <c r="KVL41" s="691"/>
      <c r="KVM41" s="691"/>
      <c r="KVN41" s="691"/>
      <c r="KVO41" s="691"/>
      <c r="KVP41" s="691"/>
      <c r="KVQ41" s="691"/>
      <c r="KVR41" s="691"/>
      <c r="KVS41" s="691"/>
      <c r="KVT41" s="691"/>
      <c r="KVU41" s="691"/>
      <c r="KVV41" s="691"/>
      <c r="KVW41" s="691"/>
      <c r="KVX41" s="691"/>
      <c r="KVY41" s="691"/>
      <c r="KVZ41" s="691"/>
      <c r="KWA41" s="691"/>
      <c r="KWB41" s="691"/>
      <c r="KWC41" s="691"/>
      <c r="KWD41" s="691"/>
      <c r="KWE41" s="691"/>
      <c r="KWF41" s="691"/>
      <c r="KWG41" s="691"/>
      <c r="KWH41" s="691"/>
      <c r="KWI41" s="691"/>
      <c r="KWJ41" s="691"/>
      <c r="KWK41" s="691"/>
      <c r="KWL41" s="691"/>
      <c r="KWM41" s="691"/>
      <c r="KWN41" s="691"/>
      <c r="KWO41" s="691"/>
      <c r="KWP41" s="691"/>
      <c r="KWQ41" s="691"/>
      <c r="KWR41" s="691"/>
      <c r="KWS41" s="691"/>
      <c r="KWT41" s="691"/>
      <c r="KWU41" s="691"/>
      <c r="KWV41" s="691"/>
      <c r="KWW41" s="691"/>
      <c r="KWX41" s="691"/>
      <c r="KWY41" s="691"/>
      <c r="KWZ41" s="691"/>
      <c r="KXA41" s="691"/>
      <c r="KXB41" s="691"/>
      <c r="KXC41" s="691"/>
      <c r="KXD41" s="691"/>
      <c r="KXE41" s="691"/>
      <c r="KXF41" s="691"/>
      <c r="KXG41" s="691"/>
      <c r="KXH41" s="691"/>
      <c r="KXI41" s="691"/>
      <c r="KXJ41" s="691"/>
      <c r="KXK41" s="691"/>
      <c r="KXL41" s="691"/>
      <c r="KXM41" s="691"/>
      <c r="KXN41" s="691"/>
      <c r="KXO41" s="691"/>
      <c r="KXP41" s="691"/>
      <c r="KXQ41" s="691"/>
      <c r="KXR41" s="691"/>
      <c r="KXS41" s="691"/>
      <c r="KXT41" s="691"/>
      <c r="KXU41" s="691"/>
      <c r="KXV41" s="691"/>
      <c r="KXW41" s="691"/>
      <c r="KXX41" s="691"/>
      <c r="KXY41" s="691"/>
      <c r="KXZ41" s="691"/>
      <c r="KYA41" s="691"/>
      <c r="KYB41" s="691"/>
      <c r="KYC41" s="691"/>
      <c r="KYD41" s="691"/>
      <c r="KYE41" s="691"/>
      <c r="KYF41" s="691"/>
      <c r="KYG41" s="691"/>
      <c r="KYH41" s="691"/>
      <c r="KYI41" s="691"/>
      <c r="KYJ41" s="691"/>
      <c r="KYK41" s="691"/>
      <c r="KYL41" s="691"/>
      <c r="KYM41" s="691"/>
      <c r="KYN41" s="691"/>
      <c r="KYO41" s="691"/>
      <c r="KYP41" s="691"/>
      <c r="KYQ41" s="691"/>
      <c r="KYR41" s="691"/>
      <c r="KYS41" s="691"/>
      <c r="KYT41" s="691"/>
      <c r="KYU41" s="691"/>
      <c r="KYV41" s="691"/>
      <c r="KYW41" s="691"/>
      <c r="KYX41" s="691"/>
      <c r="KYY41" s="691"/>
      <c r="KYZ41" s="691"/>
      <c r="KZA41" s="691"/>
      <c r="KZB41" s="691"/>
      <c r="KZC41" s="691"/>
      <c r="KZD41" s="691"/>
      <c r="KZE41" s="691"/>
      <c r="KZF41" s="691"/>
      <c r="KZG41" s="691"/>
      <c r="KZH41" s="691"/>
      <c r="KZI41" s="691"/>
      <c r="KZJ41" s="691"/>
      <c r="KZK41" s="691"/>
      <c r="KZL41" s="691"/>
      <c r="KZM41" s="691"/>
      <c r="KZN41" s="691"/>
      <c r="KZO41" s="691"/>
      <c r="KZP41" s="691"/>
      <c r="KZQ41" s="691"/>
      <c r="KZR41" s="691"/>
      <c r="KZS41" s="691"/>
      <c r="KZT41" s="691"/>
      <c r="KZU41" s="691"/>
      <c r="KZV41" s="691"/>
      <c r="KZW41" s="691"/>
      <c r="KZX41" s="691"/>
      <c r="KZY41" s="691"/>
      <c r="KZZ41" s="691"/>
      <c r="LAA41" s="691"/>
      <c r="LAB41" s="691"/>
      <c r="LAC41" s="691"/>
      <c r="LAD41" s="691"/>
      <c r="LAE41" s="691"/>
      <c r="LAF41" s="691"/>
      <c r="LAG41" s="691"/>
      <c r="LAH41" s="691"/>
      <c r="LAI41" s="691"/>
      <c r="LAJ41" s="691"/>
      <c r="LAK41" s="691"/>
      <c r="LAL41" s="691"/>
      <c r="LAM41" s="691"/>
      <c r="LAN41" s="691"/>
      <c r="LAO41" s="691"/>
      <c r="LAP41" s="691"/>
      <c r="LAQ41" s="691"/>
      <c r="LAR41" s="691"/>
      <c r="LAS41" s="691"/>
      <c r="LAT41" s="691"/>
      <c r="LAU41" s="691"/>
      <c r="LAV41" s="691"/>
      <c r="LAW41" s="691"/>
      <c r="LAX41" s="691"/>
      <c r="LAY41" s="691"/>
      <c r="LAZ41" s="691"/>
      <c r="LBA41" s="691"/>
      <c r="LBB41" s="691"/>
      <c r="LBC41" s="691"/>
      <c r="LBD41" s="691"/>
      <c r="LBE41" s="691"/>
      <c r="LBF41" s="691"/>
      <c r="LBG41" s="691"/>
      <c r="LBH41" s="691"/>
      <c r="LBI41" s="691"/>
      <c r="LBJ41" s="691"/>
      <c r="LBK41" s="691"/>
      <c r="LBL41" s="691"/>
      <c r="LBM41" s="691"/>
      <c r="LBN41" s="691"/>
      <c r="LBO41" s="691"/>
      <c r="LBP41" s="691"/>
      <c r="LBQ41" s="691"/>
      <c r="LBR41" s="691"/>
      <c r="LBS41" s="691"/>
      <c r="LBT41" s="691"/>
      <c r="LBU41" s="691"/>
      <c r="LBV41" s="691"/>
      <c r="LBW41" s="691"/>
      <c r="LBX41" s="691"/>
      <c r="LBY41" s="691"/>
      <c r="LBZ41" s="691"/>
      <c r="LCA41" s="691"/>
      <c r="LCB41" s="691"/>
      <c r="LCC41" s="691"/>
      <c r="LCD41" s="691"/>
      <c r="LCE41" s="691"/>
      <c r="LCF41" s="691"/>
      <c r="LCG41" s="691"/>
      <c r="LCH41" s="691"/>
      <c r="LCI41" s="691"/>
      <c r="LCJ41" s="691"/>
      <c r="LCK41" s="691"/>
      <c r="LCL41" s="691"/>
      <c r="LCM41" s="691"/>
      <c r="LCN41" s="691"/>
      <c r="LCO41" s="691"/>
      <c r="LCP41" s="691"/>
      <c r="LCQ41" s="691"/>
      <c r="LCR41" s="691"/>
      <c r="LCS41" s="691"/>
      <c r="LCT41" s="691"/>
      <c r="LCU41" s="691"/>
      <c r="LCV41" s="691"/>
      <c r="LCW41" s="691"/>
      <c r="LCX41" s="691"/>
      <c r="LCY41" s="691"/>
      <c r="LCZ41" s="691"/>
      <c r="LDA41" s="691"/>
      <c r="LDB41" s="691"/>
      <c r="LDC41" s="691"/>
      <c r="LDD41" s="691"/>
      <c r="LDE41" s="691"/>
      <c r="LDF41" s="691"/>
      <c r="LDG41" s="691"/>
      <c r="LDH41" s="691"/>
      <c r="LDI41" s="691"/>
      <c r="LDJ41" s="691"/>
      <c r="LDK41" s="691"/>
      <c r="LDL41" s="691"/>
      <c r="LDM41" s="691"/>
      <c r="LDN41" s="691"/>
      <c r="LDO41" s="691"/>
      <c r="LDP41" s="691"/>
      <c r="LDQ41" s="691"/>
      <c r="LDR41" s="691"/>
      <c r="LDS41" s="691"/>
      <c r="LDT41" s="691"/>
      <c r="LDU41" s="691"/>
      <c r="LDV41" s="691"/>
      <c r="LDW41" s="691"/>
      <c r="LDX41" s="691"/>
      <c r="LDY41" s="691"/>
      <c r="LDZ41" s="691"/>
      <c r="LEA41" s="691"/>
      <c r="LEB41" s="691"/>
      <c r="LEC41" s="691"/>
      <c r="LED41" s="691"/>
      <c r="LEE41" s="691"/>
      <c r="LEF41" s="691"/>
      <c r="LEG41" s="691"/>
      <c r="LEH41" s="691"/>
      <c r="LEI41" s="691"/>
      <c r="LEJ41" s="691"/>
      <c r="LEK41" s="691"/>
      <c r="LEL41" s="691"/>
      <c r="LEM41" s="691"/>
      <c r="LEN41" s="691"/>
      <c r="LEO41" s="691"/>
      <c r="LEP41" s="691"/>
      <c r="LEQ41" s="691"/>
      <c r="LER41" s="691"/>
      <c r="LES41" s="691"/>
      <c r="LET41" s="691"/>
      <c r="LEU41" s="691"/>
      <c r="LEV41" s="691"/>
      <c r="LEW41" s="691"/>
      <c r="LEX41" s="691"/>
      <c r="LEY41" s="691"/>
      <c r="LEZ41" s="691"/>
      <c r="LFA41" s="691"/>
      <c r="LFB41" s="691"/>
      <c r="LFC41" s="691"/>
      <c r="LFD41" s="691"/>
      <c r="LFE41" s="691"/>
      <c r="LFF41" s="691"/>
      <c r="LFG41" s="691"/>
      <c r="LFH41" s="691"/>
      <c r="LFI41" s="691"/>
      <c r="LFJ41" s="691"/>
      <c r="LFK41" s="691"/>
      <c r="LFL41" s="691"/>
      <c r="LFM41" s="691"/>
      <c r="LFN41" s="691"/>
      <c r="LFO41" s="691"/>
      <c r="LFP41" s="691"/>
      <c r="LFQ41" s="691"/>
      <c r="LFR41" s="691"/>
      <c r="LFS41" s="691"/>
      <c r="LFT41" s="691"/>
      <c r="LFU41" s="691"/>
      <c r="LFV41" s="691"/>
      <c r="LFW41" s="691"/>
      <c r="LFX41" s="691"/>
      <c r="LFY41" s="691"/>
      <c r="LFZ41" s="691"/>
      <c r="LGA41" s="691"/>
      <c r="LGB41" s="691"/>
      <c r="LGC41" s="691"/>
      <c r="LGD41" s="691"/>
      <c r="LGE41" s="691"/>
      <c r="LGF41" s="691"/>
      <c r="LGG41" s="691"/>
      <c r="LGH41" s="691"/>
      <c r="LGI41" s="691"/>
      <c r="LGJ41" s="691"/>
      <c r="LGK41" s="691"/>
      <c r="LGL41" s="691"/>
      <c r="LGM41" s="691"/>
      <c r="LGN41" s="691"/>
      <c r="LGO41" s="691"/>
      <c r="LGP41" s="691"/>
      <c r="LGQ41" s="691"/>
      <c r="LGR41" s="691"/>
      <c r="LGS41" s="691"/>
      <c r="LGT41" s="691"/>
      <c r="LGU41" s="691"/>
      <c r="LGV41" s="691"/>
      <c r="LGW41" s="691"/>
      <c r="LGX41" s="691"/>
      <c r="LGY41" s="691"/>
      <c r="LGZ41" s="691"/>
      <c r="LHA41" s="691"/>
      <c r="LHB41" s="691"/>
      <c r="LHC41" s="691"/>
      <c r="LHD41" s="691"/>
      <c r="LHE41" s="691"/>
      <c r="LHF41" s="691"/>
      <c r="LHG41" s="691"/>
      <c r="LHH41" s="691"/>
      <c r="LHI41" s="691"/>
      <c r="LHJ41" s="691"/>
      <c r="LHK41" s="691"/>
      <c r="LHL41" s="691"/>
      <c r="LHM41" s="691"/>
      <c r="LHN41" s="691"/>
      <c r="LHO41" s="691"/>
      <c r="LHP41" s="691"/>
      <c r="LHQ41" s="691"/>
      <c r="LHR41" s="691"/>
      <c r="LHS41" s="691"/>
      <c r="LHT41" s="691"/>
      <c r="LHU41" s="691"/>
      <c r="LHV41" s="691"/>
      <c r="LHW41" s="691"/>
      <c r="LHX41" s="691"/>
      <c r="LHY41" s="691"/>
      <c r="LHZ41" s="691"/>
      <c r="LIA41" s="691"/>
      <c r="LIB41" s="691"/>
      <c r="LIC41" s="691"/>
      <c r="LID41" s="691"/>
      <c r="LIE41" s="691"/>
      <c r="LIF41" s="691"/>
      <c r="LIG41" s="691"/>
      <c r="LIH41" s="691"/>
      <c r="LII41" s="691"/>
      <c r="LIJ41" s="691"/>
      <c r="LIK41" s="691"/>
      <c r="LIL41" s="691"/>
      <c r="LIM41" s="691"/>
      <c r="LIN41" s="691"/>
      <c r="LIO41" s="691"/>
      <c r="LIP41" s="691"/>
      <c r="LIQ41" s="691"/>
      <c r="LIR41" s="691"/>
      <c r="LIS41" s="691"/>
      <c r="LIT41" s="691"/>
      <c r="LIU41" s="691"/>
      <c r="LIV41" s="691"/>
      <c r="LIW41" s="691"/>
      <c r="LIX41" s="691"/>
      <c r="LIY41" s="691"/>
      <c r="LIZ41" s="691"/>
      <c r="LJA41" s="691"/>
      <c r="LJB41" s="691"/>
      <c r="LJC41" s="691"/>
      <c r="LJD41" s="691"/>
      <c r="LJE41" s="691"/>
      <c r="LJF41" s="691"/>
      <c r="LJG41" s="691"/>
      <c r="LJH41" s="691"/>
      <c r="LJI41" s="691"/>
      <c r="LJJ41" s="691"/>
      <c r="LJK41" s="691"/>
      <c r="LJL41" s="691"/>
      <c r="LJM41" s="691"/>
      <c r="LJN41" s="691"/>
      <c r="LJO41" s="691"/>
      <c r="LJP41" s="691"/>
      <c r="LJQ41" s="691"/>
      <c r="LJR41" s="691"/>
      <c r="LJS41" s="691"/>
      <c r="LJT41" s="691"/>
      <c r="LJU41" s="691"/>
      <c r="LJV41" s="691"/>
      <c r="LJW41" s="691"/>
      <c r="LJX41" s="691"/>
      <c r="LJY41" s="691"/>
      <c r="LJZ41" s="691"/>
      <c r="LKA41" s="691"/>
      <c r="LKB41" s="691"/>
      <c r="LKC41" s="691"/>
      <c r="LKD41" s="691"/>
      <c r="LKE41" s="691"/>
      <c r="LKF41" s="691"/>
      <c r="LKG41" s="691"/>
      <c r="LKH41" s="691"/>
      <c r="LKI41" s="691"/>
      <c r="LKJ41" s="691"/>
      <c r="LKK41" s="691"/>
      <c r="LKL41" s="691"/>
      <c r="LKM41" s="691"/>
      <c r="LKN41" s="691"/>
      <c r="LKO41" s="691"/>
      <c r="LKP41" s="691"/>
      <c r="LKQ41" s="691"/>
      <c r="LKR41" s="691"/>
      <c r="LKS41" s="691"/>
      <c r="LKT41" s="691"/>
      <c r="LKU41" s="691"/>
      <c r="LKV41" s="691"/>
      <c r="LKW41" s="691"/>
      <c r="LKX41" s="691"/>
      <c r="LKY41" s="691"/>
      <c r="LKZ41" s="691"/>
      <c r="LLA41" s="691"/>
      <c r="LLB41" s="691"/>
      <c r="LLC41" s="691"/>
      <c r="LLD41" s="691"/>
      <c r="LLE41" s="691"/>
      <c r="LLF41" s="691"/>
      <c r="LLG41" s="691"/>
      <c r="LLH41" s="691"/>
      <c r="LLI41" s="691"/>
      <c r="LLJ41" s="691"/>
      <c r="LLK41" s="691"/>
      <c r="LLL41" s="691"/>
      <c r="LLM41" s="691"/>
      <c r="LLN41" s="691"/>
      <c r="LLO41" s="691"/>
      <c r="LLP41" s="691"/>
      <c r="LLQ41" s="691"/>
      <c r="LLR41" s="691"/>
      <c r="LLS41" s="691"/>
      <c r="LLT41" s="691"/>
      <c r="LLU41" s="691"/>
      <c r="LLV41" s="691"/>
      <c r="LLW41" s="691"/>
      <c r="LLX41" s="691"/>
      <c r="LLY41" s="691"/>
      <c r="LLZ41" s="691"/>
      <c r="LMA41" s="691"/>
      <c r="LMB41" s="691"/>
      <c r="LMC41" s="691"/>
      <c r="LMD41" s="691"/>
      <c r="LME41" s="691"/>
      <c r="LMF41" s="691"/>
      <c r="LMG41" s="691"/>
      <c r="LMH41" s="691"/>
      <c r="LMI41" s="691"/>
      <c r="LMJ41" s="691"/>
      <c r="LMK41" s="691"/>
      <c r="LML41" s="691"/>
      <c r="LMM41" s="691"/>
      <c r="LMN41" s="691"/>
      <c r="LMO41" s="691"/>
      <c r="LMP41" s="691"/>
      <c r="LMQ41" s="691"/>
      <c r="LMR41" s="691"/>
      <c r="LMS41" s="691"/>
      <c r="LMT41" s="691"/>
      <c r="LMU41" s="691"/>
      <c r="LMV41" s="691"/>
      <c r="LMW41" s="691"/>
      <c r="LMX41" s="691"/>
      <c r="LMY41" s="691"/>
      <c r="LMZ41" s="691"/>
      <c r="LNA41" s="691"/>
      <c r="LNB41" s="691"/>
      <c r="LNC41" s="691"/>
      <c r="LND41" s="691"/>
      <c r="LNE41" s="691"/>
      <c r="LNF41" s="691"/>
      <c r="LNG41" s="691"/>
      <c r="LNH41" s="691"/>
      <c r="LNI41" s="691"/>
      <c r="LNJ41" s="691"/>
      <c r="LNK41" s="691"/>
      <c r="LNL41" s="691"/>
      <c r="LNM41" s="691"/>
      <c r="LNN41" s="691"/>
      <c r="LNO41" s="691"/>
      <c r="LNP41" s="691"/>
      <c r="LNQ41" s="691"/>
      <c r="LNR41" s="691"/>
      <c r="LNS41" s="691"/>
      <c r="LNT41" s="691"/>
      <c r="LNU41" s="691"/>
      <c r="LNV41" s="691"/>
      <c r="LNW41" s="691"/>
      <c r="LNX41" s="691"/>
      <c r="LNY41" s="691"/>
      <c r="LNZ41" s="691"/>
      <c r="LOA41" s="691"/>
      <c r="LOB41" s="691"/>
      <c r="LOC41" s="691"/>
      <c r="LOD41" s="691"/>
      <c r="LOE41" s="691"/>
      <c r="LOF41" s="691"/>
      <c r="LOG41" s="691"/>
      <c r="LOH41" s="691"/>
      <c r="LOI41" s="691"/>
      <c r="LOJ41" s="691"/>
      <c r="LOK41" s="691"/>
      <c r="LOL41" s="691"/>
      <c r="LOM41" s="691"/>
      <c r="LON41" s="691"/>
      <c r="LOO41" s="691"/>
      <c r="LOP41" s="691"/>
      <c r="LOQ41" s="691"/>
      <c r="LOR41" s="691"/>
      <c r="LOS41" s="691"/>
      <c r="LOT41" s="691"/>
      <c r="LOU41" s="691"/>
      <c r="LOV41" s="691"/>
      <c r="LOW41" s="691"/>
      <c r="LOX41" s="691"/>
      <c r="LOY41" s="691"/>
      <c r="LOZ41" s="691"/>
      <c r="LPA41" s="691"/>
      <c r="LPB41" s="691"/>
      <c r="LPC41" s="691"/>
      <c r="LPD41" s="691"/>
      <c r="LPE41" s="691"/>
      <c r="LPF41" s="691"/>
      <c r="LPG41" s="691"/>
      <c r="LPH41" s="691"/>
      <c r="LPI41" s="691"/>
      <c r="LPJ41" s="691"/>
      <c r="LPK41" s="691"/>
      <c r="LPL41" s="691"/>
      <c r="LPM41" s="691"/>
      <c r="LPN41" s="691"/>
      <c r="LPO41" s="691"/>
      <c r="LPP41" s="691"/>
      <c r="LPQ41" s="691"/>
      <c r="LPR41" s="691"/>
      <c r="LPS41" s="691"/>
      <c r="LPT41" s="691"/>
      <c r="LPU41" s="691"/>
      <c r="LPV41" s="691"/>
      <c r="LPW41" s="691"/>
      <c r="LPX41" s="691"/>
      <c r="LPY41" s="691"/>
      <c r="LPZ41" s="691"/>
      <c r="LQA41" s="691"/>
      <c r="LQB41" s="691"/>
      <c r="LQC41" s="691"/>
      <c r="LQD41" s="691"/>
      <c r="LQE41" s="691"/>
      <c r="LQF41" s="691"/>
      <c r="LQG41" s="691"/>
      <c r="LQH41" s="691"/>
      <c r="LQI41" s="691"/>
      <c r="LQJ41" s="691"/>
      <c r="LQK41" s="691"/>
      <c r="LQL41" s="691"/>
      <c r="LQM41" s="691"/>
      <c r="LQN41" s="691"/>
      <c r="LQO41" s="691"/>
      <c r="LQP41" s="691"/>
      <c r="LQQ41" s="691"/>
      <c r="LQR41" s="691"/>
      <c r="LQS41" s="691"/>
      <c r="LQT41" s="691"/>
      <c r="LQU41" s="691"/>
      <c r="LQV41" s="691"/>
      <c r="LQW41" s="691"/>
      <c r="LQX41" s="691"/>
      <c r="LQY41" s="691"/>
      <c r="LQZ41" s="691"/>
      <c r="LRA41" s="691"/>
      <c r="LRB41" s="691"/>
      <c r="LRC41" s="691"/>
      <c r="LRD41" s="691"/>
      <c r="LRE41" s="691"/>
      <c r="LRF41" s="691"/>
      <c r="LRG41" s="691"/>
      <c r="LRH41" s="691"/>
      <c r="LRI41" s="691"/>
      <c r="LRJ41" s="691"/>
      <c r="LRK41" s="691"/>
      <c r="LRL41" s="691"/>
      <c r="LRM41" s="691"/>
      <c r="LRN41" s="691"/>
      <c r="LRO41" s="691"/>
      <c r="LRP41" s="691"/>
      <c r="LRQ41" s="691"/>
      <c r="LRR41" s="691"/>
      <c r="LRS41" s="691"/>
      <c r="LRT41" s="691"/>
      <c r="LRU41" s="691"/>
      <c r="LRV41" s="691"/>
      <c r="LRW41" s="691"/>
      <c r="LRX41" s="691"/>
      <c r="LRY41" s="691"/>
      <c r="LRZ41" s="691"/>
      <c r="LSA41" s="691"/>
      <c r="LSB41" s="691"/>
      <c r="LSC41" s="691"/>
      <c r="LSD41" s="691"/>
      <c r="LSE41" s="691"/>
      <c r="LSF41" s="691"/>
      <c r="LSG41" s="691"/>
      <c r="LSH41" s="691"/>
      <c r="LSI41" s="691"/>
      <c r="LSJ41" s="691"/>
      <c r="LSK41" s="691"/>
      <c r="LSL41" s="691"/>
      <c r="LSM41" s="691"/>
      <c r="LSN41" s="691"/>
      <c r="LSO41" s="691"/>
      <c r="LSP41" s="691"/>
      <c r="LSQ41" s="691"/>
      <c r="LSR41" s="691"/>
      <c r="LSS41" s="691"/>
      <c r="LST41" s="691"/>
      <c r="LSU41" s="691"/>
      <c r="LSV41" s="691"/>
      <c r="LSW41" s="691"/>
      <c r="LSX41" s="691"/>
      <c r="LSY41" s="691"/>
      <c r="LSZ41" s="691"/>
      <c r="LTA41" s="691"/>
      <c r="LTB41" s="691"/>
      <c r="LTC41" s="691"/>
      <c r="LTD41" s="691"/>
      <c r="LTE41" s="691"/>
      <c r="LTF41" s="691"/>
      <c r="LTG41" s="691"/>
      <c r="LTH41" s="691"/>
      <c r="LTI41" s="691"/>
      <c r="LTJ41" s="691"/>
      <c r="LTK41" s="691"/>
      <c r="LTL41" s="691"/>
      <c r="LTM41" s="691"/>
      <c r="LTN41" s="691"/>
      <c r="LTO41" s="691"/>
      <c r="LTP41" s="691"/>
      <c r="LTQ41" s="691"/>
      <c r="LTR41" s="691"/>
      <c r="LTS41" s="691"/>
      <c r="LTT41" s="691"/>
      <c r="LTU41" s="691"/>
      <c r="LTV41" s="691"/>
      <c r="LTW41" s="691"/>
      <c r="LTX41" s="691"/>
      <c r="LTY41" s="691"/>
      <c r="LTZ41" s="691"/>
      <c r="LUA41" s="691"/>
      <c r="LUB41" s="691"/>
      <c r="LUC41" s="691"/>
      <c r="LUD41" s="691"/>
      <c r="LUE41" s="691"/>
      <c r="LUF41" s="691"/>
      <c r="LUG41" s="691"/>
      <c r="LUH41" s="691"/>
      <c r="LUI41" s="691"/>
      <c r="LUJ41" s="691"/>
      <c r="LUK41" s="691"/>
      <c r="LUL41" s="691"/>
      <c r="LUM41" s="691"/>
      <c r="LUN41" s="691"/>
      <c r="LUO41" s="691"/>
      <c r="LUP41" s="691"/>
      <c r="LUQ41" s="691"/>
      <c r="LUR41" s="691"/>
      <c r="LUS41" s="691"/>
      <c r="LUT41" s="691"/>
      <c r="LUU41" s="691"/>
      <c r="LUV41" s="691"/>
      <c r="LUW41" s="691"/>
      <c r="LUX41" s="691"/>
      <c r="LUY41" s="691"/>
      <c r="LUZ41" s="691"/>
      <c r="LVA41" s="691"/>
      <c r="LVB41" s="691"/>
      <c r="LVC41" s="691"/>
      <c r="LVD41" s="691"/>
      <c r="LVE41" s="691"/>
      <c r="LVF41" s="691"/>
      <c r="LVG41" s="691"/>
      <c r="LVH41" s="691"/>
      <c r="LVI41" s="691"/>
      <c r="LVJ41" s="691"/>
      <c r="LVK41" s="691"/>
      <c r="LVL41" s="691"/>
      <c r="LVM41" s="691"/>
      <c r="LVN41" s="691"/>
      <c r="LVO41" s="691"/>
      <c r="LVP41" s="691"/>
      <c r="LVQ41" s="691"/>
      <c r="LVR41" s="691"/>
      <c r="LVS41" s="691"/>
      <c r="LVT41" s="691"/>
      <c r="LVU41" s="691"/>
      <c r="LVV41" s="691"/>
      <c r="LVW41" s="691"/>
      <c r="LVX41" s="691"/>
      <c r="LVY41" s="691"/>
      <c r="LVZ41" s="691"/>
      <c r="LWA41" s="691"/>
      <c r="LWB41" s="691"/>
      <c r="LWC41" s="691"/>
      <c r="LWD41" s="691"/>
      <c r="LWE41" s="691"/>
      <c r="LWF41" s="691"/>
      <c r="LWG41" s="691"/>
      <c r="LWH41" s="691"/>
      <c r="LWI41" s="691"/>
      <c r="LWJ41" s="691"/>
      <c r="LWK41" s="691"/>
      <c r="LWL41" s="691"/>
      <c r="LWM41" s="691"/>
      <c r="LWN41" s="691"/>
      <c r="LWO41" s="691"/>
      <c r="LWP41" s="691"/>
      <c r="LWQ41" s="691"/>
      <c r="LWR41" s="691"/>
      <c r="LWS41" s="691"/>
      <c r="LWT41" s="691"/>
      <c r="LWU41" s="691"/>
      <c r="LWV41" s="691"/>
      <c r="LWW41" s="691"/>
      <c r="LWX41" s="691"/>
      <c r="LWY41" s="691"/>
      <c r="LWZ41" s="691"/>
      <c r="LXA41" s="691"/>
      <c r="LXB41" s="691"/>
      <c r="LXC41" s="691"/>
      <c r="LXD41" s="691"/>
      <c r="LXE41" s="691"/>
      <c r="LXF41" s="691"/>
      <c r="LXG41" s="691"/>
      <c r="LXH41" s="691"/>
      <c r="LXI41" s="691"/>
      <c r="LXJ41" s="691"/>
      <c r="LXK41" s="691"/>
      <c r="LXL41" s="691"/>
      <c r="LXM41" s="691"/>
      <c r="LXN41" s="691"/>
      <c r="LXO41" s="691"/>
      <c r="LXP41" s="691"/>
      <c r="LXQ41" s="691"/>
      <c r="LXR41" s="691"/>
      <c r="LXS41" s="691"/>
      <c r="LXT41" s="691"/>
      <c r="LXU41" s="691"/>
      <c r="LXV41" s="691"/>
      <c r="LXW41" s="691"/>
      <c r="LXX41" s="691"/>
      <c r="LXY41" s="691"/>
      <c r="LXZ41" s="691"/>
      <c r="LYA41" s="691"/>
      <c r="LYB41" s="691"/>
      <c r="LYC41" s="691"/>
      <c r="LYD41" s="691"/>
      <c r="LYE41" s="691"/>
      <c r="LYF41" s="691"/>
      <c r="LYG41" s="691"/>
      <c r="LYH41" s="691"/>
      <c r="LYI41" s="691"/>
      <c r="LYJ41" s="691"/>
      <c r="LYK41" s="691"/>
      <c r="LYL41" s="691"/>
      <c r="LYM41" s="691"/>
      <c r="LYN41" s="691"/>
      <c r="LYO41" s="691"/>
      <c r="LYP41" s="691"/>
      <c r="LYQ41" s="691"/>
      <c r="LYR41" s="691"/>
      <c r="LYS41" s="691"/>
      <c r="LYT41" s="691"/>
      <c r="LYU41" s="691"/>
      <c r="LYV41" s="691"/>
      <c r="LYW41" s="691"/>
      <c r="LYX41" s="691"/>
      <c r="LYY41" s="691"/>
      <c r="LYZ41" s="691"/>
      <c r="LZA41" s="691"/>
      <c r="LZB41" s="691"/>
      <c r="LZC41" s="691"/>
      <c r="LZD41" s="691"/>
      <c r="LZE41" s="691"/>
      <c r="LZF41" s="691"/>
      <c r="LZG41" s="691"/>
      <c r="LZH41" s="691"/>
      <c r="LZI41" s="691"/>
      <c r="LZJ41" s="691"/>
      <c r="LZK41" s="691"/>
      <c r="LZL41" s="691"/>
      <c r="LZM41" s="691"/>
      <c r="LZN41" s="691"/>
      <c r="LZO41" s="691"/>
      <c r="LZP41" s="691"/>
      <c r="LZQ41" s="691"/>
      <c r="LZR41" s="691"/>
      <c r="LZS41" s="691"/>
      <c r="LZT41" s="691"/>
      <c r="LZU41" s="691"/>
      <c r="LZV41" s="691"/>
      <c r="LZW41" s="691"/>
      <c r="LZX41" s="691"/>
      <c r="LZY41" s="691"/>
      <c r="LZZ41" s="691"/>
      <c r="MAA41" s="691"/>
      <c r="MAB41" s="691"/>
      <c r="MAC41" s="691"/>
      <c r="MAD41" s="691"/>
      <c r="MAE41" s="691"/>
      <c r="MAF41" s="691"/>
      <c r="MAG41" s="691"/>
      <c r="MAH41" s="691"/>
      <c r="MAI41" s="691"/>
      <c r="MAJ41" s="691"/>
      <c r="MAK41" s="691"/>
      <c r="MAL41" s="691"/>
      <c r="MAM41" s="691"/>
      <c r="MAN41" s="691"/>
      <c r="MAO41" s="691"/>
      <c r="MAP41" s="691"/>
      <c r="MAQ41" s="691"/>
      <c r="MAR41" s="691"/>
      <c r="MAS41" s="691"/>
      <c r="MAT41" s="691"/>
      <c r="MAU41" s="691"/>
      <c r="MAV41" s="691"/>
      <c r="MAW41" s="691"/>
      <c r="MAX41" s="691"/>
      <c r="MAY41" s="691"/>
      <c r="MAZ41" s="691"/>
      <c r="MBA41" s="691"/>
      <c r="MBB41" s="691"/>
      <c r="MBC41" s="691"/>
      <c r="MBD41" s="691"/>
      <c r="MBE41" s="691"/>
      <c r="MBF41" s="691"/>
      <c r="MBG41" s="691"/>
      <c r="MBH41" s="691"/>
      <c r="MBI41" s="691"/>
      <c r="MBJ41" s="691"/>
      <c r="MBK41" s="691"/>
      <c r="MBL41" s="691"/>
      <c r="MBM41" s="691"/>
      <c r="MBN41" s="691"/>
      <c r="MBO41" s="691"/>
      <c r="MBP41" s="691"/>
      <c r="MBQ41" s="691"/>
      <c r="MBR41" s="691"/>
      <c r="MBS41" s="691"/>
      <c r="MBT41" s="691"/>
      <c r="MBU41" s="691"/>
      <c r="MBV41" s="691"/>
      <c r="MBW41" s="691"/>
      <c r="MBX41" s="691"/>
      <c r="MBY41" s="691"/>
      <c r="MBZ41" s="691"/>
      <c r="MCA41" s="691"/>
      <c r="MCB41" s="691"/>
      <c r="MCC41" s="691"/>
      <c r="MCD41" s="691"/>
      <c r="MCE41" s="691"/>
      <c r="MCF41" s="691"/>
      <c r="MCG41" s="691"/>
      <c r="MCH41" s="691"/>
      <c r="MCI41" s="691"/>
      <c r="MCJ41" s="691"/>
      <c r="MCK41" s="691"/>
      <c r="MCL41" s="691"/>
      <c r="MCM41" s="691"/>
      <c r="MCN41" s="691"/>
      <c r="MCO41" s="691"/>
      <c r="MCP41" s="691"/>
      <c r="MCQ41" s="691"/>
      <c r="MCR41" s="691"/>
      <c r="MCS41" s="691"/>
      <c r="MCT41" s="691"/>
      <c r="MCU41" s="691"/>
      <c r="MCV41" s="691"/>
      <c r="MCW41" s="691"/>
      <c r="MCX41" s="691"/>
      <c r="MCY41" s="691"/>
      <c r="MCZ41" s="691"/>
      <c r="MDA41" s="691"/>
      <c r="MDB41" s="691"/>
      <c r="MDC41" s="691"/>
      <c r="MDD41" s="691"/>
      <c r="MDE41" s="691"/>
      <c r="MDF41" s="691"/>
      <c r="MDG41" s="691"/>
      <c r="MDH41" s="691"/>
      <c r="MDI41" s="691"/>
      <c r="MDJ41" s="691"/>
      <c r="MDK41" s="691"/>
      <c r="MDL41" s="691"/>
      <c r="MDM41" s="691"/>
      <c r="MDN41" s="691"/>
      <c r="MDO41" s="691"/>
      <c r="MDP41" s="691"/>
      <c r="MDQ41" s="691"/>
      <c r="MDR41" s="691"/>
      <c r="MDS41" s="691"/>
      <c r="MDT41" s="691"/>
      <c r="MDU41" s="691"/>
      <c r="MDV41" s="691"/>
      <c r="MDW41" s="691"/>
      <c r="MDX41" s="691"/>
      <c r="MDY41" s="691"/>
      <c r="MDZ41" s="691"/>
      <c r="MEA41" s="691"/>
      <c r="MEB41" s="691"/>
      <c r="MEC41" s="691"/>
      <c r="MED41" s="691"/>
      <c r="MEE41" s="691"/>
      <c r="MEF41" s="691"/>
      <c r="MEG41" s="691"/>
      <c r="MEH41" s="691"/>
      <c r="MEI41" s="691"/>
      <c r="MEJ41" s="691"/>
      <c r="MEK41" s="691"/>
      <c r="MEL41" s="691"/>
      <c r="MEM41" s="691"/>
      <c r="MEN41" s="691"/>
      <c r="MEO41" s="691"/>
      <c r="MEP41" s="691"/>
      <c r="MEQ41" s="691"/>
      <c r="MER41" s="691"/>
      <c r="MES41" s="691"/>
      <c r="MET41" s="691"/>
      <c r="MEU41" s="691"/>
      <c r="MEV41" s="691"/>
      <c r="MEW41" s="691"/>
      <c r="MEX41" s="691"/>
      <c r="MEY41" s="691"/>
      <c r="MEZ41" s="691"/>
      <c r="MFA41" s="691"/>
      <c r="MFB41" s="691"/>
      <c r="MFC41" s="691"/>
      <c r="MFD41" s="691"/>
      <c r="MFE41" s="691"/>
      <c r="MFF41" s="691"/>
      <c r="MFG41" s="691"/>
      <c r="MFH41" s="691"/>
      <c r="MFI41" s="691"/>
      <c r="MFJ41" s="691"/>
      <c r="MFK41" s="691"/>
      <c r="MFL41" s="691"/>
      <c r="MFM41" s="691"/>
      <c r="MFN41" s="691"/>
      <c r="MFO41" s="691"/>
      <c r="MFP41" s="691"/>
      <c r="MFQ41" s="691"/>
      <c r="MFR41" s="691"/>
      <c r="MFS41" s="691"/>
      <c r="MFT41" s="691"/>
      <c r="MFU41" s="691"/>
      <c r="MFV41" s="691"/>
      <c r="MFW41" s="691"/>
      <c r="MFX41" s="691"/>
      <c r="MFY41" s="691"/>
      <c r="MFZ41" s="691"/>
      <c r="MGA41" s="691"/>
      <c r="MGB41" s="691"/>
      <c r="MGC41" s="691"/>
      <c r="MGD41" s="691"/>
      <c r="MGE41" s="691"/>
      <c r="MGF41" s="691"/>
      <c r="MGG41" s="691"/>
      <c r="MGH41" s="691"/>
      <c r="MGI41" s="691"/>
      <c r="MGJ41" s="691"/>
      <c r="MGK41" s="691"/>
      <c r="MGL41" s="691"/>
      <c r="MGM41" s="691"/>
      <c r="MGN41" s="691"/>
      <c r="MGO41" s="691"/>
      <c r="MGP41" s="691"/>
      <c r="MGQ41" s="691"/>
      <c r="MGR41" s="691"/>
      <c r="MGS41" s="691"/>
      <c r="MGT41" s="691"/>
      <c r="MGU41" s="691"/>
      <c r="MGV41" s="691"/>
      <c r="MGW41" s="691"/>
      <c r="MGX41" s="691"/>
      <c r="MGY41" s="691"/>
      <c r="MGZ41" s="691"/>
      <c r="MHA41" s="691"/>
      <c r="MHB41" s="691"/>
      <c r="MHC41" s="691"/>
      <c r="MHD41" s="691"/>
      <c r="MHE41" s="691"/>
      <c r="MHF41" s="691"/>
      <c r="MHG41" s="691"/>
      <c r="MHH41" s="691"/>
      <c r="MHI41" s="691"/>
      <c r="MHJ41" s="691"/>
      <c r="MHK41" s="691"/>
      <c r="MHL41" s="691"/>
      <c r="MHM41" s="691"/>
      <c r="MHN41" s="691"/>
      <c r="MHO41" s="691"/>
      <c r="MHP41" s="691"/>
      <c r="MHQ41" s="691"/>
      <c r="MHR41" s="691"/>
      <c r="MHS41" s="691"/>
      <c r="MHT41" s="691"/>
      <c r="MHU41" s="691"/>
      <c r="MHV41" s="691"/>
      <c r="MHW41" s="691"/>
      <c r="MHX41" s="691"/>
      <c r="MHY41" s="691"/>
      <c r="MHZ41" s="691"/>
      <c r="MIA41" s="691"/>
      <c r="MIB41" s="691"/>
      <c r="MIC41" s="691"/>
      <c r="MID41" s="691"/>
      <c r="MIE41" s="691"/>
      <c r="MIF41" s="691"/>
      <c r="MIG41" s="691"/>
      <c r="MIH41" s="691"/>
      <c r="MII41" s="691"/>
      <c r="MIJ41" s="691"/>
      <c r="MIK41" s="691"/>
      <c r="MIL41" s="691"/>
      <c r="MIM41" s="691"/>
      <c r="MIN41" s="691"/>
      <c r="MIO41" s="691"/>
      <c r="MIP41" s="691"/>
      <c r="MIQ41" s="691"/>
      <c r="MIR41" s="691"/>
      <c r="MIS41" s="691"/>
      <c r="MIT41" s="691"/>
      <c r="MIU41" s="691"/>
      <c r="MIV41" s="691"/>
      <c r="MIW41" s="691"/>
      <c r="MIX41" s="691"/>
      <c r="MIY41" s="691"/>
      <c r="MIZ41" s="691"/>
      <c r="MJA41" s="691"/>
      <c r="MJB41" s="691"/>
      <c r="MJC41" s="691"/>
      <c r="MJD41" s="691"/>
      <c r="MJE41" s="691"/>
      <c r="MJF41" s="691"/>
      <c r="MJG41" s="691"/>
      <c r="MJH41" s="691"/>
      <c r="MJI41" s="691"/>
      <c r="MJJ41" s="691"/>
      <c r="MJK41" s="691"/>
      <c r="MJL41" s="691"/>
      <c r="MJM41" s="691"/>
      <c r="MJN41" s="691"/>
      <c r="MJO41" s="691"/>
      <c r="MJP41" s="691"/>
      <c r="MJQ41" s="691"/>
      <c r="MJR41" s="691"/>
      <c r="MJS41" s="691"/>
      <c r="MJT41" s="691"/>
      <c r="MJU41" s="691"/>
      <c r="MJV41" s="691"/>
      <c r="MJW41" s="691"/>
      <c r="MJX41" s="691"/>
      <c r="MJY41" s="691"/>
      <c r="MJZ41" s="691"/>
      <c r="MKA41" s="691"/>
      <c r="MKB41" s="691"/>
      <c r="MKC41" s="691"/>
      <c r="MKD41" s="691"/>
      <c r="MKE41" s="691"/>
      <c r="MKF41" s="691"/>
      <c r="MKG41" s="691"/>
      <c r="MKH41" s="691"/>
      <c r="MKI41" s="691"/>
      <c r="MKJ41" s="691"/>
      <c r="MKK41" s="691"/>
      <c r="MKL41" s="691"/>
      <c r="MKM41" s="691"/>
      <c r="MKN41" s="691"/>
      <c r="MKO41" s="691"/>
      <c r="MKP41" s="691"/>
      <c r="MKQ41" s="691"/>
      <c r="MKR41" s="691"/>
      <c r="MKS41" s="691"/>
      <c r="MKT41" s="691"/>
      <c r="MKU41" s="691"/>
      <c r="MKV41" s="691"/>
      <c r="MKW41" s="691"/>
      <c r="MKX41" s="691"/>
      <c r="MKY41" s="691"/>
      <c r="MKZ41" s="691"/>
      <c r="MLA41" s="691"/>
      <c r="MLB41" s="691"/>
      <c r="MLC41" s="691"/>
      <c r="MLD41" s="691"/>
      <c r="MLE41" s="691"/>
      <c r="MLF41" s="691"/>
      <c r="MLG41" s="691"/>
      <c r="MLH41" s="691"/>
      <c r="MLI41" s="691"/>
      <c r="MLJ41" s="691"/>
      <c r="MLK41" s="691"/>
      <c r="MLL41" s="691"/>
      <c r="MLM41" s="691"/>
      <c r="MLN41" s="691"/>
      <c r="MLO41" s="691"/>
      <c r="MLP41" s="691"/>
      <c r="MLQ41" s="691"/>
      <c r="MLR41" s="691"/>
      <c r="MLS41" s="691"/>
      <c r="MLT41" s="691"/>
      <c r="MLU41" s="691"/>
      <c r="MLV41" s="691"/>
      <c r="MLW41" s="691"/>
      <c r="MLX41" s="691"/>
      <c r="MLY41" s="691"/>
      <c r="MLZ41" s="691"/>
      <c r="MMA41" s="691"/>
      <c r="MMB41" s="691"/>
      <c r="MMC41" s="691"/>
      <c r="MMD41" s="691"/>
      <c r="MME41" s="691"/>
      <c r="MMF41" s="691"/>
      <c r="MMG41" s="691"/>
      <c r="MMH41" s="691"/>
      <c r="MMI41" s="691"/>
      <c r="MMJ41" s="691"/>
      <c r="MMK41" s="691"/>
      <c r="MML41" s="691"/>
      <c r="MMM41" s="691"/>
      <c r="MMN41" s="691"/>
      <c r="MMO41" s="691"/>
      <c r="MMP41" s="691"/>
      <c r="MMQ41" s="691"/>
      <c r="MMR41" s="691"/>
      <c r="MMS41" s="691"/>
      <c r="MMT41" s="691"/>
      <c r="MMU41" s="691"/>
      <c r="MMV41" s="691"/>
      <c r="MMW41" s="691"/>
      <c r="MMX41" s="691"/>
      <c r="MMY41" s="691"/>
      <c r="MMZ41" s="691"/>
      <c r="MNA41" s="691"/>
      <c r="MNB41" s="691"/>
      <c r="MNC41" s="691"/>
      <c r="MND41" s="691"/>
      <c r="MNE41" s="691"/>
      <c r="MNF41" s="691"/>
      <c r="MNG41" s="691"/>
      <c r="MNH41" s="691"/>
      <c r="MNI41" s="691"/>
      <c r="MNJ41" s="691"/>
      <c r="MNK41" s="691"/>
      <c r="MNL41" s="691"/>
      <c r="MNM41" s="691"/>
      <c r="MNN41" s="691"/>
      <c r="MNO41" s="691"/>
      <c r="MNP41" s="691"/>
      <c r="MNQ41" s="691"/>
      <c r="MNR41" s="691"/>
      <c r="MNS41" s="691"/>
      <c r="MNT41" s="691"/>
      <c r="MNU41" s="691"/>
      <c r="MNV41" s="691"/>
      <c r="MNW41" s="691"/>
      <c r="MNX41" s="691"/>
      <c r="MNY41" s="691"/>
      <c r="MNZ41" s="691"/>
      <c r="MOA41" s="691"/>
      <c r="MOB41" s="691"/>
      <c r="MOC41" s="691"/>
      <c r="MOD41" s="691"/>
      <c r="MOE41" s="691"/>
      <c r="MOF41" s="691"/>
      <c r="MOG41" s="691"/>
      <c r="MOH41" s="691"/>
      <c r="MOI41" s="691"/>
      <c r="MOJ41" s="691"/>
      <c r="MOK41" s="691"/>
      <c r="MOL41" s="691"/>
      <c r="MOM41" s="691"/>
      <c r="MON41" s="691"/>
      <c r="MOO41" s="691"/>
      <c r="MOP41" s="691"/>
      <c r="MOQ41" s="691"/>
      <c r="MOR41" s="691"/>
      <c r="MOS41" s="691"/>
      <c r="MOT41" s="691"/>
      <c r="MOU41" s="691"/>
      <c r="MOV41" s="691"/>
      <c r="MOW41" s="691"/>
      <c r="MOX41" s="691"/>
      <c r="MOY41" s="691"/>
      <c r="MOZ41" s="691"/>
      <c r="MPA41" s="691"/>
      <c r="MPB41" s="691"/>
      <c r="MPC41" s="691"/>
      <c r="MPD41" s="691"/>
      <c r="MPE41" s="691"/>
      <c r="MPF41" s="691"/>
      <c r="MPG41" s="691"/>
      <c r="MPH41" s="691"/>
      <c r="MPI41" s="691"/>
      <c r="MPJ41" s="691"/>
      <c r="MPK41" s="691"/>
      <c r="MPL41" s="691"/>
      <c r="MPM41" s="691"/>
      <c r="MPN41" s="691"/>
      <c r="MPO41" s="691"/>
      <c r="MPP41" s="691"/>
      <c r="MPQ41" s="691"/>
      <c r="MPR41" s="691"/>
      <c r="MPS41" s="691"/>
      <c r="MPT41" s="691"/>
      <c r="MPU41" s="691"/>
      <c r="MPV41" s="691"/>
      <c r="MPW41" s="691"/>
      <c r="MPX41" s="691"/>
      <c r="MPY41" s="691"/>
      <c r="MPZ41" s="691"/>
      <c r="MQA41" s="691"/>
      <c r="MQB41" s="691"/>
      <c r="MQC41" s="691"/>
      <c r="MQD41" s="691"/>
      <c r="MQE41" s="691"/>
      <c r="MQF41" s="691"/>
      <c r="MQG41" s="691"/>
      <c r="MQH41" s="691"/>
      <c r="MQI41" s="691"/>
      <c r="MQJ41" s="691"/>
      <c r="MQK41" s="691"/>
      <c r="MQL41" s="691"/>
      <c r="MQM41" s="691"/>
      <c r="MQN41" s="691"/>
      <c r="MQO41" s="691"/>
      <c r="MQP41" s="691"/>
      <c r="MQQ41" s="691"/>
      <c r="MQR41" s="691"/>
      <c r="MQS41" s="691"/>
      <c r="MQT41" s="691"/>
      <c r="MQU41" s="691"/>
      <c r="MQV41" s="691"/>
      <c r="MQW41" s="691"/>
      <c r="MQX41" s="691"/>
      <c r="MQY41" s="691"/>
      <c r="MQZ41" s="691"/>
      <c r="MRA41" s="691"/>
      <c r="MRB41" s="691"/>
      <c r="MRC41" s="691"/>
      <c r="MRD41" s="691"/>
      <c r="MRE41" s="691"/>
      <c r="MRF41" s="691"/>
      <c r="MRG41" s="691"/>
      <c r="MRH41" s="691"/>
      <c r="MRI41" s="691"/>
      <c r="MRJ41" s="691"/>
      <c r="MRK41" s="691"/>
      <c r="MRL41" s="691"/>
      <c r="MRM41" s="691"/>
      <c r="MRN41" s="691"/>
      <c r="MRO41" s="691"/>
      <c r="MRP41" s="691"/>
      <c r="MRQ41" s="691"/>
      <c r="MRR41" s="691"/>
      <c r="MRS41" s="691"/>
      <c r="MRT41" s="691"/>
      <c r="MRU41" s="691"/>
      <c r="MRV41" s="691"/>
      <c r="MRW41" s="691"/>
      <c r="MRX41" s="691"/>
      <c r="MRY41" s="691"/>
      <c r="MRZ41" s="691"/>
      <c r="MSA41" s="691"/>
      <c r="MSB41" s="691"/>
      <c r="MSC41" s="691"/>
      <c r="MSD41" s="691"/>
      <c r="MSE41" s="691"/>
      <c r="MSF41" s="691"/>
      <c r="MSG41" s="691"/>
      <c r="MSH41" s="691"/>
      <c r="MSI41" s="691"/>
      <c r="MSJ41" s="691"/>
      <c r="MSK41" s="691"/>
      <c r="MSL41" s="691"/>
      <c r="MSM41" s="691"/>
      <c r="MSN41" s="691"/>
      <c r="MSO41" s="691"/>
      <c r="MSP41" s="691"/>
      <c r="MSQ41" s="691"/>
      <c r="MSR41" s="691"/>
      <c r="MSS41" s="691"/>
      <c r="MST41" s="691"/>
      <c r="MSU41" s="691"/>
      <c r="MSV41" s="691"/>
      <c r="MSW41" s="691"/>
      <c r="MSX41" s="691"/>
      <c r="MSY41" s="691"/>
      <c r="MSZ41" s="691"/>
      <c r="MTA41" s="691"/>
      <c r="MTB41" s="691"/>
      <c r="MTC41" s="691"/>
      <c r="MTD41" s="691"/>
      <c r="MTE41" s="691"/>
      <c r="MTF41" s="691"/>
      <c r="MTG41" s="691"/>
      <c r="MTH41" s="691"/>
      <c r="MTI41" s="691"/>
      <c r="MTJ41" s="691"/>
      <c r="MTK41" s="691"/>
      <c r="MTL41" s="691"/>
      <c r="MTM41" s="691"/>
      <c r="MTN41" s="691"/>
      <c r="MTO41" s="691"/>
      <c r="MTP41" s="691"/>
      <c r="MTQ41" s="691"/>
      <c r="MTR41" s="691"/>
      <c r="MTS41" s="691"/>
      <c r="MTT41" s="691"/>
      <c r="MTU41" s="691"/>
      <c r="MTV41" s="691"/>
      <c r="MTW41" s="691"/>
      <c r="MTX41" s="691"/>
      <c r="MTY41" s="691"/>
      <c r="MTZ41" s="691"/>
      <c r="MUA41" s="691"/>
      <c r="MUB41" s="691"/>
      <c r="MUC41" s="691"/>
      <c r="MUD41" s="691"/>
      <c r="MUE41" s="691"/>
      <c r="MUF41" s="691"/>
      <c r="MUG41" s="691"/>
      <c r="MUH41" s="691"/>
      <c r="MUI41" s="691"/>
      <c r="MUJ41" s="691"/>
      <c r="MUK41" s="691"/>
      <c r="MUL41" s="691"/>
      <c r="MUM41" s="691"/>
      <c r="MUN41" s="691"/>
      <c r="MUO41" s="691"/>
      <c r="MUP41" s="691"/>
      <c r="MUQ41" s="691"/>
      <c r="MUR41" s="691"/>
      <c r="MUS41" s="691"/>
      <c r="MUT41" s="691"/>
      <c r="MUU41" s="691"/>
      <c r="MUV41" s="691"/>
      <c r="MUW41" s="691"/>
      <c r="MUX41" s="691"/>
      <c r="MUY41" s="691"/>
      <c r="MUZ41" s="691"/>
      <c r="MVA41" s="691"/>
      <c r="MVB41" s="691"/>
      <c r="MVC41" s="691"/>
      <c r="MVD41" s="691"/>
      <c r="MVE41" s="691"/>
      <c r="MVF41" s="691"/>
      <c r="MVG41" s="691"/>
      <c r="MVH41" s="691"/>
      <c r="MVI41" s="691"/>
      <c r="MVJ41" s="691"/>
      <c r="MVK41" s="691"/>
      <c r="MVL41" s="691"/>
      <c r="MVM41" s="691"/>
      <c r="MVN41" s="691"/>
      <c r="MVO41" s="691"/>
      <c r="MVP41" s="691"/>
      <c r="MVQ41" s="691"/>
      <c r="MVR41" s="691"/>
      <c r="MVS41" s="691"/>
      <c r="MVT41" s="691"/>
      <c r="MVU41" s="691"/>
      <c r="MVV41" s="691"/>
      <c r="MVW41" s="691"/>
      <c r="MVX41" s="691"/>
      <c r="MVY41" s="691"/>
      <c r="MVZ41" s="691"/>
      <c r="MWA41" s="691"/>
      <c r="MWB41" s="691"/>
      <c r="MWC41" s="691"/>
      <c r="MWD41" s="691"/>
      <c r="MWE41" s="691"/>
      <c r="MWF41" s="691"/>
      <c r="MWG41" s="691"/>
      <c r="MWH41" s="691"/>
      <c r="MWI41" s="691"/>
      <c r="MWJ41" s="691"/>
      <c r="MWK41" s="691"/>
      <c r="MWL41" s="691"/>
      <c r="MWM41" s="691"/>
      <c r="MWN41" s="691"/>
      <c r="MWO41" s="691"/>
      <c r="MWP41" s="691"/>
      <c r="MWQ41" s="691"/>
      <c r="MWR41" s="691"/>
      <c r="MWS41" s="691"/>
      <c r="MWT41" s="691"/>
      <c r="MWU41" s="691"/>
      <c r="MWV41" s="691"/>
      <c r="MWW41" s="691"/>
      <c r="MWX41" s="691"/>
      <c r="MWY41" s="691"/>
      <c r="MWZ41" s="691"/>
      <c r="MXA41" s="691"/>
      <c r="MXB41" s="691"/>
      <c r="MXC41" s="691"/>
      <c r="MXD41" s="691"/>
      <c r="MXE41" s="691"/>
      <c r="MXF41" s="691"/>
      <c r="MXG41" s="691"/>
      <c r="MXH41" s="691"/>
      <c r="MXI41" s="691"/>
      <c r="MXJ41" s="691"/>
      <c r="MXK41" s="691"/>
      <c r="MXL41" s="691"/>
      <c r="MXM41" s="691"/>
      <c r="MXN41" s="691"/>
      <c r="MXO41" s="691"/>
      <c r="MXP41" s="691"/>
      <c r="MXQ41" s="691"/>
      <c r="MXR41" s="691"/>
      <c r="MXS41" s="691"/>
      <c r="MXT41" s="691"/>
      <c r="MXU41" s="691"/>
      <c r="MXV41" s="691"/>
      <c r="MXW41" s="691"/>
      <c r="MXX41" s="691"/>
      <c r="MXY41" s="691"/>
      <c r="MXZ41" s="691"/>
      <c r="MYA41" s="691"/>
      <c r="MYB41" s="691"/>
      <c r="MYC41" s="691"/>
      <c r="MYD41" s="691"/>
      <c r="MYE41" s="691"/>
      <c r="MYF41" s="691"/>
      <c r="MYG41" s="691"/>
      <c r="MYH41" s="691"/>
      <c r="MYI41" s="691"/>
      <c r="MYJ41" s="691"/>
      <c r="MYK41" s="691"/>
      <c r="MYL41" s="691"/>
      <c r="MYM41" s="691"/>
      <c r="MYN41" s="691"/>
      <c r="MYO41" s="691"/>
      <c r="MYP41" s="691"/>
      <c r="MYQ41" s="691"/>
      <c r="MYR41" s="691"/>
      <c r="MYS41" s="691"/>
      <c r="MYT41" s="691"/>
      <c r="MYU41" s="691"/>
      <c r="MYV41" s="691"/>
      <c r="MYW41" s="691"/>
      <c r="MYX41" s="691"/>
      <c r="MYY41" s="691"/>
      <c r="MYZ41" s="691"/>
      <c r="MZA41" s="691"/>
      <c r="MZB41" s="691"/>
      <c r="MZC41" s="691"/>
      <c r="MZD41" s="691"/>
      <c r="MZE41" s="691"/>
      <c r="MZF41" s="691"/>
      <c r="MZG41" s="691"/>
      <c r="MZH41" s="691"/>
      <c r="MZI41" s="691"/>
      <c r="MZJ41" s="691"/>
      <c r="MZK41" s="691"/>
      <c r="MZL41" s="691"/>
      <c r="MZM41" s="691"/>
      <c r="MZN41" s="691"/>
      <c r="MZO41" s="691"/>
      <c r="MZP41" s="691"/>
      <c r="MZQ41" s="691"/>
      <c r="MZR41" s="691"/>
      <c r="MZS41" s="691"/>
      <c r="MZT41" s="691"/>
      <c r="MZU41" s="691"/>
      <c r="MZV41" s="691"/>
      <c r="MZW41" s="691"/>
      <c r="MZX41" s="691"/>
      <c r="MZY41" s="691"/>
      <c r="MZZ41" s="691"/>
      <c r="NAA41" s="691"/>
      <c r="NAB41" s="691"/>
      <c r="NAC41" s="691"/>
      <c r="NAD41" s="691"/>
      <c r="NAE41" s="691"/>
      <c r="NAF41" s="691"/>
      <c r="NAG41" s="691"/>
      <c r="NAH41" s="691"/>
      <c r="NAI41" s="691"/>
      <c r="NAJ41" s="691"/>
      <c r="NAK41" s="691"/>
      <c r="NAL41" s="691"/>
      <c r="NAM41" s="691"/>
      <c r="NAN41" s="691"/>
      <c r="NAO41" s="691"/>
      <c r="NAP41" s="691"/>
      <c r="NAQ41" s="691"/>
      <c r="NAR41" s="691"/>
      <c r="NAS41" s="691"/>
      <c r="NAT41" s="691"/>
      <c r="NAU41" s="691"/>
      <c r="NAV41" s="691"/>
      <c r="NAW41" s="691"/>
      <c r="NAX41" s="691"/>
      <c r="NAY41" s="691"/>
      <c r="NAZ41" s="691"/>
      <c r="NBA41" s="691"/>
      <c r="NBB41" s="691"/>
      <c r="NBC41" s="691"/>
      <c r="NBD41" s="691"/>
      <c r="NBE41" s="691"/>
      <c r="NBF41" s="691"/>
      <c r="NBG41" s="691"/>
      <c r="NBH41" s="691"/>
      <c r="NBI41" s="691"/>
      <c r="NBJ41" s="691"/>
      <c r="NBK41" s="691"/>
      <c r="NBL41" s="691"/>
      <c r="NBM41" s="691"/>
      <c r="NBN41" s="691"/>
      <c r="NBO41" s="691"/>
      <c r="NBP41" s="691"/>
      <c r="NBQ41" s="691"/>
      <c r="NBR41" s="691"/>
      <c r="NBS41" s="691"/>
      <c r="NBT41" s="691"/>
      <c r="NBU41" s="691"/>
      <c r="NBV41" s="691"/>
      <c r="NBW41" s="691"/>
      <c r="NBX41" s="691"/>
      <c r="NBY41" s="691"/>
      <c r="NBZ41" s="691"/>
      <c r="NCA41" s="691"/>
      <c r="NCB41" s="691"/>
      <c r="NCC41" s="691"/>
      <c r="NCD41" s="691"/>
      <c r="NCE41" s="691"/>
      <c r="NCF41" s="691"/>
      <c r="NCG41" s="691"/>
      <c r="NCH41" s="691"/>
      <c r="NCI41" s="691"/>
      <c r="NCJ41" s="691"/>
      <c r="NCK41" s="691"/>
      <c r="NCL41" s="691"/>
      <c r="NCM41" s="691"/>
      <c r="NCN41" s="691"/>
      <c r="NCO41" s="691"/>
      <c r="NCP41" s="691"/>
      <c r="NCQ41" s="691"/>
      <c r="NCR41" s="691"/>
      <c r="NCS41" s="691"/>
      <c r="NCT41" s="691"/>
      <c r="NCU41" s="691"/>
      <c r="NCV41" s="691"/>
      <c r="NCW41" s="691"/>
      <c r="NCX41" s="691"/>
      <c r="NCY41" s="691"/>
      <c r="NCZ41" s="691"/>
      <c r="NDA41" s="691"/>
      <c r="NDB41" s="691"/>
      <c r="NDC41" s="691"/>
      <c r="NDD41" s="691"/>
      <c r="NDE41" s="691"/>
      <c r="NDF41" s="691"/>
      <c r="NDG41" s="691"/>
      <c r="NDH41" s="691"/>
      <c r="NDI41" s="691"/>
      <c r="NDJ41" s="691"/>
      <c r="NDK41" s="691"/>
      <c r="NDL41" s="691"/>
      <c r="NDM41" s="691"/>
      <c r="NDN41" s="691"/>
      <c r="NDO41" s="691"/>
      <c r="NDP41" s="691"/>
      <c r="NDQ41" s="691"/>
      <c r="NDR41" s="691"/>
      <c r="NDS41" s="691"/>
      <c r="NDT41" s="691"/>
      <c r="NDU41" s="691"/>
      <c r="NDV41" s="691"/>
      <c r="NDW41" s="691"/>
      <c r="NDX41" s="691"/>
      <c r="NDY41" s="691"/>
      <c r="NDZ41" s="691"/>
      <c r="NEA41" s="691"/>
      <c r="NEB41" s="691"/>
      <c r="NEC41" s="691"/>
      <c r="NED41" s="691"/>
      <c r="NEE41" s="691"/>
      <c r="NEF41" s="691"/>
      <c r="NEG41" s="691"/>
      <c r="NEH41" s="691"/>
      <c r="NEI41" s="691"/>
      <c r="NEJ41" s="691"/>
      <c r="NEK41" s="691"/>
      <c r="NEL41" s="691"/>
      <c r="NEM41" s="691"/>
      <c r="NEN41" s="691"/>
      <c r="NEO41" s="691"/>
      <c r="NEP41" s="691"/>
      <c r="NEQ41" s="691"/>
      <c r="NER41" s="691"/>
      <c r="NES41" s="691"/>
      <c r="NET41" s="691"/>
      <c r="NEU41" s="691"/>
      <c r="NEV41" s="691"/>
      <c r="NEW41" s="691"/>
      <c r="NEX41" s="691"/>
      <c r="NEY41" s="691"/>
      <c r="NEZ41" s="691"/>
      <c r="NFA41" s="691"/>
      <c r="NFB41" s="691"/>
      <c r="NFC41" s="691"/>
      <c r="NFD41" s="691"/>
      <c r="NFE41" s="691"/>
      <c r="NFF41" s="691"/>
      <c r="NFG41" s="691"/>
      <c r="NFH41" s="691"/>
      <c r="NFI41" s="691"/>
      <c r="NFJ41" s="691"/>
      <c r="NFK41" s="691"/>
      <c r="NFL41" s="691"/>
      <c r="NFM41" s="691"/>
      <c r="NFN41" s="691"/>
      <c r="NFO41" s="691"/>
      <c r="NFP41" s="691"/>
      <c r="NFQ41" s="691"/>
      <c r="NFR41" s="691"/>
      <c r="NFS41" s="691"/>
      <c r="NFT41" s="691"/>
      <c r="NFU41" s="691"/>
      <c r="NFV41" s="691"/>
      <c r="NFW41" s="691"/>
      <c r="NFX41" s="691"/>
      <c r="NFY41" s="691"/>
      <c r="NFZ41" s="691"/>
      <c r="NGA41" s="691"/>
      <c r="NGB41" s="691"/>
      <c r="NGC41" s="691"/>
      <c r="NGD41" s="691"/>
      <c r="NGE41" s="691"/>
      <c r="NGF41" s="691"/>
      <c r="NGG41" s="691"/>
      <c r="NGH41" s="691"/>
      <c r="NGI41" s="691"/>
      <c r="NGJ41" s="691"/>
      <c r="NGK41" s="691"/>
      <c r="NGL41" s="691"/>
      <c r="NGM41" s="691"/>
      <c r="NGN41" s="691"/>
      <c r="NGO41" s="691"/>
      <c r="NGP41" s="691"/>
      <c r="NGQ41" s="691"/>
      <c r="NGR41" s="691"/>
      <c r="NGS41" s="691"/>
      <c r="NGT41" s="691"/>
      <c r="NGU41" s="691"/>
      <c r="NGV41" s="691"/>
      <c r="NGW41" s="691"/>
      <c r="NGX41" s="691"/>
      <c r="NGY41" s="691"/>
      <c r="NGZ41" s="691"/>
      <c r="NHA41" s="691"/>
      <c r="NHB41" s="691"/>
      <c r="NHC41" s="691"/>
      <c r="NHD41" s="691"/>
      <c r="NHE41" s="691"/>
      <c r="NHF41" s="691"/>
      <c r="NHG41" s="691"/>
      <c r="NHH41" s="691"/>
      <c r="NHI41" s="691"/>
      <c r="NHJ41" s="691"/>
      <c r="NHK41" s="691"/>
      <c r="NHL41" s="691"/>
      <c r="NHM41" s="691"/>
      <c r="NHN41" s="691"/>
      <c r="NHO41" s="691"/>
      <c r="NHP41" s="691"/>
      <c r="NHQ41" s="691"/>
      <c r="NHR41" s="691"/>
      <c r="NHS41" s="691"/>
      <c r="NHT41" s="691"/>
      <c r="NHU41" s="691"/>
      <c r="NHV41" s="691"/>
      <c r="NHW41" s="691"/>
      <c r="NHX41" s="691"/>
      <c r="NHY41" s="691"/>
      <c r="NHZ41" s="691"/>
      <c r="NIA41" s="691"/>
      <c r="NIB41" s="691"/>
      <c r="NIC41" s="691"/>
      <c r="NID41" s="691"/>
      <c r="NIE41" s="691"/>
      <c r="NIF41" s="691"/>
      <c r="NIG41" s="691"/>
      <c r="NIH41" s="691"/>
      <c r="NII41" s="691"/>
      <c r="NIJ41" s="691"/>
      <c r="NIK41" s="691"/>
      <c r="NIL41" s="691"/>
      <c r="NIM41" s="691"/>
      <c r="NIN41" s="691"/>
      <c r="NIO41" s="691"/>
      <c r="NIP41" s="691"/>
      <c r="NIQ41" s="691"/>
      <c r="NIR41" s="691"/>
      <c r="NIS41" s="691"/>
      <c r="NIT41" s="691"/>
      <c r="NIU41" s="691"/>
      <c r="NIV41" s="691"/>
      <c r="NIW41" s="691"/>
      <c r="NIX41" s="691"/>
      <c r="NIY41" s="691"/>
      <c r="NIZ41" s="691"/>
      <c r="NJA41" s="691"/>
      <c r="NJB41" s="691"/>
      <c r="NJC41" s="691"/>
      <c r="NJD41" s="691"/>
      <c r="NJE41" s="691"/>
      <c r="NJF41" s="691"/>
      <c r="NJG41" s="691"/>
      <c r="NJH41" s="691"/>
      <c r="NJI41" s="691"/>
      <c r="NJJ41" s="691"/>
      <c r="NJK41" s="691"/>
      <c r="NJL41" s="691"/>
      <c r="NJM41" s="691"/>
      <c r="NJN41" s="691"/>
      <c r="NJO41" s="691"/>
      <c r="NJP41" s="691"/>
      <c r="NJQ41" s="691"/>
      <c r="NJR41" s="691"/>
      <c r="NJS41" s="691"/>
      <c r="NJT41" s="691"/>
      <c r="NJU41" s="691"/>
      <c r="NJV41" s="691"/>
      <c r="NJW41" s="691"/>
      <c r="NJX41" s="691"/>
      <c r="NJY41" s="691"/>
      <c r="NJZ41" s="691"/>
      <c r="NKA41" s="691"/>
      <c r="NKB41" s="691"/>
      <c r="NKC41" s="691"/>
      <c r="NKD41" s="691"/>
      <c r="NKE41" s="691"/>
      <c r="NKF41" s="691"/>
      <c r="NKG41" s="691"/>
      <c r="NKH41" s="691"/>
      <c r="NKI41" s="691"/>
      <c r="NKJ41" s="691"/>
      <c r="NKK41" s="691"/>
      <c r="NKL41" s="691"/>
      <c r="NKM41" s="691"/>
      <c r="NKN41" s="691"/>
      <c r="NKO41" s="691"/>
      <c r="NKP41" s="691"/>
      <c r="NKQ41" s="691"/>
      <c r="NKR41" s="691"/>
      <c r="NKS41" s="691"/>
      <c r="NKT41" s="691"/>
      <c r="NKU41" s="691"/>
      <c r="NKV41" s="691"/>
      <c r="NKW41" s="691"/>
      <c r="NKX41" s="691"/>
      <c r="NKY41" s="691"/>
      <c r="NKZ41" s="691"/>
      <c r="NLA41" s="691"/>
      <c r="NLB41" s="691"/>
      <c r="NLC41" s="691"/>
      <c r="NLD41" s="691"/>
      <c r="NLE41" s="691"/>
      <c r="NLF41" s="691"/>
      <c r="NLG41" s="691"/>
      <c r="NLH41" s="691"/>
      <c r="NLI41" s="691"/>
      <c r="NLJ41" s="691"/>
      <c r="NLK41" s="691"/>
      <c r="NLL41" s="691"/>
      <c r="NLM41" s="691"/>
      <c r="NLN41" s="691"/>
      <c r="NLO41" s="691"/>
      <c r="NLP41" s="691"/>
      <c r="NLQ41" s="691"/>
      <c r="NLR41" s="691"/>
      <c r="NLS41" s="691"/>
      <c r="NLT41" s="691"/>
      <c r="NLU41" s="691"/>
      <c r="NLV41" s="691"/>
      <c r="NLW41" s="691"/>
      <c r="NLX41" s="691"/>
      <c r="NLY41" s="691"/>
      <c r="NLZ41" s="691"/>
      <c r="NMA41" s="691"/>
      <c r="NMB41" s="691"/>
      <c r="NMC41" s="691"/>
      <c r="NMD41" s="691"/>
      <c r="NME41" s="691"/>
      <c r="NMF41" s="691"/>
      <c r="NMG41" s="691"/>
      <c r="NMH41" s="691"/>
      <c r="NMI41" s="691"/>
      <c r="NMJ41" s="691"/>
      <c r="NMK41" s="691"/>
      <c r="NML41" s="691"/>
      <c r="NMM41" s="691"/>
      <c r="NMN41" s="691"/>
      <c r="NMO41" s="691"/>
      <c r="NMP41" s="691"/>
      <c r="NMQ41" s="691"/>
      <c r="NMR41" s="691"/>
      <c r="NMS41" s="691"/>
      <c r="NMT41" s="691"/>
      <c r="NMU41" s="691"/>
      <c r="NMV41" s="691"/>
      <c r="NMW41" s="691"/>
      <c r="NMX41" s="691"/>
      <c r="NMY41" s="691"/>
      <c r="NMZ41" s="691"/>
      <c r="NNA41" s="691"/>
      <c r="NNB41" s="691"/>
      <c r="NNC41" s="691"/>
      <c r="NND41" s="691"/>
      <c r="NNE41" s="691"/>
      <c r="NNF41" s="691"/>
      <c r="NNG41" s="691"/>
      <c r="NNH41" s="691"/>
      <c r="NNI41" s="691"/>
      <c r="NNJ41" s="691"/>
      <c r="NNK41" s="691"/>
      <c r="NNL41" s="691"/>
      <c r="NNM41" s="691"/>
      <c r="NNN41" s="691"/>
      <c r="NNO41" s="691"/>
      <c r="NNP41" s="691"/>
      <c r="NNQ41" s="691"/>
      <c r="NNR41" s="691"/>
      <c r="NNS41" s="691"/>
      <c r="NNT41" s="691"/>
      <c r="NNU41" s="691"/>
      <c r="NNV41" s="691"/>
      <c r="NNW41" s="691"/>
      <c r="NNX41" s="691"/>
      <c r="NNY41" s="691"/>
      <c r="NNZ41" s="691"/>
      <c r="NOA41" s="691"/>
      <c r="NOB41" s="691"/>
      <c r="NOC41" s="691"/>
      <c r="NOD41" s="691"/>
      <c r="NOE41" s="691"/>
      <c r="NOF41" s="691"/>
      <c r="NOG41" s="691"/>
      <c r="NOH41" s="691"/>
      <c r="NOI41" s="691"/>
      <c r="NOJ41" s="691"/>
      <c r="NOK41" s="691"/>
      <c r="NOL41" s="691"/>
      <c r="NOM41" s="691"/>
      <c r="NON41" s="691"/>
      <c r="NOO41" s="691"/>
      <c r="NOP41" s="691"/>
      <c r="NOQ41" s="691"/>
      <c r="NOR41" s="691"/>
      <c r="NOS41" s="691"/>
      <c r="NOT41" s="691"/>
      <c r="NOU41" s="691"/>
      <c r="NOV41" s="691"/>
      <c r="NOW41" s="691"/>
      <c r="NOX41" s="691"/>
      <c r="NOY41" s="691"/>
      <c r="NOZ41" s="691"/>
      <c r="NPA41" s="691"/>
      <c r="NPB41" s="691"/>
      <c r="NPC41" s="691"/>
      <c r="NPD41" s="691"/>
      <c r="NPE41" s="691"/>
      <c r="NPF41" s="691"/>
      <c r="NPG41" s="691"/>
      <c r="NPH41" s="691"/>
      <c r="NPI41" s="691"/>
      <c r="NPJ41" s="691"/>
      <c r="NPK41" s="691"/>
      <c r="NPL41" s="691"/>
      <c r="NPM41" s="691"/>
      <c r="NPN41" s="691"/>
      <c r="NPO41" s="691"/>
      <c r="NPP41" s="691"/>
      <c r="NPQ41" s="691"/>
      <c r="NPR41" s="691"/>
      <c r="NPS41" s="691"/>
      <c r="NPT41" s="691"/>
      <c r="NPU41" s="691"/>
      <c r="NPV41" s="691"/>
      <c r="NPW41" s="691"/>
      <c r="NPX41" s="691"/>
      <c r="NPY41" s="691"/>
      <c r="NPZ41" s="691"/>
      <c r="NQA41" s="691"/>
      <c r="NQB41" s="691"/>
      <c r="NQC41" s="691"/>
      <c r="NQD41" s="691"/>
      <c r="NQE41" s="691"/>
      <c r="NQF41" s="691"/>
      <c r="NQG41" s="691"/>
      <c r="NQH41" s="691"/>
      <c r="NQI41" s="691"/>
      <c r="NQJ41" s="691"/>
      <c r="NQK41" s="691"/>
      <c r="NQL41" s="691"/>
      <c r="NQM41" s="691"/>
      <c r="NQN41" s="691"/>
      <c r="NQO41" s="691"/>
      <c r="NQP41" s="691"/>
      <c r="NQQ41" s="691"/>
      <c r="NQR41" s="691"/>
      <c r="NQS41" s="691"/>
      <c r="NQT41" s="691"/>
      <c r="NQU41" s="691"/>
      <c r="NQV41" s="691"/>
      <c r="NQW41" s="691"/>
      <c r="NQX41" s="691"/>
      <c r="NQY41" s="691"/>
      <c r="NQZ41" s="691"/>
      <c r="NRA41" s="691"/>
      <c r="NRB41" s="691"/>
      <c r="NRC41" s="691"/>
      <c r="NRD41" s="691"/>
      <c r="NRE41" s="691"/>
      <c r="NRF41" s="691"/>
      <c r="NRG41" s="691"/>
      <c r="NRH41" s="691"/>
      <c r="NRI41" s="691"/>
      <c r="NRJ41" s="691"/>
      <c r="NRK41" s="691"/>
      <c r="NRL41" s="691"/>
      <c r="NRM41" s="691"/>
      <c r="NRN41" s="691"/>
      <c r="NRO41" s="691"/>
      <c r="NRP41" s="691"/>
      <c r="NRQ41" s="691"/>
      <c r="NRR41" s="691"/>
      <c r="NRS41" s="691"/>
      <c r="NRT41" s="691"/>
      <c r="NRU41" s="691"/>
      <c r="NRV41" s="691"/>
      <c r="NRW41" s="691"/>
      <c r="NRX41" s="691"/>
      <c r="NRY41" s="691"/>
      <c r="NRZ41" s="691"/>
      <c r="NSA41" s="691"/>
      <c r="NSB41" s="691"/>
      <c r="NSC41" s="691"/>
      <c r="NSD41" s="691"/>
      <c r="NSE41" s="691"/>
      <c r="NSF41" s="691"/>
      <c r="NSG41" s="691"/>
      <c r="NSH41" s="691"/>
      <c r="NSI41" s="691"/>
      <c r="NSJ41" s="691"/>
      <c r="NSK41" s="691"/>
      <c r="NSL41" s="691"/>
      <c r="NSM41" s="691"/>
      <c r="NSN41" s="691"/>
      <c r="NSO41" s="691"/>
      <c r="NSP41" s="691"/>
      <c r="NSQ41" s="691"/>
      <c r="NSR41" s="691"/>
      <c r="NSS41" s="691"/>
      <c r="NST41" s="691"/>
      <c r="NSU41" s="691"/>
      <c r="NSV41" s="691"/>
      <c r="NSW41" s="691"/>
      <c r="NSX41" s="691"/>
      <c r="NSY41" s="691"/>
      <c r="NSZ41" s="691"/>
      <c r="NTA41" s="691"/>
      <c r="NTB41" s="691"/>
      <c r="NTC41" s="691"/>
      <c r="NTD41" s="691"/>
      <c r="NTE41" s="691"/>
      <c r="NTF41" s="691"/>
      <c r="NTG41" s="691"/>
      <c r="NTH41" s="691"/>
      <c r="NTI41" s="691"/>
      <c r="NTJ41" s="691"/>
      <c r="NTK41" s="691"/>
      <c r="NTL41" s="691"/>
      <c r="NTM41" s="691"/>
      <c r="NTN41" s="691"/>
      <c r="NTO41" s="691"/>
      <c r="NTP41" s="691"/>
      <c r="NTQ41" s="691"/>
      <c r="NTR41" s="691"/>
      <c r="NTS41" s="691"/>
      <c r="NTT41" s="691"/>
      <c r="NTU41" s="691"/>
      <c r="NTV41" s="691"/>
      <c r="NTW41" s="691"/>
      <c r="NTX41" s="691"/>
      <c r="NTY41" s="691"/>
      <c r="NTZ41" s="691"/>
      <c r="NUA41" s="691"/>
      <c r="NUB41" s="691"/>
      <c r="NUC41" s="691"/>
      <c r="NUD41" s="691"/>
      <c r="NUE41" s="691"/>
      <c r="NUF41" s="691"/>
      <c r="NUG41" s="691"/>
      <c r="NUH41" s="691"/>
      <c r="NUI41" s="691"/>
      <c r="NUJ41" s="691"/>
      <c r="NUK41" s="691"/>
      <c r="NUL41" s="691"/>
      <c r="NUM41" s="691"/>
      <c r="NUN41" s="691"/>
      <c r="NUO41" s="691"/>
      <c r="NUP41" s="691"/>
      <c r="NUQ41" s="691"/>
      <c r="NUR41" s="691"/>
      <c r="NUS41" s="691"/>
      <c r="NUT41" s="691"/>
      <c r="NUU41" s="691"/>
      <c r="NUV41" s="691"/>
      <c r="NUW41" s="691"/>
      <c r="NUX41" s="691"/>
      <c r="NUY41" s="691"/>
      <c r="NUZ41" s="691"/>
      <c r="NVA41" s="691"/>
      <c r="NVB41" s="691"/>
      <c r="NVC41" s="691"/>
      <c r="NVD41" s="691"/>
      <c r="NVE41" s="691"/>
      <c r="NVF41" s="691"/>
      <c r="NVG41" s="691"/>
      <c r="NVH41" s="691"/>
      <c r="NVI41" s="691"/>
      <c r="NVJ41" s="691"/>
      <c r="NVK41" s="691"/>
      <c r="NVL41" s="691"/>
      <c r="NVM41" s="691"/>
      <c r="NVN41" s="691"/>
      <c r="NVO41" s="691"/>
      <c r="NVP41" s="691"/>
      <c r="NVQ41" s="691"/>
      <c r="NVR41" s="691"/>
      <c r="NVS41" s="691"/>
      <c r="NVT41" s="691"/>
      <c r="NVU41" s="691"/>
      <c r="NVV41" s="691"/>
      <c r="NVW41" s="691"/>
      <c r="NVX41" s="691"/>
      <c r="NVY41" s="691"/>
      <c r="NVZ41" s="691"/>
      <c r="NWA41" s="691"/>
      <c r="NWB41" s="691"/>
      <c r="NWC41" s="691"/>
      <c r="NWD41" s="691"/>
      <c r="NWE41" s="691"/>
      <c r="NWF41" s="691"/>
      <c r="NWG41" s="691"/>
      <c r="NWH41" s="691"/>
      <c r="NWI41" s="691"/>
      <c r="NWJ41" s="691"/>
      <c r="NWK41" s="691"/>
      <c r="NWL41" s="691"/>
      <c r="NWM41" s="691"/>
      <c r="NWN41" s="691"/>
      <c r="NWO41" s="691"/>
      <c r="NWP41" s="691"/>
      <c r="NWQ41" s="691"/>
      <c r="NWR41" s="691"/>
      <c r="NWS41" s="691"/>
      <c r="NWT41" s="691"/>
      <c r="NWU41" s="691"/>
      <c r="NWV41" s="691"/>
      <c r="NWW41" s="691"/>
      <c r="NWX41" s="691"/>
      <c r="NWY41" s="691"/>
      <c r="NWZ41" s="691"/>
      <c r="NXA41" s="691"/>
      <c r="NXB41" s="691"/>
      <c r="NXC41" s="691"/>
      <c r="NXD41" s="691"/>
      <c r="NXE41" s="691"/>
      <c r="NXF41" s="691"/>
      <c r="NXG41" s="691"/>
      <c r="NXH41" s="691"/>
      <c r="NXI41" s="691"/>
      <c r="NXJ41" s="691"/>
      <c r="NXK41" s="691"/>
      <c r="NXL41" s="691"/>
      <c r="NXM41" s="691"/>
      <c r="NXN41" s="691"/>
      <c r="NXO41" s="691"/>
      <c r="NXP41" s="691"/>
      <c r="NXQ41" s="691"/>
      <c r="NXR41" s="691"/>
      <c r="NXS41" s="691"/>
      <c r="NXT41" s="691"/>
      <c r="NXU41" s="691"/>
      <c r="NXV41" s="691"/>
      <c r="NXW41" s="691"/>
      <c r="NXX41" s="691"/>
      <c r="NXY41" s="691"/>
      <c r="NXZ41" s="691"/>
      <c r="NYA41" s="691"/>
      <c r="NYB41" s="691"/>
      <c r="NYC41" s="691"/>
      <c r="NYD41" s="691"/>
      <c r="NYE41" s="691"/>
      <c r="NYF41" s="691"/>
      <c r="NYG41" s="691"/>
      <c r="NYH41" s="691"/>
      <c r="NYI41" s="691"/>
      <c r="NYJ41" s="691"/>
      <c r="NYK41" s="691"/>
      <c r="NYL41" s="691"/>
      <c r="NYM41" s="691"/>
      <c r="NYN41" s="691"/>
      <c r="NYO41" s="691"/>
      <c r="NYP41" s="691"/>
      <c r="NYQ41" s="691"/>
      <c r="NYR41" s="691"/>
      <c r="NYS41" s="691"/>
      <c r="NYT41" s="691"/>
      <c r="NYU41" s="691"/>
      <c r="NYV41" s="691"/>
      <c r="NYW41" s="691"/>
      <c r="NYX41" s="691"/>
      <c r="NYY41" s="691"/>
      <c r="NYZ41" s="691"/>
      <c r="NZA41" s="691"/>
      <c r="NZB41" s="691"/>
      <c r="NZC41" s="691"/>
      <c r="NZD41" s="691"/>
      <c r="NZE41" s="691"/>
      <c r="NZF41" s="691"/>
      <c r="NZG41" s="691"/>
      <c r="NZH41" s="691"/>
      <c r="NZI41" s="691"/>
      <c r="NZJ41" s="691"/>
      <c r="NZK41" s="691"/>
      <c r="NZL41" s="691"/>
      <c r="NZM41" s="691"/>
      <c r="NZN41" s="691"/>
      <c r="NZO41" s="691"/>
      <c r="NZP41" s="691"/>
      <c r="NZQ41" s="691"/>
      <c r="NZR41" s="691"/>
      <c r="NZS41" s="691"/>
      <c r="NZT41" s="691"/>
      <c r="NZU41" s="691"/>
      <c r="NZV41" s="691"/>
      <c r="NZW41" s="691"/>
      <c r="NZX41" s="691"/>
      <c r="NZY41" s="691"/>
      <c r="NZZ41" s="691"/>
      <c r="OAA41" s="691"/>
      <c r="OAB41" s="691"/>
      <c r="OAC41" s="691"/>
      <c r="OAD41" s="691"/>
      <c r="OAE41" s="691"/>
      <c r="OAF41" s="691"/>
      <c r="OAG41" s="691"/>
      <c r="OAH41" s="691"/>
      <c r="OAI41" s="691"/>
      <c r="OAJ41" s="691"/>
      <c r="OAK41" s="691"/>
      <c r="OAL41" s="691"/>
      <c r="OAM41" s="691"/>
      <c r="OAN41" s="691"/>
      <c r="OAO41" s="691"/>
      <c r="OAP41" s="691"/>
      <c r="OAQ41" s="691"/>
      <c r="OAR41" s="691"/>
      <c r="OAS41" s="691"/>
      <c r="OAT41" s="691"/>
      <c r="OAU41" s="691"/>
      <c r="OAV41" s="691"/>
      <c r="OAW41" s="691"/>
      <c r="OAX41" s="691"/>
      <c r="OAY41" s="691"/>
      <c r="OAZ41" s="691"/>
      <c r="OBA41" s="691"/>
      <c r="OBB41" s="691"/>
      <c r="OBC41" s="691"/>
      <c r="OBD41" s="691"/>
      <c r="OBE41" s="691"/>
      <c r="OBF41" s="691"/>
      <c r="OBG41" s="691"/>
      <c r="OBH41" s="691"/>
      <c r="OBI41" s="691"/>
      <c r="OBJ41" s="691"/>
      <c r="OBK41" s="691"/>
      <c r="OBL41" s="691"/>
      <c r="OBM41" s="691"/>
      <c r="OBN41" s="691"/>
      <c r="OBO41" s="691"/>
      <c r="OBP41" s="691"/>
      <c r="OBQ41" s="691"/>
      <c r="OBR41" s="691"/>
      <c r="OBS41" s="691"/>
      <c r="OBT41" s="691"/>
      <c r="OBU41" s="691"/>
      <c r="OBV41" s="691"/>
      <c r="OBW41" s="691"/>
      <c r="OBX41" s="691"/>
      <c r="OBY41" s="691"/>
      <c r="OBZ41" s="691"/>
      <c r="OCA41" s="691"/>
      <c r="OCB41" s="691"/>
      <c r="OCC41" s="691"/>
      <c r="OCD41" s="691"/>
      <c r="OCE41" s="691"/>
      <c r="OCF41" s="691"/>
      <c r="OCG41" s="691"/>
      <c r="OCH41" s="691"/>
      <c r="OCI41" s="691"/>
      <c r="OCJ41" s="691"/>
      <c r="OCK41" s="691"/>
      <c r="OCL41" s="691"/>
      <c r="OCM41" s="691"/>
      <c r="OCN41" s="691"/>
      <c r="OCO41" s="691"/>
      <c r="OCP41" s="691"/>
      <c r="OCQ41" s="691"/>
      <c r="OCR41" s="691"/>
      <c r="OCS41" s="691"/>
      <c r="OCT41" s="691"/>
      <c r="OCU41" s="691"/>
      <c r="OCV41" s="691"/>
      <c r="OCW41" s="691"/>
      <c r="OCX41" s="691"/>
      <c r="OCY41" s="691"/>
      <c r="OCZ41" s="691"/>
      <c r="ODA41" s="691"/>
      <c r="ODB41" s="691"/>
      <c r="ODC41" s="691"/>
      <c r="ODD41" s="691"/>
      <c r="ODE41" s="691"/>
      <c r="ODF41" s="691"/>
      <c r="ODG41" s="691"/>
      <c r="ODH41" s="691"/>
      <c r="ODI41" s="691"/>
      <c r="ODJ41" s="691"/>
      <c r="ODK41" s="691"/>
      <c r="ODL41" s="691"/>
      <c r="ODM41" s="691"/>
      <c r="ODN41" s="691"/>
      <c r="ODO41" s="691"/>
      <c r="ODP41" s="691"/>
      <c r="ODQ41" s="691"/>
      <c r="ODR41" s="691"/>
      <c r="ODS41" s="691"/>
      <c r="ODT41" s="691"/>
      <c r="ODU41" s="691"/>
      <c r="ODV41" s="691"/>
      <c r="ODW41" s="691"/>
      <c r="ODX41" s="691"/>
      <c r="ODY41" s="691"/>
      <c r="ODZ41" s="691"/>
      <c r="OEA41" s="691"/>
      <c r="OEB41" s="691"/>
      <c r="OEC41" s="691"/>
      <c r="OED41" s="691"/>
      <c r="OEE41" s="691"/>
      <c r="OEF41" s="691"/>
      <c r="OEG41" s="691"/>
      <c r="OEH41" s="691"/>
      <c r="OEI41" s="691"/>
      <c r="OEJ41" s="691"/>
      <c r="OEK41" s="691"/>
      <c r="OEL41" s="691"/>
      <c r="OEM41" s="691"/>
      <c r="OEN41" s="691"/>
      <c r="OEO41" s="691"/>
      <c r="OEP41" s="691"/>
      <c r="OEQ41" s="691"/>
      <c r="OER41" s="691"/>
      <c r="OES41" s="691"/>
      <c r="OET41" s="691"/>
      <c r="OEU41" s="691"/>
      <c r="OEV41" s="691"/>
      <c r="OEW41" s="691"/>
      <c r="OEX41" s="691"/>
      <c r="OEY41" s="691"/>
      <c r="OEZ41" s="691"/>
      <c r="OFA41" s="691"/>
      <c r="OFB41" s="691"/>
      <c r="OFC41" s="691"/>
      <c r="OFD41" s="691"/>
      <c r="OFE41" s="691"/>
      <c r="OFF41" s="691"/>
      <c r="OFG41" s="691"/>
      <c r="OFH41" s="691"/>
      <c r="OFI41" s="691"/>
      <c r="OFJ41" s="691"/>
      <c r="OFK41" s="691"/>
      <c r="OFL41" s="691"/>
      <c r="OFM41" s="691"/>
      <c r="OFN41" s="691"/>
      <c r="OFO41" s="691"/>
      <c r="OFP41" s="691"/>
      <c r="OFQ41" s="691"/>
      <c r="OFR41" s="691"/>
      <c r="OFS41" s="691"/>
      <c r="OFT41" s="691"/>
      <c r="OFU41" s="691"/>
      <c r="OFV41" s="691"/>
      <c r="OFW41" s="691"/>
      <c r="OFX41" s="691"/>
      <c r="OFY41" s="691"/>
      <c r="OFZ41" s="691"/>
      <c r="OGA41" s="691"/>
      <c r="OGB41" s="691"/>
      <c r="OGC41" s="691"/>
      <c r="OGD41" s="691"/>
      <c r="OGE41" s="691"/>
      <c r="OGF41" s="691"/>
      <c r="OGG41" s="691"/>
      <c r="OGH41" s="691"/>
      <c r="OGI41" s="691"/>
      <c r="OGJ41" s="691"/>
      <c r="OGK41" s="691"/>
      <c r="OGL41" s="691"/>
      <c r="OGM41" s="691"/>
      <c r="OGN41" s="691"/>
      <c r="OGO41" s="691"/>
      <c r="OGP41" s="691"/>
      <c r="OGQ41" s="691"/>
      <c r="OGR41" s="691"/>
      <c r="OGS41" s="691"/>
      <c r="OGT41" s="691"/>
      <c r="OGU41" s="691"/>
      <c r="OGV41" s="691"/>
      <c r="OGW41" s="691"/>
      <c r="OGX41" s="691"/>
      <c r="OGY41" s="691"/>
      <c r="OGZ41" s="691"/>
      <c r="OHA41" s="691"/>
      <c r="OHB41" s="691"/>
      <c r="OHC41" s="691"/>
      <c r="OHD41" s="691"/>
      <c r="OHE41" s="691"/>
      <c r="OHF41" s="691"/>
      <c r="OHG41" s="691"/>
      <c r="OHH41" s="691"/>
      <c r="OHI41" s="691"/>
      <c r="OHJ41" s="691"/>
      <c r="OHK41" s="691"/>
      <c r="OHL41" s="691"/>
      <c r="OHM41" s="691"/>
      <c r="OHN41" s="691"/>
      <c r="OHO41" s="691"/>
      <c r="OHP41" s="691"/>
      <c r="OHQ41" s="691"/>
      <c r="OHR41" s="691"/>
      <c r="OHS41" s="691"/>
      <c r="OHT41" s="691"/>
      <c r="OHU41" s="691"/>
      <c r="OHV41" s="691"/>
      <c r="OHW41" s="691"/>
      <c r="OHX41" s="691"/>
      <c r="OHY41" s="691"/>
      <c r="OHZ41" s="691"/>
      <c r="OIA41" s="691"/>
      <c r="OIB41" s="691"/>
      <c r="OIC41" s="691"/>
      <c r="OID41" s="691"/>
      <c r="OIE41" s="691"/>
      <c r="OIF41" s="691"/>
      <c r="OIG41" s="691"/>
      <c r="OIH41" s="691"/>
      <c r="OII41" s="691"/>
      <c r="OIJ41" s="691"/>
      <c r="OIK41" s="691"/>
      <c r="OIL41" s="691"/>
      <c r="OIM41" s="691"/>
      <c r="OIN41" s="691"/>
      <c r="OIO41" s="691"/>
      <c r="OIP41" s="691"/>
      <c r="OIQ41" s="691"/>
      <c r="OIR41" s="691"/>
      <c r="OIS41" s="691"/>
      <c r="OIT41" s="691"/>
      <c r="OIU41" s="691"/>
      <c r="OIV41" s="691"/>
      <c r="OIW41" s="691"/>
      <c r="OIX41" s="691"/>
      <c r="OIY41" s="691"/>
      <c r="OIZ41" s="691"/>
      <c r="OJA41" s="691"/>
      <c r="OJB41" s="691"/>
      <c r="OJC41" s="691"/>
      <c r="OJD41" s="691"/>
      <c r="OJE41" s="691"/>
      <c r="OJF41" s="691"/>
      <c r="OJG41" s="691"/>
      <c r="OJH41" s="691"/>
      <c r="OJI41" s="691"/>
      <c r="OJJ41" s="691"/>
      <c r="OJK41" s="691"/>
      <c r="OJL41" s="691"/>
      <c r="OJM41" s="691"/>
      <c r="OJN41" s="691"/>
      <c r="OJO41" s="691"/>
      <c r="OJP41" s="691"/>
      <c r="OJQ41" s="691"/>
      <c r="OJR41" s="691"/>
      <c r="OJS41" s="691"/>
      <c r="OJT41" s="691"/>
      <c r="OJU41" s="691"/>
      <c r="OJV41" s="691"/>
      <c r="OJW41" s="691"/>
      <c r="OJX41" s="691"/>
      <c r="OJY41" s="691"/>
      <c r="OJZ41" s="691"/>
      <c r="OKA41" s="691"/>
      <c r="OKB41" s="691"/>
      <c r="OKC41" s="691"/>
      <c r="OKD41" s="691"/>
      <c r="OKE41" s="691"/>
      <c r="OKF41" s="691"/>
      <c r="OKG41" s="691"/>
      <c r="OKH41" s="691"/>
      <c r="OKI41" s="691"/>
      <c r="OKJ41" s="691"/>
      <c r="OKK41" s="691"/>
      <c r="OKL41" s="691"/>
      <c r="OKM41" s="691"/>
      <c r="OKN41" s="691"/>
      <c r="OKO41" s="691"/>
      <c r="OKP41" s="691"/>
      <c r="OKQ41" s="691"/>
      <c r="OKR41" s="691"/>
      <c r="OKS41" s="691"/>
      <c r="OKT41" s="691"/>
      <c r="OKU41" s="691"/>
      <c r="OKV41" s="691"/>
      <c r="OKW41" s="691"/>
      <c r="OKX41" s="691"/>
      <c r="OKY41" s="691"/>
      <c r="OKZ41" s="691"/>
      <c r="OLA41" s="691"/>
      <c r="OLB41" s="691"/>
      <c r="OLC41" s="691"/>
      <c r="OLD41" s="691"/>
      <c r="OLE41" s="691"/>
      <c r="OLF41" s="691"/>
      <c r="OLG41" s="691"/>
      <c r="OLH41" s="691"/>
      <c r="OLI41" s="691"/>
      <c r="OLJ41" s="691"/>
      <c r="OLK41" s="691"/>
      <c r="OLL41" s="691"/>
      <c r="OLM41" s="691"/>
      <c r="OLN41" s="691"/>
      <c r="OLO41" s="691"/>
      <c r="OLP41" s="691"/>
      <c r="OLQ41" s="691"/>
      <c r="OLR41" s="691"/>
      <c r="OLS41" s="691"/>
      <c r="OLT41" s="691"/>
      <c r="OLU41" s="691"/>
      <c r="OLV41" s="691"/>
      <c r="OLW41" s="691"/>
      <c r="OLX41" s="691"/>
      <c r="OLY41" s="691"/>
      <c r="OLZ41" s="691"/>
      <c r="OMA41" s="691"/>
      <c r="OMB41" s="691"/>
      <c r="OMC41" s="691"/>
      <c r="OMD41" s="691"/>
      <c r="OME41" s="691"/>
      <c r="OMF41" s="691"/>
      <c r="OMG41" s="691"/>
      <c r="OMH41" s="691"/>
      <c r="OMI41" s="691"/>
      <c r="OMJ41" s="691"/>
      <c r="OMK41" s="691"/>
      <c r="OML41" s="691"/>
      <c r="OMM41" s="691"/>
      <c r="OMN41" s="691"/>
      <c r="OMO41" s="691"/>
      <c r="OMP41" s="691"/>
      <c r="OMQ41" s="691"/>
      <c r="OMR41" s="691"/>
      <c r="OMS41" s="691"/>
      <c r="OMT41" s="691"/>
      <c r="OMU41" s="691"/>
      <c r="OMV41" s="691"/>
      <c r="OMW41" s="691"/>
      <c r="OMX41" s="691"/>
      <c r="OMY41" s="691"/>
      <c r="OMZ41" s="691"/>
      <c r="ONA41" s="691"/>
      <c r="ONB41" s="691"/>
      <c r="ONC41" s="691"/>
      <c r="OND41" s="691"/>
      <c r="ONE41" s="691"/>
      <c r="ONF41" s="691"/>
      <c r="ONG41" s="691"/>
      <c r="ONH41" s="691"/>
      <c r="ONI41" s="691"/>
      <c r="ONJ41" s="691"/>
      <c r="ONK41" s="691"/>
      <c r="ONL41" s="691"/>
      <c r="ONM41" s="691"/>
      <c r="ONN41" s="691"/>
      <c r="ONO41" s="691"/>
      <c r="ONP41" s="691"/>
      <c r="ONQ41" s="691"/>
      <c r="ONR41" s="691"/>
      <c r="ONS41" s="691"/>
      <c r="ONT41" s="691"/>
      <c r="ONU41" s="691"/>
      <c r="ONV41" s="691"/>
      <c r="ONW41" s="691"/>
      <c r="ONX41" s="691"/>
      <c r="ONY41" s="691"/>
      <c r="ONZ41" s="691"/>
      <c r="OOA41" s="691"/>
      <c r="OOB41" s="691"/>
      <c r="OOC41" s="691"/>
      <c r="OOD41" s="691"/>
      <c r="OOE41" s="691"/>
      <c r="OOF41" s="691"/>
      <c r="OOG41" s="691"/>
      <c r="OOH41" s="691"/>
      <c r="OOI41" s="691"/>
      <c r="OOJ41" s="691"/>
      <c r="OOK41" s="691"/>
      <c r="OOL41" s="691"/>
      <c r="OOM41" s="691"/>
      <c r="OON41" s="691"/>
      <c r="OOO41" s="691"/>
      <c r="OOP41" s="691"/>
      <c r="OOQ41" s="691"/>
      <c r="OOR41" s="691"/>
      <c r="OOS41" s="691"/>
      <c r="OOT41" s="691"/>
      <c r="OOU41" s="691"/>
      <c r="OOV41" s="691"/>
      <c r="OOW41" s="691"/>
      <c r="OOX41" s="691"/>
      <c r="OOY41" s="691"/>
      <c r="OOZ41" s="691"/>
      <c r="OPA41" s="691"/>
      <c r="OPB41" s="691"/>
      <c r="OPC41" s="691"/>
      <c r="OPD41" s="691"/>
      <c r="OPE41" s="691"/>
      <c r="OPF41" s="691"/>
      <c r="OPG41" s="691"/>
      <c r="OPH41" s="691"/>
      <c r="OPI41" s="691"/>
      <c r="OPJ41" s="691"/>
      <c r="OPK41" s="691"/>
      <c r="OPL41" s="691"/>
      <c r="OPM41" s="691"/>
      <c r="OPN41" s="691"/>
      <c r="OPO41" s="691"/>
      <c r="OPP41" s="691"/>
      <c r="OPQ41" s="691"/>
      <c r="OPR41" s="691"/>
      <c r="OPS41" s="691"/>
      <c r="OPT41" s="691"/>
      <c r="OPU41" s="691"/>
      <c r="OPV41" s="691"/>
      <c r="OPW41" s="691"/>
      <c r="OPX41" s="691"/>
      <c r="OPY41" s="691"/>
      <c r="OPZ41" s="691"/>
      <c r="OQA41" s="691"/>
      <c r="OQB41" s="691"/>
      <c r="OQC41" s="691"/>
      <c r="OQD41" s="691"/>
      <c r="OQE41" s="691"/>
      <c r="OQF41" s="691"/>
      <c r="OQG41" s="691"/>
      <c r="OQH41" s="691"/>
      <c r="OQI41" s="691"/>
      <c r="OQJ41" s="691"/>
      <c r="OQK41" s="691"/>
      <c r="OQL41" s="691"/>
      <c r="OQM41" s="691"/>
      <c r="OQN41" s="691"/>
      <c r="OQO41" s="691"/>
      <c r="OQP41" s="691"/>
      <c r="OQQ41" s="691"/>
      <c r="OQR41" s="691"/>
      <c r="OQS41" s="691"/>
      <c r="OQT41" s="691"/>
      <c r="OQU41" s="691"/>
      <c r="OQV41" s="691"/>
      <c r="OQW41" s="691"/>
      <c r="OQX41" s="691"/>
      <c r="OQY41" s="691"/>
      <c r="OQZ41" s="691"/>
      <c r="ORA41" s="691"/>
      <c r="ORB41" s="691"/>
      <c r="ORC41" s="691"/>
      <c r="ORD41" s="691"/>
      <c r="ORE41" s="691"/>
      <c r="ORF41" s="691"/>
      <c r="ORG41" s="691"/>
      <c r="ORH41" s="691"/>
      <c r="ORI41" s="691"/>
      <c r="ORJ41" s="691"/>
      <c r="ORK41" s="691"/>
      <c r="ORL41" s="691"/>
      <c r="ORM41" s="691"/>
      <c r="ORN41" s="691"/>
      <c r="ORO41" s="691"/>
      <c r="ORP41" s="691"/>
      <c r="ORQ41" s="691"/>
      <c r="ORR41" s="691"/>
      <c r="ORS41" s="691"/>
      <c r="ORT41" s="691"/>
      <c r="ORU41" s="691"/>
      <c r="ORV41" s="691"/>
      <c r="ORW41" s="691"/>
      <c r="ORX41" s="691"/>
      <c r="ORY41" s="691"/>
      <c r="ORZ41" s="691"/>
      <c r="OSA41" s="691"/>
      <c r="OSB41" s="691"/>
      <c r="OSC41" s="691"/>
      <c r="OSD41" s="691"/>
      <c r="OSE41" s="691"/>
      <c r="OSF41" s="691"/>
      <c r="OSG41" s="691"/>
      <c r="OSH41" s="691"/>
      <c r="OSI41" s="691"/>
      <c r="OSJ41" s="691"/>
      <c r="OSK41" s="691"/>
      <c r="OSL41" s="691"/>
      <c r="OSM41" s="691"/>
      <c r="OSN41" s="691"/>
      <c r="OSO41" s="691"/>
      <c r="OSP41" s="691"/>
      <c r="OSQ41" s="691"/>
      <c r="OSR41" s="691"/>
      <c r="OSS41" s="691"/>
      <c r="OST41" s="691"/>
      <c r="OSU41" s="691"/>
      <c r="OSV41" s="691"/>
      <c r="OSW41" s="691"/>
      <c r="OSX41" s="691"/>
      <c r="OSY41" s="691"/>
      <c r="OSZ41" s="691"/>
      <c r="OTA41" s="691"/>
      <c r="OTB41" s="691"/>
      <c r="OTC41" s="691"/>
      <c r="OTD41" s="691"/>
      <c r="OTE41" s="691"/>
      <c r="OTF41" s="691"/>
      <c r="OTG41" s="691"/>
      <c r="OTH41" s="691"/>
      <c r="OTI41" s="691"/>
      <c r="OTJ41" s="691"/>
      <c r="OTK41" s="691"/>
      <c r="OTL41" s="691"/>
      <c r="OTM41" s="691"/>
      <c r="OTN41" s="691"/>
      <c r="OTO41" s="691"/>
      <c r="OTP41" s="691"/>
      <c r="OTQ41" s="691"/>
      <c r="OTR41" s="691"/>
      <c r="OTS41" s="691"/>
      <c r="OTT41" s="691"/>
      <c r="OTU41" s="691"/>
      <c r="OTV41" s="691"/>
      <c r="OTW41" s="691"/>
      <c r="OTX41" s="691"/>
      <c r="OTY41" s="691"/>
      <c r="OTZ41" s="691"/>
      <c r="OUA41" s="691"/>
      <c r="OUB41" s="691"/>
      <c r="OUC41" s="691"/>
      <c r="OUD41" s="691"/>
      <c r="OUE41" s="691"/>
      <c r="OUF41" s="691"/>
      <c r="OUG41" s="691"/>
      <c r="OUH41" s="691"/>
      <c r="OUI41" s="691"/>
      <c r="OUJ41" s="691"/>
      <c r="OUK41" s="691"/>
      <c r="OUL41" s="691"/>
      <c r="OUM41" s="691"/>
      <c r="OUN41" s="691"/>
      <c r="OUO41" s="691"/>
      <c r="OUP41" s="691"/>
      <c r="OUQ41" s="691"/>
      <c r="OUR41" s="691"/>
      <c r="OUS41" s="691"/>
      <c r="OUT41" s="691"/>
      <c r="OUU41" s="691"/>
      <c r="OUV41" s="691"/>
      <c r="OUW41" s="691"/>
      <c r="OUX41" s="691"/>
      <c r="OUY41" s="691"/>
      <c r="OUZ41" s="691"/>
      <c r="OVA41" s="691"/>
      <c r="OVB41" s="691"/>
      <c r="OVC41" s="691"/>
      <c r="OVD41" s="691"/>
      <c r="OVE41" s="691"/>
      <c r="OVF41" s="691"/>
      <c r="OVG41" s="691"/>
      <c r="OVH41" s="691"/>
      <c r="OVI41" s="691"/>
      <c r="OVJ41" s="691"/>
      <c r="OVK41" s="691"/>
      <c r="OVL41" s="691"/>
      <c r="OVM41" s="691"/>
      <c r="OVN41" s="691"/>
      <c r="OVO41" s="691"/>
      <c r="OVP41" s="691"/>
      <c r="OVQ41" s="691"/>
      <c r="OVR41" s="691"/>
      <c r="OVS41" s="691"/>
      <c r="OVT41" s="691"/>
      <c r="OVU41" s="691"/>
      <c r="OVV41" s="691"/>
      <c r="OVW41" s="691"/>
      <c r="OVX41" s="691"/>
      <c r="OVY41" s="691"/>
      <c r="OVZ41" s="691"/>
      <c r="OWA41" s="691"/>
      <c r="OWB41" s="691"/>
      <c r="OWC41" s="691"/>
      <c r="OWD41" s="691"/>
      <c r="OWE41" s="691"/>
      <c r="OWF41" s="691"/>
      <c r="OWG41" s="691"/>
      <c r="OWH41" s="691"/>
      <c r="OWI41" s="691"/>
      <c r="OWJ41" s="691"/>
      <c r="OWK41" s="691"/>
      <c r="OWL41" s="691"/>
      <c r="OWM41" s="691"/>
      <c r="OWN41" s="691"/>
      <c r="OWO41" s="691"/>
      <c r="OWP41" s="691"/>
      <c r="OWQ41" s="691"/>
      <c r="OWR41" s="691"/>
      <c r="OWS41" s="691"/>
      <c r="OWT41" s="691"/>
      <c r="OWU41" s="691"/>
      <c r="OWV41" s="691"/>
      <c r="OWW41" s="691"/>
      <c r="OWX41" s="691"/>
      <c r="OWY41" s="691"/>
      <c r="OWZ41" s="691"/>
      <c r="OXA41" s="691"/>
      <c r="OXB41" s="691"/>
      <c r="OXC41" s="691"/>
      <c r="OXD41" s="691"/>
      <c r="OXE41" s="691"/>
      <c r="OXF41" s="691"/>
      <c r="OXG41" s="691"/>
      <c r="OXH41" s="691"/>
      <c r="OXI41" s="691"/>
      <c r="OXJ41" s="691"/>
      <c r="OXK41" s="691"/>
      <c r="OXL41" s="691"/>
      <c r="OXM41" s="691"/>
      <c r="OXN41" s="691"/>
      <c r="OXO41" s="691"/>
      <c r="OXP41" s="691"/>
      <c r="OXQ41" s="691"/>
      <c r="OXR41" s="691"/>
      <c r="OXS41" s="691"/>
      <c r="OXT41" s="691"/>
      <c r="OXU41" s="691"/>
      <c r="OXV41" s="691"/>
      <c r="OXW41" s="691"/>
      <c r="OXX41" s="691"/>
      <c r="OXY41" s="691"/>
      <c r="OXZ41" s="691"/>
      <c r="OYA41" s="691"/>
      <c r="OYB41" s="691"/>
      <c r="OYC41" s="691"/>
      <c r="OYD41" s="691"/>
      <c r="OYE41" s="691"/>
      <c r="OYF41" s="691"/>
      <c r="OYG41" s="691"/>
      <c r="OYH41" s="691"/>
      <c r="OYI41" s="691"/>
      <c r="OYJ41" s="691"/>
      <c r="OYK41" s="691"/>
      <c r="OYL41" s="691"/>
      <c r="OYM41" s="691"/>
      <c r="OYN41" s="691"/>
      <c r="OYO41" s="691"/>
      <c r="OYP41" s="691"/>
      <c r="OYQ41" s="691"/>
      <c r="OYR41" s="691"/>
      <c r="OYS41" s="691"/>
      <c r="OYT41" s="691"/>
      <c r="OYU41" s="691"/>
      <c r="OYV41" s="691"/>
      <c r="OYW41" s="691"/>
      <c r="OYX41" s="691"/>
      <c r="OYY41" s="691"/>
      <c r="OYZ41" s="691"/>
      <c r="OZA41" s="691"/>
      <c r="OZB41" s="691"/>
      <c r="OZC41" s="691"/>
      <c r="OZD41" s="691"/>
      <c r="OZE41" s="691"/>
      <c r="OZF41" s="691"/>
      <c r="OZG41" s="691"/>
      <c r="OZH41" s="691"/>
      <c r="OZI41" s="691"/>
      <c r="OZJ41" s="691"/>
      <c r="OZK41" s="691"/>
      <c r="OZL41" s="691"/>
      <c r="OZM41" s="691"/>
      <c r="OZN41" s="691"/>
      <c r="OZO41" s="691"/>
      <c r="OZP41" s="691"/>
      <c r="OZQ41" s="691"/>
      <c r="OZR41" s="691"/>
      <c r="OZS41" s="691"/>
      <c r="OZT41" s="691"/>
      <c r="OZU41" s="691"/>
      <c r="OZV41" s="691"/>
      <c r="OZW41" s="691"/>
      <c r="OZX41" s="691"/>
      <c r="OZY41" s="691"/>
      <c r="OZZ41" s="691"/>
      <c r="PAA41" s="691"/>
      <c r="PAB41" s="691"/>
      <c r="PAC41" s="691"/>
      <c r="PAD41" s="691"/>
      <c r="PAE41" s="691"/>
      <c r="PAF41" s="691"/>
      <c r="PAG41" s="691"/>
      <c r="PAH41" s="691"/>
      <c r="PAI41" s="691"/>
      <c r="PAJ41" s="691"/>
      <c r="PAK41" s="691"/>
      <c r="PAL41" s="691"/>
      <c r="PAM41" s="691"/>
      <c r="PAN41" s="691"/>
      <c r="PAO41" s="691"/>
      <c r="PAP41" s="691"/>
      <c r="PAQ41" s="691"/>
      <c r="PAR41" s="691"/>
      <c r="PAS41" s="691"/>
      <c r="PAT41" s="691"/>
      <c r="PAU41" s="691"/>
      <c r="PAV41" s="691"/>
      <c r="PAW41" s="691"/>
      <c r="PAX41" s="691"/>
      <c r="PAY41" s="691"/>
      <c r="PAZ41" s="691"/>
      <c r="PBA41" s="691"/>
      <c r="PBB41" s="691"/>
      <c r="PBC41" s="691"/>
      <c r="PBD41" s="691"/>
      <c r="PBE41" s="691"/>
      <c r="PBF41" s="691"/>
      <c r="PBG41" s="691"/>
      <c r="PBH41" s="691"/>
      <c r="PBI41" s="691"/>
      <c r="PBJ41" s="691"/>
      <c r="PBK41" s="691"/>
      <c r="PBL41" s="691"/>
      <c r="PBM41" s="691"/>
      <c r="PBN41" s="691"/>
      <c r="PBO41" s="691"/>
      <c r="PBP41" s="691"/>
      <c r="PBQ41" s="691"/>
      <c r="PBR41" s="691"/>
      <c r="PBS41" s="691"/>
      <c r="PBT41" s="691"/>
      <c r="PBU41" s="691"/>
      <c r="PBV41" s="691"/>
      <c r="PBW41" s="691"/>
      <c r="PBX41" s="691"/>
      <c r="PBY41" s="691"/>
      <c r="PBZ41" s="691"/>
      <c r="PCA41" s="691"/>
      <c r="PCB41" s="691"/>
      <c r="PCC41" s="691"/>
      <c r="PCD41" s="691"/>
      <c r="PCE41" s="691"/>
      <c r="PCF41" s="691"/>
      <c r="PCG41" s="691"/>
      <c r="PCH41" s="691"/>
      <c r="PCI41" s="691"/>
      <c r="PCJ41" s="691"/>
      <c r="PCK41" s="691"/>
      <c r="PCL41" s="691"/>
      <c r="PCM41" s="691"/>
      <c r="PCN41" s="691"/>
      <c r="PCO41" s="691"/>
      <c r="PCP41" s="691"/>
      <c r="PCQ41" s="691"/>
      <c r="PCR41" s="691"/>
      <c r="PCS41" s="691"/>
      <c r="PCT41" s="691"/>
      <c r="PCU41" s="691"/>
      <c r="PCV41" s="691"/>
      <c r="PCW41" s="691"/>
      <c r="PCX41" s="691"/>
      <c r="PCY41" s="691"/>
      <c r="PCZ41" s="691"/>
      <c r="PDA41" s="691"/>
      <c r="PDB41" s="691"/>
      <c r="PDC41" s="691"/>
      <c r="PDD41" s="691"/>
      <c r="PDE41" s="691"/>
      <c r="PDF41" s="691"/>
      <c r="PDG41" s="691"/>
      <c r="PDH41" s="691"/>
      <c r="PDI41" s="691"/>
      <c r="PDJ41" s="691"/>
      <c r="PDK41" s="691"/>
      <c r="PDL41" s="691"/>
      <c r="PDM41" s="691"/>
      <c r="PDN41" s="691"/>
      <c r="PDO41" s="691"/>
      <c r="PDP41" s="691"/>
      <c r="PDQ41" s="691"/>
      <c r="PDR41" s="691"/>
      <c r="PDS41" s="691"/>
      <c r="PDT41" s="691"/>
      <c r="PDU41" s="691"/>
      <c r="PDV41" s="691"/>
      <c r="PDW41" s="691"/>
      <c r="PDX41" s="691"/>
      <c r="PDY41" s="691"/>
      <c r="PDZ41" s="691"/>
      <c r="PEA41" s="691"/>
      <c r="PEB41" s="691"/>
      <c r="PEC41" s="691"/>
      <c r="PED41" s="691"/>
      <c r="PEE41" s="691"/>
      <c r="PEF41" s="691"/>
      <c r="PEG41" s="691"/>
      <c r="PEH41" s="691"/>
      <c r="PEI41" s="691"/>
      <c r="PEJ41" s="691"/>
      <c r="PEK41" s="691"/>
      <c r="PEL41" s="691"/>
      <c r="PEM41" s="691"/>
      <c r="PEN41" s="691"/>
      <c r="PEO41" s="691"/>
      <c r="PEP41" s="691"/>
      <c r="PEQ41" s="691"/>
      <c r="PER41" s="691"/>
      <c r="PES41" s="691"/>
      <c r="PET41" s="691"/>
      <c r="PEU41" s="691"/>
      <c r="PEV41" s="691"/>
      <c r="PEW41" s="691"/>
      <c r="PEX41" s="691"/>
      <c r="PEY41" s="691"/>
      <c r="PEZ41" s="691"/>
      <c r="PFA41" s="691"/>
      <c r="PFB41" s="691"/>
      <c r="PFC41" s="691"/>
      <c r="PFD41" s="691"/>
      <c r="PFE41" s="691"/>
      <c r="PFF41" s="691"/>
      <c r="PFG41" s="691"/>
      <c r="PFH41" s="691"/>
      <c r="PFI41" s="691"/>
      <c r="PFJ41" s="691"/>
      <c r="PFK41" s="691"/>
      <c r="PFL41" s="691"/>
      <c r="PFM41" s="691"/>
      <c r="PFN41" s="691"/>
      <c r="PFO41" s="691"/>
      <c r="PFP41" s="691"/>
      <c r="PFQ41" s="691"/>
      <c r="PFR41" s="691"/>
      <c r="PFS41" s="691"/>
      <c r="PFT41" s="691"/>
      <c r="PFU41" s="691"/>
      <c r="PFV41" s="691"/>
      <c r="PFW41" s="691"/>
      <c r="PFX41" s="691"/>
      <c r="PFY41" s="691"/>
      <c r="PFZ41" s="691"/>
      <c r="PGA41" s="691"/>
      <c r="PGB41" s="691"/>
      <c r="PGC41" s="691"/>
      <c r="PGD41" s="691"/>
      <c r="PGE41" s="691"/>
      <c r="PGF41" s="691"/>
      <c r="PGG41" s="691"/>
      <c r="PGH41" s="691"/>
      <c r="PGI41" s="691"/>
      <c r="PGJ41" s="691"/>
      <c r="PGK41" s="691"/>
      <c r="PGL41" s="691"/>
      <c r="PGM41" s="691"/>
      <c r="PGN41" s="691"/>
      <c r="PGO41" s="691"/>
      <c r="PGP41" s="691"/>
      <c r="PGQ41" s="691"/>
      <c r="PGR41" s="691"/>
      <c r="PGS41" s="691"/>
      <c r="PGT41" s="691"/>
      <c r="PGU41" s="691"/>
      <c r="PGV41" s="691"/>
      <c r="PGW41" s="691"/>
      <c r="PGX41" s="691"/>
      <c r="PGY41" s="691"/>
      <c r="PGZ41" s="691"/>
      <c r="PHA41" s="691"/>
      <c r="PHB41" s="691"/>
      <c r="PHC41" s="691"/>
      <c r="PHD41" s="691"/>
      <c r="PHE41" s="691"/>
      <c r="PHF41" s="691"/>
      <c r="PHG41" s="691"/>
      <c r="PHH41" s="691"/>
      <c r="PHI41" s="691"/>
      <c r="PHJ41" s="691"/>
      <c r="PHK41" s="691"/>
      <c r="PHL41" s="691"/>
      <c r="PHM41" s="691"/>
      <c r="PHN41" s="691"/>
      <c r="PHO41" s="691"/>
      <c r="PHP41" s="691"/>
      <c r="PHQ41" s="691"/>
      <c r="PHR41" s="691"/>
      <c r="PHS41" s="691"/>
      <c r="PHT41" s="691"/>
      <c r="PHU41" s="691"/>
      <c r="PHV41" s="691"/>
      <c r="PHW41" s="691"/>
      <c r="PHX41" s="691"/>
      <c r="PHY41" s="691"/>
      <c r="PHZ41" s="691"/>
      <c r="PIA41" s="691"/>
      <c r="PIB41" s="691"/>
      <c r="PIC41" s="691"/>
      <c r="PID41" s="691"/>
      <c r="PIE41" s="691"/>
      <c r="PIF41" s="691"/>
      <c r="PIG41" s="691"/>
      <c r="PIH41" s="691"/>
      <c r="PII41" s="691"/>
      <c r="PIJ41" s="691"/>
      <c r="PIK41" s="691"/>
      <c r="PIL41" s="691"/>
      <c r="PIM41" s="691"/>
      <c r="PIN41" s="691"/>
      <c r="PIO41" s="691"/>
      <c r="PIP41" s="691"/>
      <c r="PIQ41" s="691"/>
      <c r="PIR41" s="691"/>
      <c r="PIS41" s="691"/>
      <c r="PIT41" s="691"/>
      <c r="PIU41" s="691"/>
      <c r="PIV41" s="691"/>
      <c r="PIW41" s="691"/>
      <c r="PIX41" s="691"/>
      <c r="PIY41" s="691"/>
      <c r="PIZ41" s="691"/>
      <c r="PJA41" s="691"/>
      <c r="PJB41" s="691"/>
      <c r="PJC41" s="691"/>
      <c r="PJD41" s="691"/>
      <c r="PJE41" s="691"/>
      <c r="PJF41" s="691"/>
      <c r="PJG41" s="691"/>
      <c r="PJH41" s="691"/>
      <c r="PJI41" s="691"/>
      <c r="PJJ41" s="691"/>
      <c r="PJK41" s="691"/>
      <c r="PJL41" s="691"/>
      <c r="PJM41" s="691"/>
      <c r="PJN41" s="691"/>
      <c r="PJO41" s="691"/>
      <c r="PJP41" s="691"/>
      <c r="PJQ41" s="691"/>
      <c r="PJR41" s="691"/>
      <c r="PJS41" s="691"/>
      <c r="PJT41" s="691"/>
      <c r="PJU41" s="691"/>
      <c r="PJV41" s="691"/>
      <c r="PJW41" s="691"/>
      <c r="PJX41" s="691"/>
      <c r="PJY41" s="691"/>
      <c r="PJZ41" s="691"/>
      <c r="PKA41" s="691"/>
      <c r="PKB41" s="691"/>
      <c r="PKC41" s="691"/>
      <c r="PKD41" s="691"/>
      <c r="PKE41" s="691"/>
      <c r="PKF41" s="691"/>
      <c r="PKG41" s="691"/>
      <c r="PKH41" s="691"/>
      <c r="PKI41" s="691"/>
      <c r="PKJ41" s="691"/>
      <c r="PKK41" s="691"/>
      <c r="PKL41" s="691"/>
      <c r="PKM41" s="691"/>
      <c r="PKN41" s="691"/>
      <c r="PKO41" s="691"/>
      <c r="PKP41" s="691"/>
      <c r="PKQ41" s="691"/>
      <c r="PKR41" s="691"/>
      <c r="PKS41" s="691"/>
      <c r="PKT41" s="691"/>
      <c r="PKU41" s="691"/>
      <c r="PKV41" s="691"/>
      <c r="PKW41" s="691"/>
      <c r="PKX41" s="691"/>
      <c r="PKY41" s="691"/>
      <c r="PKZ41" s="691"/>
      <c r="PLA41" s="691"/>
      <c r="PLB41" s="691"/>
      <c r="PLC41" s="691"/>
      <c r="PLD41" s="691"/>
      <c r="PLE41" s="691"/>
      <c r="PLF41" s="691"/>
      <c r="PLG41" s="691"/>
      <c r="PLH41" s="691"/>
      <c r="PLI41" s="691"/>
      <c r="PLJ41" s="691"/>
      <c r="PLK41" s="691"/>
      <c r="PLL41" s="691"/>
      <c r="PLM41" s="691"/>
      <c r="PLN41" s="691"/>
      <c r="PLO41" s="691"/>
      <c r="PLP41" s="691"/>
      <c r="PLQ41" s="691"/>
      <c r="PLR41" s="691"/>
      <c r="PLS41" s="691"/>
      <c r="PLT41" s="691"/>
      <c r="PLU41" s="691"/>
      <c r="PLV41" s="691"/>
      <c r="PLW41" s="691"/>
      <c r="PLX41" s="691"/>
      <c r="PLY41" s="691"/>
      <c r="PLZ41" s="691"/>
      <c r="PMA41" s="691"/>
      <c r="PMB41" s="691"/>
      <c r="PMC41" s="691"/>
      <c r="PMD41" s="691"/>
      <c r="PME41" s="691"/>
      <c r="PMF41" s="691"/>
      <c r="PMG41" s="691"/>
      <c r="PMH41" s="691"/>
      <c r="PMI41" s="691"/>
      <c r="PMJ41" s="691"/>
      <c r="PMK41" s="691"/>
      <c r="PML41" s="691"/>
      <c r="PMM41" s="691"/>
      <c r="PMN41" s="691"/>
      <c r="PMO41" s="691"/>
      <c r="PMP41" s="691"/>
      <c r="PMQ41" s="691"/>
      <c r="PMR41" s="691"/>
      <c r="PMS41" s="691"/>
      <c r="PMT41" s="691"/>
      <c r="PMU41" s="691"/>
      <c r="PMV41" s="691"/>
      <c r="PMW41" s="691"/>
      <c r="PMX41" s="691"/>
      <c r="PMY41" s="691"/>
      <c r="PMZ41" s="691"/>
      <c r="PNA41" s="691"/>
      <c r="PNB41" s="691"/>
      <c r="PNC41" s="691"/>
      <c r="PND41" s="691"/>
      <c r="PNE41" s="691"/>
      <c r="PNF41" s="691"/>
      <c r="PNG41" s="691"/>
      <c r="PNH41" s="691"/>
      <c r="PNI41" s="691"/>
      <c r="PNJ41" s="691"/>
      <c r="PNK41" s="691"/>
      <c r="PNL41" s="691"/>
      <c r="PNM41" s="691"/>
      <c r="PNN41" s="691"/>
      <c r="PNO41" s="691"/>
      <c r="PNP41" s="691"/>
      <c r="PNQ41" s="691"/>
      <c r="PNR41" s="691"/>
      <c r="PNS41" s="691"/>
      <c r="PNT41" s="691"/>
      <c r="PNU41" s="691"/>
      <c r="PNV41" s="691"/>
      <c r="PNW41" s="691"/>
      <c r="PNX41" s="691"/>
      <c r="PNY41" s="691"/>
      <c r="PNZ41" s="691"/>
      <c r="POA41" s="691"/>
      <c r="POB41" s="691"/>
      <c r="POC41" s="691"/>
      <c r="POD41" s="691"/>
      <c r="POE41" s="691"/>
      <c r="POF41" s="691"/>
      <c r="POG41" s="691"/>
      <c r="POH41" s="691"/>
      <c r="POI41" s="691"/>
      <c r="POJ41" s="691"/>
      <c r="POK41" s="691"/>
      <c r="POL41" s="691"/>
      <c r="POM41" s="691"/>
      <c r="PON41" s="691"/>
      <c r="POO41" s="691"/>
      <c r="POP41" s="691"/>
      <c r="POQ41" s="691"/>
      <c r="POR41" s="691"/>
      <c r="POS41" s="691"/>
      <c r="POT41" s="691"/>
      <c r="POU41" s="691"/>
      <c r="POV41" s="691"/>
      <c r="POW41" s="691"/>
      <c r="POX41" s="691"/>
      <c r="POY41" s="691"/>
      <c r="POZ41" s="691"/>
      <c r="PPA41" s="691"/>
      <c r="PPB41" s="691"/>
      <c r="PPC41" s="691"/>
      <c r="PPD41" s="691"/>
      <c r="PPE41" s="691"/>
      <c r="PPF41" s="691"/>
      <c r="PPG41" s="691"/>
      <c r="PPH41" s="691"/>
      <c r="PPI41" s="691"/>
      <c r="PPJ41" s="691"/>
      <c r="PPK41" s="691"/>
      <c r="PPL41" s="691"/>
      <c r="PPM41" s="691"/>
      <c r="PPN41" s="691"/>
      <c r="PPO41" s="691"/>
      <c r="PPP41" s="691"/>
      <c r="PPQ41" s="691"/>
      <c r="PPR41" s="691"/>
      <c r="PPS41" s="691"/>
      <c r="PPT41" s="691"/>
      <c r="PPU41" s="691"/>
      <c r="PPV41" s="691"/>
      <c r="PPW41" s="691"/>
      <c r="PPX41" s="691"/>
      <c r="PPY41" s="691"/>
      <c r="PPZ41" s="691"/>
      <c r="PQA41" s="691"/>
      <c r="PQB41" s="691"/>
      <c r="PQC41" s="691"/>
      <c r="PQD41" s="691"/>
      <c r="PQE41" s="691"/>
      <c r="PQF41" s="691"/>
      <c r="PQG41" s="691"/>
      <c r="PQH41" s="691"/>
      <c r="PQI41" s="691"/>
      <c r="PQJ41" s="691"/>
      <c r="PQK41" s="691"/>
      <c r="PQL41" s="691"/>
      <c r="PQM41" s="691"/>
      <c r="PQN41" s="691"/>
      <c r="PQO41" s="691"/>
      <c r="PQP41" s="691"/>
      <c r="PQQ41" s="691"/>
      <c r="PQR41" s="691"/>
      <c r="PQS41" s="691"/>
      <c r="PQT41" s="691"/>
      <c r="PQU41" s="691"/>
      <c r="PQV41" s="691"/>
      <c r="PQW41" s="691"/>
      <c r="PQX41" s="691"/>
      <c r="PQY41" s="691"/>
      <c r="PQZ41" s="691"/>
      <c r="PRA41" s="691"/>
      <c r="PRB41" s="691"/>
      <c r="PRC41" s="691"/>
      <c r="PRD41" s="691"/>
      <c r="PRE41" s="691"/>
      <c r="PRF41" s="691"/>
      <c r="PRG41" s="691"/>
      <c r="PRH41" s="691"/>
      <c r="PRI41" s="691"/>
      <c r="PRJ41" s="691"/>
      <c r="PRK41" s="691"/>
      <c r="PRL41" s="691"/>
      <c r="PRM41" s="691"/>
      <c r="PRN41" s="691"/>
      <c r="PRO41" s="691"/>
      <c r="PRP41" s="691"/>
      <c r="PRQ41" s="691"/>
      <c r="PRR41" s="691"/>
      <c r="PRS41" s="691"/>
      <c r="PRT41" s="691"/>
      <c r="PRU41" s="691"/>
      <c r="PRV41" s="691"/>
      <c r="PRW41" s="691"/>
      <c r="PRX41" s="691"/>
      <c r="PRY41" s="691"/>
      <c r="PRZ41" s="691"/>
      <c r="PSA41" s="691"/>
      <c r="PSB41" s="691"/>
      <c r="PSC41" s="691"/>
      <c r="PSD41" s="691"/>
      <c r="PSE41" s="691"/>
      <c r="PSF41" s="691"/>
      <c r="PSG41" s="691"/>
      <c r="PSH41" s="691"/>
      <c r="PSI41" s="691"/>
      <c r="PSJ41" s="691"/>
      <c r="PSK41" s="691"/>
      <c r="PSL41" s="691"/>
      <c r="PSM41" s="691"/>
      <c r="PSN41" s="691"/>
      <c r="PSO41" s="691"/>
      <c r="PSP41" s="691"/>
      <c r="PSQ41" s="691"/>
      <c r="PSR41" s="691"/>
      <c r="PSS41" s="691"/>
      <c r="PST41" s="691"/>
      <c r="PSU41" s="691"/>
      <c r="PSV41" s="691"/>
      <c r="PSW41" s="691"/>
      <c r="PSX41" s="691"/>
      <c r="PSY41" s="691"/>
      <c r="PSZ41" s="691"/>
      <c r="PTA41" s="691"/>
      <c r="PTB41" s="691"/>
      <c r="PTC41" s="691"/>
      <c r="PTD41" s="691"/>
      <c r="PTE41" s="691"/>
      <c r="PTF41" s="691"/>
      <c r="PTG41" s="691"/>
      <c r="PTH41" s="691"/>
      <c r="PTI41" s="691"/>
      <c r="PTJ41" s="691"/>
      <c r="PTK41" s="691"/>
      <c r="PTL41" s="691"/>
      <c r="PTM41" s="691"/>
      <c r="PTN41" s="691"/>
      <c r="PTO41" s="691"/>
      <c r="PTP41" s="691"/>
      <c r="PTQ41" s="691"/>
      <c r="PTR41" s="691"/>
      <c r="PTS41" s="691"/>
      <c r="PTT41" s="691"/>
      <c r="PTU41" s="691"/>
      <c r="PTV41" s="691"/>
      <c r="PTW41" s="691"/>
      <c r="PTX41" s="691"/>
      <c r="PTY41" s="691"/>
      <c r="PTZ41" s="691"/>
      <c r="PUA41" s="691"/>
      <c r="PUB41" s="691"/>
      <c r="PUC41" s="691"/>
      <c r="PUD41" s="691"/>
      <c r="PUE41" s="691"/>
      <c r="PUF41" s="691"/>
      <c r="PUG41" s="691"/>
      <c r="PUH41" s="691"/>
      <c r="PUI41" s="691"/>
      <c r="PUJ41" s="691"/>
      <c r="PUK41" s="691"/>
      <c r="PUL41" s="691"/>
      <c r="PUM41" s="691"/>
      <c r="PUN41" s="691"/>
      <c r="PUO41" s="691"/>
      <c r="PUP41" s="691"/>
      <c r="PUQ41" s="691"/>
      <c r="PUR41" s="691"/>
      <c r="PUS41" s="691"/>
      <c r="PUT41" s="691"/>
      <c r="PUU41" s="691"/>
      <c r="PUV41" s="691"/>
      <c r="PUW41" s="691"/>
      <c r="PUX41" s="691"/>
      <c r="PUY41" s="691"/>
      <c r="PUZ41" s="691"/>
      <c r="PVA41" s="691"/>
      <c r="PVB41" s="691"/>
      <c r="PVC41" s="691"/>
      <c r="PVD41" s="691"/>
      <c r="PVE41" s="691"/>
      <c r="PVF41" s="691"/>
      <c r="PVG41" s="691"/>
      <c r="PVH41" s="691"/>
      <c r="PVI41" s="691"/>
      <c r="PVJ41" s="691"/>
      <c r="PVK41" s="691"/>
      <c r="PVL41" s="691"/>
      <c r="PVM41" s="691"/>
      <c r="PVN41" s="691"/>
      <c r="PVO41" s="691"/>
      <c r="PVP41" s="691"/>
      <c r="PVQ41" s="691"/>
      <c r="PVR41" s="691"/>
      <c r="PVS41" s="691"/>
      <c r="PVT41" s="691"/>
      <c r="PVU41" s="691"/>
      <c r="PVV41" s="691"/>
      <c r="PVW41" s="691"/>
      <c r="PVX41" s="691"/>
      <c r="PVY41" s="691"/>
      <c r="PVZ41" s="691"/>
      <c r="PWA41" s="691"/>
      <c r="PWB41" s="691"/>
      <c r="PWC41" s="691"/>
      <c r="PWD41" s="691"/>
      <c r="PWE41" s="691"/>
      <c r="PWF41" s="691"/>
      <c r="PWG41" s="691"/>
      <c r="PWH41" s="691"/>
      <c r="PWI41" s="691"/>
      <c r="PWJ41" s="691"/>
      <c r="PWK41" s="691"/>
      <c r="PWL41" s="691"/>
      <c r="PWM41" s="691"/>
      <c r="PWN41" s="691"/>
      <c r="PWO41" s="691"/>
      <c r="PWP41" s="691"/>
      <c r="PWQ41" s="691"/>
      <c r="PWR41" s="691"/>
      <c r="PWS41" s="691"/>
      <c r="PWT41" s="691"/>
      <c r="PWU41" s="691"/>
      <c r="PWV41" s="691"/>
      <c r="PWW41" s="691"/>
      <c r="PWX41" s="691"/>
      <c r="PWY41" s="691"/>
      <c r="PWZ41" s="691"/>
      <c r="PXA41" s="691"/>
      <c r="PXB41" s="691"/>
      <c r="PXC41" s="691"/>
      <c r="PXD41" s="691"/>
      <c r="PXE41" s="691"/>
      <c r="PXF41" s="691"/>
      <c r="PXG41" s="691"/>
      <c r="PXH41" s="691"/>
      <c r="PXI41" s="691"/>
      <c r="PXJ41" s="691"/>
      <c r="PXK41" s="691"/>
      <c r="PXL41" s="691"/>
      <c r="PXM41" s="691"/>
      <c r="PXN41" s="691"/>
      <c r="PXO41" s="691"/>
      <c r="PXP41" s="691"/>
      <c r="PXQ41" s="691"/>
      <c r="PXR41" s="691"/>
      <c r="PXS41" s="691"/>
      <c r="PXT41" s="691"/>
      <c r="PXU41" s="691"/>
      <c r="PXV41" s="691"/>
      <c r="PXW41" s="691"/>
      <c r="PXX41" s="691"/>
      <c r="PXY41" s="691"/>
      <c r="PXZ41" s="691"/>
      <c r="PYA41" s="691"/>
      <c r="PYB41" s="691"/>
      <c r="PYC41" s="691"/>
      <c r="PYD41" s="691"/>
      <c r="PYE41" s="691"/>
      <c r="PYF41" s="691"/>
      <c r="PYG41" s="691"/>
      <c r="PYH41" s="691"/>
      <c r="PYI41" s="691"/>
      <c r="PYJ41" s="691"/>
      <c r="PYK41" s="691"/>
      <c r="PYL41" s="691"/>
      <c r="PYM41" s="691"/>
      <c r="PYN41" s="691"/>
      <c r="PYO41" s="691"/>
      <c r="PYP41" s="691"/>
      <c r="PYQ41" s="691"/>
      <c r="PYR41" s="691"/>
      <c r="PYS41" s="691"/>
      <c r="PYT41" s="691"/>
      <c r="PYU41" s="691"/>
      <c r="PYV41" s="691"/>
      <c r="PYW41" s="691"/>
      <c r="PYX41" s="691"/>
      <c r="PYY41" s="691"/>
      <c r="PYZ41" s="691"/>
      <c r="PZA41" s="691"/>
      <c r="PZB41" s="691"/>
      <c r="PZC41" s="691"/>
      <c r="PZD41" s="691"/>
      <c r="PZE41" s="691"/>
      <c r="PZF41" s="691"/>
      <c r="PZG41" s="691"/>
      <c r="PZH41" s="691"/>
      <c r="PZI41" s="691"/>
      <c r="PZJ41" s="691"/>
      <c r="PZK41" s="691"/>
      <c r="PZL41" s="691"/>
      <c r="PZM41" s="691"/>
      <c r="PZN41" s="691"/>
      <c r="PZO41" s="691"/>
      <c r="PZP41" s="691"/>
      <c r="PZQ41" s="691"/>
      <c r="PZR41" s="691"/>
      <c r="PZS41" s="691"/>
      <c r="PZT41" s="691"/>
      <c r="PZU41" s="691"/>
      <c r="PZV41" s="691"/>
      <c r="PZW41" s="691"/>
      <c r="PZX41" s="691"/>
      <c r="PZY41" s="691"/>
      <c r="PZZ41" s="691"/>
      <c r="QAA41" s="691"/>
      <c r="QAB41" s="691"/>
      <c r="QAC41" s="691"/>
      <c r="QAD41" s="691"/>
      <c r="QAE41" s="691"/>
      <c r="QAF41" s="691"/>
      <c r="QAG41" s="691"/>
      <c r="QAH41" s="691"/>
      <c r="QAI41" s="691"/>
      <c r="QAJ41" s="691"/>
      <c r="QAK41" s="691"/>
      <c r="QAL41" s="691"/>
      <c r="QAM41" s="691"/>
      <c r="QAN41" s="691"/>
      <c r="QAO41" s="691"/>
      <c r="QAP41" s="691"/>
      <c r="QAQ41" s="691"/>
      <c r="QAR41" s="691"/>
      <c r="QAS41" s="691"/>
      <c r="QAT41" s="691"/>
      <c r="QAU41" s="691"/>
      <c r="QAV41" s="691"/>
      <c r="QAW41" s="691"/>
      <c r="QAX41" s="691"/>
      <c r="QAY41" s="691"/>
      <c r="QAZ41" s="691"/>
      <c r="QBA41" s="691"/>
      <c r="QBB41" s="691"/>
      <c r="QBC41" s="691"/>
      <c r="QBD41" s="691"/>
      <c r="QBE41" s="691"/>
      <c r="QBF41" s="691"/>
      <c r="QBG41" s="691"/>
      <c r="QBH41" s="691"/>
      <c r="QBI41" s="691"/>
      <c r="QBJ41" s="691"/>
      <c r="QBK41" s="691"/>
      <c r="QBL41" s="691"/>
      <c r="QBM41" s="691"/>
      <c r="QBN41" s="691"/>
      <c r="QBO41" s="691"/>
      <c r="QBP41" s="691"/>
      <c r="QBQ41" s="691"/>
      <c r="QBR41" s="691"/>
      <c r="QBS41" s="691"/>
      <c r="QBT41" s="691"/>
      <c r="QBU41" s="691"/>
      <c r="QBV41" s="691"/>
      <c r="QBW41" s="691"/>
      <c r="QBX41" s="691"/>
      <c r="QBY41" s="691"/>
      <c r="QBZ41" s="691"/>
      <c r="QCA41" s="691"/>
      <c r="QCB41" s="691"/>
      <c r="QCC41" s="691"/>
      <c r="QCD41" s="691"/>
      <c r="QCE41" s="691"/>
      <c r="QCF41" s="691"/>
      <c r="QCG41" s="691"/>
      <c r="QCH41" s="691"/>
      <c r="QCI41" s="691"/>
      <c r="QCJ41" s="691"/>
      <c r="QCK41" s="691"/>
      <c r="QCL41" s="691"/>
      <c r="QCM41" s="691"/>
      <c r="QCN41" s="691"/>
      <c r="QCO41" s="691"/>
      <c r="QCP41" s="691"/>
      <c r="QCQ41" s="691"/>
      <c r="QCR41" s="691"/>
      <c r="QCS41" s="691"/>
      <c r="QCT41" s="691"/>
      <c r="QCU41" s="691"/>
      <c r="QCV41" s="691"/>
      <c r="QCW41" s="691"/>
      <c r="QCX41" s="691"/>
      <c r="QCY41" s="691"/>
      <c r="QCZ41" s="691"/>
      <c r="QDA41" s="691"/>
      <c r="QDB41" s="691"/>
      <c r="QDC41" s="691"/>
      <c r="QDD41" s="691"/>
      <c r="QDE41" s="691"/>
      <c r="QDF41" s="691"/>
      <c r="QDG41" s="691"/>
      <c r="QDH41" s="691"/>
      <c r="QDI41" s="691"/>
      <c r="QDJ41" s="691"/>
      <c r="QDK41" s="691"/>
      <c r="QDL41" s="691"/>
      <c r="QDM41" s="691"/>
      <c r="QDN41" s="691"/>
      <c r="QDO41" s="691"/>
      <c r="QDP41" s="691"/>
      <c r="QDQ41" s="691"/>
      <c r="QDR41" s="691"/>
      <c r="QDS41" s="691"/>
      <c r="QDT41" s="691"/>
      <c r="QDU41" s="691"/>
      <c r="QDV41" s="691"/>
      <c r="QDW41" s="691"/>
      <c r="QDX41" s="691"/>
      <c r="QDY41" s="691"/>
      <c r="QDZ41" s="691"/>
      <c r="QEA41" s="691"/>
      <c r="QEB41" s="691"/>
      <c r="QEC41" s="691"/>
      <c r="QED41" s="691"/>
      <c r="QEE41" s="691"/>
      <c r="QEF41" s="691"/>
      <c r="QEG41" s="691"/>
      <c r="QEH41" s="691"/>
      <c r="QEI41" s="691"/>
      <c r="QEJ41" s="691"/>
      <c r="QEK41" s="691"/>
      <c r="QEL41" s="691"/>
      <c r="QEM41" s="691"/>
      <c r="QEN41" s="691"/>
      <c r="QEO41" s="691"/>
      <c r="QEP41" s="691"/>
      <c r="QEQ41" s="691"/>
      <c r="QER41" s="691"/>
      <c r="QES41" s="691"/>
      <c r="QET41" s="691"/>
      <c r="QEU41" s="691"/>
      <c r="QEV41" s="691"/>
      <c r="QEW41" s="691"/>
      <c r="QEX41" s="691"/>
      <c r="QEY41" s="691"/>
      <c r="QEZ41" s="691"/>
      <c r="QFA41" s="691"/>
      <c r="QFB41" s="691"/>
      <c r="QFC41" s="691"/>
      <c r="QFD41" s="691"/>
      <c r="QFE41" s="691"/>
      <c r="QFF41" s="691"/>
      <c r="QFG41" s="691"/>
      <c r="QFH41" s="691"/>
      <c r="QFI41" s="691"/>
      <c r="QFJ41" s="691"/>
      <c r="QFK41" s="691"/>
      <c r="QFL41" s="691"/>
      <c r="QFM41" s="691"/>
      <c r="QFN41" s="691"/>
      <c r="QFO41" s="691"/>
      <c r="QFP41" s="691"/>
      <c r="QFQ41" s="691"/>
      <c r="QFR41" s="691"/>
      <c r="QFS41" s="691"/>
      <c r="QFT41" s="691"/>
      <c r="QFU41" s="691"/>
      <c r="QFV41" s="691"/>
      <c r="QFW41" s="691"/>
      <c r="QFX41" s="691"/>
      <c r="QFY41" s="691"/>
      <c r="QFZ41" s="691"/>
      <c r="QGA41" s="691"/>
      <c r="QGB41" s="691"/>
      <c r="QGC41" s="691"/>
      <c r="QGD41" s="691"/>
      <c r="QGE41" s="691"/>
      <c r="QGF41" s="691"/>
      <c r="QGG41" s="691"/>
      <c r="QGH41" s="691"/>
      <c r="QGI41" s="691"/>
      <c r="QGJ41" s="691"/>
      <c r="QGK41" s="691"/>
      <c r="QGL41" s="691"/>
      <c r="QGM41" s="691"/>
      <c r="QGN41" s="691"/>
      <c r="QGO41" s="691"/>
      <c r="QGP41" s="691"/>
      <c r="QGQ41" s="691"/>
      <c r="QGR41" s="691"/>
      <c r="QGS41" s="691"/>
      <c r="QGT41" s="691"/>
      <c r="QGU41" s="691"/>
      <c r="QGV41" s="691"/>
      <c r="QGW41" s="691"/>
      <c r="QGX41" s="691"/>
      <c r="QGY41" s="691"/>
      <c r="QGZ41" s="691"/>
      <c r="QHA41" s="691"/>
      <c r="QHB41" s="691"/>
      <c r="QHC41" s="691"/>
      <c r="QHD41" s="691"/>
      <c r="QHE41" s="691"/>
      <c r="QHF41" s="691"/>
      <c r="QHG41" s="691"/>
      <c r="QHH41" s="691"/>
      <c r="QHI41" s="691"/>
      <c r="QHJ41" s="691"/>
      <c r="QHK41" s="691"/>
      <c r="QHL41" s="691"/>
      <c r="QHM41" s="691"/>
      <c r="QHN41" s="691"/>
      <c r="QHO41" s="691"/>
      <c r="QHP41" s="691"/>
      <c r="QHQ41" s="691"/>
      <c r="QHR41" s="691"/>
      <c r="QHS41" s="691"/>
      <c r="QHT41" s="691"/>
      <c r="QHU41" s="691"/>
      <c r="QHV41" s="691"/>
      <c r="QHW41" s="691"/>
      <c r="QHX41" s="691"/>
      <c r="QHY41" s="691"/>
      <c r="QHZ41" s="691"/>
      <c r="QIA41" s="691"/>
      <c r="QIB41" s="691"/>
      <c r="QIC41" s="691"/>
      <c r="QID41" s="691"/>
      <c r="QIE41" s="691"/>
      <c r="QIF41" s="691"/>
      <c r="QIG41" s="691"/>
      <c r="QIH41" s="691"/>
      <c r="QII41" s="691"/>
      <c r="QIJ41" s="691"/>
      <c r="QIK41" s="691"/>
      <c r="QIL41" s="691"/>
      <c r="QIM41" s="691"/>
      <c r="QIN41" s="691"/>
      <c r="QIO41" s="691"/>
      <c r="QIP41" s="691"/>
      <c r="QIQ41" s="691"/>
      <c r="QIR41" s="691"/>
      <c r="QIS41" s="691"/>
      <c r="QIT41" s="691"/>
      <c r="QIU41" s="691"/>
      <c r="QIV41" s="691"/>
      <c r="QIW41" s="691"/>
      <c r="QIX41" s="691"/>
      <c r="QIY41" s="691"/>
      <c r="QIZ41" s="691"/>
      <c r="QJA41" s="691"/>
      <c r="QJB41" s="691"/>
      <c r="QJC41" s="691"/>
      <c r="QJD41" s="691"/>
      <c r="QJE41" s="691"/>
      <c r="QJF41" s="691"/>
      <c r="QJG41" s="691"/>
      <c r="QJH41" s="691"/>
      <c r="QJI41" s="691"/>
      <c r="QJJ41" s="691"/>
      <c r="QJK41" s="691"/>
      <c r="QJL41" s="691"/>
      <c r="QJM41" s="691"/>
      <c r="QJN41" s="691"/>
      <c r="QJO41" s="691"/>
      <c r="QJP41" s="691"/>
      <c r="QJQ41" s="691"/>
      <c r="QJR41" s="691"/>
      <c r="QJS41" s="691"/>
      <c r="QJT41" s="691"/>
      <c r="QJU41" s="691"/>
      <c r="QJV41" s="691"/>
      <c r="QJW41" s="691"/>
      <c r="QJX41" s="691"/>
      <c r="QJY41" s="691"/>
      <c r="QJZ41" s="691"/>
      <c r="QKA41" s="691"/>
      <c r="QKB41" s="691"/>
      <c r="QKC41" s="691"/>
      <c r="QKD41" s="691"/>
      <c r="QKE41" s="691"/>
      <c r="QKF41" s="691"/>
      <c r="QKG41" s="691"/>
      <c r="QKH41" s="691"/>
      <c r="QKI41" s="691"/>
      <c r="QKJ41" s="691"/>
      <c r="QKK41" s="691"/>
      <c r="QKL41" s="691"/>
      <c r="QKM41" s="691"/>
      <c r="QKN41" s="691"/>
      <c r="QKO41" s="691"/>
      <c r="QKP41" s="691"/>
      <c r="QKQ41" s="691"/>
      <c r="QKR41" s="691"/>
      <c r="QKS41" s="691"/>
      <c r="QKT41" s="691"/>
      <c r="QKU41" s="691"/>
      <c r="QKV41" s="691"/>
      <c r="QKW41" s="691"/>
      <c r="QKX41" s="691"/>
      <c r="QKY41" s="691"/>
      <c r="QKZ41" s="691"/>
      <c r="QLA41" s="691"/>
      <c r="QLB41" s="691"/>
      <c r="QLC41" s="691"/>
      <c r="QLD41" s="691"/>
      <c r="QLE41" s="691"/>
      <c r="QLF41" s="691"/>
      <c r="QLG41" s="691"/>
      <c r="QLH41" s="691"/>
      <c r="QLI41" s="691"/>
      <c r="QLJ41" s="691"/>
      <c r="QLK41" s="691"/>
      <c r="QLL41" s="691"/>
      <c r="QLM41" s="691"/>
      <c r="QLN41" s="691"/>
      <c r="QLO41" s="691"/>
      <c r="QLP41" s="691"/>
      <c r="QLQ41" s="691"/>
      <c r="QLR41" s="691"/>
      <c r="QLS41" s="691"/>
      <c r="QLT41" s="691"/>
      <c r="QLU41" s="691"/>
      <c r="QLV41" s="691"/>
      <c r="QLW41" s="691"/>
      <c r="QLX41" s="691"/>
      <c r="QLY41" s="691"/>
      <c r="QLZ41" s="691"/>
      <c r="QMA41" s="691"/>
      <c r="QMB41" s="691"/>
      <c r="QMC41" s="691"/>
      <c r="QMD41" s="691"/>
      <c r="QME41" s="691"/>
      <c r="QMF41" s="691"/>
      <c r="QMG41" s="691"/>
      <c r="QMH41" s="691"/>
      <c r="QMI41" s="691"/>
      <c r="QMJ41" s="691"/>
      <c r="QMK41" s="691"/>
      <c r="QML41" s="691"/>
      <c r="QMM41" s="691"/>
      <c r="QMN41" s="691"/>
      <c r="QMO41" s="691"/>
      <c r="QMP41" s="691"/>
      <c r="QMQ41" s="691"/>
      <c r="QMR41" s="691"/>
      <c r="QMS41" s="691"/>
      <c r="QMT41" s="691"/>
      <c r="QMU41" s="691"/>
      <c r="QMV41" s="691"/>
      <c r="QMW41" s="691"/>
      <c r="QMX41" s="691"/>
      <c r="QMY41" s="691"/>
      <c r="QMZ41" s="691"/>
      <c r="QNA41" s="691"/>
      <c r="QNB41" s="691"/>
      <c r="QNC41" s="691"/>
      <c r="QND41" s="691"/>
      <c r="QNE41" s="691"/>
      <c r="QNF41" s="691"/>
      <c r="QNG41" s="691"/>
      <c r="QNH41" s="691"/>
      <c r="QNI41" s="691"/>
      <c r="QNJ41" s="691"/>
      <c r="QNK41" s="691"/>
      <c r="QNL41" s="691"/>
      <c r="QNM41" s="691"/>
      <c r="QNN41" s="691"/>
      <c r="QNO41" s="691"/>
      <c r="QNP41" s="691"/>
      <c r="QNQ41" s="691"/>
      <c r="QNR41" s="691"/>
      <c r="QNS41" s="691"/>
      <c r="QNT41" s="691"/>
      <c r="QNU41" s="691"/>
      <c r="QNV41" s="691"/>
      <c r="QNW41" s="691"/>
      <c r="QNX41" s="691"/>
      <c r="QNY41" s="691"/>
      <c r="QNZ41" s="691"/>
      <c r="QOA41" s="691"/>
      <c r="QOB41" s="691"/>
      <c r="QOC41" s="691"/>
      <c r="QOD41" s="691"/>
      <c r="QOE41" s="691"/>
      <c r="QOF41" s="691"/>
      <c r="QOG41" s="691"/>
      <c r="QOH41" s="691"/>
      <c r="QOI41" s="691"/>
      <c r="QOJ41" s="691"/>
      <c r="QOK41" s="691"/>
      <c r="QOL41" s="691"/>
      <c r="QOM41" s="691"/>
      <c r="QON41" s="691"/>
      <c r="QOO41" s="691"/>
      <c r="QOP41" s="691"/>
      <c r="QOQ41" s="691"/>
      <c r="QOR41" s="691"/>
      <c r="QOS41" s="691"/>
      <c r="QOT41" s="691"/>
      <c r="QOU41" s="691"/>
      <c r="QOV41" s="691"/>
      <c r="QOW41" s="691"/>
      <c r="QOX41" s="691"/>
      <c r="QOY41" s="691"/>
      <c r="QOZ41" s="691"/>
      <c r="QPA41" s="691"/>
      <c r="QPB41" s="691"/>
      <c r="QPC41" s="691"/>
      <c r="QPD41" s="691"/>
      <c r="QPE41" s="691"/>
      <c r="QPF41" s="691"/>
      <c r="QPG41" s="691"/>
      <c r="QPH41" s="691"/>
      <c r="QPI41" s="691"/>
      <c r="QPJ41" s="691"/>
      <c r="QPK41" s="691"/>
      <c r="QPL41" s="691"/>
      <c r="QPM41" s="691"/>
      <c r="QPN41" s="691"/>
      <c r="QPO41" s="691"/>
      <c r="QPP41" s="691"/>
      <c r="QPQ41" s="691"/>
      <c r="QPR41" s="691"/>
      <c r="QPS41" s="691"/>
      <c r="QPT41" s="691"/>
      <c r="QPU41" s="691"/>
      <c r="QPV41" s="691"/>
      <c r="QPW41" s="691"/>
      <c r="QPX41" s="691"/>
      <c r="QPY41" s="691"/>
      <c r="QPZ41" s="691"/>
      <c r="QQA41" s="691"/>
      <c r="QQB41" s="691"/>
      <c r="QQC41" s="691"/>
      <c r="QQD41" s="691"/>
      <c r="QQE41" s="691"/>
      <c r="QQF41" s="691"/>
      <c r="QQG41" s="691"/>
      <c r="QQH41" s="691"/>
      <c r="QQI41" s="691"/>
      <c r="QQJ41" s="691"/>
      <c r="QQK41" s="691"/>
      <c r="QQL41" s="691"/>
      <c r="QQM41" s="691"/>
      <c r="QQN41" s="691"/>
      <c r="QQO41" s="691"/>
      <c r="QQP41" s="691"/>
      <c r="QQQ41" s="691"/>
      <c r="QQR41" s="691"/>
      <c r="QQS41" s="691"/>
      <c r="QQT41" s="691"/>
      <c r="QQU41" s="691"/>
      <c r="QQV41" s="691"/>
      <c r="QQW41" s="691"/>
      <c r="QQX41" s="691"/>
      <c r="QQY41" s="691"/>
      <c r="QQZ41" s="691"/>
      <c r="QRA41" s="691"/>
      <c r="QRB41" s="691"/>
      <c r="QRC41" s="691"/>
      <c r="QRD41" s="691"/>
      <c r="QRE41" s="691"/>
      <c r="QRF41" s="691"/>
      <c r="QRG41" s="691"/>
      <c r="QRH41" s="691"/>
      <c r="QRI41" s="691"/>
      <c r="QRJ41" s="691"/>
      <c r="QRK41" s="691"/>
      <c r="QRL41" s="691"/>
      <c r="QRM41" s="691"/>
      <c r="QRN41" s="691"/>
      <c r="QRO41" s="691"/>
      <c r="QRP41" s="691"/>
      <c r="QRQ41" s="691"/>
      <c r="QRR41" s="691"/>
      <c r="QRS41" s="691"/>
      <c r="QRT41" s="691"/>
      <c r="QRU41" s="691"/>
      <c r="QRV41" s="691"/>
      <c r="QRW41" s="691"/>
      <c r="QRX41" s="691"/>
      <c r="QRY41" s="691"/>
      <c r="QRZ41" s="691"/>
      <c r="QSA41" s="691"/>
      <c r="QSB41" s="691"/>
      <c r="QSC41" s="691"/>
      <c r="QSD41" s="691"/>
      <c r="QSE41" s="691"/>
      <c r="QSF41" s="691"/>
      <c r="QSG41" s="691"/>
      <c r="QSH41" s="691"/>
      <c r="QSI41" s="691"/>
      <c r="QSJ41" s="691"/>
      <c r="QSK41" s="691"/>
      <c r="QSL41" s="691"/>
      <c r="QSM41" s="691"/>
      <c r="QSN41" s="691"/>
      <c r="QSO41" s="691"/>
      <c r="QSP41" s="691"/>
      <c r="QSQ41" s="691"/>
      <c r="QSR41" s="691"/>
      <c r="QSS41" s="691"/>
      <c r="QST41" s="691"/>
      <c r="QSU41" s="691"/>
      <c r="QSV41" s="691"/>
      <c r="QSW41" s="691"/>
      <c r="QSX41" s="691"/>
      <c r="QSY41" s="691"/>
      <c r="QSZ41" s="691"/>
      <c r="QTA41" s="691"/>
      <c r="QTB41" s="691"/>
      <c r="QTC41" s="691"/>
      <c r="QTD41" s="691"/>
      <c r="QTE41" s="691"/>
      <c r="QTF41" s="691"/>
      <c r="QTG41" s="691"/>
      <c r="QTH41" s="691"/>
      <c r="QTI41" s="691"/>
      <c r="QTJ41" s="691"/>
      <c r="QTK41" s="691"/>
      <c r="QTL41" s="691"/>
      <c r="QTM41" s="691"/>
      <c r="QTN41" s="691"/>
      <c r="QTO41" s="691"/>
      <c r="QTP41" s="691"/>
      <c r="QTQ41" s="691"/>
      <c r="QTR41" s="691"/>
      <c r="QTS41" s="691"/>
      <c r="QTT41" s="691"/>
      <c r="QTU41" s="691"/>
      <c r="QTV41" s="691"/>
      <c r="QTW41" s="691"/>
      <c r="QTX41" s="691"/>
      <c r="QTY41" s="691"/>
      <c r="QTZ41" s="691"/>
      <c r="QUA41" s="691"/>
      <c r="QUB41" s="691"/>
      <c r="QUC41" s="691"/>
      <c r="QUD41" s="691"/>
      <c r="QUE41" s="691"/>
      <c r="QUF41" s="691"/>
      <c r="QUG41" s="691"/>
      <c r="QUH41" s="691"/>
      <c r="QUI41" s="691"/>
      <c r="QUJ41" s="691"/>
      <c r="QUK41" s="691"/>
      <c r="QUL41" s="691"/>
      <c r="QUM41" s="691"/>
      <c r="QUN41" s="691"/>
      <c r="QUO41" s="691"/>
      <c r="QUP41" s="691"/>
      <c r="QUQ41" s="691"/>
      <c r="QUR41" s="691"/>
      <c r="QUS41" s="691"/>
      <c r="QUT41" s="691"/>
      <c r="QUU41" s="691"/>
      <c r="QUV41" s="691"/>
      <c r="QUW41" s="691"/>
      <c r="QUX41" s="691"/>
      <c r="QUY41" s="691"/>
      <c r="QUZ41" s="691"/>
      <c r="QVA41" s="691"/>
      <c r="QVB41" s="691"/>
      <c r="QVC41" s="691"/>
      <c r="QVD41" s="691"/>
      <c r="QVE41" s="691"/>
      <c r="QVF41" s="691"/>
      <c r="QVG41" s="691"/>
      <c r="QVH41" s="691"/>
      <c r="QVI41" s="691"/>
      <c r="QVJ41" s="691"/>
      <c r="QVK41" s="691"/>
      <c r="QVL41" s="691"/>
      <c r="QVM41" s="691"/>
      <c r="QVN41" s="691"/>
      <c r="QVO41" s="691"/>
      <c r="QVP41" s="691"/>
      <c r="QVQ41" s="691"/>
      <c r="QVR41" s="691"/>
      <c r="QVS41" s="691"/>
      <c r="QVT41" s="691"/>
      <c r="QVU41" s="691"/>
      <c r="QVV41" s="691"/>
      <c r="QVW41" s="691"/>
      <c r="QVX41" s="691"/>
      <c r="QVY41" s="691"/>
      <c r="QVZ41" s="691"/>
      <c r="QWA41" s="691"/>
      <c r="QWB41" s="691"/>
      <c r="QWC41" s="691"/>
      <c r="QWD41" s="691"/>
      <c r="QWE41" s="691"/>
      <c r="QWF41" s="691"/>
      <c r="QWG41" s="691"/>
      <c r="QWH41" s="691"/>
      <c r="QWI41" s="691"/>
      <c r="QWJ41" s="691"/>
      <c r="QWK41" s="691"/>
      <c r="QWL41" s="691"/>
      <c r="QWM41" s="691"/>
      <c r="QWN41" s="691"/>
      <c r="QWO41" s="691"/>
      <c r="QWP41" s="691"/>
      <c r="QWQ41" s="691"/>
      <c r="QWR41" s="691"/>
      <c r="QWS41" s="691"/>
      <c r="QWT41" s="691"/>
      <c r="QWU41" s="691"/>
      <c r="QWV41" s="691"/>
      <c r="QWW41" s="691"/>
      <c r="QWX41" s="691"/>
      <c r="QWY41" s="691"/>
      <c r="QWZ41" s="691"/>
      <c r="QXA41" s="691"/>
      <c r="QXB41" s="691"/>
      <c r="QXC41" s="691"/>
      <c r="QXD41" s="691"/>
      <c r="QXE41" s="691"/>
      <c r="QXF41" s="691"/>
      <c r="QXG41" s="691"/>
      <c r="QXH41" s="691"/>
      <c r="QXI41" s="691"/>
      <c r="QXJ41" s="691"/>
      <c r="QXK41" s="691"/>
      <c r="QXL41" s="691"/>
      <c r="QXM41" s="691"/>
      <c r="QXN41" s="691"/>
      <c r="QXO41" s="691"/>
      <c r="QXP41" s="691"/>
      <c r="QXQ41" s="691"/>
      <c r="QXR41" s="691"/>
      <c r="QXS41" s="691"/>
      <c r="QXT41" s="691"/>
      <c r="QXU41" s="691"/>
      <c r="QXV41" s="691"/>
      <c r="QXW41" s="691"/>
      <c r="QXX41" s="691"/>
      <c r="QXY41" s="691"/>
      <c r="QXZ41" s="691"/>
      <c r="QYA41" s="691"/>
      <c r="QYB41" s="691"/>
      <c r="QYC41" s="691"/>
      <c r="QYD41" s="691"/>
      <c r="QYE41" s="691"/>
      <c r="QYF41" s="691"/>
      <c r="QYG41" s="691"/>
      <c r="QYH41" s="691"/>
      <c r="QYI41" s="691"/>
      <c r="QYJ41" s="691"/>
      <c r="QYK41" s="691"/>
      <c r="QYL41" s="691"/>
      <c r="QYM41" s="691"/>
      <c r="QYN41" s="691"/>
      <c r="QYO41" s="691"/>
      <c r="QYP41" s="691"/>
      <c r="QYQ41" s="691"/>
      <c r="QYR41" s="691"/>
      <c r="QYS41" s="691"/>
      <c r="QYT41" s="691"/>
      <c r="QYU41" s="691"/>
      <c r="QYV41" s="691"/>
      <c r="QYW41" s="691"/>
      <c r="QYX41" s="691"/>
      <c r="QYY41" s="691"/>
      <c r="QYZ41" s="691"/>
      <c r="QZA41" s="691"/>
      <c r="QZB41" s="691"/>
      <c r="QZC41" s="691"/>
      <c r="QZD41" s="691"/>
      <c r="QZE41" s="691"/>
      <c r="QZF41" s="691"/>
      <c r="QZG41" s="691"/>
      <c r="QZH41" s="691"/>
      <c r="QZI41" s="691"/>
      <c r="QZJ41" s="691"/>
      <c r="QZK41" s="691"/>
      <c r="QZL41" s="691"/>
      <c r="QZM41" s="691"/>
      <c r="QZN41" s="691"/>
      <c r="QZO41" s="691"/>
      <c r="QZP41" s="691"/>
      <c r="QZQ41" s="691"/>
      <c r="QZR41" s="691"/>
      <c r="QZS41" s="691"/>
      <c r="QZT41" s="691"/>
      <c r="QZU41" s="691"/>
      <c r="QZV41" s="691"/>
      <c r="QZW41" s="691"/>
      <c r="QZX41" s="691"/>
      <c r="QZY41" s="691"/>
      <c r="QZZ41" s="691"/>
      <c r="RAA41" s="691"/>
      <c r="RAB41" s="691"/>
      <c r="RAC41" s="691"/>
      <c r="RAD41" s="691"/>
      <c r="RAE41" s="691"/>
      <c r="RAF41" s="691"/>
      <c r="RAG41" s="691"/>
      <c r="RAH41" s="691"/>
      <c r="RAI41" s="691"/>
      <c r="RAJ41" s="691"/>
      <c r="RAK41" s="691"/>
      <c r="RAL41" s="691"/>
      <c r="RAM41" s="691"/>
      <c r="RAN41" s="691"/>
      <c r="RAO41" s="691"/>
      <c r="RAP41" s="691"/>
      <c r="RAQ41" s="691"/>
      <c r="RAR41" s="691"/>
      <c r="RAS41" s="691"/>
      <c r="RAT41" s="691"/>
      <c r="RAU41" s="691"/>
      <c r="RAV41" s="691"/>
      <c r="RAW41" s="691"/>
      <c r="RAX41" s="691"/>
      <c r="RAY41" s="691"/>
      <c r="RAZ41" s="691"/>
      <c r="RBA41" s="691"/>
      <c r="RBB41" s="691"/>
      <c r="RBC41" s="691"/>
      <c r="RBD41" s="691"/>
      <c r="RBE41" s="691"/>
      <c r="RBF41" s="691"/>
      <c r="RBG41" s="691"/>
      <c r="RBH41" s="691"/>
      <c r="RBI41" s="691"/>
      <c r="RBJ41" s="691"/>
      <c r="RBK41" s="691"/>
      <c r="RBL41" s="691"/>
      <c r="RBM41" s="691"/>
      <c r="RBN41" s="691"/>
      <c r="RBO41" s="691"/>
      <c r="RBP41" s="691"/>
      <c r="RBQ41" s="691"/>
      <c r="RBR41" s="691"/>
      <c r="RBS41" s="691"/>
      <c r="RBT41" s="691"/>
      <c r="RBU41" s="691"/>
      <c r="RBV41" s="691"/>
      <c r="RBW41" s="691"/>
      <c r="RBX41" s="691"/>
      <c r="RBY41" s="691"/>
      <c r="RBZ41" s="691"/>
      <c r="RCA41" s="691"/>
      <c r="RCB41" s="691"/>
      <c r="RCC41" s="691"/>
      <c r="RCD41" s="691"/>
      <c r="RCE41" s="691"/>
      <c r="RCF41" s="691"/>
      <c r="RCG41" s="691"/>
      <c r="RCH41" s="691"/>
      <c r="RCI41" s="691"/>
      <c r="RCJ41" s="691"/>
      <c r="RCK41" s="691"/>
      <c r="RCL41" s="691"/>
      <c r="RCM41" s="691"/>
      <c r="RCN41" s="691"/>
      <c r="RCO41" s="691"/>
      <c r="RCP41" s="691"/>
      <c r="RCQ41" s="691"/>
      <c r="RCR41" s="691"/>
      <c r="RCS41" s="691"/>
      <c r="RCT41" s="691"/>
      <c r="RCU41" s="691"/>
      <c r="RCV41" s="691"/>
      <c r="RCW41" s="691"/>
      <c r="RCX41" s="691"/>
      <c r="RCY41" s="691"/>
      <c r="RCZ41" s="691"/>
      <c r="RDA41" s="691"/>
      <c r="RDB41" s="691"/>
      <c r="RDC41" s="691"/>
      <c r="RDD41" s="691"/>
      <c r="RDE41" s="691"/>
      <c r="RDF41" s="691"/>
      <c r="RDG41" s="691"/>
      <c r="RDH41" s="691"/>
      <c r="RDI41" s="691"/>
      <c r="RDJ41" s="691"/>
      <c r="RDK41" s="691"/>
      <c r="RDL41" s="691"/>
      <c r="RDM41" s="691"/>
      <c r="RDN41" s="691"/>
      <c r="RDO41" s="691"/>
      <c r="RDP41" s="691"/>
      <c r="RDQ41" s="691"/>
      <c r="RDR41" s="691"/>
      <c r="RDS41" s="691"/>
      <c r="RDT41" s="691"/>
      <c r="RDU41" s="691"/>
      <c r="RDV41" s="691"/>
      <c r="RDW41" s="691"/>
      <c r="RDX41" s="691"/>
      <c r="RDY41" s="691"/>
      <c r="RDZ41" s="691"/>
      <c r="REA41" s="691"/>
      <c r="REB41" s="691"/>
      <c r="REC41" s="691"/>
      <c r="RED41" s="691"/>
      <c r="REE41" s="691"/>
      <c r="REF41" s="691"/>
      <c r="REG41" s="691"/>
      <c r="REH41" s="691"/>
      <c r="REI41" s="691"/>
      <c r="REJ41" s="691"/>
      <c r="REK41" s="691"/>
      <c r="REL41" s="691"/>
      <c r="REM41" s="691"/>
      <c r="REN41" s="691"/>
      <c r="REO41" s="691"/>
      <c r="REP41" s="691"/>
      <c r="REQ41" s="691"/>
      <c r="RER41" s="691"/>
      <c r="RES41" s="691"/>
      <c r="RET41" s="691"/>
      <c r="REU41" s="691"/>
      <c r="REV41" s="691"/>
      <c r="REW41" s="691"/>
      <c r="REX41" s="691"/>
      <c r="REY41" s="691"/>
      <c r="REZ41" s="691"/>
      <c r="RFA41" s="691"/>
      <c r="RFB41" s="691"/>
      <c r="RFC41" s="691"/>
      <c r="RFD41" s="691"/>
      <c r="RFE41" s="691"/>
      <c r="RFF41" s="691"/>
      <c r="RFG41" s="691"/>
      <c r="RFH41" s="691"/>
      <c r="RFI41" s="691"/>
      <c r="RFJ41" s="691"/>
      <c r="RFK41" s="691"/>
      <c r="RFL41" s="691"/>
      <c r="RFM41" s="691"/>
      <c r="RFN41" s="691"/>
      <c r="RFO41" s="691"/>
      <c r="RFP41" s="691"/>
      <c r="RFQ41" s="691"/>
      <c r="RFR41" s="691"/>
      <c r="RFS41" s="691"/>
      <c r="RFT41" s="691"/>
      <c r="RFU41" s="691"/>
      <c r="RFV41" s="691"/>
      <c r="RFW41" s="691"/>
      <c r="RFX41" s="691"/>
      <c r="RFY41" s="691"/>
      <c r="RFZ41" s="691"/>
      <c r="RGA41" s="691"/>
      <c r="RGB41" s="691"/>
      <c r="RGC41" s="691"/>
      <c r="RGD41" s="691"/>
      <c r="RGE41" s="691"/>
      <c r="RGF41" s="691"/>
      <c r="RGG41" s="691"/>
      <c r="RGH41" s="691"/>
      <c r="RGI41" s="691"/>
      <c r="RGJ41" s="691"/>
      <c r="RGK41" s="691"/>
      <c r="RGL41" s="691"/>
      <c r="RGM41" s="691"/>
      <c r="RGN41" s="691"/>
      <c r="RGO41" s="691"/>
      <c r="RGP41" s="691"/>
      <c r="RGQ41" s="691"/>
      <c r="RGR41" s="691"/>
      <c r="RGS41" s="691"/>
      <c r="RGT41" s="691"/>
      <c r="RGU41" s="691"/>
      <c r="RGV41" s="691"/>
      <c r="RGW41" s="691"/>
      <c r="RGX41" s="691"/>
      <c r="RGY41" s="691"/>
      <c r="RGZ41" s="691"/>
      <c r="RHA41" s="691"/>
      <c r="RHB41" s="691"/>
      <c r="RHC41" s="691"/>
      <c r="RHD41" s="691"/>
      <c r="RHE41" s="691"/>
      <c r="RHF41" s="691"/>
      <c r="RHG41" s="691"/>
      <c r="RHH41" s="691"/>
      <c r="RHI41" s="691"/>
      <c r="RHJ41" s="691"/>
      <c r="RHK41" s="691"/>
      <c r="RHL41" s="691"/>
      <c r="RHM41" s="691"/>
      <c r="RHN41" s="691"/>
      <c r="RHO41" s="691"/>
      <c r="RHP41" s="691"/>
      <c r="RHQ41" s="691"/>
      <c r="RHR41" s="691"/>
      <c r="RHS41" s="691"/>
      <c r="RHT41" s="691"/>
      <c r="RHU41" s="691"/>
      <c r="RHV41" s="691"/>
      <c r="RHW41" s="691"/>
      <c r="RHX41" s="691"/>
      <c r="RHY41" s="691"/>
      <c r="RHZ41" s="691"/>
      <c r="RIA41" s="691"/>
      <c r="RIB41" s="691"/>
      <c r="RIC41" s="691"/>
      <c r="RID41" s="691"/>
      <c r="RIE41" s="691"/>
      <c r="RIF41" s="691"/>
      <c r="RIG41" s="691"/>
      <c r="RIH41" s="691"/>
      <c r="RII41" s="691"/>
      <c r="RIJ41" s="691"/>
      <c r="RIK41" s="691"/>
      <c r="RIL41" s="691"/>
      <c r="RIM41" s="691"/>
      <c r="RIN41" s="691"/>
      <c r="RIO41" s="691"/>
      <c r="RIP41" s="691"/>
      <c r="RIQ41" s="691"/>
      <c r="RIR41" s="691"/>
      <c r="RIS41" s="691"/>
      <c r="RIT41" s="691"/>
      <c r="RIU41" s="691"/>
      <c r="RIV41" s="691"/>
      <c r="RIW41" s="691"/>
      <c r="RIX41" s="691"/>
      <c r="RIY41" s="691"/>
      <c r="RIZ41" s="691"/>
      <c r="RJA41" s="691"/>
      <c r="RJB41" s="691"/>
      <c r="RJC41" s="691"/>
      <c r="RJD41" s="691"/>
      <c r="RJE41" s="691"/>
      <c r="RJF41" s="691"/>
      <c r="RJG41" s="691"/>
      <c r="RJH41" s="691"/>
      <c r="RJI41" s="691"/>
      <c r="RJJ41" s="691"/>
      <c r="RJK41" s="691"/>
      <c r="RJL41" s="691"/>
      <c r="RJM41" s="691"/>
      <c r="RJN41" s="691"/>
      <c r="RJO41" s="691"/>
      <c r="RJP41" s="691"/>
      <c r="RJQ41" s="691"/>
      <c r="RJR41" s="691"/>
      <c r="RJS41" s="691"/>
      <c r="RJT41" s="691"/>
      <c r="RJU41" s="691"/>
      <c r="RJV41" s="691"/>
      <c r="RJW41" s="691"/>
      <c r="RJX41" s="691"/>
      <c r="RJY41" s="691"/>
      <c r="RJZ41" s="691"/>
      <c r="RKA41" s="691"/>
      <c r="RKB41" s="691"/>
      <c r="RKC41" s="691"/>
      <c r="RKD41" s="691"/>
      <c r="RKE41" s="691"/>
      <c r="RKF41" s="691"/>
      <c r="RKG41" s="691"/>
      <c r="RKH41" s="691"/>
      <c r="RKI41" s="691"/>
      <c r="RKJ41" s="691"/>
      <c r="RKK41" s="691"/>
      <c r="RKL41" s="691"/>
      <c r="RKM41" s="691"/>
      <c r="RKN41" s="691"/>
      <c r="RKO41" s="691"/>
      <c r="RKP41" s="691"/>
      <c r="RKQ41" s="691"/>
      <c r="RKR41" s="691"/>
      <c r="RKS41" s="691"/>
      <c r="RKT41" s="691"/>
      <c r="RKU41" s="691"/>
      <c r="RKV41" s="691"/>
      <c r="RKW41" s="691"/>
      <c r="RKX41" s="691"/>
      <c r="RKY41" s="691"/>
      <c r="RKZ41" s="691"/>
      <c r="RLA41" s="691"/>
      <c r="RLB41" s="691"/>
      <c r="RLC41" s="691"/>
      <c r="RLD41" s="691"/>
      <c r="RLE41" s="691"/>
      <c r="RLF41" s="691"/>
      <c r="RLG41" s="691"/>
      <c r="RLH41" s="691"/>
      <c r="RLI41" s="691"/>
      <c r="RLJ41" s="691"/>
      <c r="RLK41" s="691"/>
      <c r="RLL41" s="691"/>
      <c r="RLM41" s="691"/>
      <c r="RLN41" s="691"/>
      <c r="RLO41" s="691"/>
      <c r="RLP41" s="691"/>
      <c r="RLQ41" s="691"/>
      <c r="RLR41" s="691"/>
      <c r="RLS41" s="691"/>
      <c r="RLT41" s="691"/>
      <c r="RLU41" s="691"/>
      <c r="RLV41" s="691"/>
      <c r="RLW41" s="691"/>
      <c r="RLX41" s="691"/>
      <c r="RLY41" s="691"/>
      <c r="RLZ41" s="691"/>
      <c r="RMA41" s="691"/>
      <c r="RMB41" s="691"/>
      <c r="RMC41" s="691"/>
      <c r="RMD41" s="691"/>
      <c r="RME41" s="691"/>
      <c r="RMF41" s="691"/>
      <c r="RMG41" s="691"/>
      <c r="RMH41" s="691"/>
      <c r="RMI41" s="691"/>
      <c r="RMJ41" s="691"/>
      <c r="RMK41" s="691"/>
      <c r="RML41" s="691"/>
      <c r="RMM41" s="691"/>
      <c r="RMN41" s="691"/>
      <c r="RMO41" s="691"/>
      <c r="RMP41" s="691"/>
      <c r="RMQ41" s="691"/>
      <c r="RMR41" s="691"/>
      <c r="RMS41" s="691"/>
      <c r="RMT41" s="691"/>
      <c r="RMU41" s="691"/>
      <c r="RMV41" s="691"/>
      <c r="RMW41" s="691"/>
      <c r="RMX41" s="691"/>
      <c r="RMY41" s="691"/>
      <c r="RMZ41" s="691"/>
      <c r="RNA41" s="691"/>
      <c r="RNB41" s="691"/>
      <c r="RNC41" s="691"/>
      <c r="RND41" s="691"/>
      <c r="RNE41" s="691"/>
      <c r="RNF41" s="691"/>
      <c r="RNG41" s="691"/>
      <c r="RNH41" s="691"/>
      <c r="RNI41" s="691"/>
      <c r="RNJ41" s="691"/>
      <c r="RNK41" s="691"/>
      <c r="RNL41" s="691"/>
      <c r="RNM41" s="691"/>
      <c r="RNN41" s="691"/>
      <c r="RNO41" s="691"/>
      <c r="RNP41" s="691"/>
      <c r="RNQ41" s="691"/>
      <c r="RNR41" s="691"/>
      <c r="RNS41" s="691"/>
      <c r="RNT41" s="691"/>
      <c r="RNU41" s="691"/>
      <c r="RNV41" s="691"/>
      <c r="RNW41" s="691"/>
      <c r="RNX41" s="691"/>
      <c r="RNY41" s="691"/>
      <c r="RNZ41" s="691"/>
      <c r="ROA41" s="691"/>
      <c r="ROB41" s="691"/>
      <c r="ROC41" s="691"/>
      <c r="ROD41" s="691"/>
      <c r="ROE41" s="691"/>
      <c r="ROF41" s="691"/>
      <c r="ROG41" s="691"/>
      <c r="ROH41" s="691"/>
      <c r="ROI41" s="691"/>
      <c r="ROJ41" s="691"/>
      <c r="ROK41" s="691"/>
      <c r="ROL41" s="691"/>
      <c r="ROM41" s="691"/>
      <c r="RON41" s="691"/>
      <c r="ROO41" s="691"/>
      <c r="ROP41" s="691"/>
      <c r="ROQ41" s="691"/>
      <c r="ROR41" s="691"/>
      <c r="ROS41" s="691"/>
      <c r="ROT41" s="691"/>
      <c r="ROU41" s="691"/>
      <c r="ROV41" s="691"/>
      <c r="ROW41" s="691"/>
      <c r="ROX41" s="691"/>
      <c r="ROY41" s="691"/>
      <c r="ROZ41" s="691"/>
      <c r="RPA41" s="691"/>
      <c r="RPB41" s="691"/>
      <c r="RPC41" s="691"/>
      <c r="RPD41" s="691"/>
      <c r="RPE41" s="691"/>
      <c r="RPF41" s="691"/>
      <c r="RPG41" s="691"/>
      <c r="RPH41" s="691"/>
      <c r="RPI41" s="691"/>
      <c r="RPJ41" s="691"/>
      <c r="RPK41" s="691"/>
      <c r="RPL41" s="691"/>
      <c r="RPM41" s="691"/>
      <c r="RPN41" s="691"/>
      <c r="RPO41" s="691"/>
      <c r="RPP41" s="691"/>
      <c r="RPQ41" s="691"/>
      <c r="RPR41" s="691"/>
      <c r="RPS41" s="691"/>
      <c r="RPT41" s="691"/>
      <c r="RPU41" s="691"/>
      <c r="RPV41" s="691"/>
      <c r="RPW41" s="691"/>
      <c r="RPX41" s="691"/>
      <c r="RPY41" s="691"/>
      <c r="RPZ41" s="691"/>
      <c r="RQA41" s="691"/>
      <c r="RQB41" s="691"/>
      <c r="RQC41" s="691"/>
      <c r="RQD41" s="691"/>
      <c r="RQE41" s="691"/>
      <c r="RQF41" s="691"/>
      <c r="RQG41" s="691"/>
      <c r="RQH41" s="691"/>
      <c r="RQI41" s="691"/>
      <c r="RQJ41" s="691"/>
      <c r="RQK41" s="691"/>
      <c r="RQL41" s="691"/>
      <c r="RQM41" s="691"/>
      <c r="RQN41" s="691"/>
      <c r="RQO41" s="691"/>
      <c r="RQP41" s="691"/>
      <c r="RQQ41" s="691"/>
      <c r="RQR41" s="691"/>
      <c r="RQS41" s="691"/>
      <c r="RQT41" s="691"/>
      <c r="RQU41" s="691"/>
      <c r="RQV41" s="691"/>
      <c r="RQW41" s="691"/>
      <c r="RQX41" s="691"/>
      <c r="RQY41" s="691"/>
      <c r="RQZ41" s="691"/>
      <c r="RRA41" s="691"/>
      <c r="RRB41" s="691"/>
      <c r="RRC41" s="691"/>
      <c r="RRD41" s="691"/>
      <c r="RRE41" s="691"/>
      <c r="RRF41" s="691"/>
      <c r="RRG41" s="691"/>
      <c r="RRH41" s="691"/>
      <c r="RRI41" s="691"/>
      <c r="RRJ41" s="691"/>
      <c r="RRK41" s="691"/>
      <c r="RRL41" s="691"/>
      <c r="RRM41" s="691"/>
      <c r="RRN41" s="691"/>
      <c r="RRO41" s="691"/>
      <c r="RRP41" s="691"/>
      <c r="RRQ41" s="691"/>
      <c r="RRR41" s="691"/>
      <c r="RRS41" s="691"/>
      <c r="RRT41" s="691"/>
      <c r="RRU41" s="691"/>
      <c r="RRV41" s="691"/>
      <c r="RRW41" s="691"/>
      <c r="RRX41" s="691"/>
      <c r="RRY41" s="691"/>
      <c r="RRZ41" s="691"/>
      <c r="RSA41" s="691"/>
      <c r="RSB41" s="691"/>
      <c r="RSC41" s="691"/>
      <c r="RSD41" s="691"/>
      <c r="RSE41" s="691"/>
      <c r="RSF41" s="691"/>
      <c r="RSG41" s="691"/>
      <c r="RSH41" s="691"/>
      <c r="RSI41" s="691"/>
      <c r="RSJ41" s="691"/>
      <c r="RSK41" s="691"/>
      <c r="RSL41" s="691"/>
      <c r="RSM41" s="691"/>
      <c r="RSN41" s="691"/>
      <c r="RSO41" s="691"/>
      <c r="RSP41" s="691"/>
      <c r="RSQ41" s="691"/>
      <c r="RSR41" s="691"/>
      <c r="RSS41" s="691"/>
      <c r="RST41" s="691"/>
      <c r="RSU41" s="691"/>
      <c r="RSV41" s="691"/>
      <c r="RSW41" s="691"/>
      <c r="RSX41" s="691"/>
      <c r="RSY41" s="691"/>
      <c r="RSZ41" s="691"/>
      <c r="RTA41" s="691"/>
      <c r="RTB41" s="691"/>
      <c r="RTC41" s="691"/>
      <c r="RTD41" s="691"/>
      <c r="RTE41" s="691"/>
      <c r="RTF41" s="691"/>
      <c r="RTG41" s="691"/>
      <c r="RTH41" s="691"/>
      <c r="RTI41" s="691"/>
      <c r="RTJ41" s="691"/>
      <c r="RTK41" s="691"/>
      <c r="RTL41" s="691"/>
      <c r="RTM41" s="691"/>
      <c r="RTN41" s="691"/>
      <c r="RTO41" s="691"/>
      <c r="RTP41" s="691"/>
      <c r="RTQ41" s="691"/>
      <c r="RTR41" s="691"/>
      <c r="RTS41" s="691"/>
      <c r="RTT41" s="691"/>
      <c r="RTU41" s="691"/>
      <c r="RTV41" s="691"/>
      <c r="RTW41" s="691"/>
      <c r="RTX41" s="691"/>
      <c r="RTY41" s="691"/>
      <c r="RTZ41" s="691"/>
      <c r="RUA41" s="691"/>
      <c r="RUB41" s="691"/>
      <c r="RUC41" s="691"/>
      <c r="RUD41" s="691"/>
      <c r="RUE41" s="691"/>
      <c r="RUF41" s="691"/>
      <c r="RUG41" s="691"/>
      <c r="RUH41" s="691"/>
      <c r="RUI41" s="691"/>
      <c r="RUJ41" s="691"/>
      <c r="RUK41" s="691"/>
      <c r="RUL41" s="691"/>
      <c r="RUM41" s="691"/>
      <c r="RUN41" s="691"/>
      <c r="RUO41" s="691"/>
      <c r="RUP41" s="691"/>
      <c r="RUQ41" s="691"/>
      <c r="RUR41" s="691"/>
      <c r="RUS41" s="691"/>
      <c r="RUT41" s="691"/>
      <c r="RUU41" s="691"/>
      <c r="RUV41" s="691"/>
      <c r="RUW41" s="691"/>
      <c r="RUX41" s="691"/>
      <c r="RUY41" s="691"/>
      <c r="RUZ41" s="691"/>
      <c r="RVA41" s="691"/>
      <c r="RVB41" s="691"/>
      <c r="RVC41" s="691"/>
      <c r="RVD41" s="691"/>
      <c r="RVE41" s="691"/>
      <c r="RVF41" s="691"/>
      <c r="RVG41" s="691"/>
      <c r="RVH41" s="691"/>
      <c r="RVI41" s="691"/>
      <c r="RVJ41" s="691"/>
      <c r="RVK41" s="691"/>
      <c r="RVL41" s="691"/>
      <c r="RVM41" s="691"/>
      <c r="RVN41" s="691"/>
      <c r="RVO41" s="691"/>
      <c r="RVP41" s="691"/>
      <c r="RVQ41" s="691"/>
      <c r="RVR41" s="691"/>
      <c r="RVS41" s="691"/>
      <c r="RVT41" s="691"/>
      <c r="RVU41" s="691"/>
      <c r="RVV41" s="691"/>
      <c r="RVW41" s="691"/>
      <c r="RVX41" s="691"/>
      <c r="RVY41" s="691"/>
      <c r="RVZ41" s="691"/>
      <c r="RWA41" s="691"/>
      <c r="RWB41" s="691"/>
      <c r="RWC41" s="691"/>
      <c r="RWD41" s="691"/>
      <c r="RWE41" s="691"/>
      <c r="RWF41" s="691"/>
      <c r="RWG41" s="691"/>
      <c r="RWH41" s="691"/>
      <c r="RWI41" s="691"/>
      <c r="RWJ41" s="691"/>
      <c r="RWK41" s="691"/>
      <c r="RWL41" s="691"/>
      <c r="RWM41" s="691"/>
      <c r="RWN41" s="691"/>
      <c r="RWO41" s="691"/>
      <c r="RWP41" s="691"/>
      <c r="RWQ41" s="691"/>
      <c r="RWR41" s="691"/>
      <c r="RWS41" s="691"/>
      <c r="RWT41" s="691"/>
      <c r="RWU41" s="691"/>
      <c r="RWV41" s="691"/>
      <c r="RWW41" s="691"/>
      <c r="RWX41" s="691"/>
      <c r="RWY41" s="691"/>
      <c r="RWZ41" s="691"/>
      <c r="RXA41" s="691"/>
      <c r="RXB41" s="691"/>
      <c r="RXC41" s="691"/>
      <c r="RXD41" s="691"/>
      <c r="RXE41" s="691"/>
      <c r="RXF41" s="691"/>
      <c r="RXG41" s="691"/>
      <c r="RXH41" s="691"/>
      <c r="RXI41" s="691"/>
      <c r="RXJ41" s="691"/>
      <c r="RXK41" s="691"/>
      <c r="RXL41" s="691"/>
      <c r="RXM41" s="691"/>
      <c r="RXN41" s="691"/>
      <c r="RXO41" s="691"/>
      <c r="RXP41" s="691"/>
      <c r="RXQ41" s="691"/>
      <c r="RXR41" s="691"/>
      <c r="RXS41" s="691"/>
      <c r="RXT41" s="691"/>
      <c r="RXU41" s="691"/>
      <c r="RXV41" s="691"/>
      <c r="RXW41" s="691"/>
      <c r="RXX41" s="691"/>
      <c r="RXY41" s="691"/>
      <c r="RXZ41" s="691"/>
      <c r="RYA41" s="691"/>
      <c r="RYB41" s="691"/>
      <c r="RYC41" s="691"/>
      <c r="RYD41" s="691"/>
      <c r="RYE41" s="691"/>
      <c r="RYF41" s="691"/>
      <c r="RYG41" s="691"/>
      <c r="RYH41" s="691"/>
      <c r="RYI41" s="691"/>
      <c r="RYJ41" s="691"/>
      <c r="RYK41" s="691"/>
      <c r="RYL41" s="691"/>
      <c r="RYM41" s="691"/>
      <c r="RYN41" s="691"/>
      <c r="RYO41" s="691"/>
      <c r="RYP41" s="691"/>
      <c r="RYQ41" s="691"/>
      <c r="RYR41" s="691"/>
      <c r="RYS41" s="691"/>
      <c r="RYT41" s="691"/>
      <c r="RYU41" s="691"/>
      <c r="RYV41" s="691"/>
      <c r="RYW41" s="691"/>
      <c r="RYX41" s="691"/>
      <c r="RYY41" s="691"/>
      <c r="RYZ41" s="691"/>
      <c r="RZA41" s="691"/>
      <c r="RZB41" s="691"/>
      <c r="RZC41" s="691"/>
      <c r="RZD41" s="691"/>
      <c r="RZE41" s="691"/>
      <c r="RZF41" s="691"/>
      <c r="RZG41" s="691"/>
      <c r="RZH41" s="691"/>
      <c r="RZI41" s="691"/>
      <c r="RZJ41" s="691"/>
      <c r="RZK41" s="691"/>
      <c r="RZL41" s="691"/>
      <c r="RZM41" s="691"/>
      <c r="RZN41" s="691"/>
      <c r="RZO41" s="691"/>
      <c r="RZP41" s="691"/>
      <c r="RZQ41" s="691"/>
      <c r="RZR41" s="691"/>
      <c r="RZS41" s="691"/>
      <c r="RZT41" s="691"/>
      <c r="RZU41" s="691"/>
      <c r="RZV41" s="691"/>
      <c r="RZW41" s="691"/>
      <c r="RZX41" s="691"/>
      <c r="RZY41" s="691"/>
      <c r="RZZ41" s="691"/>
      <c r="SAA41" s="691"/>
      <c r="SAB41" s="691"/>
      <c r="SAC41" s="691"/>
      <c r="SAD41" s="691"/>
      <c r="SAE41" s="691"/>
      <c r="SAF41" s="691"/>
      <c r="SAG41" s="691"/>
      <c r="SAH41" s="691"/>
      <c r="SAI41" s="691"/>
      <c r="SAJ41" s="691"/>
      <c r="SAK41" s="691"/>
      <c r="SAL41" s="691"/>
      <c r="SAM41" s="691"/>
      <c r="SAN41" s="691"/>
      <c r="SAO41" s="691"/>
      <c r="SAP41" s="691"/>
      <c r="SAQ41" s="691"/>
      <c r="SAR41" s="691"/>
      <c r="SAS41" s="691"/>
      <c r="SAT41" s="691"/>
      <c r="SAU41" s="691"/>
      <c r="SAV41" s="691"/>
      <c r="SAW41" s="691"/>
      <c r="SAX41" s="691"/>
      <c r="SAY41" s="691"/>
      <c r="SAZ41" s="691"/>
      <c r="SBA41" s="691"/>
      <c r="SBB41" s="691"/>
      <c r="SBC41" s="691"/>
      <c r="SBD41" s="691"/>
      <c r="SBE41" s="691"/>
      <c r="SBF41" s="691"/>
      <c r="SBG41" s="691"/>
      <c r="SBH41" s="691"/>
      <c r="SBI41" s="691"/>
      <c r="SBJ41" s="691"/>
      <c r="SBK41" s="691"/>
      <c r="SBL41" s="691"/>
      <c r="SBM41" s="691"/>
      <c r="SBN41" s="691"/>
      <c r="SBO41" s="691"/>
      <c r="SBP41" s="691"/>
      <c r="SBQ41" s="691"/>
      <c r="SBR41" s="691"/>
      <c r="SBS41" s="691"/>
      <c r="SBT41" s="691"/>
      <c r="SBU41" s="691"/>
      <c r="SBV41" s="691"/>
      <c r="SBW41" s="691"/>
      <c r="SBX41" s="691"/>
      <c r="SBY41" s="691"/>
      <c r="SBZ41" s="691"/>
      <c r="SCA41" s="691"/>
      <c r="SCB41" s="691"/>
      <c r="SCC41" s="691"/>
      <c r="SCD41" s="691"/>
      <c r="SCE41" s="691"/>
      <c r="SCF41" s="691"/>
      <c r="SCG41" s="691"/>
      <c r="SCH41" s="691"/>
      <c r="SCI41" s="691"/>
      <c r="SCJ41" s="691"/>
      <c r="SCK41" s="691"/>
      <c r="SCL41" s="691"/>
      <c r="SCM41" s="691"/>
      <c r="SCN41" s="691"/>
      <c r="SCO41" s="691"/>
      <c r="SCP41" s="691"/>
      <c r="SCQ41" s="691"/>
      <c r="SCR41" s="691"/>
      <c r="SCS41" s="691"/>
      <c r="SCT41" s="691"/>
      <c r="SCU41" s="691"/>
      <c r="SCV41" s="691"/>
      <c r="SCW41" s="691"/>
      <c r="SCX41" s="691"/>
      <c r="SCY41" s="691"/>
      <c r="SCZ41" s="691"/>
      <c r="SDA41" s="691"/>
      <c r="SDB41" s="691"/>
      <c r="SDC41" s="691"/>
      <c r="SDD41" s="691"/>
      <c r="SDE41" s="691"/>
      <c r="SDF41" s="691"/>
      <c r="SDG41" s="691"/>
      <c r="SDH41" s="691"/>
      <c r="SDI41" s="691"/>
      <c r="SDJ41" s="691"/>
      <c r="SDK41" s="691"/>
      <c r="SDL41" s="691"/>
      <c r="SDM41" s="691"/>
      <c r="SDN41" s="691"/>
      <c r="SDO41" s="691"/>
      <c r="SDP41" s="691"/>
      <c r="SDQ41" s="691"/>
      <c r="SDR41" s="691"/>
      <c r="SDS41" s="691"/>
      <c r="SDT41" s="691"/>
      <c r="SDU41" s="691"/>
      <c r="SDV41" s="691"/>
      <c r="SDW41" s="691"/>
      <c r="SDX41" s="691"/>
      <c r="SDY41" s="691"/>
      <c r="SDZ41" s="691"/>
      <c r="SEA41" s="691"/>
      <c r="SEB41" s="691"/>
      <c r="SEC41" s="691"/>
      <c r="SED41" s="691"/>
      <c r="SEE41" s="691"/>
      <c r="SEF41" s="691"/>
      <c r="SEG41" s="691"/>
      <c r="SEH41" s="691"/>
      <c r="SEI41" s="691"/>
      <c r="SEJ41" s="691"/>
      <c r="SEK41" s="691"/>
      <c r="SEL41" s="691"/>
      <c r="SEM41" s="691"/>
      <c r="SEN41" s="691"/>
      <c r="SEO41" s="691"/>
      <c r="SEP41" s="691"/>
      <c r="SEQ41" s="691"/>
      <c r="SER41" s="691"/>
      <c r="SES41" s="691"/>
      <c r="SET41" s="691"/>
      <c r="SEU41" s="691"/>
      <c r="SEV41" s="691"/>
      <c r="SEW41" s="691"/>
      <c r="SEX41" s="691"/>
      <c r="SEY41" s="691"/>
      <c r="SEZ41" s="691"/>
      <c r="SFA41" s="691"/>
      <c r="SFB41" s="691"/>
      <c r="SFC41" s="691"/>
      <c r="SFD41" s="691"/>
      <c r="SFE41" s="691"/>
      <c r="SFF41" s="691"/>
      <c r="SFG41" s="691"/>
      <c r="SFH41" s="691"/>
      <c r="SFI41" s="691"/>
      <c r="SFJ41" s="691"/>
      <c r="SFK41" s="691"/>
      <c r="SFL41" s="691"/>
      <c r="SFM41" s="691"/>
      <c r="SFN41" s="691"/>
      <c r="SFO41" s="691"/>
      <c r="SFP41" s="691"/>
      <c r="SFQ41" s="691"/>
      <c r="SFR41" s="691"/>
      <c r="SFS41" s="691"/>
      <c r="SFT41" s="691"/>
      <c r="SFU41" s="691"/>
      <c r="SFV41" s="691"/>
      <c r="SFW41" s="691"/>
      <c r="SFX41" s="691"/>
      <c r="SFY41" s="691"/>
      <c r="SFZ41" s="691"/>
      <c r="SGA41" s="691"/>
      <c r="SGB41" s="691"/>
      <c r="SGC41" s="691"/>
      <c r="SGD41" s="691"/>
      <c r="SGE41" s="691"/>
      <c r="SGF41" s="691"/>
      <c r="SGG41" s="691"/>
      <c r="SGH41" s="691"/>
      <c r="SGI41" s="691"/>
      <c r="SGJ41" s="691"/>
      <c r="SGK41" s="691"/>
      <c r="SGL41" s="691"/>
      <c r="SGM41" s="691"/>
      <c r="SGN41" s="691"/>
      <c r="SGO41" s="691"/>
      <c r="SGP41" s="691"/>
      <c r="SGQ41" s="691"/>
      <c r="SGR41" s="691"/>
      <c r="SGS41" s="691"/>
      <c r="SGT41" s="691"/>
      <c r="SGU41" s="691"/>
      <c r="SGV41" s="691"/>
      <c r="SGW41" s="691"/>
      <c r="SGX41" s="691"/>
      <c r="SGY41" s="691"/>
      <c r="SGZ41" s="691"/>
      <c r="SHA41" s="691"/>
      <c r="SHB41" s="691"/>
      <c r="SHC41" s="691"/>
      <c r="SHD41" s="691"/>
      <c r="SHE41" s="691"/>
      <c r="SHF41" s="691"/>
      <c r="SHG41" s="691"/>
      <c r="SHH41" s="691"/>
      <c r="SHI41" s="691"/>
      <c r="SHJ41" s="691"/>
      <c r="SHK41" s="691"/>
      <c r="SHL41" s="691"/>
      <c r="SHM41" s="691"/>
      <c r="SHN41" s="691"/>
      <c r="SHO41" s="691"/>
      <c r="SHP41" s="691"/>
      <c r="SHQ41" s="691"/>
      <c r="SHR41" s="691"/>
      <c r="SHS41" s="691"/>
      <c r="SHT41" s="691"/>
      <c r="SHU41" s="691"/>
      <c r="SHV41" s="691"/>
      <c r="SHW41" s="691"/>
      <c r="SHX41" s="691"/>
      <c r="SHY41" s="691"/>
      <c r="SHZ41" s="691"/>
      <c r="SIA41" s="691"/>
      <c r="SIB41" s="691"/>
      <c r="SIC41" s="691"/>
      <c r="SID41" s="691"/>
      <c r="SIE41" s="691"/>
      <c r="SIF41" s="691"/>
      <c r="SIG41" s="691"/>
      <c r="SIH41" s="691"/>
      <c r="SII41" s="691"/>
      <c r="SIJ41" s="691"/>
      <c r="SIK41" s="691"/>
      <c r="SIL41" s="691"/>
      <c r="SIM41" s="691"/>
      <c r="SIN41" s="691"/>
      <c r="SIO41" s="691"/>
      <c r="SIP41" s="691"/>
      <c r="SIQ41" s="691"/>
      <c r="SIR41" s="691"/>
      <c r="SIS41" s="691"/>
      <c r="SIT41" s="691"/>
      <c r="SIU41" s="691"/>
      <c r="SIV41" s="691"/>
      <c r="SIW41" s="691"/>
      <c r="SIX41" s="691"/>
      <c r="SIY41" s="691"/>
      <c r="SIZ41" s="691"/>
      <c r="SJA41" s="691"/>
      <c r="SJB41" s="691"/>
      <c r="SJC41" s="691"/>
      <c r="SJD41" s="691"/>
      <c r="SJE41" s="691"/>
      <c r="SJF41" s="691"/>
      <c r="SJG41" s="691"/>
      <c r="SJH41" s="691"/>
      <c r="SJI41" s="691"/>
      <c r="SJJ41" s="691"/>
      <c r="SJK41" s="691"/>
      <c r="SJL41" s="691"/>
      <c r="SJM41" s="691"/>
      <c r="SJN41" s="691"/>
      <c r="SJO41" s="691"/>
      <c r="SJP41" s="691"/>
      <c r="SJQ41" s="691"/>
      <c r="SJR41" s="691"/>
      <c r="SJS41" s="691"/>
      <c r="SJT41" s="691"/>
      <c r="SJU41" s="691"/>
      <c r="SJV41" s="691"/>
      <c r="SJW41" s="691"/>
      <c r="SJX41" s="691"/>
      <c r="SJY41" s="691"/>
      <c r="SJZ41" s="691"/>
      <c r="SKA41" s="691"/>
      <c r="SKB41" s="691"/>
      <c r="SKC41" s="691"/>
      <c r="SKD41" s="691"/>
      <c r="SKE41" s="691"/>
      <c r="SKF41" s="691"/>
      <c r="SKG41" s="691"/>
      <c r="SKH41" s="691"/>
      <c r="SKI41" s="691"/>
      <c r="SKJ41" s="691"/>
      <c r="SKK41" s="691"/>
      <c r="SKL41" s="691"/>
      <c r="SKM41" s="691"/>
      <c r="SKN41" s="691"/>
      <c r="SKO41" s="691"/>
      <c r="SKP41" s="691"/>
      <c r="SKQ41" s="691"/>
      <c r="SKR41" s="691"/>
      <c r="SKS41" s="691"/>
      <c r="SKT41" s="691"/>
      <c r="SKU41" s="691"/>
      <c r="SKV41" s="691"/>
      <c r="SKW41" s="691"/>
      <c r="SKX41" s="691"/>
      <c r="SKY41" s="691"/>
      <c r="SKZ41" s="691"/>
      <c r="SLA41" s="691"/>
      <c r="SLB41" s="691"/>
      <c r="SLC41" s="691"/>
      <c r="SLD41" s="691"/>
      <c r="SLE41" s="691"/>
      <c r="SLF41" s="691"/>
      <c r="SLG41" s="691"/>
      <c r="SLH41" s="691"/>
      <c r="SLI41" s="691"/>
      <c r="SLJ41" s="691"/>
      <c r="SLK41" s="691"/>
      <c r="SLL41" s="691"/>
      <c r="SLM41" s="691"/>
      <c r="SLN41" s="691"/>
      <c r="SLO41" s="691"/>
      <c r="SLP41" s="691"/>
      <c r="SLQ41" s="691"/>
      <c r="SLR41" s="691"/>
      <c r="SLS41" s="691"/>
      <c r="SLT41" s="691"/>
      <c r="SLU41" s="691"/>
      <c r="SLV41" s="691"/>
      <c r="SLW41" s="691"/>
      <c r="SLX41" s="691"/>
      <c r="SLY41" s="691"/>
      <c r="SLZ41" s="691"/>
      <c r="SMA41" s="691"/>
      <c r="SMB41" s="691"/>
      <c r="SMC41" s="691"/>
      <c r="SMD41" s="691"/>
      <c r="SME41" s="691"/>
      <c r="SMF41" s="691"/>
      <c r="SMG41" s="691"/>
      <c r="SMH41" s="691"/>
      <c r="SMI41" s="691"/>
      <c r="SMJ41" s="691"/>
      <c r="SMK41" s="691"/>
      <c r="SML41" s="691"/>
      <c r="SMM41" s="691"/>
      <c r="SMN41" s="691"/>
      <c r="SMO41" s="691"/>
      <c r="SMP41" s="691"/>
      <c r="SMQ41" s="691"/>
      <c r="SMR41" s="691"/>
      <c r="SMS41" s="691"/>
      <c r="SMT41" s="691"/>
      <c r="SMU41" s="691"/>
      <c r="SMV41" s="691"/>
      <c r="SMW41" s="691"/>
      <c r="SMX41" s="691"/>
      <c r="SMY41" s="691"/>
      <c r="SMZ41" s="691"/>
      <c r="SNA41" s="691"/>
      <c r="SNB41" s="691"/>
      <c r="SNC41" s="691"/>
      <c r="SND41" s="691"/>
      <c r="SNE41" s="691"/>
      <c r="SNF41" s="691"/>
      <c r="SNG41" s="691"/>
      <c r="SNH41" s="691"/>
      <c r="SNI41" s="691"/>
      <c r="SNJ41" s="691"/>
      <c r="SNK41" s="691"/>
      <c r="SNL41" s="691"/>
      <c r="SNM41" s="691"/>
      <c r="SNN41" s="691"/>
      <c r="SNO41" s="691"/>
      <c r="SNP41" s="691"/>
      <c r="SNQ41" s="691"/>
      <c r="SNR41" s="691"/>
      <c r="SNS41" s="691"/>
      <c r="SNT41" s="691"/>
      <c r="SNU41" s="691"/>
      <c r="SNV41" s="691"/>
      <c r="SNW41" s="691"/>
      <c r="SNX41" s="691"/>
      <c r="SNY41" s="691"/>
      <c r="SNZ41" s="691"/>
      <c r="SOA41" s="691"/>
      <c r="SOB41" s="691"/>
      <c r="SOC41" s="691"/>
      <c r="SOD41" s="691"/>
      <c r="SOE41" s="691"/>
      <c r="SOF41" s="691"/>
      <c r="SOG41" s="691"/>
      <c r="SOH41" s="691"/>
      <c r="SOI41" s="691"/>
      <c r="SOJ41" s="691"/>
      <c r="SOK41" s="691"/>
      <c r="SOL41" s="691"/>
      <c r="SOM41" s="691"/>
      <c r="SON41" s="691"/>
      <c r="SOO41" s="691"/>
      <c r="SOP41" s="691"/>
      <c r="SOQ41" s="691"/>
      <c r="SOR41" s="691"/>
      <c r="SOS41" s="691"/>
      <c r="SOT41" s="691"/>
      <c r="SOU41" s="691"/>
      <c r="SOV41" s="691"/>
      <c r="SOW41" s="691"/>
      <c r="SOX41" s="691"/>
      <c r="SOY41" s="691"/>
      <c r="SOZ41" s="691"/>
      <c r="SPA41" s="691"/>
      <c r="SPB41" s="691"/>
      <c r="SPC41" s="691"/>
      <c r="SPD41" s="691"/>
      <c r="SPE41" s="691"/>
      <c r="SPF41" s="691"/>
      <c r="SPG41" s="691"/>
      <c r="SPH41" s="691"/>
      <c r="SPI41" s="691"/>
      <c r="SPJ41" s="691"/>
      <c r="SPK41" s="691"/>
      <c r="SPL41" s="691"/>
      <c r="SPM41" s="691"/>
      <c r="SPN41" s="691"/>
      <c r="SPO41" s="691"/>
      <c r="SPP41" s="691"/>
      <c r="SPQ41" s="691"/>
      <c r="SPR41" s="691"/>
      <c r="SPS41" s="691"/>
      <c r="SPT41" s="691"/>
      <c r="SPU41" s="691"/>
      <c r="SPV41" s="691"/>
      <c r="SPW41" s="691"/>
      <c r="SPX41" s="691"/>
      <c r="SPY41" s="691"/>
      <c r="SPZ41" s="691"/>
      <c r="SQA41" s="691"/>
      <c r="SQB41" s="691"/>
      <c r="SQC41" s="691"/>
      <c r="SQD41" s="691"/>
      <c r="SQE41" s="691"/>
      <c r="SQF41" s="691"/>
      <c r="SQG41" s="691"/>
      <c r="SQH41" s="691"/>
      <c r="SQI41" s="691"/>
      <c r="SQJ41" s="691"/>
      <c r="SQK41" s="691"/>
      <c r="SQL41" s="691"/>
      <c r="SQM41" s="691"/>
      <c r="SQN41" s="691"/>
      <c r="SQO41" s="691"/>
      <c r="SQP41" s="691"/>
      <c r="SQQ41" s="691"/>
      <c r="SQR41" s="691"/>
      <c r="SQS41" s="691"/>
      <c r="SQT41" s="691"/>
      <c r="SQU41" s="691"/>
      <c r="SQV41" s="691"/>
      <c r="SQW41" s="691"/>
      <c r="SQX41" s="691"/>
      <c r="SQY41" s="691"/>
      <c r="SQZ41" s="691"/>
      <c r="SRA41" s="691"/>
      <c r="SRB41" s="691"/>
      <c r="SRC41" s="691"/>
      <c r="SRD41" s="691"/>
      <c r="SRE41" s="691"/>
      <c r="SRF41" s="691"/>
      <c r="SRG41" s="691"/>
      <c r="SRH41" s="691"/>
      <c r="SRI41" s="691"/>
      <c r="SRJ41" s="691"/>
      <c r="SRK41" s="691"/>
      <c r="SRL41" s="691"/>
      <c r="SRM41" s="691"/>
      <c r="SRN41" s="691"/>
      <c r="SRO41" s="691"/>
      <c r="SRP41" s="691"/>
      <c r="SRQ41" s="691"/>
      <c r="SRR41" s="691"/>
      <c r="SRS41" s="691"/>
      <c r="SRT41" s="691"/>
      <c r="SRU41" s="691"/>
      <c r="SRV41" s="691"/>
      <c r="SRW41" s="691"/>
      <c r="SRX41" s="691"/>
      <c r="SRY41" s="691"/>
      <c r="SRZ41" s="691"/>
      <c r="SSA41" s="691"/>
      <c r="SSB41" s="691"/>
      <c r="SSC41" s="691"/>
      <c r="SSD41" s="691"/>
      <c r="SSE41" s="691"/>
      <c r="SSF41" s="691"/>
      <c r="SSG41" s="691"/>
      <c r="SSH41" s="691"/>
      <c r="SSI41" s="691"/>
      <c r="SSJ41" s="691"/>
      <c r="SSK41" s="691"/>
      <c r="SSL41" s="691"/>
      <c r="SSM41" s="691"/>
      <c r="SSN41" s="691"/>
      <c r="SSO41" s="691"/>
      <c r="SSP41" s="691"/>
      <c r="SSQ41" s="691"/>
      <c r="SSR41" s="691"/>
      <c r="SSS41" s="691"/>
      <c r="SST41" s="691"/>
      <c r="SSU41" s="691"/>
      <c r="SSV41" s="691"/>
      <c r="SSW41" s="691"/>
      <c r="SSX41" s="691"/>
      <c r="SSY41" s="691"/>
      <c r="SSZ41" s="691"/>
      <c r="STA41" s="691"/>
      <c r="STB41" s="691"/>
      <c r="STC41" s="691"/>
      <c r="STD41" s="691"/>
      <c r="STE41" s="691"/>
      <c r="STF41" s="691"/>
      <c r="STG41" s="691"/>
      <c r="STH41" s="691"/>
      <c r="STI41" s="691"/>
      <c r="STJ41" s="691"/>
      <c r="STK41" s="691"/>
      <c r="STL41" s="691"/>
      <c r="STM41" s="691"/>
      <c r="STN41" s="691"/>
      <c r="STO41" s="691"/>
      <c r="STP41" s="691"/>
      <c r="STQ41" s="691"/>
      <c r="STR41" s="691"/>
      <c r="STS41" s="691"/>
      <c r="STT41" s="691"/>
      <c r="STU41" s="691"/>
      <c r="STV41" s="691"/>
      <c r="STW41" s="691"/>
      <c r="STX41" s="691"/>
      <c r="STY41" s="691"/>
      <c r="STZ41" s="691"/>
      <c r="SUA41" s="691"/>
      <c r="SUB41" s="691"/>
      <c r="SUC41" s="691"/>
      <c r="SUD41" s="691"/>
      <c r="SUE41" s="691"/>
      <c r="SUF41" s="691"/>
      <c r="SUG41" s="691"/>
      <c r="SUH41" s="691"/>
      <c r="SUI41" s="691"/>
      <c r="SUJ41" s="691"/>
      <c r="SUK41" s="691"/>
      <c r="SUL41" s="691"/>
      <c r="SUM41" s="691"/>
      <c r="SUN41" s="691"/>
      <c r="SUO41" s="691"/>
      <c r="SUP41" s="691"/>
      <c r="SUQ41" s="691"/>
      <c r="SUR41" s="691"/>
      <c r="SUS41" s="691"/>
      <c r="SUT41" s="691"/>
      <c r="SUU41" s="691"/>
      <c r="SUV41" s="691"/>
      <c r="SUW41" s="691"/>
      <c r="SUX41" s="691"/>
      <c r="SUY41" s="691"/>
      <c r="SUZ41" s="691"/>
      <c r="SVA41" s="691"/>
      <c r="SVB41" s="691"/>
      <c r="SVC41" s="691"/>
      <c r="SVD41" s="691"/>
      <c r="SVE41" s="691"/>
      <c r="SVF41" s="691"/>
      <c r="SVG41" s="691"/>
      <c r="SVH41" s="691"/>
      <c r="SVI41" s="691"/>
      <c r="SVJ41" s="691"/>
      <c r="SVK41" s="691"/>
      <c r="SVL41" s="691"/>
      <c r="SVM41" s="691"/>
      <c r="SVN41" s="691"/>
      <c r="SVO41" s="691"/>
      <c r="SVP41" s="691"/>
      <c r="SVQ41" s="691"/>
      <c r="SVR41" s="691"/>
      <c r="SVS41" s="691"/>
      <c r="SVT41" s="691"/>
      <c r="SVU41" s="691"/>
      <c r="SVV41" s="691"/>
      <c r="SVW41" s="691"/>
      <c r="SVX41" s="691"/>
      <c r="SVY41" s="691"/>
      <c r="SVZ41" s="691"/>
      <c r="SWA41" s="691"/>
      <c r="SWB41" s="691"/>
      <c r="SWC41" s="691"/>
      <c r="SWD41" s="691"/>
      <c r="SWE41" s="691"/>
      <c r="SWF41" s="691"/>
      <c r="SWG41" s="691"/>
      <c r="SWH41" s="691"/>
      <c r="SWI41" s="691"/>
      <c r="SWJ41" s="691"/>
      <c r="SWK41" s="691"/>
      <c r="SWL41" s="691"/>
      <c r="SWM41" s="691"/>
      <c r="SWN41" s="691"/>
      <c r="SWO41" s="691"/>
      <c r="SWP41" s="691"/>
      <c r="SWQ41" s="691"/>
      <c r="SWR41" s="691"/>
      <c r="SWS41" s="691"/>
      <c r="SWT41" s="691"/>
      <c r="SWU41" s="691"/>
      <c r="SWV41" s="691"/>
      <c r="SWW41" s="691"/>
      <c r="SWX41" s="691"/>
      <c r="SWY41" s="691"/>
      <c r="SWZ41" s="691"/>
      <c r="SXA41" s="691"/>
      <c r="SXB41" s="691"/>
      <c r="SXC41" s="691"/>
      <c r="SXD41" s="691"/>
      <c r="SXE41" s="691"/>
      <c r="SXF41" s="691"/>
      <c r="SXG41" s="691"/>
      <c r="SXH41" s="691"/>
      <c r="SXI41" s="691"/>
      <c r="SXJ41" s="691"/>
      <c r="SXK41" s="691"/>
      <c r="SXL41" s="691"/>
      <c r="SXM41" s="691"/>
      <c r="SXN41" s="691"/>
      <c r="SXO41" s="691"/>
      <c r="SXP41" s="691"/>
      <c r="SXQ41" s="691"/>
      <c r="SXR41" s="691"/>
      <c r="SXS41" s="691"/>
      <c r="SXT41" s="691"/>
      <c r="SXU41" s="691"/>
      <c r="SXV41" s="691"/>
      <c r="SXW41" s="691"/>
      <c r="SXX41" s="691"/>
      <c r="SXY41" s="691"/>
      <c r="SXZ41" s="691"/>
      <c r="SYA41" s="691"/>
      <c r="SYB41" s="691"/>
      <c r="SYC41" s="691"/>
      <c r="SYD41" s="691"/>
      <c r="SYE41" s="691"/>
      <c r="SYF41" s="691"/>
      <c r="SYG41" s="691"/>
      <c r="SYH41" s="691"/>
      <c r="SYI41" s="691"/>
      <c r="SYJ41" s="691"/>
      <c r="SYK41" s="691"/>
      <c r="SYL41" s="691"/>
      <c r="SYM41" s="691"/>
      <c r="SYN41" s="691"/>
      <c r="SYO41" s="691"/>
      <c r="SYP41" s="691"/>
      <c r="SYQ41" s="691"/>
      <c r="SYR41" s="691"/>
      <c r="SYS41" s="691"/>
      <c r="SYT41" s="691"/>
      <c r="SYU41" s="691"/>
      <c r="SYV41" s="691"/>
      <c r="SYW41" s="691"/>
      <c r="SYX41" s="691"/>
      <c r="SYY41" s="691"/>
      <c r="SYZ41" s="691"/>
      <c r="SZA41" s="691"/>
      <c r="SZB41" s="691"/>
      <c r="SZC41" s="691"/>
      <c r="SZD41" s="691"/>
      <c r="SZE41" s="691"/>
      <c r="SZF41" s="691"/>
      <c r="SZG41" s="691"/>
      <c r="SZH41" s="691"/>
      <c r="SZI41" s="691"/>
      <c r="SZJ41" s="691"/>
      <c r="SZK41" s="691"/>
      <c r="SZL41" s="691"/>
      <c r="SZM41" s="691"/>
      <c r="SZN41" s="691"/>
      <c r="SZO41" s="691"/>
      <c r="SZP41" s="691"/>
      <c r="SZQ41" s="691"/>
      <c r="SZR41" s="691"/>
      <c r="SZS41" s="691"/>
      <c r="SZT41" s="691"/>
      <c r="SZU41" s="691"/>
      <c r="SZV41" s="691"/>
      <c r="SZW41" s="691"/>
      <c r="SZX41" s="691"/>
      <c r="SZY41" s="691"/>
      <c r="SZZ41" s="691"/>
      <c r="TAA41" s="691"/>
      <c r="TAB41" s="691"/>
      <c r="TAC41" s="691"/>
      <c r="TAD41" s="691"/>
      <c r="TAE41" s="691"/>
      <c r="TAF41" s="691"/>
      <c r="TAG41" s="691"/>
      <c r="TAH41" s="691"/>
      <c r="TAI41" s="691"/>
      <c r="TAJ41" s="691"/>
      <c r="TAK41" s="691"/>
      <c r="TAL41" s="691"/>
      <c r="TAM41" s="691"/>
      <c r="TAN41" s="691"/>
      <c r="TAO41" s="691"/>
      <c r="TAP41" s="691"/>
      <c r="TAQ41" s="691"/>
      <c r="TAR41" s="691"/>
      <c r="TAS41" s="691"/>
      <c r="TAT41" s="691"/>
      <c r="TAU41" s="691"/>
      <c r="TAV41" s="691"/>
      <c r="TAW41" s="691"/>
      <c r="TAX41" s="691"/>
      <c r="TAY41" s="691"/>
      <c r="TAZ41" s="691"/>
      <c r="TBA41" s="691"/>
      <c r="TBB41" s="691"/>
      <c r="TBC41" s="691"/>
      <c r="TBD41" s="691"/>
      <c r="TBE41" s="691"/>
      <c r="TBF41" s="691"/>
      <c r="TBG41" s="691"/>
      <c r="TBH41" s="691"/>
      <c r="TBI41" s="691"/>
      <c r="TBJ41" s="691"/>
      <c r="TBK41" s="691"/>
      <c r="TBL41" s="691"/>
      <c r="TBM41" s="691"/>
      <c r="TBN41" s="691"/>
      <c r="TBO41" s="691"/>
      <c r="TBP41" s="691"/>
      <c r="TBQ41" s="691"/>
      <c r="TBR41" s="691"/>
      <c r="TBS41" s="691"/>
      <c r="TBT41" s="691"/>
      <c r="TBU41" s="691"/>
      <c r="TBV41" s="691"/>
      <c r="TBW41" s="691"/>
      <c r="TBX41" s="691"/>
      <c r="TBY41" s="691"/>
      <c r="TBZ41" s="691"/>
      <c r="TCA41" s="691"/>
      <c r="TCB41" s="691"/>
      <c r="TCC41" s="691"/>
      <c r="TCD41" s="691"/>
      <c r="TCE41" s="691"/>
      <c r="TCF41" s="691"/>
      <c r="TCG41" s="691"/>
      <c r="TCH41" s="691"/>
      <c r="TCI41" s="691"/>
      <c r="TCJ41" s="691"/>
      <c r="TCK41" s="691"/>
      <c r="TCL41" s="691"/>
      <c r="TCM41" s="691"/>
      <c r="TCN41" s="691"/>
      <c r="TCO41" s="691"/>
      <c r="TCP41" s="691"/>
      <c r="TCQ41" s="691"/>
      <c r="TCR41" s="691"/>
      <c r="TCS41" s="691"/>
      <c r="TCT41" s="691"/>
      <c r="TCU41" s="691"/>
      <c r="TCV41" s="691"/>
      <c r="TCW41" s="691"/>
      <c r="TCX41" s="691"/>
      <c r="TCY41" s="691"/>
      <c r="TCZ41" s="691"/>
      <c r="TDA41" s="691"/>
      <c r="TDB41" s="691"/>
      <c r="TDC41" s="691"/>
      <c r="TDD41" s="691"/>
      <c r="TDE41" s="691"/>
      <c r="TDF41" s="691"/>
      <c r="TDG41" s="691"/>
      <c r="TDH41" s="691"/>
      <c r="TDI41" s="691"/>
      <c r="TDJ41" s="691"/>
      <c r="TDK41" s="691"/>
      <c r="TDL41" s="691"/>
      <c r="TDM41" s="691"/>
      <c r="TDN41" s="691"/>
      <c r="TDO41" s="691"/>
      <c r="TDP41" s="691"/>
      <c r="TDQ41" s="691"/>
      <c r="TDR41" s="691"/>
      <c r="TDS41" s="691"/>
      <c r="TDT41" s="691"/>
      <c r="TDU41" s="691"/>
      <c r="TDV41" s="691"/>
      <c r="TDW41" s="691"/>
      <c r="TDX41" s="691"/>
      <c r="TDY41" s="691"/>
      <c r="TDZ41" s="691"/>
      <c r="TEA41" s="691"/>
      <c r="TEB41" s="691"/>
      <c r="TEC41" s="691"/>
      <c r="TED41" s="691"/>
      <c r="TEE41" s="691"/>
      <c r="TEF41" s="691"/>
      <c r="TEG41" s="691"/>
      <c r="TEH41" s="691"/>
      <c r="TEI41" s="691"/>
      <c r="TEJ41" s="691"/>
      <c r="TEK41" s="691"/>
      <c r="TEL41" s="691"/>
      <c r="TEM41" s="691"/>
      <c r="TEN41" s="691"/>
      <c r="TEO41" s="691"/>
      <c r="TEP41" s="691"/>
      <c r="TEQ41" s="691"/>
      <c r="TER41" s="691"/>
      <c r="TES41" s="691"/>
      <c r="TET41" s="691"/>
      <c r="TEU41" s="691"/>
      <c r="TEV41" s="691"/>
      <c r="TEW41" s="691"/>
      <c r="TEX41" s="691"/>
      <c r="TEY41" s="691"/>
      <c r="TEZ41" s="691"/>
      <c r="TFA41" s="691"/>
      <c r="TFB41" s="691"/>
      <c r="TFC41" s="691"/>
      <c r="TFD41" s="691"/>
      <c r="TFE41" s="691"/>
      <c r="TFF41" s="691"/>
      <c r="TFG41" s="691"/>
      <c r="TFH41" s="691"/>
      <c r="TFI41" s="691"/>
      <c r="TFJ41" s="691"/>
      <c r="TFK41" s="691"/>
      <c r="TFL41" s="691"/>
      <c r="TFM41" s="691"/>
      <c r="TFN41" s="691"/>
      <c r="TFO41" s="691"/>
      <c r="TFP41" s="691"/>
      <c r="TFQ41" s="691"/>
      <c r="TFR41" s="691"/>
      <c r="TFS41" s="691"/>
      <c r="TFT41" s="691"/>
      <c r="TFU41" s="691"/>
      <c r="TFV41" s="691"/>
      <c r="TFW41" s="691"/>
      <c r="TFX41" s="691"/>
      <c r="TFY41" s="691"/>
      <c r="TFZ41" s="691"/>
      <c r="TGA41" s="691"/>
      <c r="TGB41" s="691"/>
      <c r="TGC41" s="691"/>
      <c r="TGD41" s="691"/>
      <c r="TGE41" s="691"/>
      <c r="TGF41" s="691"/>
      <c r="TGG41" s="691"/>
      <c r="TGH41" s="691"/>
      <c r="TGI41" s="691"/>
      <c r="TGJ41" s="691"/>
      <c r="TGK41" s="691"/>
      <c r="TGL41" s="691"/>
      <c r="TGM41" s="691"/>
      <c r="TGN41" s="691"/>
      <c r="TGO41" s="691"/>
      <c r="TGP41" s="691"/>
      <c r="TGQ41" s="691"/>
      <c r="TGR41" s="691"/>
      <c r="TGS41" s="691"/>
      <c r="TGT41" s="691"/>
      <c r="TGU41" s="691"/>
      <c r="TGV41" s="691"/>
      <c r="TGW41" s="691"/>
      <c r="TGX41" s="691"/>
      <c r="TGY41" s="691"/>
      <c r="TGZ41" s="691"/>
      <c r="THA41" s="691"/>
      <c r="THB41" s="691"/>
      <c r="THC41" s="691"/>
      <c r="THD41" s="691"/>
      <c r="THE41" s="691"/>
      <c r="THF41" s="691"/>
      <c r="THG41" s="691"/>
      <c r="THH41" s="691"/>
      <c r="THI41" s="691"/>
      <c r="THJ41" s="691"/>
      <c r="THK41" s="691"/>
      <c r="THL41" s="691"/>
      <c r="THM41" s="691"/>
      <c r="THN41" s="691"/>
      <c r="THO41" s="691"/>
      <c r="THP41" s="691"/>
      <c r="THQ41" s="691"/>
      <c r="THR41" s="691"/>
      <c r="THS41" s="691"/>
      <c r="THT41" s="691"/>
      <c r="THU41" s="691"/>
      <c r="THV41" s="691"/>
      <c r="THW41" s="691"/>
      <c r="THX41" s="691"/>
      <c r="THY41" s="691"/>
      <c r="THZ41" s="691"/>
      <c r="TIA41" s="691"/>
      <c r="TIB41" s="691"/>
      <c r="TIC41" s="691"/>
      <c r="TID41" s="691"/>
      <c r="TIE41" s="691"/>
      <c r="TIF41" s="691"/>
      <c r="TIG41" s="691"/>
      <c r="TIH41" s="691"/>
      <c r="TII41" s="691"/>
      <c r="TIJ41" s="691"/>
      <c r="TIK41" s="691"/>
      <c r="TIL41" s="691"/>
      <c r="TIM41" s="691"/>
      <c r="TIN41" s="691"/>
      <c r="TIO41" s="691"/>
      <c r="TIP41" s="691"/>
      <c r="TIQ41" s="691"/>
      <c r="TIR41" s="691"/>
      <c r="TIS41" s="691"/>
      <c r="TIT41" s="691"/>
      <c r="TIU41" s="691"/>
      <c r="TIV41" s="691"/>
      <c r="TIW41" s="691"/>
      <c r="TIX41" s="691"/>
      <c r="TIY41" s="691"/>
      <c r="TIZ41" s="691"/>
      <c r="TJA41" s="691"/>
      <c r="TJB41" s="691"/>
      <c r="TJC41" s="691"/>
      <c r="TJD41" s="691"/>
      <c r="TJE41" s="691"/>
      <c r="TJF41" s="691"/>
      <c r="TJG41" s="691"/>
      <c r="TJH41" s="691"/>
      <c r="TJI41" s="691"/>
      <c r="TJJ41" s="691"/>
      <c r="TJK41" s="691"/>
      <c r="TJL41" s="691"/>
      <c r="TJM41" s="691"/>
      <c r="TJN41" s="691"/>
      <c r="TJO41" s="691"/>
      <c r="TJP41" s="691"/>
      <c r="TJQ41" s="691"/>
      <c r="TJR41" s="691"/>
      <c r="TJS41" s="691"/>
      <c r="TJT41" s="691"/>
      <c r="TJU41" s="691"/>
      <c r="TJV41" s="691"/>
      <c r="TJW41" s="691"/>
      <c r="TJX41" s="691"/>
      <c r="TJY41" s="691"/>
      <c r="TJZ41" s="691"/>
      <c r="TKA41" s="691"/>
      <c r="TKB41" s="691"/>
      <c r="TKC41" s="691"/>
      <c r="TKD41" s="691"/>
      <c r="TKE41" s="691"/>
      <c r="TKF41" s="691"/>
      <c r="TKG41" s="691"/>
      <c r="TKH41" s="691"/>
      <c r="TKI41" s="691"/>
      <c r="TKJ41" s="691"/>
      <c r="TKK41" s="691"/>
      <c r="TKL41" s="691"/>
      <c r="TKM41" s="691"/>
      <c r="TKN41" s="691"/>
      <c r="TKO41" s="691"/>
      <c r="TKP41" s="691"/>
      <c r="TKQ41" s="691"/>
      <c r="TKR41" s="691"/>
      <c r="TKS41" s="691"/>
      <c r="TKT41" s="691"/>
      <c r="TKU41" s="691"/>
      <c r="TKV41" s="691"/>
      <c r="TKW41" s="691"/>
      <c r="TKX41" s="691"/>
      <c r="TKY41" s="691"/>
      <c r="TKZ41" s="691"/>
      <c r="TLA41" s="691"/>
      <c r="TLB41" s="691"/>
      <c r="TLC41" s="691"/>
      <c r="TLD41" s="691"/>
      <c r="TLE41" s="691"/>
      <c r="TLF41" s="691"/>
      <c r="TLG41" s="691"/>
      <c r="TLH41" s="691"/>
      <c r="TLI41" s="691"/>
      <c r="TLJ41" s="691"/>
      <c r="TLK41" s="691"/>
      <c r="TLL41" s="691"/>
      <c r="TLM41" s="691"/>
      <c r="TLN41" s="691"/>
      <c r="TLO41" s="691"/>
      <c r="TLP41" s="691"/>
      <c r="TLQ41" s="691"/>
      <c r="TLR41" s="691"/>
      <c r="TLS41" s="691"/>
      <c r="TLT41" s="691"/>
      <c r="TLU41" s="691"/>
      <c r="TLV41" s="691"/>
      <c r="TLW41" s="691"/>
      <c r="TLX41" s="691"/>
      <c r="TLY41" s="691"/>
      <c r="TLZ41" s="691"/>
      <c r="TMA41" s="691"/>
      <c r="TMB41" s="691"/>
      <c r="TMC41" s="691"/>
      <c r="TMD41" s="691"/>
      <c r="TME41" s="691"/>
      <c r="TMF41" s="691"/>
      <c r="TMG41" s="691"/>
      <c r="TMH41" s="691"/>
      <c r="TMI41" s="691"/>
      <c r="TMJ41" s="691"/>
      <c r="TMK41" s="691"/>
      <c r="TML41" s="691"/>
      <c r="TMM41" s="691"/>
      <c r="TMN41" s="691"/>
      <c r="TMO41" s="691"/>
      <c r="TMP41" s="691"/>
      <c r="TMQ41" s="691"/>
      <c r="TMR41" s="691"/>
      <c r="TMS41" s="691"/>
      <c r="TMT41" s="691"/>
      <c r="TMU41" s="691"/>
      <c r="TMV41" s="691"/>
      <c r="TMW41" s="691"/>
      <c r="TMX41" s="691"/>
      <c r="TMY41" s="691"/>
      <c r="TMZ41" s="691"/>
      <c r="TNA41" s="691"/>
      <c r="TNB41" s="691"/>
      <c r="TNC41" s="691"/>
      <c r="TND41" s="691"/>
      <c r="TNE41" s="691"/>
      <c r="TNF41" s="691"/>
      <c r="TNG41" s="691"/>
      <c r="TNH41" s="691"/>
      <c r="TNI41" s="691"/>
      <c r="TNJ41" s="691"/>
      <c r="TNK41" s="691"/>
      <c r="TNL41" s="691"/>
      <c r="TNM41" s="691"/>
      <c r="TNN41" s="691"/>
      <c r="TNO41" s="691"/>
      <c r="TNP41" s="691"/>
      <c r="TNQ41" s="691"/>
      <c r="TNR41" s="691"/>
      <c r="TNS41" s="691"/>
      <c r="TNT41" s="691"/>
      <c r="TNU41" s="691"/>
      <c r="TNV41" s="691"/>
      <c r="TNW41" s="691"/>
      <c r="TNX41" s="691"/>
      <c r="TNY41" s="691"/>
      <c r="TNZ41" s="691"/>
      <c r="TOA41" s="691"/>
      <c r="TOB41" s="691"/>
      <c r="TOC41" s="691"/>
      <c r="TOD41" s="691"/>
      <c r="TOE41" s="691"/>
      <c r="TOF41" s="691"/>
      <c r="TOG41" s="691"/>
      <c r="TOH41" s="691"/>
      <c r="TOI41" s="691"/>
      <c r="TOJ41" s="691"/>
      <c r="TOK41" s="691"/>
      <c r="TOL41" s="691"/>
      <c r="TOM41" s="691"/>
      <c r="TON41" s="691"/>
      <c r="TOO41" s="691"/>
      <c r="TOP41" s="691"/>
      <c r="TOQ41" s="691"/>
      <c r="TOR41" s="691"/>
      <c r="TOS41" s="691"/>
      <c r="TOT41" s="691"/>
      <c r="TOU41" s="691"/>
      <c r="TOV41" s="691"/>
      <c r="TOW41" s="691"/>
      <c r="TOX41" s="691"/>
      <c r="TOY41" s="691"/>
      <c r="TOZ41" s="691"/>
      <c r="TPA41" s="691"/>
      <c r="TPB41" s="691"/>
      <c r="TPC41" s="691"/>
      <c r="TPD41" s="691"/>
      <c r="TPE41" s="691"/>
      <c r="TPF41" s="691"/>
      <c r="TPG41" s="691"/>
      <c r="TPH41" s="691"/>
      <c r="TPI41" s="691"/>
      <c r="TPJ41" s="691"/>
      <c r="TPK41" s="691"/>
      <c r="TPL41" s="691"/>
      <c r="TPM41" s="691"/>
      <c r="TPN41" s="691"/>
      <c r="TPO41" s="691"/>
      <c r="TPP41" s="691"/>
      <c r="TPQ41" s="691"/>
      <c r="TPR41" s="691"/>
      <c r="TPS41" s="691"/>
      <c r="TPT41" s="691"/>
      <c r="TPU41" s="691"/>
      <c r="TPV41" s="691"/>
      <c r="TPW41" s="691"/>
      <c r="TPX41" s="691"/>
      <c r="TPY41" s="691"/>
      <c r="TPZ41" s="691"/>
      <c r="TQA41" s="691"/>
      <c r="TQB41" s="691"/>
      <c r="TQC41" s="691"/>
      <c r="TQD41" s="691"/>
      <c r="TQE41" s="691"/>
      <c r="TQF41" s="691"/>
      <c r="TQG41" s="691"/>
      <c r="TQH41" s="691"/>
      <c r="TQI41" s="691"/>
      <c r="TQJ41" s="691"/>
      <c r="TQK41" s="691"/>
      <c r="TQL41" s="691"/>
      <c r="TQM41" s="691"/>
      <c r="TQN41" s="691"/>
      <c r="TQO41" s="691"/>
      <c r="TQP41" s="691"/>
      <c r="TQQ41" s="691"/>
      <c r="TQR41" s="691"/>
      <c r="TQS41" s="691"/>
      <c r="TQT41" s="691"/>
      <c r="TQU41" s="691"/>
      <c r="TQV41" s="691"/>
      <c r="TQW41" s="691"/>
      <c r="TQX41" s="691"/>
      <c r="TQY41" s="691"/>
      <c r="TQZ41" s="691"/>
      <c r="TRA41" s="691"/>
      <c r="TRB41" s="691"/>
      <c r="TRC41" s="691"/>
      <c r="TRD41" s="691"/>
      <c r="TRE41" s="691"/>
      <c r="TRF41" s="691"/>
      <c r="TRG41" s="691"/>
      <c r="TRH41" s="691"/>
      <c r="TRI41" s="691"/>
      <c r="TRJ41" s="691"/>
      <c r="TRK41" s="691"/>
      <c r="TRL41" s="691"/>
      <c r="TRM41" s="691"/>
      <c r="TRN41" s="691"/>
      <c r="TRO41" s="691"/>
      <c r="TRP41" s="691"/>
      <c r="TRQ41" s="691"/>
      <c r="TRR41" s="691"/>
      <c r="TRS41" s="691"/>
      <c r="TRT41" s="691"/>
      <c r="TRU41" s="691"/>
      <c r="TRV41" s="691"/>
      <c r="TRW41" s="691"/>
      <c r="TRX41" s="691"/>
      <c r="TRY41" s="691"/>
      <c r="TRZ41" s="691"/>
      <c r="TSA41" s="691"/>
      <c r="TSB41" s="691"/>
      <c r="TSC41" s="691"/>
      <c r="TSD41" s="691"/>
      <c r="TSE41" s="691"/>
      <c r="TSF41" s="691"/>
      <c r="TSG41" s="691"/>
      <c r="TSH41" s="691"/>
      <c r="TSI41" s="691"/>
      <c r="TSJ41" s="691"/>
      <c r="TSK41" s="691"/>
      <c r="TSL41" s="691"/>
      <c r="TSM41" s="691"/>
      <c r="TSN41" s="691"/>
      <c r="TSO41" s="691"/>
      <c r="TSP41" s="691"/>
      <c r="TSQ41" s="691"/>
      <c r="TSR41" s="691"/>
      <c r="TSS41" s="691"/>
      <c r="TST41" s="691"/>
      <c r="TSU41" s="691"/>
      <c r="TSV41" s="691"/>
      <c r="TSW41" s="691"/>
      <c r="TSX41" s="691"/>
      <c r="TSY41" s="691"/>
      <c r="TSZ41" s="691"/>
      <c r="TTA41" s="691"/>
      <c r="TTB41" s="691"/>
      <c r="TTC41" s="691"/>
      <c r="TTD41" s="691"/>
      <c r="TTE41" s="691"/>
      <c r="TTF41" s="691"/>
      <c r="TTG41" s="691"/>
      <c r="TTH41" s="691"/>
      <c r="TTI41" s="691"/>
      <c r="TTJ41" s="691"/>
      <c r="TTK41" s="691"/>
      <c r="TTL41" s="691"/>
      <c r="TTM41" s="691"/>
      <c r="TTN41" s="691"/>
      <c r="TTO41" s="691"/>
      <c r="TTP41" s="691"/>
      <c r="TTQ41" s="691"/>
      <c r="TTR41" s="691"/>
      <c r="TTS41" s="691"/>
      <c r="TTT41" s="691"/>
      <c r="TTU41" s="691"/>
      <c r="TTV41" s="691"/>
      <c r="TTW41" s="691"/>
      <c r="TTX41" s="691"/>
      <c r="TTY41" s="691"/>
      <c r="TTZ41" s="691"/>
      <c r="TUA41" s="691"/>
      <c r="TUB41" s="691"/>
      <c r="TUC41" s="691"/>
      <c r="TUD41" s="691"/>
      <c r="TUE41" s="691"/>
      <c r="TUF41" s="691"/>
      <c r="TUG41" s="691"/>
      <c r="TUH41" s="691"/>
      <c r="TUI41" s="691"/>
      <c r="TUJ41" s="691"/>
      <c r="TUK41" s="691"/>
      <c r="TUL41" s="691"/>
      <c r="TUM41" s="691"/>
      <c r="TUN41" s="691"/>
      <c r="TUO41" s="691"/>
      <c r="TUP41" s="691"/>
      <c r="TUQ41" s="691"/>
      <c r="TUR41" s="691"/>
      <c r="TUS41" s="691"/>
      <c r="TUT41" s="691"/>
      <c r="TUU41" s="691"/>
      <c r="TUV41" s="691"/>
      <c r="TUW41" s="691"/>
      <c r="TUX41" s="691"/>
      <c r="TUY41" s="691"/>
      <c r="TUZ41" s="691"/>
      <c r="TVA41" s="691"/>
      <c r="TVB41" s="691"/>
      <c r="TVC41" s="691"/>
      <c r="TVD41" s="691"/>
      <c r="TVE41" s="691"/>
      <c r="TVF41" s="691"/>
      <c r="TVG41" s="691"/>
      <c r="TVH41" s="691"/>
      <c r="TVI41" s="691"/>
      <c r="TVJ41" s="691"/>
      <c r="TVK41" s="691"/>
      <c r="TVL41" s="691"/>
      <c r="TVM41" s="691"/>
      <c r="TVN41" s="691"/>
      <c r="TVO41" s="691"/>
      <c r="TVP41" s="691"/>
      <c r="TVQ41" s="691"/>
      <c r="TVR41" s="691"/>
      <c r="TVS41" s="691"/>
      <c r="TVT41" s="691"/>
      <c r="TVU41" s="691"/>
      <c r="TVV41" s="691"/>
      <c r="TVW41" s="691"/>
      <c r="TVX41" s="691"/>
      <c r="TVY41" s="691"/>
      <c r="TVZ41" s="691"/>
      <c r="TWA41" s="691"/>
      <c r="TWB41" s="691"/>
      <c r="TWC41" s="691"/>
      <c r="TWD41" s="691"/>
      <c r="TWE41" s="691"/>
      <c r="TWF41" s="691"/>
      <c r="TWG41" s="691"/>
      <c r="TWH41" s="691"/>
      <c r="TWI41" s="691"/>
      <c r="TWJ41" s="691"/>
      <c r="TWK41" s="691"/>
      <c r="TWL41" s="691"/>
      <c r="TWM41" s="691"/>
      <c r="TWN41" s="691"/>
      <c r="TWO41" s="691"/>
      <c r="TWP41" s="691"/>
      <c r="TWQ41" s="691"/>
      <c r="TWR41" s="691"/>
      <c r="TWS41" s="691"/>
      <c r="TWT41" s="691"/>
      <c r="TWU41" s="691"/>
      <c r="TWV41" s="691"/>
      <c r="TWW41" s="691"/>
      <c r="TWX41" s="691"/>
      <c r="TWY41" s="691"/>
      <c r="TWZ41" s="691"/>
      <c r="TXA41" s="691"/>
      <c r="TXB41" s="691"/>
      <c r="TXC41" s="691"/>
      <c r="TXD41" s="691"/>
      <c r="TXE41" s="691"/>
      <c r="TXF41" s="691"/>
      <c r="TXG41" s="691"/>
      <c r="TXH41" s="691"/>
      <c r="TXI41" s="691"/>
      <c r="TXJ41" s="691"/>
      <c r="TXK41" s="691"/>
      <c r="TXL41" s="691"/>
      <c r="TXM41" s="691"/>
      <c r="TXN41" s="691"/>
      <c r="TXO41" s="691"/>
      <c r="TXP41" s="691"/>
      <c r="TXQ41" s="691"/>
      <c r="TXR41" s="691"/>
      <c r="TXS41" s="691"/>
      <c r="TXT41" s="691"/>
      <c r="TXU41" s="691"/>
      <c r="TXV41" s="691"/>
      <c r="TXW41" s="691"/>
      <c r="TXX41" s="691"/>
      <c r="TXY41" s="691"/>
      <c r="TXZ41" s="691"/>
      <c r="TYA41" s="691"/>
      <c r="TYB41" s="691"/>
      <c r="TYC41" s="691"/>
      <c r="TYD41" s="691"/>
      <c r="TYE41" s="691"/>
      <c r="TYF41" s="691"/>
      <c r="TYG41" s="691"/>
      <c r="TYH41" s="691"/>
      <c r="TYI41" s="691"/>
      <c r="TYJ41" s="691"/>
      <c r="TYK41" s="691"/>
      <c r="TYL41" s="691"/>
      <c r="TYM41" s="691"/>
      <c r="TYN41" s="691"/>
      <c r="TYO41" s="691"/>
      <c r="TYP41" s="691"/>
      <c r="TYQ41" s="691"/>
      <c r="TYR41" s="691"/>
      <c r="TYS41" s="691"/>
      <c r="TYT41" s="691"/>
      <c r="TYU41" s="691"/>
      <c r="TYV41" s="691"/>
      <c r="TYW41" s="691"/>
      <c r="TYX41" s="691"/>
      <c r="TYY41" s="691"/>
      <c r="TYZ41" s="691"/>
      <c r="TZA41" s="691"/>
      <c r="TZB41" s="691"/>
      <c r="TZC41" s="691"/>
      <c r="TZD41" s="691"/>
      <c r="TZE41" s="691"/>
      <c r="TZF41" s="691"/>
      <c r="TZG41" s="691"/>
      <c r="TZH41" s="691"/>
      <c r="TZI41" s="691"/>
      <c r="TZJ41" s="691"/>
      <c r="TZK41" s="691"/>
      <c r="TZL41" s="691"/>
      <c r="TZM41" s="691"/>
      <c r="TZN41" s="691"/>
      <c r="TZO41" s="691"/>
      <c r="TZP41" s="691"/>
      <c r="TZQ41" s="691"/>
      <c r="TZR41" s="691"/>
      <c r="TZS41" s="691"/>
      <c r="TZT41" s="691"/>
      <c r="TZU41" s="691"/>
      <c r="TZV41" s="691"/>
      <c r="TZW41" s="691"/>
      <c r="TZX41" s="691"/>
      <c r="TZY41" s="691"/>
      <c r="TZZ41" s="691"/>
      <c r="UAA41" s="691"/>
      <c r="UAB41" s="691"/>
      <c r="UAC41" s="691"/>
      <c r="UAD41" s="691"/>
      <c r="UAE41" s="691"/>
      <c r="UAF41" s="691"/>
      <c r="UAG41" s="691"/>
      <c r="UAH41" s="691"/>
      <c r="UAI41" s="691"/>
      <c r="UAJ41" s="691"/>
      <c r="UAK41" s="691"/>
      <c r="UAL41" s="691"/>
      <c r="UAM41" s="691"/>
      <c r="UAN41" s="691"/>
      <c r="UAO41" s="691"/>
      <c r="UAP41" s="691"/>
      <c r="UAQ41" s="691"/>
      <c r="UAR41" s="691"/>
      <c r="UAS41" s="691"/>
      <c r="UAT41" s="691"/>
      <c r="UAU41" s="691"/>
      <c r="UAV41" s="691"/>
      <c r="UAW41" s="691"/>
      <c r="UAX41" s="691"/>
      <c r="UAY41" s="691"/>
      <c r="UAZ41" s="691"/>
      <c r="UBA41" s="691"/>
      <c r="UBB41" s="691"/>
      <c r="UBC41" s="691"/>
      <c r="UBD41" s="691"/>
      <c r="UBE41" s="691"/>
      <c r="UBF41" s="691"/>
      <c r="UBG41" s="691"/>
      <c r="UBH41" s="691"/>
      <c r="UBI41" s="691"/>
      <c r="UBJ41" s="691"/>
      <c r="UBK41" s="691"/>
      <c r="UBL41" s="691"/>
      <c r="UBM41" s="691"/>
      <c r="UBN41" s="691"/>
      <c r="UBO41" s="691"/>
      <c r="UBP41" s="691"/>
      <c r="UBQ41" s="691"/>
      <c r="UBR41" s="691"/>
      <c r="UBS41" s="691"/>
      <c r="UBT41" s="691"/>
      <c r="UBU41" s="691"/>
      <c r="UBV41" s="691"/>
      <c r="UBW41" s="691"/>
      <c r="UBX41" s="691"/>
      <c r="UBY41" s="691"/>
      <c r="UBZ41" s="691"/>
      <c r="UCA41" s="691"/>
      <c r="UCB41" s="691"/>
      <c r="UCC41" s="691"/>
      <c r="UCD41" s="691"/>
      <c r="UCE41" s="691"/>
      <c r="UCF41" s="691"/>
      <c r="UCG41" s="691"/>
      <c r="UCH41" s="691"/>
      <c r="UCI41" s="691"/>
      <c r="UCJ41" s="691"/>
      <c r="UCK41" s="691"/>
      <c r="UCL41" s="691"/>
      <c r="UCM41" s="691"/>
      <c r="UCN41" s="691"/>
      <c r="UCO41" s="691"/>
      <c r="UCP41" s="691"/>
      <c r="UCQ41" s="691"/>
      <c r="UCR41" s="691"/>
      <c r="UCS41" s="691"/>
      <c r="UCT41" s="691"/>
      <c r="UCU41" s="691"/>
      <c r="UCV41" s="691"/>
      <c r="UCW41" s="691"/>
      <c r="UCX41" s="691"/>
      <c r="UCY41" s="691"/>
      <c r="UCZ41" s="691"/>
      <c r="UDA41" s="691"/>
      <c r="UDB41" s="691"/>
      <c r="UDC41" s="691"/>
      <c r="UDD41" s="691"/>
      <c r="UDE41" s="691"/>
      <c r="UDF41" s="691"/>
      <c r="UDG41" s="691"/>
      <c r="UDH41" s="691"/>
      <c r="UDI41" s="691"/>
      <c r="UDJ41" s="691"/>
      <c r="UDK41" s="691"/>
      <c r="UDL41" s="691"/>
      <c r="UDM41" s="691"/>
      <c r="UDN41" s="691"/>
      <c r="UDO41" s="691"/>
      <c r="UDP41" s="691"/>
      <c r="UDQ41" s="691"/>
      <c r="UDR41" s="691"/>
      <c r="UDS41" s="691"/>
      <c r="UDT41" s="691"/>
      <c r="UDU41" s="691"/>
      <c r="UDV41" s="691"/>
      <c r="UDW41" s="691"/>
      <c r="UDX41" s="691"/>
      <c r="UDY41" s="691"/>
      <c r="UDZ41" s="691"/>
      <c r="UEA41" s="691"/>
      <c r="UEB41" s="691"/>
      <c r="UEC41" s="691"/>
      <c r="UED41" s="691"/>
      <c r="UEE41" s="691"/>
      <c r="UEF41" s="691"/>
      <c r="UEG41" s="691"/>
      <c r="UEH41" s="691"/>
      <c r="UEI41" s="691"/>
      <c r="UEJ41" s="691"/>
      <c r="UEK41" s="691"/>
      <c r="UEL41" s="691"/>
      <c r="UEM41" s="691"/>
      <c r="UEN41" s="691"/>
      <c r="UEO41" s="691"/>
      <c r="UEP41" s="691"/>
      <c r="UEQ41" s="691"/>
      <c r="UER41" s="691"/>
      <c r="UES41" s="691"/>
      <c r="UET41" s="691"/>
      <c r="UEU41" s="691"/>
      <c r="UEV41" s="691"/>
      <c r="UEW41" s="691"/>
      <c r="UEX41" s="691"/>
      <c r="UEY41" s="691"/>
      <c r="UEZ41" s="691"/>
      <c r="UFA41" s="691"/>
      <c r="UFB41" s="691"/>
      <c r="UFC41" s="691"/>
      <c r="UFD41" s="691"/>
      <c r="UFE41" s="691"/>
      <c r="UFF41" s="691"/>
      <c r="UFG41" s="691"/>
      <c r="UFH41" s="691"/>
      <c r="UFI41" s="691"/>
      <c r="UFJ41" s="691"/>
      <c r="UFK41" s="691"/>
      <c r="UFL41" s="691"/>
      <c r="UFM41" s="691"/>
      <c r="UFN41" s="691"/>
      <c r="UFO41" s="691"/>
      <c r="UFP41" s="691"/>
      <c r="UFQ41" s="691"/>
      <c r="UFR41" s="691"/>
      <c r="UFS41" s="691"/>
      <c r="UFT41" s="691"/>
      <c r="UFU41" s="691"/>
      <c r="UFV41" s="691"/>
      <c r="UFW41" s="691"/>
      <c r="UFX41" s="691"/>
      <c r="UFY41" s="691"/>
      <c r="UFZ41" s="691"/>
      <c r="UGA41" s="691"/>
      <c r="UGB41" s="691"/>
      <c r="UGC41" s="691"/>
      <c r="UGD41" s="691"/>
      <c r="UGE41" s="691"/>
      <c r="UGF41" s="691"/>
      <c r="UGG41" s="691"/>
      <c r="UGH41" s="691"/>
      <c r="UGI41" s="691"/>
      <c r="UGJ41" s="691"/>
      <c r="UGK41" s="691"/>
      <c r="UGL41" s="691"/>
      <c r="UGM41" s="691"/>
      <c r="UGN41" s="691"/>
      <c r="UGO41" s="691"/>
      <c r="UGP41" s="691"/>
      <c r="UGQ41" s="691"/>
      <c r="UGR41" s="691"/>
      <c r="UGS41" s="691"/>
      <c r="UGT41" s="691"/>
      <c r="UGU41" s="691"/>
      <c r="UGV41" s="691"/>
      <c r="UGW41" s="691"/>
      <c r="UGX41" s="691"/>
      <c r="UGY41" s="691"/>
      <c r="UGZ41" s="691"/>
      <c r="UHA41" s="691"/>
      <c r="UHB41" s="691"/>
      <c r="UHC41" s="691"/>
      <c r="UHD41" s="691"/>
      <c r="UHE41" s="691"/>
      <c r="UHF41" s="691"/>
      <c r="UHG41" s="691"/>
      <c r="UHH41" s="691"/>
      <c r="UHI41" s="691"/>
      <c r="UHJ41" s="691"/>
      <c r="UHK41" s="691"/>
      <c r="UHL41" s="691"/>
      <c r="UHM41" s="691"/>
      <c r="UHN41" s="691"/>
      <c r="UHO41" s="691"/>
      <c r="UHP41" s="691"/>
      <c r="UHQ41" s="691"/>
      <c r="UHR41" s="691"/>
      <c r="UHS41" s="691"/>
      <c r="UHT41" s="691"/>
      <c r="UHU41" s="691"/>
      <c r="UHV41" s="691"/>
      <c r="UHW41" s="691"/>
      <c r="UHX41" s="691"/>
      <c r="UHY41" s="691"/>
      <c r="UHZ41" s="691"/>
      <c r="UIA41" s="691"/>
      <c r="UIB41" s="691"/>
      <c r="UIC41" s="691"/>
      <c r="UID41" s="691"/>
      <c r="UIE41" s="691"/>
      <c r="UIF41" s="691"/>
      <c r="UIG41" s="691"/>
      <c r="UIH41" s="691"/>
      <c r="UII41" s="691"/>
      <c r="UIJ41" s="691"/>
      <c r="UIK41" s="691"/>
      <c r="UIL41" s="691"/>
      <c r="UIM41" s="691"/>
      <c r="UIN41" s="691"/>
      <c r="UIO41" s="691"/>
      <c r="UIP41" s="691"/>
      <c r="UIQ41" s="691"/>
      <c r="UIR41" s="691"/>
      <c r="UIS41" s="691"/>
      <c r="UIT41" s="691"/>
      <c r="UIU41" s="691"/>
      <c r="UIV41" s="691"/>
      <c r="UIW41" s="691"/>
      <c r="UIX41" s="691"/>
      <c r="UIY41" s="691"/>
      <c r="UIZ41" s="691"/>
      <c r="UJA41" s="691"/>
      <c r="UJB41" s="691"/>
      <c r="UJC41" s="691"/>
      <c r="UJD41" s="691"/>
      <c r="UJE41" s="691"/>
      <c r="UJF41" s="691"/>
      <c r="UJG41" s="691"/>
      <c r="UJH41" s="691"/>
      <c r="UJI41" s="691"/>
      <c r="UJJ41" s="691"/>
      <c r="UJK41" s="691"/>
      <c r="UJL41" s="691"/>
      <c r="UJM41" s="691"/>
      <c r="UJN41" s="691"/>
      <c r="UJO41" s="691"/>
      <c r="UJP41" s="691"/>
      <c r="UJQ41" s="691"/>
      <c r="UJR41" s="691"/>
      <c r="UJS41" s="691"/>
      <c r="UJT41" s="691"/>
      <c r="UJU41" s="691"/>
      <c r="UJV41" s="691"/>
      <c r="UJW41" s="691"/>
      <c r="UJX41" s="691"/>
      <c r="UJY41" s="691"/>
      <c r="UJZ41" s="691"/>
      <c r="UKA41" s="691"/>
      <c r="UKB41" s="691"/>
      <c r="UKC41" s="691"/>
      <c r="UKD41" s="691"/>
      <c r="UKE41" s="691"/>
      <c r="UKF41" s="691"/>
      <c r="UKG41" s="691"/>
      <c r="UKH41" s="691"/>
      <c r="UKI41" s="691"/>
      <c r="UKJ41" s="691"/>
      <c r="UKK41" s="691"/>
      <c r="UKL41" s="691"/>
      <c r="UKM41" s="691"/>
      <c r="UKN41" s="691"/>
      <c r="UKO41" s="691"/>
      <c r="UKP41" s="691"/>
      <c r="UKQ41" s="691"/>
      <c r="UKR41" s="691"/>
      <c r="UKS41" s="691"/>
      <c r="UKT41" s="691"/>
      <c r="UKU41" s="691"/>
      <c r="UKV41" s="691"/>
      <c r="UKW41" s="691"/>
      <c r="UKX41" s="691"/>
      <c r="UKY41" s="691"/>
      <c r="UKZ41" s="691"/>
      <c r="ULA41" s="691"/>
      <c r="ULB41" s="691"/>
      <c r="ULC41" s="691"/>
      <c r="ULD41" s="691"/>
      <c r="ULE41" s="691"/>
      <c r="ULF41" s="691"/>
      <c r="ULG41" s="691"/>
      <c r="ULH41" s="691"/>
      <c r="ULI41" s="691"/>
      <c r="ULJ41" s="691"/>
      <c r="ULK41" s="691"/>
      <c r="ULL41" s="691"/>
      <c r="ULM41" s="691"/>
      <c r="ULN41" s="691"/>
      <c r="ULO41" s="691"/>
      <c r="ULP41" s="691"/>
      <c r="ULQ41" s="691"/>
      <c r="ULR41" s="691"/>
      <c r="ULS41" s="691"/>
      <c r="ULT41" s="691"/>
      <c r="ULU41" s="691"/>
      <c r="ULV41" s="691"/>
      <c r="ULW41" s="691"/>
      <c r="ULX41" s="691"/>
      <c r="ULY41" s="691"/>
      <c r="ULZ41" s="691"/>
      <c r="UMA41" s="691"/>
      <c r="UMB41" s="691"/>
      <c r="UMC41" s="691"/>
      <c r="UMD41" s="691"/>
      <c r="UME41" s="691"/>
      <c r="UMF41" s="691"/>
      <c r="UMG41" s="691"/>
      <c r="UMH41" s="691"/>
      <c r="UMI41" s="691"/>
      <c r="UMJ41" s="691"/>
      <c r="UMK41" s="691"/>
      <c r="UML41" s="691"/>
      <c r="UMM41" s="691"/>
      <c r="UMN41" s="691"/>
      <c r="UMO41" s="691"/>
      <c r="UMP41" s="691"/>
      <c r="UMQ41" s="691"/>
      <c r="UMR41" s="691"/>
      <c r="UMS41" s="691"/>
      <c r="UMT41" s="691"/>
      <c r="UMU41" s="691"/>
      <c r="UMV41" s="691"/>
      <c r="UMW41" s="691"/>
      <c r="UMX41" s="691"/>
      <c r="UMY41" s="691"/>
      <c r="UMZ41" s="691"/>
      <c r="UNA41" s="691"/>
      <c r="UNB41" s="691"/>
      <c r="UNC41" s="691"/>
      <c r="UND41" s="691"/>
      <c r="UNE41" s="691"/>
      <c r="UNF41" s="691"/>
      <c r="UNG41" s="691"/>
      <c r="UNH41" s="691"/>
      <c r="UNI41" s="691"/>
      <c r="UNJ41" s="691"/>
      <c r="UNK41" s="691"/>
      <c r="UNL41" s="691"/>
      <c r="UNM41" s="691"/>
      <c r="UNN41" s="691"/>
      <c r="UNO41" s="691"/>
      <c r="UNP41" s="691"/>
      <c r="UNQ41" s="691"/>
      <c r="UNR41" s="691"/>
      <c r="UNS41" s="691"/>
      <c r="UNT41" s="691"/>
      <c r="UNU41" s="691"/>
      <c r="UNV41" s="691"/>
      <c r="UNW41" s="691"/>
      <c r="UNX41" s="691"/>
      <c r="UNY41" s="691"/>
      <c r="UNZ41" s="691"/>
      <c r="UOA41" s="691"/>
      <c r="UOB41" s="691"/>
      <c r="UOC41" s="691"/>
      <c r="UOD41" s="691"/>
      <c r="UOE41" s="691"/>
      <c r="UOF41" s="691"/>
      <c r="UOG41" s="691"/>
      <c r="UOH41" s="691"/>
      <c r="UOI41" s="691"/>
      <c r="UOJ41" s="691"/>
      <c r="UOK41" s="691"/>
      <c r="UOL41" s="691"/>
      <c r="UOM41" s="691"/>
      <c r="UON41" s="691"/>
      <c r="UOO41" s="691"/>
      <c r="UOP41" s="691"/>
      <c r="UOQ41" s="691"/>
      <c r="UOR41" s="691"/>
      <c r="UOS41" s="691"/>
      <c r="UOT41" s="691"/>
      <c r="UOU41" s="691"/>
      <c r="UOV41" s="691"/>
      <c r="UOW41" s="691"/>
      <c r="UOX41" s="691"/>
      <c r="UOY41" s="691"/>
      <c r="UOZ41" s="691"/>
      <c r="UPA41" s="691"/>
      <c r="UPB41" s="691"/>
      <c r="UPC41" s="691"/>
      <c r="UPD41" s="691"/>
      <c r="UPE41" s="691"/>
      <c r="UPF41" s="691"/>
      <c r="UPG41" s="691"/>
      <c r="UPH41" s="691"/>
      <c r="UPI41" s="691"/>
      <c r="UPJ41" s="691"/>
      <c r="UPK41" s="691"/>
      <c r="UPL41" s="691"/>
      <c r="UPM41" s="691"/>
      <c r="UPN41" s="691"/>
      <c r="UPO41" s="691"/>
      <c r="UPP41" s="691"/>
      <c r="UPQ41" s="691"/>
      <c r="UPR41" s="691"/>
      <c r="UPS41" s="691"/>
      <c r="UPT41" s="691"/>
      <c r="UPU41" s="691"/>
      <c r="UPV41" s="691"/>
      <c r="UPW41" s="691"/>
      <c r="UPX41" s="691"/>
      <c r="UPY41" s="691"/>
      <c r="UPZ41" s="691"/>
      <c r="UQA41" s="691"/>
      <c r="UQB41" s="691"/>
      <c r="UQC41" s="691"/>
      <c r="UQD41" s="691"/>
      <c r="UQE41" s="691"/>
      <c r="UQF41" s="691"/>
      <c r="UQG41" s="691"/>
      <c r="UQH41" s="691"/>
      <c r="UQI41" s="691"/>
      <c r="UQJ41" s="691"/>
      <c r="UQK41" s="691"/>
      <c r="UQL41" s="691"/>
      <c r="UQM41" s="691"/>
      <c r="UQN41" s="691"/>
      <c r="UQO41" s="691"/>
      <c r="UQP41" s="691"/>
      <c r="UQQ41" s="691"/>
      <c r="UQR41" s="691"/>
      <c r="UQS41" s="691"/>
      <c r="UQT41" s="691"/>
      <c r="UQU41" s="691"/>
      <c r="UQV41" s="691"/>
      <c r="UQW41" s="691"/>
      <c r="UQX41" s="691"/>
      <c r="UQY41" s="691"/>
      <c r="UQZ41" s="691"/>
      <c r="URA41" s="691"/>
      <c r="URB41" s="691"/>
      <c r="URC41" s="691"/>
      <c r="URD41" s="691"/>
      <c r="URE41" s="691"/>
      <c r="URF41" s="691"/>
      <c r="URG41" s="691"/>
      <c r="URH41" s="691"/>
      <c r="URI41" s="691"/>
      <c r="URJ41" s="691"/>
      <c r="URK41" s="691"/>
      <c r="URL41" s="691"/>
      <c r="URM41" s="691"/>
      <c r="URN41" s="691"/>
      <c r="URO41" s="691"/>
      <c r="URP41" s="691"/>
      <c r="URQ41" s="691"/>
      <c r="URR41" s="691"/>
      <c r="URS41" s="691"/>
      <c r="URT41" s="691"/>
      <c r="URU41" s="691"/>
      <c r="URV41" s="691"/>
      <c r="URW41" s="691"/>
      <c r="URX41" s="691"/>
      <c r="URY41" s="691"/>
      <c r="URZ41" s="691"/>
      <c r="USA41" s="691"/>
      <c r="USB41" s="691"/>
      <c r="USC41" s="691"/>
      <c r="USD41" s="691"/>
      <c r="USE41" s="691"/>
      <c r="USF41" s="691"/>
      <c r="USG41" s="691"/>
      <c r="USH41" s="691"/>
      <c r="USI41" s="691"/>
      <c r="USJ41" s="691"/>
      <c r="USK41" s="691"/>
      <c r="USL41" s="691"/>
      <c r="USM41" s="691"/>
      <c r="USN41" s="691"/>
      <c r="USO41" s="691"/>
      <c r="USP41" s="691"/>
      <c r="USQ41" s="691"/>
      <c r="USR41" s="691"/>
      <c r="USS41" s="691"/>
      <c r="UST41" s="691"/>
      <c r="USU41" s="691"/>
      <c r="USV41" s="691"/>
      <c r="USW41" s="691"/>
      <c r="USX41" s="691"/>
      <c r="USY41" s="691"/>
      <c r="USZ41" s="691"/>
      <c r="UTA41" s="691"/>
      <c r="UTB41" s="691"/>
      <c r="UTC41" s="691"/>
      <c r="UTD41" s="691"/>
      <c r="UTE41" s="691"/>
      <c r="UTF41" s="691"/>
      <c r="UTG41" s="691"/>
      <c r="UTH41" s="691"/>
      <c r="UTI41" s="691"/>
      <c r="UTJ41" s="691"/>
      <c r="UTK41" s="691"/>
      <c r="UTL41" s="691"/>
      <c r="UTM41" s="691"/>
      <c r="UTN41" s="691"/>
      <c r="UTO41" s="691"/>
      <c r="UTP41" s="691"/>
      <c r="UTQ41" s="691"/>
      <c r="UTR41" s="691"/>
      <c r="UTS41" s="691"/>
      <c r="UTT41" s="691"/>
      <c r="UTU41" s="691"/>
      <c r="UTV41" s="691"/>
      <c r="UTW41" s="691"/>
      <c r="UTX41" s="691"/>
      <c r="UTY41" s="691"/>
      <c r="UTZ41" s="691"/>
      <c r="UUA41" s="691"/>
      <c r="UUB41" s="691"/>
      <c r="UUC41" s="691"/>
      <c r="UUD41" s="691"/>
      <c r="UUE41" s="691"/>
      <c r="UUF41" s="691"/>
      <c r="UUG41" s="691"/>
      <c r="UUH41" s="691"/>
      <c r="UUI41" s="691"/>
      <c r="UUJ41" s="691"/>
      <c r="UUK41" s="691"/>
      <c r="UUL41" s="691"/>
      <c r="UUM41" s="691"/>
      <c r="UUN41" s="691"/>
      <c r="UUO41" s="691"/>
      <c r="UUP41" s="691"/>
      <c r="UUQ41" s="691"/>
      <c r="UUR41" s="691"/>
      <c r="UUS41" s="691"/>
      <c r="UUT41" s="691"/>
      <c r="UUU41" s="691"/>
      <c r="UUV41" s="691"/>
      <c r="UUW41" s="691"/>
      <c r="UUX41" s="691"/>
      <c r="UUY41" s="691"/>
      <c r="UUZ41" s="691"/>
      <c r="UVA41" s="691"/>
      <c r="UVB41" s="691"/>
      <c r="UVC41" s="691"/>
      <c r="UVD41" s="691"/>
      <c r="UVE41" s="691"/>
      <c r="UVF41" s="691"/>
      <c r="UVG41" s="691"/>
      <c r="UVH41" s="691"/>
      <c r="UVI41" s="691"/>
      <c r="UVJ41" s="691"/>
      <c r="UVK41" s="691"/>
      <c r="UVL41" s="691"/>
      <c r="UVM41" s="691"/>
      <c r="UVN41" s="691"/>
      <c r="UVO41" s="691"/>
      <c r="UVP41" s="691"/>
      <c r="UVQ41" s="691"/>
      <c r="UVR41" s="691"/>
      <c r="UVS41" s="691"/>
      <c r="UVT41" s="691"/>
      <c r="UVU41" s="691"/>
      <c r="UVV41" s="691"/>
      <c r="UVW41" s="691"/>
      <c r="UVX41" s="691"/>
      <c r="UVY41" s="691"/>
      <c r="UVZ41" s="691"/>
      <c r="UWA41" s="691"/>
      <c r="UWB41" s="691"/>
      <c r="UWC41" s="691"/>
      <c r="UWD41" s="691"/>
      <c r="UWE41" s="691"/>
      <c r="UWF41" s="691"/>
      <c r="UWG41" s="691"/>
      <c r="UWH41" s="691"/>
      <c r="UWI41" s="691"/>
      <c r="UWJ41" s="691"/>
      <c r="UWK41" s="691"/>
      <c r="UWL41" s="691"/>
      <c r="UWM41" s="691"/>
      <c r="UWN41" s="691"/>
      <c r="UWO41" s="691"/>
      <c r="UWP41" s="691"/>
      <c r="UWQ41" s="691"/>
      <c r="UWR41" s="691"/>
      <c r="UWS41" s="691"/>
      <c r="UWT41" s="691"/>
      <c r="UWU41" s="691"/>
      <c r="UWV41" s="691"/>
      <c r="UWW41" s="691"/>
      <c r="UWX41" s="691"/>
      <c r="UWY41" s="691"/>
      <c r="UWZ41" s="691"/>
      <c r="UXA41" s="691"/>
      <c r="UXB41" s="691"/>
      <c r="UXC41" s="691"/>
      <c r="UXD41" s="691"/>
      <c r="UXE41" s="691"/>
      <c r="UXF41" s="691"/>
      <c r="UXG41" s="691"/>
      <c r="UXH41" s="691"/>
      <c r="UXI41" s="691"/>
      <c r="UXJ41" s="691"/>
      <c r="UXK41" s="691"/>
      <c r="UXL41" s="691"/>
      <c r="UXM41" s="691"/>
      <c r="UXN41" s="691"/>
      <c r="UXO41" s="691"/>
      <c r="UXP41" s="691"/>
      <c r="UXQ41" s="691"/>
      <c r="UXR41" s="691"/>
      <c r="UXS41" s="691"/>
      <c r="UXT41" s="691"/>
      <c r="UXU41" s="691"/>
      <c r="UXV41" s="691"/>
      <c r="UXW41" s="691"/>
      <c r="UXX41" s="691"/>
      <c r="UXY41" s="691"/>
      <c r="UXZ41" s="691"/>
      <c r="UYA41" s="691"/>
      <c r="UYB41" s="691"/>
      <c r="UYC41" s="691"/>
      <c r="UYD41" s="691"/>
      <c r="UYE41" s="691"/>
      <c r="UYF41" s="691"/>
      <c r="UYG41" s="691"/>
      <c r="UYH41" s="691"/>
      <c r="UYI41" s="691"/>
      <c r="UYJ41" s="691"/>
      <c r="UYK41" s="691"/>
      <c r="UYL41" s="691"/>
      <c r="UYM41" s="691"/>
      <c r="UYN41" s="691"/>
      <c r="UYO41" s="691"/>
      <c r="UYP41" s="691"/>
      <c r="UYQ41" s="691"/>
      <c r="UYR41" s="691"/>
      <c r="UYS41" s="691"/>
      <c r="UYT41" s="691"/>
      <c r="UYU41" s="691"/>
      <c r="UYV41" s="691"/>
      <c r="UYW41" s="691"/>
      <c r="UYX41" s="691"/>
      <c r="UYY41" s="691"/>
      <c r="UYZ41" s="691"/>
      <c r="UZA41" s="691"/>
      <c r="UZB41" s="691"/>
      <c r="UZC41" s="691"/>
      <c r="UZD41" s="691"/>
      <c r="UZE41" s="691"/>
      <c r="UZF41" s="691"/>
      <c r="UZG41" s="691"/>
      <c r="UZH41" s="691"/>
      <c r="UZI41" s="691"/>
      <c r="UZJ41" s="691"/>
      <c r="UZK41" s="691"/>
      <c r="UZL41" s="691"/>
      <c r="UZM41" s="691"/>
      <c r="UZN41" s="691"/>
      <c r="UZO41" s="691"/>
      <c r="UZP41" s="691"/>
      <c r="UZQ41" s="691"/>
      <c r="UZR41" s="691"/>
      <c r="UZS41" s="691"/>
      <c r="UZT41" s="691"/>
      <c r="UZU41" s="691"/>
      <c r="UZV41" s="691"/>
      <c r="UZW41" s="691"/>
      <c r="UZX41" s="691"/>
      <c r="UZY41" s="691"/>
      <c r="UZZ41" s="691"/>
      <c r="VAA41" s="691"/>
      <c r="VAB41" s="691"/>
      <c r="VAC41" s="691"/>
      <c r="VAD41" s="691"/>
      <c r="VAE41" s="691"/>
      <c r="VAF41" s="691"/>
      <c r="VAG41" s="691"/>
      <c r="VAH41" s="691"/>
      <c r="VAI41" s="691"/>
      <c r="VAJ41" s="691"/>
      <c r="VAK41" s="691"/>
      <c r="VAL41" s="691"/>
      <c r="VAM41" s="691"/>
      <c r="VAN41" s="691"/>
      <c r="VAO41" s="691"/>
      <c r="VAP41" s="691"/>
      <c r="VAQ41" s="691"/>
      <c r="VAR41" s="691"/>
      <c r="VAS41" s="691"/>
      <c r="VAT41" s="691"/>
      <c r="VAU41" s="691"/>
      <c r="VAV41" s="691"/>
      <c r="VAW41" s="691"/>
      <c r="VAX41" s="691"/>
      <c r="VAY41" s="691"/>
      <c r="VAZ41" s="691"/>
      <c r="VBA41" s="691"/>
      <c r="VBB41" s="691"/>
      <c r="VBC41" s="691"/>
      <c r="VBD41" s="691"/>
      <c r="VBE41" s="691"/>
      <c r="VBF41" s="691"/>
      <c r="VBG41" s="691"/>
      <c r="VBH41" s="691"/>
      <c r="VBI41" s="691"/>
      <c r="VBJ41" s="691"/>
      <c r="VBK41" s="691"/>
      <c r="VBL41" s="691"/>
      <c r="VBM41" s="691"/>
      <c r="VBN41" s="691"/>
      <c r="VBO41" s="691"/>
      <c r="VBP41" s="691"/>
      <c r="VBQ41" s="691"/>
      <c r="VBR41" s="691"/>
      <c r="VBS41" s="691"/>
      <c r="VBT41" s="691"/>
      <c r="VBU41" s="691"/>
      <c r="VBV41" s="691"/>
      <c r="VBW41" s="691"/>
      <c r="VBX41" s="691"/>
      <c r="VBY41" s="691"/>
      <c r="VBZ41" s="691"/>
      <c r="VCA41" s="691"/>
      <c r="VCB41" s="691"/>
      <c r="VCC41" s="691"/>
      <c r="VCD41" s="691"/>
      <c r="VCE41" s="691"/>
      <c r="VCF41" s="691"/>
      <c r="VCG41" s="691"/>
      <c r="VCH41" s="691"/>
      <c r="VCI41" s="691"/>
      <c r="VCJ41" s="691"/>
      <c r="VCK41" s="691"/>
      <c r="VCL41" s="691"/>
      <c r="VCM41" s="691"/>
      <c r="VCN41" s="691"/>
      <c r="VCO41" s="691"/>
      <c r="VCP41" s="691"/>
      <c r="VCQ41" s="691"/>
      <c r="VCR41" s="691"/>
      <c r="VCS41" s="691"/>
      <c r="VCT41" s="691"/>
      <c r="VCU41" s="691"/>
      <c r="VCV41" s="691"/>
      <c r="VCW41" s="691"/>
      <c r="VCX41" s="691"/>
      <c r="VCY41" s="691"/>
      <c r="VCZ41" s="691"/>
      <c r="VDA41" s="691"/>
      <c r="VDB41" s="691"/>
      <c r="VDC41" s="691"/>
      <c r="VDD41" s="691"/>
      <c r="VDE41" s="691"/>
      <c r="VDF41" s="691"/>
      <c r="VDG41" s="691"/>
      <c r="VDH41" s="691"/>
      <c r="VDI41" s="691"/>
      <c r="VDJ41" s="691"/>
      <c r="VDK41" s="691"/>
      <c r="VDL41" s="691"/>
      <c r="VDM41" s="691"/>
      <c r="VDN41" s="691"/>
      <c r="VDO41" s="691"/>
      <c r="VDP41" s="691"/>
      <c r="VDQ41" s="691"/>
      <c r="VDR41" s="691"/>
      <c r="VDS41" s="691"/>
      <c r="VDT41" s="691"/>
      <c r="VDU41" s="691"/>
      <c r="VDV41" s="691"/>
      <c r="VDW41" s="691"/>
      <c r="VDX41" s="691"/>
      <c r="VDY41" s="691"/>
      <c r="VDZ41" s="691"/>
      <c r="VEA41" s="691"/>
      <c r="VEB41" s="691"/>
      <c r="VEC41" s="691"/>
      <c r="VED41" s="691"/>
      <c r="VEE41" s="691"/>
      <c r="VEF41" s="691"/>
      <c r="VEG41" s="691"/>
      <c r="VEH41" s="691"/>
      <c r="VEI41" s="691"/>
      <c r="VEJ41" s="691"/>
      <c r="VEK41" s="691"/>
      <c r="VEL41" s="691"/>
      <c r="VEM41" s="691"/>
      <c r="VEN41" s="691"/>
      <c r="VEO41" s="691"/>
      <c r="VEP41" s="691"/>
      <c r="VEQ41" s="691"/>
      <c r="VER41" s="691"/>
      <c r="VES41" s="691"/>
      <c r="VET41" s="691"/>
      <c r="VEU41" s="691"/>
      <c r="VEV41" s="691"/>
      <c r="VEW41" s="691"/>
      <c r="VEX41" s="691"/>
      <c r="VEY41" s="691"/>
      <c r="VEZ41" s="691"/>
      <c r="VFA41" s="691"/>
      <c r="VFB41" s="691"/>
      <c r="VFC41" s="691"/>
      <c r="VFD41" s="691"/>
      <c r="VFE41" s="691"/>
      <c r="VFF41" s="691"/>
      <c r="VFG41" s="691"/>
      <c r="VFH41" s="691"/>
      <c r="VFI41" s="691"/>
      <c r="VFJ41" s="691"/>
      <c r="VFK41" s="691"/>
      <c r="VFL41" s="691"/>
      <c r="VFM41" s="691"/>
      <c r="VFN41" s="691"/>
      <c r="VFO41" s="691"/>
      <c r="VFP41" s="691"/>
      <c r="VFQ41" s="691"/>
      <c r="VFR41" s="691"/>
      <c r="VFS41" s="691"/>
      <c r="VFT41" s="691"/>
      <c r="VFU41" s="691"/>
      <c r="VFV41" s="691"/>
      <c r="VFW41" s="691"/>
      <c r="VFX41" s="691"/>
      <c r="VFY41" s="691"/>
      <c r="VFZ41" s="691"/>
      <c r="VGA41" s="691"/>
      <c r="VGB41" s="691"/>
      <c r="VGC41" s="691"/>
      <c r="VGD41" s="691"/>
      <c r="VGE41" s="691"/>
      <c r="VGF41" s="691"/>
      <c r="VGG41" s="691"/>
      <c r="VGH41" s="691"/>
      <c r="VGI41" s="691"/>
      <c r="VGJ41" s="691"/>
      <c r="VGK41" s="691"/>
      <c r="VGL41" s="691"/>
      <c r="VGM41" s="691"/>
      <c r="VGN41" s="691"/>
      <c r="VGO41" s="691"/>
      <c r="VGP41" s="691"/>
      <c r="VGQ41" s="691"/>
      <c r="VGR41" s="691"/>
      <c r="VGS41" s="691"/>
      <c r="VGT41" s="691"/>
      <c r="VGU41" s="691"/>
      <c r="VGV41" s="691"/>
      <c r="VGW41" s="691"/>
      <c r="VGX41" s="691"/>
      <c r="VGY41" s="691"/>
      <c r="VGZ41" s="691"/>
      <c r="VHA41" s="691"/>
      <c r="VHB41" s="691"/>
      <c r="VHC41" s="691"/>
      <c r="VHD41" s="691"/>
      <c r="VHE41" s="691"/>
      <c r="VHF41" s="691"/>
      <c r="VHG41" s="691"/>
      <c r="VHH41" s="691"/>
      <c r="VHI41" s="691"/>
      <c r="VHJ41" s="691"/>
      <c r="VHK41" s="691"/>
      <c r="VHL41" s="691"/>
      <c r="VHM41" s="691"/>
      <c r="VHN41" s="691"/>
      <c r="VHO41" s="691"/>
      <c r="VHP41" s="691"/>
      <c r="VHQ41" s="691"/>
      <c r="VHR41" s="691"/>
      <c r="VHS41" s="691"/>
      <c r="VHT41" s="691"/>
      <c r="VHU41" s="691"/>
      <c r="VHV41" s="691"/>
      <c r="VHW41" s="691"/>
      <c r="VHX41" s="691"/>
      <c r="VHY41" s="691"/>
      <c r="VHZ41" s="691"/>
      <c r="VIA41" s="691"/>
      <c r="VIB41" s="691"/>
      <c r="VIC41" s="691"/>
      <c r="VID41" s="691"/>
      <c r="VIE41" s="691"/>
      <c r="VIF41" s="691"/>
      <c r="VIG41" s="691"/>
      <c r="VIH41" s="691"/>
      <c r="VII41" s="691"/>
      <c r="VIJ41" s="691"/>
      <c r="VIK41" s="691"/>
      <c r="VIL41" s="691"/>
      <c r="VIM41" s="691"/>
      <c r="VIN41" s="691"/>
      <c r="VIO41" s="691"/>
      <c r="VIP41" s="691"/>
      <c r="VIQ41" s="691"/>
      <c r="VIR41" s="691"/>
      <c r="VIS41" s="691"/>
      <c r="VIT41" s="691"/>
      <c r="VIU41" s="691"/>
      <c r="VIV41" s="691"/>
      <c r="VIW41" s="691"/>
      <c r="VIX41" s="691"/>
      <c r="VIY41" s="691"/>
      <c r="VIZ41" s="691"/>
      <c r="VJA41" s="691"/>
      <c r="VJB41" s="691"/>
      <c r="VJC41" s="691"/>
      <c r="VJD41" s="691"/>
      <c r="VJE41" s="691"/>
      <c r="VJF41" s="691"/>
      <c r="VJG41" s="691"/>
      <c r="VJH41" s="691"/>
      <c r="VJI41" s="691"/>
      <c r="VJJ41" s="691"/>
      <c r="VJK41" s="691"/>
      <c r="VJL41" s="691"/>
      <c r="VJM41" s="691"/>
      <c r="VJN41" s="691"/>
      <c r="VJO41" s="691"/>
      <c r="VJP41" s="691"/>
      <c r="VJQ41" s="691"/>
      <c r="VJR41" s="691"/>
      <c r="VJS41" s="691"/>
      <c r="VJT41" s="691"/>
      <c r="VJU41" s="691"/>
      <c r="VJV41" s="691"/>
      <c r="VJW41" s="691"/>
      <c r="VJX41" s="691"/>
      <c r="VJY41" s="691"/>
      <c r="VJZ41" s="691"/>
      <c r="VKA41" s="691"/>
      <c r="VKB41" s="691"/>
      <c r="VKC41" s="691"/>
      <c r="VKD41" s="691"/>
      <c r="VKE41" s="691"/>
      <c r="VKF41" s="691"/>
      <c r="VKG41" s="691"/>
      <c r="VKH41" s="691"/>
      <c r="VKI41" s="691"/>
      <c r="VKJ41" s="691"/>
      <c r="VKK41" s="691"/>
      <c r="VKL41" s="691"/>
      <c r="VKM41" s="691"/>
      <c r="VKN41" s="691"/>
      <c r="VKO41" s="691"/>
      <c r="VKP41" s="691"/>
      <c r="VKQ41" s="691"/>
      <c r="VKR41" s="691"/>
      <c r="VKS41" s="691"/>
      <c r="VKT41" s="691"/>
      <c r="VKU41" s="691"/>
      <c r="VKV41" s="691"/>
      <c r="VKW41" s="691"/>
      <c r="VKX41" s="691"/>
      <c r="VKY41" s="691"/>
      <c r="VKZ41" s="691"/>
      <c r="VLA41" s="691"/>
      <c r="VLB41" s="691"/>
      <c r="VLC41" s="691"/>
      <c r="VLD41" s="691"/>
      <c r="VLE41" s="691"/>
      <c r="VLF41" s="691"/>
      <c r="VLG41" s="691"/>
      <c r="VLH41" s="691"/>
      <c r="VLI41" s="691"/>
      <c r="VLJ41" s="691"/>
      <c r="VLK41" s="691"/>
      <c r="VLL41" s="691"/>
      <c r="VLM41" s="691"/>
      <c r="VLN41" s="691"/>
      <c r="VLO41" s="691"/>
      <c r="VLP41" s="691"/>
      <c r="VLQ41" s="691"/>
      <c r="VLR41" s="691"/>
      <c r="VLS41" s="691"/>
      <c r="VLT41" s="691"/>
      <c r="VLU41" s="691"/>
      <c r="VLV41" s="691"/>
      <c r="VLW41" s="691"/>
      <c r="VLX41" s="691"/>
      <c r="VLY41" s="691"/>
      <c r="VLZ41" s="691"/>
      <c r="VMA41" s="691"/>
      <c r="VMB41" s="691"/>
      <c r="VMC41" s="691"/>
      <c r="VMD41" s="691"/>
      <c r="VME41" s="691"/>
      <c r="VMF41" s="691"/>
      <c r="VMG41" s="691"/>
      <c r="VMH41" s="691"/>
      <c r="VMI41" s="691"/>
      <c r="VMJ41" s="691"/>
      <c r="VMK41" s="691"/>
      <c r="VML41" s="691"/>
      <c r="VMM41" s="691"/>
      <c r="VMN41" s="691"/>
      <c r="VMO41" s="691"/>
      <c r="VMP41" s="691"/>
      <c r="VMQ41" s="691"/>
      <c r="VMR41" s="691"/>
      <c r="VMS41" s="691"/>
      <c r="VMT41" s="691"/>
      <c r="VMU41" s="691"/>
      <c r="VMV41" s="691"/>
      <c r="VMW41" s="691"/>
      <c r="VMX41" s="691"/>
      <c r="VMY41" s="691"/>
      <c r="VMZ41" s="691"/>
      <c r="VNA41" s="691"/>
      <c r="VNB41" s="691"/>
      <c r="VNC41" s="691"/>
      <c r="VND41" s="691"/>
      <c r="VNE41" s="691"/>
      <c r="VNF41" s="691"/>
      <c r="VNG41" s="691"/>
      <c r="VNH41" s="691"/>
      <c r="VNI41" s="691"/>
      <c r="VNJ41" s="691"/>
      <c r="VNK41" s="691"/>
      <c r="VNL41" s="691"/>
      <c r="VNM41" s="691"/>
      <c r="VNN41" s="691"/>
      <c r="VNO41" s="691"/>
      <c r="VNP41" s="691"/>
      <c r="VNQ41" s="691"/>
      <c r="VNR41" s="691"/>
      <c r="VNS41" s="691"/>
      <c r="VNT41" s="691"/>
      <c r="VNU41" s="691"/>
      <c r="VNV41" s="691"/>
      <c r="VNW41" s="691"/>
      <c r="VNX41" s="691"/>
      <c r="VNY41" s="691"/>
      <c r="VNZ41" s="691"/>
      <c r="VOA41" s="691"/>
      <c r="VOB41" s="691"/>
      <c r="VOC41" s="691"/>
      <c r="VOD41" s="691"/>
      <c r="VOE41" s="691"/>
      <c r="VOF41" s="691"/>
      <c r="VOG41" s="691"/>
      <c r="VOH41" s="691"/>
      <c r="VOI41" s="691"/>
      <c r="VOJ41" s="691"/>
      <c r="VOK41" s="691"/>
      <c r="VOL41" s="691"/>
      <c r="VOM41" s="691"/>
      <c r="VON41" s="691"/>
      <c r="VOO41" s="691"/>
      <c r="VOP41" s="691"/>
      <c r="VOQ41" s="691"/>
      <c r="VOR41" s="691"/>
      <c r="VOS41" s="691"/>
      <c r="VOT41" s="691"/>
      <c r="VOU41" s="691"/>
      <c r="VOV41" s="691"/>
      <c r="VOW41" s="691"/>
      <c r="VOX41" s="691"/>
      <c r="VOY41" s="691"/>
      <c r="VOZ41" s="691"/>
      <c r="VPA41" s="691"/>
      <c r="VPB41" s="691"/>
      <c r="VPC41" s="691"/>
      <c r="VPD41" s="691"/>
      <c r="VPE41" s="691"/>
      <c r="VPF41" s="691"/>
      <c r="VPG41" s="691"/>
      <c r="VPH41" s="691"/>
      <c r="VPI41" s="691"/>
      <c r="VPJ41" s="691"/>
      <c r="VPK41" s="691"/>
      <c r="VPL41" s="691"/>
      <c r="VPM41" s="691"/>
      <c r="VPN41" s="691"/>
      <c r="VPO41" s="691"/>
      <c r="VPP41" s="691"/>
      <c r="VPQ41" s="691"/>
      <c r="VPR41" s="691"/>
      <c r="VPS41" s="691"/>
      <c r="VPT41" s="691"/>
      <c r="VPU41" s="691"/>
      <c r="VPV41" s="691"/>
      <c r="VPW41" s="691"/>
      <c r="VPX41" s="691"/>
      <c r="VPY41" s="691"/>
      <c r="VPZ41" s="691"/>
      <c r="VQA41" s="691"/>
      <c r="VQB41" s="691"/>
      <c r="VQC41" s="691"/>
      <c r="VQD41" s="691"/>
      <c r="VQE41" s="691"/>
      <c r="VQF41" s="691"/>
      <c r="VQG41" s="691"/>
      <c r="VQH41" s="691"/>
      <c r="VQI41" s="691"/>
      <c r="VQJ41" s="691"/>
      <c r="VQK41" s="691"/>
      <c r="VQL41" s="691"/>
      <c r="VQM41" s="691"/>
      <c r="VQN41" s="691"/>
      <c r="VQO41" s="691"/>
      <c r="VQP41" s="691"/>
      <c r="VQQ41" s="691"/>
      <c r="VQR41" s="691"/>
      <c r="VQS41" s="691"/>
      <c r="VQT41" s="691"/>
      <c r="VQU41" s="691"/>
      <c r="VQV41" s="691"/>
      <c r="VQW41" s="691"/>
      <c r="VQX41" s="691"/>
      <c r="VQY41" s="691"/>
      <c r="VQZ41" s="691"/>
      <c r="VRA41" s="691"/>
      <c r="VRB41" s="691"/>
      <c r="VRC41" s="691"/>
      <c r="VRD41" s="691"/>
      <c r="VRE41" s="691"/>
      <c r="VRF41" s="691"/>
      <c r="VRG41" s="691"/>
      <c r="VRH41" s="691"/>
      <c r="VRI41" s="691"/>
      <c r="VRJ41" s="691"/>
      <c r="VRK41" s="691"/>
      <c r="VRL41" s="691"/>
      <c r="VRM41" s="691"/>
      <c r="VRN41" s="691"/>
      <c r="VRO41" s="691"/>
      <c r="VRP41" s="691"/>
      <c r="VRQ41" s="691"/>
      <c r="VRR41" s="691"/>
      <c r="VRS41" s="691"/>
      <c r="VRT41" s="691"/>
      <c r="VRU41" s="691"/>
      <c r="VRV41" s="691"/>
      <c r="VRW41" s="691"/>
      <c r="VRX41" s="691"/>
      <c r="VRY41" s="691"/>
      <c r="VRZ41" s="691"/>
      <c r="VSA41" s="691"/>
      <c r="VSB41" s="691"/>
      <c r="VSC41" s="691"/>
      <c r="VSD41" s="691"/>
      <c r="VSE41" s="691"/>
      <c r="VSF41" s="691"/>
      <c r="VSG41" s="691"/>
      <c r="VSH41" s="691"/>
      <c r="VSI41" s="691"/>
      <c r="VSJ41" s="691"/>
      <c r="VSK41" s="691"/>
      <c r="VSL41" s="691"/>
      <c r="VSM41" s="691"/>
      <c r="VSN41" s="691"/>
      <c r="VSO41" s="691"/>
      <c r="VSP41" s="691"/>
      <c r="VSQ41" s="691"/>
      <c r="VSR41" s="691"/>
      <c r="VSS41" s="691"/>
      <c r="VST41" s="691"/>
      <c r="VSU41" s="691"/>
      <c r="VSV41" s="691"/>
      <c r="VSW41" s="691"/>
      <c r="VSX41" s="691"/>
      <c r="VSY41" s="691"/>
      <c r="VSZ41" s="691"/>
      <c r="VTA41" s="691"/>
      <c r="VTB41" s="691"/>
      <c r="VTC41" s="691"/>
      <c r="VTD41" s="691"/>
      <c r="VTE41" s="691"/>
      <c r="VTF41" s="691"/>
      <c r="VTG41" s="691"/>
      <c r="VTH41" s="691"/>
      <c r="VTI41" s="691"/>
      <c r="VTJ41" s="691"/>
      <c r="VTK41" s="691"/>
      <c r="VTL41" s="691"/>
      <c r="VTM41" s="691"/>
      <c r="VTN41" s="691"/>
      <c r="VTO41" s="691"/>
      <c r="VTP41" s="691"/>
      <c r="VTQ41" s="691"/>
      <c r="VTR41" s="691"/>
      <c r="VTS41" s="691"/>
      <c r="VTT41" s="691"/>
      <c r="VTU41" s="691"/>
      <c r="VTV41" s="691"/>
      <c r="VTW41" s="691"/>
      <c r="VTX41" s="691"/>
      <c r="VTY41" s="691"/>
      <c r="VTZ41" s="691"/>
      <c r="VUA41" s="691"/>
      <c r="VUB41" s="691"/>
      <c r="VUC41" s="691"/>
      <c r="VUD41" s="691"/>
      <c r="VUE41" s="691"/>
      <c r="VUF41" s="691"/>
      <c r="VUG41" s="691"/>
      <c r="VUH41" s="691"/>
      <c r="VUI41" s="691"/>
      <c r="VUJ41" s="691"/>
      <c r="VUK41" s="691"/>
      <c r="VUL41" s="691"/>
      <c r="VUM41" s="691"/>
      <c r="VUN41" s="691"/>
      <c r="VUO41" s="691"/>
      <c r="VUP41" s="691"/>
      <c r="VUQ41" s="691"/>
      <c r="VUR41" s="691"/>
      <c r="VUS41" s="691"/>
      <c r="VUT41" s="691"/>
      <c r="VUU41" s="691"/>
      <c r="VUV41" s="691"/>
      <c r="VUW41" s="691"/>
      <c r="VUX41" s="691"/>
      <c r="VUY41" s="691"/>
      <c r="VUZ41" s="691"/>
      <c r="VVA41" s="691"/>
      <c r="VVB41" s="691"/>
      <c r="VVC41" s="691"/>
      <c r="VVD41" s="691"/>
      <c r="VVE41" s="691"/>
      <c r="VVF41" s="691"/>
      <c r="VVG41" s="691"/>
      <c r="VVH41" s="691"/>
      <c r="VVI41" s="691"/>
      <c r="VVJ41" s="691"/>
      <c r="VVK41" s="691"/>
      <c r="VVL41" s="691"/>
      <c r="VVM41" s="691"/>
      <c r="VVN41" s="691"/>
      <c r="VVO41" s="691"/>
      <c r="VVP41" s="691"/>
      <c r="VVQ41" s="691"/>
      <c r="VVR41" s="691"/>
      <c r="VVS41" s="691"/>
      <c r="VVT41" s="691"/>
      <c r="VVU41" s="691"/>
      <c r="VVV41" s="691"/>
      <c r="VVW41" s="691"/>
      <c r="VVX41" s="691"/>
      <c r="VVY41" s="691"/>
      <c r="VVZ41" s="691"/>
      <c r="VWA41" s="691"/>
      <c r="VWB41" s="691"/>
      <c r="VWC41" s="691"/>
      <c r="VWD41" s="691"/>
      <c r="VWE41" s="691"/>
      <c r="VWF41" s="691"/>
      <c r="VWG41" s="691"/>
      <c r="VWH41" s="691"/>
      <c r="VWI41" s="691"/>
      <c r="VWJ41" s="691"/>
      <c r="VWK41" s="691"/>
      <c r="VWL41" s="691"/>
      <c r="VWM41" s="691"/>
      <c r="VWN41" s="691"/>
      <c r="VWO41" s="691"/>
      <c r="VWP41" s="691"/>
      <c r="VWQ41" s="691"/>
      <c r="VWR41" s="691"/>
      <c r="VWS41" s="691"/>
      <c r="VWT41" s="691"/>
      <c r="VWU41" s="691"/>
      <c r="VWV41" s="691"/>
      <c r="VWW41" s="691"/>
      <c r="VWX41" s="691"/>
      <c r="VWY41" s="691"/>
      <c r="VWZ41" s="691"/>
      <c r="VXA41" s="691"/>
      <c r="VXB41" s="691"/>
      <c r="VXC41" s="691"/>
      <c r="VXD41" s="691"/>
      <c r="VXE41" s="691"/>
      <c r="VXF41" s="691"/>
      <c r="VXG41" s="691"/>
      <c r="VXH41" s="691"/>
      <c r="VXI41" s="691"/>
      <c r="VXJ41" s="691"/>
      <c r="VXK41" s="691"/>
      <c r="VXL41" s="691"/>
      <c r="VXM41" s="691"/>
      <c r="VXN41" s="691"/>
      <c r="VXO41" s="691"/>
      <c r="VXP41" s="691"/>
      <c r="VXQ41" s="691"/>
      <c r="VXR41" s="691"/>
      <c r="VXS41" s="691"/>
      <c r="VXT41" s="691"/>
      <c r="VXU41" s="691"/>
      <c r="VXV41" s="691"/>
      <c r="VXW41" s="691"/>
      <c r="VXX41" s="691"/>
      <c r="VXY41" s="691"/>
      <c r="VXZ41" s="691"/>
      <c r="VYA41" s="691"/>
      <c r="VYB41" s="691"/>
      <c r="VYC41" s="691"/>
      <c r="VYD41" s="691"/>
      <c r="VYE41" s="691"/>
      <c r="VYF41" s="691"/>
      <c r="VYG41" s="691"/>
      <c r="VYH41" s="691"/>
      <c r="VYI41" s="691"/>
      <c r="VYJ41" s="691"/>
      <c r="VYK41" s="691"/>
      <c r="VYL41" s="691"/>
      <c r="VYM41" s="691"/>
      <c r="VYN41" s="691"/>
      <c r="VYO41" s="691"/>
      <c r="VYP41" s="691"/>
      <c r="VYQ41" s="691"/>
      <c r="VYR41" s="691"/>
      <c r="VYS41" s="691"/>
      <c r="VYT41" s="691"/>
      <c r="VYU41" s="691"/>
      <c r="VYV41" s="691"/>
      <c r="VYW41" s="691"/>
      <c r="VYX41" s="691"/>
      <c r="VYY41" s="691"/>
      <c r="VYZ41" s="691"/>
      <c r="VZA41" s="691"/>
      <c r="VZB41" s="691"/>
      <c r="VZC41" s="691"/>
      <c r="VZD41" s="691"/>
      <c r="VZE41" s="691"/>
      <c r="VZF41" s="691"/>
      <c r="VZG41" s="691"/>
      <c r="VZH41" s="691"/>
      <c r="VZI41" s="691"/>
      <c r="VZJ41" s="691"/>
      <c r="VZK41" s="691"/>
      <c r="VZL41" s="691"/>
      <c r="VZM41" s="691"/>
      <c r="VZN41" s="691"/>
      <c r="VZO41" s="691"/>
      <c r="VZP41" s="691"/>
      <c r="VZQ41" s="691"/>
      <c r="VZR41" s="691"/>
      <c r="VZS41" s="691"/>
      <c r="VZT41" s="691"/>
      <c r="VZU41" s="691"/>
      <c r="VZV41" s="691"/>
      <c r="VZW41" s="691"/>
      <c r="VZX41" s="691"/>
      <c r="VZY41" s="691"/>
      <c r="VZZ41" s="691"/>
      <c r="WAA41" s="691"/>
      <c r="WAB41" s="691"/>
      <c r="WAC41" s="691"/>
      <c r="WAD41" s="691"/>
      <c r="WAE41" s="691"/>
      <c r="WAF41" s="691"/>
      <c r="WAG41" s="691"/>
      <c r="WAH41" s="691"/>
      <c r="WAI41" s="691"/>
      <c r="WAJ41" s="691"/>
      <c r="WAK41" s="691"/>
      <c r="WAL41" s="691"/>
      <c r="WAM41" s="691"/>
      <c r="WAN41" s="691"/>
      <c r="WAO41" s="691"/>
      <c r="WAP41" s="691"/>
      <c r="WAQ41" s="691"/>
      <c r="WAR41" s="691"/>
      <c r="WAS41" s="691"/>
      <c r="WAT41" s="691"/>
      <c r="WAU41" s="691"/>
      <c r="WAV41" s="691"/>
      <c r="WAW41" s="691"/>
      <c r="WAX41" s="691"/>
      <c r="WAY41" s="691"/>
      <c r="WAZ41" s="691"/>
      <c r="WBA41" s="691"/>
      <c r="WBB41" s="691"/>
      <c r="WBC41" s="691"/>
      <c r="WBD41" s="691"/>
      <c r="WBE41" s="691"/>
      <c r="WBF41" s="691"/>
      <c r="WBG41" s="691"/>
      <c r="WBH41" s="691"/>
      <c r="WBI41" s="691"/>
      <c r="WBJ41" s="691"/>
      <c r="WBK41" s="691"/>
      <c r="WBL41" s="691"/>
      <c r="WBM41" s="691"/>
      <c r="WBN41" s="691"/>
      <c r="WBO41" s="691"/>
      <c r="WBP41" s="691"/>
      <c r="WBQ41" s="691"/>
      <c r="WBR41" s="691"/>
      <c r="WBS41" s="691"/>
      <c r="WBT41" s="691"/>
      <c r="WBU41" s="691"/>
      <c r="WBV41" s="691"/>
      <c r="WBW41" s="691"/>
      <c r="WBX41" s="691"/>
      <c r="WBY41" s="691"/>
      <c r="WBZ41" s="691"/>
      <c r="WCA41" s="691"/>
      <c r="WCB41" s="691"/>
      <c r="WCC41" s="691"/>
      <c r="WCD41" s="691"/>
      <c r="WCE41" s="691"/>
      <c r="WCF41" s="691"/>
      <c r="WCG41" s="691"/>
      <c r="WCH41" s="691"/>
      <c r="WCI41" s="691"/>
      <c r="WCJ41" s="691"/>
      <c r="WCK41" s="691"/>
      <c r="WCL41" s="691"/>
      <c r="WCM41" s="691"/>
      <c r="WCN41" s="691"/>
      <c r="WCO41" s="691"/>
      <c r="WCP41" s="691"/>
      <c r="WCQ41" s="691"/>
      <c r="WCR41" s="691"/>
      <c r="WCS41" s="691"/>
      <c r="WCT41" s="691"/>
      <c r="WCU41" s="691"/>
      <c r="WCV41" s="691"/>
      <c r="WCW41" s="691"/>
      <c r="WCX41" s="691"/>
      <c r="WCY41" s="691"/>
      <c r="WCZ41" s="691"/>
      <c r="WDA41" s="691"/>
      <c r="WDB41" s="691"/>
      <c r="WDC41" s="691"/>
      <c r="WDD41" s="691"/>
      <c r="WDE41" s="691"/>
      <c r="WDF41" s="691"/>
      <c r="WDG41" s="691"/>
      <c r="WDH41" s="691"/>
      <c r="WDI41" s="691"/>
      <c r="WDJ41" s="691"/>
      <c r="WDK41" s="691"/>
      <c r="WDL41" s="691"/>
      <c r="WDM41" s="691"/>
      <c r="WDN41" s="691"/>
      <c r="WDO41" s="691"/>
      <c r="WDP41" s="691"/>
      <c r="WDQ41" s="691"/>
      <c r="WDR41" s="691"/>
      <c r="WDS41" s="691"/>
      <c r="WDT41" s="691"/>
      <c r="WDU41" s="691"/>
      <c r="WDV41" s="691"/>
      <c r="WDW41" s="691"/>
      <c r="WDX41" s="691"/>
      <c r="WDY41" s="691"/>
      <c r="WDZ41" s="691"/>
      <c r="WEA41" s="691"/>
      <c r="WEB41" s="691"/>
      <c r="WEC41" s="691"/>
      <c r="WED41" s="691"/>
      <c r="WEE41" s="691"/>
      <c r="WEF41" s="691"/>
      <c r="WEG41" s="691"/>
      <c r="WEH41" s="691"/>
      <c r="WEI41" s="691"/>
      <c r="WEJ41" s="691"/>
      <c r="WEK41" s="691"/>
      <c r="WEL41" s="691"/>
      <c r="WEM41" s="691"/>
      <c r="WEN41" s="691"/>
      <c r="WEO41" s="691"/>
      <c r="WEP41" s="691"/>
      <c r="WEQ41" s="691"/>
      <c r="WER41" s="691"/>
      <c r="WES41" s="691"/>
      <c r="WET41" s="691"/>
      <c r="WEU41" s="691"/>
      <c r="WEV41" s="691"/>
      <c r="WEW41" s="691"/>
      <c r="WEX41" s="691"/>
      <c r="WEY41" s="691"/>
      <c r="WEZ41" s="691"/>
      <c r="WFA41" s="691"/>
      <c r="WFB41" s="691"/>
      <c r="WFC41" s="691"/>
      <c r="WFD41" s="691"/>
      <c r="WFE41" s="691"/>
      <c r="WFF41" s="691"/>
      <c r="WFG41" s="691"/>
      <c r="WFH41" s="691"/>
      <c r="WFI41" s="691"/>
      <c r="WFJ41" s="691"/>
      <c r="WFK41" s="691"/>
      <c r="WFL41" s="691"/>
      <c r="WFM41" s="691"/>
      <c r="WFN41" s="691"/>
      <c r="WFO41" s="691"/>
      <c r="WFP41" s="691"/>
      <c r="WFQ41" s="691"/>
      <c r="WFR41" s="691"/>
      <c r="WFS41" s="691"/>
      <c r="WFT41" s="691"/>
      <c r="WFU41" s="691"/>
      <c r="WFV41" s="691"/>
      <c r="WFW41" s="691"/>
      <c r="WFX41" s="691"/>
      <c r="WFY41" s="691"/>
      <c r="WFZ41" s="691"/>
      <c r="WGA41" s="691"/>
      <c r="WGB41" s="691"/>
      <c r="WGC41" s="691"/>
      <c r="WGD41" s="691"/>
      <c r="WGE41" s="691"/>
      <c r="WGF41" s="691"/>
      <c r="WGG41" s="691"/>
      <c r="WGH41" s="691"/>
      <c r="WGI41" s="691"/>
      <c r="WGJ41" s="691"/>
      <c r="WGK41" s="691"/>
      <c r="WGL41" s="691"/>
      <c r="WGM41" s="691"/>
      <c r="WGN41" s="691"/>
      <c r="WGO41" s="691"/>
      <c r="WGP41" s="691"/>
      <c r="WGQ41" s="691"/>
      <c r="WGR41" s="691"/>
      <c r="WGS41" s="691"/>
      <c r="WGT41" s="691"/>
      <c r="WGU41" s="691"/>
      <c r="WGV41" s="691"/>
      <c r="WGW41" s="691"/>
      <c r="WGX41" s="691"/>
      <c r="WGY41" s="691"/>
      <c r="WGZ41" s="691"/>
      <c r="WHA41" s="691"/>
      <c r="WHB41" s="691"/>
      <c r="WHC41" s="691"/>
      <c r="WHD41" s="691"/>
      <c r="WHE41" s="691"/>
      <c r="WHF41" s="691"/>
      <c r="WHG41" s="691"/>
      <c r="WHH41" s="691"/>
      <c r="WHI41" s="691"/>
      <c r="WHJ41" s="691"/>
      <c r="WHK41" s="691"/>
      <c r="WHL41" s="691"/>
      <c r="WHM41" s="691"/>
      <c r="WHN41" s="691"/>
      <c r="WHO41" s="691"/>
      <c r="WHP41" s="691"/>
      <c r="WHQ41" s="691"/>
      <c r="WHR41" s="691"/>
      <c r="WHS41" s="691"/>
      <c r="WHT41" s="691"/>
      <c r="WHU41" s="691"/>
      <c r="WHV41" s="691"/>
      <c r="WHW41" s="691"/>
      <c r="WHX41" s="691"/>
      <c r="WHY41" s="691"/>
      <c r="WHZ41" s="691"/>
      <c r="WIA41" s="691"/>
      <c r="WIB41" s="691"/>
      <c r="WIC41" s="691"/>
      <c r="WID41" s="691"/>
      <c r="WIE41" s="691"/>
      <c r="WIF41" s="691"/>
      <c r="WIG41" s="691"/>
      <c r="WIH41" s="691"/>
      <c r="WII41" s="691"/>
      <c r="WIJ41" s="691"/>
      <c r="WIK41" s="691"/>
      <c r="WIL41" s="691"/>
      <c r="WIM41" s="691"/>
      <c r="WIN41" s="691"/>
      <c r="WIO41" s="691"/>
      <c r="WIP41" s="691"/>
      <c r="WIQ41" s="691"/>
      <c r="WIR41" s="691"/>
      <c r="WIS41" s="691"/>
      <c r="WIT41" s="691"/>
      <c r="WIU41" s="691"/>
      <c r="WIV41" s="691"/>
      <c r="WIW41" s="691"/>
      <c r="WIX41" s="691"/>
      <c r="WIY41" s="691"/>
      <c r="WIZ41" s="691"/>
      <c r="WJA41" s="691"/>
      <c r="WJB41" s="691"/>
      <c r="WJC41" s="691"/>
      <c r="WJD41" s="691"/>
      <c r="WJE41" s="691"/>
      <c r="WJF41" s="691"/>
      <c r="WJG41" s="691"/>
      <c r="WJH41" s="691"/>
      <c r="WJI41" s="691"/>
      <c r="WJJ41" s="691"/>
      <c r="WJK41" s="691"/>
      <c r="WJL41" s="691"/>
      <c r="WJM41" s="691"/>
      <c r="WJN41" s="691"/>
      <c r="WJO41" s="691"/>
      <c r="WJP41" s="691"/>
      <c r="WJQ41" s="691"/>
      <c r="WJR41" s="691"/>
      <c r="WJS41" s="691"/>
      <c r="WJT41" s="691"/>
      <c r="WJU41" s="691"/>
      <c r="WJV41" s="691"/>
      <c r="WJW41" s="691"/>
      <c r="WJX41" s="691"/>
      <c r="WJY41" s="691"/>
      <c r="WJZ41" s="691"/>
      <c r="WKA41" s="691"/>
      <c r="WKB41" s="691"/>
      <c r="WKC41" s="691"/>
      <c r="WKD41" s="691"/>
      <c r="WKE41" s="691"/>
      <c r="WKF41" s="691"/>
      <c r="WKG41" s="691"/>
      <c r="WKH41" s="691"/>
      <c r="WKI41" s="691"/>
      <c r="WKJ41" s="691"/>
      <c r="WKK41" s="691"/>
      <c r="WKL41" s="691"/>
      <c r="WKM41" s="691"/>
      <c r="WKN41" s="691"/>
      <c r="WKO41" s="691"/>
      <c r="WKP41" s="691"/>
      <c r="WKQ41" s="691"/>
      <c r="WKR41" s="691"/>
      <c r="WKS41" s="691"/>
      <c r="WKT41" s="691"/>
      <c r="WKU41" s="691"/>
      <c r="WKV41" s="691"/>
      <c r="WKW41" s="691"/>
      <c r="WKX41" s="691"/>
      <c r="WKY41" s="691"/>
      <c r="WKZ41" s="691"/>
      <c r="WLA41" s="691"/>
      <c r="WLB41" s="691"/>
      <c r="WLC41" s="691"/>
      <c r="WLD41" s="691"/>
      <c r="WLE41" s="691"/>
      <c r="WLF41" s="691"/>
      <c r="WLG41" s="691"/>
      <c r="WLH41" s="691"/>
      <c r="WLI41" s="691"/>
      <c r="WLJ41" s="691"/>
      <c r="WLK41" s="691"/>
      <c r="WLL41" s="691"/>
      <c r="WLM41" s="691"/>
      <c r="WLN41" s="691"/>
      <c r="WLO41" s="691"/>
      <c r="WLP41" s="691"/>
      <c r="WLQ41" s="691"/>
      <c r="WLR41" s="691"/>
      <c r="WLS41" s="691"/>
      <c r="WLT41" s="691"/>
      <c r="WLU41" s="691"/>
      <c r="WLV41" s="691"/>
      <c r="WLW41" s="691"/>
      <c r="WLX41" s="691"/>
      <c r="WLY41" s="691"/>
      <c r="WLZ41" s="691"/>
      <c r="WMA41" s="691"/>
      <c r="WMB41" s="691"/>
      <c r="WMC41" s="691"/>
      <c r="WMD41" s="691"/>
      <c r="WME41" s="691"/>
      <c r="WMF41" s="691"/>
      <c r="WMG41" s="691"/>
      <c r="WMH41" s="691"/>
      <c r="WMI41" s="691"/>
      <c r="WMJ41" s="691"/>
      <c r="WMK41" s="691"/>
      <c r="WML41" s="691"/>
      <c r="WMM41" s="691"/>
      <c r="WMN41" s="691"/>
      <c r="WMO41" s="691"/>
      <c r="WMP41" s="691"/>
      <c r="WMQ41" s="691"/>
      <c r="WMR41" s="691"/>
      <c r="WMS41" s="691"/>
      <c r="WMT41" s="691"/>
      <c r="WMU41" s="691"/>
      <c r="WMV41" s="691"/>
      <c r="WMW41" s="691"/>
      <c r="WMX41" s="691"/>
      <c r="WMY41" s="691"/>
      <c r="WMZ41" s="691"/>
      <c r="WNA41" s="691"/>
      <c r="WNB41" s="691"/>
      <c r="WNC41" s="691"/>
      <c r="WND41" s="691"/>
      <c r="WNE41" s="691"/>
      <c r="WNF41" s="691"/>
      <c r="WNG41" s="691"/>
      <c r="WNH41" s="691"/>
      <c r="WNI41" s="691"/>
      <c r="WNJ41" s="691"/>
      <c r="WNK41" s="691"/>
      <c r="WNL41" s="691"/>
      <c r="WNM41" s="691"/>
      <c r="WNN41" s="691"/>
      <c r="WNO41" s="691"/>
      <c r="WNP41" s="691"/>
      <c r="WNQ41" s="691"/>
      <c r="WNR41" s="691"/>
      <c r="WNS41" s="691"/>
      <c r="WNT41" s="691"/>
      <c r="WNU41" s="691"/>
      <c r="WNV41" s="691"/>
      <c r="WNW41" s="691"/>
      <c r="WNX41" s="691"/>
      <c r="WNY41" s="691"/>
      <c r="WNZ41" s="691"/>
      <c r="WOA41" s="691"/>
      <c r="WOB41" s="691"/>
      <c r="WOC41" s="691"/>
      <c r="WOD41" s="691"/>
      <c r="WOE41" s="691"/>
      <c r="WOF41" s="691"/>
      <c r="WOG41" s="691"/>
      <c r="WOH41" s="691"/>
      <c r="WOI41" s="691"/>
      <c r="WOJ41" s="691"/>
      <c r="WOK41" s="691"/>
      <c r="WOL41" s="691"/>
      <c r="WOM41" s="691"/>
      <c r="WON41" s="691"/>
      <c r="WOO41" s="691"/>
      <c r="WOP41" s="691"/>
      <c r="WOQ41" s="691"/>
      <c r="WOR41" s="691"/>
      <c r="WOS41" s="691"/>
      <c r="WOT41" s="691"/>
      <c r="WOU41" s="691"/>
      <c r="WOV41" s="691"/>
      <c r="WOW41" s="691"/>
      <c r="WOX41" s="691"/>
      <c r="WOY41" s="691"/>
      <c r="WOZ41" s="691"/>
      <c r="WPA41" s="691"/>
      <c r="WPB41" s="691"/>
      <c r="WPC41" s="691"/>
      <c r="WPD41" s="691"/>
      <c r="WPE41" s="691"/>
      <c r="WPF41" s="691"/>
      <c r="WPG41" s="691"/>
      <c r="WPH41" s="691"/>
      <c r="WPI41" s="691"/>
      <c r="WPJ41" s="691"/>
      <c r="WPK41" s="691"/>
      <c r="WPL41" s="691"/>
      <c r="WPM41" s="691"/>
      <c r="WPN41" s="691"/>
      <c r="WPO41" s="691"/>
      <c r="WPP41" s="691"/>
      <c r="WPQ41" s="691"/>
      <c r="WPR41" s="691"/>
      <c r="WPS41" s="691"/>
      <c r="WPT41" s="691"/>
      <c r="WPU41" s="691"/>
      <c r="WPV41" s="691"/>
      <c r="WPW41" s="691"/>
      <c r="WPX41" s="691"/>
      <c r="WPY41" s="691"/>
      <c r="WPZ41" s="691"/>
      <c r="WQA41" s="691"/>
      <c r="WQB41" s="691"/>
      <c r="WQC41" s="691"/>
      <c r="WQD41" s="691"/>
      <c r="WQE41" s="691"/>
      <c r="WQF41" s="691"/>
      <c r="WQG41" s="691"/>
      <c r="WQH41" s="691"/>
      <c r="WQI41" s="691"/>
      <c r="WQJ41" s="691"/>
      <c r="WQK41" s="691"/>
      <c r="WQL41" s="691"/>
      <c r="WQM41" s="691"/>
      <c r="WQN41" s="691"/>
      <c r="WQO41" s="691"/>
      <c r="WQP41" s="691"/>
      <c r="WQQ41" s="691"/>
      <c r="WQR41" s="691"/>
      <c r="WQS41" s="691"/>
      <c r="WQT41" s="691"/>
      <c r="WQU41" s="691"/>
      <c r="WQV41" s="691"/>
      <c r="WQW41" s="691"/>
      <c r="WQX41" s="691"/>
      <c r="WQY41" s="691"/>
      <c r="WQZ41" s="691"/>
      <c r="WRA41" s="691"/>
      <c r="WRB41" s="691"/>
      <c r="WRC41" s="691"/>
      <c r="WRD41" s="691"/>
      <c r="WRE41" s="691"/>
      <c r="WRF41" s="691"/>
      <c r="WRG41" s="691"/>
      <c r="WRH41" s="691"/>
      <c r="WRI41" s="691"/>
      <c r="WRJ41" s="691"/>
      <c r="WRK41" s="691"/>
      <c r="WRL41" s="691"/>
      <c r="WRM41" s="691"/>
      <c r="WRN41" s="691"/>
      <c r="WRO41" s="691"/>
      <c r="WRP41" s="691"/>
      <c r="WRQ41" s="691"/>
      <c r="WRR41" s="691"/>
      <c r="WRS41" s="691"/>
      <c r="WRT41" s="691"/>
      <c r="WRU41" s="691"/>
      <c r="WRV41" s="691"/>
      <c r="WRW41" s="691"/>
      <c r="WRX41" s="691"/>
      <c r="WRY41" s="691"/>
      <c r="WRZ41" s="691"/>
      <c r="WSA41" s="691"/>
      <c r="WSB41" s="691"/>
      <c r="WSC41" s="691"/>
      <c r="WSD41" s="691"/>
      <c r="WSE41" s="691"/>
      <c r="WSF41" s="691"/>
      <c r="WSG41" s="691"/>
      <c r="WSH41" s="691"/>
      <c r="WSI41" s="691"/>
      <c r="WSJ41" s="691"/>
      <c r="WSK41" s="691"/>
      <c r="WSL41" s="691"/>
      <c r="WSM41" s="691"/>
      <c r="WSN41" s="691"/>
      <c r="WSO41" s="691"/>
      <c r="WSP41" s="691"/>
      <c r="WSQ41" s="691"/>
      <c r="WSR41" s="691"/>
      <c r="WSS41" s="691"/>
      <c r="WST41" s="691"/>
      <c r="WSU41" s="691"/>
      <c r="WSV41" s="691"/>
      <c r="WSW41" s="691"/>
      <c r="WSX41" s="691"/>
      <c r="WSY41" s="691"/>
      <c r="WSZ41" s="691"/>
      <c r="WTA41" s="691"/>
      <c r="WTB41" s="691"/>
      <c r="WTC41" s="691"/>
      <c r="WTD41" s="691"/>
      <c r="WTE41" s="691"/>
      <c r="WTF41" s="691"/>
      <c r="WTG41" s="691"/>
      <c r="WTH41" s="691"/>
      <c r="WTI41" s="691"/>
      <c r="WTJ41" s="691"/>
      <c r="WTK41" s="691"/>
      <c r="WTL41" s="691"/>
      <c r="WTM41" s="691"/>
      <c r="WTN41" s="691"/>
      <c r="WTO41" s="691"/>
      <c r="WTP41" s="691"/>
      <c r="WTQ41" s="691"/>
      <c r="WTR41" s="691"/>
      <c r="WTS41" s="691"/>
      <c r="WTT41" s="691"/>
      <c r="WTU41" s="691"/>
      <c r="WTV41" s="691"/>
      <c r="WTW41" s="691"/>
      <c r="WTX41" s="691"/>
      <c r="WTY41" s="691"/>
      <c r="WTZ41" s="691"/>
      <c r="WUA41" s="691"/>
      <c r="WUB41" s="691"/>
      <c r="WUC41" s="691"/>
      <c r="WUD41" s="691"/>
      <c r="WUE41" s="691"/>
      <c r="WUF41" s="691"/>
      <c r="WUG41" s="691"/>
      <c r="WUH41" s="691"/>
      <c r="WUI41" s="691"/>
      <c r="WUJ41" s="691"/>
      <c r="WUK41" s="691"/>
      <c r="WUL41" s="691"/>
      <c r="WUM41" s="691"/>
      <c r="WUN41" s="691"/>
      <c r="WUO41" s="691"/>
      <c r="WUP41" s="691"/>
      <c r="WUQ41" s="691"/>
      <c r="WUR41" s="691"/>
      <c r="WUS41" s="691"/>
      <c r="WUT41" s="691"/>
      <c r="WUU41" s="691"/>
      <c r="WUV41" s="691"/>
      <c r="WUW41" s="691"/>
      <c r="WUX41" s="691"/>
      <c r="WUY41" s="691"/>
      <c r="WUZ41" s="691"/>
      <c r="WVA41" s="691"/>
      <c r="WVB41" s="691"/>
      <c r="WVC41" s="691"/>
      <c r="WVD41" s="691"/>
      <c r="WVE41" s="691"/>
      <c r="WVF41" s="691"/>
      <c r="WVG41" s="691"/>
      <c r="WVH41" s="691"/>
      <c r="WVI41" s="691"/>
      <c r="WVJ41" s="691"/>
      <c r="WVK41" s="691"/>
      <c r="WVL41" s="691"/>
      <c r="WVM41" s="691"/>
      <c r="WVN41" s="691"/>
      <c r="WVO41" s="691"/>
      <c r="WVP41" s="691"/>
      <c r="WVQ41" s="691"/>
      <c r="WVR41" s="691"/>
      <c r="WVS41" s="691"/>
      <c r="WVT41" s="691"/>
      <c r="WVU41" s="691"/>
      <c r="WVV41" s="691"/>
      <c r="WVW41" s="691"/>
      <c r="WVX41" s="691"/>
      <c r="WVY41" s="691"/>
      <c r="WVZ41" s="691"/>
      <c r="WWA41" s="691"/>
      <c r="WWB41" s="691"/>
      <c r="WWC41" s="691"/>
      <c r="WWD41" s="691"/>
      <c r="WWE41" s="691"/>
      <c r="WWF41" s="691"/>
      <c r="WWG41" s="691"/>
      <c r="WWH41" s="691"/>
      <c r="WWI41" s="691"/>
      <c r="WWJ41" s="691"/>
      <c r="WWK41" s="691"/>
      <c r="WWL41" s="691"/>
      <c r="WWM41" s="691"/>
      <c r="WWN41" s="691"/>
      <c r="WWO41" s="691"/>
      <c r="WWP41" s="691"/>
      <c r="WWQ41" s="691"/>
      <c r="WWR41" s="691"/>
      <c r="WWS41" s="691"/>
      <c r="WWT41" s="691"/>
      <c r="WWU41" s="691"/>
      <c r="WWV41" s="691"/>
      <c r="WWW41" s="691"/>
      <c r="WWX41" s="691"/>
      <c r="WWY41" s="691"/>
      <c r="WWZ41" s="691"/>
      <c r="WXA41" s="691"/>
      <c r="WXB41" s="691"/>
      <c r="WXC41" s="691"/>
      <c r="WXD41" s="691"/>
      <c r="WXE41" s="691"/>
      <c r="WXF41" s="691"/>
      <c r="WXG41" s="691"/>
      <c r="WXH41" s="691"/>
      <c r="WXI41" s="691"/>
      <c r="WXJ41" s="691"/>
      <c r="WXK41" s="691"/>
      <c r="WXL41" s="691"/>
      <c r="WXM41" s="691"/>
      <c r="WXN41" s="691"/>
      <c r="WXO41" s="691"/>
      <c r="WXP41" s="691"/>
      <c r="WXQ41" s="691"/>
      <c r="WXR41" s="691"/>
      <c r="WXS41" s="691"/>
      <c r="WXT41" s="691"/>
      <c r="WXU41" s="691"/>
      <c r="WXV41" s="691"/>
      <c r="WXW41" s="691"/>
      <c r="WXX41" s="691"/>
      <c r="WXY41" s="691"/>
      <c r="WXZ41" s="691"/>
      <c r="WYA41" s="691"/>
      <c r="WYB41" s="691"/>
      <c r="WYC41" s="691"/>
      <c r="WYD41" s="691"/>
      <c r="WYE41" s="691"/>
      <c r="WYF41" s="691"/>
      <c r="WYG41" s="691"/>
      <c r="WYH41" s="691"/>
      <c r="WYI41" s="691"/>
      <c r="WYJ41" s="691"/>
      <c r="WYK41" s="691"/>
      <c r="WYL41" s="691"/>
      <c r="WYM41" s="691"/>
      <c r="WYN41" s="691"/>
      <c r="WYO41" s="691"/>
      <c r="WYP41" s="691"/>
      <c r="WYQ41" s="691"/>
      <c r="WYR41" s="691"/>
      <c r="WYS41" s="691"/>
      <c r="WYT41" s="691"/>
      <c r="WYU41" s="691"/>
      <c r="WYV41" s="691"/>
      <c r="WYW41" s="691"/>
      <c r="WYX41" s="691"/>
      <c r="WYY41" s="691"/>
      <c r="WYZ41" s="691"/>
      <c r="WZA41" s="691"/>
      <c r="WZB41" s="691"/>
      <c r="WZC41" s="691"/>
      <c r="WZD41" s="691"/>
      <c r="WZE41" s="691"/>
      <c r="WZF41" s="691"/>
      <c r="WZG41" s="691"/>
      <c r="WZH41" s="691"/>
      <c r="WZI41" s="691"/>
      <c r="WZJ41" s="691"/>
      <c r="WZK41" s="691"/>
      <c r="WZL41" s="691"/>
      <c r="WZM41" s="691"/>
      <c r="WZN41" s="691"/>
      <c r="WZO41" s="691"/>
      <c r="WZP41" s="691"/>
      <c r="WZQ41" s="691"/>
      <c r="WZR41" s="691"/>
      <c r="WZS41" s="691"/>
      <c r="WZT41" s="691"/>
      <c r="WZU41" s="691"/>
      <c r="WZV41" s="691"/>
      <c r="WZW41" s="691"/>
      <c r="WZX41" s="691"/>
      <c r="WZY41" s="691"/>
      <c r="WZZ41" s="691"/>
      <c r="XAA41" s="691"/>
      <c r="XAB41" s="691"/>
      <c r="XAC41" s="691"/>
      <c r="XAD41" s="691"/>
      <c r="XAE41" s="691"/>
      <c r="XAF41" s="691"/>
      <c r="XAG41" s="691"/>
      <c r="XAH41" s="691"/>
      <c r="XAI41" s="691"/>
      <c r="XAJ41" s="691"/>
      <c r="XAK41" s="691"/>
      <c r="XAL41" s="691"/>
      <c r="XAM41" s="691"/>
      <c r="XAN41" s="691"/>
      <c r="XAO41" s="691"/>
      <c r="XAP41" s="691"/>
      <c r="XAQ41" s="691"/>
      <c r="XAR41" s="691"/>
      <c r="XAS41" s="691"/>
      <c r="XAT41" s="691"/>
      <c r="XAU41" s="691"/>
      <c r="XAV41" s="691"/>
      <c r="XAW41" s="691"/>
      <c r="XAX41" s="691"/>
      <c r="XAY41" s="691"/>
      <c r="XAZ41" s="691"/>
      <c r="XBA41" s="691"/>
      <c r="XBB41" s="691"/>
      <c r="XBC41" s="691"/>
      <c r="XBD41" s="691"/>
      <c r="XBE41" s="691"/>
      <c r="XBF41" s="691"/>
      <c r="XBG41" s="691"/>
      <c r="XBH41" s="691"/>
      <c r="XBI41" s="691"/>
      <c r="XBJ41" s="691"/>
      <c r="XBK41" s="691"/>
      <c r="XBL41" s="691"/>
      <c r="XBM41" s="691"/>
      <c r="XBN41" s="691"/>
      <c r="XBO41" s="691"/>
      <c r="XBP41" s="691"/>
      <c r="XBQ41" s="691"/>
      <c r="XBR41" s="691"/>
      <c r="XBS41" s="691"/>
      <c r="XBT41" s="691"/>
      <c r="XBU41" s="691"/>
      <c r="XBV41" s="691"/>
      <c r="XBW41" s="691"/>
      <c r="XBX41" s="691"/>
      <c r="XBY41" s="691"/>
      <c r="XBZ41" s="691"/>
      <c r="XCA41" s="691"/>
      <c r="XCB41" s="691"/>
      <c r="XCC41" s="691"/>
      <c r="XCD41" s="691"/>
      <c r="XCE41" s="691"/>
      <c r="XCF41" s="691"/>
      <c r="XCG41" s="691"/>
      <c r="XCH41" s="691"/>
      <c r="XCI41" s="691"/>
      <c r="XCJ41" s="691"/>
      <c r="XCK41" s="691"/>
      <c r="XCL41" s="691"/>
      <c r="XCM41" s="691"/>
      <c r="XCN41" s="691"/>
      <c r="XCO41" s="691"/>
      <c r="XCP41" s="691"/>
      <c r="XCQ41" s="691"/>
      <c r="XCR41" s="691"/>
      <c r="XCS41" s="691"/>
      <c r="XCT41" s="691"/>
      <c r="XCU41" s="691"/>
      <c r="XCV41" s="691"/>
      <c r="XCW41" s="691"/>
      <c r="XCX41" s="691"/>
      <c r="XCY41" s="691"/>
      <c r="XCZ41" s="691"/>
      <c r="XDA41" s="691"/>
      <c r="XDB41" s="691"/>
      <c r="XDC41" s="691"/>
      <c r="XDD41" s="691"/>
      <c r="XDE41" s="691"/>
      <c r="XDF41" s="691"/>
      <c r="XDG41" s="691"/>
      <c r="XDH41" s="691"/>
      <c r="XDI41" s="691"/>
      <c r="XDJ41" s="691"/>
      <c r="XDK41" s="691"/>
      <c r="XDL41" s="691"/>
      <c r="XDM41" s="691"/>
      <c r="XDN41" s="691"/>
      <c r="XDO41" s="691"/>
      <c r="XDP41" s="691"/>
      <c r="XDQ41" s="691"/>
      <c r="XDR41" s="691"/>
      <c r="XDS41" s="691"/>
      <c r="XDT41" s="691"/>
      <c r="XDU41" s="691"/>
      <c r="XDV41" s="691"/>
      <c r="XDW41" s="691"/>
      <c r="XDX41" s="691"/>
      <c r="XDY41" s="691"/>
      <c r="XDZ41" s="691"/>
      <c r="XEA41" s="691"/>
      <c r="XEB41" s="691"/>
      <c r="XEC41" s="691"/>
      <c r="XED41" s="691"/>
      <c r="XEE41" s="691"/>
      <c r="XEF41" s="691"/>
      <c r="XEG41" s="691"/>
      <c r="XEH41" s="691"/>
      <c r="XEI41" s="691"/>
      <c r="XEJ41" s="691"/>
      <c r="XEK41" s="691"/>
      <c r="XEL41" s="691"/>
      <c r="XEM41" s="691"/>
      <c r="XEN41" s="691"/>
      <c r="XEO41" s="691"/>
      <c r="XEP41" s="691"/>
      <c r="XEQ41" s="691"/>
      <c r="XER41" s="691"/>
      <c r="XES41" s="691"/>
      <c r="XET41" s="691"/>
      <c r="XEU41" s="691"/>
      <c r="XEV41" s="691"/>
      <c r="XEW41" s="691"/>
      <c r="XEX41" s="691"/>
      <c r="XEY41" s="691"/>
      <c r="XEZ41" s="691"/>
      <c r="XFA41" s="691"/>
      <c r="XFB41" s="691"/>
      <c r="XFC41" s="691"/>
      <c r="XFD41" s="691"/>
    </row>
    <row r="42" spans="1:16384" s="12" customFormat="1">
      <c r="A42" s="943" t="s">
        <v>525</v>
      </c>
      <c r="B42" s="943"/>
      <c r="C42" s="943"/>
      <c r="D42" s="943"/>
      <c r="E42" s="943"/>
      <c r="F42" s="943"/>
      <c r="G42" s="943"/>
      <c r="H42" s="691"/>
      <c r="I42" s="691"/>
      <c r="J42" s="691"/>
      <c r="K42" s="691"/>
      <c r="L42" s="691"/>
      <c r="M42" s="691"/>
      <c r="N42" s="691"/>
      <c r="O42" s="691"/>
      <c r="P42" s="691"/>
      <c r="Q42" s="691"/>
      <c r="R42" s="691"/>
      <c r="S42" s="691"/>
      <c r="T42" s="691"/>
      <c r="U42" s="691"/>
      <c r="V42" s="691"/>
      <c r="W42" s="691"/>
      <c r="X42" s="691"/>
      <c r="Y42" s="691"/>
      <c r="Z42" s="691"/>
      <c r="AA42" s="691"/>
      <c r="AB42" s="691"/>
      <c r="AC42" s="691"/>
      <c r="AD42" s="691"/>
      <c r="AE42" s="691"/>
      <c r="AF42" s="691"/>
      <c r="AG42" s="691"/>
      <c r="AH42" s="691"/>
      <c r="AI42" s="691"/>
      <c r="AJ42" s="691"/>
      <c r="AK42" s="691"/>
      <c r="AL42" s="691"/>
      <c r="AM42" s="691"/>
      <c r="AN42" s="691"/>
      <c r="AO42" s="691"/>
      <c r="AP42" s="691"/>
      <c r="AQ42" s="691"/>
      <c r="AR42" s="691"/>
      <c r="AS42" s="691"/>
      <c r="AT42" s="691"/>
      <c r="AU42" s="691"/>
      <c r="AV42" s="691"/>
      <c r="AW42" s="691"/>
      <c r="AX42" s="691"/>
      <c r="AY42" s="691"/>
      <c r="AZ42" s="691"/>
      <c r="BA42" s="691"/>
      <c r="BB42" s="691"/>
      <c r="BC42" s="691"/>
      <c r="BD42" s="691"/>
      <c r="BE42" s="691"/>
      <c r="BF42" s="691"/>
      <c r="BG42" s="691"/>
      <c r="BH42" s="691"/>
      <c r="BI42" s="691"/>
      <c r="BJ42" s="691"/>
      <c r="BK42" s="691"/>
      <c r="BL42" s="691"/>
      <c r="BM42" s="691"/>
      <c r="BN42" s="691"/>
      <c r="BO42" s="691"/>
      <c r="BP42" s="691"/>
      <c r="BQ42" s="691"/>
      <c r="BR42" s="691"/>
      <c r="BS42" s="691"/>
      <c r="BT42" s="691"/>
      <c r="BU42" s="691"/>
      <c r="BV42" s="691"/>
      <c r="BW42" s="691"/>
      <c r="BX42" s="691"/>
      <c r="BY42" s="691"/>
      <c r="BZ42" s="691"/>
      <c r="CA42" s="691"/>
      <c r="CB42" s="691"/>
      <c r="CC42" s="691"/>
      <c r="CD42" s="691"/>
      <c r="CE42" s="691"/>
      <c r="CF42" s="691"/>
      <c r="CG42" s="691"/>
      <c r="CH42" s="691"/>
      <c r="CI42" s="691"/>
      <c r="CJ42" s="691"/>
      <c r="CK42" s="691"/>
      <c r="CL42" s="691"/>
      <c r="CM42" s="691"/>
      <c r="CN42" s="691"/>
      <c r="CO42" s="691"/>
      <c r="CP42" s="691"/>
      <c r="CQ42" s="691"/>
      <c r="CR42" s="691"/>
      <c r="CS42" s="691"/>
      <c r="CT42" s="691"/>
      <c r="CU42" s="691"/>
      <c r="CV42" s="691"/>
      <c r="CW42" s="691"/>
      <c r="CX42" s="691"/>
      <c r="CY42" s="691"/>
      <c r="CZ42" s="691"/>
      <c r="DA42" s="691"/>
      <c r="DB42" s="691"/>
      <c r="DC42" s="691"/>
      <c r="DD42" s="691"/>
      <c r="DE42" s="691"/>
      <c r="DF42" s="691"/>
      <c r="DG42" s="691"/>
      <c r="DH42" s="691"/>
      <c r="DI42" s="691"/>
      <c r="DJ42" s="691"/>
      <c r="DK42" s="691"/>
      <c r="DL42" s="691"/>
      <c r="DM42" s="691"/>
      <c r="DN42" s="691"/>
      <c r="DO42" s="691"/>
      <c r="DP42" s="691"/>
      <c r="DQ42" s="691"/>
      <c r="DR42" s="691"/>
      <c r="DS42" s="691"/>
      <c r="DT42" s="691"/>
      <c r="DU42" s="691"/>
      <c r="DV42" s="691"/>
      <c r="DW42" s="691"/>
      <c r="DX42" s="691"/>
      <c r="DY42" s="691"/>
      <c r="DZ42" s="691"/>
      <c r="EA42" s="691"/>
      <c r="EB42" s="691"/>
      <c r="EC42" s="691"/>
      <c r="ED42" s="691"/>
      <c r="EE42" s="691"/>
      <c r="EF42" s="691"/>
      <c r="EG42" s="691"/>
      <c r="EH42" s="691"/>
      <c r="EI42" s="691"/>
      <c r="EJ42" s="691"/>
      <c r="EK42" s="691"/>
      <c r="EL42" s="691"/>
      <c r="EM42" s="691"/>
      <c r="EN42" s="691"/>
      <c r="EO42" s="691"/>
      <c r="EP42" s="691"/>
      <c r="EQ42" s="691"/>
      <c r="ER42" s="691"/>
      <c r="ES42" s="691"/>
      <c r="ET42" s="691"/>
      <c r="EU42" s="691"/>
      <c r="EV42" s="691"/>
      <c r="EW42" s="691"/>
      <c r="EX42" s="691"/>
      <c r="EY42" s="691"/>
      <c r="EZ42" s="691"/>
      <c r="FA42" s="691"/>
      <c r="FB42" s="691"/>
      <c r="FC42" s="691"/>
      <c r="FD42" s="691"/>
      <c r="FE42" s="691"/>
      <c r="FF42" s="691"/>
      <c r="FG42" s="691"/>
      <c r="FH42" s="691"/>
      <c r="FI42" s="691"/>
      <c r="FJ42" s="691"/>
      <c r="FK42" s="691"/>
      <c r="FL42" s="691"/>
      <c r="FM42" s="691"/>
      <c r="FN42" s="691"/>
      <c r="FO42" s="691"/>
      <c r="FP42" s="691"/>
      <c r="FQ42" s="691"/>
      <c r="FR42" s="691"/>
      <c r="FS42" s="691"/>
      <c r="FT42" s="691"/>
      <c r="FU42" s="691"/>
      <c r="FV42" s="691"/>
      <c r="FW42" s="691"/>
      <c r="FX42" s="691"/>
      <c r="FY42" s="691"/>
      <c r="FZ42" s="691"/>
      <c r="GA42" s="691"/>
      <c r="GB42" s="691"/>
      <c r="GC42" s="691"/>
      <c r="GD42" s="691"/>
      <c r="GE42" s="691"/>
      <c r="GF42" s="691"/>
      <c r="GG42" s="691"/>
      <c r="GH42" s="691"/>
      <c r="GI42" s="691"/>
      <c r="GJ42" s="691"/>
      <c r="GK42" s="691"/>
      <c r="GL42" s="691"/>
      <c r="GM42" s="691"/>
      <c r="GN42" s="691"/>
      <c r="GO42" s="691"/>
      <c r="GP42" s="691"/>
      <c r="GQ42" s="691"/>
      <c r="GR42" s="691"/>
      <c r="GS42" s="691"/>
      <c r="GT42" s="691"/>
      <c r="GU42" s="691"/>
      <c r="GV42" s="691"/>
      <c r="GW42" s="691"/>
      <c r="GX42" s="691"/>
      <c r="GY42" s="691"/>
      <c r="GZ42" s="691"/>
      <c r="HA42" s="691"/>
      <c r="HB42" s="691"/>
      <c r="HC42" s="691"/>
      <c r="HD42" s="691"/>
      <c r="HE42" s="691"/>
      <c r="HF42" s="691"/>
      <c r="HG42" s="691"/>
      <c r="HH42" s="691"/>
      <c r="HI42" s="691"/>
      <c r="HJ42" s="691"/>
      <c r="HK42" s="691"/>
      <c r="HL42" s="691"/>
      <c r="HM42" s="691"/>
      <c r="HN42" s="691"/>
      <c r="HO42" s="691"/>
      <c r="HP42" s="691"/>
      <c r="HQ42" s="691"/>
      <c r="HR42" s="691"/>
      <c r="HS42" s="691"/>
      <c r="HT42" s="691"/>
      <c r="HU42" s="691"/>
      <c r="HV42" s="691"/>
      <c r="HW42" s="691"/>
      <c r="HX42" s="691"/>
      <c r="HY42" s="691"/>
      <c r="HZ42" s="691"/>
      <c r="IA42" s="691"/>
      <c r="IB42" s="691"/>
      <c r="IC42" s="691"/>
      <c r="ID42" s="691"/>
      <c r="IE42" s="691"/>
      <c r="IF42" s="691"/>
      <c r="IG42" s="691"/>
      <c r="IH42" s="691"/>
      <c r="II42" s="691"/>
      <c r="IJ42" s="691"/>
      <c r="IK42" s="691"/>
      <c r="IL42" s="691"/>
      <c r="IM42" s="691"/>
      <c r="IN42" s="691"/>
      <c r="IO42" s="691"/>
      <c r="IP42" s="691"/>
      <c r="IQ42" s="691"/>
      <c r="IR42" s="691"/>
      <c r="IS42" s="691"/>
      <c r="IT42" s="691"/>
      <c r="IU42" s="691"/>
      <c r="IV42" s="691"/>
      <c r="IW42" s="691"/>
      <c r="IX42" s="691"/>
      <c r="IY42" s="691"/>
      <c r="IZ42" s="691"/>
      <c r="JA42" s="691"/>
      <c r="JB42" s="691"/>
      <c r="JC42" s="691"/>
      <c r="JD42" s="691"/>
      <c r="JE42" s="691"/>
      <c r="JF42" s="691"/>
      <c r="JG42" s="691"/>
      <c r="JH42" s="691"/>
      <c r="JI42" s="691"/>
      <c r="JJ42" s="691"/>
      <c r="JK42" s="691"/>
      <c r="JL42" s="691"/>
      <c r="JM42" s="691"/>
      <c r="JN42" s="691"/>
      <c r="JO42" s="691"/>
      <c r="JP42" s="691"/>
      <c r="JQ42" s="691"/>
      <c r="JR42" s="691"/>
      <c r="JS42" s="691"/>
      <c r="JT42" s="691"/>
      <c r="JU42" s="691"/>
      <c r="JV42" s="691"/>
      <c r="JW42" s="691"/>
      <c r="JX42" s="691"/>
      <c r="JY42" s="691"/>
      <c r="JZ42" s="691"/>
      <c r="KA42" s="691"/>
      <c r="KB42" s="691"/>
      <c r="KC42" s="691"/>
      <c r="KD42" s="691"/>
      <c r="KE42" s="691"/>
      <c r="KF42" s="691"/>
      <c r="KG42" s="691"/>
      <c r="KH42" s="691"/>
      <c r="KI42" s="691"/>
      <c r="KJ42" s="691"/>
      <c r="KK42" s="691"/>
      <c r="KL42" s="691"/>
      <c r="KM42" s="691"/>
      <c r="KN42" s="691"/>
      <c r="KO42" s="691"/>
      <c r="KP42" s="691"/>
      <c r="KQ42" s="691"/>
      <c r="KR42" s="691"/>
      <c r="KS42" s="691"/>
      <c r="KT42" s="691"/>
      <c r="KU42" s="691"/>
      <c r="KV42" s="691"/>
      <c r="KW42" s="691"/>
      <c r="KX42" s="691"/>
      <c r="KY42" s="691"/>
      <c r="KZ42" s="691"/>
      <c r="LA42" s="691"/>
      <c r="LB42" s="691"/>
      <c r="LC42" s="691"/>
      <c r="LD42" s="691"/>
      <c r="LE42" s="691"/>
      <c r="LF42" s="691"/>
      <c r="LG42" s="691"/>
      <c r="LH42" s="691"/>
      <c r="LI42" s="691"/>
      <c r="LJ42" s="691"/>
      <c r="LK42" s="691"/>
      <c r="LL42" s="691"/>
      <c r="LM42" s="691"/>
      <c r="LN42" s="691"/>
      <c r="LO42" s="691"/>
      <c r="LP42" s="691"/>
      <c r="LQ42" s="691"/>
      <c r="LR42" s="691"/>
      <c r="LS42" s="691"/>
      <c r="LT42" s="691"/>
      <c r="LU42" s="691"/>
      <c r="LV42" s="691"/>
      <c r="LW42" s="691"/>
      <c r="LX42" s="691"/>
      <c r="LY42" s="691"/>
      <c r="LZ42" s="691"/>
      <c r="MA42" s="691"/>
      <c r="MB42" s="691"/>
      <c r="MC42" s="691"/>
      <c r="MD42" s="691"/>
      <c r="ME42" s="691"/>
      <c r="MF42" s="691"/>
      <c r="MG42" s="691"/>
      <c r="MH42" s="691"/>
      <c r="MI42" s="691"/>
      <c r="MJ42" s="691"/>
      <c r="MK42" s="691"/>
      <c r="ML42" s="691"/>
      <c r="MM42" s="691"/>
      <c r="MN42" s="691"/>
      <c r="MO42" s="691"/>
      <c r="MP42" s="691"/>
      <c r="MQ42" s="691"/>
      <c r="MR42" s="691"/>
      <c r="MS42" s="691"/>
      <c r="MT42" s="691"/>
      <c r="MU42" s="691"/>
      <c r="MV42" s="691"/>
      <c r="MW42" s="691"/>
      <c r="MX42" s="691"/>
      <c r="MY42" s="691"/>
      <c r="MZ42" s="691"/>
      <c r="NA42" s="691"/>
      <c r="NB42" s="691"/>
      <c r="NC42" s="691"/>
      <c r="ND42" s="691"/>
      <c r="NE42" s="691"/>
      <c r="NF42" s="691"/>
      <c r="NG42" s="691"/>
      <c r="NH42" s="691"/>
      <c r="NI42" s="691"/>
      <c r="NJ42" s="691"/>
      <c r="NK42" s="691"/>
      <c r="NL42" s="691"/>
      <c r="NM42" s="691"/>
      <c r="NN42" s="691"/>
      <c r="NO42" s="691"/>
      <c r="NP42" s="691"/>
      <c r="NQ42" s="691"/>
      <c r="NR42" s="691"/>
      <c r="NS42" s="691"/>
      <c r="NT42" s="691"/>
      <c r="NU42" s="691"/>
      <c r="NV42" s="691"/>
      <c r="NW42" s="691"/>
      <c r="NX42" s="691"/>
      <c r="NY42" s="691"/>
      <c r="NZ42" s="691"/>
      <c r="OA42" s="691"/>
      <c r="OB42" s="691"/>
      <c r="OC42" s="691"/>
      <c r="OD42" s="691"/>
      <c r="OE42" s="691"/>
      <c r="OF42" s="691"/>
      <c r="OG42" s="691"/>
      <c r="OH42" s="691"/>
      <c r="OI42" s="691"/>
      <c r="OJ42" s="691"/>
      <c r="OK42" s="691"/>
      <c r="OL42" s="691"/>
      <c r="OM42" s="691"/>
      <c r="ON42" s="691"/>
      <c r="OO42" s="691"/>
      <c r="OP42" s="691"/>
      <c r="OQ42" s="691"/>
      <c r="OR42" s="691"/>
      <c r="OS42" s="691"/>
      <c r="OT42" s="691"/>
      <c r="OU42" s="691"/>
      <c r="OV42" s="691"/>
      <c r="OW42" s="691"/>
      <c r="OX42" s="691"/>
      <c r="OY42" s="691"/>
      <c r="OZ42" s="691"/>
      <c r="PA42" s="691"/>
      <c r="PB42" s="691"/>
      <c r="PC42" s="691"/>
      <c r="PD42" s="691"/>
      <c r="PE42" s="691"/>
      <c r="PF42" s="691"/>
      <c r="PG42" s="691"/>
      <c r="PH42" s="691"/>
      <c r="PI42" s="691"/>
      <c r="PJ42" s="691"/>
      <c r="PK42" s="691"/>
      <c r="PL42" s="691"/>
      <c r="PM42" s="691"/>
      <c r="PN42" s="691"/>
      <c r="PO42" s="691"/>
      <c r="PP42" s="691"/>
      <c r="PQ42" s="691"/>
      <c r="PR42" s="691"/>
      <c r="PS42" s="691"/>
      <c r="PT42" s="691"/>
      <c r="PU42" s="691"/>
      <c r="PV42" s="691"/>
      <c r="PW42" s="691"/>
      <c r="PX42" s="691"/>
      <c r="PY42" s="691"/>
      <c r="PZ42" s="691"/>
      <c r="QA42" s="691"/>
      <c r="QB42" s="691"/>
      <c r="QC42" s="691"/>
      <c r="QD42" s="691"/>
      <c r="QE42" s="691"/>
      <c r="QF42" s="691"/>
      <c r="QG42" s="691"/>
      <c r="QH42" s="691"/>
      <c r="QI42" s="691"/>
      <c r="QJ42" s="691"/>
      <c r="QK42" s="691"/>
      <c r="QL42" s="691"/>
      <c r="QM42" s="691"/>
      <c r="QN42" s="691"/>
      <c r="QO42" s="691"/>
      <c r="QP42" s="691"/>
      <c r="QQ42" s="691"/>
      <c r="QR42" s="691"/>
      <c r="QS42" s="691"/>
      <c r="QT42" s="691"/>
      <c r="QU42" s="691"/>
      <c r="QV42" s="691"/>
      <c r="QW42" s="691"/>
      <c r="QX42" s="691"/>
      <c r="QY42" s="691"/>
      <c r="QZ42" s="691"/>
      <c r="RA42" s="691"/>
      <c r="RB42" s="691"/>
      <c r="RC42" s="691"/>
      <c r="RD42" s="691"/>
      <c r="RE42" s="691"/>
      <c r="RF42" s="691"/>
      <c r="RG42" s="691"/>
      <c r="RH42" s="691"/>
      <c r="RI42" s="691"/>
      <c r="RJ42" s="691"/>
      <c r="RK42" s="691"/>
      <c r="RL42" s="691"/>
      <c r="RM42" s="691"/>
      <c r="RN42" s="691"/>
      <c r="RO42" s="691"/>
      <c r="RP42" s="691"/>
      <c r="RQ42" s="691"/>
      <c r="RR42" s="691"/>
      <c r="RS42" s="691"/>
      <c r="RT42" s="691"/>
      <c r="RU42" s="691"/>
      <c r="RV42" s="691"/>
      <c r="RW42" s="691"/>
      <c r="RX42" s="691"/>
      <c r="RY42" s="691"/>
      <c r="RZ42" s="691"/>
      <c r="SA42" s="691"/>
      <c r="SB42" s="691"/>
      <c r="SC42" s="691"/>
      <c r="SD42" s="691"/>
      <c r="SE42" s="691"/>
      <c r="SF42" s="691"/>
      <c r="SG42" s="691"/>
      <c r="SH42" s="691"/>
      <c r="SI42" s="691"/>
      <c r="SJ42" s="691"/>
      <c r="SK42" s="691"/>
      <c r="SL42" s="691"/>
      <c r="SM42" s="691"/>
      <c r="SN42" s="691"/>
      <c r="SO42" s="691"/>
      <c r="SP42" s="691"/>
      <c r="SQ42" s="691"/>
      <c r="SR42" s="691"/>
      <c r="SS42" s="691"/>
      <c r="ST42" s="691"/>
      <c r="SU42" s="691"/>
      <c r="SV42" s="691"/>
      <c r="SW42" s="691"/>
      <c r="SX42" s="691"/>
      <c r="SY42" s="691"/>
      <c r="SZ42" s="691"/>
      <c r="TA42" s="691"/>
      <c r="TB42" s="691"/>
      <c r="TC42" s="691"/>
      <c r="TD42" s="691"/>
      <c r="TE42" s="691"/>
      <c r="TF42" s="691"/>
      <c r="TG42" s="691"/>
      <c r="TH42" s="691"/>
      <c r="TI42" s="691"/>
      <c r="TJ42" s="691"/>
      <c r="TK42" s="691"/>
      <c r="TL42" s="691"/>
      <c r="TM42" s="691"/>
      <c r="TN42" s="691"/>
      <c r="TO42" s="691"/>
      <c r="TP42" s="691"/>
      <c r="TQ42" s="691"/>
      <c r="TR42" s="691"/>
      <c r="TS42" s="691"/>
      <c r="TT42" s="691"/>
      <c r="TU42" s="691"/>
      <c r="TV42" s="691"/>
      <c r="TW42" s="691"/>
      <c r="TX42" s="691"/>
      <c r="TY42" s="691"/>
      <c r="TZ42" s="691"/>
      <c r="UA42" s="691"/>
      <c r="UB42" s="691"/>
      <c r="UC42" s="691"/>
      <c r="UD42" s="691"/>
      <c r="UE42" s="691"/>
      <c r="UF42" s="691"/>
      <c r="UG42" s="691"/>
      <c r="UH42" s="691"/>
      <c r="UI42" s="691"/>
      <c r="UJ42" s="691"/>
      <c r="UK42" s="691"/>
      <c r="UL42" s="691"/>
      <c r="UM42" s="691"/>
      <c r="UN42" s="691"/>
      <c r="UO42" s="691"/>
      <c r="UP42" s="691"/>
      <c r="UQ42" s="691"/>
      <c r="UR42" s="691"/>
      <c r="US42" s="691"/>
      <c r="UT42" s="691"/>
      <c r="UU42" s="691"/>
      <c r="UV42" s="691"/>
      <c r="UW42" s="691"/>
      <c r="UX42" s="691"/>
      <c r="UY42" s="691"/>
      <c r="UZ42" s="691"/>
      <c r="VA42" s="691"/>
      <c r="VB42" s="691"/>
      <c r="VC42" s="691"/>
      <c r="VD42" s="691"/>
      <c r="VE42" s="691"/>
      <c r="VF42" s="691"/>
      <c r="VG42" s="691"/>
      <c r="VH42" s="691"/>
      <c r="VI42" s="691"/>
      <c r="VJ42" s="691"/>
      <c r="VK42" s="691"/>
      <c r="VL42" s="691"/>
      <c r="VM42" s="691"/>
      <c r="VN42" s="691"/>
      <c r="VO42" s="691"/>
      <c r="VP42" s="691"/>
      <c r="VQ42" s="691"/>
      <c r="VR42" s="691"/>
      <c r="VS42" s="691"/>
      <c r="VT42" s="691"/>
      <c r="VU42" s="691"/>
      <c r="VV42" s="691"/>
      <c r="VW42" s="691"/>
      <c r="VX42" s="691"/>
      <c r="VY42" s="691"/>
      <c r="VZ42" s="691"/>
      <c r="WA42" s="691"/>
      <c r="WB42" s="691"/>
      <c r="WC42" s="691"/>
      <c r="WD42" s="691"/>
      <c r="WE42" s="691"/>
      <c r="WF42" s="691"/>
      <c r="WG42" s="691"/>
      <c r="WH42" s="691"/>
      <c r="WI42" s="691"/>
      <c r="WJ42" s="691"/>
      <c r="WK42" s="691"/>
      <c r="WL42" s="691"/>
      <c r="WM42" s="691"/>
      <c r="WN42" s="691"/>
      <c r="WO42" s="691"/>
      <c r="WP42" s="691"/>
      <c r="WQ42" s="691"/>
      <c r="WR42" s="691"/>
      <c r="WS42" s="691"/>
      <c r="WT42" s="691"/>
      <c r="WU42" s="691"/>
      <c r="WV42" s="691"/>
      <c r="WW42" s="691"/>
      <c r="WX42" s="691"/>
      <c r="WY42" s="691"/>
      <c r="WZ42" s="691"/>
      <c r="XA42" s="691"/>
      <c r="XB42" s="691"/>
      <c r="XC42" s="691"/>
      <c r="XD42" s="691"/>
      <c r="XE42" s="691"/>
      <c r="XF42" s="691"/>
      <c r="XG42" s="691"/>
      <c r="XH42" s="691"/>
      <c r="XI42" s="691"/>
      <c r="XJ42" s="691"/>
      <c r="XK42" s="691"/>
      <c r="XL42" s="691"/>
      <c r="XM42" s="691"/>
      <c r="XN42" s="691"/>
      <c r="XO42" s="691"/>
      <c r="XP42" s="691"/>
      <c r="XQ42" s="691"/>
      <c r="XR42" s="691"/>
      <c r="XS42" s="691"/>
      <c r="XT42" s="691"/>
      <c r="XU42" s="691"/>
      <c r="XV42" s="691"/>
      <c r="XW42" s="691"/>
      <c r="XX42" s="691"/>
      <c r="XY42" s="691"/>
      <c r="XZ42" s="691"/>
      <c r="YA42" s="691"/>
      <c r="YB42" s="691"/>
      <c r="YC42" s="691"/>
      <c r="YD42" s="691"/>
      <c r="YE42" s="691"/>
      <c r="YF42" s="691"/>
      <c r="YG42" s="691"/>
      <c r="YH42" s="691"/>
      <c r="YI42" s="691"/>
      <c r="YJ42" s="691"/>
      <c r="YK42" s="691"/>
      <c r="YL42" s="691"/>
      <c r="YM42" s="691"/>
      <c r="YN42" s="691"/>
      <c r="YO42" s="691"/>
      <c r="YP42" s="691"/>
      <c r="YQ42" s="691"/>
      <c r="YR42" s="691"/>
      <c r="YS42" s="691"/>
      <c r="YT42" s="691"/>
      <c r="YU42" s="691"/>
      <c r="YV42" s="691"/>
      <c r="YW42" s="691"/>
      <c r="YX42" s="691"/>
      <c r="YY42" s="691"/>
      <c r="YZ42" s="691"/>
      <c r="ZA42" s="691"/>
      <c r="ZB42" s="691"/>
      <c r="ZC42" s="691"/>
      <c r="ZD42" s="691"/>
      <c r="ZE42" s="691"/>
      <c r="ZF42" s="691"/>
      <c r="ZG42" s="691"/>
      <c r="ZH42" s="691"/>
      <c r="ZI42" s="691"/>
      <c r="ZJ42" s="691"/>
      <c r="ZK42" s="691"/>
      <c r="ZL42" s="691"/>
      <c r="ZM42" s="691"/>
      <c r="ZN42" s="691"/>
      <c r="ZO42" s="691"/>
      <c r="ZP42" s="691"/>
      <c r="ZQ42" s="691"/>
      <c r="ZR42" s="691"/>
      <c r="ZS42" s="691"/>
      <c r="ZT42" s="691"/>
      <c r="ZU42" s="691"/>
      <c r="ZV42" s="691"/>
      <c r="ZW42" s="691"/>
      <c r="ZX42" s="691"/>
      <c r="ZY42" s="691"/>
      <c r="ZZ42" s="691"/>
      <c r="AAA42" s="691"/>
      <c r="AAB42" s="691"/>
      <c r="AAC42" s="691"/>
      <c r="AAD42" s="691"/>
      <c r="AAE42" s="691"/>
      <c r="AAF42" s="691"/>
      <c r="AAG42" s="691"/>
      <c r="AAH42" s="691"/>
      <c r="AAI42" s="691"/>
      <c r="AAJ42" s="691"/>
      <c r="AAK42" s="691"/>
      <c r="AAL42" s="691"/>
      <c r="AAM42" s="691"/>
      <c r="AAN42" s="691"/>
      <c r="AAO42" s="691"/>
      <c r="AAP42" s="691"/>
      <c r="AAQ42" s="691"/>
      <c r="AAR42" s="691"/>
      <c r="AAS42" s="691"/>
      <c r="AAT42" s="691"/>
      <c r="AAU42" s="691"/>
      <c r="AAV42" s="691"/>
      <c r="AAW42" s="691"/>
      <c r="AAX42" s="691"/>
      <c r="AAY42" s="691"/>
      <c r="AAZ42" s="691"/>
      <c r="ABA42" s="691"/>
      <c r="ABB42" s="691"/>
      <c r="ABC42" s="691"/>
      <c r="ABD42" s="691"/>
      <c r="ABE42" s="691"/>
      <c r="ABF42" s="691"/>
      <c r="ABG42" s="691"/>
      <c r="ABH42" s="691"/>
      <c r="ABI42" s="691"/>
      <c r="ABJ42" s="691"/>
      <c r="ABK42" s="691"/>
      <c r="ABL42" s="691"/>
      <c r="ABM42" s="691"/>
      <c r="ABN42" s="691"/>
      <c r="ABO42" s="691"/>
      <c r="ABP42" s="691"/>
      <c r="ABQ42" s="691"/>
      <c r="ABR42" s="691"/>
      <c r="ABS42" s="691"/>
      <c r="ABT42" s="691"/>
      <c r="ABU42" s="691"/>
      <c r="ABV42" s="691"/>
      <c r="ABW42" s="691"/>
      <c r="ABX42" s="691"/>
      <c r="ABY42" s="691"/>
      <c r="ABZ42" s="691"/>
      <c r="ACA42" s="691"/>
      <c r="ACB42" s="691"/>
      <c r="ACC42" s="691"/>
      <c r="ACD42" s="691"/>
      <c r="ACE42" s="691"/>
      <c r="ACF42" s="691"/>
      <c r="ACG42" s="691"/>
      <c r="ACH42" s="691"/>
      <c r="ACI42" s="691"/>
      <c r="ACJ42" s="691"/>
      <c r="ACK42" s="691"/>
      <c r="ACL42" s="691"/>
      <c r="ACM42" s="691"/>
      <c r="ACN42" s="691"/>
      <c r="ACO42" s="691"/>
      <c r="ACP42" s="691"/>
      <c r="ACQ42" s="691"/>
      <c r="ACR42" s="691"/>
      <c r="ACS42" s="691"/>
      <c r="ACT42" s="691"/>
      <c r="ACU42" s="691"/>
      <c r="ACV42" s="691"/>
      <c r="ACW42" s="691"/>
      <c r="ACX42" s="691"/>
      <c r="ACY42" s="691"/>
      <c r="ACZ42" s="691"/>
      <c r="ADA42" s="691"/>
      <c r="ADB42" s="691"/>
      <c r="ADC42" s="691"/>
      <c r="ADD42" s="691"/>
      <c r="ADE42" s="691"/>
      <c r="ADF42" s="691"/>
      <c r="ADG42" s="691"/>
      <c r="ADH42" s="691"/>
      <c r="ADI42" s="691"/>
      <c r="ADJ42" s="691"/>
      <c r="ADK42" s="691"/>
      <c r="ADL42" s="691"/>
      <c r="ADM42" s="691"/>
      <c r="ADN42" s="691"/>
      <c r="ADO42" s="691"/>
      <c r="ADP42" s="691"/>
      <c r="ADQ42" s="691"/>
      <c r="ADR42" s="691"/>
      <c r="ADS42" s="691"/>
      <c r="ADT42" s="691"/>
      <c r="ADU42" s="691"/>
      <c r="ADV42" s="691"/>
      <c r="ADW42" s="691"/>
      <c r="ADX42" s="691"/>
      <c r="ADY42" s="691"/>
      <c r="ADZ42" s="691"/>
      <c r="AEA42" s="691"/>
      <c r="AEB42" s="691"/>
      <c r="AEC42" s="691"/>
      <c r="AED42" s="691"/>
      <c r="AEE42" s="691"/>
      <c r="AEF42" s="691"/>
      <c r="AEG42" s="691"/>
      <c r="AEH42" s="691"/>
      <c r="AEI42" s="691"/>
      <c r="AEJ42" s="691"/>
      <c r="AEK42" s="691"/>
      <c r="AEL42" s="691"/>
      <c r="AEM42" s="691"/>
      <c r="AEN42" s="691"/>
      <c r="AEO42" s="691"/>
      <c r="AEP42" s="691"/>
      <c r="AEQ42" s="691"/>
      <c r="AER42" s="691"/>
      <c r="AES42" s="691"/>
      <c r="AET42" s="691"/>
      <c r="AEU42" s="691"/>
      <c r="AEV42" s="691"/>
      <c r="AEW42" s="691"/>
      <c r="AEX42" s="691"/>
      <c r="AEY42" s="691"/>
      <c r="AEZ42" s="691"/>
      <c r="AFA42" s="691"/>
      <c r="AFB42" s="691"/>
      <c r="AFC42" s="691"/>
      <c r="AFD42" s="691"/>
      <c r="AFE42" s="691"/>
      <c r="AFF42" s="691"/>
      <c r="AFG42" s="691"/>
      <c r="AFH42" s="691"/>
      <c r="AFI42" s="691"/>
      <c r="AFJ42" s="691"/>
      <c r="AFK42" s="691"/>
      <c r="AFL42" s="691"/>
      <c r="AFM42" s="691"/>
      <c r="AFN42" s="691"/>
      <c r="AFO42" s="691"/>
      <c r="AFP42" s="691"/>
      <c r="AFQ42" s="691"/>
      <c r="AFR42" s="691"/>
      <c r="AFS42" s="691"/>
      <c r="AFT42" s="691"/>
      <c r="AFU42" s="691"/>
      <c r="AFV42" s="691"/>
      <c r="AFW42" s="691"/>
      <c r="AFX42" s="691"/>
      <c r="AFY42" s="691"/>
      <c r="AFZ42" s="691"/>
      <c r="AGA42" s="691"/>
      <c r="AGB42" s="691"/>
      <c r="AGC42" s="691"/>
      <c r="AGD42" s="691"/>
      <c r="AGE42" s="691"/>
      <c r="AGF42" s="691"/>
      <c r="AGG42" s="691"/>
      <c r="AGH42" s="691"/>
      <c r="AGI42" s="691"/>
      <c r="AGJ42" s="691"/>
      <c r="AGK42" s="691"/>
      <c r="AGL42" s="691"/>
      <c r="AGM42" s="691"/>
      <c r="AGN42" s="691"/>
      <c r="AGO42" s="691"/>
      <c r="AGP42" s="691"/>
      <c r="AGQ42" s="691"/>
      <c r="AGR42" s="691"/>
      <c r="AGS42" s="691"/>
      <c r="AGT42" s="691"/>
      <c r="AGU42" s="691"/>
      <c r="AGV42" s="691"/>
      <c r="AGW42" s="691"/>
      <c r="AGX42" s="691"/>
      <c r="AGY42" s="691"/>
      <c r="AGZ42" s="691"/>
      <c r="AHA42" s="691"/>
      <c r="AHB42" s="691"/>
      <c r="AHC42" s="691"/>
      <c r="AHD42" s="691"/>
      <c r="AHE42" s="691"/>
      <c r="AHF42" s="691"/>
      <c r="AHG42" s="691"/>
      <c r="AHH42" s="691"/>
      <c r="AHI42" s="691"/>
      <c r="AHJ42" s="691"/>
      <c r="AHK42" s="691"/>
      <c r="AHL42" s="691"/>
      <c r="AHM42" s="691"/>
      <c r="AHN42" s="691"/>
      <c r="AHO42" s="691"/>
      <c r="AHP42" s="691"/>
      <c r="AHQ42" s="691"/>
      <c r="AHR42" s="691"/>
      <c r="AHS42" s="691"/>
      <c r="AHT42" s="691"/>
      <c r="AHU42" s="691"/>
      <c r="AHV42" s="691"/>
      <c r="AHW42" s="691"/>
      <c r="AHX42" s="691"/>
      <c r="AHY42" s="691"/>
      <c r="AHZ42" s="691"/>
      <c r="AIA42" s="691"/>
      <c r="AIB42" s="691"/>
      <c r="AIC42" s="691"/>
      <c r="AID42" s="691"/>
      <c r="AIE42" s="691"/>
      <c r="AIF42" s="691"/>
      <c r="AIG42" s="691"/>
      <c r="AIH42" s="691"/>
      <c r="AII42" s="691"/>
      <c r="AIJ42" s="691"/>
      <c r="AIK42" s="691"/>
      <c r="AIL42" s="691"/>
      <c r="AIM42" s="691"/>
      <c r="AIN42" s="691"/>
      <c r="AIO42" s="691"/>
      <c r="AIP42" s="691"/>
      <c r="AIQ42" s="691"/>
      <c r="AIR42" s="691"/>
      <c r="AIS42" s="691"/>
      <c r="AIT42" s="691"/>
      <c r="AIU42" s="691"/>
      <c r="AIV42" s="691"/>
      <c r="AIW42" s="691"/>
      <c r="AIX42" s="691"/>
      <c r="AIY42" s="691"/>
      <c r="AIZ42" s="691"/>
      <c r="AJA42" s="691"/>
      <c r="AJB42" s="691"/>
      <c r="AJC42" s="691"/>
      <c r="AJD42" s="691"/>
      <c r="AJE42" s="691"/>
      <c r="AJF42" s="691"/>
      <c r="AJG42" s="691"/>
      <c r="AJH42" s="691"/>
      <c r="AJI42" s="691"/>
      <c r="AJJ42" s="691"/>
      <c r="AJK42" s="691"/>
      <c r="AJL42" s="691"/>
      <c r="AJM42" s="691"/>
      <c r="AJN42" s="691"/>
      <c r="AJO42" s="691"/>
      <c r="AJP42" s="691"/>
      <c r="AJQ42" s="691"/>
      <c r="AJR42" s="691"/>
      <c r="AJS42" s="691"/>
      <c r="AJT42" s="691"/>
      <c r="AJU42" s="691"/>
      <c r="AJV42" s="691"/>
      <c r="AJW42" s="691"/>
      <c r="AJX42" s="691"/>
      <c r="AJY42" s="691"/>
      <c r="AJZ42" s="691"/>
      <c r="AKA42" s="691"/>
      <c r="AKB42" s="691"/>
      <c r="AKC42" s="691"/>
      <c r="AKD42" s="691"/>
      <c r="AKE42" s="691"/>
      <c r="AKF42" s="691"/>
      <c r="AKG42" s="691"/>
      <c r="AKH42" s="691"/>
      <c r="AKI42" s="691"/>
      <c r="AKJ42" s="691"/>
      <c r="AKK42" s="691"/>
      <c r="AKL42" s="691"/>
      <c r="AKM42" s="691"/>
      <c r="AKN42" s="691"/>
      <c r="AKO42" s="691"/>
      <c r="AKP42" s="691"/>
      <c r="AKQ42" s="691"/>
      <c r="AKR42" s="691"/>
      <c r="AKS42" s="691"/>
      <c r="AKT42" s="691"/>
      <c r="AKU42" s="691"/>
      <c r="AKV42" s="691"/>
      <c r="AKW42" s="691"/>
      <c r="AKX42" s="691"/>
      <c r="AKY42" s="691"/>
      <c r="AKZ42" s="691"/>
      <c r="ALA42" s="691"/>
      <c r="ALB42" s="691"/>
      <c r="ALC42" s="691"/>
      <c r="ALD42" s="691"/>
      <c r="ALE42" s="691"/>
      <c r="ALF42" s="691"/>
      <c r="ALG42" s="691"/>
      <c r="ALH42" s="691"/>
      <c r="ALI42" s="691"/>
      <c r="ALJ42" s="691"/>
      <c r="ALK42" s="691"/>
      <c r="ALL42" s="691"/>
      <c r="ALM42" s="691"/>
      <c r="ALN42" s="691"/>
      <c r="ALO42" s="691"/>
      <c r="ALP42" s="691"/>
      <c r="ALQ42" s="691"/>
      <c r="ALR42" s="691"/>
      <c r="ALS42" s="691"/>
      <c r="ALT42" s="691"/>
      <c r="ALU42" s="691"/>
      <c r="ALV42" s="691"/>
      <c r="ALW42" s="691"/>
      <c r="ALX42" s="691"/>
      <c r="ALY42" s="691"/>
      <c r="ALZ42" s="691"/>
      <c r="AMA42" s="691"/>
      <c r="AMB42" s="691"/>
      <c r="AMC42" s="691"/>
      <c r="AMD42" s="691"/>
      <c r="AME42" s="691"/>
      <c r="AMF42" s="691"/>
      <c r="AMG42" s="691"/>
      <c r="AMH42" s="691"/>
      <c r="AMI42" s="691"/>
      <c r="AMJ42" s="691"/>
      <c r="AMK42" s="691"/>
      <c r="AML42" s="691"/>
      <c r="AMM42" s="691"/>
      <c r="AMN42" s="691"/>
      <c r="AMO42" s="691"/>
      <c r="AMP42" s="691"/>
      <c r="AMQ42" s="691"/>
      <c r="AMR42" s="691"/>
      <c r="AMS42" s="691"/>
      <c r="AMT42" s="691"/>
      <c r="AMU42" s="691"/>
      <c r="AMV42" s="691"/>
      <c r="AMW42" s="691"/>
      <c r="AMX42" s="691"/>
      <c r="AMY42" s="691"/>
      <c r="AMZ42" s="691"/>
      <c r="ANA42" s="691"/>
      <c r="ANB42" s="691"/>
      <c r="ANC42" s="691"/>
      <c r="AND42" s="691"/>
      <c r="ANE42" s="691"/>
      <c r="ANF42" s="691"/>
      <c r="ANG42" s="691"/>
      <c r="ANH42" s="691"/>
      <c r="ANI42" s="691"/>
      <c r="ANJ42" s="691"/>
      <c r="ANK42" s="691"/>
      <c r="ANL42" s="691"/>
      <c r="ANM42" s="691"/>
      <c r="ANN42" s="691"/>
      <c r="ANO42" s="691"/>
      <c r="ANP42" s="691"/>
      <c r="ANQ42" s="691"/>
      <c r="ANR42" s="691"/>
      <c r="ANS42" s="691"/>
      <c r="ANT42" s="691"/>
      <c r="ANU42" s="691"/>
      <c r="ANV42" s="691"/>
      <c r="ANW42" s="691"/>
      <c r="ANX42" s="691"/>
      <c r="ANY42" s="691"/>
      <c r="ANZ42" s="691"/>
      <c r="AOA42" s="691"/>
      <c r="AOB42" s="691"/>
      <c r="AOC42" s="691"/>
      <c r="AOD42" s="691"/>
      <c r="AOE42" s="691"/>
      <c r="AOF42" s="691"/>
      <c r="AOG42" s="691"/>
      <c r="AOH42" s="691"/>
      <c r="AOI42" s="691"/>
      <c r="AOJ42" s="691"/>
      <c r="AOK42" s="691"/>
      <c r="AOL42" s="691"/>
      <c r="AOM42" s="691"/>
      <c r="AON42" s="691"/>
      <c r="AOO42" s="691"/>
      <c r="AOP42" s="691"/>
      <c r="AOQ42" s="691"/>
      <c r="AOR42" s="691"/>
      <c r="AOS42" s="691"/>
      <c r="AOT42" s="691"/>
      <c r="AOU42" s="691"/>
      <c r="AOV42" s="691"/>
      <c r="AOW42" s="691"/>
      <c r="AOX42" s="691"/>
      <c r="AOY42" s="691"/>
      <c r="AOZ42" s="691"/>
      <c r="APA42" s="691"/>
      <c r="APB42" s="691"/>
      <c r="APC42" s="691"/>
      <c r="APD42" s="691"/>
      <c r="APE42" s="691"/>
      <c r="APF42" s="691"/>
      <c r="APG42" s="691"/>
      <c r="APH42" s="691"/>
      <c r="API42" s="691"/>
      <c r="APJ42" s="691"/>
      <c r="APK42" s="691"/>
      <c r="APL42" s="691"/>
      <c r="APM42" s="691"/>
      <c r="APN42" s="691"/>
      <c r="APO42" s="691"/>
      <c r="APP42" s="691"/>
      <c r="APQ42" s="691"/>
      <c r="APR42" s="691"/>
      <c r="APS42" s="691"/>
      <c r="APT42" s="691"/>
      <c r="APU42" s="691"/>
      <c r="APV42" s="691"/>
      <c r="APW42" s="691"/>
      <c r="APX42" s="691"/>
      <c r="APY42" s="691"/>
      <c r="APZ42" s="691"/>
      <c r="AQA42" s="691"/>
      <c r="AQB42" s="691"/>
      <c r="AQC42" s="691"/>
      <c r="AQD42" s="691"/>
      <c r="AQE42" s="691"/>
      <c r="AQF42" s="691"/>
      <c r="AQG42" s="691"/>
      <c r="AQH42" s="691"/>
      <c r="AQI42" s="691"/>
      <c r="AQJ42" s="691"/>
      <c r="AQK42" s="691"/>
      <c r="AQL42" s="691"/>
      <c r="AQM42" s="691"/>
      <c r="AQN42" s="691"/>
      <c r="AQO42" s="691"/>
      <c r="AQP42" s="691"/>
      <c r="AQQ42" s="691"/>
      <c r="AQR42" s="691"/>
      <c r="AQS42" s="691"/>
      <c r="AQT42" s="691"/>
      <c r="AQU42" s="691"/>
      <c r="AQV42" s="691"/>
      <c r="AQW42" s="691"/>
      <c r="AQX42" s="691"/>
      <c r="AQY42" s="691"/>
      <c r="AQZ42" s="691"/>
      <c r="ARA42" s="691"/>
      <c r="ARB42" s="691"/>
      <c r="ARC42" s="691"/>
      <c r="ARD42" s="691"/>
      <c r="ARE42" s="691"/>
      <c r="ARF42" s="691"/>
      <c r="ARG42" s="691"/>
      <c r="ARH42" s="691"/>
      <c r="ARI42" s="691"/>
      <c r="ARJ42" s="691"/>
      <c r="ARK42" s="691"/>
      <c r="ARL42" s="691"/>
      <c r="ARM42" s="691"/>
      <c r="ARN42" s="691"/>
      <c r="ARO42" s="691"/>
      <c r="ARP42" s="691"/>
      <c r="ARQ42" s="691"/>
      <c r="ARR42" s="691"/>
      <c r="ARS42" s="691"/>
      <c r="ART42" s="691"/>
      <c r="ARU42" s="691"/>
      <c r="ARV42" s="691"/>
      <c r="ARW42" s="691"/>
      <c r="ARX42" s="691"/>
      <c r="ARY42" s="691"/>
      <c r="ARZ42" s="691"/>
      <c r="ASA42" s="691"/>
      <c r="ASB42" s="691"/>
      <c r="ASC42" s="691"/>
      <c r="ASD42" s="691"/>
      <c r="ASE42" s="691"/>
      <c r="ASF42" s="691"/>
      <c r="ASG42" s="691"/>
      <c r="ASH42" s="691"/>
      <c r="ASI42" s="691"/>
      <c r="ASJ42" s="691"/>
      <c r="ASK42" s="691"/>
      <c r="ASL42" s="691"/>
      <c r="ASM42" s="691"/>
      <c r="ASN42" s="691"/>
      <c r="ASO42" s="691"/>
      <c r="ASP42" s="691"/>
      <c r="ASQ42" s="691"/>
      <c r="ASR42" s="691"/>
      <c r="ASS42" s="691"/>
      <c r="AST42" s="691"/>
      <c r="ASU42" s="691"/>
      <c r="ASV42" s="691"/>
      <c r="ASW42" s="691"/>
      <c r="ASX42" s="691"/>
      <c r="ASY42" s="691"/>
      <c r="ASZ42" s="691"/>
      <c r="ATA42" s="691"/>
      <c r="ATB42" s="691"/>
      <c r="ATC42" s="691"/>
      <c r="ATD42" s="691"/>
      <c r="ATE42" s="691"/>
      <c r="ATF42" s="691"/>
      <c r="ATG42" s="691"/>
      <c r="ATH42" s="691"/>
      <c r="ATI42" s="691"/>
      <c r="ATJ42" s="691"/>
      <c r="ATK42" s="691"/>
      <c r="ATL42" s="691"/>
      <c r="ATM42" s="691"/>
      <c r="ATN42" s="691"/>
      <c r="ATO42" s="691"/>
      <c r="ATP42" s="691"/>
      <c r="ATQ42" s="691"/>
      <c r="ATR42" s="691"/>
      <c r="ATS42" s="691"/>
      <c r="ATT42" s="691"/>
      <c r="ATU42" s="691"/>
      <c r="ATV42" s="691"/>
      <c r="ATW42" s="691"/>
      <c r="ATX42" s="691"/>
      <c r="ATY42" s="691"/>
      <c r="ATZ42" s="691"/>
      <c r="AUA42" s="691"/>
      <c r="AUB42" s="691"/>
      <c r="AUC42" s="691"/>
      <c r="AUD42" s="691"/>
      <c r="AUE42" s="691"/>
      <c r="AUF42" s="691"/>
      <c r="AUG42" s="691"/>
      <c r="AUH42" s="691"/>
      <c r="AUI42" s="691"/>
      <c r="AUJ42" s="691"/>
      <c r="AUK42" s="691"/>
      <c r="AUL42" s="691"/>
      <c r="AUM42" s="691"/>
      <c r="AUN42" s="691"/>
      <c r="AUO42" s="691"/>
      <c r="AUP42" s="691"/>
      <c r="AUQ42" s="691"/>
      <c r="AUR42" s="691"/>
      <c r="AUS42" s="691"/>
      <c r="AUT42" s="691"/>
      <c r="AUU42" s="691"/>
      <c r="AUV42" s="691"/>
      <c r="AUW42" s="691"/>
      <c r="AUX42" s="691"/>
      <c r="AUY42" s="691"/>
      <c r="AUZ42" s="691"/>
      <c r="AVA42" s="691"/>
      <c r="AVB42" s="691"/>
      <c r="AVC42" s="691"/>
      <c r="AVD42" s="691"/>
      <c r="AVE42" s="691"/>
      <c r="AVF42" s="691"/>
      <c r="AVG42" s="691"/>
      <c r="AVH42" s="691"/>
      <c r="AVI42" s="691"/>
      <c r="AVJ42" s="691"/>
      <c r="AVK42" s="691"/>
      <c r="AVL42" s="691"/>
      <c r="AVM42" s="691"/>
      <c r="AVN42" s="691"/>
      <c r="AVO42" s="691"/>
      <c r="AVP42" s="691"/>
      <c r="AVQ42" s="691"/>
      <c r="AVR42" s="691"/>
      <c r="AVS42" s="691"/>
      <c r="AVT42" s="691"/>
      <c r="AVU42" s="691"/>
      <c r="AVV42" s="691"/>
      <c r="AVW42" s="691"/>
      <c r="AVX42" s="691"/>
      <c r="AVY42" s="691"/>
      <c r="AVZ42" s="691"/>
      <c r="AWA42" s="691"/>
      <c r="AWB42" s="691"/>
      <c r="AWC42" s="691"/>
      <c r="AWD42" s="691"/>
      <c r="AWE42" s="691"/>
      <c r="AWF42" s="691"/>
      <c r="AWG42" s="691"/>
      <c r="AWH42" s="691"/>
      <c r="AWI42" s="691"/>
      <c r="AWJ42" s="691"/>
      <c r="AWK42" s="691"/>
      <c r="AWL42" s="691"/>
      <c r="AWM42" s="691"/>
      <c r="AWN42" s="691"/>
      <c r="AWO42" s="691"/>
      <c r="AWP42" s="691"/>
      <c r="AWQ42" s="691"/>
      <c r="AWR42" s="691"/>
      <c r="AWS42" s="691"/>
      <c r="AWT42" s="691"/>
      <c r="AWU42" s="691"/>
      <c r="AWV42" s="691"/>
      <c r="AWW42" s="691"/>
      <c r="AWX42" s="691"/>
      <c r="AWY42" s="691"/>
      <c r="AWZ42" s="691"/>
      <c r="AXA42" s="691"/>
      <c r="AXB42" s="691"/>
      <c r="AXC42" s="691"/>
      <c r="AXD42" s="691"/>
      <c r="AXE42" s="691"/>
      <c r="AXF42" s="691"/>
      <c r="AXG42" s="691"/>
      <c r="AXH42" s="691"/>
      <c r="AXI42" s="691"/>
      <c r="AXJ42" s="691"/>
      <c r="AXK42" s="691"/>
      <c r="AXL42" s="691"/>
      <c r="AXM42" s="691"/>
      <c r="AXN42" s="691"/>
      <c r="AXO42" s="691"/>
      <c r="AXP42" s="691"/>
      <c r="AXQ42" s="691"/>
      <c r="AXR42" s="691"/>
      <c r="AXS42" s="691"/>
      <c r="AXT42" s="691"/>
      <c r="AXU42" s="691"/>
      <c r="AXV42" s="691"/>
      <c r="AXW42" s="691"/>
      <c r="AXX42" s="691"/>
      <c r="AXY42" s="691"/>
      <c r="AXZ42" s="691"/>
      <c r="AYA42" s="691"/>
      <c r="AYB42" s="691"/>
      <c r="AYC42" s="691"/>
      <c r="AYD42" s="691"/>
      <c r="AYE42" s="691"/>
      <c r="AYF42" s="691"/>
      <c r="AYG42" s="691"/>
      <c r="AYH42" s="691"/>
      <c r="AYI42" s="691"/>
      <c r="AYJ42" s="691"/>
      <c r="AYK42" s="691"/>
      <c r="AYL42" s="691"/>
      <c r="AYM42" s="691"/>
      <c r="AYN42" s="691"/>
      <c r="AYO42" s="691"/>
      <c r="AYP42" s="691"/>
      <c r="AYQ42" s="691"/>
      <c r="AYR42" s="691"/>
      <c r="AYS42" s="691"/>
      <c r="AYT42" s="691"/>
      <c r="AYU42" s="691"/>
      <c r="AYV42" s="691"/>
      <c r="AYW42" s="691"/>
      <c r="AYX42" s="691"/>
      <c r="AYY42" s="691"/>
      <c r="AYZ42" s="691"/>
      <c r="AZA42" s="691"/>
      <c r="AZB42" s="691"/>
      <c r="AZC42" s="691"/>
      <c r="AZD42" s="691"/>
      <c r="AZE42" s="691"/>
      <c r="AZF42" s="691"/>
      <c r="AZG42" s="691"/>
      <c r="AZH42" s="691"/>
      <c r="AZI42" s="691"/>
      <c r="AZJ42" s="691"/>
      <c r="AZK42" s="691"/>
      <c r="AZL42" s="691"/>
      <c r="AZM42" s="691"/>
      <c r="AZN42" s="691"/>
      <c r="AZO42" s="691"/>
      <c r="AZP42" s="691"/>
      <c r="AZQ42" s="691"/>
      <c r="AZR42" s="691"/>
      <c r="AZS42" s="691"/>
      <c r="AZT42" s="691"/>
      <c r="AZU42" s="691"/>
      <c r="AZV42" s="691"/>
      <c r="AZW42" s="691"/>
      <c r="AZX42" s="691"/>
      <c r="AZY42" s="691"/>
      <c r="AZZ42" s="691"/>
      <c r="BAA42" s="691"/>
      <c r="BAB42" s="691"/>
      <c r="BAC42" s="691"/>
      <c r="BAD42" s="691"/>
      <c r="BAE42" s="691"/>
      <c r="BAF42" s="691"/>
      <c r="BAG42" s="691"/>
      <c r="BAH42" s="691"/>
      <c r="BAI42" s="691"/>
      <c r="BAJ42" s="691"/>
      <c r="BAK42" s="691"/>
      <c r="BAL42" s="691"/>
      <c r="BAM42" s="691"/>
      <c r="BAN42" s="691"/>
      <c r="BAO42" s="691"/>
      <c r="BAP42" s="691"/>
      <c r="BAQ42" s="691"/>
      <c r="BAR42" s="691"/>
      <c r="BAS42" s="691"/>
      <c r="BAT42" s="691"/>
      <c r="BAU42" s="691"/>
      <c r="BAV42" s="691"/>
      <c r="BAW42" s="691"/>
      <c r="BAX42" s="691"/>
      <c r="BAY42" s="691"/>
      <c r="BAZ42" s="691"/>
      <c r="BBA42" s="691"/>
      <c r="BBB42" s="691"/>
      <c r="BBC42" s="691"/>
      <c r="BBD42" s="691"/>
      <c r="BBE42" s="691"/>
      <c r="BBF42" s="691"/>
      <c r="BBG42" s="691"/>
      <c r="BBH42" s="691"/>
      <c r="BBI42" s="691"/>
      <c r="BBJ42" s="691"/>
      <c r="BBK42" s="691"/>
      <c r="BBL42" s="691"/>
      <c r="BBM42" s="691"/>
      <c r="BBN42" s="691"/>
      <c r="BBO42" s="691"/>
      <c r="BBP42" s="691"/>
      <c r="BBQ42" s="691"/>
      <c r="BBR42" s="691"/>
      <c r="BBS42" s="691"/>
      <c r="BBT42" s="691"/>
      <c r="BBU42" s="691"/>
      <c r="BBV42" s="691"/>
      <c r="BBW42" s="691"/>
      <c r="BBX42" s="691"/>
      <c r="BBY42" s="691"/>
      <c r="BBZ42" s="691"/>
      <c r="BCA42" s="691"/>
      <c r="BCB42" s="691"/>
      <c r="BCC42" s="691"/>
      <c r="BCD42" s="691"/>
      <c r="BCE42" s="691"/>
      <c r="BCF42" s="691"/>
      <c r="BCG42" s="691"/>
      <c r="BCH42" s="691"/>
      <c r="BCI42" s="691"/>
      <c r="BCJ42" s="691"/>
      <c r="BCK42" s="691"/>
      <c r="BCL42" s="691"/>
      <c r="BCM42" s="691"/>
      <c r="BCN42" s="691"/>
      <c r="BCO42" s="691"/>
      <c r="BCP42" s="691"/>
      <c r="BCQ42" s="691"/>
      <c r="BCR42" s="691"/>
      <c r="BCS42" s="691"/>
      <c r="BCT42" s="691"/>
      <c r="BCU42" s="691"/>
      <c r="BCV42" s="691"/>
      <c r="BCW42" s="691"/>
      <c r="BCX42" s="691"/>
      <c r="BCY42" s="691"/>
      <c r="BCZ42" s="691"/>
      <c r="BDA42" s="691"/>
      <c r="BDB42" s="691"/>
      <c r="BDC42" s="691"/>
      <c r="BDD42" s="691"/>
      <c r="BDE42" s="691"/>
      <c r="BDF42" s="691"/>
      <c r="BDG42" s="691"/>
      <c r="BDH42" s="691"/>
      <c r="BDI42" s="691"/>
      <c r="BDJ42" s="691"/>
      <c r="BDK42" s="691"/>
      <c r="BDL42" s="691"/>
      <c r="BDM42" s="691"/>
      <c r="BDN42" s="691"/>
      <c r="BDO42" s="691"/>
      <c r="BDP42" s="691"/>
      <c r="BDQ42" s="691"/>
      <c r="BDR42" s="691"/>
      <c r="BDS42" s="691"/>
      <c r="BDT42" s="691"/>
      <c r="BDU42" s="691"/>
      <c r="BDV42" s="691"/>
      <c r="BDW42" s="691"/>
      <c r="BDX42" s="691"/>
      <c r="BDY42" s="691"/>
      <c r="BDZ42" s="691"/>
      <c r="BEA42" s="691"/>
      <c r="BEB42" s="691"/>
      <c r="BEC42" s="691"/>
      <c r="BED42" s="691"/>
      <c r="BEE42" s="691"/>
      <c r="BEF42" s="691"/>
      <c r="BEG42" s="691"/>
      <c r="BEH42" s="691"/>
      <c r="BEI42" s="691"/>
      <c r="BEJ42" s="691"/>
      <c r="BEK42" s="691"/>
      <c r="BEL42" s="691"/>
      <c r="BEM42" s="691"/>
      <c r="BEN42" s="691"/>
      <c r="BEO42" s="691"/>
      <c r="BEP42" s="691"/>
      <c r="BEQ42" s="691"/>
      <c r="BER42" s="691"/>
      <c r="BES42" s="691"/>
      <c r="BET42" s="691"/>
      <c r="BEU42" s="691"/>
      <c r="BEV42" s="691"/>
      <c r="BEW42" s="691"/>
      <c r="BEX42" s="691"/>
      <c r="BEY42" s="691"/>
      <c r="BEZ42" s="691"/>
      <c r="BFA42" s="691"/>
      <c r="BFB42" s="691"/>
      <c r="BFC42" s="691"/>
      <c r="BFD42" s="691"/>
      <c r="BFE42" s="691"/>
      <c r="BFF42" s="691"/>
      <c r="BFG42" s="691"/>
      <c r="BFH42" s="691"/>
      <c r="BFI42" s="691"/>
      <c r="BFJ42" s="691"/>
      <c r="BFK42" s="691"/>
      <c r="BFL42" s="691"/>
      <c r="BFM42" s="691"/>
      <c r="BFN42" s="691"/>
      <c r="BFO42" s="691"/>
      <c r="BFP42" s="691"/>
      <c r="BFQ42" s="691"/>
      <c r="BFR42" s="691"/>
      <c r="BFS42" s="691"/>
      <c r="BFT42" s="691"/>
      <c r="BFU42" s="691"/>
      <c r="BFV42" s="691"/>
      <c r="BFW42" s="691"/>
      <c r="BFX42" s="691"/>
      <c r="BFY42" s="691"/>
      <c r="BFZ42" s="691"/>
      <c r="BGA42" s="691"/>
      <c r="BGB42" s="691"/>
      <c r="BGC42" s="691"/>
      <c r="BGD42" s="691"/>
      <c r="BGE42" s="691"/>
      <c r="BGF42" s="691"/>
      <c r="BGG42" s="691"/>
      <c r="BGH42" s="691"/>
      <c r="BGI42" s="691"/>
      <c r="BGJ42" s="691"/>
      <c r="BGK42" s="691"/>
      <c r="BGL42" s="691"/>
      <c r="BGM42" s="691"/>
      <c r="BGN42" s="691"/>
      <c r="BGO42" s="691"/>
      <c r="BGP42" s="691"/>
      <c r="BGQ42" s="691"/>
      <c r="BGR42" s="691"/>
      <c r="BGS42" s="691"/>
      <c r="BGT42" s="691"/>
      <c r="BGU42" s="691"/>
      <c r="BGV42" s="691"/>
      <c r="BGW42" s="691"/>
      <c r="BGX42" s="691"/>
      <c r="BGY42" s="691"/>
      <c r="BGZ42" s="691"/>
      <c r="BHA42" s="691"/>
      <c r="BHB42" s="691"/>
      <c r="BHC42" s="691"/>
      <c r="BHD42" s="691"/>
      <c r="BHE42" s="691"/>
      <c r="BHF42" s="691"/>
      <c r="BHG42" s="691"/>
      <c r="BHH42" s="691"/>
      <c r="BHI42" s="691"/>
      <c r="BHJ42" s="691"/>
      <c r="BHK42" s="691"/>
      <c r="BHL42" s="691"/>
      <c r="BHM42" s="691"/>
      <c r="BHN42" s="691"/>
      <c r="BHO42" s="691"/>
      <c r="BHP42" s="691"/>
      <c r="BHQ42" s="691"/>
      <c r="BHR42" s="691"/>
      <c r="BHS42" s="691"/>
      <c r="BHT42" s="691"/>
      <c r="BHU42" s="691"/>
      <c r="BHV42" s="691"/>
      <c r="BHW42" s="691"/>
      <c r="BHX42" s="691"/>
      <c r="BHY42" s="691"/>
      <c r="BHZ42" s="691"/>
      <c r="BIA42" s="691"/>
      <c r="BIB42" s="691"/>
      <c r="BIC42" s="691"/>
      <c r="BID42" s="691"/>
      <c r="BIE42" s="691"/>
      <c r="BIF42" s="691"/>
      <c r="BIG42" s="691"/>
      <c r="BIH42" s="691"/>
      <c r="BII42" s="691"/>
      <c r="BIJ42" s="691"/>
      <c r="BIK42" s="691"/>
      <c r="BIL42" s="691"/>
      <c r="BIM42" s="691"/>
      <c r="BIN42" s="691"/>
      <c r="BIO42" s="691"/>
      <c r="BIP42" s="691"/>
      <c r="BIQ42" s="691"/>
      <c r="BIR42" s="691"/>
      <c r="BIS42" s="691"/>
      <c r="BIT42" s="691"/>
      <c r="BIU42" s="691"/>
      <c r="BIV42" s="691"/>
      <c r="BIW42" s="691"/>
      <c r="BIX42" s="691"/>
      <c r="BIY42" s="691"/>
      <c r="BIZ42" s="691"/>
      <c r="BJA42" s="691"/>
      <c r="BJB42" s="691"/>
      <c r="BJC42" s="691"/>
      <c r="BJD42" s="691"/>
      <c r="BJE42" s="691"/>
      <c r="BJF42" s="691"/>
      <c r="BJG42" s="691"/>
      <c r="BJH42" s="691"/>
      <c r="BJI42" s="691"/>
      <c r="BJJ42" s="691"/>
      <c r="BJK42" s="691"/>
      <c r="BJL42" s="691"/>
      <c r="BJM42" s="691"/>
      <c r="BJN42" s="691"/>
      <c r="BJO42" s="691"/>
      <c r="BJP42" s="691"/>
      <c r="BJQ42" s="691"/>
      <c r="BJR42" s="691"/>
      <c r="BJS42" s="691"/>
      <c r="BJT42" s="691"/>
      <c r="BJU42" s="691"/>
      <c r="BJV42" s="691"/>
      <c r="BJW42" s="691"/>
      <c r="BJX42" s="691"/>
      <c r="BJY42" s="691"/>
      <c r="BJZ42" s="691"/>
      <c r="BKA42" s="691"/>
      <c r="BKB42" s="691"/>
      <c r="BKC42" s="691"/>
      <c r="BKD42" s="691"/>
      <c r="BKE42" s="691"/>
      <c r="BKF42" s="691"/>
      <c r="BKG42" s="691"/>
      <c r="BKH42" s="691"/>
      <c r="BKI42" s="691"/>
      <c r="BKJ42" s="691"/>
      <c r="BKK42" s="691"/>
      <c r="BKL42" s="691"/>
      <c r="BKM42" s="691"/>
      <c r="BKN42" s="691"/>
      <c r="BKO42" s="691"/>
      <c r="BKP42" s="691"/>
      <c r="BKQ42" s="691"/>
      <c r="BKR42" s="691"/>
      <c r="BKS42" s="691"/>
      <c r="BKT42" s="691"/>
      <c r="BKU42" s="691"/>
      <c r="BKV42" s="691"/>
      <c r="BKW42" s="691"/>
      <c r="BKX42" s="691"/>
      <c r="BKY42" s="691"/>
      <c r="BKZ42" s="691"/>
      <c r="BLA42" s="691"/>
      <c r="BLB42" s="691"/>
      <c r="BLC42" s="691"/>
      <c r="BLD42" s="691"/>
      <c r="BLE42" s="691"/>
      <c r="BLF42" s="691"/>
      <c r="BLG42" s="691"/>
      <c r="BLH42" s="691"/>
      <c r="BLI42" s="691"/>
      <c r="BLJ42" s="691"/>
      <c r="BLK42" s="691"/>
      <c r="BLL42" s="691"/>
      <c r="BLM42" s="691"/>
      <c r="BLN42" s="691"/>
      <c r="BLO42" s="691"/>
      <c r="BLP42" s="691"/>
      <c r="BLQ42" s="691"/>
      <c r="BLR42" s="691"/>
      <c r="BLS42" s="691"/>
      <c r="BLT42" s="691"/>
      <c r="BLU42" s="691"/>
      <c r="BLV42" s="691"/>
      <c r="BLW42" s="691"/>
      <c r="BLX42" s="691"/>
      <c r="BLY42" s="691"/>
      <c r="BLZ42" s="691"/>
      <c r="BMA42" s="691"/>
      <c r="BMB42" s="691"/>
      <c r="BMC42" s="691"/>
      <c r="BMD42" s="691"/>
      <c r="BME42" s="691"/>
      <c r="BMF42" s="691"/>
      <c r="BMG42" s="691"/>
      <c r="BMH42" s="691"/>
      <c r="BMI42" s="691"/>
      <c r="BMJ42" s="691"/>
      <c r="BMK42" s="691"/>
      <c r="BML42" s="691"/>
      <c r="BMM42" s="691"/>
      <c r="BMN42" s="691"/>
      <c r="BMO42" s="691"/>
      <c r="BMP42" s="691"/>
      <c r="BMQ42" s="691"/>
      <c r="BMR42" s="691"/>
      <c r="BMS42" s="691"/>
      <c r="BMT42" s="691"/>
      <c r="BMU42" s="691"/>
      <c r="BMV42" s="691"/>
      <c r="BMW42" s="691"/>
      <c r="BMX42" s="691"/>
      <c r="BMY42" s="691"/>
      <c r="BMZ42" s="691"/>
      <c r="BNA42" s="691"/>
      <c r="BNB42" s="691"/>
      <c r="BNC42" s="691"/>
      <c r="BND42" s="691"/>
      <c r="BNE42" s="691"/>
      <c r="BNF42" s="691"/>
      <c r="BNG42" s="691"/>
      <c r="BNH42" s="691"/>
      <c r="BNI42" s="691"/>
      <c r="BNJ42" s="691"/>
      <c r="BNK42" s="691"/>
      <c r="BNL42" s="691"/>
      <c r="BNM42" s="691"/>
      <c r="BNN42" s="691"/>
      <c r="BNO42" s="691"/>
      <c r="BNP42" s="691"/>
      <c r="BNQ42" s="691"/>
      <c r="BNR42" s="691"/>
      <c r="BNS42" s="691"/>
      <c r="BNT42" s="691"/>
      <c r="BNU42" s="691"/>
      <c r="BNV42" s="691"/>
      <c r="BNW42" s="691"/>
      <c r="BNX42" s="691"/>
      <c r="BNY42" s="691"/>
      <c r="BNZ42" s="691"/>
      <c r="BOA42" s="691"/>
      <c r="BOB42" s="691"/>
      <c r="BOC42" s="691"/>
      <c r="BOD42" s="691"/>
      <c r="BOE42" s="691"/>
      <c r="BOF42" s="691"/>
      <c r="BOG42" s="691"/>
      <c r="BOH42" s="691"/>
      <c r="BOI42" s="691"/>
      <c r="BOJ42" s="691"/>
      <c r="BOK42" s="691"/>
      <c r="BOL42" s="691"/>
      <c r="BOM42" s="691"/>
      <c r="BON42" s="691"/>
      <c r="BOO42" s="691"/>
      <c r="BOP42" s="691"/>
      <c r="BOQ42" s="691"/>
      <c r="BOR42" s="691"/>
      <c r="BOS42" s="691"/>
      <c r="BOT42" s="691"/>
      <c r="BOU42" s="691"/>
      <c r="BOV42" s="691"/>
      <c r="BOW42" s="691"/>
      <c r="BOX42" s="691"/>
      <c r="BOY42" s="691"/>
      <c r="BOZ42" s="691"/>
      <c r="BPA42" s="691"/>
      <c r="BPB42" s="691"/>
      <c r="BPC42" s="691"/>
      <c r="BPD42" s="691"/>
      <c r="BPE42" s="691"/>
      <c r="BPF42" s="691"/>
      <c r="BPG42" s="691"/>
      <c r="BPH42" s="691"/>
      <c r="BPI42" s="691"/>
      <c r="BPJ42" s="691"/>
      <c r="BPK42" s="691"/>
      <c r="BPL42" s="691"/>
      <c r="BPM42" s="691"/>
      <c r="BPN42" s="691"/>
      <c r="BPO42" s="691"/>
      <c r="BPP42" s="691"/>
      <c r="BPQ42" s="691"/>
      <c r="BPR42" s="691"/>
      <c r="BPS42" s="691"/>
      <c r="BPT42" s="691"/>
      <c r="BPU42" s="691"/>
      <c r="BPV42" s="691"/>
      <c r="BPW42" s="691"/>
      <c r="BPX42" s="691"/>
      <c r="BPY42" s="691"/>
      <c r="BPZ42" s="691"/>
      <c r="BQA42" s="691"/>
      <c r="BQB42" s="691"/>
      <c r="BQC42" s="691"/>
      <c r="BQD42" s="691"/>
      <c r="BQE42" s="691"/>
      <c r="BQF42" s="691"/>
      <c r="BQG42" s="691"/>
      <c r="BQH42" s="691"/>
      <c r="BQI42" s="691"/>
      <c r="BQJ42" s="691"/>
      <c r="BQK42" s="691"/>
      <c r="BQL42" s="691"/>
      <c r="BQM42" s="691"/>
      <c r="BQN42" s="691"/>
      <c r="BQO42" s="691"/>
      <c r="BQP42" s="691"/>
      <c r="BQQ42" s="691"/>
      <c r="BQR42" s="691"/>
      <c r="BQS42" s="691"/>
      <c r="BQT42" s="691"/>
      <c r="BQU42" s="691"/>
      <c r="BQV42" s="691"/>
      <c r="BQW42" s="691"/>
      <c r="BQX42" s="691"/>
      <c r="BQY42" s="691"/>
      <c r="BQZ42" s="691"/>
      <c r="BRA42" s="691"/>
      <c r="BRB42" s="691"/>
      <c r="BRC42" s="691"/>
      <c r="BRD42" s="691"/>
      <c r="BRE42" s="691"/>
      <c r="BRF42" s="691"/>
      <c r="BRG42" s="691"/>
      <c r="BRH42" s="691"/>
      <c r="BRI42" s="691"/>
      <c r="BRJ42" s="691"/>
      <c r="BRK42" s="691"/>
      <c r="BRL42" s="691"/>
      <c r="BRM42" s="691"/>
      <c r="BRN42" s="691"/>
      <c r="BRO42" s="691"/>
      <c r="BRP42" s="691"/>
      <c r="BRQ42" s="691"/>
      <c r="BRR42" s="691"/>
      <c r="BRS42" s="691"/>
      <c r="BRT42" s="691"/>
      <c r="BRU42" s="691"/>
      <c r="BRV42" s="691"/>
      <c r="BRW42" s="691"/>
      <c r="BRX42" s="691"/>
      <c r="BRY42" s="691"/>
      <c r="BRZ42" s="691"/>
      <c r="BSA42" s="691"/>
      <c r="BSB42" s="691"/>
      <c r="BSC42" s="691"/>
      <c r="BSD42" s="691"/>
      <c r="BSE42" s="691"/>
      <c r="BSF42" s="691"/>
      <c r="BSG42" s="691"/>
      <c r="BSH42" s="691"/>
      <c r="BSI42" s="691"/>
      <c r="BSJ42" s="691"/>
      <c r="BSK42" s="691"/>
      <c r="BSL42" s="691"/>
      <c r="BSM42" s="691"/>
      <c r="BSN42" s="691"/>
      <c r="BSO42" s="691"/>
      <c r="BSP42" s="691"/>
      <c r="BSQ42" s="691"/>
      <c r="BSR42" s="691"/>
      <c r="BSS42" s="691"/>
      <c r="BST42" s="691"/>
      <c r="BSU42" s="691"/>
      <c r="BSV42" s="691"/>
      <c r="BSW42" s="691"/>
      <c r="BSX42" s="691"/>
      <c r="BSY42" s="691"/>
      <c r="BSZ42" s="691"/>
      <c r="BTA42" s="691"/>
      <c r="BTB42" s="691"/>
      <c r="BTC42" s="691"/>
      <c r="BTD42" s="691"/>
      <c r="BTE42" s="691"/>
      <c r="BTF42" s="691"/>
      <c r="BTG42" s="691"/>
      <c r="BTH42" s="691"/>
      <c r="BTI42" s="691"/>
      <c r="BTJ42" s="691"/>
      <c r="BTK42" s="691"/>
      <c r="BTL42" s="691"/>
      <c r="BTM42" s="691"/>
      <c r="BTN42" s="691"/>
      <c r="BTO42" s="691"/>
      <c r="BTP42" s="691"/>
      <c r="BTQ42" s="691"/>
      <c r="BTR42" s="691"/>
      <c r="BTS42" s="691"/>
      <c r="BTT42" s="691"/>
      <c r="BTU42" s="691"/>
      <c r="BTV42" s="691"/>
      <c r="BTW42" s="691"/>
      <c r="BTX42" s="691"/>
      <c r="BTY42" s="691"/>
      <c r="BTZ42" s="691"/>
      <c r="BUA42" s="691"/>
      <c r="BUB42" s="691"/>
      <c r="BUC42" s="691"/>
      <c r="BUD42" s="691"/>
      <c r="BUE42" s="691"/>
      <c r="BUF42" s="691"/>
      <c r="BUG42" s="691"/>
      <c r="BUH42" s="691"/>
      <c r="BUI42" s="691"/>
      <c r="BUJ42" s="691"/>
      <c r="BUK42" s="691"/>
      <c r="BUL42" s="691"/>
      <c r="BUM42" s="691"/>
      <c r="BUN42" s="691"/>
      <c r="BUO42" s="691"/>
      <c r="BUP42" s="691"/>
      <c r="BUQ42" s="691"/>
      <c r="BUR42" s="691"/>
      <c r="BUS42" s="691"/>
      <c r="BUT42" s="691"/>
      <c r="BUU42" s="691"/>
      <c r="BUV42" s="691"/>
      <c r="BUW42" s="691"/>
      <c r="BUX42" s="691"/>
      <c r="BUY42" s="691"/>
      <c r="BUZ42" s="691"/>
      <c r="BVA42" s="691"/>
      <c r="BVB42" s="691"/>
      <c r="BVC42" s="691"/>
      <c r="BVD42" s="691"/>
      <c r="BVE42" s="691"/>
      <c r="BVF42" s="691"/>
      <c r="BVG42" s="691"/>
      <c r="BVH42" s="691"/>
      <c r="BVI42" s="691"/>
      <c r="BVJ42" s="691"/>
      <c r="BVK42" s="691"/>
      <c r="BVL42" s="691"/>
      <c r="BVM42" s="691"/>
      <c r="BVN42" s="691"/>
      <c r="BVO42" s="691"/>
      <c r="BVP42" s="691"/>
      <c r="BVQ42" s="691"/>
      <c r="BVR42" s="691"/>
      <c r="BVS42" s="691"/>
      <c r="BVT42" s="691"/>
      <c r="BVU42" s="691"/>
      <c r="BVV42" s="691"/>
      <c r="BVW42" s="691"/>
      <c r="BVX42" s="691"/>
      <c r="BVY42" s="691"/>
      <c r="BVZ42" s="691"/>
      <c r="BWA42" s="691"/>
      <c r="BWB42" s="691"/>
      <c r="BWC42" s="691"/>
      <c r="BWD42" s="691"/>
      <c r="BWE42" s="691"/>
      <c r="BWF42" s="691"/>
      <c r="BWG42" s="691"/>
      <c r="BWH42" s="691"/>
      <c r="BWI42" s="691"/>
      <c r="BWJ42" s="691"/>
      <c r="BWK42" s="691"/>
      <c r="BWL42" s="691"/>
      <c r="BWM42" s="691"/>
      <c r="BWN42" s="691"/>
      <c r="BWO42" s="691"/>
      <c r="BWP42" s="691"/>
      <c r="BWQ42" s="691"/>
      <c r="BWR42" s="691"/>
      <c r="BWS42" s="691"/>
      <c r="BWT42" s="691"/>
      <c r="BWU42" s="691"/>
      <c r="BWV42" s="691"/>
      <c r="BWW42" s="691"/>
      <c r="BWX42" s="691"/>
      <c r="BWY42" s="691"/>
      <c r="BWZ42" s="691"/>
      <c r="BXA42" s="691"/>
      <c r="BXB42" s="691"/>
      <c r="BXC42" s="691"/>
      <c r="BXD42" s="691"/>
      <c r="BXE42" s="691"/>
      <c r="BXF42" s="691"/>
      <c r="BXG42" s="691"/>
      <c r="BXH42" s="691"/>
      <c r="BXI42" s="691"/>
      <c r="BXJ42" s="691"/>
      <c r="BXK42" s="691"/>
      <c r="BXL42" s="691"/>
      <c r="BXM42" s="691"/>
      <c r="BXN42" s="691"/>
      <c r="BXO42" s="691"/>
      <c r="BXP42" s="691"/>
      <c r="BXQ42" s="691"/>
      <c r="BXR42" s="691"/>
      <c r="BXS42" s="691"/>
      <c r="BXT42" s="691"/>
      <c r="BXU42" s="691"/>
      <c r="BXV42" s="691"/>
      <c r="BXW42" s="691"/>
      <c r="BXX42" s="691"/>
      <c r="BXY42" s="691"/>
      <c r="BXZ42" s="691"/>
      <c r="BYA42" s="691"/>
      <c r="BYB42" s="691"/>
      <c r="BYC42" s="691"/>
      <c r="BYD42" s="691"/>
      <c r="BYE42" s="691"/>
      <c r="BYF42" s="691"/>
      <c r="BYG42" s="691"/>
      <c r="BYH42" s="691"/>
      <c r="BYI42" s="691"/>
      <c r="BYJ42" s="691"/>
      <c r="BYK42" s="691"/>
      <c r="BYL42" s="691"/>
      <c r="BYM42" s="691"/>
      <c r="BYN42" s="691"/>
      <c r="BYO42" s="691"/>
      <c r="BYP42" s="691"/>
      <c r="BYQ42" s="691"/>
      <c r="BYR42" s="691"/>
      <c r="BYS42" s="691"/>
      <c r="BYT42" s="691"/>
      <c r="BYU42" s="691"/>
      <c r="BYV42" s="691"/>
      <c r="BYW42" s="691"/>
      <c r="BYX42" s="691"/>
      <c r="BYY42" s="691"/>
      <c r="BYZ42" s="691"/>
      <c r="BZA42" s="691"/>
      <c r="BZB42" s="691"/>
      <c r="BZC42" s="691"/>
      <c r="BZD42" s="691"/>
      <c r="BZE42" s="691"/>
      <c r="BZF42" s="691"/>
      <c r="BZG42" s="691"/>
      <c r="BZH42" s="691"/>
      <c r="BZI42" s="691"/>
      <c r="BZJ42" s="691"/>
      <c r="BZK42" s="691"/>
      <c r="BZL42" s="691"/>
      <c r="BZM42" s="691"/>
      <c r="BZN42" s="691"/>
      <c r="BZO42" s="691"/>
      <c r="BZP42" s="691"/>
      <c r="BZQ42" s="691"/>
      <c r="BZR42" s="691"/>
      <c r="BZS42" s="691"/>
      <c r="BZT42" s="691"/>
      <c r="BZU42" s="691"/>
      <c r="BZV42" s="691"/>
      <c r="BZW42" s="691"/>
      <c r="BZX42" s="691"/>
      <c r="BZY42" s="691"/>
      <c r="BZZ42" s="691"/>
      <c r="CAA42" s="691"/>
      <c r="CAB42" s="691"/>
      <c r="CAC42" s="691"/>
      <c r="CAD42" s="691"/>
      <c r="CAE42" s="691"/>
      <c r="CAF42" s="691"/>
      <c r="CAG42" s="691"/>
      <c r="CAH42" s="691"/>
      <c r="CAI42" s="691"/>
      <c r="CAJ42" s="691"/>
      <c r="CAK42" s="691"/>
      <c r="CAL42" s="691"/>
      <c r="CAM42" s="691"/>
      <c r="CAN42" s="691"/>
      <c r="CAO42" s="691"/>
      <c r="CAP42" s="691"/>
      <c r="CAQ42" s="691"/>
      <c r="CAR42" s="691"/>
      <c r="CAS42" s="691"/>
      <c r="CAT42" s="691"/>
      <c r="CAU42" s="691"/>
      <c r="CAV42" s="691"/>
      <c r="CAW42" s="691"/>
      <c r="CAX42" s="691"/>
      <c r="CAY42" s="691"/>
      <c r="CAZ42" s="691"/>
      <c r="CBA42" s="691"/>
      <c r="CBB42" s="691"/>
      <c r="CBC42" s="691"/>
      <c r="CBD42" s="691"/>
      <c r="CBE42" s="691"/>
      <c r="CBF42" s="691"/>
      <c r="CBG42" s="691"/>
      <c r="CBH42" s="691"/>
      <c r="CBI42" s="691"/>
      <c r="CBJ42" s="691"/>
      <c r="CBK42" s="691"/>
      <c r="CBL42" s="691"/>
      <c r="CBM42" s="691"/>
      <c r="CBN42" s="691"/>
      <c r="CBO42" s="691"/>
      <c r="CBP42" s="691"/>
      <c r="CBQ42" s="691"/>
      <c r="CBR42" s="691"/>
      <c r="CBS42" s="691"/>
      <c r="CBT42" s="691"/>
      <c r="CBU42" s="691"/>
      <c r="CBV42" s="691"/>
      <c r="CBW42" s="691"/>
      <c r="CBX42" s="691"/>
      <c r="CBY42" s="691"/>
      <c r="CBZ42" s="691"/>
      <c r="CCA42" s="691"/>
      <c r="CCB42" s="691"/>
      <c r="CCC42" s="691"/>
      <c r="CCD42" s="691"/>
      <c r="CCE42" s="691"/>
      <c r="CCF42" s="691"/>
      <c r="CCG42" s="691"/>
      <c r="CCH42" s="691"/>
      <c r="CCI42" s="691"/>
      <c r="CCJ42" s="691"/>
      <c r="CCK42" s="691"/>
      <c r="CCL42" s="691"/>
      <c r="CCM42" s="691"/>
      <c r="CCN42" s="691"/>
      <c r="CCO42" s="691"/>
      <c r="CCP42" s="691"/>
      <c r="CCQ42" s="691"/>
      <c r="CCR42" s="691"/>
      <c r="CCS42" s="691"/>
      <c r="CCT42" s="691"/>
      <c r="CCU42" s="691"/>
      <c r="CCV42" s="691"/>
      <c r="CCW42" s="691"/>
      <c r="CCX42" s="691"/>
      <c r="CCY42" s="691"/>
      <c r="CCZ42" s="691"/>
      <c r="CDA42" s="691"/>
      <c r="CDB42" s="691"/>
      <c r="CDC42" s="691"/>
      <c r="CDD42" s="691"/>
      <c r="CDE42" s="691"/>
      <c r="CDF42" s="691"/>
      <c r="CDG42" s="691"/>
      <c r="CDH42" s="691"/>
      <c r="CDI42" s="691"/>
      <c r="CDJ42" s="691"/>
      <c r="CDK42" s="691"/>
      <c r="CDL42" s="691"/>
      <c r="CDM42" s="691"/>
      <c r="CDN42" s="691"/>
      <c r="CDO42" s="691"/>
      <c r="CDP42" s="691"/>
      <c r="CDQ42" s="691"/>
      <c r="CDR42" s="691"/>
      <c r="CDS42" s="691"/>
      <c r="CDT42" s="691"/>
      <c r="CDU42" s="691"/>
      <c r="CDV42" s="691"/>
      <c r="CDW42" s="691"/>
      <c r="CDX42" s="691"/>
      <c r="CDY42" s="691"/>
      <c r="CDZ42" s="691"/>
      <c r="CEA42" s="691"/>
      <c r="CEB42" s="691"/>
      <c r="CEC42" s="691"/>
      <c r="CED42" s="691"/>
      <c r="CEE42" s="691"/>
      <c r="CEF42" s="691"/>
      <c r="CEG42" s="691"/>
      <c r="CEH42" s="691"/>
      <c r="CEI42" s="691"/>
      <c r="CEJ42" s="691"/>
      <c r="CEK42" s="691"/>
      <c r="CEL42" s="691"/>
      <c r="CEM42" s="691"/>
      <c r="CEN42" s="691"/>
      <c r="CEO42" s="691"/>
      <c r="CEP42" s="691"/>
      <c r="CEQ42" s="691"/>
      <c r="CER42" s="691"/>
      <c r="CES42" s="691"/>
      <c r="CET42" s="691"/>
      <c r="CEU42" s="691"/>
      <c r="CEV42" s="691"/>
      <c r="CEW42" s="691"/>
      <c r="CEX42" s="691"/>
      <c r="CEY42" s="691"/>
      <c r="CEZ42" s="691"/>
      <c r="CFA42" s="691"/>
      <c r="CFB42" s="691"/>
      <c r="CFC42" s="691"/>
      <c r="CFD42" s="691"/>
      <c r="CFE42" s="691"/>
      <c r="CFF42" s="691"/>
      <c r="CFG42" s="691"/>
      <c r="CFH42" s="691"/>
      <c r="CFI42" s="691"/>
      <c r="CFJ42" s="691"/>
      <c r="CFK42" s="691"/>
      <c r="CFL42" s="691"/>
      <c r="CFM42" s="691"/>
      <c r="CFN42" s="691"/>
      <c r="CFO42" s="691"/>
      <c r="CFP42" s="691"/>
      <c r="CFQ42" s="691"/>
      <c r="CFR42" s="691"/>
      <c r="CFS42" s="691"/>
      <c r="CFT42" s="691"/>
      <c r="CFU42" s="691"/>
      <c r="CFV42" s="691"/>
      <c r="CFW42" s="691"/>
      <c r="CFX42" s="691"/>
      <c r="CFY42" s="691"/>
      <c r="CFZ42" s="691"/>
      <c r="CGA42" s="691"/>
      <c r="CGB42" s="691"/>
      <c r="CGC42" s="691"/>
      <c r="CGD42" s="691"/>
      <c r="CGE42" s="691"/>
      <c r="CGF42" s="691"/>
      <c r="CGG42" s="691"/>
      <c r="CGH42" s="691"/>
      <c r="CGI42" s="691"/>
      <c r="CGJ42" s="691"/>
      <c r="CGK42" s="691"/>
      <c r="CGL42" s="691"/>
      <c r="CGM42" s="691"/>
      <c r="CGN42" s="691"/>
      <c r="CGO42" s="691"/>
      <c r="CGP42" s="691"/>
      <c r="CGQ42" s="691"/>
      <c r="CGR42" s="691"/>
      <c r="CGS42" s="691"/>
      <c r="CGT42" s="691"/>
      <c r="CGU42" s="691"/>
      <c r="CGV42" s="691"/>
      <c r="CGW42" s="691"/>
      <c r="CGX42" s="691"/>
      <c r="CGY42" s="691"/>
      <c r="CGZ42" s="691"/>
      <c r="CHA42" s="691"/>
      <c r="CHB42" s="691"/>
      <c r="CHC42" s="691"/>
      <c r="CHD42" s="691"/>
      <c r="CHE42" s="691"/>
      <c r="CHF42" s="691"/>
      <c r="CHG42" s="691"/>
      <c r="CHH42" s="691"/>
      <c r="CHI42" s="691"/>
      <c r="CHJ42" s="691"/>
      <c r="CHK42" s="691"/>
      <c r="CHL42" s="691"/>
      <c r="CHM42" s="691"/>
      <c r="CHN42" s="691"/>
      <c r="CHO42" s="691"/>
      <c r="CHP42" s="691"/>
      <c r="CHQ42" s="691"/>
      <c r="CHR42" s="691"/>
      <c r="CHS42" s="691"/>
      <c r="CHT42" s="691"/>
      <c r="CHU42" s="691"/>
      <c r="CHV42" s="691"/>
      <c r="CHW42" s="691"/>
      <c r="CHX42" s="691"/>
      <c r="CHY42" s="691"/>
      <c r="CHZ42" s="691"/>
      <c r="CIA42" s="691"/>
      <c r="CIB42" s="691"/>
      <c r="CIC42" s="691"/>
      <c r="CID42" s="691"/>
      <c r="CIE42" s="691"/>
      <c r="CIF42" s="691"/>
      <c r="CIG42" s="691"/>
      <c r="CIH42" s="691"/>
      <c r="CII42" s="691"/>
      <c r="CIJ42" s="691"/>
      <c r="CIK42" s="691"/>
      <c r="CIL42" s="691"/>
      <c r="CIM42" s="691"/>
      <c r="CIN42" s="691"/>
      <c r="CIO42" s="691"/>
      <c r="CIP42" s="691"/>
      <c r="CIQ42" s="691"/>
      <c r="CIR42" s="691"/>
      <c r="CIS42" s="691"/>
      <c r="CIT42" s="691"/>
      <c r="CIU42" s="691"/>
      <c r="CIV42" s="691"/>
      <c r="CIW42" s="691"/>
      <c r="CIX42" s="691"/>
      <c r="CIY42" s="691"/>
      <c r="CIZ42" s="691"/>
      <c r="CJA42" s="691"/>
      <c r="CJB42" s="691"/>
      <c r="CJC42" s="691"/>
      <c r="CJD42" s="691"/>
      <c r="CJE42" s="691"/>
      <c r="CJF42" s="691"/>
      <c r="CJG42" s="691"/>
      <c r="CJH42" s="691"/>
      <c r="CJI42" s="691"/>
      <c r="CJJ42" s="691"/>
      <c r="CJK42" s="691"/>
      <c r="CJL42" s="691"/>
      <c r="CJM42" s="691"/>
      <c r="CJN42" s="691"/>
      <c r="CJO42" s="691"/>
      <c r="CJP42" s="691"/>
      <c r="CJQ42" s="691"/>
      <c r="CJR42" s="691"/>
      <c r="CJS42" s="691"/>
      <c r="CJT42" s="691"/>
      <c r="CJU42" s="691"/>
      <c r="CJV42" s="691"/>
      <c r="CJW42" s="691"/>
      <c r="CJX42" s="691"/>
      <c r="CJY42" s="691"/>
      <c r="CJZ42" s="691"/>
      <c r="CKA42" s="691"/>
      <c r="CKB42" s="691"/>
      <c r="CKC42" s="691"/>
      <c r="CKD42" s="691"/>
      <c r="CKE42" s="691"/>
      <c r="CKF42" s="691"/>
      <c r="CKG42" s="691"/>
      <c r="CKH42" s="691"/>
      <c r="CKI42" s="691"/>
      <c r="CKJ42" s="691"/>
      <c r="CKK42" s="691"/>
      <c r="CKL42" s="691"/>
      <c r="CKM42" s="691"/>
      <c r="CKN42" s="691"/>
      <c r="CKO42" s="691"/>
      <c r="CKP42" s="691"/>
      <c r="CKQ42" s="691"/>
      <c r="CKR42" s="691"/>
      <c r="CKS42" s="691"/>
      <c r="CKT42" s="691"/>
      <c r="CKU42" s="691"/>
      <c r="CKV42" s="691"/>
      <c r="CKW42" s="691"/>
      <c r="CKX42" s="691"/>
      <c r="CKY42" s="691"/>
      <c r="CKZ42" s="691"/>
      <c r="CLA42" s="691"/>
      <c r="CLB42" s="691"/>
      <c r="CLC42" s="691"/>
      <c r="CLD42" s="691"/>
      <c r="CLE42" s="691"/>
      <c r="CLF42" s="691"/>
      <c r="CLG42" s="691"/>
      <c r="CLH42" s="691"/>
      <c r="CLI42" s="691"/>
      <c r="CLJ42" s="691"/>
      <c r="CLK42" s="691"/>
      <c r="CLL42" s="691"/>
      <c r="CLM42" s="691"/>
      <c r="CLN42" s="691"/>
      <c r="CLO42" s="691"/>
      <c r="CLP42" s="691"/>
      <c r="CLQ42" s="691"/>
      <c r="CLR42" s="691"/>
      <c r="CLS42" s="691"/>
      <c r="CLT42" s="691"/>
      <c r="CLU42" s="691"/>
      <c r="CLV42" s="691"/>
      <c r="CLW42" s="691"/>
      <c r="CLX42" s="691"/>
      <c r="CLY42" s="691"/>
      <c r="CLZ42" s="691"/>
      <c r="CMA42" s="691"/>
      <c r="CMB42" s="691"/>
      <c r="CMC42" s="691"/>
      <c r="CMD42" s="691"/>
      <c r="CME42" s="691"/>
      <c r="CMF42" s="691"/>
      <c r="CMG42" s="691"/>
      <c r="CMH42" s="691"/>
      <c r="CMI42" s="691"/>
      <c r="CMJ42" s="691"/>
      <c r="CMK42" s="691"/>
      <c r="CML42" s="691"/>
      <c r="CMM42" s="691"/>
      <c r="CMN42" s="691"/>
      <c r="CMO42" s="691"/>
      <c r="CMP42" s="691"/>
      <c r="CMQ42" s="691"/>
      <c r="CMR42" s="691"/>
      <c r="CMS42" s="691"/>
      <c r="CMT42" s="691"/>
      <c r="CMU42" s="691"/>
      <c r="CMV42" s="691"/>
      <c r="CMW42" s="691"/>
      <c r="CMX42" s="691"/>
      <c r="CMY42" s="691"/>
      <c r="CMZ42" s="691"/>
      <c r="CNA42" s="691"/>
      <c r="CNB42" s="691"/>
      <c r="CNC42" s="691"/>
      <c r="CND42" s="691"/>
      <c r="CNE42" s="691"/>
      <c r="CNF42" s="691"/>
      <c r="CNG42" s="691"/>
      <c r="CNH42" s="691"/>
      <c r="CNI42" s="691"/>
      <c r="CNJ42" s="691"/>
      <c r="CNK42" s="691"/>
      <c r="CNL42" s="691"/>
      <c r="CNM42" s="691"/>
      <c r="CNN42" s="691"/>
      <c r="CNO42" s="691"/>
      <c r="CNP42" s="691"/>
      <c r="CNQ42" s="691"/>
      <c r="CNR42" s="691"/>
      <c r="CNS42" s="691"/>
      <c r="CNT42" s="691"/>
      <c r="CNU42" s="691"/>
      <c r="CNV42" s="691"/>
      <c r="CNW42" s="691"/>
      <c r="CNX42" s="691"/>
      <c r="CNY42" s="691"/>
      <c r="CNZ42" s="691"/>
      <c r="COA42" s="691"/>
      <c r="COB42" s="691"/>
      <c r="COC42" s="691"/>
      <c r="COD42" s="691"/>
      <c r="COE42" s="691"/>
      <c r="COF42" s="691"/>
      <c r="COG42" s="691"/>
      <c r="COH42" s="691"/>
      <c r="COI42" s="691"/>
      <c r="COJ42" s="691"/>
      <c r="COK42" s="691"/>
      <c r="COL42" s="691"/>
      <c r="COM42" s="691"/>
      <c r="CON42" s="691"/>
      <c r="COO42" s="691"/>
      <c r="COP42" s="691"/>
      <c r="COQ42" s="691"/>
      <c r="COR42" s="691"/>
      <c r="COS42" s="691"/>
      <c r="COT42" s="691"/>
      <c r="COU42" s="691"/>
      <c r="COV42" s="691"/>
      <c r="COW42" s="691"/>
      <c r="COX42" s="691"/>
      <c r="COY42" s="691"/>
      <c r="COZ42" s="691"/>
      <c r="CPA42" s="691"/>
      <c r="CPB42" s="691"/>
      <c r="CPC42" s="691"/>
      <c r="CPD42" s="691"/>
      <c r="CPE42" s="691"/>
      <c r="CPF42" s="691"/>
      <c r="CPG42" s="691"/>
      <c r="CPH42" s="691"/>
      <c r="CPI42" s="691"/>
      <c r="CPJ42" s="691"/>
      <c r="CPK42" s="691"/>
      <c r="CPL42" s="691"/>
      <c r="CPM42" s="691"/>
      <c r="CPN42" s="691"/>
      <c r="CPO42" s="691"/>
      <c r="CPP42" s="691"/>
      <c r="CPQ42" s="691"/>
      <c r="CPR42" s="691"/>
      <c r="CPS42" s="691"/>
      <c r="CPT42" s="691"/>
      <c r="CPU42" s="691"/>
      <c r="CPV42" s="691"/>
      <c r="CPW42" s="691"/>
      <c r="CPX42" s="691"/>
      <c r="CPY42" s="691"/>
      <c r="CPZ42" s="691"/>
      <c r="CQA42" s="691"/>
      <c r="CQB42" s="691"/>
      <c r="CQC42" s="691"/>
      <c r="CQD42" s="691"/>
      <c r="CQE42" s="691"/>
      <c r="CQF42" s="691"/>
      <c r="CQG42" s="691"/>
      <c r="CQH42" s="691"/>
      <c r="CQI42" s="691"/>
      <c r="CQJ42" s="691"/>
      <c r="CQK42" s="691"/>
      <c r="CQL42" s="691"/>
      <c r="CQM42" s="691"/>
      <c r="CQN42" s="691"/>
      <c r="CQO42" s="691"/>
      <c r="CQP42" s="691"/>
      <c r="CQQ42" s="691"/>
      <c r="CQR42" s="691"/>
      <c r="CQS42" s="691"/>
      <c r="CQT42" s="691"/>
      <c r="CQU42" s="691"/>
      <c r="CQV42" s="691"/>
      <c r="CQW42" s="691"/>
      <c r="CQX42" s="691"/>
      <c r="CQY42" s="691"/>
      <c r="CQZ42" s="691"/>
      <c r="CRA42" s="691"/>
      <c r="CRB42" s="691"/>
      <c r="CRC42" s="691"/>
      <c r="CRD42" s="691"/>
      <c r="CRE42" s="691"/>
      <c r="CRF42" s="691"/>
      <c r="CRG42" s="691"/>
      <c r="CRH42" s="691"/>
      <c r="CRI42" s="691"/>
      <c r="CRJ42" s="691"/>
      <c r="CRK42" s="691"/>
      <c r="CRL42" s="691"/>
      <c r="CRM42" s="691"/>
      <c r="CRN42" s="691"/>
      <c r="CRO42" s="691"/>
      <c r="CRP42" s="691"/>
      <c r="CRQ42" s="691"/>
      <c r="CRR42" s="691"/>
      <c r="CRS42" s="691"/>
      <c r="CRT42" s="691"/>
      <c r="CRU42" s="691"/>
      <c r="CRV42" s="691"/>
      <c r="CRW42" s="691"/>
      <c r="CRX42" s="691"/>
      <c r="CRY42" s="691"/>
      <c r="CRZ42" s="691"/>
      <c r="CSA42" s="691"/>
      <c r="CSB42" s="691"/>
      <c r="CSC42" s="691"/>
      <c r="CSD42" s="691"/>
      <c r="CSE42" s="691"/>
      <c r="CSF42" s="691"/>
      <c r="CSG42" s="691"/>
      <c r="CSH42" s="691"/>
      <c r="CSI42" s="691"/>
      <c r="CSJ42" s="691"/>
      <c r="CSK42" s="691"/>
      <c r="CSL42" s="691"/>
      <c r="CSM42" s="691"/>
      <c r="CSN42" s="691"/>
      <c r="CSO42" s="691"/>
      <c r="CSP42" s="691"/>
      <c r="CSQ42" s="691"/>
      <c r="CSR42" s="691"/>
      <c r="CSS42" s="691"/>
      <c r="CST42" s="691"/>
      <c r="CSU42" s="691"/>
      <c r="CSV42" s="691"/>
      <c r="CSW42" s="691"/>
      <c r="CSX42" s="691"/>
      <c r="CSY42" s="691"/>
      <c r="CSZ42" s="691"/>
      <c r="CTA42" s="691"/>
      <c r="CTB42" s="691"/>
      <c r="CTC42" s="691"/>
      <c r="CTD42" s="691"/>
      <c r="CTE42" s="691"/>
      <c r="CTF42" s="691"/>
      <c r="CTG42" s="691"/>
      <c r="CTH42" s="691"/>
      <c r="CTI42" s="691"/>
      <c r="CTJ42" s="691"/>
      <c r="CTK42" s="691"/>
      <c r="CTL42" s="691"/>
      <c r="CTM42" s="691"/>
      <c r="CTN42" s="691"/>
      <c r="CTO42" s="691"/>
      <c r="CTP42" s="691"/>
      <c r="CTQ42" s="691"/>
      <c r="CTR42" s="691"/>
      <c r="CTS42" s="691"/>
      <c r="CTT42" s="691"/>
      <c r="CTU42" s="691"/>
      <c r="CTV42" s="691"/>
      <c r="CTW42" s="691"/>
      <c r="CTX42" s="691"/>
      <c r="CTY42" s="691"/>
      <c r="CTZ42" s="691"/>
      <c r="CUA42" s="691"/>
      <c r="CUB42" s="691"/>
      <c r="CUC42" s="691"/>
      <c r="CUD42" s="691"/>
      <c r="CUE42" s="691"/>
      <c r="CUF42" s="691"/>
      <c r="CUG42" s="691"/>
      <c r="CUH42" s="691"/>
      <c r="CUI42" s="691"/>
      <c r="CUJ42" s="691"/>
      <c r="CUK42" s="691"/>
      <c r="CUL42" s="691"/>
      <c r="CUM42" s="691"/>
      <c r="CUN42" s="691"/>
      <c r="CUO42" s="691"/>
      <c r="CUP42" s="691"/>
      <c r="CUQ42" s="691"/>
      <c r="CUR42" s="691"/>
      <c r="CUS42" s="691"/>
      <c r="CUT42" s="691"/>
      <c r="CUU42" s="691"/>
      <c r="CUV42" s="691"/>
      <c r="CUW42" s="691"/>
      <c r="CUX42" s="691"/>
      <c r="CUY42" s="691"/>
      <c r="CUZ42" s="691"/>
      <c r="CVA42" s="691"/>
      <c r="CVB42" s="691"/>
      <c r="CVC42" s="691"/>
      <c r="CVD42" s="691"/>
      <c r="CVE42" s="691"/>
      <c r="CVF42" s="691"/>
      <c r="CVG42" s="691"/>
      <c r="CVH42" s="691"/>
      <c r="CVI42" s="691"/>
      <c r="CVJ42" s="691"/>
      <c r="CVK42" s="691"/>
      <c r="CVL42" s="691"/>
      <c r="CVM42" s="691"/>
      <c r="CVN42" s="691"/>
      <c r="CVO42" s="691"/>
      <c r="CVP42" s="691"/>
      <c r="CVQ42" s="691"/>
      <c r="CVR42" s="691"/>
      <c r="CVS42" s="691"/>
      <c r="CVT42" s="691"/>
      <c r="CVU42" s="691"/>
      <c r="CVV42" s="691"/>
      <c r="CVW42" s="691"/>
      <c r="CVX42" s="691"/>
      <c r="CVY42" s="691"/>
      <c r="CVZ42" s="691"/>
      <c r="CWA42" s="691"/>
      <c r="CWB42" s="691"/>
      <c r="CWC42" s="691"/>
      <c r="CWD42" s="691"/>
      <c r="CWE42" s="691"/>
      <c r="CWF42" s="691"/>
      <c r="CWG42" s="691"/>
      <c r="CWH42" s="691"/>
      <c r="CWI42" s="691"/>
      <c r="CWJ42" s="691"/>
      <c r="CWK42" s="691"/>
      <c r="CWL42" s="691"/>
      <c r="CWM42" s="691"/>
      <c r="CWN42" s="691"/>
      <c r="CWO42" s="691"/>
      <c r="CWP42" s="691"/>
      <c r="CWQ42" s="691"/>
      <c r="CWR42" s="691"/>
      <c r="CWS42" s="691"/>
      <c r="CWT42" s="691"/>
      <c r="CWU42" s="691"/>
      <c r="CWV42" s="691"/>
      <c r="CWW42" s="691"/>
      <c r="CWX42" s="691"/>
      <c r="CWY42" s="691"/>
      <c r="CWZ42" s="691"/>
      <c r="CXA42" s="691"/>
      <c r="CXB42" s="691"/>
      <c r="CXC42" s="691"/>
      <c r="CXD42" s="691"/>
      <c r="CXE42" s="691"/>
      <c r="CXF42" s="691"/>
      <c r="CXG42" s="691"/>
      <c r="CXH42" s="691"/>
      <c r="CXI42" s="691"/>
      <c r="CXJ42" s="691"/>
      <c r="CXK42" s="691"/>
      <c r="CXL42" s="691"/>
      <c r="CXM42" s="691"/>
      <c r="CXN42" s="691"/>
      <c r="CXO42" s="691"/>
      <c r="CXP42" s="691"/>
      <c r="CXQ42" s="691"/>
      <c r="CXR42" s="691"/>
      <c r="CXS42" s="691"/>
      <c r="CXT42" s="691"/>
      <c r="CXU42" s="691"/>
      <c r="CXV42" s="691"/>
      <c r="CXW42" s="691"/>
      <c r="CXX42" s="691"/>
      <c r="CXY42" s="691"/>
      <c r="CXZ42" s="691"/>
      <c r="CYA42" s="691"/>
      <c r="CYB42" s="691"/>
      <c r="CYC42" s="691"/>
      <c r="CYD42" s="691"/>
      <c r="CYE42" s="691"/>
      <c r="CYF42" s="691"/>
      <c r="CYG42" s="691"/>
      <c r="CYH42" s="691"/>
      <c r="CYI42" s="691"/>
      <c r="CYJ42" s="691"/>
      <c r="CYK42" s="691"/>
      <c r="CYL42" s="691"/>
      <c r="CYM42" s="691"/>
      <c r="CYN42" s="691"/>
      <c r="CYO42" s="691"/>
      <c r="CYP42" s="691"/>
      <c r="CYQ42" s="691"/>
      <c r="CYR42" s="691"/>
      <c r="CYS42" s="691"/>
      <c r="CYT42" s="691"/>
      <c r="CYU42" s="691"/>
      <c r="CYV42" s="691"/>
      <c r="CYW42" s="691"/>
      <c r="CYX42" s="691"/>
      <c r="CYY42" s="691"/>
      <c r="CYZ42" s="691"/>
      <c r="CZA42" s="691"/>
      <c r="CZB42" s="691"/>
      <c r="CZC42" s="691"/>
      <c r="CZD42" s="691"/>
      <c r="CZE42" s="691"/>
      <c r="CZF42" s="691"/>
      <c r="CZG42" s="691"/>
      <c r="CZH42" s="691"/>
      <c r="CZI42" s="691"/>
      <c r="CZJ42" s="691"/>
      <c r="CZK42" s="691"/>
      <c r="CZL42" s="691"/>
      <c r="CZM42" s="691"/>
      <c r="CZN42" s="691"/>
      <c r="CZO42" s="691"/>
      <c r="CZP42" s="691"/>
      <c r="CZQ42" s="691"/>
      <c r="CZR42" s="691"/>
      <c r="CZS42" s="691"/>
      <c r="CZT42" s="691"/>
      <c r="CZU42" s="691"/>
      <c r="CZV42" s="691"/>
      <c r="CZW42" s="691"/>
      <c r="CZX42" s="691"/>
      <c r="CZY42" s="691"/>
      <c r="CZZ42" s="691"/>
      <c r="DAA42" s="691"/>
      <c r="DAB42" s="691"/>
      <c r="DAC42" s="691"/>
      <c r="DAD42" s="691"/>
      <c r="DAE42" s="691"/>
      <c r="DAF42" s="691"/>
      <c r="DAG42" s="691"/>
      <c r="DAH42" s="691"/>
      <c r="DAI42" s="691"/>
      <c r="DAJ42" s="691"/>
      <c r="DAK42" s="691"/>
      <c r="DAL42" s="691"/>
      <c r="DAM42" s="691"/>
      <c r="DAN42" s="691"/>
      <c r="DAO42" s="691"/>
      <c r="DAP42" s="691"/>
      <c r="DAQ42" s="691"/>
      <c r="DAR42" s="691"/>
      <c r="DAS42" s="691"/>
      <c r="DAT42" s="691"/>
      <c r="DAU42" s="691"/>
      <c r="DAV42" s="691"/>
      <c r="DAW42" s="691"/>
      <c r="DAX42" s="691"/>
      <c r="DAY42" s="691"/>
      <c r="DAZ42" s="691"/>
      <c r="DBA42" s="691"/>
      <c r="DBB42" s="691"/>
      <c r="DBC42" s="691"/>
      <c r="DBD42" s="691"/>
      <c r="DBE42" s="691"/>
      <c r="DBF42" s="691"/>
      <c r="DBG42" s="691"/>
      <c r="DBH42" s="691"/>
      <c r="DBI42" s="691"/>
      <c r="DBJ42" s="691"/>
      <c r="DBK42" s="691"/>
      <c r="DBL42" s="691"/>
      <c r="DBM42" s="691"/>
      <c r="DBN42" s="691"/>
      <c r="DBO42" s="691"/>
      <c r="DBP42" s="691"/>
      <c r="DBQ42" s="691"/>
      <c r="DBR42" s="691"/>
      <c r="DBS42" s="691"/>
      <c r="DBT42" s="691"/>
      <c r="DBU42" s="691"/>
      <c r="DBV42" s="691"/>
      <c r="DBW42" s="691"/>
      <c r="DBX42" s="691"/>
      <c r="DBY42" s="691"/>
      <c r="DBZ42" s="691"/>
      <c r="DCA42" s="691"/>
      <c r="DCB42" s="691"/>
      <c r="DCC42" s="691"/>
      <c r="DCD42" s="691"/>
      <c r="DCE42" s="691"/>
      <c r="DCF42" s="691"/>
      <c r="DCG42" s="691"/>
      <c r="DCH42" s="691"/>
      <c r="DCI42" s="691"/>
      <c r="DCJ42" s="691"/>
      <c r="DCK42" s="691"/>
      <c r="DCL42" s="691"/>
      <c r="DCM42" s="691"/>
      <c r="DCN42" s="691"/>
      <c r="DCO42" s="691"/>
      <c r="DCP42" s="691"/>
      <c r="DCQ42" s="691"/>
      <c r="DCR42" s="691"/>
      <c r="DCS42" s="691"/>
      <c r="DCT42" s="691"/>
      <c r="DCU42" s="691"/>
      <c r="DCV42" s="691"/>
      <c r="DCW42" s="691"/>
      <c r="DCX42" s="691"/>
      <c r="DCY42" s="691"/>
      <c r="DCZ42" s="691"/>
      <c r="DDA42" s="691"/>
      <c r="DDB42" s="691"/>
      <c r="DDC42" s="691"/>
      <c r="DDD42" s="691"/>
      <c r="DDE42" s="691"/>
      <c r="DDF42" s="691"/>
      <c r="DDG42" s="691"/>
      <c r="DDH42" s="691"/>
      <c r="DDI42" s="691"/>
      <c r="DDJ42" s="691"/>
      <c r="DDK42" s="691"/>
      <c r="DDL42" s="691"/>
      <c r="DDM42" s="691"/>
      <c r="DDN42" s="691"/>
      <c r="DDO42" s="691"/>
      <c r="DDP42" s="691"/>
      <c r="DDQ42" s="691"/>
      <c r="DDR42" s="691"/>
      <c r="DDS42" s="691"/>
      <c r="DDT42" s="691"/>
      <c r="DDU42" s="691"/>
      <c r="DDV42" s="691"/>
      <c r="DDW42" s="691"/>
      <c r="DDX42" s="691"/>
      <c r="DDY42" s="691"/>
      <c r="DDZ42" s="691"/>
      <c r="DEA42" s="691"/>
      <c r="DEB42" s="691"/>
      <c r="DEC42" s="691"/>
      <c r="DED42" s="691"/>
      <c r="DEE42" s="691"/>
      <c r="DEF42" s="691"/>
      <c r="DEG42" s="691"/>
      <c r="DEH42" s="691"/>
      <c r="DEI42" s="691"/>
      <c r="DEJ42" s="691"/>
      <c r="DEK42" s="691"/>
      <c r="DEL42" s="691"/>
      <c r="DEM42" s="691"/>
      <c r="DEN42" s="691"/>
      <c r="DEO42" s="691"/>
      <c r="DEP42" s="691"/>
      <c r="DEQ42" s="691"/>
      <c r="DER42" s="691"/>
      <c r="DES42" s="691"/>
      <c r="DET42" s="691"/>
      <c r="DEU42" s="691"/>
      <c r="DEV42" s="691"/>
      <c r="DEW42" s="691"/>
      <c r="DEX42" s="691"/>
      <c r="DEY42" s="691"/>
      <c r="DEZ42" s="691"/>
      <c r="DFA42" s="691"/>
      <c r="DFB42" s="691"/>
      <c r="DFC42" s="691"/>
      <c r="DFD42" s="691"/>
      <c r="DFE42" s="691"/>
      <c r="DFF42" s="691"/>
      <c r="DFG42" s="691"/>
      <c r="DFH42" s="691"/>
      <c r="DFI42" s="691"/>
      <c r="DFJ42" s="691"/>
      <c r="DFK42" s="691"/>
      <c r="DFL42" s="691"/>
      <c r="DFM42" s="691"/>
      <c r="DFN42" s="691"/>
      <c r="DFO42" s="691"/>
      <c r="DFP42" s="691"/>
      <c r="DFQ42" s="691"/>
      <c r="DFR42" s="691"/>
      <c r="DFS42" s="691"/>
      <c r="DFT42" s="691"/>
      <c r="DFU42" s="691"/>
      <c r="DFV42" s="691"/>
      <c r="DFW42" s="691"/>
      <c r="DFX42" s="691"/>
      <c r="DFY42" s="691"/>
      <c r="DFZ42" s="691"/>
      <c r="DGA42" s="691"/>
      <c r="DGB42" s="691"/>
      <c r="DGC42" s="691"/>
      <c r="DGD42" s="691"/>
      <c r="DGE42" s="691"/>
      <c r="DGF42" s="691"/>
      <c r="DGG42" s="691"/>
      <c r="DGH42" s="691"/>
      <c r="DGI42" s="691"/>
      <c r="DGJ42" s="691"/>
      <c r="DGK42" s="691"/>
      <c r="DGL42" s="691"/>
      <c r="DGM42" s="691"/>
      <c r="DGN42" s="691"/>
      <c r="DGO42" s="691"/>
      <c r="DGP42" s="691"/>
      <c r="DGQ42" s="691"/>
      <c r="DGR42" s="691"/>
      <c r="DGS42" s="691"/>
      <c r="DGT42" s="691"/>
      <c r="DGU42" s="691"/>
      <c r="DGV42" s="691"/>
      <c r="DGW42" s="691"/>
      <c r="DGX42" s="691"/>
      <c r="DGY42" s="691"/>
      <c r="DGZ42" s="691"/>
      <c r="DHA42" s="691"/>
      <c r="DHB42" s="691"/>
      <c r="DHC42" s="691"/>
      <c r="DHD42" s="691"/>
      <c r="DHE42" s="691"/>
      <c r="DHF42" s="691"/>
      <c r="DHG42" s="691"/>
      <c r="DHH42" s="691"/>
      <c r="DHI42" s="691"/>
      <c r="DHJ42" s="691"/>
      <c r="DHK42" s="691"/>
      <c r="DHL42" s="691"/>
      <c r="DHM42" s="691"/>
      <c r="DHN42" s="691"/>
      <c r="DHO42" s="691"/>
      <c r="DHP42" s="691"/>
      <c r="DHQ42" s="691"/>
      <c r="DHR42" s="691"/>
      <c r="DHS42" s="691"/>
      <c r="DHT42" s="691"/>
      <c r="DHU42" s="691"/>
      <c r="DHV42" s="691"/>
      <c r="DHW42" s="691"/>
      <c r="DHX42" s="691"/>
      <c r="DHY42" s="691"/>
      <c r="DHZ42" s="691"/>
      <c r="DIA42" s="691"/>
      <c r="DIB42" s="691"/>
      <c r="DIC42" s="691"/>
      <c r="DID42" s="691"/>
      <c r="DIE42" s="691"/>
      <c r="DIF42" s="691"/>
      <c r="DIG42" s="691"/>
      <c r="DIH42" s="691"/>
      <c r="DII42" s="691"/>
      <c r="DIJ42" s="691"/>
      <c r="DIK42" s="691"/>
      <c r="DIL42" s="691"/>
      <c r="DIM42" s="691"/>
      <c r="DIN42" s="691"/>
      <c r="DIO42" s="691"/>
      <c r="DIP42" s="691"/>
      <c r="DIQ42" s="691"/>
      <c r="DIR42" s="691"/>
      <c r="DIS42" s="691"/>
      <c r="DIT42" s="691"/>
      <c r="DIU42" s="691"/>
      <c r="DIV42" s="691"/>
      <c r="DIW42" s="691"/>
      <c r="DIX42" s="691"/>
      <c r="DIY42" s="691"/>
      <c r="DIZ42" s="691"/>
      <c r="DJA42" s="691"/>
      <c r="DJB42" s="691"/>
      <c r="DJC42" s="691"/>
      <c r="DJD42" s="691"/>
      <c r="DJE42" s="691"/>
      <c r="DJF42" s="691"/>
      <c r="DJG42" s="691"/>
      <c r="DJH42" s="691"/>
      <c r="DJI42" s="691"/>
      <c r="DJJ42" s="691"/>
      <c r="DJK42" s="691"/>
      <c r="DJL42" s="691"/>
      <c r="DJM42" s="691"/>
      <c r="DJN42" s="691"/>
      <c r="DJO42" s="691"/>
      <c r="DJP42" s="691"/>
      <c r="DJQ42" s="691"/>
      <c r="DJR42" s="691"/>
      <c r="DJS42" s="691"/>
      <c r="DJT42" s="691"/>
      <c r="DJU42" s="691"/>
      <c r="DJV42" s="691"/>
      <c r="DJW42" s="691"/>
      <c r="DJX42" s="691"/>
      <c r="DJY42" s="691"/>
      <c r="DJZ42" s="691"/>
      <c r="DKA42" s="691"/>
      <c r="DKB42" s="691"/>
      <c r="DKC42" s="691"/>
      <c r="DKD42" s="691"/>
      <c r="DKE42" s="691"/>
      <c r="DKF42" s="691"/>
      <c r="DKG42" s="691"/>
      <c r="DKH42" s="691"/>
      <c r="DKI42" s="691"/>
      <c r="DKJ42" s="691"/>
      <c r="DKK42" s="691"/>
      <c r="DKL42" s="691"/>
      <c r="DKM42" s="691"/>
      <c r="DKN42" s="691"/>
      <c r="DKO42" s="691"/>
      <c r="DKP42" s="691"/>
      <c r="DKQ42" s="691"/>
      <c r="DKR42" s="691"/>
      <c r="DKS42" s="691"/>
      <c r="DKT42" s="691"/>
      <c r="DKU42" s="691"/>
      <c r="DKV42" s="691"/>
      <c r="DKW42" s="691"/>
      <c r="DKX42" s="691"/>
      <c r="DKY42" s="691"/>
      <c r="DKZ42" s="691"/>
      <c r="DLA42" s="691"/>
      <c r="DLB42" s="691"/>
      <c r="DLC42" s="691"/>
      <c r="DLD42" s="691"/>
      <c r="DLE42" s="691"/>
      <c r="DLF42" s="691"/>
      <c r="DLG42" s="691"/>
      <c r="DLH42" s="691"/>
      <c r="DLI42" s="691"/>
      <c r="DLJ42" s="691"/>
      <c r="DLK42" s="691"/>
      <c r="DLL42" s="691"/>
      <c r="DLM42" s="691"/>
      <c r="DLN42" s="691"/>
      <c r="DLO42" s="691"/>
      <c r="DLP42" s="691"/>
      <c r="DLQ42" s="691"/>
      <c r="DLR42" s="691"/>
      <c r="DLS42" s="691"/>
      <c r="DLT42" s="691"/>
      <c r="DLU42" s="691"/>
      <c r="DLV42" s="691"/>
      <c r="DLW42" s="691"/>
      <c r="DLX42" s="691"/>
      <c r="DLY42" s="691"/>
      <c r="DLZ42" s="691"/>
      <c r="DMA42" s="691"/>
      <c r="DMB42" s="691"/>
      <c r="DMC42" s="691"/>
      <c r="DMD42" s="691"/>
      <c r="DME42" s="691"/>
      <c r="DMF42" s="691"/>
      <c r="DMG42" s="691"/>
      <c r="DMH42" s="691"/>
      <c r="DMI42" s="691"/>
      <c r="DMJ42" s="691"/>
      <c r="DMK42" s="691"/>
      <c r="DML42" s="691"/>
      <c r="DMM42" s="691"/>
      <c r="DMN42" s="691"/>
      <c r="DMO42" s="691"/>
      <c r="DMP42" s="691"/>
      <c r="DMQ42" s="691"/>
      <c r="DMR42" s="691"/>
      <c r="DMS42" s="691"/>
      <c r="DMT42" s="691"/>
      <c r="DMU42" s="691"/>
      <c r="DMV42" s="691"/>
      <c r="DMW42" s="691"/>
      <c r="DMX42" s="691"/>
      <c r="DMY42" s="691"/>
      <c r="DMZ42" s="691"/>
      <c r="DNA42" s="691"/>
      <c r="DNB42" s="691"/>
      <c r="DNC42" s="691"/>
      <c r="DND42" s="691"/>
      <c r="DNE42" s="691"/>
      <c r="DNF42" s="691"/>
      <c r="DNG42" s="691"/>
      <c r="DNH42" s="691"/>
      <c r="DNI42" s="691"/>
      <c r="DNJ42" s="691"/>
      <c r="DNK42" s="691"/>
      <c r="DNL42" s="691"/>
      <c r="DNM42" s="691"/>
      <c r="DNN42" s="691"/>
      <c r="DNO42" s="691"/>
      <c r="DNP42" s="691"/>
      <c r="DNQ42" s="691"/>
      <c r="DNR42" s="691"/>
      <c r="DNS42" s="691"/>
      <c r="DNT42" s="691"/>
      <c r="DNU42" s="691"/>
      <c r="DNV42" s="691"/>
      <c r="DNW42" s="691"/>
      <c r="DNX42" s="691"/>
      <c r="DNY42" s="691"/>
      <c r="DNZ42" s="691"/>
      <c r="DOA42" s="691"/>
      <c r="DOB42" s="691"/>
      <c r="DOC42" s="691"/>
      <c r="DOD42" s="691"/>
      <c r="DOE42" s="691"/>
      <c r="DOF42" s="691"/>
      <c r="DOG42" s="691"/>
      <c r="DOH42" s="691"/>
      <c r="DOI42" s="691"/>
      <c r="DOJ42" s="691"/>
      <c r="DOK42" s="691"/>
      <c r="DOL42" s="691"/>
      <c r="DOM42" s="691"/>
      <c r="DON42" s="691"/>
      <c r="DOO42" s="691"/>
      <c r="DOP42" s="691"/>
      <c r="DOQ42" s="691"/>
      <c r="DOR42" s="691"/>
      <c r="DOS42" s="691"/>
      <c r="DOT42" s="691"/>
      <c r="DOU42" s="691"/>
      <c r="DOV42" s="691"/>
      <c r="DOW42" s="691"/>
      <c r="DOX42" s="691"/>
      <c r="DOY42" s="691"/>
      <c r="DOZ42" s="691"/>
      <c r="DPA42" s="691"/>
      <c r="DPB42" s="691"/>
      <c r="DPC42" s="691"/>
      <c r="DPD42" s="691"/>
      <c r="DPE42" s="691"/>
      <c r="DPF42" s="691"/>
      <c r="DPG42" s="691"/>
      <c r="DPH42" s="691"/>
      <c r="DPI42" s="691"/>
      <c r="DPJ42" s="691"/>
      <c r="DPK42" s="691"/>
      <c r="DPL42" s="691"/>
      <c r="DPM42" s="691"/>
      <c r="DPN42" s="691"/>
      <c r="DPO42" s="691"/>
      <c r="DPP42" s="691"/>
      <c r="DPQ42" s="691"/>
      <c r="DPR42" s="691"/>
      <c r="DPS42" s="691"/>
      <c r="DPT42" s="691"/>
      <c r="DPU42" s="691"/>
      <c r="DPV42" s="691"/>
      <c r="DPW42" s="691"/>
      <c r="DPX42" s="691"/>
      <c r="DPY42" s="691"/>
      <c r="DPZ42" s="691"/>
      <c r="DQA42" s="691"/>
      <c r="DQB42" s="691"/>
      <c r="DQC42" s="691"/>
      <c r="DQD42" s="691"/>
      <c r="DQE42" s="691"/>
      <c r="DQF42" s="691"/>
      <c r="DQG42" s="691"/>
      <c r="DQH42" s="691"/>
      <c r="DQI42" s="691"/>
      <c r="DQJ42" s="691"/>
      <c r="DQK42" s="691"/>
      <c r="DQL42" s="691"/>
      <c r="DQM42" s="691"/>
      <c r="DQN42" s="691"/>
      <c r="DQO42" s="691"/>
      <c r="DQP42" s="691"/>
      <c r="DQQ42" s="691"/>
      <c r="DQR42" s="691"/>
      <c r="DQS42" s="691"/>
      <c r="DQT42" s="691"/>
      <c r="DQU42" s="691"/>
      <c r="DQV42" s="691"/>
      <c r="DQW42" s="691"/>
      <c r="DQX42" s="691"/>
      <c r="DQY42" s="691"/>
      <c r="DQZ42" s="691"/>
      <c r="DRA42" s="691"/>
      <c r="DRB42" s="691"/>
      <c r="DRC42" s="691"/>
      <c r="DRD42" s="691"/>
      <c r="DRE42" s="691"/>
      <c r="DRF42" s="691"/>
      <c r="DRG42" s="691"/>
      <c r="DRH42" s="691"/>
      <c r="DRI42" s="691"/>
      <c r="DRJ42" s="691"/>
      <c r="DRK42" s="691"/>
      <c r="DRL42" s="691"/>
      <c r="DRM42" s="691"/>
      <c r="DRN42" s="691"/>
      <c r="DRO42" s="691"/>
      <c r="DRP42" s="691"/>
      <c r="DRQ42" s="691"/>
      <c r="DRR42" s="691"/>
      <c r="DRS42" s="691"/>
      <c r="DRT42" s="691"/>
      <c r="DRU42" s="691"/>
      <c r="DRV42" s="691"/>
      <c r="DRW42" s="691"/>
      <c r="DRX42" s="691"/>
      <c r="DRY42" s="691"/>
      <c r="DRZ42" s="691"/>
      <c r="DSA42" s="691"/>
      <c r="DSB42" s="691"/>
      <c r="DSC42" s="691"/>
      <c r="DSD42" s="691"/>
      <c r="DSE42" s="691"/>
      <c r="DSF42" s="691"/>
      <c r="DSG42" s="691"/>
      <c r="DSH42" s="691"/>
      <c r="DSI42" s="691"/>
      <c r="DSJ42" s="691"/>
      <c r="DSK42" s="691"/>
      <c r="DSL42" s="691"/>
      <c r="DSM42" s="691"/>
      <c r="DSN42" s="691"/>
      <c r="DSO42" s="691"/>
      <c r="DSP42" s="691"/>
      <c r="DSQ42" s="691"/>
      <c r="DSR42" s="691"/>
      <c r="DSS42" s="691"/>
      <c r="DST42" s="691"/>
      <c r="DSU42" s="691"/>
      <c r="DSV42" s="691"/>
      <c r="DSW42" s="691"/>
      <c r="DSX42" s="691"/>
      <c r="DSY42" s="691"/>
      <c r="DSZ42" s="691"/>
      <c r="DTA42" s="691"/>
      <c r="DTB42" s="691"/>
      <c r="DTC42" s="691"/>
      <c r="DTD42" s="691"/>
      <c r="DTE42" s="691"/>
      <c r="DTF42" s="691"/>
      <c r="DTG42" s="691"/>
      <c r="DTH42" s="691"/>
      <c r="DTI42" s="691"/>
      <c r="DTJ42" s="691"/>
      <c r="DTK42" s="691"/>
      <c r="DTL42" s="691"/>
      <c r="DTM42" s="691"/>
      <c r="DTN42" s="691"/>
      <c r="DTO42" s="691"/>
      <c r="DTP42" s="691"/>
      <c r="DTQ42" s="691"/>
      <c r="DTR42" s="691"/>
      <c r="DTS42" s="691"/>
      <c r="DTT42" s="691"/>
      <c r="DTU42" s="691"/>
      <c r="DTV42" s="691"/>
      <c r="DTW42" s="691"/>
      <c r="DTX42" s="691"/>
      <c r="DTY42" s="691"/>
      <c r="DTZ42" s="691"/>
      <c r="DUA42" s="691"/>
      <c r="DUB42" s="691"/>
      <c r="DUC42" s="691"/>
      <c r="DUD42" s="691"/>
      <c r="DUE42" s="691"/>
      <c r="DUF42" s="691"/>
      <c r="DUG42" s="691"/>
      <c r="DUH42" s="691"/>
      <c r="DUI42" s="691"/>
      <c r="DUJ42" s="691"/>
      <c r="DUK42" s="691"/>
      <c r="DUL42" s="691"/>
      <c r="DUM42" s="691"/>
      <c r="DUN42" s="691"/>
      <c r="DUO42" s="691"/>
      <c r="DUP42" s="691"/>
      <c r="DUQ42" s="691"/>
      <c r="DUR42" s="691"/>
      <c r="DUS42" s="691"/>
      <c r="DUT42" s="691"/>
      <c r="DUU42" s="691"/>
      <c r="DUV42" s="691"/>
      <c r="DUW42" s="691"/>
      <c r="DUX42" s="691"/>
      <c r="DUY42" s="691"/>
      <c r="DUZ42" s="691"/>
      <c r="DVA42" s="691"/>
      <c r="DVB42" s="691"/>
      <c r="DVC42" s="691"/>
      <c r="DVD42" s="691"/>
      <c r="DVE42" s="691"/>
      <c r="DVF42" s="691"/>
      <c r="DVG42" s="691"/>
      <c r="DVH42" s="691"/>
      <c r="DVI42" s="691"/>
      <c r="DVJ42" s="691"/>
      <c r="DVK42" s="691"/>
      <c r="DVL42" s="691"/>
      <c r="DVM42" s="691"/>
      <c r="DVN42" s="691"/>
      <c r="DVO42" s="691"/>
      <c r="DVP42" s="691"/>
      <c r="DVQ42" s="691"/>
      <c r="DVR42" s="691"/>
      <c r="DVS42" s="691"/>
      <c r="DVT42" s="691"/>
      <c r="DVU42" s="691"/>
      <c r="DVV42" s="691"/>
      <c r="DVW42" s="691"/>
      <c r="DVX42" s="691"/>
      <c r="DVY42" s="691"/>
      <c r="DVZ42" s="691"/>
      <c r="DWA42" s="691"/>
      <c r="DWB42" s="691"/>
      <c r="DWC42" s="691"/>
      <c r="DWD42" s="691"/>
      <c r="DWE42" s="691"/>
      <c r="DWF42" s="691"/>
      <c r="DWG42" s="691"/>
      <c r="DWH42" s="691"/>
      <c r="DWI42" s="691"/>
      <c r="DWJ42" s="691"/>
      <c r="DWK42" s="691"/>
      <c r="DWL42" s="691"/>
      <c r="DWM42" s="691"/>
      <c r="DWN42" s="691"/>
      <c r="DWO42" s="691"/>
      <c r="DWP42" s="691"/>
      <c r="DWQ42" s="691"/>
      <c r="DWR42" s="691"/>
      <c r="DWS42" s="691"/>
      <c r="DWT42" s="691"/>
      <c r="DWU42" s="691"/>
      <c r="DWV42" s="691"/>
      <c r="DWW42" s="691"/>
      <c r="DWX42" s="691"/>
      <c r="DWY42" s="691"/>
      <c r="DWZ42" s="691"/>
      <c r="DXA42" s="691"/>
      <c r="DXB42" s="691"/>
      <c r="DXC42" s="691"/>
      <c r="DXD42" s="691"/>
      <c r="DXE42" s="691"/>
      <c r="DXF42" s="691"/>
      <c r="DXG42" s="691"/>
      <c r="DXH42" s="691"/>
      <c r="DXI42" s="691"/>
      <c r="DXJ42" s="691"/>
      <c r="DXK42" s="691"/>
      <c r="DXL42" s="691"/>
      <c r="DXM42" s="691"/>
      <c r="DXN42" s="691"/>
      <c r="DXO42" s="691"/>
      <c r="DXP42" s="691"/>
      <c r="DXQ42" s="691"/>
      <c r="DXR42" s="691"/>
      <c r="DXS42" s="691"/>
      <c r="DXT42" s="691"/>
      <c r="DXU42" s="691"/>
      <c r="DXV42" s="691"/>
      <c r="DXW42" s="691"/>
      <c r="DXX42" s="691"/>
      <c r="DXY42" s="691"/>
      <c r="DXZ42" s="691"/>
      <c r="DYA42" s="691"/>
      <c r="DYB42" s="691"/>
      <c r="DYC42" s="691"/>
      <c r="DYD42" s="691"/>
      <c r="DYE42" s="691"/>
      <c r="DYF42" s="691"/>
      <c r="DYG42" s="691"/>
      <c r="DYH42" s="691"/>
      <c r="DYI42" s="691"/>
      <c r="DYJ42" s="691"/>
      <c r="DYK42" s="691"/>
      <c r="DYL42" s="691"/>
      <c r="DYM42" s="691"/>
      <c r="DYN42" s="691"/>
      <c r="DYO42" s="691"/>
      <c r="DYP42" s="691"/>
      <c r="DYQ42" s="691"/>
      <c r="DYR42" s="691"/>
      <c r="DYS42" s="691"/>
      <c r="DYT42" s="691"/>
      <c r="DYU42" s="691"/>
      <c r="DYV42" s="691"/>
      <c r="DYW42" s="691"/>
      <c r="DYX42" s="691"/>
      <c r="DYY42" s="691"/>
      <c r="DYZ42" s="691"/>
      <c r="DZA42" s="691"/>
      <c r="DZB42" s="691"/>
      <c r="DZC42" s="691"/>
      <c r="DZD42" s="691"/>
      <c r="DZE42" s="691"/>
      <c r="DZF42" s="691"/>
      <c r="DZG42" s="691"/>
      <c r="DZH42" s="691"/>
      <c r="DZI42" s="691"/>
      <c r="DZJ42" s="691"/>
      <c r="DZK42" s="691"/>
      <c r="DZL42" s="691"/>
      <c r="DZM42" s="691"/>
      <c r="DZN42" s="691"/>
      <c r="DZO42" s="691"/>
      <c r="DZP42" s="691"/>
      <c r="DZQ42" s="691"/>
      <c r="DZR42" s="691"/>
      <c r="DZS42" s="691"/>
      <c r="DZT42" s="691"/>
      <c r="DZU42" s="691"/>
      <c r="DZV42" s="691"/>
      <c r="DZW42" s="691"/>
      <c r="DZX42" s="691"/>
      <c r="DZY42" s="691"/>
      <c r="DZZ42" s="691"/>
      <c r="EAA42" s="691"/>
      <c r="EAB42" s="691"/>
      <c r="EAC42" s="691"/>
      <c r="EAD42" s="691"/>
      <c r="EAE42" s="691"/>
      <c r="EAF42" s="691"/>
      <c r="EAG42" s="691"/>
      <c r="EAH42" s="691"/>
      <c r="EAI42" s="691"/>
      <c r="EAJ42" s="691"/>
      <c r="EAK42" s="691"/>
      <c r="EAL42" s="691"/>
      <c r="EAM42" s="691"/>
      <c r="EAN42" s="691"/>
      <c r="EAO42" s="691"/>
      <c r="EAP42" s="691"/>
      <c r="EAQ42" s="691"/>
      <c r="EAR42" s="691"/>
      <c r="EAS42" s="691"/>
      <c r="EAT42" s="691"/>
      <c r="EAU42" s="691"/>
      <c r="EAV42" s="691"/>
      <c r="EAW42" s="691"/>
      <c r="EAX42" s="691"/>
      <c r="EAY42" s="691"/>
      <c r="EAZ42" s="691"/>
      <c r="EBA42" s="691"/>
      <c r="EBB42" s="691"/>
      <c r="EBC42" s="691"/>
      <c r="EBD42" s="691"/>
      <c r="EBE42" s="691"/>
      <c r="EBF42" s="691"/>
      <c r="EBG42" s="691"/>
      <c r="EBH42" s="691"/>
      <c r="EBI42" s="691"/>
      <c r="EBJ42" s="691"/>
      <c r="EBK42" s="691"/>
      <c r="EBL42" s="691"/>
      <c r="EBM42" s="691"/>
      <c r="EBN42" s="691"/>
      <c r="EBO42" s="691"/>
      <c r="EBP42" s="691"/>
      <c r="EBQ42" s="691"/>
      <c r="EBR42" s="691"/>
      <c r="EBS42" s="691"/>
      <c r="EBT42" s="691"/>
      <c r="EBU42" s="691"/>
      <c r="EBV42" s="691"/>
      <c r="EBW42" s="691"/>
      <c r="EBX42" s="691"/>
      <c r="EBY42" s="691"/>
      <c r="EBZ42" s="691"/>
      <c r="ECA42" s="691"/>
      <c r="ECB42" s="691"/>
      <c r="ECC42" s="691"/>
      <c r="ECD42" s="691"/>
      <c r="ECE42" s="691"/>
      <c r="ECF42" s="691"/>
      <c r="ECG42" s="691"/>
      <c r="ECH42" s="691"/>
      <c r="ECI42" s="691"/>
      <c r="ECJ42" s="691"/>
      <c r="ECK42" s="691"/>
      <c r="ECL42" s="691"/>
      <c r="ECM42" s="691"/>
      <c r="ECN42" s="691"/>
      <c r="ECO42" s="691"/>
      <c r="ECP42" s="691"/>
      <c r="ECQ42" s="691"/>
      <c r="ECR42" s="691"/>
      <c r="ECS42" s="691"/>
      <c r="ECT42" s="691"/>
      <c r="ECU42" s="691"/>
      <c r="ECV42" s="691"/>
      <c r="ECW42" s="691"/>
      <c r="ECX42" s="691"/>
      <c r="ECY42" s="691"/>
      <c r="ECZ42" s="691"/>
      <c r="EDA42" s="691"/>
      <c r="EDB42" s="691"/>
      <c r="EDC42" s="691"/>
      <c r="EDD42" s="691"/>
      <c r="EDE42" s="691"/>
      <c r="EDF42" s="691"/>
      <c r="EDG42" s="691"/>
      <c r="EDH42" s="691"/>
      <c r="EDI42" s="691"/>
      <c r="EDJ42" s="691"/>
      <c r="EDK42" s="691"/>
      <c r="EDL42" s="691"/>
      <c r="EDM42" s="691"/>
      <c r="EDN42" s="691"/>
      <c r="EDO42" s="691"/>
      <c r="EDP42" s="691"/>
      <c r="EDQ42" s="691"/>
      <c r="EDR42" s="691"/>
      <c r="EDS42" s="691"/>
      <c r="EDT42" s="691"/>
      <c r="EDU42" s="691"/>
      <c r="EDV42" s="691"/>
      <c r="EDW42" s="691"/>
      <c r="EDX42" s="691"/>
      <c r="EDY42" s="691"/>
      <c r="EDZ42" s="691"/>
      <c r="EEA42" s="691"/>
      <c r="EEB42" s="691"/>
      <c r="EEC42" s="691"/>
      <c r="EED42" s="691"/>
      <c r="EEE42" s="691"/>
      <c r="EEF42" s="691"/>
      <c r="EEG42" s="691"/>
      <c r="EEH42" s="691"/>
      <c r="EEI42" s="691"/>
      <c r="EEJ42" s="691"/>
      <c r="EEK42" s="691"/>
      <c r="EEL42" s="691"/>
      <c r="EEM42" s="691"/>
      <c r="EEN42" s="691"/>
      <c r="EEO42" s="691"/>
      <c r="EEP42" s="691"/>
      <c r="EEQ42" s="691"/>
      <c r="EER42" s="691"/>
      <c r="EES42" s="691"/>
      <c r="EET42" s="691"/>
      <c r="EEU42" s="691"/>
      <c r="EEV42" s="691"/>
      <c r="EEW42" s="691"/>
      <c r="EEX42" s="691"/>
      <c r="EEY42" s="691"/>
      <c r="EEZ42" s="691"/>
      <c r="EFA42" s="691"/>
      <c r="EFB42" s="691"/>
      <c r="EFC42" s="691"/>
      <c r="EFD42" s="691"/>
      <c r="EFE42" s="691"/>
      <c r="EFF42" s="691"/>
      <c r="EFG42" s="691"/>
      <c r="EFH42" s="691"/>
      <c r="EFI42" s="691"/>
      <c r="EFJ42" s="691"/>
      <c r="EFK42" s="691"/>
      <c r="EFL42" s="691"/>
      <c r="EFM42" s="691"/>
      <c r="EFN42" s="691"/>
      <c r="EFO42" s="691"/>
      <c r="EFP42" s="691"/>
      <c r="EFQ42" s="691"/>
      <c r="EFR42" s="691"/>
      <c r="EFS42" s="691"/>
      <c r="EFT42" s="691"/>
      <c r="EFU42" s="691"/>
      <c r="EFV42" s="691"/>
      <c r="EFW42" s="691"/>
      <c r="EFX42" s="691"/>
      <c r="EFY42" s="691"/>
      <c r="EFZ42" s="691"/>
      <c r="EGA42" s="691"/>
      <c r="EGB42" s="691"/>
      <c r="EGC42" s="691"/>
      <c r="EGD42" s="691"/>
      <c r="EGE42" s="691"/>
      <c r="EGF42" s="691"/>
      <c r="EGG42" s="691"/>
      <c r="EGH42" s="691"/>
      <c r="EGI42" s="691"/>
      <c r="EGJ42" s="691"/>
      <c r="EGK42" s="691"/>
      <c r="EGL42" s="691"/>
      <c r="EGM42" s="691"/>
      <c r="EGN42" s="691"/>
      <c r="EGO42" s="691"/>
      <c r="EGP42" s="691"/>
      <c r="EGQ42" s="691"/>
      <c r="EGR42" s="691"/>
      <c r="EGS42" s="691"/>
      <c r="EGT42" s="691"/>
      <c r="EGU42" s="691"/>
      <c r="EGV42" s="691"/>
      <c r="EGW42" s="691"/>
      <c r="EGX42" s="691"/>
      <c r="EGY42" s="691"/>
      <c r="EGZ42" s="691"/>
      <c r="EHA42" s="691"/>
      <c r="EHB42" s="691"/>
      <c r="EHC42" s="691"/>
      <c r="EHD42" s="691"/>
      <c r="EHE42" s="691"/>
      <c r="EHF42" s="691"/>
      <c r="EHG42" s="691"/>
      <c r="EHH42" s="691"/>
      <c r="EHI42" s="691"/>
      <c r="EHJ42" s="691"/>
      <c r="EHK42" s="691"/>
      <c r="EHL42" s="691"/>
      <c r="EHM42" s="691"/>
      <c r="EHN42" s="691"/>
      <c r="EHO42" s="691"/>
      <c r="EHP42" s="691"/>
      <c r="EHQ42" s="691"/>
      <c r="EHR42" s="691"/>
      <c r="EHS42" s="691"/>
      <c r="EHT42" s="691"/>
      <c r="EHU42" s="691"/>
      <c r="EHV42" s="691"/>
      <c r="EHW42" s="691"/>
      <c r="EHX42" s="691"/>
      <c r="EHY42" s="691"/>
      <c r="EHZ42" s="691"/>
      <c r="EIA42" s="691"/>
      <c r="EIB42" s="691"/>
      <c r="EIC42" s="691"/>
      <c r="EID42" s="691"/>
      <c r="EIE42" s="691"/>
      <c r="EIF42" s="691"/>
      <c r="EIG42" s="691"/>
      <c r="EIH42" s="691"/>
      <c r="EII42" s="691"/>
      <c r="EIJ42" s="691"/>
      <c r="EIK42" s="691"/>
      <c r="EIL42" s="691"/>
      <c r="EIM42" s="691"/>
      <c r="EIN42" s="691"/>
      <c r="EIO42" s="691"/>
      <c r="EIP42" s="691"/>
      <c r="EIQ42" s="691"/>
      <c r="EIR42" s="691"/>
      <c r="EIS42" s="691"/>
      <c r="EIT42" s="691"/>
      <c r="EIU42" s="691"/>
      <c r="EIV42" s="691"/>
      <c r="EIW42" s="691"/>
      <c r="EIX42" s="691"/>
      <c r="EIY42" s="691"/>
      <c r="EIZ42" s="691"/>
      <c r="EJA42" s="691"/>
      <c r="EJB42" s="691"/>
      <c r="EJC42" s="691"/>
      <c r="EJD42" s="691"/>
      <c r="EJE42" s="691"/>
      <c r="EJF42" s="691"/>
      <c r="EJG42" s="691"/>
      <c r="EJH42" s="691"/>
      <c r="EJI42" s="691"/>
      <c r="EJJ42" s="691"/>
      <c r="EJK42" s="691"/>
      <c r="EJL42" s="691"/>
      <c r="EJM42" s="691"/>
      <c r="EJN42" s="691"/>
      <c r="EJO42" s="691"/>
      <c r="EJP42" s="691"/>
      <c r="EJQ42" s="691"/>
      <c r="EJR42" s="691"/>
      <c r="EJS42" s="691"/>
      <c r="EJT42" s="691"/>
      <c r="EJU42" s="691"/>
      <c r="EJV42" s="691"/>
      <c r="EJW42" s="691"/>
      <c r="EJX42" s="691"/>
      <c r="EJY42" s="691"/>
      <c r="EJZ42" s="691"/>
      <c r="EKA42" s="691"/>
      <c r="EKB42" s="691"/>
      <c r="EKC42" s="691"/>
      <c r="EKD42" s="691"/>
      <c r="EKE42" s="691"/>
      <c r="EKF42" s="691"/>
      <c r="EKG42" s="691"/>
      <c r="EKH42" s="691"/>
      <c r="EKI42" s="691"/>
      <c r="EKJ42" s="691"/>
      <c r="EKK42" s="691"/>
      <c r="EKL42" s="691"/>
      <c r="EKM42" s="691"/>
      <c r="EKN42" s="691"/>
      <c r="EKO42" s="691"/>
      <c r="EKP42" s="691"/>
      <c r="EKQ42" s="691"/>
      <c r="EKR42" s="691"/>
      <c r="EKS42" s="691"/>
      <c r="EKT42" s="691"/>
      <c r="EKU42" s="691"/>
      <c r="EKV42" s="691"/>
      <c r="EKW42" s="691"/>
      <c r="EKX42" s="691"/>
      <c r="EKY42" s="691"/>
      <c r="EKZ42" s="691"/>
      <c r="ELA42" s="691"/>
      <c r="ELB42" s="691"/>
      <c r="ELC42" s="691"/>
      <c r="ELD42" s="691"/>
      <c r="ELE42" s="691"/>
      <c r="ELF42" s="691"/>
      <c r="ELG42" s="691"/>
      <c r="ELH42" s="691"/>
      <c r="ELI42" s="691"/>
      <c r="ELJ42" s="691"/>
      <c r="ELK42" s="691"/>
      <c r="ELL42" s="691"/>
      <c r="ELM42" s="691"/>
      <c r="ELN42" s="691"/>
      <c r="ELO42" s="691"/>
      <c r="ELP42" s="691"/>
      <c r="ELQ42" s="691"/>
      <c r="ELR42" s="691"/>
      <c r="ELS42" s="691"/>
      <c r="ELT42" s="691"/>
      <c r="ELU42" s="691"/>
      <c r="ELV42" s="691"/>
      <c r="ELW42" s="691"/>
      <c r="ELX42" s="691"/>
      <c r="ELY42" s="691"/>
      <c r="ELZ42" s="691"/>
      <c r="EMA42" s="691"/>
      <c r="EMB42" s="691"/>
      <c r="EMC42" s="691"/>
      <c r="EMD42" s="691"/>
      <c r="EME42" s="691"/>
      <c r="EMF42" s="691"/>
      <c r="EMG42" s="691"/>
      <c r="EMH42" s="691"/>
      <c r="EMI42" s="691"/>
      <c r="EMJ42" s="691"/>
      <c r="EMK42" s="691"/>
      <c r="EML42" s="691"/>
      <c r="EMM42" s="691"/>
      <c r="EMN42" s="691"/>
      <c r="EMO42" s="691"/>
      <c r="EMP42" s="691"/>
      <c r="EMQ42" s="691"/>
      <c r="EMR42" s="691"/>
      <c r="EMS42" s="691"/>
      <c r="EMT42" s="691"/>
      <c r="EMU42" s="691"/>
      <c r="EMV42" s="691"/>
      <c r="EMW42" s="691"/>
      <c r="EMX42" s="691"/>
      <c r="EMY42" s="691"/>
      <c r="EMZ42" s="691"/>
      <c r="ENA42" s="691"/>
      <c r="ENB42" s="691"/>
      <c r="ENC42" s="691"/>
      <c r="END42" s="691"/>
      <c r="ENE42" s="691"/>
      <c r="ENF42" s="691"/>
      <c r="ENG42" s="691"/>
      <c r="ENH42" s="691"/>
      <c r="ENI42" s="691"/>
      <c r="ENJ42" s="691"/>
      <c r="ENK42" s="691"/>
      <c r="ENL42" s="691"/>
      <c r="ENM42" s="691"/>
      <c r="ENN42" s="691"/>
      <c r="ENO42" s="691"/>
      <c r="ENP42" s="691"/>
      <c r="ENQ42" s="691"/>
      <c r="ENR42" s="691"/>
      <c r="ENS42" s="691"/>
      <c r="ENT42" s="691"/>
      <c r="ENU42" s="691"/>
      <c r="ENV42" s="691"/>
      <c r="ENW42" s="691"/>
      <c r="ENX42" s="691"/>
      <c r="ENY42" s="691"/>
      <c r="ENZ42" s="691"/>
      <c r="EOA42" s="691"/>
      <c r="EOB42" s="691"/>
      <c r="EOC42" s="691"/>
      <c r="EOD42" s="691"/>
      <c r="EOE42" s="691"/>
      <c r="EOF42" s="691"/>
      <c r="EOG42" s="691"/>
      <c r="EOH42" s="691"/>
      <c r="EOI42" s="691"/>
      <c r="EOJ42" s="691"/>
      <c r="EOK42" s="691"/>
      <c r="EOL42" s="691"/>
      <c r="EOM42" s="691"/>
      <c r="EON42" s="691"/>
      <c r="EOO42" s="691"/>
      <c r="EOP42" s="691"/>
      <c r="EOQ42" s="691"/>
      <c r="EOR42" s="691"/>
      <c r="EOS42" s="691"/>
      <c r="EOT42" s="691"/>
      <c r="EOU42" s="691"/>
      <c r="EOV42" s="691"/>
      <c r="EOW42" s="691"/>
      <c r="EOX42" s="691"/>
      <c r="EOY42" s="691"/>
      <c r="EOZ42" s="691"/>
      <c r="EPA42" s="691"/>
      <c r="EPB42" s="691"/>
      <c r="EPC42" s="691"/>
      <c r="EPD42" s="691"/>
      <c r="EPE42" s="691"/>
      <c r="EPF42" s="691"/>
      <c r="EPG42" s="691"/>
      <c r="EPH42" s="691"/>
      <c r="EPI42" s="691"/>
      <c r="EPJ42" s="691"/>
      <c r="EPK42" s="691"/>
      <c r="EPL42" s="691"/>
      <c r="EPM42" s="691"/>
      <c r="EPN42" s="691"/>
      <c r="EPO42" s="691"/>
      <c r="EPP42" s="691"/>
      <c r="EPQ42" s="691"/>
      <c r="EPR42" s="691"/>
      <c r="EPS42" s="691"/>
      <c r="EPT42" s="691"/>
      <c r="EPU42" s="691"/>
      <c r="EPV42" s="691"/>
      <c r="EPW42" s="691"/>
      <c r="EPX42" s="691"/>
      <c r="EPY42" s="691"/>
      <c r="EPZ42" s="691"/>
      <c r="EQA42" s="691"/>
      <c r="EQB42" s="691"/>
      <c r="EQC42" s="691"/>
      <c r="EQD42" s="691"/>
      <c r="EQE42" s="691"/>
      <c r="EQF42" s="691"/>
      <c r="EQG42" s="691"/>
      <c r="EQH42" s="691"/>
      <c r="EQI42" s="691"/>
      <c r="EQJ42" s="691"/>
      <c r="EQK42" s="691"/>
      <c r="EQL42" s="691"/>
      <c r="EQM42" s="691"/>
      <c r="EQN42" s="691"/>
      <c r="EQO42" s="691"/>
      <c r="EQP42" s="691"/>
      <c r="EQQ42" s="691"/>
      <c r="EQR42" s="691"/>
      <c r="EQS42" s="691"/>
      <c r="EQT42" s="691"/>
      <c r="EQU42" s="691"/>
      <c r="EQV42" s="691"/>
      <c r="EQW42" s="691"/>
      <c r="EQX42" s="691"/>
      <c r="EQY42" s="691"/>
      <c r="EQZ42" s="691"/>
      <c r="ERA42" s="691"/>
      <c r="ERB42" s="691"/>
      <c r="ERC42" s="691"/>
      <c r="ERD42" s="691"/>
      <c r="ERE42" s="691"/>
      <c r="ERF42" s="691"/>
      <c r="ERG42" s="691"/>
      <c r="ERH42" s="691"/>
      <c r="ERI42" s="691"/>
      <c r="ERJ42" s="691"/>
      <c r="ERK42" s="691"/>
      <c r="ERL42" s="691"/>
      <c r="ERM42" s="691"/>
      <c r="ERN42" s="691"/>
      <c r="ERO42" s="691"/>
      <c r="ERP42" s="691"/>
      <c r="ERQ42" s="691"/>
      <c r="ERR42" s="691"/>
      <c r="ERS42" s="691"/>
      <c r="ERT42" s="691"/>
      <c r="ERU42" s="691"/>
      <c r="ERV42" s="691"/>
      <c r="ERW42" s="691"/>
      <c r="ERX42" s="691"/>
      <c r="ERY42" s="691"/>
      <c r="ERZ42" s="691"/>
      <c r="ESA42" s="691"/>
      <c r="ESB42" s="691"/>
      <c r="ESC42" s="691"/>
      <c r="ESD42" s="691"/>
      <c r="ESE42" s="691"/>
      <c r="ESF42" s="691"/>
      <c r="ESG42" s="691"/>
      <c r="ESH42" s="691"/>
      <c r="ESI42" s="691"/>
      <c r="ESJ42" s="691"/>
      <c r="ESK42" s="691"/>
      <c r="ESL42" s="691"/>
      <c r="ESM42" s="691"/>
      <c r="ESN42" s="691"/>
      <c r="ESO42" s="691"/>
      <c r="ESP42" s="691"/>
      <c r="ESQ42" s="691"/>
      <c r="ESR42" s="691"/>
      <c r="ESS42" s="691"/>
      <c r="EST42" s="691"/>
      <c r="ESU42" s="691"/>
      <c r="ESV42" s="691"/>
      <c r="ESW42" s="691"/>
      <c r="ESX42" s="691"/>
      <c r="ESY42" s="691"/>
      <c r="ESZ42" s="691"/>
      <c r="ETA42" s="691"/>
      <c r="ETB42" s="691"/>
      <c r="ETC42" s="691"/>
      <c r="ETD42" s="691"/>
      <c r="ETE42" s="691"/>
      <c r="ETF42" s="691"/>
      <c r="ETG42" s="691"/>
      <c r="ETH42" s="691"/>
      <c r="ETI42" s="691"/>
      <c r="ETJ42" s="691"/>
      <c r="ETK42" s="691"/>
      <c r="ETL42" s="691"/>
      <c r="ETM42" s="691"/>
      <c r="ETN42" s="691"/>
      <c r="ETO42" s="691"/>
      <c r="ETP42" s="691"/>
      <c r="ETQ42" s="691"/>
      <c r="ETR42" s="691"/>
      <c r="ETS42" s="691"/>
      <c r="ETT42" s="691"/>
      <c r="ETU42" s="691"/>
      <c r="ETV42" s="691"/>
      <c r="ETW42" s="691"/>
      <c r="ETX42" s="691"/>
      <c r="ETY42" s="691"/>
      <c r="ETZ42" s="691"/>
      <c r="EUA42" s="691"/>
      <c r="EUB42" s="691"/>
      <c r="EUC42" s="691"/>
      <c r="EUD42" s="691"/>
      <c r="EUE42" s="691"/>
      <c r="EUF42" s="691"/>
      <c r="EUG42" s="691"/>
      <c r="EUH42" s="691"/>
      <c r="EUI42" s="691"/>
      <c r="EUJ42" s="691"/>
      <c r="EUK42" s="691"/>
      <c r="EUL42" s="691"/>
      <c r="EUM42" s="691"/>
      <c r="EUN42" s="691"/>
      <c r="EUO42" s="691"/>
      <c r="EUP42" s="691"/>
      <c r="EUQ42" s="691"/>
      <c r="EUR42" s="691"/>
      <c r="EUS42" s="691"/>
      <c r="EUT42" s="691"/>
      <c r="EUU42" s="691"/>
      <c r="EUV42" s="691"/>
      <c r="EUW42" s="691"/>
      <c r="EUX42" s="691"/>
      <c r="EUY42" s="691"/>
      <c r="EUZ42" s="691"/>
      <c r="EVA42" s="691"/>
      <c r="EVB42" s="691"/>
      <c r="EVC42" s="691"/>
      <c r="EVD42" s="691"/>
      <c r="EVE42" s="691"/>
      <c r="EVF42" s="691"/>
      <c r="EVG42" s="691"/>
      <c r="EVH42" s="691"/>
      <c r="EVI42" s="691"/>
      <c r="EVJ42" s="691"/>
      <c r="EVK42" s="691"/>
      <c r="EVL42" s="691"/>
      <c r="EVM42" s="691"/>
      <c r="EVN42" s="691"/>
      <c r="EVO42" s="691"/>
      <c r="EVP42" s="691"/>
      <c r="EVQ42" s="691"/>
      <c r="EVR42" s="691"/>
      <c r="EVS42" s="691"/>
      <c r="EVT42" s="691"/>
      <c r="EVU42" s="691"/>
      <c r="EVV42" s="691"/>
      <c r="EVW42" s="691"/>
      <c r="EVX42" s="691"/>
      <c r="EVY42" s="691"/>
      <c r="EVZ42" s="691"/>
      <c r="EWA42" s="691"/>
      <c r="EWB42" s="691"/>
      <c r="EWC42" s="691"/>
      <c r="EWD42" s="691"/>
      <c r="EWE42" s="691"/>
      <c r="EWF42" s="691"/>
      <c r="EWG42" s="691"/>
      <c r="EWH42" s="691"/>
      <c r="EWI42" s="691"/>
      <c r="EWJ42" s="691"/>
      <c r="EWK42" s="691"/>
      <c r="EWL42" s="691"/>
      <c r="EWM42" s="691"/>
      <c r="EWN42" s="691"/>
      <c r="EWO42" s="691"/>
      <c r="EWP42" s="691"/>
      <c r="EWQ42" s="691"/>
      <c r="EWR42" s="691"/>
      <c r="EWS42" s="691"/>
      <c r="EWT42" s="691"/>
      <c r="EWU42" s="691"/>
      <c r="EWV42" s="691"/>
      <c r="EWW42" s="691"/>
      <c r="EWX42" s="691"/>
      <c r="EWY42" s="691"/>
      <c r="EWZ42" s="691"/>
      <c r="EXA42" s="691"/>
      <c r="EXB42" s="691"/>
      <c r="EXC42" s="691"/>
      <c r="EXD42" s="691"/>
      <c r="EXE42" s="691"/>
      <c r="EXF42" s="691"/>
      <c r="EXG42" s="691"/>
      <c r="EXH42" s="691"/>
      <c r="EXI42" s="691"/>
      <c r="EXJ42" s="691"/>
      <c r="EXK42" s="691"/>
      <c r="EXL42" s="691"/>
      <c r="EXM42" s="691"/>
      <c r="EXN42" s="691"/>
      <c r="EXO42" s="691"/>
      <c r="EXP42" s="691"/>
      <c r="EXQ42" s="691"/>
      <c r="EXR42" s="691"/>
      <c r="EXS42" s="691"/>
      <c r="EXT42" s="691"/>
      <c r="EXU42" s="691"/>
      <c r="EXV42" s="691"/>
      <c r="EXW42" s="691"/>
      <c r="EXX42" s="691"/>
      <c r="EXY42" s="691"/>
      <c r="EXZ42" s="691"/>
      <c r="EYA42" s="691"/>
      <c r="EYB42" s="691"/>
      <c r="EYC42" s="691"/>
      <c r="EYD42" s="691"/>
      <c r="EYE42" s="691"/>
      <c r="EYF42" s="691"/>
      <c r="EYG42" s="691"/>
      <c r="EYH42" s="691"/>
      <c r="EYI42" s="691"/>
      <c r="EYJ42" s="691"/>
      <c r="EYK42" s="691"/>
      <c r="EYL42" s="691"/>
      <c r="EYM42" s="691"/>
      <c r="EYN42" s="691"/>
      <c r="EYO42" s="691"/>
      <c r="EYP42" s="691"/>
      <c r="EYQ42" s="691"/>
      <c r="EYR42" s="691"/>
      <c r="EYS42" s="691"/>
      <c r="EYT42" s="691"/>
      <c r="EYU42" s="691"/>
      <c r="EYV42" s="691"/>
      <c r="EYW42" s="691"/>
      <c r="EYX42" s="691"/>
      <c r="EYY42" s="691"/>
      <c r="EYZ42" s="691"/>
      <c r="EZA42" s="691"/>
      <c r="EZB42" s="691"/>
      <c r="EZC42" s="691"/>
      <c r="EZD42" s="691"/>
      <c r="EZE42" s="691"/>
      <c r="EZF42" s="691"/>
      <c r="EZG42" s="691"/>
      <c r="EZH42" s="691"/>
      <c r="EZI42" s="691"/>
      <c r="EZJ42" s="691"/>
      <c r="EZK42" s="691"/>
      <c r="EZL42" s="691"/>
      <c r="EZM42" s="691"/>
      <c r="EZN42" s="691"/>
      <c r="EZO42" s="691"/>
      <c r="EZP42" s="691"/>
      <c r="EZQ42" s="691"/>
      <c r="EZR42" s="691"/>
      <c r="EZS42" s="691"/>
      <c r="EZT42" s="691"/>
      <c r="EZU42" s="691"/>
      <c r="EZV42" s="691"/>
      <c r="EZW42" s="691"/>
      <c r="EZX42" s="691"/>
      <c r="EZY42" s="691"/>
      <c r="EZZ42" s="691"/>
      <c r="FAA42" s="691"/>
      <c r="FAB42" s="691"/>
      <c r="FAC42" s="691"/>
      <c r="FAD42" s="691"/>
      <c r="FAE42" s="691"/>
      <c r="FAF42" s="691"/>
      <c r="FAG42" s="691"/>
      <c r="FAH42" s="691"/>
      <c r="FAI42" s="691"/>
      <c r="FAJ42" s="691"/>
      <c r="FAK42" s="691"/>
      <c r="FAL42" s="691"/>
      <c r="FAM42" s="691"/>
      <c r="FAN42" s="691"/>
      <c r="FAO42" s="691"/>
      <c r="FAP42" s="691"/>
      <c r="FAQ42" s="691"/>
      <c r="FAR42" s="691"/>
      <c r="FAS42" s="691"/>
      <c r="FAT42" s="691"/>
      <c r="FAU42" s="691"/>
      <c r="FAV42" s="691"/>
      <c r="FAW42" s="691"/>
      <c r="FAX42" s="691"/>
      <c r="FAY42" s="691"/>
      <c r="FAZ42" s="691"/>
      <c r="FBA42" s="691"/>
      <c r="FBB42" s="691"/>
      <c r="FBC42" s="691"/>
      <c r="FBD42" s="691"/>
      <c r="FBE42" s="691"/>
      <c r="FBF42" s="691"/>
      <c r="FBG42" s="691"/>
      <c r="FBH42" s="691"/>
      <c r="FBI42" s="691"/>
      <c r="FBJ42" s="691"/>
      <c r="FBK42" s="691"/>
      <c r="FBL42" s="691"/>
      <c r="FBM42" s="691"/>
      <c r="FBN42" s="691"/>
      <c r="FBO42" s="691"/>
      <c r="FBP42" s="691"/>
      <c r="FBQ42" s="691"/>
      <c r="FBR42" s="691"/>
      <c r="FBS42" s="691"/>
      <c r="FBT42" s="691"/>
      <c r="FBU42" s="691"/>
      <c r="FBV42" s="691"/>
      <c r="FBW42" s="691"/>
      <c r="FBX42" s="691"/>
      <c r="FBY42" s="691"/>
      <c r="FBZ42" s="691"/>
      <c r="FCA42" s="691"/>
      <c r="FCB42" s="691"/>
      <c r="FCC42" s="691"/>
      <c r="FCD42" s="691"/>
      <c r="FCE42" s="691"/>
      <c r="FCF42" s="691"/>
      <c r="FCG42" s="691"/>
      <c r="FCH42" s="691"/>
      <c r="FCI42" s="691"/>
      <c r="FCJ42" s="691"/>
      <c r="FCK42" s="691"/>
      <c r="FCL42" s="691"/>
      <c r="FCM42" s="691"/>
      <c r="FCN42" s="691"/>
      <c r="FCO42" s="691"/>
      <c r="FCP42" s="691"/>
      <c r="FCQ42" s="691"/>
      <c r="FCR42" s="691"/>
      <c r="FCS42" s="691"/>
      <c r="FCT42" s="691"/>
      <c r="FCU42" s="691"/>
      <c r="FCV42" s="691"/>
      <c r="FCW42" s="691"/>
      <c r="FCX42" s="691"/>
      <c r="FCY42" s="691"/>
      <c r="FCZ42" s="691"/>
      <c r="FDA42" s="691"/>
      <c r="FDB42" s="691"/>
      <c r="FDC42" s="691"/>
      <c r="FDD42" s="691"/>
      <c r="FDE42" s="691"/>
      <c r="FDF42" s="691"/>
      <c r="FDG42" s="691"/>
      <c r="FDH42" s="691"/>
      <c r="FDI42" s="691"/>
      <c r="FDJ42" s="691"/>
      <c r="FDK42" s="691"/>
      <c r="FDL42" s="691"/>
      <c r="FDM42" s="691"/>
      <c r="FDN42" s="691"/>
      <c r="FDO42" s="691"/>
      <c r="FDP42" s="691"/>
      <c r="FDQ42" s="691"/>
      <c r="FDR42" s="691"/>
      <c r="FDS42" s="691"/>
      <c r="FDT42" s="691"/>
      <c r="FDU42" s="691"/>
      <c r="FDV42" s="691"/>
      <c r="FDW42" s="691"/>
      <c r="FDX42" s="691"/>
      <c r="FDY42" s="691"/>
      <c r="FDZ42" s="691"/>
      <c r="FEA42" s="691"/>
      <c r="FEB42" s="691"/>
      <c r="FEC42" s="691"/>
      <c r="FED42" s="691"/>
      <c r="FEE42" s="691"/>
      <c r="FEF42" s="691"/>
      <c r="FEG42" s="691"/>
      <c r="FEH42" s="691"/>
      <c r="FEI42" s="691"/>
      <c r="FEJ42" s="691"/>
      <c r="FEK42" s="691"/>
      <c r="FEL42" s="691"/>
      <c r="FEM42" s="691"/>
      <c r="FEN42" s="691"/>
      <c r="FEO42" s="691"/>
      <c r="FEP42" s="691"/>
      <c r="FEQ42" s="691"/>
      <c r="FER42" s="691"/>
      <c r="FES42" s="691"/>
      <c r="FET42" s="691"/>
      <c r="FEU42" s="691"/>
      <c r="FEV42" s="691"/>
      <c r="FEW42" s="691"/>
      <c r="FEX42" s="691"/>
      <c r="FEY42" s="691"/>
      <c r="FEZ42" s="691"/>
      <c r="FFA42" s="691"/>
      <c r="FFB42" s="691"/>
      <c r="FFC42" s="691"/>
      <c r="FFD42" s="691"/>
      <c r="FFE42" s="691"/>
      <c r="FFF42" s="691"/>
      <c r="FFG42" s="691"/>
      <c r="FFH42" s="691"/>
      <c r="FFI42" s="691"/>
      <c r="FFJ42" s="691"/>
      <c r="FFK42" s="691"/>
      <c r="FFL42" s="691"/>
      <c r="FFM42" s="691"/>
      <c r="FFN42" s="691"/>
      <c r="FFO42" s="691"/>
      <c r="FFP42" s="691"/>
      <c r="FFQ42" s="691"/>
      <c r="FFR42" s="691"/>
      <c r="FFS42" s="691"/>
      <c r="FFT42" s="691"/>
      <c r="FFU42" s="691"/>
      <c r="FFV42" s="691"/>
      <c r="FFW42" s="691"/>
      <c r="FFX42" s="691"/>
      <c r="FFY42" s="691"/>
      <c r="FFZ42" s="691"/>
      <c r="FGA42" s="691"/>
      <c r="FGB42" s="691"/>
      <c r="FGC42" s="691"/>
      <c r="FGD42" s="691"/>
      <c r="FGE42" s="691"/>
      <c r="FGF42" s="691"/>
      <c r="FGG42" s="691"/>
      <c r="FGH42" s="691"/>
      <c r="FGI42" s="691"/>
      <c r="FGJ42" s="691"/>
      <c r="FGK42" s="691"/>
      <c r="FGL42" s="691"/>
      <c r="FGM42" s="691"/>
      <c r="FGN42" s="691"/>
      <c r="FGO42" s="691"/>
      <c r="FGP42" s="691"/>
      <c r="FGQ42" s="691"/>
      <c r="FGR42" s="691"/>
      <c r="FGS42" s="691"/>
      <c r="FGT42" s="691"/>
      <c r="FGU42" s="691"/>
      <c r="FGV42" s="691"/>
      <c r="FGW42" s="691"/>
      <c r="FGX42" s="691"/>
      <c r="FGY42" s="691"/>
      <c r="FGZ42" s="691"/>
      <c r="FHA42" s="691"/>
      <c r="FHB42" s="691"/>
      <c r="FHC42" s="691"/>
      <c r="FHD42" s="691"/>
      <c r="FHE42" s="691"/>
      <c r="FHF42" s="691"/>
      <c r="FHG42" s="691"/>
      <c r="FHH42" s="691"/>
      <c r="FHI42" s="691"/>
      <c r="FHJ42" s="691"/>
      <c r="FHK42" s="691"/>
      <c r="FHL42" s="691"/>
      <c r="FHM42" s="691"/>
      <c r="FHN42" s="691"/>
      <c r="FHO42" s="691"/>
      <c r="FHP42" s="691"/>
      <c r="FHQ42" s="691"/>
      <c r="FHR42" s="691"/>
      <c r="FHS42" s="691"/>
      <c r="FHT42" s="691"/>
      <c r="FHU42" s="691"/>
      <c r="FHV42" s="691"/>
      <c r="FHW42" s="691"/>
      <c r="FHX42" s="691"/>
      <c r="FHY42" s="691"/>
      <c r="FHZ42" s="691"/>
      <c r="FIA42" s="691"/>
      <c r="FIB42" s="691"/>
      <c r="FIC42" s="691"/>
      <c r="FID42" s="691"/>
      <c r="FIE42" s="691"/>
      <c r="FIF42" s="691"/>
      <c r="FIG42" s="691"/>
      <c r="FIH42" s="691"/>
      <c r="FII42" s="691"/>
      <c r="FIJ42" s="691"/>
      <c r="FIK42" s="691"/>
      <c r="FIL42" s="691"/>
      <c r="FIM42" s="691"/>
      <c r="FIN42" s="691"/>
      <c r="FIO42" s="691"/>
      <c r="FIP42" s="691"/>
      <c r="FIQ42" s="691"/>
      <c r="FIR42" s="691"/>
      <c r="FIS42" s="691"/>
      <c r="FIT42" s="691"/>
      <c r="FIU42" s="691"/>
      <c r="FIV42" s="691"/>
      <c r="FIW42" s="691"/>
      <c r="FIX42" s="691"/>
      <c r="FIY42" s="691"/>
      <c r="FIZ42" s="691"/>
      <c r="FJA42" s="691"/>
      <c r="FJB42" s="691"/>
      <c r="FJC42" s="691"/>
      <c r="FJD42" s="691"/>
      <c r="FJE42" s="691"/>
      <c r="FJF42" s="691"/>
      <c r="FJG42" s="691"/>
      <c r="FJH42" s="691"/>
      <c r="FJI42" s="691"/>
      <c r="FJJ42" s="691"/>
      <c r="FJK42" s="691"/>
      <c r="FJL42" s="691"/>
      <c r="FJM42" s="691"/>
      <c r="FJN42" s="691"/>
      <c r="FJO42" s="691"/>
      <c r="FJP42" s="691"/>
      <c r="FJQ42" s="691"/>
      <c r="FJR42" s="691"/>
      <c r="FJS42" s="691"/>
      <c r="FJT42" s="691"/>
      <c r="FJU42" s="691"/>
      <c r="FJV42" s="691"/>
      <c r="FJW42" s="691"/>
      <c r="FJX42" s="691"/>
      <c r="FJY42" s="691"/>
      <c r="FJZ42" s="691"/>
      <c r="FKA42" s="691"/>
      <c r="FKB42" s="691"/>
      <c r="FKC42" s="691"/>
      <c r="FKD42" s="691"/>
      <c r="FKE42" s="691"/>
      <c r="FKF42" s="691"/>
      <c r="FKG42" s="691"/>
      <c r="FKH42" s="691"/>
      <c r="FKI42" s="691"/>
      <c r="FKJ42" s="691"/>
      <c r="FKK42" s="691"/>
      <c r="FKL42" s="691"/>
      <c r="FKM42" s="691"/>
      <c r="FKN42" s="691"/>
      <c r="FKO42" s="691"/>
      <c r="FKP42" s="691"/>
      <c r="FKQ42" s="691"/>
      <c r="FKR42" s="691"/>
      <c r="FKS42" s="691"/>
      <c r="FKT42" s="691"/>
      <c r="FKU42" s="691"/>
      <c r="FKV42" s="691"/>
      <c r="FKW42" s="691"/>
      <c r="FKX42" s="691"/>
      <c r="FKY42" s="691"/>
      <c r="FKZ42" s="691"/>
      <c r="FLA42" s="691"/>
      <c r="FLB42" s="691"/>
      <c r="FLC42" s="691"/>
      <c r="FLD42" s="691"/>
      <c r="FLE42" s="691"/>
      <c r="FLF42" s="691"/>
      <c r="FLG42" s="691"/>
      <c r="FLH42" s="691"/>
      <c r="FLI42" s="691"/>
      <c r="FLJ42" s="691"/>
      <c r="FLK42" s="691"/>
      <c r="FLL42" s="691"/>
      <c r="FLM42" s="691"/>
      <c r="FLN42" s="691"/>
      <c r="FLO42" s="691"/>
      <c r="FLP42" s="691"/>
      <c r="FLQ42" s="691"/>
      <c r="FLR42" s="691"/>
      <c r="FLS42" s="691"/>
      <c r="FLT42" s="691"/>
      <c r="FLU42" s="691"/>
      <c r="FLV42" s="691"/>
      <c r="FLW42" s="691"/>
      <c r="FLX42" s="691"/>
      <c r="FLY42" s="691"/>
      <c r="FLZ42" s="691"/>
      <c r="FMA42" s="691"/>
      <c r="FMB42" s="691"/>
      <c r="FMC42" s="691"/>
      <c r="FMD42" s="691"/>
      <c r="FME42" s="691"/>
      <c r="FMF42" s="691"/>
      <c r="FMG42" s="691"/>
      <c r="FMH42" s="691"/>
      <c r="FMI42" s="691"/>
      <c r="FMJ42" s="691"/>
      <c r="FMK42" s="691"/>
      <c r="FML42" s="691"/>
      <c r="FMM42" s="691"/>
      <c r="FMN42" s="691"/>
      <c r="FMO42" s="691"/>
      <c r="FMP42" s="691"/>
      <c r="FMQ42" s="691"/>
      <c r="FMR42" s="691"/>
      <c r="FMS42" s="691"/>
      <c r="FMT42" s="691"/>
      <c r="FMU42" s="691"/>
      <c r="FMV42" s="691"/>
      <c r="FMW42" s="691"/>
      <c r="FMX42" s="691"/>
      <c r="FMY42" s="691"/>
      <c r="FMZ42" s="691"/>
      <c r="FNA42" s="691"/>
      <c r="FNB42" s="691"/>
      <c r="FNC42" s="691"/>
      <c r="FND42" s="691"/>
      <c r="FNE42" s="691"/>
      <c r="FNF42" s="691"/>
      <c r="FNG42" s="691"/>
      <c r="FNH42" s="691"/>
      <c r="FNI42" s="691"/>
      <c r="FNJ42" s="691"/>
      <c r="FNK42" s="691"/>
      <c r="FNL42" s="691"/>
      <c r="FNM42" s="691"/>
      <c r="FNN42" s="691"/>
      <c r="FNO42" s="691"/>
      <c r="FNP42" s="691"/>
      <c r="FNQ42" s="691"/>
      <c r="FNR42" s="691"/>
      <c r="FNS42" s="691"/>
      <c r="FNT42" s="691"/>
      <c r="FNU42" s="691"/>
      <c r="FNV42" s="691"/>
      <c r="FNW42" s="691"/>
      <c r="FNX42" s="691"/>
      <c r="FNY42" s="691"/>
      <c r="FNZ42" s="691"/>
      <c r="FOA42" s="691"/>
      <c r="FOB42" s="691"/>
      <c r="FOC42" s="691"/>
      <c r="FOD42" s="691"/>
      <c r="FOE42" s="691"/>
      <c r="FOF42" s="691"/>
      <c r="FOG42" s="691"/>
      <c r="FOH42" s="691"/>
      <c r="FOI42" s="691"/>
      <c r="FOJ42" s="691"/>
      <c r="FOK42" s="691"/>
      <c r="FOL42" s="691"/>
      <c r="FOM42" s="691"/>
      <c r="FON42" s="691"/>
      <c r="FOO42" s="691"/>
      <c r="FOP42" s="691"/>
      <c r="FOQ42" s="691"/>
      <c r="FOR42" s="691"/>
      <c r="FOS42" s="691"/>
      <c r="FOT42" s="691"/>
      <c r="FOU42" s="691"/>
      <c r="FOV42" s="691"/>
      <c r="FOW42" s="691"/>
      <c r="FOX42" s="691"/>
      <c r="FOY42" s="691"/>
      <c r="FOZ42" s="691"/>
      <c r="FPA42" s="691"/>
      <c r="FPB42" s="691"/>
      <c r="FPC42" s="691"/>
      <c r="FPD42" s="691"/>
      <c r="FPE42" s="691"/>
      <c r="FPF42" s="691"/>
      <c r="FPG42" s="691"/>
      <c r="FPH42" s="691"/>
      <c r="FPI42" s="691"/>
      <c r="FPJ42" s="691"/>
      <c r="FPK42" s="691"/>
      <c r="FPL42" s="691"/>
      <c r="FPM42" s="691"/>
      <c r="FPN42" s="691"/>
      <c r="FPO42" s="691"/>
      <c r="FPP42" s="691"/>
      <c r="FPQ42" s="691"/>
      <c r="FPR42" s="691"/>
      <c r="FPS42" s="691"/>
      <c r="FPT42" s="691"/>
      <c r="FPU42" s="691"/>
      <c r="FPV42" s="691"/>
      <c r="FPW42" s="691"/>
      <c r="FPX42" s="691"/>
      <c r="FPY42" s="691"/>
      <c r="FPZ42" s="691"/>
      <c r="FQA42" s="691"/>
      <c r="FQB42" s="691"/>
      <c r="FQC42" s="691"/>
      <c r="FQD42" s="691"/>
      <c r="FQE42" s="691"/>
      <c r="FQF42" s="691"/>
      <c r="FQG42" s="691"/>
      <c r="FQH42" s="691"/>
      <c r="FQI42" s="691"/>
      <c r="FQJ42" s="691"/>
      <c r="FQK42" s="691"/>
      <c r="FQL42" s="691"/>
      <c r="FQM42" s="691"/>
      <c r="FQN42" s="691"/>
      <c r="FQO42" s="691"/>
      <c r="FQP42" s="691"/>
      <c r="FQQ42" s="691"/>
      <c r="FQR42" s="691"/>
      <c r="FQS42" s="691"/>
      <c r="FQT42" s="691"/>
      <c r="FQU42" s="691"/>
      <c r="FQV42" s="691"/>
      <c r="FQW42" s="691"/>
      <c r="FQX42" s="691"/>
      <c r="FQY42" s="691"/>
      <c r="FQZ42" s="691"/>
      <c r="FRA42" s="691"/>
      <c r="FRB42" s="691"/>
      <c r="FRC42" s="691"/>
      <c r="FRD42" s="691"/>
      <c r="FRE42" s="691"/>
      <c r="FRF42" s="691"/>
      <c r="FRG42" s="691"/>
      <c r="FRH42" s="691"/>
      <c r="FRI42" s="691"/>
      <c r="FRJ42" s="691"/>
      <c r="FRK42" s="691"/>
      <c r="FRL42" s="691"/>
      <c r="FRM42" s="691"/>
      <c r="FRN42" s="691"/>
      <c r="FRO42" s="691"/>
      <c r="FRP42" s="691"/>
      <c r="FRQ42" s="691"/>
      <c r="FRR42" s="691"/>
      <c r="FRS42" s="691"/>
      <c r="FRT42" s="691"/>
      <c r="FRU42" s="691"/>
      <c r="FRV42" s="691"/>
      <c r="FRW42" s="691"/>
      <c r="FRX42" s="691"/>
      <c r="FRY42" s="691"/>
      <c r="FRZ42" s="691"/>
      <c r="FSA42" s="691"/>
      <c r="FSB42" s="691"/>
      <c r="FSC42" s="691"/>
      <c r="FSD42" s="691"/>
      <c r="FSE42" s="691"/>
      <c r="FSF42" s="691"/>
      <c r="FSG42" s="691"/>
      <c r="FSH42" s="691"/>
      <c r="FSI42" s="691"/>
      <c r="FSJ42" s="691"/>
      <c r="FSK42" s="691"/>
      <c r="FSL42" s="691"/>
      <c r="FSM42" s="691"/>
      <c r="FSN42" s="691"/>
      <c r="FSO42" s="691"/>
      <c r="FSP42" s="691"/>
      <c r="FSQ42" s="691"/>
      <c r="FSR42" s="691"/>
      <c r="FSS42" s="691"/>
      <c r="FST42" s="691"/>
      <c r="FSU42" s="691"/>
      <c r="FSV42" s="691"/>
      <c r="FSW42" s="691"/>
      <c r="FSX42" s="691"/>
      <c r="FSY42" s="691"/>
      <c r="FSZ42" s="691"/>
      <c r="FTA42" s="691"/>
      <c r="FTB42" s="691"/>
      <c r="FTC42" s="691"/>
      <c r="FTD42" s="691"/>
      <c r="FTE42" s="691"/>
      <c r="FTF42" s="691"/>
      <c r="FTG42" s="691"/>
      <c r="FTH42" s="691"/>
      <c r="FTI42" s="691"/>
      <c r="FTJ42" s="691"/>
      <c r="FTK42" s="691"/>
      <c r="FTL42" s="691"/>
      <c r="FTM42" s="691"/>
      <c r="FTN42" s="691"/>
      <c r="FTO42" s="691"/>
      <c r="FTP42" s="691"/>
      <c r="FTQ42" s="691"/>
      <c r="FTR42" s="691"/>
      <c r="FTS42" s="691"/>
      <c r="FTT42" s="691"/>
      <c r="FTU42" s="691"/>
      <c r="FTV42" s="691"/>
      <c r="FTW42" s="691"/>
      <c r="FTX42" s="691"/>
      <c r="FTY42" s="691"/>
      <c r="FTZ42" s="691"/>
      <c r="FUA42" s="691"/>
      <c r="FUB42" s="691"/>
      <c r="FUC42" s="691"/>
      <c r="FUD42" s="691"/>
      <c r="FUE42" s="691"/>
      <c r="FUF42" s="691"/>
      <c r="FUG42" s="691"/>
      <c r="FUH42" s="691"/>
      <c r="FUI42" s="691"/>
      <c r="FUJ42" s="691"/>
      <c r="FUK42" s="691"/>
      <c r="FUL42" s="691"/>
      <c r="FUM42" s="691"/>
      <c r="FUN42" s="691"/>
      <c r="FUO42" s="691"/>
      <c r="FUP42" s="691"/>
      <c r="FUQ42" s="691"/>
      <c r="FUR42" s="691"/>
      <c r="FUS42" s="691"/>
      <c r="FUT42" s="691"/>
      <c r="FUU42" s="691"/>
      <c r="FUV42" s="691"/>
      <c r="FUW42" s="691"/>
      <c r="FUX42" s="691"/>
      <c r="FUY42" s="691"/>
      <c r="FUZ42" s="691"/>
      <c r="FVA42" s="691"/>
      <c r="FVB42" s="691"/>
      <c r="FVC42" s="691"/>
      <c r="FVD42" s="691"/>
      <c r="FVE42" s="691"/>
      <c r="FVF42" s="691"/>
      <c r="FVG42" s="691"/>
      <c r="FVH42" s="691"/>
      <c r="FVI42" s="691"/>
      <c r="FVJ42" s="691"/>
      <c r="FVK42" s="691"/>
      <c r="FVL42" s="691"/>
      <c r="FVM42" s="691"/>
      <c r="FVN42" s="691"/>
      <c r="FVO42" s="691"/>
      <c r="FVP42" s="691"/>
      <c r="FVQ42" s="691"/>
      <c r="FVR42" s="691"/>
      <c r="FVS42" s="691"/>
      <c r="FVT42" s="691"/>
      <c r="FVU42" s="691"/>
      <c r="FVV42" s="691"/>
      <c r="FVW42" s="691"/>
      <c r="FVX42" s="691"/>
      <c r="FVY42" s="691"/>
      <c r="FVZ42" s="691"/>
      <c r="FWA42" s="691"/>
      <c r="FWB42" s="691"/>
      <c r="FWC42" s="691"/>
      <c r="FWD42" s="691"/>
      <c r="FWE42" s="691"/>
      <c r="FWF42" s="691"/>
      <c r="FWG42" s="691"/>
      <c r="FWH42" s="691"/>
      <c r="FWI42" s="691"/>
      <c r="FWJ42" s="691"/>
      <c r="FWK42" s="691"/>
      <c r="FWL42" s="691"/>
      <c r="FWM42" s="691"/>
      <c r="FWN42" s="691"/>
      <c r="FWO42" s="691"/>
      <c r="FWP42" s="691"/>
      <c r="FWQ42" s="691"/>
      <c r="FWR42" s="691"/>
      <c r="FWS42" s="691"/>
      <c r="FWT42" s="691"/>
      <c r="FWU42" s="691"/>
      <c r="FWV42" s="691"/>
      <c r="FWW42" s="691"/>
      <c r="FWX42" s="691"/>
      <c r="FWY42" s="691"/>
      <c r="FWZ42" s="691"/>
      <c r="FXA42" s="691"/>
      <c r="FXB42" s="691"/>
      <c r="FXC42" s="691"/>
      <c r="FXD42" s="691"/>
      <c r="FXE42" s="691"/>
      <c r="FXF42" s="691"/>
      <c r="FXG42" s="691"/>
      <c r="FXH42" s="691"/>
      <c r="FXI42" s="691"/>
      <c r="FXJ42" s="691"/>
      <c r="FXK42" s="691"/>
      <c r="FXL42" s="691"/>
      <c r="FXM42" s="691"/>
      <c r="FXN42" s="691"/>
      <c r="FXO42" s="691"/>
      <c r="FXP42" s="691"/>
      <c r="FXQ42" s="691"/>
      <c r="FXR42" s="691"/>
      <c r="FXS42" s="691"/>
      <c r="FXT42" s="691"/>
      <c r="FXU42" s="691"/>
      <c r="FXV42" s="691"/>
      <c r="FXW42" s="691"/>
      <c r="FXX42" s="691"/>
      <c r="FXY42" s="691"/>
      <c r="FXZ42" s="691"/>
      <c r="FYA42" s="691"/>
      <c r="FYB42" s="691"/>
      <c r="FYC42" s="691"/>
      <c r="FYD42" s="691"/>
      <c r="FYE42" s="691"/>
      <c r="FYF42" s="691"/>
      <c r="FYG42" s="691"/>
      <c r="FYH42" s="691"/>
      <c r="FYI42" s="691"/>
      <c r="FYJ42" s="691"/>
      <c r="FYK42" s="691"/>
      <c r="FYL42" s="691"/>
      <c r="FYM42" s="691"/>
      <c r="FYN42" s="691"/>
      <c r="FYO42" s="691"/>
      <c r="FYP42" s="691"/>
      <c r="FYQ42" s="691"/>
      <c r="FYR42" s="691"/>
      <c r="FYS42" s="691"/>
      <c r="FYT42" s="691"/>
      <c r="FYU42" s="691"/>
      <c r="FYV42" s="691"/>
      <c r="FYW42" s="691"/>
      <c r="FYX42" s="691"/>
      <c r="FYY42" s="691"/>
      <c r="FYZ42" s="691"/>
      <c r="FZA42" s="691"/>
      <c r="FZB42" s="691"/>
      <c r="FZC42" s="691"/>
      <c r="FZD42" s="691"/>
      <c r="FZE42" s="691"/>
      <c r="FZF42" s="691"/>
      <c r="FZG42" s="691"/>
      <c r="FZH42" s="691"/>
      <c r="FZI42" s="691"/>
      <c r="FZJ42" s="691"/>
      <c r="FZK42" s="691"/>
      <c r="FZL42" s="691"/>
      <c r="FZM42" s="691"/>
      <c r="FZN42" s="691"/>
      <c r="FZO42" s="691"/>
      <c r="FZP42" s="691"/>
      <c r="FZQ42" s="691"/>
      <c r="FZR42" s="691"/>
      <c r="FZS42" s="691"/>
      <c r="FZT42" s="691"/>
      <c r="FZU42" s="691"/>
      <c r="FZV42" s="691"/>
      <c r="FZW42" s="691"/>
      <c r="FZX42" s="691"/>
      <c r="FZY42" s="691"/>
      <c r="FZZ42" s="691"/>
      <c r="GAA42" s="691"/>
      <c r="GAB42" s="691"/>
      <c r="GAC42" s="691"/>
      <c r="GAD42" s="691"/>
      <c r="GAE42" s="691"/>
      <c r="GAF42" s="691"/>
      <c r="GAG42" s="691"/>
      <c r="GAH42" s="691"/>
      <c r="GAI42" s="691"/>
      <c r="GAJ42" s="691"/>
      <c r="GAK42" s="691"/>
      <c r="GAL42" s="691"/>
      <c r="GAM42" s="691"/>
      <c r="GAN42" s="691"/>
      <c r="GAO42" s="691"/>
      <c r="GAP42" s="691"/>
      <c r="GAQ42" s="691"/>
      <c r="GAR42" s="691"/>
      <c r="GAS42" s="691"/>
      <c r="GAT42" s="691"/>
      <c r="GAU42" s="691"/>
      <c r="GAV42" s="691"/>
      <c r="GAW42" s="691"/>
      <c r="GAX42" s="691"/>
      <c r="GAY42" s="691"/>
      <c r="GAZ42" s="691"/>
      <c r="GBA42" s="691"/>
      <c r="GBB42" s="691"/>
      <c r="GBC42" s="691"/>
      <c r="GBD42" s="691"/>
      <c r="GBE42" s="691"/>
      <c r="GBF42" s="691"/>
      <c r="GBG42" s="691"/>
      <c r="GBH42" s="691"/>
      <c r="GBI42" s="691"/>
      <c r="GBJ42" s="691"/>
      <c r="GBK42" s="691"/>
      <c r="GBL42" s="691"/>
      <c r="GBM42" s="691"/>
      <c r="GBN42" s="691"/>
      <c r="GBO42" s="691"/>
      <c r="GBP42" s="691"/>
      <c r="GBQ42" s="691"/>
      <c r="GBR42" s="691"/>
      <c r="GBS42" s="691"/>
      <c r="GBT42" s="691"/>
      <c r="GBU42" s="691"/>
      <c r="GBV42" s="691"/>
      <c r="GBW42" s="691"/>
      <c r="GBX42" s="691"/>
      <c r="GBY42" s="691"/>
      <c r="GBZ42" s="691"/>
      <c r="GCA42" s="691"/>
      <c r="GCB42" s="691"/>
      <c r="GCC42" s="691"/>
      <c r="GCD42" s="691"/>
      <c r="GCE42" s="691"/>
      <c r="GCF42" s="691"/>
      <c r="GCG42" s="691"/>
      <c r="GCH42" s="691"/>
      <c r="GCI42" s="691"/>
      <c r="GCJ42" s="691"/>
      <c r="GCK42" s="691"/>
      <c r="GCL42" s="691"/>
      <c r="GCM42" s="691"/>
      <c r="GCN42" s="691"/>
      <c r="GCO42" s="691"/>
      <c r="GCP42" s="691"/>
      <c r="GCQ42" s="691"/>
      <c r="GCR42" s="691"/>
      <c r="GCS42" s="691"/>
      <c r="GCT42" s="691"/>
      <c r="GCU42" s="691"/>
      <c r="GCV42" s="691"/>
      <c r="GCW42" s="691"/>
      <c r="GCX42" s="691"/>
      <c r="GCY42" s="691"/>
      <c r="GCZ42" s="691"/>
      <c r="GDA42" s="691"/>
      <c r="GDB42" s="691"/>
      <c r="GDC42" s="691"/>
      <c r="GDD42" s="691"/>
      <c r="GDE42" s="691"/>
      <c r="GDF42" s="691"/>
      <c r="GDG42" s="691"/>
      <c r="GDH42" s="691"/>
      <c r="GDI42" s="691"/>
      <c r="GDJ42" s="691"/>
      <c r="GDK42" s="691"/>
      <c r="GDL42" s="691"/>
      <c r="GDM42" s="691"/>
      <c r="GDN42" s="691"/>
      <c r="GDO42" s="691"/>
      <c r="GDP42" s="691"/>
      <c r="GDQ42" s="691"/>
      <c r="GDR42" s="691"/>
      <c r="GDS42" s="691"/>
      <c r="GDT42" s="691"/>
      <c r="GDU42" s="691"/>
      <c r="GDV42" s="691"/>
      <c r="GDW42" s="691"/>
      <c r="GDX42" s="691"/>
      <c r="GDY42" s="691"/>
      <c r="GDZ42" s="691"/>
      <c r="GEA42" s="691"/>
      <c r="GEB42" s="691"/>
      <c r="GEC42" s="691"/>
      <c r="GED42" s="691"/>
      <c r="GEE42" s="691"/>
      <c r="GEF42" s="691"/>
      <c r="GEG42" s="691"/>
      <c r="GEH42" s="691"/>
      <c r="GEI42" s="691"/>
      <c r="GEJ42" s="691"/>
      <c r="GEK42" s="691"/>
      <c r="GEL42" s="691"/>
      <c r="GEM42" s="691"/>
      <c r="GEN42" s="691"/>
      <c r="GEO42" s="691"/>
      <c r="GEP42" s="691"/>
      <c r="GEQ42" s="691"/>
      <c r="GER42" s="691"/>
      <c r="GES42" s="691"/>
      <c r="GET42" s="691"/>
      <c r="GEU42" s="691"/>
      <c r="GEV42" s="691"/>
      <c r="GEW42" s="691"/>
      <c r="GEX42" s="691"/>
      <c r="GEY42" s="691"/>
      <c r="GEZ42" s="691"/>
      <c r="GFA42" s="691"/>
      <c r="GFB42" s="691"/>
      <c r="GFC42" s="691"/>
      <c r="GFD42" s="691"/>
      <c r="GFE42" s="691"/>
      <c r="GFF42" s="691"/>
      <c r="GFG42" s="691"/>
      <c r="GFH42" s="691"/>
      <c r="GFI42" s="691"/>
      <c r="GFJ42" s="691"/>
      <c r="GFK42" s="691"/>
      <c r="GFL42" s="691"/>
      <c r="GFM42" s="691"/>
      <c r="GFN42" s="691"/>
      <c r="GFO42" s="691"/>
      <c r="GFP42" s="691"/>
      <c r="GFQ42" s="691"/>
      <c r="GFR42" s="691"/>
      <c r="GFS42" s="691"/>
      <c r="GFT42" s="691"/>
      <c r="GFU42" s="691"/>
      <c r="GFV42" s="691"/>
      <c r="GFW42" s="691"/>
      <c r="GFX42" s="691"/>
      <c r="GFY42" s="691"/>
      <c r="GFZ42" s="691"/>
      <c r="GGA42" s="691"/>
      <c r="GGB42" s="691"/>
      <c r="GGC42" s="691"/>
      <c r="GGD42" s="691"/>
      <c r="GGE42" s="691"/>
      <c r="GGF42" s="691"/>
      <c r="GGG42" s="691"/>
      <c r="GGH42" s="691"/>
      <c r="GGI42" s="691"/>
      <c r="GGJ42" s="691"/>
      <c r="GGK42" s="691"/>
      <c r="GGL42" s="691"/>
      <c r="GGM42" s="691"/>
      <c r="GGN42" s="691"/>
      <c r="GGO42" s="691"/>
      <c r="GGP42" s="691"/>
      <c r="GGQ42" s="691"/>
      <c r="GGR42" s="691"/>
      <c r="GGS42" s="691"/>
      <c r="GGT42" s="691"/>
      <c r="GGU42" s="691"/>
      <c r="GGV42" s="691"/>
      <c r="GGW42" s="691"/>
      <c r="GGX42" s="691"/>
      <c r="GGY42" s="691"/>
      <c r="GGZ42" s="691"/>
      <c r="GHA42" s="691"/>
      <c r="GHB42" s="691"/>
      <c r="GHC42" s="691"/>
      <c r="GHD42" s="691"/>
      <c r="GHE42" s="691"/>
      <c r="GHF42" s="691"/>
      <c r="GHG42" s="691"/>
      <c r="GHH42" s="691"/>
      <c r="GHI42" s="691"/>
      <c r="GHJ42" s="691"/>
      <c r="GHK42" s="691"/>
      <c r="GHL42" s="691"/>
      <c r="GHM42" s="691"/>
      <c r="GHN42" s="691"/>
      <c r="GHO42" s="691"/>
      <c r="GHP42" s="691"/>
      <c r="GHQ42" s="691"/>
      <c r="GHR42" s="691"/>
      <c r="GHS42" s="691"/>
      <c r="GHT42" s="691"/>
      <c r="GHU42" s="691"/>
      <c r="GHV42" s="691"/>
      <c r="GHW42" s="691"/>
      <c r="GHX42" s="691"/>
      <c r="GHY42" s="691"/>
      <c r="GHZ42" s="691"/>
      <c r="GIA42" s="691"/>
      <c r="GIB42" s="691"/>
      <c r="GIC42" s="691"/>
      <c r="GID42" s="691"/>
      <c r="GIE42" s="691"/>
      <c r="GIF42" s="691"/>
      <c r="GIG42" s="691"/>
      <c r="GIH42" s="691"/>
      <c r="GII42" s="691"/>
      <c r="GIJ42" s="691"/>
      <c r="GIK42" s="691"/>
      <c r="GIL42" s="691"/>
      <c r="GIM42" s="691"/>
      <c r="GIN42" s="691"/>
      <c r="GIO42" s="691"/>
      <c r="GIP42" s="691"/>
      <c r="GIQ42" s="691"/>
      <c r="GIR42" s="691"/>
      <c r="GIS42" s="691"/>
      <c r="GIT42" s="691"/>
      <c r="GIU42" s="691"/>
      <c r="GIV42" s="691"/>
      <c r="GIW42" s="691"/>
      <c r="GIX42" s="691"/>
      <c r="GIY42" s="691"/>
      <c r="GIZ42" s="691"/>
      <c r="GJA42" s="691"/>
      <c r="GJB42" s="691"/>
      <c r="GJC42" s="691"/>
      <c r="GJD42" s="691"/>
      <c r="GJE42" s="691"/>
      <c r="GJF42" s="691"/>
      <c r="GJG42" s="691"/>
      <c r="GJH42" s="691"/>
      <c r="GJI42" s="691"/>
      <c r="GJJ42" s="691"/>
      <c r="GJK42" s="691"/>
      <c r="GJL42" s="691"/>
      <c r="GJM42" s="691"/>
      <c r="GJN42" s="691"/>
      <c r="GJO42" s="691"/>
      <c r="GJP42" s="691"/>
      <c r="GJQ42" s="691"/>
      <c r="GJR42" s="691"/>
      <c r="GJS42" s="691"/>
      <c r="GJT42" s="691"/>
      <c r="GJU42" s="691"/>
      <c r="GJV42" s="691"/>
      <c r="GJW42" s="691"/>
      <c r="GJX42" s="691"/>
      <c r="GJY42" s="691"/>
      <c r="GJZ42" s="691"/>
      <c r="GKA42" s="691"/>
      <c r="GKB42" s="691"/>
      <c r="GKC42" s="691"/>
      <c r="GKD42" s="691"/>
      <c r="GKE42" s="691"/>
      <c r="GKF42" s="691"/>
      <c r="GKG42" s="691"/>
      <c r="GKH42" s="691"/>
      <c r="GKI42" s="691"/>
      <c r="GKJ42" s="691"/>
      <c r="GKK42" s="691"/>
      <c r="GKL42" s="691"/>
      <c r="GKM42" s="691"/>
      <c r="GKN42" s="691"/>
      <c r="GKO42" s="691"/>
      <c r="GKP42" s="691"/>
      <c r="GKQ42" s="691"/>
      <c r="GKR42" s="691"/>
      <c r="GKS42" s="691"/>
      <c r="GKT42" s="691"/>
      <c r="GKU42" s="691"/>
      <c r="GKV42" s="691"/>
      <c r="GKW42" s="691"/>
      <c r="GKX42" s="691"/>
      <c r="GKY42" s="691"/>
      <c r="GKZ42" s="691"/>
      <c r="GLA42" s="691"/>
      <c r="GLB42" s="691"/>
      <c r="GLC42" s="691"/>
      <c r="GLD42" s="691"/>
      <c r="GLE42" s="691"/>
      <c r="GLF42" s="691"/>
      <c r="GLG42" s="691"/>
      <c r="GLH42" s="691"/>
      <c r="GLI42" s="691"/>
      <c r="GLJ42" s="691"/>
      <c r="GLK42" s="691"/>
      <c r="GLL42" s="691"/>
      <c r="GLM42" s="691"/>
      <c r="GLN42" s="691"/>
      <c r="GLO42" s="691"/>
      <c r="GLP42" s="691"/>
      <c r="GLQ42" s="691"/>
      <c r="GLR42" s="691"/>
      <c r="GLS42" s="691"/>
      <c r="GLT42" s="691"/>
      <c r="GLU42" s="691"/>
      <c r="GLV42" s="691"/>
      <c r="GLW42" s="691"/>
      <c r="GLX42" s="691"/>
      <c r="GLY42" s="691"/>
      <c r="GLZ42" s="691"/>
      <c r="GMA42" s="691"/>
      <c r="GMB42" s="691"/>
      <c r="GMC42" s="691"/>
      <c r="GMD42" s="691"/>
      <c r="GME42" s="691"/>
      <c r="GMF42" s="691"/>
      <c r="GMG42" s="691"/>
      <c r="GMH42" s="691"/>
      <c r="GMI42" s="691"/>
      <c r="GMJ42" s="691"/>
      <c r="GMK42" s="691"/>
      <c r="GML42" s="691"/>
      <c r="GMM42" s="691"/>
      <c r="GMN42" s="691"/>
      <c r="GMO42" s="691"/>
      <c r="GMP42" s="691"/>
      <c r="GMQ42" s="691"/>
      <c r="GMR42" s="691"/>
      <c r="GMS42" s="691"/>
      <c r="GMT42" s="691"/>
      <c r="GMU42" s="691"/>
      <c r="GMV42" s="691"/>
      <c r="GMW42" s="691"/>
      <c r="GMX42" s="691"/>
      <c r="GMY42" s="691"/>
      <c r="GMZ42" s="691"/>
      <c r="GNA42" s="691"/>
      <c r="GNB42" s="691"/>
      <c r="GNC42" s="691"/>
      <c r="GND42" s="691"/>
      <c r="GNE42" s="691"/>
      <c r="GNF42" s="691"/>
      <c r="GNG42" s="691"/>
      <c r="GNH42" s="691"/>
      <c r="GNI42" s="691"/>
      <c r="GNJ42" s="691"/>
      <c r="GNK42" s="691"/>
      <c r="GNL42" s="691"/>
      <c r="GNM42" s="691"/>
      <c r="GNN42" s="691"/>
      <c r="GNO42" s="691"/>
      <c r="GNP42" s="691"/>
      <c r="GNQ42" s="691"/>
      <c r="GNR42" s="691"/>
      <c r="GNS42" s="691"/>
      <c r="GNT42" s="691"/>
      <c r="GNU42" s="691"/>
      <c r="GNV42" s="691"/>
      <c r="GNW42" s="691"/>
      <c r="GNX42" s="691"/>
      <c r="GNY42" s="691"/>
      <c r="GNZ42" s="691"/>
      <c r="GOA42" s="691"/>
      <c r="GOB42" s="691"/>
      <c r="GOC42" s="691"/>
      <c r="GOD42" s="691"/>
      <c r="GOE42" s="691"/>
      <c r="GOF42" s="691"/>
      <c r="GOG42" s="691"/>
      <c r="GOH42" s="691"/>
      <c r="GOI42" s="691"/>
      <c r="GOJ42" s="691"/>
      <c r="GOK42" s="691"/>
      <c r="GOL42" s="691"/>
      <c r="GOM42" s="691"/>
      <c r="GON42" s="691"/>
      <c r="GOO42" s="691"/>
      <c r="GOP42" s="691"/>
      <c r="GOQ42" s="691"/>
      <c r="GOR42" s="691"/>
      <c r="GOS42" s="691"/>
      <c r="GOT42" s="691"/>
      <c r="GOU42" s="691"/>
      <c r="GOV42" s="691"/>
      <c r="GOW42" s="691"/>
      <c r="GOX42" s="691"/>
      <c r="GOY42" s="691"/>
      <c r="GOZ42" s="691"/>
      <c r="GPA42" s="691"/>
      <c r="GPB42" s="691"/>
      <c r="GPC42" s="691"/>
      <c r="GPD42" s="691"/>
      <c r="GPE42" s="691"/>
      <c r="GPF42" s="691"/>
      <c r="GPG42" s="691"/>
      <c r="GPH42" s="691"/>
      <c r="GPI42" s="691"/>
      <c r="GPJ42" s="691"/>
      <c r="GPK42" s="691"/>
      <c r="GPL42" s="691"/>
      <c r="GPM42" s="691"/>
      <c r="GPN42" s="691"/>
      <c r="GPO42" s="691"/>
      <c r="GPP42" s="691"/>
      <c r="GPQ42" s="691"/>
      <c r="GPR42" s="691"/>
      <c r="GPS42" s="691"/>
      <c r="GPT42" s="691"/>
      <c r="GPU42" s="691"/>
      <c r="GPV42" s="691"/>
      <c r="GPW42" s="691"/>
      <c r="GPX42" s="691"/>
      <c r="GPY42" s="691"/>
      <c r="GPZ42" s="691"/>
      <c r="GQA42" s="691"/>
      <c r="GQB42" s="691"/>
      <c r="GQC42" s="691"/>
      <c r="GQD42" s="691"/>
      <c r="GQE42" s="691"/>
      <c r="GQF42" s="691"/>
      <c r="GQG42" s="691"/>
      <c r="GQH42" s="691"/>
      <c r="GQI42" s="691"/>
      <c r="GQJ42" s="691"/>
      <c r="GQK42" s="691"/>
      <c r="GQL42" s="691"/>
      <c r="GQM42" s="691"/>
      <c r="GQN42" s="691"/>
      <c r="GQO42" s="691"/>
      <c r="GQP42" s="691"/>
      <c r="GQQ42" s="691"/>
      <c r="GQR42" s="691"/>
      <c r="GQS42" s="691"/>
      <c r="GQT42" s="691"/>
      <c r="GQU42" s="691"/>
      <c r="GQV42" s="691"/>
      <c r="GQW42" s="691"/>
      <c r="GQX42" s="691"/>
      <c r="GQY42" s="691"/>
      <c r="GQZ42" s="691"/>
      <c r="GRA42" s="691"/>
      <c r="GRB42" s="691"/>
      <c r="GRC42" s="691"/>
      <c r="GRD42" s="691"/>
      <c r="GRE42" s="691"/>
      <c r="GRF42" s="691"/>
      <c r="GRG42" s="691"/>
      <c r="GRH42" s="691"/>
      <c r="GRI42" s="691"/>
      <c r="GRJ42" s="691"/>
      <c r="GRK42" s="691"/>
      <c r="GRL42" s="691"/>
      <c r="GRM42" s="691"/>
      <c r="GRN42" s="691"/>
      <c r="GRO42" s="691"/>
      <c r="GRP42" s="691"/>
      <c r="GRQ42" s="691"/>
      <c r="GRR42" s="691"/>
      <c r="GRS42" s="691"/>
      <c r="GRT42" s="691"/>
      <c r="GRU42" s="691"/>
      <c r="GRV42" s="691"/>
      <c r="GRW42" s="691"/>
      <c r="GRX42" s="691"/>
      <c r="GRY42" s="691"/>
      <c r="GRZ42" s="691"/>
      <c r="GSA42" s="691"/>
      <c r="GSB42" s="691"/>
      <c r="GSC42" s="691"/>
      <c r="GSD42" s="691"/>
      <c r="GSE42" s="691"/>
      <c r="GSF42" s="691"/>
      <c r="GSG42" s="691"/>
      <c r="GSH42" s="691"/>
      <c r="GSI42" s="691"/>
      <c r="GSJ42" s="691"/>
      <c r="GSK42" s="691"/>
      <c r="GSL42" s="691"/>
      <c r="GSM42" s="691"/>
      <c r="GSN42" s="691"/>
      <c r="GSO42" s="691"/>
      <c r="GSP42" s="691"/>
      <c r="GSQ42" s="691"/>
      <c r="GSR42" s="691"/>
      <c r="GSS42" s="691"/>
      <c r="GST42" s="691"/>
      <c r="GSU42" s="691"/>
      <c r="GSV42" s="691"/>
      <c r="GSW42" s="691"/>
      <c r="GSX42" s="691"/>
      <c r="GSY42" s="691"/>
      <c r="GSZ42" s="691"/>
      <c r="GTA42" s="691"/>
      <c r="GTB42" s="691"/>
      <c r="GTC42" s="691"/>
      <c r="GTD42" s="691"/>
      <c r="GTE42" s="691"/>
      <c r="GTF42" s="691"/>
      <c r="GTG42" s="691"/>
      <c r="GTH42" s="691"/>
      <c r="GTI42" s="691"/>
      <c r="GTJ42" s="691"/>
      <c r="GTK42" s="691"/>
      <c r="GTL42" s="691"/>
      <c r="GTM42" s="691"/>
      <c r="GTN42" s="691"/>
      <c r="GTO42" s="691"/>
      <c r="GTP42" s="691"/>
      <c r="GTQ42" s="691"/>
      <c r="GTR42" s="691"/>
      <c r="GTS42" s="691"/>
      <c r="GTT42" s="691"/>
      <c r="GTU42" s="691"/>
      <c r="GTV42" s="691"/>
      <c r="GTW42" s="691"/>
      <c r="GTX42" s="691"/>
      <c r="GTY42" s="691"/>
      <c r="GTZ42" s="691"/>
      <c r="GUA42" s="691"/>
      <c r="GUB42" s="691"/>
      <c r="GUC42" s="691"/>
      <c r="GUD42" s="691"/>
      <c r="GUE42" s="691"/>
      <c r="GUF42" s="691"/>
      <c r="GUG42" s="691"/>
      <c r="GUH42" s="691"/>
      <c r="GUI42" s="691"/>
      <c r="GUJ42" s="691"/>
      <c r="GUK42" s="691"/>
      <c r="GUL42" s="691"/>
      <c r="GUM42" s="691"/>
      <c r="GUN42" s="691"/>
      <c r="GUO42" s="691"/>
      <c r="GUP42" s="691"/>
      <c r="GUQ42" s="691"/>
      <c r="GUR42" s="691"/>
      <c r="GUS42" s="691"/>
      <c r="GUT42" s="691"/>
      <c r="GUU42" s="691"/>
      <c r="GUV42" s="691"/>
      <c r="GUW42" s="691"/>
      <c r="GUX42" s="691"/>
      <c r="GUY42" s="691"/>
      <c r="GUZ42" s="691"/>
      <c r="GVA42" s="691"/>
      <c r="GVB42" s="691"/>
      <c r="GVC42" s="691"/>
      <c r="GVD42" s="691"/>
      <c r="GVE42" s="691"/>
      <c r="GVF42" s="691"/>
      <c r="GVG42" s="691"/>
      <c r="GVH42" s="691"/>
      <c r="GVI42" s="691"/>
      <c r="GVJ42" s="691"/>
      <c r="GVK42" s="691"/>
      <c r="GVL42" s="691"/>
      <c r="GVM42" s="691"/>
      <c r="GVN42" s="691"/>
      <c r="GVO42" s="691"/>
      <c r="GVP42" s="691"/>
      <c r="GVQ42" s="691"/>
      <c r="GVR42" s="691"/>
      <c r="GVS42" s="691"/>
      <c r="GVT42" s="691"/>
      <c r="GVU42" s="691"/>
      <c r="GVV42" s="691"/>
      <c r="GVW42" s="691"/>
      <c r="GVX42" s="691"/>
      <c r="GVY42" s="691"/>
      <c r="GVZ42" s="691"/>
      <c r="GWA42" s="691"/>
      <c r="GWB42" s="691"/>
      <c r="GWC42" s="691"/>
      <c r="GWD42" s="691"/>
      <c r="GWE42" s="691"/>
      <c r="GWF42" s="691"/>
      <c r="GWG42" s="691"/>
      <c r="GWH42" s="691"/>
      <c r="GWI42" s="691"/>
      <c r="GWJ42" s="691"/>
      <c r="GWK42" s="691"/>
      <c r="GWL42" s="691"/>
      <c r="GWM42" s="691"/>
      <c r="GWN42" s="691"/>
      <c r="GWO42" s="691"/>
      <c r="GWP42" s="691"/>
      <c r="GWQ42" s="691"/>
      <c r="GWR42" s="691"/>
      <c r="GWS42" s="691"/>
      <c r="GWT42" s="691"/>
      <c r="GWU42" s="691"/>
      <c r="GWV42" s="691"/>
      <c r="GWW42" s="691"/>
      <c r="GWX42" s="691"/>
      <c r="GWY42" s="691"/>
      <c r="GWZ42" s="691"/>
      <c r="GXA42" s="691"/>
      <c r="GXB42" s="691"/>
      <c r="GXC42" s="691"/>
      <c r="GXD42" s="691"/>
      <c r="GXE42" s="691"/>
      <c r="GXF42" s="691"/>
      <c r="GXG42" s="691"/>
      <c r="GXH42" s="691"/>
      <c r="GXI42" s="691"/>
      <c r="GXJ42" s="691"/>
      <c r="GXK42" s="691"/>
      <c r="GXL42" s="691"/>
      <c r="GXM42" s="691"/>
      <c r="GXN42" s="691"/>
      <c r="GXO42" s="691"/>
      <c r="GXP42" s="691"/>
      <c r="GXQ42" s="691"/>
      <c r="GXR42" s="691"/>
      <c r="GXS42" s="691"/>
      <c r="GXT42" s="691"/>
      <c r="GXU42" s="691"/>
      <c r="GXV42" s="691"/>
      <c r="GXW42" s="691"/>
      <c r="GXX42" s="691"/>
      <c r="GXY42" s="691"/>
      <c r="GXZ42" s="691"/>
      <c r="GYA42" s="691"/>
      <c r="GYB42" s="691"/>
      <c r="GYC42" s="691"/>
      <c r="GYD42" s="691"/>
      <c r="GYE42" s="691"/>
      <c r="GYF42" s="691"/>
      <c r="GYG42" s="691"/>
      <c r="GYH42" s="691"/>
      <c r="GYI42" s="691"/>
      <c r="GYJ42" s="691"/>
      <c r="GYK42" s="691"/>
      <c r="GYL42" s="691"/>
      <c r="GYM42" s="691"/>
      <c r="GYN42" s="691"/>
      <c r="GYO42" s="691"/>
      <c r="GYP42" s="691"/>
      <c r="GYQ42" s="691"/>
      <c r="GYR42" s="691"/>
      <c r="GYS42" s="691"/>
      <c r="GYT42" s="691"/>
      <c r="GYU42" s="691"/>
      <c r="GYV42" s="691"/>
      <c r="GYW42" s="691"/>
      <c r="GYX42" s="691"/>
      <c r="GYY42" s="691"/>
      <c r="GYZ42" s="691"/>
      <c r="GZA42" s="691"/>
      <c r="GZB42" s="691"/>
      <c r="GZC42" s="691"/>
      <c r="GZD42" s="691"/>
      <c r="GZE42" s="691"/>
      <c r="GZF42" s="691"/>
      <c r="GZG42" s="691"/>
      <c r="GZH42" s="691"/>
      <c r="GZI42" s="691"/>
      <c r="GZJ42" s="691"/>
      <c r="GZK42" s="691"/>
      <c r="GZL42" s="691"/>
      <c r="GZM42" s="691"/>
      <c r="GZN42" s="691"/>
      <c r="GZO42" s="691"/>
      <c r="GZP42" s="691"/>
      <c r="GZQ42" s="691"/>
      <c r="GZR42" s="691"/>
      <c r="GZS42" s="691"/>
      <c r="GZT42" s="691"/>
      <c r="GZU42" s="691"/>
      <c r="GZV42" s="691"/>
      <c r="GZW42" s="691"/>
      <c r="GZX42" s="691"/>
      <c r="GZY42" s="691"/>
      <c r="GZZ42" s="691"/>
      <c r="HAA42" s="691"/>
      <c r="HAB42" s="691"/>
      <c r="HAC42" s="691"/>
      <c r="HAD42" s="691"/>
      <c r="HAE42" s="691"/>
      <c r="HAF42" s="691"/>
      <c r="HAG42" s="691"/>
      <c r="HAH42" s="691"/>
      <c r="HAI42" s="691"/>
      <c r="HAJ42" s="691"/>
      <c r="HAK42" s="691"/>
      <c r="HAL42" s="691"/>
      <c r="HAM42" s="691"/>
      <c r="HAN42" s="691"/>
      <c r="HAO42" s="691"/>
      <c r="HAP42" s="691"/>
      <c r="HAQ42" s="691"/>
      <c r="HAR42" s="691"/>
      <c r="HAS42" s="691"/>
      <c r="HAT42" s="691"/>
      <c r="HAU42" s="691"/>
      <c r="HAV42" s="691"/>
      <c r="HAW42" s="691"/>
      <c r="HAX42" s="691"/>
      <c r="HAY42" s="691"/>
      <c r="HAZ42" s="691"/>
      <c r="HBA42" s="691"/>
      <c r="HBB42" s="691"/>
      <c r="HBC42" s="691"/>
      <c r="HBD42" s="691"/>
      <c r="HBE42" s="691"/>
      <c r="HBF42" s="691"/>
      <c r="HBG42" s="691"/>
      <c r="HBH42" s="691"/>
      <c r="HBI42" s="691"/>
      <c r="HBJ42" s="691"/>
      <c r="HBK42" s="691"/>
      <c r="HBL42" s="691"/>
      <c r="HBM42" s="691"/>
      <c r="HBN42" s="691"/>
      <c r="HBO42" s="691"/>
      <c r="HBP42" s="691"/>
      <c r="HBQ42" s="691"/>
      <c r="HBR42" s="691"/>
      <c r="HBS42" s="691"/>
      <c r="HBT42" s="691"/>
      <c r="HBU42" s="691"/>
      <c r="HBV42" s="691"/>
      <c r="HBW42" s="691"/>
      <c r="HBX42" s="691"/>
      <c r="HBY42" s="691"/>
      <c r="HBZ42" s="691"/>
      <c r="HCA42" s="691"/>
      <c r="HCB42" s="691"/>
      <c r="HCC42" s="691"/>
      <c r="HCD42" s="691"/>
      <c r="HCE42" s="691"/>
      <c r="HCF42" s="691"/>
      <c r="HCG42" s="691"/>
      <c r="HCH42" s="691"/>
      <c r="HCI42" s="691"/>
      <c r="HCJ42" s="691"/>
      <c r="HCK42" s="691"/>
      <c r="HCL42" s="691"/>
      <c r="HCM42" s="691"/>
      <c r="HCN42" s="691"/>
      <c r="HCO42" s="691"/>
      <c r="HCP42" s="691"/>
      <c r="HCQ42" s="691"/>
      <c r="HCR42" s="691"/>
      <c r="HCS42" s="691"/>
      <c r="HCT42" s="691"/>
      <c r="HCU42" s="691"/>
      <c r="HCV42" s="691"/>
      <c r="HCW42" s="691"/>
      <c r="HCX42" s="691"/>
      <c r="HCY42" s="691"/>
      <c r="HCZ42" s="691"/>
      <c r="HDA42" s="691"/>
      <c r="HDB42" s="691"/>
      <c r="HDC42" s="691"/>
      <c r="HDD42" s="691"/>
      <c r="HDE42" s="691"/>
      <c r="HDF42" s="691"/>
      <c r="HDG42" s="691"/>
      <c r="HDH42" s="691"/>
      <c r="HDI42" s="691"/>
      <c r="HDJ42" s="691"/>
      <c r="HDK42" s="691"/>
      <c r="HDL42" s="691"/>
      <c r="HDM42" s="691"/>
      <c r="HDN42" s="691"/>
      <c r="HDO42" s="691"/>
      <c r="HDP42" s="691"/>
      <c r="HDQ42" s="691"/>
      <c r="HDR42" s="691"/>
      <c r="HDS42" s="691"/>
      <c r="HDT42" s="691"/>
      <c r="HDU42" s="691"/>
      <c r="HDV42" s="691"/>
      <c r="HDW42" s="691"/>
      <c r="HDX42" s="691"/>
      <c r="HDY42" s="691"/>
      <c r="HDZ42" s="691"/>
      <c r="HEA42" s="691"/>
      <c r="HEB42" s="691"/>
      <c r="HEC42" s="691"/>
      <c r="HED42" s="691"/>
      <c r="HEE42" s="691"/>
      <c r="HEF42" s="691"/>
      <c r="HEG42" s="691"/>
      <c r="HEH42" s="691"/>
      <c r="HEI42" s="691"/>
      <c r="HEJ42" s="691"/>
      <c r="HEK42" s="691"/>
      <c r="HEL42" s="691"/>
      <c r="HEM42" s="691"/>
      <c r="HEN42" s="691"/>
      <c r="HEO42" s="691"/>
      <c r="HEP42" s="691"/>
      <c r="HEQ42" s="691"/>
      <c r="HER42" s="691"/>
      <c r="HES42" s="691"/>
      <c r="HET42" s="691"/>
      <c r="HEU42" s="691"/>
      <c r="HEV42" s="691"/>
      <c r="HEW42" s="691"/>
      <c r="HEX42" s="691"/>
      <c r="HEY42" s="691"/>
      <c r="HEZ42" s="691"/>
      <c r="HFA42" s="691"/>
      <c r="HFB42" s="691"/>
      <c r="HFC42" s="691"/>
      <c r="HFD42" s="691"/>
      <c r="HFE42" s="691"/>
      <c r="HFF42" s="691"/>
      <c r="HFG42" s="691"/>
      <c r="HFH42" s="691"/>
      <c r="HFI42" s="691"/>
      <c r="HFJ42" s="691"/>
      <c r="HFK42" s="691"/>
      <c r="HFL42" s="691"/>
      <c r="HFM42" s="691"/>
      <c r="HFN42" s="691"/>
      <c r="HFO42" s="691"/>
      <c r="HFP42" s="691"/>
      <c r="HFQ42" s="691"/>
      <c r="HFR42" s="691"/>
      <c r="HFS42" s="691"/>
      <c r="HFT42" s="691"/>
      <c r="HFU42" s="691"/>
      <c r="HFV42" s="691"/>
      <c r="HFW42" s="691"/>
      <c r="HFX42" s="691"/>
      <c r="HFY42" s="691"/>
      <c r="HFZ42" s="691"/>
      <c r="HGA42" s="691"/>
      <c r="HGB42" s="691"/>
      <c r="HGC42" s="691"/>
      <c r="HGD42" s="691"/>
      <c r="HGE42" s="691"/>
      <c r="HGF42" s="691"/>
      <c r="HGG42" s="691"/>
      <c r="HGH42" s="691"/>
      <c r="HGI42" s="691"/>
      <c r="HGJ42" s="691"/>
      <c r="HGK42" s="691"/>
      <c r="HGL42" s="691"/>
      <c r="HGM42" s="691"/>
      <c r="HGN42" s="691"/>
      <c r="HGO42" s="691"/>
      <c r="HGP42" s="691"/>
      <c r="HGQ42" s="691"/>
      <c r="HGR42" s="691"/>
      <c r="HGS42" s="691"/>
      <c r="HGT42" s="691"/>
      <c r="HGU42" s="691"/>
      <c r="HGV42" s="691"/>
      <c r="HGW42" s="691"/>
      <c r="HGX42" s="691"/>
      <c r="HGY42" s="691"/>
      <c r="HGZ42" s="691"/>
      <c r="HHA42" s="691"/>
      <c r="HHB42" s="691"/>
      <c r="HHC42" s="691"/>
      <c r="HHD42" s="691"/>
      <c r="HHE42" s="691"/>
      <c r="HHF42" s="691"/>
      <c r="HHG42" s="691"/>
      <c r="HHH42" s="691"/>
      <c r="HHI42" s="691"/>
      <c r="HHJ42" s="691"/>
      <c r="HHK42" s="691"/>
      <c r="HHL42" s="691"/>
      <c r="HHM42" s="691"/>
      <c r="HHN42" s="691"/>
      <c r="HHO42" s="691"/>
      <c r="HHP42" s="691"/>
      <c r="HHQ42" s="691"/>
      <c r="HHR42" s="691"/>
      <c r="HHS42" s="691"/>
      <c r="HHT42" s="691"/>
      <c r="HHU42" s="691"/>
      <c r="HHV42" s="691"/>
      <c r="HHW42" s="691"/>
      <c r="HHX42" s="691"/>
      <c r="HHY42" s="691"/>
      <c r="HHZ42" s="691"/>
      <c r="HIA42" s="691"/>
      <c r="HIB42" s="691"/>
      <c r="HIC42" s="691"/>
      <c r="HID42" s="691"/>
      <c r="HIE42" s="691"/>
      <c r="HIF42" s="691"/>
      <c r="HIG42" s="691"/>
      <c r="HIH42" s="691"/>
      <c r="HII42" s="691"/>
      <c r="HIJ42" s="691"/>
      <c r="HIK42" s="691"/>
      <c r="HIL42" s="691"/>
      <c r="HIM42" s="691"/>
      <c r="HIN42" s="691"/>
      <c r="HIO42" s="691"/>
      <c r="HIP42" s="691"/>
      <c r="HIQ42" s="691"/>
      <c r="HIR42" s="691"/>
      <c r="HIS42" s="691"/>
      <c r="HIT42" s="691"/>
      <c r="HIU42" s="691"/>
      <c r="HIV42" s="691"/>
      <c r="HIW42" s="691"/>
      <c r="HIX42" s="691"/>
      <c r="HIY42" s="691"/>
      <c r="HIZ42" s="691"/>
      <c r="HJA42" s="691"/>
      <c r="HJB42" s="691"/>
      <c r="HJC42" s="691"/>
      <c r="HJD42" s="691"/>
      <c r="HJE42" s="691"/>
      <c r="HJF42" s="691"/>
      <c r="HJG42" s="691"/>
      <c r="HJH42" s="691"/>
      <c r="HJI42" s="691"/>
      <c r="HJJ42" s="691"/>
      <c r="HJK42" s="691"/>
      <c r="HJL42" s="691"/>
      <c r="HJM42" s="691"/>
      <c r="HJN42" s="691"/>
      <c r="HJO42" s="691"/>
      <c r="HJP42" s="691"/>
      <c r="HJQ42" s="691"/>
      <c r="HJR42" s="691"/>
      <c r="HJS42" s="691"/>
      <c r="HJT42" s="691"/>
      <c r="HJU42" s="691"/>
      <c r="HJV42" s="691"/>
      <c r="HJW42" s="691"/>
      <c r="HJX42" s="691"/>
      <c r="HJY42" s="691"/>
      <c r="HJZ42" s="691"/>
      <c r="HKA42" s="691"/>
      <c r="HKB42" s="691"/>
      <c r="HKC42" s="691"/>
      <c r="HKD42" s="691"/>
      <c r="HKE42" s="691"/>
      <c r="HKF42" s="691"/>
      <c r="HKG42" s="691"/>
      <c r="HKH42" s="691"/>
      <c r="HKI42" s="691"/>
      <c r="HKJ42" s="691"/>
      <c r="HKK42" s="691"/>
      <c r="HKL42" s="691"/>
      <c r="HKM42" s="691"/>
      <c r="HKN42" s="691"/>
      <c r="HKO42" s="691"/>
      <c r="HKP42" s="691"/>
      <c r="HKQ42" s="691"/>
      <c r="HKR42" s="691"/>
      <c r="HKS42" s="691"/>
      <c r="HKT42" s="691"/>
      <c r="HKU42" s="691"/>
      <c r="HKV42" s="691"/>
      <c r="HKW42" s="691"/>
      <c r="HKX42" s="691"/>
      <c r="HKY42" s="691"/>
      <c r="HKZ42" s="691"/>
      <c r="HLA42" s="691"/>
      <c r="HLB42" s="691"/>
      <c r="HLC42" s="691"/>
      <c r="HLD42" s="691"/>
      <c r="HLE42" s="691"/>
      <c r="HLF42" s="691"/>
      <c r="HLG42" s="691"/>
      <c r="HLH42" s="691"/>
      <c r="HLI42" s="691"/>
      <c r="HLJ42" s="691"/>
      <c r="HLK42" s="691"/>
      <c r="HLL42" s="691"/>
      <c r="HLM42" s="691"/>
      <c r="HLN42" s="691"/>
      <c r="HLO42" s="691"/>
      <c r="HLP42" s="691"/>
      <c r="HLQ42" s="691"/>
      <c r="HLR42" s="691"/>
      <c r="HLS42" s="691"/>
      <c r="HLT42" s="691"/>
      <c r="HLU42" s="691"/>
      <c r="HLV42" s="691"/>
      <c r="HLW42" s="691"/>
      <c r="HLX42" s="691"/>
      <c r="HLY42" s="691"/>
      <c r="HLZ42" s="691"/>
      <c r="HMA42" s="691"/>
      <c r="HMB42" s="691"/>
      <c r="HMC42" s="691"/>
      <c r="HMD42" s="691"/>
      <c r="HME42" s="691"/>
      <c r="HMF42" s="691"/>
      <c r="HMG42" s="691"/>
      <c r="HMH42" s="691"/>
      <c r="HMI42" s="691"/>
      <c r="HMJ42" s="691"/>
      <c r="HMK42" s="691"/>
      <c r="HML42" s="691"/>
      <c r="HMM42" s="691"/>
      <c r="HMN42" s="691"/>
      <c r="HMO42" s="691"/>
      <c r="HMP42" s="691"/>
      <c r="HMQ42" s="691"/>
      <c r="HMR42" s="691"/>
      <c r="HMS42" s="691"/>
      <c r="HMT42" s="691"/>
      <c r="HMU42" s="691"/>
      <c r="HMV42" s="691"/>
      <c r="HMW42" s="691"/>
      <c r="HMX42" s="691"/>
      <c r="HMY42" s="691"/>
      <c r="HMZ42" s="691"/>
      <c r="HNA42" s="691"/>
      <c r="HNB42" s="691"/>
      <c r="HNC42" s="691"/>
      <c r="HND42" s="691"/>
      <c r="HNE42" s="691"/>
      <c r="HNF42" s="691"/>
      <c r="HNG42" s="691"/>
      <c r="HNH42" s="691"/>
      <c r="HNI42" s="691"/>
      <c r="HNJ42" s="691"/>
      <c r="HNK42" s="691"/>
      <c r="HNL42" s="691"/>
      <c r="HNM42" s="691"/>
      <c r="HNN42" s="691"/>
      <c r="HNO42" s="691"/>
      <c r="HNP42" s="691"/>
      <c r="HNQ42" s="691"/>
      <c r="HNR42" s="691"/>
      <c r="HNS42" s="691"/>
      <c r="HNT42" s="691"/>
      <c r="HNU42" s="691"/>
      <c r="HNV42" s="691"/>
      <c r="HNW42" s="691"/>
      <c r="HNX42" s="691"/>
      <c r="HNY42" s="691"/>
      <c r="HNZ42" s="691"/>
      <c r="HOA42" s="691"/>
      <c r="HOB42" s="691"/>
      <c r="HOC42" s="691"/>
      <c r="HOD42" s="691"/>
      <c r="HOE42" s="691"/>
      <c r="HOF42" s="691"/>
      <c r="HOG42" s="691"/>
      <c r="HOH42" s="691"/>
      <c r="HOI42" s="691"/>
      <c r="HOJ42" s="691"/>
      <c r="HOK42" s="691"/>
      <c r="HOL42" s="691"/>
      <c r="HOM42" s="691"/>
      <c r="HON42" s="691"/>
      <c r="HOO42" s="691"/>
      <c r="HOP42" s="691"/>
      <c r="HOQ42" s="691"/>
      <c r="HOR42" s="691"/>
      <c r="HOS42" s="691"/>
      <c r="HOT42" s="691"/>
      <c r="HOU42" s="691"/>
      <c r="HOV42" s="691"/>
      <c r="HOW42" s="691"/>
      <c r="HOX42" s="691"/>
      <c r="HOY42" s="691"/>
      <c r="HOZ42" s="691"/>
      <c r="HPA42" s="691"/>
      <c r="HPB42" s="691"/>
      <c r="HPC42" s="691"/>
      <c r="HPD42" s="691"/>
      <c r="HPE42" s="691"/>
      <c r="HPF42" s="691"/>
      <c r="HPG42" s="691"/>
      <c r="HPH42" s="691"/>
      <c r="HPI42" s="691"/>
      <c r="HPJ42" s="691"/>
      <c r="HPK42" s="691"/>
      <c r="HPL42" s="691"/>
      <c r="HPM42" s="691"/>
      <c r="HPN42" s="691"/>
      <c r="HPO42" s="691"/>
      <c r="HPP42" s="691"/>
      <c r="HPQ42" s="691"/>
      <c r="HPR42" s="691"/>
      <c r="HPS42" s="691"/>
      <c r="HPT42" s="691"/>
      <c r="HPU42" s="691"/>
      <c r="HPV42" s="691"/>
      <c r="HPW42" s="691"/>
      <c r="HPX42" s="691"/>
      <c r="HPY42" s="691"/>
      <c r="HPZ42" s="691"/>
      <c r="HQA42" s="691"/>
      <c r="HQB42" s="691"/>
      <c r="HQC42" s="691"/>
      <c r="HQD42" s="691"/>
      <c r="HQE42" s="691"/>
      <c r="HQF42" s="691"/>
      <c r="HQG42" s="691"/>
      <c r="HQH42" s="691"/>
      <c r="HQI42" s="691"/>
      <c r="HQJ42" s="691"/>
      <c r="HQK42" s="691"/>
      <c r="HQL42" s="691"/>
      <c r="HQM42" s="691"/>
      <c r="HQN42" s="691"/>
      <c r="HQO42" s="691"/>
      <c r="HQP42" s="691"/>
      <c r="HQQ42" s="691"/>
      <c r="HQR42" s="691"/>
      <c r="HQS42" s="691"/>
      <c r="HQT42" s="691"/>
      <c r="HQU42" s="691"/>
      <c r="HQV42" s="691"/>
      <c r="HQW42" s="691"/>
      <c r="HQX42" s="691"/>
      <c r="HQY42" s="691"/>
      <c r="HQZ42" s="691"/>
      <c r="HRA42" s="691"/>
      <c r="HRB42" s="691"/>
      <c r="HRC42" s="691"/>
      <c r="HRD42" s="691"/>
      <c r="HRE42" s="691"/>
      <c r="HRF42" s="691"/>
      <c r="HRG42" s="691"/>
      <c r="HRH42" s="691"/>
      <c r="HRI42" s="691"/>
      <c r="HRJ42" s="691"/>
      <c r="HRK42" s="691"/>
      <c r="HRL42" s="691"/>
      <c r="HRM42" s="691"/>
      <c r="HRN42" s="691"/>
      <c r="HRO42" s="691"/>
      <c r="HRP42" s="691"/>
      <c r="HRQ42" s="691"/>
      <c r="HRR42" s="691"/>
      <c r="HRS42" s="691"/>
      <c r="HRT42" s="691"/>
      <c r="HRU42" s="691"/>
      <c r="HRV42" s="691"/>
      <c r="HRW42" s="691"/>
      <c r="HRX42" s="691"/>
      <c r="HRY42" s="691"/>
      <c r="HRZ42" s="691"/>
      <c r="HSA42" s="691"/>
      <c r="HSB42" s="691"/>
      <c r="HSC42" s="691"/>
      <c r="HSD42" s="691"/>
      <c r="HSE42" s="691"/>
      <c r="HSF42" s="691"/>
      <c r="HSG42" s="691"/>
      <c r="HSH42" s="691"/>
      <c r="HSI42" s="691"/>
      <c r="HSJ42" s="691"/>
      <c r="HSK42" s="691"/>
      <c r="HSL42" s="691"/>
      <c r="HSM42" s="691"/>
      <c r="HSN42" s="691"/>
      <c r="HSO42" s="691"/>
      <c r="HSP42" s="691"/>
      <c r="HSQ42" s="691"/>
      <c r="HSR42" s="691"/>
      <c r="HSS42" s="691"/>
      <c r="HST42" s="691"/>
      <c r="HSU42" s="691"/>
      <c r="HSV42" s="691"/>
      <c r="HSW42" s="691"/>
      <c r="HSX42" s="691"/>
      <c r="HSY42" s="691"/>
      <c r="HSZ42" s="691"/>
      <c r="HTA42" s="691"/>
      <c r="HTB42" s="691"/>
      <c r="HTC42" s="691"/>
      <c r="HTD42" s="691"/>
      <c r="HTE42" s="691"/>
      <c r="HTF42" s="691"/>
      <c r="HTG42" s="691"/>
      <c r="HTH42" s="691"/>
      <c r="HTI42" s="691"/>
      <c r="HTJ42" s="691"/>
      <c r="HTK42" s="691"/>
      <c r="HTL42" s="691"/>
      <c r="HTM42" s="691"/>
      <c r="HTN42" s="691"/>
      <c r="HTO42" s="691"/>
      <c r="HTP42" s="691"/>
      <c r="HTQ42" s="691"/>
      <c r="HTR42" s="691"/>
      <c r="HTS42" s="691"/>
      <c r="HTT42" s="691"/>
      <c r="HTU42" s="691"/>
      <c r="HTV42" s="691"/>
      <c r="HTW42" s="691"/>
      <c r="HTX42" s="691"/>
      <c r="HTY42" s="691"/>
      <c r="HTZ42" s="691"/>
      <c r="HUA42" s="691"/>
      <c r="HUB42" s="691"/>
      <c r="HUC42" s="691"/>
      <c r="HUD42" s="691"/>
      <c r="HUE42" s="691"/>
      <c r="HUF42" s="691"/>
      <c r="HUG42" s="691"/>
      <c r="HUH42" s="691"/>
      <c r="HUI42" s="691"/>
      <c r="HUJ42" s="691"/>
      <c r="HUK42" s="691"/>
      <c r="HUL42" s="691"/>
      <c r="HUM42" s="691"/>
      <c r="HUN42" s="691"/>
      <c r="HUO42" s="691"/>
      <c r="HUP42" s="691"/>
      <c r="HUQ42" s="691"/>
      <c r="HUR42" s="691"/>
      <c r="HUS42" s="691"/>
      <c r="HUT42" s="691"/>
      <c r="HUU42" s="691"/>
      <c r="HUV42" s="691"/>
      <c r="HUW42" s="691"/>
      <c r="HUX42" s="691"/>
      <c r="HUY42" s="691"/>
      <c r="HUZ42" s="691"/>
      <c r="HVA42" s="691"/>
      <c r="HVB42" s="691"/>
      <c r="HVC42" s="691"/>
      <c r="HVD42" s="691"/>
      <c r="HVE42" s="691"/>
      <c r="HVF42" s="691"/>
      <c r="HVG42" s="691"/>
      <c r="HVH42" s="691"/>
      <c r="HVI42" s="691"/>
      <c r="HVJ42" s="691"/>
      <c r="HVK42" s="691"/>
      <c r="HVL42" s="691"/>
      <c r="HVM42" s="691"/>
      <c r="HVN42" s="691"/>
      <c r="HVO42" s="691"/>
      <c r="HVP42" s="691"/>
      <c r="HVQ42" s="691"/>
      <c r="HVR42" s="691"/>
      <c r="HVS42" s="691"/>
      <c r="HVT42" s="691"/>
      <c r="HVU42" s="691"/>
      <c r="HVV42" s="691"/>
      <c r="HVW42" s="691"/>
      <c r="HVX42" s="691"/>
      <c r="HVY42" s="691"/>
      <c r="HVZ42" s="691"/>
      <c r="HWA42" s="691"/>
      <c r="HWB42" s="691"/>
      <c r="HWC42" s="691"/>
      <c r="HWD42" s="691"/>
      <c r="HWE42" s="691"/>
      <c r="HWF42" s="691"/>
      <c r="HWG42" s="691"/>
      <c r="HWH42" s="691"/>
      <c r="HWI42" s="691"/>
      <c r="HWJ42" s="691"/>
      <c r="HWK42" s="691"/>
      <c r="HWL42" s="691"/>
      <c r="HWM42" s="691"/>
      <c r="HWN42" s="691"/>
      <c r="HWO42" s="691"/>
      <c r="HWP42" s="691"/>
      <c r="HWQ42" s="691"/>
      <c r="HWR42" s="691"/>
      <c r="HWS42" s="691"/>
      <c r="HWT42" s="691"/>
      <c r="HWU42" s="691"/>
      <c r="HWV42" s="691"/>
      <c r="HWW42" s="691"/>
      <c r="HWX42" s="691"/>
      <c r="HWY42" s="691"/>
      <c r="HWZ42" s="691"/>
      <c r="HXA42" s="691"/>
      <c r="HXB42" s="691"/>
      <c r="HXC42" s="691"/>
      <c r="HXD42" s="691"/>
      <c r="HXE42" s="691"/>
      <c r="HXF42" s="691"/>
      <c r="HXG42" s="691"/>
      <c r="HXH42" s="691"/>
      <c r="HXI42" s="691"/>
      <c r="HXJ42" s="691"/>
      <c r="HXK42" s="691"/>
      <c r="HXL42" s="691"/>
      <c r="HXM42" s="691"/>
      <c r="HXN42" s="691"/>
      <c r="HXO42" s="691"/>
      <c r="HXP42" s="691"/>
      <c r="HXQ42" s="691"/>
      <c r="HXR42" s="691"/>
      <c r="HXS42" s="691"/>
      <c r="HXT42" s="691"/>
      <c r="HXU42" s="691"/>
      <c r="HXV42" s="691"/>
      <c r="HXW42" s="691"/>
      <c r="HXX42" s="691"/>
      <c r="HXY42" s="691"/>
      <c r="HXZ42" s="691"/>
      <c r="HYA42" s="691"/>
      <c r="HYB42" s="691"/>
      <c r="HYC42" s="691"/>
      <c r="HYD42" s="691"/>
      <c r="HYE42" s="691"/>
      <c r="HYF42" s="691"/>
      <c r="HYG42" s="691"/>
      <c r="HYH42" s="691"/>
      <c r="HYI42" s="691"/>
      <c r="HYJ42" s="691"/>
      <c r="HYK42" s="691"/>
      <c r="HYL42" s="691"/>
      <c r="HYM42" s="691"/>
      <c r="HYN42" s="691"/>
      <c r="HYO42" s="691"/>
      <c r="HYP42" s="691"/>
      <c r="HYQ42" s="691"/>
      <c r="HYR42" s="691"/>
      <c r="HYS42" s="691"/>
      <c r="HYT42" s="691"/>
      <c r="HYU42" s="691"/>
      <c r="HYV42" s="691"/>
      <c r="HYW42" s="691"/>
      <c r="HYX42" s="691"/>
      <c r="HYY42" s="691"/>
      <c r="HYZ42" s="691"/>
      <c r="HZA42" s="691"/>
      <c r="HZB42" s="691"/>
      <c r="HZC42" s="691"/>
      <c r="HZD42" s="691"/>
      <c r="HZE42" s="691"/>
      <c r="HZF42" s="691"/>
      <c r="HZG42" s="691"/>
      <c r="HZH42" s="691"/>
      <c r="HZI42" s="691"/>
      <c r="HZJ42" s="691"/>
      <c r="HZK42" s="691"/>
      <c r="HZL42" s="691"/>
      <c r="HZM42" s="691"/>
      <c r="HZN42" s="691"/>
      <c r="HZO42" s="691"/>
      <c r="HZP42" s="691"/>
      <c r="HZQ42" s="691"/>
      <c r="HZR42" s="691"/>
      <c r="HZS42" s="691"/>
      <c r="HZT42" s="691"/>
      <c r="HZU42" s="691"/>
      <c r="HZV42" s="691"/>
      <c r="HZW42" s="691"/>
      <c r="HZX42" s="691"/>
      <c r="HZY42" s="691"/>
      <c r="HZZ42" s="691"/>
      <c r="IAA42" s="691"/>
      <c r="IAB42" s="691"/>
      <c r="IAC42" s="691"/>
      <c r="IAD42" s="691"/>
      <c r="IAE42" s="691"/>
      <c r="IAF42" s="691"/>
      <c r="IAG42" s="691"/>
      <c r="IAH42" s="691"/>
      <c r="IAI42" s="691"/>
      <c r="IAJ42" s="691"/>
      <c r="IAK42" s="691"/>
      <c r="IAL42" s="691"/>
      <c r="IAM42" s="691"/>
      <c r="IAN42" s="691"/>
      <c r="IAO42" s="691"/>
      <c r="IAP42" s="691"/>
      <c r="IAQ42" s="691"/>
      <c r="IAR42" s="691"/>
      <c r="IAS42" s="691"/>
      <c r="IAT42" s="691"/>
      <c r="IAU42" s="691"/>
      <c r="IAV42" s="691"/>
      <c r="IAW42" s="691"/>
      <c r="IAX42" s="691"/>
      <c r="IAY42" s="691"/>
      <c r="IAZ42" s="691"/>
      <c r="IBA42" s="691"/>
      <c r="IBB42" s="691"/>
      <c r="IBC42" s="691"/>
      <c r="IBD42" s="691"/>
      <c r="IBE42" s="691"/>
      <c r="IBF42" s="691"/>
      <c r="IBG42" s="691"/>
      <c r="IBH42" s="691"/>
      <c r="IBI42" s="691"/>
      <c r="IBJ42" s="691"/>
      <c r="IBK42" s="691"/>
      <c r="IBL42" s="691"/>
      <c r="IBM42" s="691"/>
      <c r="IBN42" s="691"/>
      <c r="IBO42" s="691"/>
      <c r="IBP42" s="691"/>
      <c r="IBQ42" s="691"/>
      <c r="IBR42" s="691"/>
      <c r="IBS42" s="691"/>
      <c r="IBT42" s="691"/>
      <c r="IBU42" s="691"/>
      <c r="IBV42" s="691"/>
      <c r="IBW42" s="691"/>
      <c r="IBX42" s="691"/>
      <c r="IBY42" s="691"/>
      <c r="IBZ42" s="691"/>
      <c r="ICA42" s="691"/>
      <c r="ICB42" s="691"/>
      <c r="ICC42" s="691"/>
      <c r="ICD42" s="691"/>
      <c r="ICE42" s="691"/>
      <c r="ICF42" s="691"/>
      <c r="ICG42" s="691"/>
      <c r="ICH42" s="691"/>
      <c r="ICI42" s="691"/>
      <c r="ICJ42" s="691"/>
      <c r="ICK42" s="691"/>
      <c r="ICL42" s="691"/>
      <c r="ICM42" s="691"/>
      <c r="ICN42" s="691"/>
      <c r="ICO42" s="691"/>
      <c r="ICP42" s="691"/>
      <c r="ICQ42" s="691"/>
      <c r="ICR42" s="691"/>
      <c r="ICS42" s="691"/>
      <c r="ICT42" s="691"/>
      <c r="ICU42" s="691"/>
      <c r="ICV42" s="691"/>
      <c r="ICW42" s="691"/>
      <c r="ICX42" s="691"/>
      <c r="ICY42" s="691"/>
      <c r="ICZ42" s="691"/>
      <c r="IDA42" s="691"/>
      <c r="IDB42" s="691"/>
      <c r="IDC42" s="691"/>
      <c r="IDD42" s="691"/>
      <c r="IDE42" s="691"/>
      <c r="IDF42" s="691"/>
      <c r="IDG42" s="691"/>
      <c r="IDH42" s="691"/>
      <c r="IDI42" s="691"/>
      <c r="IDJ42" s="691"/>
      <c r="IDK42" s="691"/>
      <c r="IDL42" s="691"/>
      <c r="IDM42" s="691"/>
      <c r="IDN42" s="691"/>
      <c r="IDO42" s="691"/>
      <c r="IDP42" s="691"/>
      <c r="IDQ42" s="691"/>
      <c r="IDR42" s="691"/>
      <c r="IDS42" s="691"/>
      <c r="IDT42" s="691"/>
      <c r="IDU42" s="691"/>
      <c r="IDV42" s="691"/>
      <c r="IDW42" s="691"/>
      <c r="IDX42" s="691"/>
      <c r="IDY42" s="691"/>
      <c r="IDZ42" s="691"/>
      <c r="IEA42" s="691"/>
      <c r="IEB42" s="691"/>
      <c r="IEC42" s="691"/>
      <c r="IED42" s="691"/>
      <c r="IEE42" s="691"/>
      <c r="IEF42" s="691"/>
      <c r="IEG42" s="691"/>
      <c r="IEH42" s="691"/>
      <c r="IEI42" s="691"/>
      <c r="IEJ42" s="691"/>
      <c r="IEK42" s="691"/>
      <c r="IEL42" s="691"/>
      <c r="IEM42" s="691"/>
      <c r="IEN42" s="691"/>
      <c r="IEO42" s="691"/>
      <c r="IEP42" s="691"/>
      <c r="IEQ42" s="691"/>
      <c r="IER42" s="691"/>
      <c r="IES42" s="691"/>
      <c r="IET42" s="691"/>
      <c r="IEU42" s="691"/>
      <c r="IEV42" s="691"/>
      <c r="IEW42" s="691"/>
      <c r="IEX42" s="691"/>
      <c r="IEY42" s="691"/>
      <c r="IEZ42" s="691"/>
      <c r="IFA42" s="691"/>
      <c r="IFB42" s="691"/>
      <c r="IFC42" s="691"/>
      <c r="IFD42" s="691"/>
      <c r="IFE42" s="691"/>
      <c r="IFF42" s="691"/>
      <c r="IFG42" s="691"/>
      <c r="IFH42" s="691"/>
      <c r="IFI42" s="691"/>
      <c r="IFJ42" s="691"/>
      <c r="IFK42" s="691"/>
      <c r="IFL42" s="691"/>
      <c r="IFM42" s="691"/>
      <c r="IFN42" s="691"/>
      <c r="IFO42" s="691"/>
      <c r="IFP42" s="691"/>
      <c r="IFQ42" s="691"/>
      <c r="IFR42" s="691"/>
      <c r="IFS42" s="691"/>
      <c r="IFT42" s="691"/>
      <c r="IFU42" s="691"/>
      <c r="IFV42" s="691"/>
      <c r="IFW42" s="691"/>
      <c r="IFX42" s="691"/>
      <c r="IFY42" s="691"/>
      <c r="IFZ42" s="691"/>
      <c r="IGA42" s="691"/>
      <c r="IGB42" s="691"/>
      <c r="IGC42" s="691"/>
      <c r="IGD42" s="691"/>
      <c r="IGE42" s="691"/>
      <c r="IGF42" s="691"/>
      <c r="IGG42" s="691"/>
      <c r="IGH42" s="691"/>
      <c r="IGI42" s="691"/>
      <c r="IGJ42" s="691"/>
      <c r="IGK42" s="691"/>
      <c r="IGL42" s="691"/>
      <c r="IGM42" s="691"/>
      <c r="IGN42" s="691"/>
      <c r="IGO42" s="691"/>
      <c r="IGP42" s="691"/>
      <c r="IGQ42" s="691"/>
      <c r="IGR42" s="691"/>
      <c r="IGS42" s="691"/>
      <c r="IGT42" s="691"/>
      <c r="IGU42" s="691"/>
      <c r="IGV42" s="691"/>
      <c r="IGW42" s="691"/>
      <c r="IGX42" s="691"/>
      <c r="IGY42" s="691"/>
      <c r="IGZ42" s="691"/>
      <c r="IHA42" s="691"/>
      <c r="IHB42" s="691"/>
      <c r="IHC42" s="691"/>
      <c r="IHD42" s="691"/>
      <c r="IHE42" s="691"/>
      <c r="IHF42" s="691"/>
      <c r="IHG42" s="691"/>
      <c r="IHH42" s="691"/>
      <c r="IHI42" s="691"/>
      <c r="IHJ42" s="691"/>
      <c r="IHK42" s="691"/>
      <c r="IHL42" s="691"/>
      <c r="IHM42" s="691"/>
      <c r="IHN42" s="691"/>
      <c r="IHO42" s="691"/>
      <c r="IHP42" s="691"/>
      <c r="IHQ42" s="691"/>
      <c r="IHR42" s="691"/>
      <c r="IHS42" s="691"/>
      <c r="IHT42" s="691"/>
      <c r="IHU42" s="691"/>
      <c r="IHV42" s="691"/>
      <c r="IHW42" s="691"/>
      <c r="IHX42" s="691"/>
      <c r="IHY42" s="691"/>
      <c r="IHZ42" s="691"/>
      <c r="IIA42" s="691"/>
      <c r="IIB42" s="691"/>
      <c r="IIC42" s="691"/>
      <c r="IID42" s="691"/>
      <c r="IIE42" s="691"/>
      <c r="IIF42" s="691"/>
      <c r="IIG42" s="691"/>
      <c r="IIH42" s="691"/>
      <c r="III42" s="691"/>
      <c r="IIJ42" s="691"/>
      <c r="IIK42" s="691"/>
      <c r="IIL42" s="691"/>
      <c r="IIM42" s="691"/>
      <c r="IIN42" s="691"/>
      <c r="IIO42" s="691"/>
      <c r="IIP42" s="691"/>
      <c r="IIQ42" s="691"/>
      <c r="IIR42" s="691"/>
      <c r="IIS42" s="691"/>
      <c r="IIT42" s="691"/>
      <c r="IIU42" s="691"/>
      <c r="IIV42" s="691"/>
      <c r="IIW42" s="691"/>
      <c r="IIX42" s="691"/>
      <c r="IIY42" s="691"/>
      <c r="IIZ42" s="691"/>
      <c r="IJA42" s="691"/>
      <c r="IJB42" s="691"/>
      <c r="IJC42" s="691"/>
      <c r="IJD42" s="691"/>
      <c r="IJE42" s="691"/>
      <c r="IJF42" s="691"/>
      <c r="IJG42" s="691"/>
      <c r="IJH42" s="691"/>
      <c r="IJI42" s="691"/>
      <c r="IJJ42" s="691"/>
      <c r="IJK42" s="691"/>
      <c r="IJL42" s="691"/>
      <c r="IJM42" s="691"/>
      <c r="IJN42" s="691"/>
      <c r="IJO42" s="691"/>
      <c r="IJP42" s="691"/>
      <c r="IJQ42" s="691"/>
      <c r="IJR42" s="691"/>
      <c r="IJS42" s="691"/>
      <c r="IJT42" s="691"/>
      <c r="IJU42" s="691"/>
      <c r="IJV42" s="691"/>
      <c r="IJW42" s="691"/>
      <c r="IJX42" s="691"/>
      <c r="IJY42" s="691"/>
      <c r="IJZ42" s="691"/>
      <c r="IKA42" s="691"/>
      <c r="IKB42" s="691"/>
      <c r="IKC42" s="691"/>
      <c r="IKD42" s="691"/>
      <c r="IKE42" s="691"/>
      <c r="IKF42" s="691"/>
      <c r="IKG42" s="691"/>
      <c r="IKH42" s="691"/>
      <c r="IKI42" s="691"/>
      <c r="IKJ42" s="691"/>
      <c r="IKK42" s="691"/>
      <c r="IKL42" s="691"/>
      <c r="IKM42" s="691"/>
      <c r="IKN42" s="691"/>
      <c r="IKO42" s="691"/>
      <c r="IKP42" s="691"/>
      <c r="IKQ42" s="691"/>
      <c r="IKR42" s="691"/>
      <c r="IKS42" s="691"/>
      <c r="IKT42" s="691"/>
      <c r="IKU42" s="691"/>
      <c r="IKV42" s="691"/>
      <c r="IKW42" s="691"/>
      <c r="IKX42" s="691"/>
      <c r="IKY42" s="691"/>
      <c r="IKZ42" s="691"/>
      <c r="ILA42" s="691"/>
      <c r="ILB42" s="691"/>
      <c r="ILC42" s="691"/>
      <c r="ILD42" s="691"/>
      <c r="ILE42" s="691"/>
      <c r="ILF42" s="691"/>
      <c r="ILG42" s="691"/>
      <c r="ILH42" s="691"/>
      <c r="ILI42" s="691"/>
      <c r="ILJ42" s="691"/>
      <c r="ILK42" s="691"/>
      <c r="ILL42" s="691"/>
      <c r="ILM42" s="691"/>
      <c r="ILN42" s="691"/>
      <c r="ILO42" s="691"/>
      <c r="ILP42" s="691"/>
      <c r="ILQ42" s="691"/>
      <c r="ILR42" s="691"/>
      <c r="ILS42" s="691"/>
      <c r="ILT42" s="691"/>
      <c r="ILU42" s="691"/>
      <c r="ILV42" s="691"/>
      <c r="ILW42" s="691"/>
      <c r="ILX42" s="691"/>
      <c r="ILY42" s="691"/>
      <c r="ILZ42" s="691"/>
      <c r="IMA42" s="691"/>
      <c r="IMB42" s="691"/>
      <c r="IMC42" s="691"/>
      <c r="IMD42" s="691"/>
      <c r="IME42" s="691"/>
      <c r="IMF42" s="691"/>
      <c r="IMG42" s="691"/>
      <c r="IMH42" s="691"/>
      <c r="IMI42" s="691"/>
      <c r="IMJ42" s="691"/>
      <c r="IMK42" s="691"/>
      <c r="IML42" s="691"/>
      <c r="IMM42" s="691"/>
      <c r="IMN42" s="691"/>
      <c r="IMO42" s="691"/>
      <c r="IMP42" s="691"/>
      <c r="IMQ42" s="691"/>
      <c r="IMR42" s="691"/>
      <c r="IMS42" s="691"/>
      <c r="IMT42" s="691"/>
      <c r="IMU42" s="691"/>
      <c r="IMV42" s="691"/>
      <c r="IMW42" s="691"/>
      <c r="IMX42" s="691"/>
      <c r="IMY42" s="691"/>
      <c r="IMZ42" s="691"/>
      <c r="INA42" s="691"/>
      <c r="INB42" s="691"/>
      <c r="INC42" s="691"/>
      <c r="IND42" s="691"/>
      <c r="INE42" s="691"/>
      <c r="INF42" s="691"/>
      <c r="ING42" s="691"/>
      <c r="INH42" s="691"/>
      <c r="INI42" s="691"/>
      <c r="INJ42" s="691"/>
      <c r="INK42" s="691"/>
      <c r="INL42" s="691"/>
      <c r="INM42" s="691"/>
      <c r="INN42" s="691"/>
      <c r="INO42" s="691"/>
      <c r="INP42" s="691"/>
      <c r="INQ42" s="691"/>
      <c r="INR42" s="691"/>
      <c r="INS42" s="691"/>
      <c r="INT42" s="691"/>
      <c r="INU42" s="691"/>
      <c r="INV42" s="691"/>
      <c r="INW42" s="691"/>
      <c r="INX42" s="691"/>
      <c r="INY42" s="691"/>
      <c r="INZ42" s="691"/>
      <c r="IOA42" s="691"/>
      <c r="IOB42" s="691"/>
      <c r="IOC42" s="691"/>
      <c r="IOD42" s="691"/>
      <c r="IOE42" s="691"/>
      <c r="IOF42" s="691"/>
      <c r="IOG42" s="691"/>
      <c r="IOH42" s="691"/>
      <c r="IOI42" s="691"/>
      <c r="IOJ42" s="691"/>
      <c r="IOK42" s="691"/>
      <c r="IOL42" s="691"/>
      <c r="IOM42" s="691"/>
      <c r="ION42" s="691"/>
      <c r="IOO42" s="691"/>
      <c r="IOP42" s="691"/>
      <c r="IOQ42" s="691"/>
      <c r="IOR42" s="691"/>
      <c r="IOS42" s="691"/>
      <c r="IOT42" s="691"/>
      <c r="IOU42" s="691"/>
      <c r="IOV42" s="691"/>
      <c r="IOW42" s="691"/>
      <c r="IOX42" s="691"/>
      <c r="IOY42" s="691"/>
      <c r="IOZ42" s="691"/>
      <c r="IPA42" s="691"/>
      <c r="IPB42" s="691"/>
      <c r="IPC42" s="691"/>
      <c r="IPD42" s="691"/>
      <c r="IPE42" s="691"/>
      <c r="IPF42" s="691"/>
      <c r="IPG42" s="691"/>
      <c r="IPH42" s="691"/>
      <c r="IPI42" s="691"/>
      <c r="IPJ42" s="691"/>
      <c r="IPK42" s="691"/>
      <c r="IPL42" s="691"/>
      <c r="IPM42" s="691"/>
      <c r="IPN42" s="691"/>
      <c r="IPO42" s="691"/>
      <c r="IPP42" s="691"/>
      <c r="IPQ42" s="691"/>
      <c r="IPR42" s="691"/>
      <c r="IPS42" s="691"/>
      <c r="IPT42" s="691"/>
      <c r="IPU42" s="691"/>
      <c r="IPV42" s="691"/>
      <c r="IPW42" s="691"/>
      <c r="IPX42" s="691"/>
      <c r="IPY42" s="691"/>
      <c r="IPZ42" s="691"/>
      <c r="IQA42" s="691"/>
      <c r="IQB42" s="691"/>
      <c r="IQC42" s="691"/>
      <c r="IQD42" s="691"/>
      <c r="IQE42" s="691"/>
      <c r="IQF42" s="691"/>
      <c r="IQG42" s="691"/>
      <c r="IQH42" s="691"/>
      <c r="IQI42" s="691"/>
      <c r="IQJ42" s="691"/>
      <c r="IQK42" s="691"/>
      <c r="IQL42" s="691"/>
      <c r="IQM42" s="691"/>
      <c r="IQN42" s="691"/>
      <c r="IQO42" s="691"/>
      <c r="IQP42" s="691"/>
      <c r="IQQ42" s="691"/>
      <c r="IQR42" s="691"/>
      <c r="IQS42" s="691"/>
      <c r="IQT42" s="691"/>
      <c r="IQU42" s="691"/>
      <c r="IQV42" s="691"/>
      <c r="IQW42" s="691"/>
      <c r="IQX42" s="691"/>
      <c r="IQY42" s="691"/>
      <c r="IQZ42" s="691"/>
      <c r="IRA42" s="691"/>
      <c r="IRB42" s="691"/>
      <c r="IRC42" s="691"/>
      <c r="IRD42" s="691"/>
      <c r="IRE42" s="691"/>
      <c r="IRF42" s="691"/>
      <c r="IRG42" s="691"/>
      <c r="IRH42" s="691"/>
      <c r="IRI42" s="691"/>
      <c r="IRJ42" s="691"/>
      <c r="IRK42" s="691"/>
      <c r="IRL42" s="691"/>
      <c r="IRM42" s="691"/>
      <c r="IRN42" s="691"/>
      <c r="IRO42" s="691"/>
      <c r="IRP42" s="691"/>
      <c r="IRQ42" s="691"/>
      <c r="IRR42" s="691"/>
      <c r="IRS42" s="691"/>
      <c r="IRT42" s="691"/>
      <c r="IRU42" s="691"/>
      <c r="IRV42" s="691"/>
      <c r="IRW42" s="691"/>
      <c r="IRX42" s="691"/>
      <c r="IRY42" s="691"/>
      <c r="IRZ42" s="691"/>
      <c r="ISA42" s="691"/>
      <c r="ISB42" s="691"/>
      <c r="ISC42" s="691"/>
      <c r="ISD42" s="691"/>
      <c r="ISE42" s="691"/>
      <c r="ISF42" s="691"/>
      <c r="ISG42" s="691"/>
      <c r="ISH42" s="691"/>
      <c r="ISI42" s="691"/>
      <c r="ISJ42" s="691"/>
      <c r="ISK42" s="691"/>
      <c r="ISL42" s="691"/>
      <c r="ISM42" s="691"/>
      <c r="ISN42" s="691"/>
      <c r="ISO42" s="691"/>
      <c r="ISP42" s="691"/>
      <c r="ISQ42" s="691"/>
      <c r="ISR42" s="691"/>
      <c r="ISS42" s="691"/>
      <c r="IST42" s="691"/>
      <c r="ISU42" s="691"/>
      <c r="ISV42" s="691"/>
      <c r="ISW42" s="691"/>
      <c r="ISX42" s="691"/>
      <c r="ISY42" s="691"/>
      <c r="ISZ42" s="691"/>
      <c r="ITA42" s="691"/>
      <c r="ITB42" s="691"/>
      <c r="ITC42" s="691"/>
      <c r="ITD42" s="691"/>
      <c r="ITE42" s="691"/>
      <c r="ITF42" s="691"/>
      <c r="ITG42" s="691"/>
      <c r="ITH42" s="691"/>
      <c r="ITI42" s="691"/>
      <c r="ITJ42" s="691"/>
      <c r="ITK42" s="691"/>
      <c r="ITL42" s="691"/>
      <c r="ITM42" s="691"/>
      <c r="ITN42" s="691"/>
      <c r="ITO42" s="691"/>
      <c r="ITP42" s="691"/>
      <c r="ITQ42" s="691"/>
      <c r="ITR42" s="691"/>
      <c r="ITS42" s="691"/>
      <c r="ITT42" s="691"/>
      <c r="ITU42" s="691"/>
      <c r="ITV42" s="691"/>
      <c r="ITW42" s="691"/>
      <c r="ITX42" s="691"/>
      <c r="ITY42" s="691"/>
      <c r="ITZ42" s="691"/>
      <c r="IUA42" s="691"/>
      <c r="IUB42" s="691"/>
      <c r="IUC42" s="691"/>
      <c r="IUD42" s="691"/>
      <c r="IUE42" s="691"/>
      <c r="IUF42" s="691"/>
      <c r="IUG42" s="691"/>
      <c r="IUH42" s="691"/>
      <c r="IUI42" s="691"/>
      <c r="IUJ42" s="691"/>
      <c r="IUK42" s="691"/>
      <c r="IUL42" s="691"/>
      <c r="IUM42" s="691"/>
      <c r="IUN42" s="691"/>
      <c r="IUO42" s="691"/>
      <c r="IUP42" s="691"/>
      <c r="IUQ42" s="691"/>
      <c r="IUR42" s="691"/>
      <c r="IUS42" s="691"/>
      <c r="IUT42" s="691"/>
      <c r="IUU42" s="691"/>
      <c r="IUV42" s="691"/>
      <c r="IUW42" s="691"/>
      <c r="IUX42" s="691"/>
      <c r="IUY42" s="691"/>
      <c r="IUZ42" s="691"/>
      <c r="IVA42" s="691"/>
      <c r="IVB42" s="691"/>
      <c r="IVC42" s="691"/>
      <c r="IVD42" s="691"/>
      <c r="IVE42" s="691"/>
      <c r="IVF42" s="691"/>
      <c r="IVG42" s="691"/>
      <c r="IVH42" s="691"/>
      <c r="IVI42" s="691"/>
      <c r="IVJ42" s="691"/>
      <c r="IVK42" s="691"/>
      <c r="IVL42" s="691"/>
      <c r="IVM42" s="691"/>
      <c r="IVN42" s="691"/>
      <c r="IVO42" s="691"/>
      <c r="IVP42" s="691"/>
      <c r="IVQ42" s="691"/>
      <c r="IVR42" s="691"/>
      <c r="IVS42" s="691"/>
      <c r="IVT42" s="691"/>
      <c r="IVU42" s="691"/>
      <c r="IVV42" s="691"/>
      <c r="IVW42" s="691"/>
      <c r="IVX42" s="691"/>
      <c r="IVY42" s="691"/>
      <c r="IVZ42" s="691"/>
      <c r="IWA42" s="691"/>
      <c r="IWB42" s="691"/>
      <c r="IWC42" s="691"/>
      <c r="IWD42" s="691"/>
      <c r="IWE42" s="691"/>
      <c r="IWF42" s="691"/>
      <c r="IWG42" s="691"/>
      <c r="IWH42" s="691"/>
      <c r="IWI42" s="691"/>
      <c r="IWJ42" s="691"/>
      <c r="IWK42" s="691"/>
      <c r="IWL42" s="691"/>
      <c r="IWM42" s="691"/>
      <c r="IWN42" s="691"/>
      <c r="IWO42" s="691"/>
      <c r="IWP42" s="691"/>
      <c r="IWQ42" s="691"/>
      <c r="IWR42" s="691"/>
      <c r="IWS42" s="691"/>
      <c r="IWT42" s="691"/>
      <c r="IWU42" s="691"/>
      <c r="IWV42" s="691"/>
      <c r="IWW42" s="691"/>
      <c r="IWX42" s="691"/>
      <c r="IWY42" s="691"/>
      <c r="IWZ42" s="691"/>
      <c r="IXA42" s="691"/>
      <c r="IXB42" s="691"/>
      <c r="IXC42" s="691"/>
      <c r="IXD42" s="691"/>
      <c r="IXE42" s="691"/>
      <c r="IXF42" s="691"/>
      <c r="IXG42" s="691"/>
      <c r="IXH42" s="691"/>
      <c r="IXI42" s="691"/>
      <c r="IXJ42" s="691"/>
      <c r="IXK42" s="691"/>
      <c r="IXL42" s="691"/>
      <c r="IXM42" s="691"/>
      <c r="IXN42" s="691"/>
      <c r="IXO42" s="691"/>
      <c r="IXP42" s="691"/>
      <c r="IXQ42" s="691"/>
      <c r="IXR42" s="691"/>
      <c r="IXS42" s="691"/>
      <c r="IXT42" s="691"/>
      <c r="IXU42" s="691"/>
      <c r="IXV42" s="691"/>
      <c r="IXW42" s="691"/>
      <c r="IXX42" s="691"/>
      <c r="IXY42" s="691"/>
      <c r="IXZ42" s="691"/>
      <c r="IYA42" s="691"/>
      <c r="IYB42" s="691"/>
      <c r="IYC42" s="691"/>
      <c r="IYD42" s="691"/>
      <c r="IYE42" s="691"/>
      <c r="IYF42" s="691"/>
      <c r="IYG42" s="691"/>
      <c r="IYH42" s="691"/>
      <c r="IYI42" s="691"/>
      <c r="IYJ42" s="691"/>
      <c r="IYK42" s="691"/>
      <c r="IYL42" s="691"/>
      <c r="IYM42" s="691"/>
      <c r="IYN42" s="691"/>
      <c r="IYO42" s="691"/>
      <c r="IYP42" s="691"/>
      <c r="IYQ42" s="691"/>
      <c r="IYR42" s="691"/>
      <c r="IYS42" s="691"/>
      <c r="IYT42" s="691"/>
      <c r="IYU42" s="691"/>
      <c r="IYV42" s="691"/>
      <c r="IYW42" s="691"/>
      <c r="IYX42" s="691"/>
      <c r="IYY42" s="691"/>
      <c r="IYZ42" s="691"/>
      <c r="IZA42" s="691"/>
      <c r="IZB42" s="691"/>
      <c r="IZC42" s="691"/>
      <c r="IZD42" s="691"/>
      <c r="IZE42" s="691"/>
      <c r="IZF42" s="691"/>
      <c r="IZG42" s="691"/>
      <c r="IZH42" s="691"/>
      <c r="IZI42" s="691"/>
      <c r="IZJ42" s="691"/>
      <c r="IZK42" s="691"/>
      <c r="IZL42" s="691"/>
      <c r="IZM42" s="691"/>
      <c r="IZN42" s="691"/>
      <c r="IZO42" s="691"/>
      <c r="IZP42" s="691"/>
      <c r="IZQ42" s="691"/>
      <c r="IZR42" s="691"/>
      <c r="IZS42" s="691"/>
      <c r="IZT42" s="691"/>
      <c r="IZU42" s="691"/>
      <c r="IZV42" s="691"/>
      <c r="IZW42" s="691"/>
      <c r="IZX42" s="691"/>
      <c r="IZY42" s="691"/>
      <c r="IZZ42" s="691"/>
      <c r="JAA42" s="691"/>
      <c r="JAB42" s="691"/>
      <c r="JAC42" s="691"/>
      <c r="JAD42" s="691"/>
      <c r="JAE42" s="691"/>
      <c r="JAF42" s="691"/>
      <c r="JAG42" s="691"/>
      <c r="JAH42" s="691"/>
      <c r="JAI42" s="691"/>
      <c r="JAJ42" s="691"/>
      <c r="JAK42" s="691"/>
      <c r="JAL42" s="691"/>
      <c r="JAM42" s="691"/>
      <c r="JAN42" s="691"/>
      <c r="JAO42" s="691"/>
      <c r="JAP42" s="691"/>
      <c r="JAQ42" s="691"/>
      <c r="JAR42" s="691"/>
      <c r="JAS42" s="691"/>
      <c r="JAT42" s="691"/>
      <c r="JAU42" s="691"/>
      <c r="JAV42" s="691"/>
      <c r="JAW42" s="691"/>
      <c r="JAX42" s="691"/>
      <c r="JAY42" s="691"/>
      <c r="JAZ42" s="691"/>
      <c r="JBA42" s="691"/>
      <c r="JBB42" s="691"/>
      <c r="JBC42" s="691"/>
      <c r="JBD42" s="691"/>
      <c r="JBE42" s="691"/>
      <c r="JBF42" s="691"/>
      <c r="JBG42" s="691"/>
      <c r="JBH42" s="691"/>
      <c r="JBI42" s="691"/>
      <c r="JBJ42" s="691"/>
      <c r="JBK42" s="691"/>
      <c r="JBL42" s="691"/>
      <c r="JBM42" s="691"/>
      <c r="JBN42" s="691"/>
      <c r="JBO42" s="691"/>
      <c r="JBP42" s="691"/>
      <c r="JBQ42" s="691"/>
      <c r="JBR42" s="691"/>
      <c r="JBS42" s="691"/>
      <c r="JBT42" s="691"/>
      <c r="JBU42" s="691"/>
      <c r="JBV42" s="691"/>
      <c r="JBW42" s="691"/>
      <c r="JBX42" s="691"/>
      <c r="JBY42" s="691"/>
      <c r="JBZ42" s="691"/>
      <c r="JCA42" s="691"/>
      <c r="JCB42" s="691"/>
      <c r="JCC42" s="691"/>
      <c r="JCD42" s="691"/>
      <c r="JCE42" s="691"/>
      <c r="JCF42" s="691"/>
      <c r="JCG42" s="691"/>
      <c r="JCH42" s="691"/>
      <c r="JCI42" s="691"/>
      <c r="JCJ42" s="691"/>
      <c r="JCK42" s="691"/>
      <c r="JCL42" s="691"/>
      <c r="JCM42" s="691"/>
      <c r="JCN42" s="691"/>
      <c r="JCO42" s="691"/>
      <c r="JCP42" s="691"/>
      <c r="JCQ42" s="691"/>
      <c r="JCR42" s="691"/>
      <c r="JCS42" s="691"/>
      <c r="JCT42" s="691"/>
      <c r="JCU42" s="691"/>
      <c r="JCV42" s="691"/>
      <c r="JCW42" s="691"/>
      <c r="JCX42" s="691"/>
      <c r="JCY42" s="691"/>
      <c r="JCZ42" s="691"/>
      <c r="JDA42" s="691"/>
      <c r="JDB42" s="691"/>
      <c r="JDC42" s="691"/>
      <c r="JDD42" s="691"/>
      <c r="JDE42" s="691"/>
      <c r="JDF42" s="691"/>
      <c r="JDG42" s="691"/>
      <c r="JDH42" s="691"/>
      <c r="JDI42" s="691"/>
      <c r="JDJ42" s="691"/>
      <c r="JDK42" s="691"/>
      <c r="JDL42" s="691"/>
      <c r="JDM42" s="691"/>
      <c r="JDN42" s="691"/>
      <c r="JDO42" s="691"/>
      <c r="JDP42" s="691"/>
      <c r="JDQ42" s="691"/>
      <c r="JDR42" s="691"/>
      <c r="JDS42" s="691"/>
      <c r="JDT42" s="691"/>
      <c r="JDU42" s="691"/>
      <c r="JDV42" s="691"/>
      <c r="JDW42" s="691"/>
      <c r="JDX42" s="691"/>
      <c r="JDY42" s="691"/>
      <c r="JDZ42" s="691"/>
      <c r="JEA42" s="691"/>
      <c r="JEB42" s="691"/>
      <c r="JEC42" s="691"/>
      <c r="JED42" s="691"/>
      <c r="JEE42" s="691"/>
      <c r="JEF42" s="691"/>
      <c r="JEG42" s="691"/>
      <c r="JEH42" s="691"/>
      <c r="JEI42" s="691"/>
      <c r="JEJ42" s="691"/>
      <c r="JEK42" s="691"/>
      <c r="JEL42" s="691"/>
      <c r="JEM42" s="691"/>
      <c r="JEN42" s="691"/>
      <c r="JEO42" s="691"/>
      <c r="JEP42" s="691"/>
      <c r="JEQ42" s="691"/>
      <c r="JER42" s="691"/>
      <c r="JES42" s="691"/>
      <c r="JET42" s="691"/>
      <c r="JEU42" s="691"/>
      <c r="JEV42" s="691"/>
      <c r="JEW42" s="691"/>
      <c r="JEX42" s="691"/>
      <c r="JEY42" s="691"/>
      <c r="JEZ42" s="691"/>
      <c r="JFA42" s="691"/>
      <c r="JFB42" s="691"/>
      <c r="JFC42" s="691"/>
      <c r="JFD42" s="691"/>
      <c r="JFE42" s="691"/>
      <c r="JFF42" s="691"/>
      <c r="JFG42" s="691"/>
      <c r="JFH42" s="691"/>
      <c r="JFI42" s="691"/>
      <c r="JFJ42" s="691"/>
      <c r="JFK42" s="691"/>
      <c r="JFL42" s="691"/>
      <c r="JFM42" s="691"/>
      <c r="JFN42" s="691"/>
      <c r="JFO42" s="691"/>
      <c r="JFP42" s="691"/>
      <c r="JFQ42" s="691"/>
      <c r="JFR42" s="691"/>
      <c r="JFS42" s="691"/>
      <c r="JFT42" s="691"/>
      <c r="JFU42" s="691"/>
      <c r="JFV42" s="691"/>
      <c r="JFW42" s="691"/>
      <c r="JFX42" s="691"/>
      <c r="JFY42" s="691"/>
      <c r="JFZ42" s="691"/>
      <c r="JGA42" s="691"/>
      <c r="JGB42" s="691"/>
      <c r="JGC42" s="691"/>
      <c r="JGD42" s="691"/>
      <c r="JGE42" s="691"/>
      <c r="JGF42" s="691"/>
      <c r="JGG42" s="691"/>
      <c r="JGH42" s="691"/>
      <c r="JGI42" s="691"/>
      <c r="JGJ42" s="691"/>
      <c r="JGK42" s="691"/>
      <c r="JGL42" s="691"/>
      <c r="JGM42" s="691"/>
      <c r="JGN42" s="691"/>
      <c r="JGO42" s="691"/>
      <c r="JGP42" s="691"/>
      <c r="JGQ42" s="691"/>
      <c r="JGR42" s="691"/>
      <c r="JGS42" s="691"/>
      <c r="JGT42" s="691"/>
      <c r="JGU42" s="691"/>
      <c r="JGV42" s="691"/>
      <c r="JGW42" s="691"/>
      <c r="JGX42" s="691"/>
      <c r="JGY42" s="691"/>
      <c r="JGZ42" s="691"/>
      <c r="JHA42" s="691"/>
      <c r="JHB42" s="691"/>
      <c r="JHC42" s="691"/>
      <c r="JHD42" s="691"/>
      <c r="JHE42" s="691"/>
      <c r="JHF42" s="691"/>
      <c r="JHG42" s="691"/>
      <c r="JHH42" s="691"/>
      <c r="JHI42" s="691"/>
      <c r="JHJ42" s="691"/>
      <c r="JHK42" s="691"/>
      <c r="JHL42" s="691"/>
      <c r="JHM42" s="691"/>
      <c r="JHN42" s="691"/>
      <c r="JHO42" s="691"/>
      <c r="JHP42" s="691"/>
      <c r="JHQ42" s="691"/>
      <c r="JHR42" s="691"/>
      <c r="JHS42" s="691"/>
      <c r="JHT42" s="691"/>
      <c r="JHU42" s="691"/>
      <c r="JHV42" s="691"/>
      <c r="JHW42" s="691"/>
      <c r="JHX42" s="691"/>
      <c r="JHY42" s="691"/>
      <c r="JHZ42" s="691"/>
      <c r="JIA42" s="691"/>
      <c r="JIB42" s="691"/>
      <c r="JIC42" s="691"/>
      <c r="JID42" s="691"/>
      <c r="JIE42" s="691"/>
      <c r="JIF42" s="691"/>
      <c r="JIG42" s="691"/>
      <c r="JIH42" s="691"/>
      <c r="JII42" s="691"/>
      <c r="JIJ42" s="691"/>
      <c r="JIK42" s="691"/>
      <c r="JIL42" s="691"/>
      <c r="JIM42" s="691"/>
      <c r="JIN42" s="691"/>
      <c r="JIO42" s="691"/>
      <c r="JIP42" s="691"/>
      <c r="JIQ42" s="691"/>
      <c r="JIR42" s="691"/>
      <c r="JIS42" s="691"/>
      <c r="JIT42" s="691"/>
      <c r="JIU42" s="691"/>
      <c r="JIV42" s="691"/>
      <c r="JIW42" s="691"/>
      <c r="JIX42" s="691"/>
      <c r="JIY42" s="691"/>
      <c r="JIZ42" s="691"/>
      <c r="JJA42" s="691"/>
      <c r="JJB42" s="691"/>
      <c r="JJC42" s="691"/>
      <c r="JJD42" s="691"/>
      <c r="JJE42" s="691"/>
      <c r="JJF42" s="691"/>
      <c r="JJG42" s="691"/>
      <c r="JJH42" s="691"/>
      <c r="JJI42" s="691"/>
      <c r="JJJ42" s="691"/>
      <c r="JJK42" s="691"/>
      <c r="JJL42" s="691"/>
      <c r="JJM42" s="691"/>
      <c r="JJN42" s="691"/>
      <c r="JJO42" s="691"/>
      <c r="JJP42" s="691"/>
      <c r="JJQ42" s="691"/>
      <c r="JJR42" s="691"/>
      <c r="JJS42" s="691"/>
      <c r="JJT42" s="691"/>
      <c r="JJU42" s="691"/>
      <c r="JJV42" s="691"/>
      <c r="JJW42" s="691"/>
      <c r="JJX42" s="691"/>
      <c r="JJY42" s="691"/>
      <c r="JJZ42" s="691"/>
      <c r="JKA42" s="691"/>
      <c r="JKB42" s="691"/>
      <c r="JKC42" s="691"/>
      <c r="JKD42" s="691"/>
      <c r="JKE42" s="691"/>
      <c r="JKF42" s="691"/>
      <c r="JKG42" s="691"/>
      <c r="JKH42" s="691"/>
      <c r="JKI42" s="691"/>
      <c r="JKJ42" s="691"/>
      <c r="JKK42" s="691"/>
      <c r="JKL42" s="691"/>
      <c r="JKM42" s="691"/>
      <c r="JKN42" s="691"/>
      <c r="JKO42" s="691"/>
      <c r="JKP42" s="691"/>
      <c r="JKQ42" s="691"/>
      <c r="JKR42" s="691"/>
      <c r="JKS42" s="691"/>
      <c r="JKT42" s="691"/>
      <c r="JKU42" s="691"/>
      <c r="JKV42" s="691"/>
      <c r="JKW42" s="691"/>
      <c r="JKX42" s="691"/>
      <c r="JKY42" s="691"/>
      <c r="JKZ42" s="691"/>
      <c r="JLA42" s="691"/>
      <c r="JLB42" s="691"/>
      <c r="JLC42" s="691"/>
      <c r="JLD42" s="691"/>
      <c r="JLE42" s="691"/>
      <c r="JLF42" s="691"/>
      <c r="JLG42" s="691"/>
      <c r="JLH42" s="691"/>
      <c r="JLI42" s="691"/>
      <c r="JLJ42" s="691"/>
      <c r="JLK42" s="691"/>
      <c r="JLL42" s="691"/>
      <c r="JLM42" s="691"/>
      <c r="JLN42" s="691"/>
      <c r="JLO42" s="691"/>
      <c r="JLP42" s="691"/>
      <c r="JLQ42" s="691"/>
      <c r="JLR42" s="691"/>
      <c r="JLS42" s="691"/>
      <c r="JLT42" s="691"/>
      <c r="JLU42" s="691"/>
      <c r="JLV42" s="691"/>
      <c r="JLW42" s="691"/>
      <c r="JLX42" s="691"/>
      <c r="JLY42" s="691"/>
      <c r="JLZ42" s="691"/>
      <c r="JMA42" s="691"/>
      <c r="JMB42" s="691"/>
      <c r="JMC42" s="691"/>
      <c r="JMD42" s="691"/>
      <c r="JME42" s="691"/>
      <c r="JMF42" s="691"/>
      <c r="JMG42" s="691"/>
      <c r="JMH42" s="691"/>
      <c r="JMI42" s="691"/>
      <c r="JMJ42" s="691"/>
      <c r="JMK42" s="691"/>
      <c r="JML42" s="691"/>
      <c r="JMM42" s="691"/>
      <c r="JMN42" s="691"/>
      <c r="JMO42" s="691"/>
      <c r="JMP42" s="691"/>
      <c r="JMQ42" s="691"/>
      <c r="JMR42" s="691"/>
      <c r="JMS42" s="691"/>
      <c r="JMT42" s="691"/>
      <c r="JMU42" s="691"/>
      <c r="JMV42" s="691"/>
      <c r="JMW42" s="691"/>
      <c r="JMX42" s="691"/>
      <c r="JMY42" s="691"/>
      <c r="JMZ42" s="691"/>
      <c r="JNA42" s="691"/>
      <c r="JNB42" s="691"/>
      <c r="JNC42" s="691"/>
      <c r="JND42" s="691"/>
      <c r="JNE42" s="691"/>
      <c r="JNF42" s="691"/>
      <c r="JNG42" s="691"/>
      <c r="JNH42" s="691"/>
      <c r="JNI42" s="691"/>
      <c r="JNJ42" s="691"/>
      <c r="JNK42" s="691"/>
      <c r="JNL42" s="691"/>
      <c r="JNM42" s="691"/>
      <c r="JNN42" s="691"/>
      <c r="JNO42" s="691"/>
      <c r="JNP42" s="691"/>
      <c r="JNQ42" s="691"/>
      <c r="JNR42" s="691"/>
      <c r="JNS42" s="691"/>
      <c r="JNT42" s="691"/>
      <c r="JNU42" s="691"/>
      <c r="JNV42" s="691"/>
      <c r="JNW42" s="691"/>
      <c r="JNX42" s="691"/>
      <c r="JNY42" s="691"/>
      <c r="JNZ42" s="691"/>
      <c r="JOA42" s="691"/>
      <c r="JOB42" s="691"/>
      <c r="JOC42" s="691"/>
      <c r="JOD42" s="691"/>
      <c r="JOE42" s="691"/>
      <c r="JOF42" s="691"/>
      <c r="JOG42" s="691"/>
      <c r="JOH42" s="691"/>
      <c r="JOI42" s="691"/>
      <c r="JOJ42" s="691"/>
      <c r="JOK42" s="691"/>
      <c r="JOL42" s="691"/>
      <c r="JOM42" s="691"/>
      <c r="JON42" s="691"/>
      <c r="JOO42" s="691"/>
      <c r="JOP42" s="691"/>
      <c r="JOQ42" s="691"/>
      <c r="JOR42" s="691"/>
      <c r="JOS42" s="691"/>
      <c r="JOT42" s="691"/>
      <c r="JOU42" s="691"/>
      <c r="JOV42" s="691"/>
      <c r="JOW42" s="691"/>
      <c r="JOX42" s="691"/>
      <c r="JOY42" s="691"/>
      <c r="JOZ42" s="691"/>
      <c r="JPA42" s="691"/>
      <c r="JPB42" s="691"/>
      <c r="JPC42" s="691"/>
      <c r="JPD42" s="691"/>
      <c r="JPE42" s="691"/>
      <c r="JPF42" s="691"/>
      <c r="JPG42" s="691"/>
      <c r="JPH42" s="691"/>
      <c r="JPI42" s="691"/>
      <c r="JPJ42" s="691"/>
      <c r="JPK42" s="691"/>
      <c r="JPL42" s="691"/>
      <c r="JPM42" s="691"/>
      <c r="JPN42" s="691"/>
      <c r="JPO42" s="691"/>
      <c r="JPP42" s="691"/>
      <c r="JPQ42" s="691"/>
      <c r="JPR42" s="691"/>
      <c r="JPS42" s="691"/>
      <c r="JPT42" s="691"/>
      <c r="JPU42" s="691"/>
      <c r="JPV42" s="691"/>
      <c r="JPW42" s="691"/>
      <c r="JPX42" s="691"/>
      <c r="JPY42" s="691"/>
      <c r="JPZ42" s="691"/>
      <c r="JQA42" s="691"/>
      <c r="JQB42" s="691"/>
      <c r="JQC42" s="691"/>
      <c r="JQD42" s="691"/>
      <c r="JQE42" s="691"/>
      <c r="JQF42" s="691"/>
      <c r="JQG42" s="691"/>
      <c r="JQH42" s="691"/>
      <c r="JQI42" s="691"/>
      <c r="JQJ42" s="691"/>
      <c r="JQK42" s="691"/>
      <c r="JQL42" s="691"/>
      <c r="JQM42" s="691"/>
      <c r="JQN42" s="691"/>
      <c r="JQO42" s="691"/>
      <c r="JQP42" s="691"/>
      <c r="JQQ42" s="691"/>
      <c r="JQR42" s="691"/>
      <c r="JQS42" s="691"/>
      <c r="JQT42" s="691"/>
      <c r="JQU42" s="691"/>
      <c r="JQV42" s="691"/>
      <c r="JQW42" s="691"/>
      <c r="JQX42" s="691"/>
      <c r="JQY42" s="691"/>
      <c r="JQZ42" s="691"/>
      <c r="JRA42" s="691"/>
      <c r="JRB42" s="691"/>
      <c r="JRC42" s="691"/>
      <c r="JRD42" s="691"/>
      <c r="JRE42" s="691"/>
      <c r="JRF42" s="691"/>
      <c r="JRG42" s="691"/>
      <c r="JRH42" s="691"/>
      <c r="JRI42" s="691"/>
      <c r="JRJ42" s="691"/>
      <c r="JRK42" s="691"/>
      <c r="JRL42" s="691"/>
      <c r="JRM42" s="691"/>
      <c r="JRN42" s="691"/>
      <c r="JRO42" s="691"/>
      <c r="JRP42" s="691"/>
      <c r="JRQ42" s="691"/>
      <c r="JRR42" s="691"/>
      <c r="JRS42" s="691"/>
      <c r="JRT42" s="691"/>
      <c r="JRU42" s="691"/>
      <c r="JRV42" s="691"/>
      <c r="JRW42" s="691"/>
      <c r="JRX42" s="691"/>
      <c r="JRY42" s="691"/>
      <c r="JRZ42" s="691"/>
      <c r="JSA42" s="691"/>
      <c r="JSB42" s="691"/>
      <c r="JSC42" s="691"/>
      <c r="JSD42" s="691"/>
      <c r="JSE42" s="691"/>
      <c r="JSF42" s="691"/>
      <c r="JSG42" s="691"/>
      <c r="JSH42" s="691"/>
      <c r="JSI42" s="691"/>
      <c r="JSJ42" s="691"/>
      <c r="JSK42" s="691"/>
      <c r="JSL42" s="691"/>
      <c r="JSM42" s="691"/>
      <c r="JSN42" s="691"/>
      <c r="JSO42" s="691"/>
      <c r="JSP42" s="691"/>
      <c r="JSQ42" s="691"/>
      <c r="JSR42" s="691"/>
      <c r="JSS42" s="691"/>
      <c r="JST42" s="691"/>
      <c r="JSU42" s="691"/>
      <c r="JSV42" s="691"/>
      <c r="JSW42" s="691"/>
      <c r="JSX42" s="691"/>
      <c r="JSY42" s="691"/>
      <c r="JSZ42" s="691"/>
      <c r="JTA42" s="691"/>
      <c r="JTB42" s="691"/>
      <c r="JTC42" s="691"/>
      <c r="JTD42" s="691"/>
      <c r="JTE42" s="691"/>
      <c r="JTF42" s="691"/>
      <c r="JTG42" s="691"/>
      <c r="JTH42" s="691"/>
      <c r="JTI42" s="691"/>
      <c r="JTJ42" s="691"/>
      <c r="JTK42" s="691"/>
      <c r="JTL42" s="691"/>
      <c r="JTM42" s="691"/>
      <c r="JTN42" s="691"/>
      <c r="JTO42" s="691"/>
      <c r="JTP42" s="691"/>
      <c r="JTQ42" s="691"/>
      <c r="JTR42" s="691"/>
      <c r="JTS42" s="691"/>
      <c r="JTT42" s="691"/>
      <c r="JTU42" s="691"/>
      <c r="JTV42" s="691"/>
      <c r="JTW42" s="691"/>
      <c r="JTX42" s="691"/>
      <c r="JTY42" s="691"/>
      <c r="JTZ42" s="691"/>
      <c r="JUA42" s="691"/>
      <c r="JUB42" s="691"/>
      <c r="JUC42" s="691"/>
      <c r="JUD42" s="691"/>
      <c r="JUE42" s="691"/>
      <c r="JUF42" s="691"/>
      <c r="JUG42" s="691"/>
      <c r="JUH42" s="691"/>
      <c r="JUI42" s="691"/>
      <c r="JUJ42" s="691"/>
      <c r="JUK42" s="691"/>
      <c r="JUL42" s="691"/>
      <c r="JUM42" s="691"/>
      <c r="JUN42" s="691"/>
      <c r="JUO42" s="691"/>
      <c r="JUP42" s="691"/>
      <c r="JUQ42" s="691"/>
      <c r="JUR42" s="691"/>
      <c r="JUS42" s="691"/>
      <c r="JUT42" s="691"/>
      <c r="JUU42" s="691"/>
      <c r="JUV42" s="691"/>
      <c r="JUW42" s="691"/>
      <c r="JUX42" s="691"/>
      <c r="JUY42" s="691"/>
      <c r="JUZ42" s="691"/>
      <c r="JVA42" s="691"/>
      <c r="JVB42" s="691"/>
      <c r="JVC42" s="691"/>
      <c r="JVD42" s="691"/>
      <c r="JVE42" s="691"/>
      <c r="JVF42" s="691"/>
      <c r="JVG42" s="691"/>
      <c r="JVH42" s="691"/>
      <c r="JVI42" s="691"/>
      <c r="JVJ42" s="691"/>
      <c r="JVK42" s="691"/>
      <c r="JVL42" s="691"/>
      <c r="JVM42" s="691"/>
      <c r="JVN42" s="691"/>
      <c r="JVO42" s="691"/>
      <c r="JVP42" s="691"/>
      <c r="JVQ42" s="691"/>
      <c r="JVR42" s="691"/>
      <c r="JVS42" s="691"/>
      <c r="JVT42" s="691"/>
      <c r="JVU42" s="691"/>
      <c r="JVV42" s="691"/>
      <c r="JVW42" s="691"/>
      <c r="JVX42" s="691"/>
      <c r="JVY42" s="691"/>
      <c r="JVZ42" s="691"/>
      <c r="JWA42" s="691"/>
      <c r="JWB42" s="691"/>
      <c r="JWC42" s="691"/>
      <c r="JWD42" s="691"/>
      <c r="JWE42" s="691"/>
      <c r="JWF42" s="691"/>
      <c r="JWG42" s="691"/>
      <c r="JWH42" s="691"/>
      <c r="JWI42" s="691"/>
      <c r="JWJ42" s="691"/>
      <c r="JWK42" s="691"/>
      <c r="JWL42" s="691"/>
      <c r="JWM42" s="691"/>
      <c r="JWN42" s="691"/>
      <c r="JWO42" s="691"/>
      <c r="JWP42" s="691"/>
      <c r="JWQ42" s="691"/>
      <c r="JWR42" s="691"/>
      <c r="JWS42" s="691"/>
      <c r="JWT42" s="691"/>
      <c r="JWU42" s="691"/>
      <c r="JWV42" s="691"/>
      <c r="JWW42" s="691"/>
      <c r="JWX42" s="691"/>
      <c r="JWY42" s="691"/>
      <c r="JWZ42" s="691"/>
      <c r="JXA42" s="691"/>
      <c r="JXB42" s="691"/>
      <c r="JXC42" s="691"/>
      <c r="JXD42" s="691"/>
      <c r="JXE42" s="691"/>
      <c r="JXF42" s="691"/>
      <c r="JXG42" s="691"/>
      <c r="JXH42" s="691"/>
      <c r="JXI42" s="691"/>
      <c r="JXJ42" s="691"/>
      <c r="JXK42" s="691"/>
      <c r="JXL42" s="691"/>
      <c r="JXM42" s="691"/>
      <c r="JXN42" s="691"/>
      <c r="JXO42" s="691"/>
      <c r="JXP42" s="691"/>
      <c r="JXQ42" s="691"/>
      <c r="JXR42" s="691"/>
      <c r="JXS42" s="691"/>
      <c r="JXT42" s="691"/>
      <c r="JXU42" s="691"/>
      <c r="JXV42" s="691"/>
      <c r="JXW42" s="691"/>
      <c r="JXX42" s="691"/>
      <c r="JXY42" s="691"/>
      <c r="JXZ42" s="691"/>
      <c r="JYA42" s="691"/>
      <c r="JYB42" s="691"/>
      <c r="JYC42" s="691"/>
      <c r="JYD42" s="691"/>
      <c r="JYE42" s="691"/>
      <c r="JYF42" s="691"/>
      <c r="JYG42" s="691"/>
      <c r="JYH42" s="691"/>
      <c r="JYI42" s="691"/>
      <c r="JYJ42" s="691"/>
      <c r="JYK42" s="691"/>
      <c r="JYL42" s="691"/>
      <c r="JYM42" s="691"/>
      <c r="JYN42" s="691"/>
      <c r="JYO42" s="691"/>
      <c r="JYP42" s="691"/>
      <c r="JYQ42" s="691"/>
      <c r="JYR42" s="691"/>
      <c r="JYS42" s="691"/>
      <c r="JYT42" s="691"/>
      <c r="JYU42" s="691"/>
      <c r="JYV42" s="691"/>
      <c r="JYW42" s="691"/>
      <c r="JYX42" s="691"/>
      <c r="JYY42" s="691"/>
      <c r="JYZ42" s="691"/>
      <c r="JZA42" s="691"/>
      <c r="JZB42" s="691"/>
      <c r="JZC42" s="691"/>
      <c r="JZD42" s="691"/>
      <c r="JZE42" s="691"/>
      <c r="JZF42" s="691"/>
      <c r="JZG42" s="691"/>
      <c r="JZH42" s="691"/>
      <c r="JZI42" s="691"/>
      <c r="JZJ42" s="691"/>
      <c r="JZK42" s="691"/>
      <c r="JZL42" s="691"/>
      <c r="JZM42" s="691"/>
      <c r="JZN42" s="691"/>
      <c r="JZO42" s="691"/>
      <c r="JZP42" s="691"/>
      <c r="JZQ42" s="691"/>
      <c r="JZR42" s="691"/>
      <c r="JZS42" s="691"/>
      <c r="JZT42" s="691"/>
      <c r="JZU42" s="691"/>
      <c r="JZV42" s="691"/>
      <c r="JZW42" s="691"/>
      <c r="JZX42" s="691"/>
      <c r="JZY42" s="691"/>
      <c r="JZZ42" s="691"/>
      <c r="KAA42" s="691"/>
      <c r="KAB42" s="691"/>
      <c r="KAC42" s="691"/>
      <c r="KAD42" s="691"/>
      <c r="KAE42" s="691"/>
      <c r="KAF42" s="691"/>
      <c r="KAG42" s="691"/>
      <c r="KAH42" s="691"/>
      <c r="KAI42" s="691"/>
      <c r="KAJ42" s="691"/>
      <c r="KAK42" s="691"/>
      <c r="KAL42" s="691"/>
      <c r="KAM42" s="691"/>
      <c r="KAN42" s="691"/>
      <c r="KAO42" s="691"/>
      <c r="KAP42" s="691"/>
      <c r="KAQ42" s="691"/>
      <c r="KAR42" s="691"/>
      <c r="KAS42" s="691"/>
      <c r="KAT42" s="691"/>
      <c r="KAU42" s="691"/>
      <c r="KAV42" s="691"/>
      <c r="KAW42" s="691"/>
      <c r="KAX42" s="691"/>
      <c r="KAY42" s="691"/>
      <c r="KAZ42" s="691"/>
      <c r="KBA42" s="691"/>
      <c r="KBB42" s="691"/>
      <c r="KBC42" s="691"/>
      <c r="KBD42" s="691"/>
      <c r="KBE42" s="691"/>
      <c r="KBF42" s="691"/>
      <c r="KBG42" s="691"/>
      <c r="KBH42" s="691"/>
      <c r="KBI42" s="691"/>
      <c r="KBJ42" s="691"/>
      <c r="KBK42" s="691"/>
      <c r="KBL42" s="691"/>
      <c r="KBM42" s="691"/>
      <c r="KBN42" s="691"/>
      <c r="KBO42" s="691"/>
      <c r="KBP42" s="691"/>
      <c r="KBQ42" s="691"/>
      <c r="KBR42" s="691"/>
      <c r="KBS42" s="691"/>
      <c r="KBT42" s="691"/>
      <c r="KBU42" s="691"/>
      <c r="KBV42" s="691"/>
      <c r="KBW42" s="691"/>
      <c r="KBX42" s="691"/>
      <c r="KBY42" s="691"/>
      <c r="KBZ42" s="691"/>
      <c r="KCA42" s="691"/>
      <c r="KCB42" s="691"/>
      <c r="KCC42" s="691"/>
      <c r="KCD42" s="691"/>
      <c r="KCE42" s="691"/>
      <c r="KCF42" s="691"/>
      <c r="KCG42" s="691"/>
      <c r="KCH42" s="691"/>
      <c r="KCI42" s="691"/>
      <c r="KCJ42" s="691"/>
      <c r="KCK42" s="691"/>
      <c r="KCL42" s="691"/>
      <c r="KCM42" s="691"/>
      <c r="KCN42" s="691"/>
      <c r="KCO42" s="691"/>
      <c r="KCP42" s="691"/>
      <c r="KCQ42" s="691"/>
      <c r="KCR42" s="691"/>
      <c r="KCS42" s="691"/>
      <c r="KCT42" s="691"/>
      <c r="KCU42" s="691"/>
      <c r="KCV42" s="691"/>
      <c r="KCW42" s="691"/>
      <c r="KCX42" s="691"/>
      <c r="KCY42" s="691"/>
      <c r="KCZ42" s="691"/>
      <c r="KDA42" s="691"/>
      <c r="KDB42" s="691"/>
      <c r="KDC42" s="691"/>
      <c r="KDD42" s="691"/>
      <c r="KDE42" s="691"/>
      <c r="KDF42" s="691"/>
      <c r="KDG42" s="691"/>
      <c r="KDH42" s="691"/>
      <c r="KDI42" s="691"/>
      <c r="KDJ42" s="691"/>
      <c r="KDK42" s="691"/>
      <c r="KDL42" s="691"/>
      <c r="KDM42" s="691"/>
      <c r="KDN42" s="691"/>
      <c r="KDO42" s="691"/>
      <c r="KDP42" s="691"/>
      <c r="KDQ42" s="691"/>
      <c r="KDR42" s="691"/>
      <c r="KDS42" s="691"/>
      <c r="KDT42" s="691"/>
      <c r="KDU42" s="691"/>
      <c r="KDV42" s="691"/>
      <c r="KDW42" s="691"/>
      <c r="KDX42" s="691"/>
      <c r="KDY42" s="691"/>
      <c r="KDZ42" s="691"/>
      <c r="KEA42" s="691"/>
      <c r="KEB42" s="691"/>
      <c r="KEC42" s="691"/>
      <c r="KED42" s="691"/>
      <c r="KEE42" s="691"/>
      <c r="KEF42" s="691"/>
      <c r="KEG42" s="691"/>
      <c r="KEH42" s="691"/>
      <c r="KEI42" s="691"/>
      <c r="KEJ42" s="691"/>
      <c r="KEK42" s="691"/>
      <c r="KEL42" s="691"/>
      <c r="KEM42" s="691"/>
      <c r="KEN42" s="691"/>
      <c r="KEO42" s="691"/>
      <c r="KEP42" s="691"/>
      <c r="KEQ42" s="691"/>
      <c r="KER42" s="691"/>
      <c r="KES42" s="691"/>
      <c r="KET42" s="691"/>
      <c r="KEU42" s="691"/>
      <c r="KEV42" s="691"/>
      <c r="KEW42" s="691"/>
      <c r="KEX42" s="691"/>
      <c r="KEY42" s="691"/>
      <c r="KEZ42" s="691"/>
      <c r="KFA42" s="691"/>
      <c r="KFB42" s="691"/>
      <c r="KFC42" s="691"/>
      <c r="KFD42" s="691"/>
      <c r="KFE42" s="691"/>
      <c r="KFF42" s="691"/>
      <c r="KFG42" s="691"/>
      <c r="KFH42" s="691"/>
      <c r="KFI42" s="691"/>
      <c r="KFJ42" s="691"/>
      <c r="KFK42" s="691"/>
      <c r="KFL42" s="691"/>
      <c r="KFM42" s="691"/>
      <c r="KFN42" s="691"/>
      <c r="KFO42" s="691"/>
      <c r="KFP42" s="691"/>
      <c r="KFQ42" s="691"/>
      <c r="KFR42" s="691"/>
      <c r="KFS42" s="691"/>
      <c r="KFT42" s="691"/>
      <c r="KFU42" s="691"/>
      <c r="KFV42" s="691"/>
      <c r="KFW42" s="691"/>
      <c r="KFX42" s="691"/>
      <c r="KFY42" s="691"/>
      <c r="KFZ42" s="691"/>
      <c r="KGA42" s="691"/>
      <c r="KGB42" s="691"/>
      <c r="KGC42" s="691"/>
      <c r="KGD42" s="691"/>
      <c r="KGE42" s="691"/>
      <c r="KGF42" s="691"/>
      <c r="KGG42" s="691"/>
      <c r="KGH42" s="691"/>
      <c r="KGI42" s="691"/>
      <c r="KGJ42" s="691"/>
      <c r="KGK42" s="691"/>
      <c r="KGL42" s="691"/>
      <c r="KGM42" s="691"/>
      <c r="KGN42" s="691"/>
      <c r="KGO42" s="691"/>
      <c r="KGP42" s="691"/>
      <c r="KGQ42" s="691"/>
      <c r="KGR42" s="691"/>
      <c r="KGS42" s="691"/>
      <c r="KGT42" s="691"/>
      <c r="KGU42" s="691"/>
      <c r="KGV42" s="691"/>
      <c r="KGW42" s="691"/>
      <c r="KGX42" s="691"/>
      <c r="KGY42" s="691"/>
      <c r="KGZ42" s="691"/>
      <c r="KHA42" s="691"/>
      <c r="KHB42" s="691"/>
      <c r="KHC42" s="691"/>
      <c r="KHD42" s="691"/>
      <c r="KHE42" s="691"/>
      <c r="KHF42" s="691"/>
      <c r="KHG42" s="691"/>
      <c r="KHH42" s="691"/>
      <c r="KHI42" s="691"/>
      <c r="KHJ42" s="691"/>
      <c r="KHK42" s="691"/>
      <c r="KHL42" s="691"/>
      <c r="KHM42" s="691"/>
      <c r="KHN42" s="691"/>
      <c r="KHO42" s="691"/>
      <c r="KHP42" s="691"/>
      <c r="KHQ42" s="691"/>
      <c r="KHR42" s="691"/>
      <c r="KHS42" s="691"/>
      <c r="KHT42" s="691"/>
      <c r="KHU42" s="691"/>
      <c r="KHV42" s="691"/>
      <c r="KHW42" s="691"/>
      <c r="KHX42" s="691"/>
      <c r="KHY42" s="691"/>
      <c r="KHZ42" s="691"/>
      <c r="KIA42" s="691"/>
      <c r="KIB42" s="691"/>
      <c r="KIC42" s="691"/>
      <c r="KID42" s="691"/>
      <c r="KIE42" s="691"/>
      <c r="KIF42" s="691"/>
      <c r="KIG42" s="691"/>
      <c r="KIH42" s="691"/>
      <c r="KII42" s="691"/>
      <c r="KIJ42" s="691"/>
      <c r="KIK42" s="691"/>
      <c r="KIL42" s="691"/>
      <c r="KIM42" s="691"/>
      <c r="KIN42" s="691"/>
      <c r="KIO42" s="691"/>
      <c r="KIP42" s="691"/>
      <c r="KIQ42" s="691"/>
      <c r="KIR42" s="691"/>
      <c r="KIS42" s="691"/>
      <c r="KIT42" s="691"/>
      <c r="KIU42" s="691"/>
      <c r="KIV42" s="691"/>
      <c r="KIW42" s="691"/>
      <c r="KIX42" s="691"/>
      <c r="KIY42" s="691"/>
      <c r="KIZ42" s="691"/>
      <c r="KJA42" s="691"/>
      <c r="KJB42" s="691"/>
      <c r="KJC42" s="691"/>
      <c r="KJD42" s="691"/>
      <c r="KJE42" s="691"/>
      <c r="KJF42" s="691"/>
      <c r="KJG42" s="691"/>
      <c r="KJH42" s="691"/>
      <c r="KJI42" s="691"/>
      <c r="KJJ42" s="691"/>
      <c r="KJK42" s="691"/>
      <c r="KJL42" s="691"/>
      <c r="KJM42" s="691"/>
      <c r="KJN42" s="691"/>
      <c r="KJO42" s="691"/>
      <c r="KJP42" s="691"/>
      <c r="KJQ42" s="691"/>
      <c r="KJR42" s="691"/>
      <c r="KJS42" s="691"/>
      <c r="KJT42" s="691"/>
      <c r="KJU42" s="691"/>
      <c r="KJV42" s="691"/>
      <c r="KJW42" s="691"/>
      <c r="KJX42" s="691"/>
      <c r="KJY42" s="691"/>
      <c r="KJZ42" s="691"/>
      <c r="KKA42" s="691"/>
      <c r="KKB42" s="691"/>
      <c r="KKC42" s="691"/>
      <c r="KKD42" s="691"/>
      <c r="KKE42" s="691"/>
      <c r="KKF42" s="691"/>
      <c r="KKG42" s="691"/>
      <c r="KKH42" s="691"/>
      <c r="KKI42" s="691"/>
      <c r="KKJ42" s="691"/>
      <c r="KKK42" s="691"/>
      <c r="KKL42" s="691"/>
      <c r="KKM42" s="691"/>
      <c r="KKN42" s="691"/>
      <c r="KKO42" s="691"/>
      <c r="KKP42" s="691"/>
      <c r="KKQ42" s="691"/>
      <c r="KKR42" s="691"/>
      <c r="KKS42" s="691"/>
      <c r="KKT42" s="691"/>
      <c r="KKU42" s="691"/>
      <c r="KKV42" s="691"/>
      <c r="KKW42" s="691"/>
      <c r="KKX42" s="691"/>
      <c r="KKY42" s="691"/>
      <c r="KKZ42" s="691"/>
      <c r="KLA42" s="691"/>
      <c r="KLB42" s="691"/>
      <c r="KLC42" s="691"/>
      <c r="KLD42" s="691"/>
      <c r="KLE42" s="691"/>
      <c r="KLF42" s="691"/>
      <c r="KLG42" s="691"/>
      <c r="KLH42" s="691"/>
      <c r="KLI42" s="691"/>
      <c r="KLJ42" s="691"/>
      <c r="KLK42" s="691"/>
      <c r="KLL42" s="691"/>
      <c r="KLM42" s="691"/>
      <c r="KLN42" s="691"/>
      <c r="KLO42" s="691"/>
      <c r="KLP42" s="691"/>
      <c r="KLQ42" s="691"/>
      <c r="KLR42" s="691"/>
      <c r="KLS42" s="691"/>
      <c r="KLT42" s="691"/>
      <c r="KLU42" s="691"/>
      <c r="KLV42" s="691"/>
      <c r="KLW42" s="691"/>
      <c r="KLX42" s="691"/>
      <c r="KLY42" s="691"/>
      <c r="KLZ42" s="691"/>
      <c r="KMA42" s="691"/>
      <c r="KMB42" s="691"/>
      <c r="KMC42" s="691"/>
      <c r="KMD42" s="691"/>
      <c r="KME42" s="691"/>
      <c r="KMF42" s="691"/>
      <c r="KMG42" s="691"/>
      <c r="KMH42" s="691"/>
      <c r="KMI42" s="691"/>
      <c r="KMJ42" s="691"/>
      <c r="KMK42" s="691"/>
      <c r="KML42" s="691"/>
      <c r="KMM42" s="691"/>
      <c r="KMN42" s="691"/>
      <c r="KMO42" s="691"/>
      <c r="KMP42" s="691"/>
      <c r="KMQ42" s="691"/>
      <c r="KMR42" s="691"/>
      <c r="KMS42" s="691"/>
      <c r="KMT42" s="691"/>
      <c r="KMU42" s="691"/>
      <c r="KMV42" s="691"/>
      <c r="KMW42" s="691"/>
      <c r="KMX42" s="691"/>
      <c r="KMY42" s="691"/>
      <c r="KMZ42" s="691"/>
      <c r="KNA42" s="691"/>
      <c r="KNB42" s="691"/>
      <c r="KNC42" s="691"/>
      <c r="KND42" s="691"/>
      <c r="KNE42" s="691"/>
      <c r="KNF42" s="691"/>
      <c r="KNG42" s="691"/>
      <c r="KNH42" s="691"/>
      <c r="KNI42" s="691"/>
      <c r="KNJ42" s="691"/>
      <c r="KNK42" s="691"/>
      <c r="KNL42" s="691"/>
      <c r="KNM42" s="691"/>
      <c r="KNN42" s="691"/>
      <c r="KNO42" s="691"/>
      <c r="KNP42" s="691"/>
      <c r="KNQ42" s="691"/>
      <c r="KNR42" s="691"/>
      <c r="KNS42" s="691"/>
      <c r="KNT42" s="691"/>
      <c r="KNU42" s="691"/>
      <c r="KNV42" s="691"/>
      <c r="KNW42" s="691"/>
      <c r="KNX42" s="691"/>
      <c r="KNY42" s="691"/>
      <c r="KNZ42" s="691"/>
      <c r="KOA42" s="691"/>
      <c r="KOB42" s="691"/>
      <c r="KOC42" s="691"/>
      <c r="KOD42" s="691"/>
      <c r="KOE42" s="691"/>
      <c r="KOF42" s="691"/>
      <c r="KOG42" s="691"/>
      <c r="KOH42" s="691"/>
      <c r="KOI42" s="691"/>
      <c r="KOJ42" s="691"/>
      <c r="KOK42" s="691"/>
      <c r="KOL42" s="691"/>
      <c r="KOM42" s="691"/>
      <c r="KON42" s="691"/>
      <c r="KOO42" s="691"/>
      <c r="KOP42" s="691"/>
      <c r="KOQ42" s="691"/>
      <c r="KOR42" s="691"/>
      <c r="KOS42" s="691"/>
      <c r="KOT42" s="691"/>
      <c r="KOU42" s="691"/>
      <c r="KOV42" s="691"/>
      <c r="KOW42" s="691"/>
      <c r="KOX42" s="691"/>
      <c r="KOY42" s="691"/>
      <c r="KOZ42" s="691"/>
      <c r="KPA42" s="691"/>
      <c r="KPB42" s="691"/>
      <c r="KPC42" s="691"/>
      <c r="KPD42" s="691"/>
      <c r="KPE42" s="691"/>
      <c r="KPF42" s="691"/>
      <c r="KPG42" s="691"/>
      <c r="KPH42" s="691"/>
      <c r="KPI42" s="691"/>
      <c r="KPJ42" s="691"/>
      <c r="KPK42" s="691"/>
      <c r="KPL42" s="691"/>
      <c r="KPM42" s="691"/>
      <c r="KPN42" s="691"/>
      <c r="KPO42" s="691"/>
      <c r="KPP42" s="691"/>
      <c r="KPQ42" s="691"/>
      <c r="KPR42" s="691"/>
      <c r="KPS42" s="691"/>
      <c r="KPT42" s="691"/>
      <c r="KPU42" s="691"/>
      <c r="KPV42" s="691"/>
      <c r="KPW42" s="691"/>
      <c r="KPX42" s="691"/>
      <c r="KPY42" s="691"/>
      <c r="KPZ42" s="691"/>
      <c r="KQA42" s="691"/>
      <c r="KQB42" s="691"/>
      <c r="KQC42" s="691"/>
      <c r="KQD42" s="691"/>
      <c r="KQE42" s="691"/>
      <c r="KQF42" s="691"/>
      <c r="KQG42" s="691"/>
      <c r="KQH42" s="691"/>
      <c r="KQI42" s="691"/>
      <c r="KQJ42" s="691"/>
      <c r="KQK42" s="691"/>
      <c r="KQL42" s="691"/>
      <c r="KQM42" s="691"/>
      <c r="KQN42" s="691"/>
      <c r="KQO42" s="691"/>
      <c r="KQP42" s="691"/>
      <c r="KQQ42" s="691"/>
      <c r="KQR42" s="691"/>
      <c r="KQS42" s="691"/>
      <c r="KQT42" s="691"/>
      <c r="KQU42" s="691"/>
      <c r="KQV42" s="691"/>
      <c r="KQW42" s="691"/>
      <c r="KQX42" s="691"/>
      <c r="KQY42" s="691"/>
      <c r="KQZ42" s="691"/>
      <c r="KRA42" s="691"/>
      <c r="KRB42" s="691"/>
      <c r="KRC42" s="691"/>
      <c r="KRD42" s="691"/>
      <c r="KRE42" s="691"/>
      <c r="KRF42" s="691"/>
      <c r="KRG42" s="691"/>
      <c r="KRH42" s="691"/>
      <c r="KRI42" s="691"/>
      <c r="KRJ42" s="691"/>
      <c r="KRK42" s="691"/>
      <c r="KRL42" s="691"/>
      <c r="KRM42" s="691"/>
      <c r="KRN42" s="691"/>
      <c r="KRO42" s="691"/>
      <c r="KRP42" s="691"/>
      <c r="KRQ42" s="691"/>
      <c r="KRR42" s="691"/>
      <c r="KRS42" s="691"/>
      <c r="KRT42" s="691"/>
      <c r="KRU42" s="691"/>
      <c r="KRV42" s="691"/>
      <c r="KRW42" s="691"/>
      <c r="KRX42" s="691"/>
      <c r="KRY42" s="691"/>
      <c r="KRZ42" s="691"/>
      <c r="KSA42" s="691"/>
      <c r="KSB42" s="691"/>
      <c r="KSC42" s="691"/>
      <c r="KSD42" s="691"/>
      <c r="KSE42" s="691"/>
      <c r="KSF42" s="691"/>
      <c r="KSG42" s="691"/>
      <c r="KSH42" s="691"/>
      <c r="KSI42" s="691"/>
      <c r="KSJ42" s="691"/>
      <c r="KSK42" s="691"/>
      <c r="KSL42" s="691"/>
      <c r="KSM42" s="691"/>
      <c r="KSN42" s="691"/>
      <c r="KSO42" s="691"/>
      <c r="KSP42" s="691"/>
      <c r="KSQ42" s="691"/>
      <c r="KSR42" s="691"/>
      <c r="KSS42" s="691"/>
      <c r="KST42" s="691"/>
      <c r="KSU42" s="691"/>
      <c r="KSV42" s="691"/>
      <c r="KSW42" s="691"/>
      <c r="KSX42" s="691"/>
      <c r="KSY42" s="691"/>
      <c r="KSZ42" s="691"/>
      <c r="KTA42" s="691"/>
      <c r="KTB42" s="691"/>
      <c r="KTC42" s="691"/>
      <c r="KTD42" s="691"/>
      <c r="KTE42" s="691"/>
      <c r="KTF42" s="691"/>
      <c r="KTG42" s="691"/>
      <c r="KTH42" s="691"/>
      <c r="KTI42" s="691"/>
      <c r="KTJ42" s="691"/>
      <c r="KTK42" s="691"/>
      <c r="KTL42" s="691"/>
      <c r="KTM42" s="691"/>
      <c r="KTN42" s="691"/>
      <c r="KTO42" s="691"/>
      <c r="KTP42" s="691"/>
      <c r="KTQ42" s="691"/>
      <c r="KTR42" s="691"/>
      <c r="KTS42" s="691"/>
      <c r="KTT42" s="691"/>
      <c r="KTU42" s="691"/>
      <c r="KTV42" s="691"/>
      <c r="KTW42" s="691"/>
      <c r="KTX42" s="691"/>
      <c r="KTY42" s="691"/>
      <c r="KTZ42" s="691"/>
      <c r="KUA42" s="691"/>
      <c r="KUB42" s="691"/>
      <c r="KUC42" s="691"/>
      <c r="KUD42" s="691"/>
      <c r="KUE42" s="691"/>
      <c r="KUF42" s="691"/>
      <c r="KUG42" s="691"/>
      <c r="KUH42" s="691"/>
      <c r="KUI42" s="691"/>
      <c r="KUJ42" s="691"/>
      <c r="KUK42" s="691"/>
      <c r="KUL42" s="691"/>
      <c r="KUM42" s="691"/>
      <c r="KUN42" s="691"/>
      <c r="KUO42" s="691"/>
      <c r="KUP42" s="691"/>
      <c r="KUQ42" s="691"/>
      <c r="KUR42" s="691"/>
      <c r="KUS42" s="691"/>
      <c r="KUT42" s="691"/>
      <c r="KUU42" s="691"/>
      <c r="KUV42" s="691"/>
      <c r="KUW42" s="691"/>
      <c r="KUX42" s="691"/>
      <c r="KUY42" s="691"/>
      <c r="KUZ42" s="691"/>
      <c r="KVA42" s="691"/>
      <c r="KVB42" s="691"/>
      <c r="KVC42" s="691"/>
      <c r="KVD42" s="691"/>
      <c r="KVE42" s="691"/>
      <c r="KVF42" s="691"/>
      <c r="KVG42" s="691"/>
      <c r="KVH42" s="691"/>
      <c r="KVI42" s="691"/>
      <c r="KVJ42" s="691"/>
      <c r="KVK42" s="691"/>
      <c r="KVL42" s="691"/>
      <c r="KVM42" s="691"/>
      <c r="KVN42" s="691"/>
      <c r="KVO42" s="691"/>
      <c r="KVP42" s="691"/>
      <c r="KVQ42" s="691"/>
      <c r="KVR42" s="691"/>
      <c r="KVS42" s="691"/>
      <c r="KVT42" s="691"/>
      <c r="KVU42" s="691"/>
      <c r="KVV42" s="691"/>
      <c r="KVW42" s="691"/>
      <c r="KVX42" s="691"/>
      <c r="KVY42" s="691"/>
      <c r="KVZ42" s="691"/>
      <c r="KWA42" s="691"/>
      <c r="KWB42" s="691"/>
      <c r="KWC42" s="691"/>
      <c r="KWD42" s="691"/>
      <c r="KWE42" s="691"/>
      <c r="KWF42" s="691"/>
      <c r="KWG42" s="691"/>
      <c r="KWH42" s="691"/>
      <c r="KWI42" s="691"/>
      <c r="KWJ42" s="691"/>
      <c r="KWK42" s="691"/>
      <c r="KWL42" s="691"/>
      <c r="KWM42" s="691"/>
      <c r="KWN42" s="691"/>
      <c r="KWO42" s="691"/>
      <c r="KWP42" s="691"/>
      <c r="KWQ42" s="691"/>
      <c r="KWR42" s="691"/>
      <c r="KWS42" s="691"/>
      <c r="KWT42" s="691"/>
      <c r="KWU42" s="691"/>
      <c r="KWV42" s="691"/>
      <c r="KWW42" s="691"/>
      <c r="KWX42" s="691"/>
      <c r="KWY42" s="691"/>
      <c r="KWZ42" s="691"/>
      <c r="KXA42" s="691"/>
      <c r="KXB42" s="691"/>
      <c r="KXC42" s="691"/>
      <c r="KXD42" s="691"/>
      <c r="KXE42" s="691"/>
      <c r="KXF42" s="691"/>
      <c r="KXG42" s="691"/>
      <c r="KXH42" s="691"/>
      <c r="KXI42" s="691"/>
      <c r="KXJ42" s="691"/>
      <c r="KXK42" s="691"/>
      <c r="KXL42" s="691"/>
      <c r="KXM42" s="691"/>
      <c r="KXN42" s="691"/>
      <c r="KXO42" s="691"/>
      <c r="KXP42" s="691"/>
      <c r="KXQ42" s="691"/>
      <c r="KXR42" s="691"/>
      <c r="KXS42" s="691"/>
      <c r="KXT42" s="691"/>
      <c r="KXU42" s="691"/>
      <c r="KXV42" s="691"/>
      <c r="KXW42" s="691"/>
      <c r="KXX42" s="691"/>
      <c r="KXY42" s="691"/>
      <c r="KXZ42" s="691"/>
      <c r="KYA42" s="691"/>
      <c r="KYB42" s="691"/>
      <c r="KYC42" s="691"/>
      <c r="KYD42" s="691"/>
      <c r="KYE42" s="691"/>
      <c r="KYF42" s="691"/>
      <c r="KYG42" s="691"/>
      <c r="KYH42" s="691"/>
      <c r="KYI42" s="691"/>
      <c r="KYJ42" s="691"/>
      <c r="KYK42" s="691"/>
      <c r="KYL42" s="691"/>
      <c r="KYM42" s="691"/>
      <c r="KYN42" s="691"/>
      <c r="KYO42" s="691"/>
      <c r="KYP42" s="691"/>
      <c r="KYQ42" s="691"/>
      <c r="KYR42" s="691"/>
      <c r="KYS42" s="691"/>
      <c r="KYT42" s="691"/>
      <c r="KYU42" s="691"/>
      <c r="KYV42" s="691"/>
      <c r="KYW42" s="691"/>
      <c r="KYX42" s="691"/>
      <c r="KYY42" s="691"/>
      <c r="KYZ42" s="691"/>
      <c r="KZA42" s="691"/>
      <c r="KZB42" s="691"/>
      <c r="KZC42" s="691"/>
      <c r="KZD42" s="691"/>
      <c r="KZE42" s="691"/>
      <c r="KZF42" s="691"/>
      <c r="KZG42" s="691"/>
      <c r="KZH42" s="691"/>
      <c r="KZI42" s="691"/>
      <c r="KZJ42" s="691"/>
      <c r="KZK42" s="691"/>
      <c r="KZL42" s="691"/>
      <c r="KZM42" s="691"/>
      <c r="KZN42" s="691"/>
      <c r="KZO42" s="691"/>
      <c r="KZP42" s="691"/>
      <c r="KZQ42" s="691"/>
      <c r="KZR42" s="691"/>
      <c r="KZS42" s="691"/>
      <c r="KZT42" s="691"/>
      <c r="KZU42" s="691"/>
      <c r="KZV42" s="691"/>
      <c r="KZW42" s="691"/>
      <c r="KZX42" s="691"/>
      <c r="KZY42" s="691"/>
      <c r="KZZ42" s="691"/>
      <c r="LAA42" s="691"/>
      <c r="LAB42" s="691"/>
      <c r="LAC42" s="691"/>
      <c r="LAD42" s="691"/>
      <c r="LAE42" s="691"/>
      <c r="LAF42" s="691"/>
      <c r="LAG42" s="691"/>
      <c r="LAH42" s="691"/>
      <c r="LAI42" s="691"/>
      <c r="LAJ42" s="691"/>
      <c r="LAK42" s="691"/>
      <c r="LAL42" s="691"/>
      <c r="LAM42" s="691"/>
      <c r="LAN42" s="691"/>
      <c r="LAO42" s="691"/>
      <c r="LAP42" s="691"/>
      <c r="LAQ42" s="691"/>
      <c r="LAR42" s="691"/>
      <c r="LAS42" s="691"/>
      <c r="LAT42" s="691"/>
      <c r="LAU42" s="691"/>
      <c r="LAV42" s="691"/>
      <c r="LAW42" s="691"/>
      <c r="LAX42" s="691"/>
      <c r="LAY42" s="691"/>
      <c r="LAZ42" s="691"/>
      <c r="LBA42" s="691"/>
      <c r="LBB42" s="691"/>
      <c r="LBC42" s="691"/>
      <c r="LBD42" s="691"/>
      <c r="LBE42" s="691"/>
      <c r="LBF42" s="691"/>
      <c r="LBG42" s="691"/>
      <c r="LBH42" s="691"/>
      <c r="LBI42" s="691"/>
      <c r="LBJ42" s="691"/>
      <c r="LBK42" s="691"/>
      <c r="LBL42" s="691"/>
      <c r="LBM42" s="691"/>
      <c r="LBN42" s="691"/>
      <c r="LBO42" s="691"/>
      <c r="LBP42" s="691"/>
      <c r="LBQ42" s="691"/>
      <c r="LBR42" s="691"/>
      <c r="LBS42" s="691"/>
      <c r="LBT42" s="691"/>
      <c r="LBU42" s="691"/>
      <c r="LBV42" s="691"/>
      <c r="LBW42" s="691"/>
      <c r="LBX42" s="691"/>
      <c r="LBY42" s="691"/>
      <c r="LBZ42" s="691"/>
      <c r="LCA42" s="691"/>
      <c r="LCB42" s="691"/>
      <c r="LCC42" s="691"/>
      <c r="LCD42" s="691"/>
      <c r="LCE42" s="691"/>
      <c r="LCF42" s="691"/>
      <c r="LCG42" s="691"/>
      <c r="LCH42" s="691"/>
      <c r="LCI42" s="691"/>
      <c r="LCJ42" s="691"/>
      <c r="LCK42" s="691"/>
      <c r="LCL42" s="691"/>
      <c r="LCM42" s="691"/>
      <c r="LCN42" s="691"/>
      <c r="LCO42" s="691"/>
      <c r="LCP42" s="691"/>
      <c r="LCQ42" s="691"/>
      <c r="LCR42" s="691"/>
      <c r="LCS42" s="691"/>
      <c r="LCT42" s="691"/>
      <c r="LCU42" s="691"/>
      <c r="LCV42" s="691"/>
      <c r="LCW42" s="691"/>
      <c r="LCX42" s="691"/>
      <c r="LCY42" s="691"/>
      <c r="LCZ42" s="691"/>
      <c r="LDA42" s="691"/>
      <c r="LDB42" s="691"/>
      <c r="LDC42" s="691"/>
      <c r="LDD42" s="691"/>
      <c r="LDE42" s="691"/>
      <c r="LDF42" s="691"/>
      <c r="LDG42" s="691"/>
      <c r="LDH42" s="691"/>
      <c r="LDI42" s="691"/>
      <c r="LDJ42" s="691"/>
      <c r="LDK42" s="691"/>
      <c r="LDL42" s="691"/>
      <c r="LDM42" s="691"/>
      <c r="LDN42" s="691"/>
      <c r="LDO42" s="691"/>
      <c r="LDP42" s="691"/>
      <c r="LDQ42" s="691"/>
      <c r="LDR42" s="691"/>
      <c r="LDS42" s="691"/>
      <c r="LDT42" s="691"/>
      <c r="LDU42" s="691"/>
      <c r="LDV42" s="691"/>
      <c r="LDW42" s="691"/>
      <c r="LDX42" s="691"/>
      <c r="LDY42" s="691"/>
      <c r="LDZ42" s="691"/>
      <c r="LEA42" s="691"/>
      <c r="LEB42" s="691"/>
      <c r="LEC42" s="691"/>
      <c r="LED42" s="691"/>
      <c r="LEE42" s="691"/>
      <c r="LEF42" s="691"/>
      <c r="LEG42" s="691"/>
      <c r="LEH42" s="691"/>
      <c r="LEI42" s="691"/>
      <c r="LEJ42" s="691"/>
      <c r="LEK42" s="691"/>
      <c r="LEL42" s="691"/>
      <c r="LEM42" s="691"/>
      <c r="LEN42" s="691"/>
      <c r="LEO42" s="691"/>
      <c r="LEP42" s="691"/>
      <c r="LEQ42" s="691"/>
      <c r="LER42" s="691"/>
      <c r="LES42" s="691"/>
      <c r="LET42" s="691"/>
      <c r="LEU42" s="691"/>
      <c r="LEV42" s="691"/>
      <c r="LEW42" s="691"/>
      <c r="LEX42" s="691"/>
      <c r="LEY42" s="691"/>
      <c r="LEZ42" s="691"/>
      <c r="LFA42" s="691"/>
      <c r="LFB42" s="691"/>
      <c r="LFC42" s="691"/>
      <c r="LFD42" s="691"/>
      <c r="LFE42" s="691"/>
      <c r="LFF42" s="691"/>
      <c r="LFG42" s="691"/>
      <c r="LFH42" s="691"/>
      <c r="LFI42" s="691"/>
      <c r="LFJ42" s="691"/>
      <c r="LFK42" s="691"/>
      <c r="LFL42" s="691"/>
      <c r="LFM42" s="691"/>
      <c r="LFN42" s="691"/>
      <c r="LFO42" s="691"/>
      <c r="LFP42" s="691"/>
      <c r="LFQ42" s="691"/>
      <c r="LFR42" s="691"/>
      <c r="LFS42" s="691"/>
      <c r="LFT42" s="691"/>
      <c r="LFU42" s="691"/>
      <c r="LFV42" s="691"/>
      <c r="LFW42" s="691"/>
      <c r="LFX42" s="691"/>
      <c r="LFY42" s="691"/>
      <c r="LFZ42" s="691"/>
      <c r="LGA42" s="691"/>
      <c r="LGB42" s="691"/>
      <c r="LGC42" s="691"/>
      <c r="LGD42" s="691"/>
      <c r="LGE42" s="691"/>
      <c r="LGF42" s="691"/>
      <c r="LGG42" s="691"/>
      <c r="LGH42" s="691"/>
      <c r="LGI42" s="691"/>
      <c r="LGJ42" s="691"/>
      <c r="LGK42" s="691"/>
      <c r="LGL42" s="691"/>
      <c r="LGM42" s="691"/>
      <c r="LGN42" s="691"/>
      <c r="LGO42" s="691"/>
      <c r="LGP42" s="691"/>
      <c r="LGQ42" s="691"/>
      <c r="LGR42" s="691"/>
      <c r="LGS42" s="691"/>
      <c r="LGT42" s="691"/>
      <c r="LGU42" s="691"/>
      <c r="LGV42" s="691"/>
      <c r="LGW42" s="691"/>
      <c r="LGX42" s="691"/>
      <c r="LGY42" s="691"/>
      <c r="LGZ42" s="691"/>
      <c r="LHA42" s="691"/>
      <c r="LHB42" s="691"/>
      <c r="LHC42" s="691"/>
      <c r="LHD42" s="691"/>
      <c r="LHE42" s="691"/>
      <c r="LHF42" s="691"/>
      <c r="LHG42" s="691"/>
      <c r="LHH42" s="691"/>
      <c r="LHI42" s="691"/>
      <c r="LHJ42" s="691"/>
      <c r="LHK42" s="691"/>
      <c r="LHL42" s="691"/>
      <c r="LHM42" s="691"/>
      <c r="LHN42" s="691"/>
      <c r="LHO42" s="691"/>
      <c r="LHP42" s="691"/>
      <c r="LHQ42" s="691"/>
      <c r="LHR42" s="691"/>
      <c r="LHS42" s="691"/>
      <c r="LHT42" s="691"/>
      <c r="LHU42" s="691"/>
      <c r="LHV42" s="691"/>
      <c r="LHW42" s="691"/>
      <c r="LHX42" s="691"/>
      <c r="LHY42" s="691"/>
      <c r="LHZ42" s="691"/>
      <c r="LIA42" s="691"/>
      <c r="LIB42" s="691"/>
      <c r="LIC42" s="691"/>
      <c r="LID42" s="691"/>
      <c r="LIE42" s="691"/>
      <c r="LIF42" s="691"/>
      <c r="LIG42" s="691"/>
      <c r="LIH42" s="691"/>
      <c r="LII42" s="691"/>
      <c r="LIJ42" s="691"/>
      <c r="LIK42" s="691"/>
      <c r="LIL42" s="691"/>
      <c r="LIM42" s="691"/>
      <c r="LIN42" s="691"/>
      <c r="LIO42" s="691"/>
      <c r="LIP42" s="691"/>
      <c r="LIQ42" s="691"/>
      <c r="LIR42" s="691"/>
      <c r="LIS42" s="691"/>
      <c r="LIT42" s="691"/>
      <c r="LIU42" s="691"/>
      <c r="LIV42" s="691"/>
      <c r="LIW42" s="691"/>
      <c r="LIX42" s="691"/>
      <c r="LIY42" s="691"/>
      <c r="LIZ42" s="691"/>
      <c r="LJA42" s="691"/>
      <c r="LJB42" s="691"/>
      <c r="LJC42" s="691"/>
      <c r="LJD42" s="691"/>
      <c r="LJE42" s="691"/>
      <c r="LJF42" s="691"/>
      <c r="LJG42" s="691"/>
      <c r="LJH42" s="691"/>
      <c r="LJI42" s="691"/>
      <c r="LJJ42" s="691"/>
      <c r="LJK42" s="691"/>
      <c r="LJL42" s="691"/>
      <c r="LJM42" s="691"/>
      <c r="LJN42" s="691"/>
      <c r="LJO42" s="691"/>
      <c r="LJP42" s="691"/>
      <c r="LJQ42" s="691"/>
      <c r="LJR42" s="691"/>
      <c r="LJS42" s="691"/>
      <c r="LJT42" s="691"/>
      <c r="LJU42" s="691"/>
      <c r="LJV42" s="691"/>
      <c r="LJW42" s="691"/>
      <c r="LJX42" s="691"/>
      <c r="LJY42" s="691"/>
      <c r="LJZ42" s="691"/>
      <c r="LKA42" s="691"/>
      <c r="LKB42" s="691"/>
      <c r="LKC42" s="691"/>
      <c r="LKD42" s="691"/>
      <c r="LKE42" s="691"/>
      <c r="LKF42" s="691"/>
      <c r="LKG42" s="691"/>
      <c r="LKH42" s="691"/>
      <c r="LKI42" s="691"/>
      <c r="LKJ42" s="691"/>
      <c r="LKK42" s="691"/>
      <c r="LKL42" s="691"/>
      <c r="LKM42" s="691"/>
      <c r="LKN42" s="691"/>
      <c r="LKO42" s="691"/>
      <c r="LKP42" s="691"/>
      <c r="LKQ42" s="691"/>
      <c r="LKR42" s="691"/>
      <c r="LKS42" s="691"/>
      <c r="LKT42" s="691"/>
      <c r="LKU42" s="691"/>
      <c r="LKV42" s="691"/>
      <c r="LKW42" s="691"/>
      <c r="LKX42" s="691"/>
      <c r="LKY42" s="691"/>
      <c r="LKZ42" s="691"/>
      <c r="LLA42" s="691"/>
      <c r="LLB42" s="691"/>
      <c r="LLC42" s="691"/>
      <c r="LLD42" s="691"/>
      <c r="LLE42" s="691"/>
      <c r="LLF42" s="691"/>
      <c r="LLG42" s="691"/>
      <c r="LLH42" s="691"/>
      <c r="LLI42" s="691"/>
      <c r="LLJ42" s="691"/>
      <c r="LLK42" s="691"/>
      <c r="LLL42" s="691"/>
      <c r="LLM42" s="691"/>
      <c r="LLN42" s="691"/>
      <c r="LLO42" s="691"/>
      <c r="LLP42" s="691"/>
      <c r="LLQ42" s="691"/>
      <c r="LLR42" s="691"/>
      <c r="LLS42" s="691"/>
      <c r="LLT42" s="691"/>
      <c r="LLU42" s="691"/>
      <c r="LLV42" s="691"/>
      <c r="LLW42" s="691"/>
      <c r="LLX42" s="691"/>
      <c r="LLY42" s="691"/>
      <c r="LLZ42" s="691"/>
      <c r="LMA42" s="691"/>
      <c r="LMB42" s="691"/>
      <c r="LMC42" s="691"/>
      <c r="LMD42" s="691"/>
      <c r="LME42" s="691"/>
      <c r="LMF42" s="691"/>
      <c r="LMG42" s="691"/>
      <c r="LMH42" s="691"/>
      <c r="LMI42" s="691"/>
      <c r="LMJ42" s="691"/>
      <c r="LMK42" s="691"/>
      <c r="LML42" s="691"/>
      <c r="LMM42" s="691"/>
      <c r="LMN42" s="691"/>
      <c r="LMO42" s="691"/>
      <c r="LMP42" s="691"/>
      <c r="LMQ42" s="691"/>
      <c r="LMR42" s="691"/>
      <c r="LMS42" s="691"/>
      <c r="LMT42" s="691"/>
      <c r="LMU42" s="691"/>
      <c r="LMV42" s="691"/>
      <c r="LMW42" s="691"/>
      <c r="LMX42" s="691"/>
      <c r="LMY42" s="691"/>
      <c r="LMZ42" s="691"/>
      <c r="LNA42" s="691"/>
      <c r="LNB42" s="691"/>
      <c r="LNC42" s="691"/>
      <c r="LND42" s="691"/>
      <c r="LNE42" s="691"/>
      <c r="LNF42" s="691"/>
      <c r="LNG42" s="691"/>
      <c r="LNH42" s="691"/>
      <c r="LNI42" s="691"/>
      <c r="LNJ42" s="691"/>
      <c r="LNK42" s="691"/>
      <c r="LNL42" s="691"/>
      <c r="LNM42" s="691"/>
      <c r="LNN42" s="691"/>
      <c r="LNO42" s="691"/>
      <c r="LNP42" s="691"/>
      <c r="LNQ42" s="691"/>
      <c r="LNR42" s="691"/>
      <c r="LNS42" s="691"/>
      <c r="LNT42" s="691"/>
      <c r="LNU42" s="691"/>
      <c r="LNV42" s="691"/>
      <c r="LNW42" s="691"/>
      <c r="LNX42" s="691"/>
      <c r="LNY42" s="691"/>
      <c r="LNZ42" s="691"/>
      <c r="LOA42" s="691"/>
      <c r="LOB42" s="691"/>
      <c r="LOC42" s="691"/>
      <c r="LOD42" s="691"/>
      <c r="LOE42" s="691"/>
      <c r="LOF42" s="691"/>
      <c r="LOG42" s="691"/>
      <c r="LOH42" s="691"/>
      <c r="LOI42" s="691"/>
      <c r="LOJ42" s="691"/>
      <c r="LOK42" s="691"/>
      <c r="LOL42" s="691"/>
      <c r="LOM42" s="691"/>
      <c r="LON42" s="691"/>
      <c r="LOO42" s="691"/>
      <c r="LOP42" s="691"/>
      <c r="LOQ42" s="691"/>
      <c r="LOR42" s="691"/>
      <c r="LOS42" s="691"/>
      <c r="LOT42" s="691"/>
      <c r="LOU42" s="691"/>
      <c r="LOV42" s="691"/>
      <c r="LOW42" s="691"/>
      <c r="LOX42" s="691"/>
      <c r="LOY42" s="691"/>
      <c r="LOZ42" s="691"/>
      <c r="LPA42" s="691"/>
      <c r="LPB42" s="691"/>
      <c r="LPC42" s="691"/>
      <c r="LPD42" s="691"/>
      <c r="LPE42" s="691"/>
      <c r="LPF42" s="691"/>
      <c r="LPG42" s="691"/>
      <c r="LPH42" s="691"/>
      <c r="LPI42" s="691"/>
      <c r="LPJ42" s="691"/>
      <c r="LPK42" s="691"/>
      <c r="LPL42" s="691"/>
      <c r="LPM42" s="691"/>
      <c r="LPN42" s="691"/>
      <c r="LPO42" s="691"/>
      <c r="LPP42" s="691"/>
      <c r="LPQ42" s="691"/>
      <c r="LPR42" s="691"/>
      <c r="LPS42" s="691"/>
      <c r="LPT42" s="691"/>
      <c r="LPU42" s="691"/>
      <c r="LPV42" s="691"/>
      <c r="LPW42" s="691"/>
      <c r="LPX42" s="691"/>
      <c r="LPY42" s="691"/>
      <c r="LPZ42" s="691"/>
      <c r="LQA42" s="691"/>
      <c r="LQB42" s="691"/>
      <c r="LQC42" s="691"/>
      <c r="LQD42" s="691"/>
      <c r="LQE42" s="691"/>
      <c r="LQF42" s="691"/>
      <c r="LQG42" s="691"/>
      <c r="LQH42" s="691"/>
      <c r="LQI42" s="691"/>
      <c r="LQJ42" s="691"/>
      <c r="LQK42" s="691"/>
      <c r="LQL42" s="691"/>
      <c r="LQM42" s="691"/>
      <c r="LQN42" s="691"/>
      <c r="LQO42" s="691"/>
      <c r="LQP42" s="691"/>
      <c r="LQQ42" s="691"/>
      <c r="LQR42" s="691"/>
      <c r="LQS42" s="691"/>
      <c r="LQT42" s="691"/>
      <c r="LQU42" s="691"/>
      <c r="LQV42" s="691"/>
      <c r="LQW42" s="691"/>
      <c r="LQX42" s="691"/>
      <c r="LQY42" s="691"/>
      <c r="LQZ42" s="691"/>
      <c r="LRA42" s="691"/>
      <c r="LRB42" s="691"/>
      <c r="LRC42" s="691"/>
      <c r="LRD42" s="691"/>
      <c r="LRE42" s="691"/>
      <c r="LRF42" s="691"/>
      <c r="LRG42" s="691"/>
      <c r="LRH42" s="691"/>
      <c r="LRI42" s="691"/>
      <c r="LRJ42" s="691"/>
      <c r="LRK42" s="691"/>
      <c r="LRL42" s="691"/>
      <c r="LRM42" s="691"/>
      <c r="LRN42" s="691"/>
      <c r="LRO42" s="691"/>
      <c r="LRP42" s="691"/>
      <c r="LRQ42" s="691"/>
      <c r="LRR42" s="691"/>
      <c r="LRS42" s="691"/>
      <c r="LRT42" s="691"/>
      <c r="LRU42" s="691"/>
      <c r="LRV42" s="691"/>
      <c r="LRW42" s="691"/>
      <c r="LRX42" s="691"/>
      <c r="LRY42" s="691"/>
      <c r="LRZ42" s="691"/>
      <c r="LSA42" s="691"/>
      <c r="LSB42" s="691"/>
      <c r="LSC42" s="691"/>
      <c r="LSD42" s="691"/>
      <c r="LSE42" s="691"/>
      <c r="LSF42" s="691"/>
      <c r="LSG42" s="691"/>
      <c r="LSH42" s="691"/>
      <c r="LSI42" s="691"/>
      <c r="LSJ42" s="691"/>
      <c r="LSK42" s="691"/>
      <c r="LSL42" s="691"/>
      <c r="LSM42" s="691"/>
      <c r="LSN42" s="691"/>
      <c r="LSO42" s="691"/>
      <c r="LSP42" s="691"/>
      <c r="LSQ42" s="691"/>
      <c r="LSR42" s="691"/>
      <c r="LSS42" s="691"/>
      <c r="LST42" s="691"/>
      <c r="LSU42" s="691"/>
      <c r="LSV42" s="691"/>
      <c r="LSW42" s="691"/>
      <c r="LSX42" s="691"/>
      <c r="LSY42" s="691"/>
      <c r="LSZ42" s="691"/>
      <c r="LTA42" s="691"/>
      <c r="LTB42" s="691"/>
      <c r="LTC42" s="691"/>
      <c r="LTD42" s="691"/>
      <c r="LTE42" s="691"/>
      <c r="LTF42" s="691"/>
      <c r="LTG42" s="691"/>
      <c r="LTH42" s="691"/>
      <c r="LTI42" s="691"/>
      <c r="LTJ42" s="691"/>
      <c r="LTK42" s="691"/>
      <c r="LTL42" s="691"/>
      <c r="LTM42" s="691"/>
      <c r="LTN42" s="691"/>
      <c r="LTO42" s="691"/>
      <c r="LTP42" s="691"/>
      <c r="LTQ42" s="691"/>
      <c r="LTR42" s="691"/>
      <c r="LTS42" s="691"/>
      <c r="LTT42" s="691"/>
      <c r="LTU42" s="691"/>
      <c r="LTV42" s="691"/>
      <c r="LTW42" s="691"/>
      <c r="LTX42" s="691"/>
      <c r="LTY42" s="691"/>
      <c r="LTZ42" s="691"/>
      <c r="LUA42" s="691"/>
      <c r="LUB42" s="691"/>
      <c r="LUC42" s="691"/>
      <c r="LUD42" s="691"/>
      <c r="LUE42" s="691"/>
      <c r="LUF42" s="691"/>
      <c r="LUG42" s="691"/>
      <c r="LUH42" s="691"/>
      <c r="LUI42" s="691"/>
      <c r="LUJ42" s="691"/>
      <c r="LUK42" s="691"/>
      <c r="LUL42" s="691"/>
      <c r="LUM42" s="691"/>
      <c r="LUN42" s="691"/>
      <c r="LUO42" s="691"/>
      <c r="LUP42" s="691"/>
      <c r="LUQ42" s="691"/>
      <c r="LUR42" s="691"/>
      <c r="LUS42" s="691"/>
      <c r="LUT42" s="691"/>
      <c r="LUU42" s="691"/>
      <c r="LUV42" s="691"/>
      <c r="LUW42" s="691"/>
      <c r="LUX42" s="691"/>
      <c r="LUY42" s="691"/>
      <c r="LUZ42" s="691"/>
      <c r="LVA42" s="691"/>
      <c r="LVB42" s="691"/>
      <c r="LVC42" s="691"/>
      <c r="LVD42" s="691"/>
      <c r="LVE42" s="691"/>
      <c r="LVF42" s="691"/>
      <c r="LVG42" s="691"/>
      <c r="LVH42" s="691"/>
      <c r="LVI42" s="691"/>
      <c r="LVJ42" s="691"/>
      <c r="LVK42" s="691"/>
      <c r="LVL42" s="691"/>
      <c r="LVM42" s="691"/>
      <c r="LVN42" s="691"/>
      <c r="LVO42" s="691"/>
      <c r="LVP42" s="691"/>
      <c r="LVQ42" s="691"/>
      <c r="LVR42" s="691"/>
      <c r="LVS42" s="691"/>
      <c r="LVT42" s="691"/>
      <c r="LVU42" s="691"/>
      <c r="LVV42" s="691"/>
      <c r="LVW42" s="691"/>
      <c r="LVX42" s="691"/>
      <c r="LVY42" s="691"/>
      <c r="LVZ42" s="691"/>
      <c r="LWA42" s="691"/>
      <c r="LWB42" s="691"/>
      <c r="LWC42" s="691"/>
      <c r="LWD42" s="691"/>
      <c r="LWE42" s="691"/>
      <c r="LWF42" s="691"/>
      <c r="LWG42" s="691"/>
      <c r="LWH42" s="691"/>
      <c r="LWI42" s="691"/>
      <c r="LWJ42" s="691"/>
      <c r="LWK42" s="691"/>
      <c r="LWL42" s="691"/>
      <c r="LWM42" s="691"/>
      <c r="LWN42" s="691"/>
      <c r="LWO42" s="691"/>
      <c r="LWP42" s="691"/>
      <c r="LWQ42" s="691"/>
      <c r="LWR42" s="691"/>
      <c r="LWS42" s="691"/>
      <c r="LWT42" s="691"/>
      <c r="LWU42" s="691"/>
      <c r="LWV42" s="691"/>
      <c r="LWW42" s="691"/>
      <c r="LWX42" s="691"/>
      <c r="LWY42" s="691"/>
      <c r="LWZ42" s="691"/>
      <c r="LXA42" s="691"/>
      <c r="LXB42" s="691"/>
      <c r="LXC42" s="691"/>
      <c r="LXD42" s="691"/>
      <c r="LXE42" s="691"/>
      <c r="LXF42" s="691"/>
      <c r="LXG42" s="691"/>
      <c r="LXH42" s="691"/>
      <c r="LXI42" s="691"/>
      <c r="LXJ42" s="691"/>
      <c r="LXK42" s="691"/>
      <c r="LXL42" s="691"/>
      <c r="LXM42" s="691"/>
      <c r="LXN42" s="691"/>
      <c r="LXO42" s="691"/>
      <c r="LXP42" s="691"/>
      <c r="LXQ42" s="691"/>
      <c r="LXR42" s="691"/>
      <c r="LXS42" s="691"/>
      <c r="LXT42" s="691"/>
      <c r="LXU42" s="691"/>
      <c r="LXV42" s="691"/>
      <c r="LXW42" s="691"/>
      <c r="LXX42" s="691"/>
      <c r="LXY42" s="691"/>
      <c r="LXZ42" s="691"/>
      <c r="LYA42" s="691"/>
      <c r="LYB42" s="691"/>
      <c r="LYC42" s="691"/>
      <c r="LYD42" s="691"/>
      <c r="LYE42" s="691"/>
      <c r="LYF42" s="691"/>
      <c r="LYG42" s="691"/>
      <c r="LYH42" s="691"/>
      <c r="LYI42" s="691"/>
      <c r="LYJ42" s="691"/>
      <c r="LYK42" s="691"/>
      <c r="LYL42" s="691"/>
      <c r="LYM42" s="691"/>
      <c r="LYN42" s="691"/>
      <c r="LYO42" s="691"/>
      <c r="LYP42" s="691"/>
      <c r="LYQ42" s="691"/>
      <c r="LYR42" s="691"/>
      <c r="LYS42" s="691"/>
      <c r="LYT42" s="691"/>
      <c r="LYU42" s="691"/>
      <c r="LYV42" s="691"/>
      <c r="LYW42" s="691"/>
      <c r="LYX42" s="691"/>
      <c r="LYY42" s="691"/>
      <c r="LYZ42" s="691"/>
      <c r="LZA42" s="691"/>
      <c r="LZB42" s="691"/>
      <c r="LZC42" s="691"/>
      <c r="LZD42" s="691"/>
      <c r="LZE42" s="691"/>
      <c r="LZF42" s="691"/>
      <c r="LZG42" s="691"/>
      <c r="LZH42" s="691"/>
      <c r="LZI42" s="691"/>
      <c r="LZJ42" s="691"/>
      <c r="LZK42" s="691"/>
      <c r="LZL42" s="691"/>
      <c r="LZM42" s="691"/>
      <c r="LZN42" s="691"/>
      <c r="LZO42" s="691"/>
      <c r="LZP42" s="691"/>
      <c r="LZQ42" s="691"/>
      <c r="LZR42" s="691"/>
      <c r="LZS42" s="691"/>
      <c r="LZT42" s="691"/>
      <c r="LZU42" s="691"/>
      <c r="LZV42" s="691"/>
      <c r="LZW42" s="691"/>
      <c r="LZX42" s="691"/>
      <c r="LZY42" s="691"/>
      <c r="LZZ42" s="691"/>
      <c r="MAA42" s="691"/>
      <c r="MAB42" s="691"/>
      <c r="MAC42" s="691"/>
      <c r="MAD42" s="691"/>
      <c r="MAE42" s="691"/>
      <c r="MAF42" s="691"/>
      <c r="MAG42" s="691"/>
      <c r="MAH42" s="691"/>
      <c r="MAI42" s="691"/>
      <c r="MAJ42" s="691"/>
      <c r="MAK42" s="691"/>
      <c r="MAL42" s="691"/>
      <c r="MAM42" s="691"/>
      <c r="MAN42" s="691"/>
      <c r="MAO42" s="691"/>
      <c r="MAP42" s="691"/>
      <c r="MAQ42" s="691"/>
      <c r="MAR42" s="691"/>
      <c r="MAS42" s="691"/>
      <c r="MAT42" s="691"/>
      <c r="MAU42" s="691"/>
      <c r="MAV42" s="691"/>
      <c r="MAW42" s="691"/>
      <c r="MAX42" s="691"/>
      <c r="MAY42" s="691"/>
      <c r="MAZ42" s="691"/>
      <c r="MBA42" s="691"/>
      <c r="MBB42" s="691"/>
      <c r="MBC42" s="691"/>
      <c r="MBD42" s="691"/>
      <c r="MBE42" s="691"/>
      <c r="MBF42" s="691"/>
      <c r="MBG42" s="691"/>
      <c r="MBH42" s="691"/>
      <c r="MBI42" s="691"/>
      <c r="MBJ42" s="691"/>
      <c r="MBK42" s="691"/>
      <c r="MBL42" s="691"/>
      <c r="MBM42" s="691"/>
      <c r="MBN42" s="691"/>
      <c r="MBO42" s="691"/>
      <c r="MBP42" s="691"/>
      <c r="MBQ42" s="691"/>
      <c r="MBR42" s="691"/>
      <c r="MBS42" s="691"/>
      <c r="MBT42" s="691"/>
      <c r="MBU42" s="691"/>
      <c r="MBV42" s="691"/>
      <c r="MBW42" s="691"/>
      <c r="MBX42" s="691"/>
      <c r="MBY42" s="691"/>
      <c r="MBZ42" s="691"/>
      <c r="MCA42" s="691"/>
      <c r="MCB42" s="691"/>
      <c r="MCC42" s="691"/>
      <c r="MCD42" s="691"/>
      <c r="MCE42" s="691"/>
      <c r="MCF42" s="691"/>
      <c r="MCG42" s="691"/>
      <c r="MCH42" s="691"/>
      <c r="MCI42" s="691"/>
      <c r="MCJ42" s="691"/>
      <c r="MCK42" s="691"/>
      <c r="MCL42" s="691"/>
      <c r="MCM42" s="691"/>
      <c r="MCN42" s="691"/>
      <c r="MCO42" s="691"/>
      <c r="MCP42" s="691"/>
      <c r="MCQ42" s="691"/>
      <c r="MCR42" s="691"/>
      <c r="MCS42" s="691"/>
      <c r="MCT42" s="691"/>
      <c r="MCU42" s="691"/>
      <c r="MCV42" s="691"/>
      <c r="MCW42" s="691"/>
      <c r="MCX42" s="691"/>
      <c r="MCY42" s="691"/>
      <c r="MCZ42" s="691"/>
      <c r="MDA42" s="691"/>
      <c r="MDB42" s="691"/>
      <c r="MDC42" s="691"/>
      <c r="MDD42" s="691"/>
      <c r="MDE42" s="691"/>
      <c r="MDF42" s="691"/>
      <c r="MDG42" s="691"/>
      <c r="MDH42" s="691"/>
      <c r="MDI42" s="691"/>
      <c r="MDJ42" s="691"/>
      <c r="MDK42" s="691"/>
      <c r="MDL42" s="691"/>
      <c r="MDM42" s="691"/>
      <c r="MDN42" s="691"/>
      <c r="MDO42" s="691"/>
      <c r="MDP42" s="691"/>
      <c r="MDQ42" s="691"/>
      <c r="MDR42" s="691"/>
      <c r="MDS42" s="691"/>
      <c r="MDT42" s="691"/>
      <c r="MDU42" s="691"/>
      <c r="MDV42" s="691"/>
      <c r="MDW42" s="691"/>
      <c r="MDX42" s="691"/>
      <c r="MDY42" s="691"/>
      <c r="MDZ42" s="691"/>
      <c r="MEA42" s="691"/>
      <c r="MEB42" s="691"/>
      <c r="MEC42" s="691"/>
      <c r="MED42" s="691"/>
      <c r="MEE42" s="691"/>
      <c r="MEF42" s="691"/>
      <c r="MEG42" s="691"/>
      <c r="MEH42" s="691"/>
      <c r="MEI42" s="691"/>
      <c r="MEJ42" s="691"/>
      <c r="MEK42" s="691"/>
      <c r="MEL42" s="691"/>
      <c r="MEM42" s="691"/>
      <c r="MEN42" s="691"/>
      <c r="MEO42" s="691"/>
      <c r="MEP42" s="691"/>
      <c r="MEQ42" s="691"/>
      <c r="MER42" s="691"/>
      <c r="MES42" s="691"/>
      <c r="MET42" s="691"/>
      <c r="MEU42" s="691"/>
      <c r="MEV42" s="691"/>
      <c r="MEW42" s="691"/>
      <c r="MEX42" s="691"/>
      <c r="MEY42" s="691"/>
      <c r="MEZ42" s="691"/>
      <c r="MFA42" s="691"/>
      <c r="MFB42" s="691"/>
      <c r="MFC42" s="691"/>
      <c r="MFD42" s="691"/>
      <c r="MFE42" s="691"/>
      <c r="MFF42" s="691"/>
      <c r="MFG42" s="691"/>
      <c r="MFH42" s="691"/>
      <c r="MFI42" s="691"/>
      <c r="MFJ42" s="691"/>
      <c r="MFK42" s="691"/>
      <c r="MFL42" s="691"/>
      <c r="MFM42" s="691"/>
      <c r="MFN42" s="691"/>
      <c r="MFO42" s="691"/>
      <c r="MFP42" s="691"/>
      <c r="MFQ42" s="691"/>
      <c r="MFR42" s="691"/>
      <c r="MFS42" s="691"/>
      <c r="MFT42" s="691"/>
      <c r="MFU42" s="691"/>
      <c r="MFV42" s="691"/>
      <c r="MFW42" s="691"/>
      <c r="MFX42" s="691"/>
      <c r="MFY42" s="691"/>
      <c r="MFZ42" s="691"/>
      <c r="MGA42" s="691"/>
      <c r="MGB42" s="691"/>
      <c r="MGC42" s="691"/>
      <c r="MGD42" s="691"/>
      <c r="MGE42" s="691"/>
      <c r="MGF42" s="691"/>
      <c r="MGG42" s="691"/>
      <c r="MGH42" s="691"/>
      <c r="MGI42" s="691"/>
      <c r="MGJ42" s="691"/>
      <c r="MGK42" s="691"/>
      <c r="MGL42" s="691"/>
      <c r="MGM42" s="691"/>
      <c r="MGN42" s="691"/>
      <c r="MGO42" s="691"/>
      <c r="MGP42" s="691"/>
      <c r="MGQ42" s="691"/>
      <c r="MGR42" s="691"/>
      <c r="MGS42" s="691"/>
      <c r="MGT42" s="691"/>
      <c r="MGU42" s="691"/>
      <c r="MGV42" s="691"/>
      <c r="MGW42" s="691"/>
      <c r="MGX42" s="691"/>
      <c r="MGY42" s="691"/>
      <c r="MGZ42" s="691"/>
      <c r="MHA42" s="691"/>
      <c r="MHB42" s="691"/>
      <c r="MHC42" s="691"/>
      <c r="MHD42" s="691"/>
      <c r="MHE42" s="691"/>
      <c r="MHF42" s="691"/>
      <c r="MHG42" s="691"/>
      <c r="MHH42" s="691"/>
      <c r="MHI42" s="691"/>
      <c r="MHJ42" s="691"/>
      <c r="MHK42" s="691"/>
      <c r="MHL42" s="691"/>
      <c r="MHM42" s="691"/>
      <c r="MHN42" s="691"/>
      <c r="MHO42" s="691"/>
      <c r="MHP42" s="691"/>
      <c r="MHQ42" s="691"/>
      <c r="MHR42" s="691"/>
      <c r="MHS42" s="691"/>
      <c r="MHT42" s="691"/>
      <c r="MHU42" s="691"/>
      <c r="MHV42" s="691"/>
      <c r="MHW42" s="691"/>
      <c r="MHX42" s="691"/>
      <c r="MHY42" s="691"/>
      <c r="MHZ42" s="691"/>
      <c r="MIA42" s="691"/>
      <c r="MIB42" s="691"/>
      <c r="MIC42" s="691"/>
      <c r="MID42" s="691"/>
      <c r="MIE42" s="691"/>
      <c r="MIF42" s="691"/>
      <c r="MIG42" s="691"/>
      <c r="MIH42" s="691"/>
      <c r="MII42" s="691"/>
      <c r="MIJ42" s="691"/>
      <c r="MIK42" s="691"/>
      <c r="MIL42" s="691"/>
      <c r="MIM42" s="691"/>
      <c r="MIN42" s="691"/>
      <c r="MIO42" s="691"/>
      <c r="MIP42" s="691"/>
      <c r="MIQ42" s="691"/>
      <c r="MIR42" s="691"/>
      <c r="MIS42" s="691"/>
      <c r="MIT42" s="691"/>
      <c r="MIU42" s="691"/>
      <c r="MIV42" s="691"/>
      <c r="MIW42" s="691"/>
      <c r="MIX42" s="691"/>
      <c r="MIY42" s="691"/>
      <c r="MIZ42" s="691"/>
      <c r="MJA42" s="691"/>
      <c r="MJB42" s="691"/>
      <c r="MJC42" s="691"/>
      <c r="MJD42" s="691"/>
      <c r="MJE42" s="691"/>
      <c r="MJF42" s="691"/>
      <c r="MJG42" s="691"/>
      <c r="MJH42" s="691"/>
      <c r="MJI42" s="691"/>
      <c r="MJJ42" s="691"/>
      <c r="MJK42" s="691"/>
      <c r="MJL42" s="691"/>
      <c r="MJM42" s="691"/>
      <c r="MJN42" s="691"/>
      <c r="MJO42" s="691"/>
      <c r="MJP42" s="691"/>
      <c r="MJQ42" s="691"/>
      <c r="MJR42" s="691"/>
      <c r="MJS42" s="691"/>
      <c r="MJT42" s="691"/>
      <c r="MJU42" s="691"/>
      <c r="MJV42" s="691"/>
      <c r="MJW42" s="691"/>
      <c r="MJX42" s="691"/>
      <c r="MJY42" s="691"/>
      <c r="MJZ42" s="691"/>
      <c r="MKA42" s="691"/>
      <c r="MKB42" s="691"/>
      <c r="MKC42" s="691"/>
      <c r="MKD42" s="691"/>
      <c r="MKE42" s="691"/>
      <c r="MKF42" s="691"/>
      <c r="MKG42" s="691"/>
      <c r="MKH42" s="691"/>
      <c r="MKI42" s="691"/>
      <c r="MKJ42" s="691"/>
      <c r="MKK42" s="691"/>
      <c r="MKL42" s="691"/>
      <c r="MKM42" s="691"/>
      <c r="MKN42" s="691"/>
      <c r="MKO42" s="691"/>
      <c r="MKP42" s="691"/>
      <c r="MKQ42" s="691"/>
      <c r="MKR42" s="691"/>
      <c r="MKS42" s="691"/>
      <c r="MKT42" s="691"/>
      <c r="MKU42" s="691"/>
      <c r="MKV42" s="691"/>
      <c r="MKW42" s="691"/>
      <c r="MKX42" s="691"/>
      <c r="MKY42" s="691"/>
      <c r="MKZ42" s="691"/>
      <c r="MLA42" s="691"/>
      <c r="MLB42" s="691"/>
      <c r="MLC42" s="691"/>
      <c r="MLD42" s="691"/>
      <c r="MLE42" s="691"/>
      <c r="MLF42" s="691"/>
      <c r="MLG42" s="691"/>
      <c r="MLH42" s="691"/>
      <c r="MLI42" s="691"/>
      <c r="MLJ42" s="691"/>
      <c r="MLK42" s="691"/>
      <c r="MLL42" s="691"/>
      <c r="MLM42" s="691"/>
      <c r="MLN42" s="691"/>
      <c r="MLO42" s="691"/>
      <c r="MLP42" s="691"/>
      <c r="MLQ42" s="691"/>
      <c r="MLR42" s="691"/>
      <c r="MLS42" s="691"/>
      <c r="MLT42" s="691"/>
      <c r="MLU42" s="691"/>
      <c r="MLV42" s="691"/>
      <c r="MLW42" s="691"/>
      <c r="MLX42" s="691"/>
      <c r="MLY42" s="691"/>
      <c r="MLZ42" s="691"/>
      <c r="MMA42" s="691"/>
      <c r="MMB42" s="691"/>
      <c r="MMC42" s="691"/>
      <c r="MMD42" s="691"/>
      <c r="MME42" s="691"/>
      <c r="MMF42" s="691"/>
      <c r="MMG42" s="691"/>
      <c r="MMH42" s="691"/>
      <c r="MMI42" s="691"/>
      <c r="MMJ42" s="691"/>
      <c r="MMK42" s="691"/>
      <c r="MML42" s="691"/>
      <c r="MMM42" s="691"/>
      <c r="MMN42" s="691"/>
      <c r="MMO42" s="691"/>
      <c r="MMP42" s="691"/>
      <c r="MMQ42" s="691"/>
      <c r="MMR42" s="691"/>
      <c r="MMS42" s="691"/>
      <c r="MMT42" s="691"/>
      <c r="MMU42" s="691"/>
      <c r="MMV42" s="691"/>
      <c r="MMW42" s="691"/>
      <c r="MMX42" s="691"/>
      <c r="MMY42" s="691"/>
      <c r="MMZ42" s="691"/>
      <c r="MNA42" s="691"/>
      <c r="MNB42" s="691"/>
      <c r="MNC42" s="691"/>
      <c r="MND42" s="691"/>
      <c r="MNE42" s="691"/>
      <c r="MNF42" s="691"/>
      <c r="MNG42" s="691"/>
      <c r="MNH42" s="691"/>
      <c r="MNI42" s="691"/>
      <c r="MNJ42" s="691"/>
      <c r="MNK42" s="691"/>
      <c r="MNL42" s="691"/>
      <c r="MNM42" s="691"/>
      <c r="MNN42" s="691"/>
      <c r="MNO42" s="691"/>
      <c r="MNP42" s="691"/>
      <c r="MNQ42" s="691"/>
      <c r="MNR42" s="691"/>
      <c r="MNS42" s="691"/>
      <c r="MNT42" s="691"/>
      <c r="MNU42" s="691"/>
      <c r="MNV42" s="691"/>
      <c r="MNW42" s="691"/>
      <c r="MNX42" s="691"/>
      <c r="MNY42" s="691"/>
      <c r="MNZ42" s="691"/>
      <c r="MOA42" s="691"/>
      <c r="MOB42" s="691"/>
      <c r="MOC42" s="691"/>
      <c r="MOD42" s="691"/>
      <c r="MOE42" s="691"/>
      <c r="MOF42" s="691"/>
      <c r="MOG42" s="691"/>
      <c r="MOH42" s="691"/>
      <c r="MOI42" s="691"/>
      <c r="MOJ42" s="691"/>
      <c r="MOK42" s="691"/>
      <c r="MOL42" s="691"/>
      <c r="MOM42" s="691"/>
      <c r="MON42" s="691"/>
      <c r="MOO42" s="691"/>
      <c r="MOP42" s="691"/>
      <c r="MOQ42" s="691"/>
      <c r="MOR42" s="691"/>
      <c r="MOS42" s="691"/>
      <c r="MOT42" s="691"/>
      <c r="MOU42" s="691"/>
      <c r="MOV42" s="691"/>
      <c r="MOW42" s="691"/>
      <c r="MOX42" s="691"/>
      <c r="MOY42" s="691"/>
      <c r="MOZ42" s="691"/>
      <c r="MPA42" s="691"/>
      <c r="MPB42" s="691"/>
      <c r="MPC42" s="691"/>
      <c r="MPD42" s="691"/>
      <c r="MPE42" s="691"/>
      <c r="MPF42" s="691"/>
      <c r="MPG42" s="691"/>
      <c r="MPH42" s="691"/>
      <c r="MPI42" s="691"/>
      <c r="MPJ42" s="691"/>
      <c r="MPK42" s="691"/>
      <c r="MPL42" s="691"/>
      <c r="MPM42" s="691"/>
      <c r="MPN42" s="691"/>
      <c r="MPO42" s="691"/>
      <c r="MPP42" s="691"/>
      <c r="MPQ42" s="691"/>
      <c r="MPR42" s="691"/>
      <c r="MPS42" s="691"/>
      <c r="MPT42" s="691"/>
      <c r="MPU42" s="691"/>
      <c r="MPV42" s="691"/>
      <c r="MPW42" s="691"/>
      <c r="MPX42" s="691"/>
      <c r="MPY42" s="691"/>
      <c r="MPZ42" s="691"/>
      <c r="MQA42" s="691"/>
      <c r="MQB42" s="691"/>
      <c r="MQC42" s="691"/>
      <c r="MQD42" s="691"/>
      <c r="MQE42" s="691"/>
      <c r="MQF42" s="691"/>
      <c r="MQG42" s="691"/>
      <c r="MQH42" s="691"/>
      <c r="MQI42" s="691"/>
      <c r="MQJ42" s="691"/>
      <c r="MQK42" s="691"/>
      <c r="MQL42" s="691"/>
      <c r="MQM42" s="691"/>
      <c r="MQN42" s="691"/>
      <c r="MQO42" s="691"/>
      <c r="MQP42" s="691"/>
      <c r="MQQ42" s="691"/>
      <c r="MQR42" s="691"/>
      <c r="MQS42" s="691"/>
      <c r="MQT42" s="691"/>
      <c r="MQU42" s="691"/>
      <c r="MQV42" s="691"/>
      <c r="MQW42" s="691"/>
      <c r="MQX42" s="691"/>
      <c r="MQY42" s="691"/>
      <c r="MQZ42" s="691"/>
      <c r="MRA42" s="691"/>
      <c r="MRB42" s="691"/>
      <c r="MRC42" s="691"/>
      <c r="MRD42" s="691"/>
      <c r="MRE42" s="691"/>
      <c r="MRF42" s="691"/>
      <c r="MRG42" s="691"/>
      <c r="MRH42" s="691"/>
      <c r="MRI42" s="691"/>
      <c r="MRJ42" s="691"/>
      <c r="MRK42" s="691"/>
      <c r="MRL42" s="691"/>
      <c r="MRM42" s="691"/>
      <c r="MRN42" s="691"/>
      <c r="MRO42" s="691"/>
      <c r="MRP42" s="691"/>
      <c r="MRQ42" s="691"/>
      <c r="MRR42" s="691"/>
      <c r="MRS42" s="691"/>
      <c r="MRT42" s="691"/>
      <c r="MRU42" s="691"/>
      <c r="MRV42" s="691"/>
      <c r="MRW42" s="691"/>
      <c r="MRX42" s="691"/>
      <c r="MRY42" s="691"/>
      <c r="MRZ42" s="691"/>
      <c r="MSA42" s="691"/>
      <c r="MSB42" s="691"/>
      <c r="MSC42" s="691"/>
      <c r="MSD42" s="691"/>
      <c r="MSE42" s="691"/>
      <c r="MSF42" s="691"/>
      <c r="MSG42" s="691"/>
      <c r="MSH42" s="691"/>
      <c r="MSI42" s="691"/>
      <c r="MSJ42" s="691"/>
      <c r="MSK42" s="691"/>
      <c r="MSL42" s="691"/>
      <c r="MSM42" s="691"/>
      <c r="MSN42" s="691"/>
      <c r="MSO42" s="691"/>
      <c r="MSP42" s="691"/>
      <c r="MSQ42" s="691"/>
      <c r="MSR42" s="691"/>
      <c r="MSS42" s="691"/>
      <c r="MST42" s="691"/>
      <c r="MSU42" s="691"/>
      <c r="MSV42" s="691"/>
      <c r="MSW42" s="691"/>
      <c r="MSX42" s="691"/>
      <c r="MSY42" s="691"/>
      <c r="MSZ42" s="691"/>
      <c r="MTA42" s="691"/>
      <c r="MTB42" s="691"/>
      <c r="MTC42" s="691"/>
      <c r="MTD42" s="691"/>
      <c r="MTE42" s="691"/>
      <c r="MTF42" s="691"/>
      <c r="MTG42" s="691"/>
      <c r="MTH42" s="691"/>
      <c r="MTI42" s="691"/>
      <c r="MTJ42" s="691"/>
      <c r="MTK42" s="691"/>
      <c r="MTL42" s="691"/>
      <c r="MTM42" s="691"/>
      <c r="MTN42" s="691"/>
      <c r="MTO42" s="691"/>
      <c r="MTP42" s="691"/>
      <c r="MTQ42" s="691"/>
      <c r="MTR42" s="691"/>
      <c r="MTS42" s="691"/>
      <c r="MTT42" s="691"/>
      <c r="MTU42" s="691"/>
      <c r="MTV42" s="691"/>
      <c r="MTW42" s="691"/>
      <c r="MTX42" s="691"/>
      <c r="MTY42" s="691"/>
      <c r="MTZ42" s="691"/>
      <c r="MUA42" s="691"/>
      <c r="MUB42" s="691"/>
      <c r="MUC42" s="691"/>
      <c r="MUD42" s="691"/>
      <c r="MUE42" s="691"/>
      <c r="MUF42" s="691"/>
      <c r="MUG42" s="691"/>
      <c r="MUH42" s="691"/>
      <c r="MUI42" s="691"/>
      <c r="MUJ42" s="691"/>
      <c r="MUK42" s="691"/>
      <c r="MUL42" s="691"/>
      <c r="MUM42" s="691"/>
      <c r="MUN42" s="691"/>
      <c r="MUO42" s="691"/>
      <c r="MUP42" s="691"/>
      <c r="MUQ42" s="691"/>
      <c r="MUR42" s="691"/>
      <c r="MUS42" s="691"/>
      <c r="MUT42" s="691"/>
      <c r="MUU42" s="691"/>
      <c r="MUV42" s="691"/>
      <c r="MUW42" s="691"/>
      <c r="MUX42" s="691"/>
      <c r="MUY42" s="691"/>
      <c r="MUZ42" s="691"/>
      <c r="MVA42" s="691"/>
      <c r="MVB42" s="691"/>
      <c r="MVC42" s="691"/>
      <c r="MVD42" s="691"/>
      <c r="MVE42" s="691"/>
      <c r="MVF42" s="691"/>
      <c r="MVG42" s="691"/>
      <c r="MVH42" s="691"/>
      <c r="MVI42" s="691"/>
      <c r="MVJ42" s="691"/>
      <c r="MVK42" s="691"/>
      <c r="MVL42" s="691"/>
      <c r="MVM42" s="691"/>
      <c r="MVN42" s="691"/>
      <c r="MVO42" s="691"/>
      <c r="MVP42" s="691"/>
      <c r="MVQ42" s="691"/>
      <c r="MVR42" s="691"/>
      <c r="MVS42" s="691"/>
      <c r="MVT42" s="691"/>
      <c r="MVU42" s="691"/>
      <c r="MVV42" s="691"/>
      <c r="MVW42" s="691"/>
      <c r="MVX42" s="691"/>
      <c r="MVY42" s="691"/>
      <c r="MVZ42" s="691"/>
      <c r="MWA42" s="691"/>
      <c r="MWB42" s="691"/>
      <c r="MWC42" s="691"/>
      <c r="MWD42" s="691"/>
      <c r="MWE42" s="691"/>
      <c r="MWF42" s="691"/>
      <c r="MWG42" s="691"/>
      <c r="MWH42" s="691"/>
      <c r="MWI42" s="691"/>
      <c r="MWJ42" s="691"/>
      <c r="MWK42" s="691"/>
      <c r="MWL42" s="691"/>
      <c r="MWM42" s="691"/>
      <c r="MWN42" s="691"/>
      <c r="MWO42" s="691"/>
      <c r="MWP42" s="691"/>
      <c r="MWQ42" s="691"/>
      <c r="MWR42" s="691"/>
      <c r="MWS42" s="691"/>
      <c r="MWT42" s="691"/>
      <c r="MWU42" s="691"/>
      <c r="MWV42" s="691"/>
      <c r="MWW42" s="691"/>
      <c r="MWX42" s="691"/>
      <c r="MWY42" s="691"/>
      <c r="MWZ42" s="691"/>
      <c r="MXA42" s="691"/>
      <c r="MXB42" s="691"/>
      <c r="MXC42" s="691"/>
      <c r="MXD42" s="691"/>
      <c r="MXE42" s="691"/>
      <c r="MXF42" s="691"/>
      <c r="MXG42" s="691"/>
      <c r="MXH42" s="691"/>
      <c r="MXI42" s="691"/>
      <c r="MXJ42" s="691"/>
      <c r="MXK42" s="691"/>
      <c r="MXL42" s="691"/>
      <c r="MXM42" s="691"/>
      <c r="MXN42" s="691"/>
      <c r="MXO42" s="691"/>
      <c r="MXP42" s="691"/>
      <c r="MXQ42" s="691"/>
      <c r="MXR42" s="691"/>
      <c r="MXS42" s="691"/>
      <c r="MXT42" s="691"/>
      <c r="MXU42" s="691"/>
      <c r="MXV42" s="691"/>
      <c r="MXW42" s="691"/>
      <c r="MXX42" s="691"/>
      <c r="MXY42" s="691"/>
      <c r="MXZ42" s="691"/>
      <c r="MYA42" s="691"/>
      <c r="MYB42" s="691"/>
      <c r="MYC42" s="691"/>
      <c r="MYD42" s="691"/>
      <c r="MYE42" s="691"/>
      <c r="MYF42" s="691"/>
      <c r="MYG42" s="691"/>
      <c r="MYH42" s="691"/>
      <c r="MYI42" s="691"/>
      <c r="MYJ42" s="691"/>
      <c r="MYK42" s="691"/>
      <c r="MYL42" s="691"/>
      <c r="MYM42" s="691"/>
      <c r="MYN42" s="691"/>
      <c r="MYO42" s="691"/>
      <c r="MYP42" s="691"/>
      <c r="MYQ42" s="691"/>
      <c r="MYR42" s="691"/>
      <c r="MYS42" s="691"/>
      <c r="MYT42" s="691"/>
      <c r="MYU42" s="691"/>
      <c r="MYV42" s="691"/>
      <c r="MYW42" s="691"/>
      <c r="MYX42" s="691"/>
      <c r="MYY42" s="691"/>
      <c r="MYZ42" s="691"/>
      <c r="MZA42" s="691"/>
      <c r="MZB42" s="691"/>
      <c r="MZC42" s="691"/>
      <c r="MZD42" s="691"/>
      <c r="MZE42" s="691"/>
      <c r="MZF42" s="691"/>
      <c r="MZG42" s="691"/>
      <c r="MZH42" s="691"/>
      <c r="MZI42" s="691"/>
      <c r="MZJ42" s="691"/>
      <c r="MZK42" s="691"/>
      <c r="MZL42" s="691"/>
      <c r="MZM42" s="691"/>
      <c r="MZN42" s="691"/>
      <c r="MZO42" s="691"/>
      <c r="MZP42" s="691"/>
      <c r="MZQ42" s="691"/>
      <c r="MZR42" s="691"/>
      <c r="MZS42" s="691"/>
      <c r="MZT42" s="691"/>
      <c r="MZU42" s="691"/>
      <c r="MZV42" s="691"/>
      <c r="MZW42" s="691"/>
      <c r="MZX42" s="691"/>
      <c r="MZY42" s="691"/>
      <c r="MZZ42" s="691"/>
      <c r="NAA42" s="691"/>
      <c r="NAB42" s="691"/>
      <c r="NAC42" s="691"/>
      <c r="NAD42" s="691"/>
      <c r="NAE42" s="691"/>
      <c r="NAF42" s="691"/>
      <c r="NAG42" s="691"/>
      <c r="NAH42" s="691"/>
      <c r="NAI42" s="691"/>
      <c r="NAJ42" s="691"/>
      <c r="NAK42" s="691"/>
      <c r="NAL42" s="691"/>
      <c r="NAM42" s="691"/>
      <c r="NAN42" s="691"/>
      <c r="NAO42" s="691"/>
      <c r="NAP42" s="691"/>
      <c r="NAQ42" s="691"/>
      <c r="NAR42" s="691"/>
      <c r="NAS42" s="691"/>
      <c r="NAT42" s="691"/>
      <c r="NAU42" s="691"/>
      <c r="NAV42" s="691"/>
      <c r="NAW42" s="691"/>
      <c r="NAX42" s="691"/>
      <c r="NAY42" s="691"/>
      <c r="NAZ42" s="691"/>
      <c r="NBA42" s="691"/>
      <c r="NBB42" s="691"/>
      <c r="NBC42" s="691"/>
      <c r="NBD42" s="691"/>
      <c r="NBE42" s="691"/>
      <c r="NBF42" s="691"/>
      <c r="NBG42" s="691"/>
      <c r="NBH42" s="691"/>
      <c r="NBI42" s="691"/>
      <c r="NBJ42" s="691"/>
      <c r="NBK42" s="691"/>
      <c r="NBL42" s="691"/>
      <c r="NBM42" s="691"/>
      <c r="NBN42" s="691"/>
      <c r="NBO42" s="691"/>
      <c r="NBP42" s="691"/>
      <c r="NBQ42" s="691"/>
      <c r="NBR42" s="691"/>
      <c r="NBS42" s="691"/>
      <c r="NBT42" s="691"/>
      <c r="NBU42" s="691"/>
      <c r="NBV42" s="691"/>
      <c r="NBW42" s="691"/>
      <c r="NBX42" s="691"/>
      <c r="NBY42" s="691"/>
      <c r="NBZ42" s="691"/>
      <c r="NCA42" s="691"/>
      <c r="NCB42" s="691"/>
      <c r="NCC42" s="691"/>
      <c r="NCD42" s="691"/>
      <c r="NCE42" s="691"/>
      <c r="NCF42" s="691"/>
      <c r="NCG42" s="691"/>
      <c r="NCH42" s="691"/>
      <c r="NCI42" s="691"/>
      <c r="NCJ42" s="691"/>
      <c r="NCK42" s="691"/>
      <c r="NCL42" s="691"/>
      <c r="NCM42" s="691"/>
      <c r="NCN42" s="691"/>
      <c r="NCO42" s="691"/>
      <c r="NCP42" s="691"/>
      <c r="NCQ42" s="691"/>
      <c r="NCR42" s="691"/>
      <c r="NCS42" s="691"/>
      <c r="NCT42" s="691"/>
      <c r="NCU42" s="691"/>
      <c r="NCV42" s="691"/>
      <c r="NCW42" s="691"/>
      <c r="NCX42" s="691"/>
      <c r="NCY42" s="691"/>
      <c r="NCZ42" s="691"/>
      <c r="NDA42" s="691"/>
      <c r="NDB42" s="691"/>
      <c r="NDC42" s="691"/>
      <c r="NDD42" s="691"/>
      <c r="NDE42" s="691"/>
      <c r="NDF42" s="691"/>
      <c r="NDG42" s="691"/>
      <c r="NDH42" s="691"/>
      <c r="NDI42" s="691"/>
      <c r="NDJ42" s="691"/>
      <c r="NDK42" s="691"/>
      <c r="NDL42" s="691"/>
      <c r="NDM42" s="691"/>
      <c r="NDN42" s="691"/>
      <c r="NDO42" s="691"/>
      <c r="NDP42" s="691"/>
      <c r="NDQ42" s="691"/>
      <c r="NDR42" s="691"/>
      <c r="NDS42" s="691"/>
      <c r="NDT42" s="691"/>
      <c r="NDU42" s="691"/>
      <c r="NDV42" s="691"/>
      <c r="NDW42" s="691"/>
      <c r="NDX42" s="691"/>
      <c r="NDY42" s="691"/>
      <c r="NDZ42" s="691"/>
      <c r="NEA42" s="691"/>
      <c r="NEB42" s="691"/>
      <c r="NEC42" s="691"/>
      <c r="NED42" s="691"/>
      <c r="NEE42" s="691"/>
      <c r="NEF42" s="691"/>
      <c r="NEG42" s="691"/>
      <c r="NEH42" s="691"/>
      <c r="NEI42" s="691"/>
      <c r="NEJ42" s="691"/>
      <c r="NEK42" s="691"/>
      <c r="NEL42" s="691"/>
      <c r="NEM42" s="691"/>
      <c r="NEN42" s="691"/>
      <c r="NEO42" s="691"/>
      <c r="NEP42" s="691"/>
      <c r="NEQ42" s="691"/>
      <c r="NER42" s="691"/>
      <c r="NES42" s="691"/>
      <c r="NET42" s="691"/>
      <c r="NEU42" s="691"/>
      <c r="NEV42" s="691"/>
      <c r="NEW42" s="691"/>
      <c r="NEX42" s="691"/>
      <c r="NEY42" s="691"/>
      <c r="NEZ42" s="691"/>
      <c r="NFA42" s="691"/>
      <c r="NFB42" s="691"/>
      <c r="NFC42" s="691"/>
      <c r="NFD42" s="691"/>
      <c r="NFE42" s="691"/>
      <c r="NFF42" s="691"/>
      <c r="NFG42" s="691"/>
      <c r="NFH42" s="691"/>
      <c r="NFI42" s="691"/>
      <c r="NFJ42" s="691"/>
      <c r="NFK42" s="691"/>
      <c r="NFL42" s="691"/>
      <c r="NFM42" s="691"/>
      <c r="NFN42" s="691"/>
      <c r="NFO42" s="691"/>
      <c r="NFP42" s="691"/>
      <c r="NFQ42" s="691"/>
      <c r="NFR42" s="691"/>
      <c r="NFS42" s="691"/>
      <c r="NFT42" s="691"/>
      <c r="NFU42" s="691"/>
      <c r="NFV42" s="691"/>
      <c r="NFW42" s="691"/>
      <c r="NFX42" s="691"/>
      <c r="NFY42" s="691"/>
      <c r="NFZ42" s="691"/>
      <c r="NGA42" s="691"/>
      <c r="NGB42" s="691"/>
      <c r="NGC42" s="691"/>
      <c r="NGD42" s="691"/>
      <c r="NGE42" s="691"/>
      <c r="NGF42" s="691"/>
      <c r="NGG42" s="691"/>
      <c r="NGH42" s="691"/>
      <c r="NGI42" s="691"/>
      <c r="NGJ42" s="691"/>
      <c r="NGK42" s="691"/>
      <c r="NGL42" s="691"/>
      <c r="NGM42" s="691"/>
      <c r="NGN42" s="691"/>
      <c r="NGO42" s="691"/>
      <c r="NGP42" s="691"/>
      <c r="NGQ42" s="691"/>
      <c r="NGR42" s="691"/>
      <c r="NGS42" s="691"/>
      <c r="NGT42" s="691"/>
      <c r="NGU42" s="691"/>
      <c r="NGV42" s="691"/>
      <c r="NGW42" s="691"/>
      <c r="NGX42" s="691"/>
      <c r="NGY42" s="691"/>
      <c r="NGZ42" s="691"/>
      <c r="NHA42" s="691"/>
      <c r="NHB42" s="691"/>
      <c r="NHC42" s="691"/>
      <c r="NHD42" s="691"/>
      <c r="NHE42" s="691"/>
      <c r="NHF42" s="691"/>
      <c r="NHG42" s="691"/>
      <c r="NHH42" s="691"/>
      <c r="NHI42" s="691"/>
      <c r="NHJ42" s="691"/>
      <c r="NHK42" s="691"/>
      <c r="NHL42" s="691"/>
      <c r="NHM42" s="691"/>
      <c r="NHN42" s="691"/>
      <c r="NHO42" s="691"/>
      <c r="NHP42" s="691"/>
      <c r="NHQ42" s="691"/>
      <c r="NHR42" s="691"/>
      <c r="NHS42" s="691"/>
      <c r="NHT42" s="691"/>
      <c r="NHU42" s="691"/>
      <c r="NHV42" s="691"/>
      <c r="NHW42" s="691"/>
      <c r="NHX42" s="691"/>
      <c r="NHY42" s="691"/>
      <c r="NHZ42" s="691"/>
      <c r="NIA42" s="691"/>
      <c r="NIB42" s="691"/>
      <c r="NIC42" s="691"/>
      <c r="NID42" s="691"/>
      <c r="NIE42" s="691"/>
      <c r="NIF42" s="691"/>
      <c r="NIG42" s="691"/>
      <c r="NIH42" s="691"/>
      <c r="NII42" s="691"/>
      <c r="NIJ42" s="691"/>
      <c r="NIK42" s="691"/>
      <c r="NIL42" s="691"/>
      <c r="NIM42" s="691"/>
      <c r="NIN42" s="691"/>
      <c r="NIO42" s="691"/>
      <c r="NIP42" s="691"/>
      <c r="NIQ42" s="691"/>
      <c r="NIR42" s="691"/>
      <c r="NIS42" s="691"/>
      <c r="NIT42" s="691"/>
      <c r="NIU42" s="691"/>
      <c r="NIV42" s="691"/>
      <c r="NIW42" s="691"/>
      <c r="NIX42" s="691"/>
      <c r="NIY42" s="691"/>
      <c r="NIZ42" s="691"/>
      <c r="NJA42" s="691"/>
      <c r="NJB42" s="691"/>
      <c r="NJC42" s="691"/>
      <c r="NJD42" s="691"/>
      <c r="NJE42" s="691"/>
      <c r="NJF42" s="691"/>
      <c r="NJG42" s="691"/>
      <c r="NJH42" s="691"/>
      <c r="NJI42" s="691"/>
      <c r="NJJ42" s="691"/>
      <c r="NJK42" s="691"/>
      <c r="NJL42" s="691"/>
      <c r="NJM42" s="691"/>
      <c r="NJN42" s="691"/>
      <c r="NJO42" s="691"/>
      <c r="NJP42" s="691"/>
      <c r="NJQ42" s="691"/>
      <c r="NJR42" s="691"/>
      <c r="NJS42" s="691"/>
      <c r="NJT42" s="691"/>
      <c r="NJU42" s="691"/>
      <c r="NJV42" s="691"/>
      <c r="NJW42" s="691"/>
      <c r="NJX42" s="691"/>
      <c r="NJY42" s="691"/>
      <c r="NJZ42" s="691"/>
      <c r="NKA42" s="691"/>
      <c r="NKB42" s="691"/>
      <c r="NKC42" s="691"/>
      <c r="NKD42" s="691"/>
      <c r="NKE42" s="691"/>
      <c r="NKF42" s="691"/>
      <c r="NKG42" s="691"/>
      <c r="NKH42" s="691"/>
      <c r="NKI42" s="691"/>
      <c r="NKJ42" s="691"/>
      <c r="NKK42" s="691"/>
      <c r="NKL42" s="691"/>
      <c r="NKM42" s="691"/>
      <c r="NKN42" s="691"/>
      <c r="NKO42" s="691"/>
      <c r="NKP42" s="691"/>
      <c r="NKQ42" s="691"/>
      <c r="NKR42" s="691"/>
      <c r="NKS42" s="691"/>
      <c r="NKT42" s="691"/>
      <c r="NKU42" s="691"/>
      <c r="NKV42" s="691"/>
      <c r="NKW42" s="691"/>
      <c r="NKX42" s="691"/>
      <c r="NKY42" s="691"/>
      <c r="NKZ42" s="691"/>
      <c r="NLA42" s="691"/>
      <c r="NLB42" s="691"/>
      <c r="NLC42" s="691"/>
      <c r="NLD42" s="691"/>
      <c r="NLE42" s="691"/>
      <c r="NLF42" s="691"/>
      <c r="NLG42" s="691"/>
      <c r="NLH42" s="691"/>
      <c r="NLI42" s="691"/>
      <c r="NLJ42" s="691"/>
      <c r="NLK42" s="691"/>
      <c r="NLL42" s="691"/>
      <c r="NLM42" s="691"/>
      <c r="NLN42" s="691"/>
      <c r="NLO42" s="691"/>
      <c r="NLP42" s="691"/>
      <c r="NLQ42" s="691"/>
      <c r="NLR42" s="691"/>
      <c r="NLS42" s="691"/>
      <c r="NLT42" s="691"/>
      <c r="NLU42" s="691"/>
      <c r="NLV42" s="691"/>
      <c r="NLW42" s="691"/>
      <c r="NLX42" s="691"/>
      <c r="NLY42" s="691"/>
      <c r="NLZ42" s="691"/>
      <c r="NMA42" s="691"/>
      <c r="NMB42" s="691"/>
      <c r="NMC42" s="691"/>
      <c r="NMD42" s="691"/>
      <c r="NME42" s="691"/>
      <c r="NMF42" s="691"/>
      <c r="NMG42" s="691"/>
      <c r="NMH42" s="691"/>
      <c r="NMI42" s="691"/>
      <c r="NMJ42" s="691"/>
      <c r="NMK42" s="691"/>
      <c r="NML42" s="691"/>
      <c r="NMM42" s="691"/>
      <c r="NMN42" s="691"/>
      <c r="NMO42" s="691"/>
      <c r="NMP42" s="691"/>
      <c r="NMQ42" s="691"/>
      <c r="NMR42" s="691"/>
      <c r="NMS42" s="691"/>
      <c r="NMT42" s="691"/>
      <c r="NMU42" s="691"/>
      <c r="NMV42" s="691"/>
      <c r="NMW42" s="691"/>
      <c r="NMX42" s="691"/>
      <c r="NMY42" s="691"/>
      <c r="NMZ42" s="691"/>
      <c r="NNA42" s="691"/>
      <c r="NNB42" s="691"/>
      <c r="NNC42" s="691"/>
      <c r="NND42" s="691"/>
      <c r="NNE42" s="691"/>
      <c r="NNF42" s="691"/>
      <c r="NNG42" s="691"/>
      <c r="NNH42" s="691"/>
      <c r="NNI42" s="691"/>
      <c r="NNJ42" s="691"/>
      <c r="NNK42" s="691"/>
      <c r="NNL42" s="691"/>
      <c r="NNM42" s="691"/>
      <c r="NNN42" s="691"/>
      <c r="NNO42" s="691"/>
      <c r="NNP42" s="691"/>
      <c r="NNQ42" s="691"/>
      <c r="NNR42" s="691"/>
      <c r="NNS42" s="691"/>
      <c r="NNT42" s="691"/>
      <c r="NNU42" s="691"/>
      <c r="NNV42" s="691"/>
      <c r="NNW42" s="691"/>
      <c r="NNX42" s="691"/>
      <c r="NNY42" s="691"/>
      <c r="NNZ42" s="691"/>
      <c r="NOA42" s="691"/>
      <c r="NOB42" s="691"/>
      <c r="NOC42" s="691"/>
      <c r="NOD42" s="691"/>
      <c r="NOE42" s="691"/>
      <c r="NOF42" s="691"/>
      <c r="NOG42" s="691"/>
      <c r="NOH42" s="691"/>
      <c r="NOI42" s="691"/>
      <c r="NOJ42" s="691"/>
      <c r="NOK42" s="691"/>
      <c r="NOL42" s="691"/>
      <c r="NOM42" s="691"/>
      <c r="NON42" s="691"/>
      <c r="NOO42" s="691"/>
      <c r="NOP42" s="691"/>
      <c r="NOQ42" s="691"/>
      <c r="NOR42" s="691"/>
      <c r="NOS42" s="691"/>
      <c r="NOT42" s="691"/>
      <c r="NOU42" s="691"/>
      <c r="NOV42" s="691"/>
      <c r="NOW42" s="691"/>
      <c r="NOX42" s="691"/>
      <c r="NOY42" s="691"/>
      <c r="NOZ42" s="691"/>
      <c r="NPA42" s="691"/>
      <c r="NPB42" s="691"/>
      <c r="NPC42" s="691"/>
      <c r="NPD42" s="691"/>
      <c r="NPE42" s="691"/>
      <c r="NPF42" s="691"/>
      <c r="NPG42" s="691"/>
      <c r="NPH42" s="691"/>
      <c r="NPI42" s="691"/>
      <c r="NPJ42" s="691"/>
      <c r="NPK42" s="691"/>
      <c r="NPL42" s="691"/>
      <c r="NPM42" s="691"/>
      <c r="NPN42" s="691"/>
      <c r="NPO42" s="691"/>
      <c r="NPP42" s="691"/>
      <c r="NPQ42" s="691"/>
      <c r="NPR42" s="691"/>
      <c r="NPS42" s="691"/>
      <c r="NPT42" s="691"/>
      <c r="NPU42" s="691"/>
      <c r="NPV42" s="691"/>
      <c r="NPW42" s="691"/>
      <c r="NPX42" s="691"/>
      <c r="NPY42" s="691"/>
      <c r="NPZ42" s="691"/>
      <c r="NQA42" s="691"/>
      <c r="NQB42" s="691"/>
      <c r="NQC42" s="691"/>
      <c r="NQD42" s="691"/>
      <c r="NQE42" s="691"/>
      <c r="NQF42" s="691"/>
      <c r="NQG42" s="691"/>
      <c r="NQH42" s="691"/>
      <c r="NQI42" s="691"/>
      <c r="NQJ42" s="691"/>
      <c r="NQK42" s="691"/>
      <c r="NQL42" s="691"/>
      <c r="NQM42" s="691"/>
      <c r="NQN42" s="691"/>
      <c r="NQO42" s="691"/>
      <c r="NQP42" s="691"/>
      <c r="NQQ42" s="691"/>
      <c r="NQR42" s="691"/>
      <c r="NQS42" s="691"/>
      <c r="NQT42" s="691"/>
      <c r="NQU42" s="691"/>
      <c r="NQV42" s="691"/>
      <c r="NQW42" s="691"/>
      <c r="NQX42" s="691"/>
      <c r="NQY42" s="691"/>
      <c r="NQZ42" s="691"/>
      <c r="NRA42" s="691"/>
      <c r="NRB42" s="691"/>
      <c r="NRC42" s="691"/>
      <c r="NRD42" s="691"/>
      <c r="NRE42" s="691"/>
      <c r="NRF42" s="691"/>
      <c r="NRG42" s="691"/>
      <c r="NRH42" s="691"/>
      <c r="NRI42" s="691"/>
      <c r="NRJ42" s="691"/>
      <c r="NRK42" s="691"/>
      <c r="NRL42" s="691"/>
      <c r="NRM42" s="691"/>
      <c r="NRN42" s="691"/>
      <c r="NRO42" s="691"/>
      <c r="NRP42" s="691"/>
      <c r="NRQ42" s="691"/>
      <c r="NRR42" s="691"/>
      <c r="NRS42" s="691"/>
      <c r="NRT42" s="691"/>
      <c r="NRU42" s="691"/>
      <c r="NRV42" s="691"/>
      <c r="NRW42" s="691"/>
      <c r="NRX42" s="691"/>
      <c r="NRY42" s="691"/>
      <c r="NRZ42" s="691"/>
      <c r="NSA42" s="691"/>
      <c r="NSB42" s="691"/>
      <c r="NSC42" s="691"/>
      <c r="NSD42" s="691"/>
      <c r="NSE42" s="691"/>
      <c r="NSF42" s="691"/>
      <c r="NSG42" s="691"/>
      <c r="NSH42" s="691"/>
      <c r="NSI42" s="691"/>
      <c r="NSJ42" s="691"/>
      <c r="NSK42" s="691"/>
      <c r="NSL42" s="691"/>
      <c r="NSM42" s="691"/>
      <c r="NSN42" s="691"/>
      <c r="NSO42" s="691"/>
      <c r="NSP42" s="691"/>
      <c r="NSQ42" s="691"/>
      <c r="NSR42" s="691"/>
      <c r="NSS42" s="691"/>
      <c r="NST42" s="691"/>
      <c r="NSU42" s="691"/>
      <c r="NSV42" s="691"/>
      <c r="NSW42" s="691"/>
      <c r="NSX42" s="691"/>
      <c r="NSY42" s="691"/>
      <c r="NSZ42" s="691"/>
      <c r="NTA42" s="691"/>
      <c r="NTB42" s="691"/>
      <c r="NTC42" s="691"/>
      <c r="NTD42" s="691"/>
      <c r="NTE42" s="691"/>
      <c r="NTF42" s="691"/>
      <c r="NTG42" s="691"/>
      <c r="NTH42" s="691"/>
      <c r="NTI42" s="691"/>
      <c r="NTJ42" s="691"/>
      <c r="NTK42" s="691"/>
      <c r="NTL42" s="691"/>
      <c r="NTM42" s="691"/>
      <c r="NTN42" s="691"/>
      <c r="NTO42" s="691"/>
      <c r="NTP42" s="691"/>
      <c r="NTQ42" s="691"/>
      <c r="NTR42" s="691"/>
      <c r="NTS42" s="691"/>
      <c r="NTT42" s="691"/>
      <c r="NTU42" s="691"/>
      <c r="NTV42" s="691"/>
      <c r="NTW42" s="691"/>
      <c r="NTX42" s="691"/>
      <c r="NTY42" s="691"/>
      <c r="NTZ42" s="691"/>
      <c r="NUA42" s="691"/>
      <c r="NUB42" s="691"/>
      <c r="NUC42" s="691"/>
      <c r="NUD42" s="691"/>
      <c r="NUE42" s="691"/>
      <c r="NUF42" s="691"/>
      <c r="NUG42" s="691"/>
      <c r="NUH42" s="691"/>
      <c r="NUI42" s="691"/>
      <c r="NUJ42" s="691"/>
      <c r="NUK42" s="691"/>
      <c r="NUL42" s="691"/>
      <c r="NUM42" s="691"/>
      <c r="NUN42" s="691"/>
      <c r="NUO42" s="691"/>
      <c r="NUP42" s="691"/>
      <c r="NUQ42" s="691"/>
      <c r="NUR42" s="691"/>
      <c r="NUS42" s="691"/>
      <c r="NUT42" s="691"/>
      <c r="NUU42" s="691"/>
      <c r="NUV42" s="691"/>
      <c r="NUW42" s="691"/>
      <c r="NUX42" s="691"/>
      <c r="NUY42" s="691"/>
      <c r="NUZ42" s="691"/>
      <c r="NVA42" s="691"/>
      <c r="NVB42" s="691"/>
      <c r="NVC42" s="691"/>
      <c r="NVD42" s="691"/>
      <c r="NVE42" s="691"/>
      <c r="NVF42" s="691"/>
      <c r="NVG42" s="691"/>
      <c r="NVH42" s="691"/>
      <c r="NVI42" s="691"/>
      <c r="NVJ42" s="691"/>
      <c r="NVK42" s="691"/>
      <c r="NVL42" s="691"/>
      <c r="NVM42" s="691"/>
      <c r="NVN42" s="691"/>
      <c r="NVO42" s="691"/>
      <c r="NVP42" s="691"/>
      <c r="NVQ42" s="691"/>
      <c r="NVR42" s="691"/>
      <c r="NVS42" s="691"/>
      <c r="NVT42" s="691"/>
      <c r="NVU42" s="691"/>
      <c r="NVV42" s="691"/>
      <c r="NVW42" s="691"/>
      <c r="NVX42" s="691"/>
      <c r="NVY42" s="691"/>
      <c r="NVZ42" s="691"/>
      <c r="NWA42" s="691"/>
      <c r="NWB42" s="691"/>
      <c r="NWC42" s="691"/>
      <c r="NWD42" s="691"/>
      <c r="NWE42" s="691"/>
      <c r="NWF42" s="691"/>
      <c r="NWG42" s="691"/>
      <c r="NWH42" s="691"/>
      <c r="NWI42" s="691"/>
      <c r="NWJ42" s="691"/>
      <c r="NWK42" s="691"/>
      <c r="NWL42" s="691"/>
      <c r="NWM42" s="691"/>
      <c r="NWN42" s="691"/>
      <c r="NWO42" s="691"/>
      <c r="NWP42" s="691"/>
      <c r="NWQ42" s="691"/>
      <c r="NWR42" s="691"/>
      <c r="NWS42" s="691"/>
      <c r="NWT42" s="691"/>
      <c r="NWU42" s="691"/>
      <c r="NWV42" s="691"/>
      <c r="NWW42" s="691"/>
      <c r="NWX42" s="691"/>
      <c r="NWY42" s="691"/>
      <c r="NWZ42" s="691"/>
      <c r="NXA42" s="691"/>
      <c r="NXB42" s="691"/>
      <c r="NXC42" s="691"/>
      <c r="NXD42" s="691"/>
      <c r="NXE42" s="691"/>
      <c r="NXF42" s="691"/>
      <c r="NXG42" s="691"/>
      <c r="NXH42" s="691"/>
      <c r="NXI42" s="691"/>
      <c r="NXJ42" s="691"/>
      <c r="NXK42" s="691"/>
      <c r="NXL42" s="691"/>
      <c r="NXM42" s="691"/>
      <c r="NXN42" s="691"/>
      <c r="NXO42" s="691"/>
      <c r="NXP42" s="691"/>
      <c r="NXQ42" s="691"/>
      <c r="NXR42" s="691"/>
      <c r="NXS42" s="691"/>
      <c r="NXT42" s="691"/>
      <c r="NXU42" s="691"/>
      <c r="NXV42" s="691"/>
      <c r="NXW42" s="691"/>
      <c r="NXX42" s="691"/>
      <c r="NXY42" s="691"/>
      <c r="NXZ42" s="691"/>
      <c r="NYA42" s="691"/>
      <c r="NYB42" s="691"/>
      <c r="NYC42" s="691"/>
      <c r="NYD42" s="691"/>
      <c r="NYE42" s="691"/>
      <c r="NYF42" s="691"/>
      <c r="NYG42" s="691"/>
      <c r="NYH42" s="691"/>
      <c r="NYI42" s="691"/>
      <c r="NYJ42" s="691"/>
      <c r="NYK42" s="691"/>
      <c r="NYL42" s="691"/>
      <c r="NYM42" s="691"/>
      <c r="NYN42" s="691"/>
      <c r="NYO42" s="691"/>
      <c r="NYP42" s="691"/>
      <c r="NYQ42" s="691"/>
      <c r="NYR42" s="691"/>
      <c r="NYS42" s="691"/>
      <c r="NYT42" s="691"/>
      <c r="NYU42" s="691"/>
      <c r="NYV42" s="691"/>
      <c r="NYW42" s="691"/>
      <c r="NYX42" s="691"/>
      <c r="NYY42" s="691"/>
      <c r="NYZ42" s="691"/>
      <c r="NZA42" s="691"/>
      <c r="NZB42" s="691"/>
      <c r="NZC42" s="691"/>
      <c r="NZD42" s="691"/>
      <c r="NZE42" s="691"/>
      <c r="NZF42" s="691"/>
      <c r="NZG42" s="691"/>
      <c r="NZH42" s="691"/>
      <c r="NZI42" s="691"/>
      <c r="NZJ42" s="691"/>
      <c r="NZK42" s="691"/>
      <c r="NZL42" s="691"/>
      <c r="NZM42" s="691"/>
      <c r="NZN42" s="691"/>
      <c r="NZO42" s="691"/>
      <c r="NZP42" s="691"/>
      <c r="NZQ42" s="691"/>
      <c r="NZR42" s="691"/>
      <c r="NZS42" s="691"/>
      <c r="NZT42" s="691"/>
      <c r="NZU42" s="691"/>
      <c r="NZV42" s="691"/>
      <c r="NZW42" s="691"/>
      <c r="NZX42" s="691"/>
      <c r="NZY42" s="691"/>
      <c r="NZZ42" s="691"/>
      <c r="OAA42" s="691"/>
      <c r="OAB42" s="691"/>
      <c r="OAC42" s="691"/>
      <c r="OAD42" s="691"/>
      <c r="OAE42" s="691"/>
      <c r="OAF42" s="691"/>
      <c r="OAG42" s="691"/>
      <c r="OAH42" s="691"/>
      <c r="OAI42" s="691"/>
      <c r="OAJ42" s="691"/>
      <c r="OAK42" s="691"/>
      <c r="OAL42" s="691"/>
      <c r="OAM42" s="691"/>
      <c r="OAN42" s="691"/>
      <c r="OAO42" s="691"/>
      <c r="OAP42" s="691"/>
      <c r="OAQ42" s="691"/>
      <c r="OAR42" s="691"/>
      <c r="OAS42" s="691"/>
      <c r="OAT42" s="691"/>
      <c r="OAU42" s="691"/>
      <c r="OAV42" s="691"/>
      <c r="OAW42" s="691"/>
      <c r="OAX42" s="691"/>
      <c r="OAY42" s="691"/>
      <c r="OAZ42" s="691"/>
      <c r="OBA42" s="691"/>
      <c r="OBB42" s="691"/>
      <c r="OBC42" s="691"/>
      <c r="OBD42" s="691"/>
      <c r="OBE42" s="691"/>
      <c r="OBF42" s="691"/>
      <c r="OBG42" s="691"/>
      <c r="OBH42" s="691"/>
      <c r="OBI42" s="691"/>
      <c r="OBJ42" s="691"/>
      <c r="OBK42" s="691"/>
      <c r="OBL42" s="691"/>
      <c r="OBM42" s="691"/>
      <c r="OBN42" s="691"/>
      <c r="OBO42" s="691"/>
      <c r="OBP42" s="691"/>
      <c r="OBQ42" s="691"/>
      <c r="OBR42" s="691"/>
      <c r="OBS42" s="691"/>
      <c r="OBT42" s="691"/>
      <c r="OBU42" s="691"/>
      <c r="OBV42" s="691"/>
      <c r="OBW42" s="691"/>
      <c r="OBX42" s="691"/>
      <c r="OBY42" s="691"/>
      <c r="OBZ42" s="691"/>
      <c r="OCA42" s="691"/>
      <c r="OCB42" s="691"/>
      <c r="OCC42" s="691"/>
      <c r="OCD42" s="691"/>
      <c r="OCE42" s="691"/>
      <c r="OCF42" s="691"/>
      <c r="OCG42" s="691"/>
      <c r="OCH42" s="691"/>
      <c r="OCI42" s="691"/>
      <c r="OCJ42" s="691"/>
      <c r="OCK42" s="691"/>
      <c r="OCL42" s="691"/>
      <c r="OCM42" s="691"/>
      <c r="OCN42" s="691"/>
      <c r="OCO42" s="691"/>
      <c r="OCP42" s="691"/>
      <c r="OCQ42" s="691"/>
      <c r="OCR42" s="691"/>
      <c r="OCS42" s="691"/>
      <c r="OCT42" s="691"/>
      <c r="OCU42" s="691"/>
      <c r="OCV42" s="691"/>
      <c r="OCW42" s="691"/>
      <c r="OCX42" s="691"/>
      <c r="OCY42" s="691"/>
      <c r="OCZ42" s="691"/>
      <c r="ODA42" s="691"/>
      <c r="ODB42" s="691"/>
      <c r="ODC42" s="691"/>
      <c r="ODD42" s="691"/>
      <c r="ODE42" s="691"/>
      <c r="ODF42" s="691"/>
      <c r="ODG42" s="691"/>
      <c r="ODH42" s="691"/>
      <c r="ODI42" s="691"/>
      <c r="ODJ42" s="691"/>
      <c r="ODK42" s="691"/>
      <c r="ODL42" s="691"/>
      <c r="ODM42" s="691"/>
      <c r="ODN42" s="691"/>
      <c r="ODO42" s="691"/>
      <c r="ODP42" s="691"/>
      <c r="ODQ42" s="691"/>
      <c r="ODR42" s="691"/>
      <c r="ODS42" s="691"/>
      <c r="ODT42" s="691"/>
      <c r="ODU42" s="691"/>
      <c r="ODV42" s="691"/>
      <c r="ODW42" s="691"/>
      <c r="ODX42" s="691"/>
      <c r="ODY42" s="691"/>
      <c r="ODZ42" s="691"/>
      <c r="OEA42" s="691"/>
      <c r="OEB42" s="691"/>
      <c r="OEC42" s="691"/>
      <c r="OED42" s="691"/>
      <c r="OEE42" s="691"/>
      <c r="OEF42" s="691"/>
      <c r="OEG42" s="691"/>
      <c r="OEH42" s="691"/>
      <c r="OEI42" s="691"/>
      <c r="OEJ42" s="691"/>
      <c r="OEK42" s="691"/>
      <c r="OEL42" s="691"/>
      <c r="OEM42" s="691"/>
      <c r="OEN42" s="691"/>
      <c r="OEO42" s="691"/>
      <c r="OEP42" s="691"/>
      <c r="OEQ42" s="691"/>
      <c r="OER42" s="691"/>
      <c r="OES42" s="691"/>
      <c r="OET42" s="691"/>
      <c r="OEU42" s="691"/>
      <c r="OEV42" s="691"/>
      <c r="OEW42" s="691"/>
      <c r="OEX42" s="691"/>
      <c r="OEY42" s="691"/>
      <c r="OEZ42" s="691"/>
      <c r="OFA42" s="691"/>
      <c r="OFB42" s="691"/>
      <c r="OFC42" s="691"/>
      <c r="OFD42" s="691"/>
      <c r="OFE42" s="691"/>
      <c r="OFF42" s="691"/>
      <c r="OFG42" s="691"/>
      <c r="OFH42" s="691"/>
      <c r="OFI42" s="691"/>
      <c r="OFJ42" s="691"/>
      <c r="OFK42" s="691"/>
      <c r="OFL42" s="691"/>
      <c r="OFM42" s="691"/>
      <c r="OFN42" s="691"/>
      <c r="OFO42" s="691"/>
      <c r="OFP42" s="691"/>
      <c r="OFQ42" s="691"/>
      <c r="OFR42" s="691"/>
      <c r="OFS42" s="691"/>
      <c r="OFT42" s="691"/>
      <c r="OFU42" s="691"/>
      <c r="OFV42" s="691"/>
      <c r="OFW42" s="691"/>
      <c r="OFX42" s="691"/>
      <c r="OFY42" s="691"/>
      <c r="OFZ42" s="691"/>
      <c r="OGA42" s="691"/>
      <c r="OGB42" s="691"/>
      <c r="OGC42" s="691"/>
      <c r="OGD42" s="691"/>
      <c r="OGE42" s="691"/>
      <c r="OGF42" s="691"/>
      <c r="OGG42" s="691"/>
      <c r="OGH42" s="691"/>
      <c r="OGI42" s="691"/>
      <c r="OGJ42" s="691"/>
      <c r="OGK42" s="691"/>
      <c r="OGL42" s="691"/>
      <c r="OGM42" s="691"/>
      <c r="OGN42" s="691"/>
      <c r="OGO42" s="691"/>
      <c r="OGP42" s="691"/>
      <c r="OGQ42" s="691"/>
      <c r="OGR42" s="691"/>
      <c r="OGS42" s="691"/>
      <c r="OGT42" s="691"/>
      <c r="OGU42" s="691"/>
      <c r="OGV42" s="691"/>
      <c r="OGW42" s="691"/>
      <c r="OGX42" s="691"/>
      <c r="OGY42" s="691"/>
      <c r="OGZ42" s="691"/>
      <c r="OHA42" s="691"/>
      <c r="OHB42" s="691"/>
      <c r="OHC42" s="691"/>
      <c r="OHD42" s="691"/>
      <c r="OHE42" s="691"/>
      <c r="OHF42" s="691"/>
      <c r="OHG42" s="691"/>
      <c r="OHH42" s="691"/>
      <c r="OHI42" s="691"/>
      <c r="OHJ42" s="691"/>
      <c r="OHK42" s="691"/>
      <c r="OHL42" s="691"/>
      <c r="OHM42" s="691"/>
      <c r="OHN42" s="691"/>
      <c r="OHO42" s="691"/>
      <c r="OHP42" s="691"/>
      <c r="OHQ42" s="691"/>
      <c r="OHR42" s="691"/>
      <c r="OHS42" s="691"/>
      <c r="OHT42" s="691"/>
      <c r="OHU42" s="691"/>
      <c r="OHV42" s="691"/>
      <c r="OHW42" s="691"/>
      <c r="OHX42" s="691"/>
      <c r="OHY42" s="691"/>
      <c r="OHZ42" s="691"/>
      <c r="OIA42" s="691"/>
      <c r="OIB42" s="691"/>
      <c r="OIC42" s="691"/>
      <c r="OID42" s="691"/>
      <c r="OIE42" s="691"/>
      <c r="OIF42" s="691"/>
      <c r="OIG42" s="691"/>
      <c r="OIH42" s="691"/>
      <c r="OII42" s="691"/>
      <c r="OIJ42" s="691"/>
      <c r="OIK42" s="691"/>
      <c r="OIL42" s="691"/>
      <c r="OIM42" s="691"/>
      <c r="OIN42" s="691"/>
      <c r="OIO42" s="691"/>
      <c r="OIP42" s="691"/>
      <c r="OIQ42" s="691"/>
      <c r="OIR42" s="691"/>
      <c r="OIS42" s="691"/>
      <c r="OIT42" s="691"/>
      <c r="OIU42" s="691"/>
      <c r="OIV42" s="691"/>
      <c r="OIW42" s="691"/>
      <c r="OIX42" s="691"/>
      <c r="OIY42" s="691"/>
      <c r="OIZ42" s="691"/>
      <c r="OJA42" s="691"/>
      <c r="OJB42" s="691"/>
      <c r="OJC42" s="691"/>
      <c r="OJD42" s="691"/>
      <c r="OJE42" s="691"/>
      <c r="OJF42" s="691"/>
      <c r="OJG42" s="691"/>
      <c r="OJH42" s="691"/>
      <c r="OJI42" s="691"/>
      <c r="OJJ42" s="691"/>
      <c r="OJK42" s="691"/>
      <c r="OJL42" s="691"/>
      <c r="OJM42" s="691"/>
      <c r="OJN42" s="691"/>
      <c r="OJO42" s="691"/>
      <c r="OJP42" s="691"/>
      <c r="OJQ42" s="691"/>
      <c r="OJR42" s="691"/>
      <c r="OJS42" s="691"/>
      <c r="OJT42" s="691"/>
      <c r="OJU42" s="691"/>
      <c r="OJV42" s="691"/>
      <c r="OJW42" s="691"/>
      <c r="OJX42" s="691"/>
      <c r="OJY42" s="691"/>
      <c r="OJZ42" s="691"/>
      <c r="OKA42" s="691"/>
      <c r="OKB42" s="691"/>
      <c r="OKC42" s="691"/>
      <c r="OKD42" s="691"/>
      <c r="OKE42" s="691"/>
      <c r="OKF42" s="691"/>
      <c r="OKG42" s="691"/>
      <c r="OKH42" s="691"/>
      <c r="OKI42" s="691"/>
      <c r="OKJ42" s="691"/>
      <c r="OKK42" s="691"/>
      <c r="OKL42" s="691"/>
      <c r="OKM42" s="691"/>
      <c r="OKN42" s="691"/>
      <c r="OKO42" s="691"/>
      <c r="OKP42" s="691"/>
      <c r="OKQ42" s="691"/>
      <c r="OKR42" s="691"/>
      <c r="OKS42" s="691"/>
      <c r="OKT42" s="691"/>
      <c r="OKU42" s="691"/>
      <c r="OKV42" s="691"/>
      <c r="OKW42" s="691"/>
      <c r="OKX42" s="691"/>
      <c r="OKY42" s="691"/>
      <c r="OKZ42" s="691"/>
      <c r="OLA42" s="691"/>
      <c r="OLB42" s="691"/>
      <c r="OLC42" s="691"/>
      <c r="OLD42" s="691"/>
      <c r="OLE42" s="691"/>
      <c r="OLF42" s="691"/>
      <c r="OLG42" s="691"/>
      <c r="OLH42" s="691"/>
      <c r="OLI42" s="691"/>
      <c r="OLJ42" s="691"/>
      <c r="OLK42" s="691"/>
      <c r="OLL42" s="691"/>
      <c r="OLM42" s="691"/>
      <c r="OLN42" s="691"/>
      <c r="OLO42" s="691"/>
      <c r="OLP42" s="691"/>
      <c r="OLQ42" s="691"/>
      <c r="OLR42" s="691"/>
      <c r="OLS42" s="691"/>
      <c r="OLT42" s="691"/>
      <c r="OLU42" s="691"/>
      <c r="OLV42" s="691"/>
      <c r="OLW42" s="691"/>
      <c r="OLX42" s="691"/>
      <c r="OLY42" s="691"/>
      <c r="OLZ42" s="691"/>
      <c r="OMA42" s="691"/>
      <c r="OMB42" s="691"/>
      <c r="OMC42" s="691"/>
      <c r="OMD42" s="691"/>
      <c r="OME42" s="691"/>
      <c r="OMF42" s="691"/>
      <c r="OMG42" s="691"/>
      <c r="OMH42" s="691"/>
      <c r="OMI42" s="691"/>
      <c r="OMJ42" s="691"/>
      <c r="OMK42" s="691"/>
      <c r="OML42" s="691"/>
      <c r="OMM42" s="691"/>
      <c r="OMN42" s="691"/>
      <c r="OMO42" s="691"/>
      <c r="OMP42" s="691"/>
      <c r="OMQ42" s="691"/>
      <c r="OMR42" s="691"/>
      <c r="OMS42" s="691"/>
      <c r="OMT42" s="691"/>
      <c r="OMU42" s="691"/>
      <c r="OMV42" s="691"/>
      <c r="OMW42" s="691"/>
      <c r="OMX42" s="691"/>
      <c r="OMY42" s="691"/>
      <c r="OMZ42" s="691"/>
      <c r="ONA42" s="691"/>
      <c r="ONB42" s="691"/>
      <c r="ONC42" s="691"/>
      <c r="OND42" s="691"/>
      <c r="ONE42" s="691"/>
      <c r="ONF42" s="691"/>
      <c r="ONG42" s="691"/>
      <c r="ONH42" s="691"/>
      <c r="ONI42" s="691"/>
      <c r="ONJ42" s="691"/>
      <c r="ONK42" s="691"/>
      <c r="ONL42" s="691"/>
      <c r="ONM42" s="691"/>
      <c r="ONN42" s="691"/>
      <c r="ONO42" s="691"/>
      <c r="ONP42" s="691"/>
      <c r="ONQ42" s="691"/>
      <c r="ONR42" s="691"/>
      <c r="ONS42" s="691"/>
      <c r="ONT42" s="691"/>
      <c r="ONU42" s="691"/>
      <c r="ONV42" s="691"/>
      <c r="ONW42" s="691"/>
      <c r="ONX42" s="691"/>
      <c r="ONY42" s="691"/>
      <c r="ONZ42" s="691"/>
      <c r="OOA42" s="691"/>
      <c r="OOB42" s="691"/>
      <c r="OOC42" s="691"/>
      <c r="OOD42" s="691"/>
      <c r="OOE42" s="691"/>
      <c r="OOF42" s="691"/>
      <c r="OOG42" s="691"/>
      <c r="OOH42" s="691"/>
      <c r="OOI42" s="691"/>
      <c r="OOJ42" s="691"/>
      <c r="OOK42" s="691"/>
      <c r="OOL42" s="691"/>
      <c r="OOM42" s="691"/>
      <c r="OON42" s="691"/>
      <c r="OOO42" s="691"/>
      <c r="OOP42" s="691"/>
      <c r="OOQ42" s="691"/>
      <c r="OOR42" s="691"/>
      <c r="OOS42" s="691"/>
      <c r="OOT42" s="691"/>
      <c r="OOU42" s="691"/>
      <c r="OOV42" s="691"/>
      <c r="OOW42" s="691"/>
      <c r="OOX42" s="691"/>
      <c r="OOY42" s="691"/>
      <c r="OOZ42" s="691"/>
      <c r="OPA42" s="691"/>
      <c r="OPB42" s="691"/>
      <c r="OPC42" s="691"/>
      <c r="OPD42" s="691"/>
      <c r="OPE42" s="691"/>
      <c r="OPF42" s="691"/>
      <c r="OPG42" s="691"/>
      <c r="OPH42" s="691"/>
      <c r="OPI42" s="691"/>
      <c r="OPJ42" s="691"/>
      <c r="OPK42" s="691"/>
      <c r="OPL42" s="691"/>
      <c r="OPM42" s="691"/>
      <c r="OPN42" s="691"/>
      <c r="OPO42" s="691"/>
      <c r="OPP42" s="691"/>
      <c r="OPQ42" s="691"/>
      <c r="OPR42" s="691"/>
      <c r="OPS42" s="691"/>
      <c r="OPT42" s="691"/>
      <c r="OPU42" s="691"/>
      <c r="OPV42" s="691"/>
      <c r="OPW42" s="691"/>
      <c r="OPX42" s="691"/>
      <c r="OPY42" s="691"/>
      <c r="OPZ42" s="691"/>
      <c r="OQA42" s="691"/>
      <c r="OQB42" s="691"/>
      <c r="OQC42" s="691"/>
      <c r="OQD42" s="691"/>
      <c r="OQE42" s="691"/>
      <c r="OQF42" s="691"/>
      <c r="OQG42" s="691"/>
      <c r="OQH42" s="691"/>
      <c r="OQI42" s="691"/>
      <c r="OQJ42" s="691"/>
      <c r="OQK42" s="691"/>
      <c r="OQL42" s="691"/>
      <c r="OQM42" s="691"/>
      <c r="OQN42" s="691"/>
      <c r="OQO42" s="691"/>
      <c r="OQP42" s="691"/>
      <c r="OQQ42" s="691"/>
      <c r="OQR42" s="691"/>
      <c r="OQS42" s="691"/>
      <c r="OQT42" s="691"/>
      <c r="OQU42" s="691"/>
      <c r="OQV42" s="691"/>
      <c r="OQW42" s="691"/>
      <c r="OQX42" s="691"/>
      <c r="OQY42" s="691"/>
      <c r="OQZ42" s="691"/>
      <c r="ORA42" s="691"/>
      <c r="ORB42" s="691"/>
      <c r="ORC42" s="691"/>
      <c r="ORD42" s="691"/>
      <c r="ORE42" s="691"/>
      <c r="ORF42" s="691"/>
      <c r="ORG42" s="691"/>
      <c r="ORH42" s="691"/>
      <c r="ORI42" s="691"/>
      <c r="ORJ42" s="691"/>
      <c r="ORK42" s="691"/>
      <c r="ORL42" s="691"/>
      <c r="ORM42" s="691"/>
      <c r="ORN42" s="691"/>
      <c r="ORO42" s="691"/>
      <c r="ORP42" s="691"/>
      <c r="ORQ42" s="691"/>
      <c r="ORR42" s="691"/>
      <c r="ORS42" s="691"/>
      <c r="ORT42" s="691"/>
      <c r="ORU42" s="691"/>
      <c r="ORV42" s="691"/>
      <c r="ORW42" s="691"/>
      <c r="ORX42" s="691"/>
      <c r="ORY42" s="691"/>
      <c r="ORZ42" s="691"/>
      <c r="OSA42" s="691"/>
      <c r="OSB42" s="691"/>
      <c r="OSC42" s="691"/>
      <c r="OSD42" s="691"/>
      <c r="OSE42" s="691"/>
      <c r="OSF42" s="691"/>
      <c r="OSG42" s="691"/>
      <c r="OSH42" s="691"/>
      <c r="OSI42" s="691"/>
      <c r="OSJ42" s="691"/>
      <c r="OSK42" s="691"/>
      <c r="OSL42" s="691"/>
      <c r="OSM42" s="691"/>
      <c r="OSN42" s="691"/>
      <c r="OSO42" s="691"/>
      <c r="OSP42" s="691"/>
      <c r="OSQ42" s="691"/>
      <c r="OSR42" s="691"/>
      <c r="OSS42" s="691"/>
      <c r="OST42" s="691"/>
      <c r="OSU42" s="691"/>
      <c r="OSV42" s="691"/>
      <c r="OSW42" s="691"/>
      <c r="OSX42" s="691"/>
      <c r="OSY42" s="691"/>
      <c r="OSZ42" s="691"/>
      <c r="OTA42" s="691"/>
      <c r="OTB42" s="691"/>
      <c r="OTC42" s="691"/>
      <c r="OTD42" s="691"/>
      <c r="OTE42" s="691"/>
      <c r="OTF42" s="691"/>
      <c r="OTG42" s="691"/>
      <c r="OTH42" s="691"/>
      <c r="OTI42" s="691"/>
      <c r="OTJ42" s="691"/>
      <c r="OTK42" s="691"/>
      <c r="OTL42" s="691"/>
      <c r="OTM42" s="691"/>
      <c r="OTN42" s="691"/>
      <c r="OTO42" s="691"/>
      <c r="OTP42" s="691"/>
      <c r="OTQ42" s="691"/>
      <c r="OTR42" s="691"/>
      <c r="OTS42" s="691"/>
      <c r="OTT42" s="691"/>
      <c r="OTU42" s="691"/>
      <c r="OTV42" s="691"/>
      <c r="OTW42" s="691"/>
      <c r="OTX42" s="691"/>
      <c r="OTY42" s="691"/>
      <c r="OTZ42" s="691"/>
      <c r="OUA42" s="691"/>
      <c r="OUB42" s="691"/>
      <c r="OUC42" s="691"/>
      <c r="OUD42" s="691"/>
      <c r="OUE42" s="691"/>
      <c r="OUF42" s="691"/>
      <c r="OUG42" s="691"/>
      <c r="OUH42" s="691"/>
      <c r="OUI42" s="691"/>
      <c r="OUJ42" s="691"/>
      <c r="OUK42" s="691"/>
      <c r="OUL42" s="691"/>
      <c r="OUM42" s="691"/>
      <c r="OUN42" s="691"/>
      <c r="OUO42" s="691"/>
      <c r="OUP42" s="691"/>
      <c r="OUQ42" s="691"/>
      <c r="OUR42" s="691"/>
      <c r="OUS42" s="691"/>
      <c r="OUT42" s="691"/>
      <c r="OUU42" s="691"/>
      <c r="OUV42" s="691"/>
      <c r="OUW42" s="691"/>
      <c r="OUX42" s="691"/>
      <c r="OUY42" s="691"/>
      <c r="OUZ42" s="691"/>
      <c r="OVA42" s="691"/>
      <c r="OVB42" s="691"/>
      <c r="OVC42" s="691"/>
      <c r="OVD42" s="691"/>
      <c r="OVE42" s="691"/>
      <c r="OVF42" s="691"/>
      <c r="OVG42" s="691"/>
      <c r="OVH42" s="691"/>
      <c r="OVI42" s="691"/>
      <c r="OVJ42" s="691"/>
      <c r="OVK42" s="691"/>
      <c r="OVL42" s="691"/>
      <c r="OVM42" s="691"/>
      <c r="OVN42" s="691"/>
      <c r="OVO42" s="691"/>
      <c r="OVP42" s="691"/>
      <c r="OVQ42" s="691"/>
      <c r="OVR42" s="691"/>
      <c r="OVS42" s="691"/>
      <c r="OVT42" s="691"/>
      <c r="OVU42" s="691"/>
      <c r="OVV42" s="691"/>
      <c r="OVW42" s="691"/>
      <c r="OVX42" s="691"/>
      <c r="OVY42" s="691"/>
      <c r="OVZ42" s="691"/>
      <c r="OWA42" s="691"/>
      <c r="OWB42" s="691"/>
      <c r="OWC42" s="691"/>
      <c r="OWD42" s="691"/>
      <c r="OWE42" s="691"/>
      <c r="OWF42" s="691"/>
      <c r="OWG42" s="691"/>
      <c r="OWH42" s="691"/>
      <c r="OWI42" s="691"/>
      <c r="OWJ42" s="691"/>
      <c r="OWK42" s="691"/>
      <c r="OWL42" s="691"/>
      <c r="OWM42" s="691"/>
      <c r="OWN42" s="691"/>
      <c r="OWO42" s="691"/>
      <c r="OWP42" s="691"/>
      <c r="OWQ42" s="691"/>
      <c r="OWR42" s="691"/>
      <c r="OWS42" s="691"/>
      <c r="OWT42" s="691"/>
      <c r="OWU42" s="691"/>
      <c r="OWV42" s="691"/>
      <c r="OWW42" s="691"/>
      <c r="OWX42" s="691"/>
      <c r="OWY42" s="691"/>
      <c r="OWZ42" s="691"/>
      <c r="OXA42" s="691"/>
      <c r="OXB42" s="691"/>
      <c r="OXC42" s="691"/>
      <c r="OXD42" s="691"/>
      <c r="OXE42" s="691"/>
      <c r="OXF42" s="691"/>
      <c r="OXG42" s="691"/>
      <c r="OXH42" s="691"/>
      <c r="OXI42" s="691"/>
      <c r="OXJ42" s="691"/>
      <c r="OXK42" s="691"/>
      <c r="OXL42" s="691"/>
      <c r="OXM42" s="691"/>
      <c r="OXN42" s="691"/>
      <c r="OXO42" s="691"/>
      <c r="OXP42" s="691"/>
      <c r="OXQ42" s="691"/>
      <c r="OXR42" s="691"/>
      <c r="OXS42" s="691"/>
      <c r="OXT42" s="691"/>
      <c r="OXU42" s="691"/>
      <c r="OXV42" s="691"/>
      <c r="OXW42" s="691"/>
      <c r="OXX42" s="691"/>
      <c r="OXY42" s="691"/>
      <c r="OXZ42" s="691"/>
      <c r="OYA42" s="691"/>
      <c r="OYB42" s="691"/>
      <c r="OYC42" s="691"/>
      <c r="OYD42" s="691"/>
      <c r="OYE42" s="691"/>
      <c r="OYF42" s="691"/>
      <c r="OYG42" s="691"/>
      <c r="OYH42" s="691"/>
      <c r="OYI42" s="691"/>
      <c r="OYJ42" s="691"/>
      <c r="OYK42" s="691"/>
      <c r="OYL42" s="691"/>
      <c r="OYM42" s="691"/>
      <c r="OYN42" s="691"/>
      <c r="OYO42" s="691"/>
      <c r="OYP42" s="691"/>
      <c r="OYQ42" s="691"/>
      <c r="OYR42" s="691"/>
      <c r="OYS42" s="691"/>
      <c r="OYT42" s="691"/>
      <c r="OYU42" s="691"/>
      <c r="OYV42" s="691"/>
      <c r="OYW42" s="691"/>
      <c r="OYX42" s="691"/>
      <c r="OYY42" s="691"/>
      <c r="OYZ42" s="691"/>
      <c r="OZA42" s="691"/>
      <c r="OZB42" s="691"/>
      <c r="OZC42" s="691"/>
      <c r="OZD42" s="691"/>
      <c r="OZE42" s="691"/>
      <c r="OZF42" s="691"/>
      <c r="OZG42" s="691"/>
      <c r="OZH42" s="691"/>
      <c r="OZI42" s="691"/>
      <c r="OZJ42" s="691"/>
      <c r="OZK42" s="691"/>
      <c r="OZL42" s="691"/>
      <c r="OZM42" s="691"/>
      <c r="OZN42" s="691"/>
      <c r="OZO42" s="691"/>
      <c r="OZP42" s="691"/>
      <c r="OZQ42" s="691"/>
      <c r="OZR42" s="691"/>
      <c r="OZS42" s="691"/>
      <c r="OZT42" s="691"/>
      <c r="OZU42" s="691"/>
      <c r="OZV42" s="691"/>
      <c r="OZW42" s="691"/>
      <c r="OZX42" s="691"/>
      <c r="OZY42" s="691"/>
      <c r="OZZ42" s="691"/>
      <c r="PAA42" s="691"/>
      <c r="PAB42" s="691"/>
      <c r="PAC42" s="691"/>
      <c r="PAD42" s="691"/>
      <c r="PAE42" s="691"/>
      <c r="PAF42" s="691"/>
      <c r="PAG42" s="691"/>
      <c r="PAH42" s="691"/>
      <c r="PAI42" s="691"/>
      <c r="PAJ42" s="691"/>
      <c r="PAK42" s="691"/>
      <c r="PAL42" s="691"/>
      <c r="PAM42" s="691"/>
      <c r="PAN42" s="691"/>
      <c r="PAO42" s="691"/>
      <c r="PAP42" s="691"/>
      <c r="PAQ42" s="691"/>
      <c r="PAR42" s="691"/>
      <c r="PAS42" s="691"/>
      <c r="PAT42" s="691"/>
      <c r="PAU42" s="691"/>
      <c r="PAV42" s="691"/>
      <c r="PAW42" s="691"/>
      <c r="PAX42" s="691"/>
      <c r="PAY42" s="691"/>
      <c r="PAZ42" s="691"/>
      <c r="PBA42" s="691"/>
      <c r="PBB42" s="691"/>
      <c r="PBC42" s="691"/>
      <c r="PBD42" s="691"/>
      <c r="PBE42" s="691"/>
      <c r="PBF42" s="691"/>
      <c r="PBG42" s="691"/>
      <c r="PBH42" s="691"/>
      <c r="PBI42" s="691"/>
      <c r="PBJ42" s="691"/>
      <c r="PBK42" s="691"/>
      <c r="PBL42" s="691"/>
      <c r="PBM42" s="691"/>
      <c r="PBN42" s="691"/>
      <c r="PBO42" s="691"/>
      <c r="PBP42" s="691"/>
      <c r="PBQ42" s="691"/>
      <c r="PBR42" s="691"/>
      <c r="PBS42" s="691"/>
      <c r="PBT42" s="691"/>
      <c r="PBU42" s="691"/>
      <c r="PBV42" s="691"/>
      <c r="PBW42" s="691"/>
      <c r="PBX42" s="691"/>
      <c r="PBY42" s="691"/>
      <c r="PBZ42" s="691"/>
      <c r="PCA42" s="691"/>
      <c r="PCB42" s="691"/>
      <c r="PCC42" s="691"/>
      <c r="PCD42" s="691"/>
      <c r="PCE42" s="691"/>
      <c r="PCF42" s="691"/>
      <c r="PCG42" s="691"/>
      <c r="PCH42" s="691"/>
      <c r="PCI42" s="691"/>
      <c r="PCJ42" s="691"/>
      <c r="PCK42" s="691"/>
      <c r="PCL42" s="691"/>
      <c r="PCM42" s="691"/>
      <c r="PCN42" s="691"/>
      <c r="PCO42" s="691"/>
      <c r="PCP42" s="691"/>
      <c r="PCQ42" s="691"/>
      <c r="PCR42" s="691"/>
      <c r="PCS42" s="691"/>
      <c r="PCT42" s="691"/>
      <c r="PCU42" s="691"/>
      <c r="PCV42" s="691"/>
      <c r="PCW42" s="691"/>
      <c r="PCX42" s="691"/>
      <c r="PCY42" s="691"/>
      <c r="PCZ42" s="691"/>
      <c r="PDA42" s="691"/>
      <c r="PDB42" s="691"/>
      <c r="PDC42" s="691"/>
      <c r="PDD42" s="691"/>
      <c r="PDE42" s="691"/>
      <c r="PDF42" s="691"/>
      <c r="PDG42" s="691"/>
      <c r="PDH42" s="691"/>
      <c r="PDI42" s="691"/>
      <c r="PDJ42" s="691"/>
      <c r="PDK42" s="691"/>
      <c r="PDL42" s="691"/>
      <c r="PDM42" s="691"/>
      <c r="PDN42" s="691"/>
      <c r="PDO42" s="691"/>
      <c r="PDP42" s="691"/>
      <c r="PDQ42" s="691"/>
      <c r="PDR42" s="691"/>
      <c r="PDS42" s="691"/>
      <c r="PDT42" s="691"/>
      <c r="PDU42" s="691"/>
      <c r="PDV42" s="691"/>
      <c r="PDW42" s="691"/>
      <c r="PDX42" s="691"/>
      <c r="PDY42" s="691"/>
      <c r="PDZ42" s="691"/>
      <c r="PEA42" s="691"/>
      <c r="PEB42" s="691"/>
      <c r="PEC42" s="691"/>
      <c r="PED42" s="691"/>
      <c r="PEE42" s="691"/>
      <c r="PEF42" s="691"/>
      <c r="PEG42" s="691"/>
      <c r="PEH42" s="691"/>
      <c r="PEI42" s="691"/>
      <c r="PEJ42" s="691"/>
      <c r="PEK42" s="691"/>
      <c r="PEL42" s="691"/>
      <c r="PEM42" s="691"/>
      <c r="PEN42" s="691"/>
      <c r="PEO42" s="691"/>
      <c r="PEP42" s="691"/>
      <c r="PEQ42" s="691"/>
      <c r="PER42" s="691"/>
      <c r="PES42" s="691"/>
      <c r="PET42" s="691"/>
      <c r="PEU42" s="691"/>
      <c r="PEV42" s="691"/>
      <c r="PEW42" s="691"/>
      <c r="PEX42" s="691"/>
      <c r="PEY42" s="691"/>
      <c r="PEZ42" s="691"/>
      <c r="PFA42" s="691"/>
      <c r="PFB42" s="691"/>
      <c r="PFC42" s="691"/>
      <c r="PFD42" s="691"/>
      <c r="PFE42" s="691"/>
      <c r="PFF42" s="691"/>
      <c r="PFG42" s="691"/>
      <c r="PFH42" s="691"/>
      <c r="PFI42" s="691"/>
      <c r="PFJ42" s="691"/>
      <c r="PFK42" s="691"/>
      <c r="PFL42" s="691"/>
      <c r="PFM42" s="691"/>
      <c r="PFN42" s="691"/>
      <c r="PFO42" s="691"/>
      <c r="PFP42" s="691"/>
      <c r="PFQ42" s="691"/>
      <c r="PFR42" s="691"/>
      <c r="PFS42" s="691"/>
      <c r="PFT42" s="691"/>
      <c r="PFU42" s="691"/>
      <c r="PFV42" s="691"/>
      <c r="PFW42" s="691"/>
      <c r="PFX42" s="691"/>
      <c r="PFY42" s="691"/>
      <c r="PFZ42" s="691"/>
      <c r="PGA42" s="691"/>
      <c r="PGB42" s="691"/>
      <c r="PGC42" s="691"/>
      <c r="PGD42" s="691"/>
      <c r="PGE42" s="691"/>
      <c r="PGF42" s="691"/>
      <c r="PGG42" s="691"/>
      <c r="PGH42" s="691"/>
      <c r="PGI42" s="691"/>
      <c r="PGJ42" s="691"/>
      <c r="PGK42" s="691"/>
      <c r="PGL42" s="691"/>
      <c r="PGM42" s="691"/>
      <c r="PGN42" s="691"/>
      <c r="PGO42" s="691"/>
      <c r="PGP42" s="691"/>
      <c r="PGQ42" s="691"/>
      <c r="PGR42" s="691"/>
      <c r="PGS42" s="691"/>
      <c r="PGT42" s="691"/>
      <c r="PGU42" s="691"/>
      <c r="PGV42" s="691"/>
      <c r="PGW42" s="691"/>
      <c r="PGX42" s="691"/>
      <c r="PGY42" s="691"/>
      <c r="PGZ42" s="691"/>
      <c r="PHA42" s="691"/>
      <c r="PHB42" s="691"/>
      <c r="PHC42" s="691"/>
      <c r="PHD42" s="691"/>
      <c r="PHE42" s="691"/>
      <c r="PHF42" s="691"/>
      <c r="PHG42" s="691"/>
      <c r="PHH42" s="691"/>
      <c r="PHI42" s="691"/>
      <c r="PHJ42" s="691"/>
      <c r="PHK42" s="691"/>
      <c r="PHL42" s="691"/>
      <c r="PHM42" s="691"/>
      <c r="PHN42" s="691"/>
      <c r="PHO42" s="691"/>
      <c r="PHP42" s="691"/>
      <c r="PHQ42" s="691"/>
      <c r="PHR42" s="691"/>
      <c r="PHS42" s="691"/>
      <c r="PHT42" s="691"/>
      <c r="PHU42" s="691"/>
      <c r="PHV42" s="691"/>
      <c r="PHW42" s="691"/>
      <c r="PHX42" s="691"/>
      <c r="PHY42" s="691"/>
      <c r="PHZ42" s="691"/>
      <c r="PIA42" s="691"/>
      <c r="PIB42" s="691"/>
      <c r="PIC42" s="691"/>
      <c r="PID42" s="691"/>
      <c r="PIE42" s="691"/>
      <c r="PIF42" s="691"/>
      <c r="PIG42" s="691"/>
      <c r="PIH42" s="691"/>
      <c r="PII42" s="691"/>
      <c r="PIJ42" s="691"/>
      <c r="PIK42" s="691"/>
      <c r="PIL42" s="691"/>
      <c r="PIM42" s="691"/>
      <c r="PIN42" s="691"/>
      <c r="PIO42" s="691"/>
      <c r="PIP42" s="691"/>
      <c r="PIQ42" s="691"/>
      <c r="PIR42" s="691"/>
      <c r="PIS42" s="691"/>
      <c r="PIT42" s="691"/>
      <c r="PIU42" s="691"/>
      <c r="PIV42" s="691"/>
      <c r="PIW42" s="691"/>
      <c r="PIX42" s="691"/>
      <c r="PIY42" s="691"/>
      <c r="PIZ42" s="691"/>
      <c r="PJA42" s="691"/>
      <c r="PJB42" s="691"/>
      <c r="PJC42" s="691"/>
      <c r="PJD42" s="691"/>
      <c r="PJE42" s="691"/>
      <c r="PJF42" s="691"/>
      <c r="PJG42" s="691"/>
      <c r="PJH42" s="691"/>
      <c r="PJI42" s="691"/>
      <c r="PJJ42" s="691"/>
      <c r="PJK42" s="691"/>
      <c r="PJL42" s="691"/>
      <c r="PJM42" s="691"/>
      <c r="PJN42" s="691"/>
      <c r="PJO42" s="691"/>
      <c r="PJP42" s="691"/>
      <c r="PJQ42" s="691"/>
      <c r="PJR42" s="691"/>
      <c r="PJS42" s="691"/>
      <c r="PJT42" s="691"/>
      <c r="PJU42" s="691"/>
      <c r="PJV42" s="691"/>
      <c r="PJW42" s="691"/>
      <c r="PJX42" s="691"/>
      <c r="PJY42" s="691"/>
      <c r="PJZ42" s="691"/>
      <c r="PKA42" s="691"/>
      <c r="PKB42" s="691"/>
      <c r="PKC42" s="691"/>
      <c r="PKD42" s="691"/>
      <c r="PKE42" s="691"/>
      <c r="PKF42" s="691"/>
      <c r="PKG42" s="691"/>
      <c r="PKH42" s="691"/>
      <c r="PKI42" s="691"/>
      <c r="PKJ42" s="691"/>
      <c r="PKK42" s="691"/>
      <c r="PKL42" s="691"/>
      <c r="PKM42" s="691"/>
      <c r="PKN42" s="691"/>
      <c r="PKO42" s="691"/>
      <c r="PKP42" s="691"/>
      <c r="PKQ42" s="691"/>
      <c r="PKR42" s="691"/>
      <c r="PKS42" s="691"/>
      <c r="PKT42" s="691"/>
      <c r="PKU42" s="691"/>
      <c r="PKV42" s="691"/>
      <c r="PKW42" s="691"/>
      <c r="PKX42" s="691"/>
      <c r="PKY42" s="691"/>
      <c r="PKZ42" s="691"/>
      <c r="PLA42" s="691"/>
      <c r="PLB42" s="691"/>
      <c r="PLC42" s="691"/>
      <c r="PLD42" s="691"/>
      <c r="PLE42" s="691"/>
      <c r="PLF42" s="691"/>
      <c r="PLG42" s="691"/>
      <c r="PLH42" s="691"/>
      <c r="PLI42" s="691"/>
      <c r="PLJ42" s="691"/>
      <c r="PLK42" s="691"/>
      <c r="PLL42" s="691"/>
      <c r="PLM42" s="691"/>
      <c r="PLN42" s="691"/>
      <c r="PLO42" s="691"/>
      <c r="PLP42" s="691"/>
      <c r="PLQ42" s="691"/>
      <c r="PLR42" s="691"/>
      <c r="PLS42" s="691"/>
      <c r="PLT42" s="691"/>
      <c r="PLU42" s="691"/>
      <c r="PLV42" s="691"/>
      <c r="PLW42" s="691"/>
      <c r="PLX42" s="691"/>
      <c r="PLY42" s="691"/>
      <c r="PLZ42" s="691"/>
      <c r="PMA42" s="691"/>
      <c r="PMB42" s="691"/>
      <c r="PMC42" s="691"/>
      <c r="PMD42" s="691"/>
      <c r="PME42" s="691"/>
      <c r="PMF42" s="691"/>
      <c r="PMG42" s="691"/>
      <c r="PMH42" s="691"/>
      <c r="PMI42" s="691"/>
      <c r="PMJ42" s="691"/>
      <c r="PMK42" s="691"/>
      <c r="PML42" s="691"/>
      <c r="PMM42" s="691"/>
      <c r="PMN42" s="691"/>
      <c r="PMO42" s="691"/>
      <c r="PMP42" s="691"/>
      <c r="PMQ42" s="691"/>
      <c r="PMR42" s="691"/>
      <c r="PMS42" s="691"/>
      <c r="PMT42" s="691"/>
      <c r="PMU42" s="691"/>
      <c r="PMV42" s="691"/>
      <c r="PMW42" s="691"/>
      <c r="PMX42" s="691"/>
      <c r="PMY42" s="691"/>
      <c r="PMZ42" s="691"/>
      <c r="PNA42" s="691"/>
      <c r="PNB42" s="691"/>
      <c r="PNC42" s="691"/>
      <c r="PND42" s="691"/>
      <c r="PNE42" s="691"/>
      <c r="PNF42" s="691"/>
      <c r="PNG42" s="691"/>
      <c r="PNH42" s="691"/>
      <c r="PNI42" s="691"/>
      <c r="PNJ42" s="691"/>
      <c r="PNK42" s="691"/>
      <c r="PNL42" s="691"/>
      <c r="PNM42" s="691"/>
      <c r="PNN42" s="691"/>
      <c r="PNO42" s="691"/>
      <c r="PNP42" s="691"/>
      <c r="PNQ42" s="691"/>
      <c r="PNR42" s="691"/>
      <c r="PNS42" s="691"/>
      <c r="PNT42" s="691"/>
      <c r="PNU42" s="691"/>
      <c r="PNV42" s="691"/>
      <c r="PNW42" s="691"/>
      <c r="PNX42" s="691"/>
      <c r="PNY42" s="691"/>
      <c r="PNZ42" s="691"/>
      <c r="POA42" s="691"/>
      <c r="POB42" s="691"/>
      <c r="POC42" s="691"/>
      <c r="POD42" s="691"/>
      <c r="POE42" s="691"/>
      <c r="POF42" s="691"/>
      <c r="POG42" s="691"/>
      <c r="POH42" s="691"/>
      <c r="POI42" s="691"/>
      <c r="POJ42" s="691"/>
      <c r="POK42" s="691"/>
      <c r="POL42" s="691"/>
      <c r="POM42" s="691"/>
      <c r="PON42" s="691"/>
      <c r="POO42" s="691"/>
      <c r="POP42" s="691"/>
      <c r="POQ42" s="691"/>
      <c r="POR42" s="691"/>
      <c r="POS42" s="691"/>
      <c r="POT42" s="691"/>
      <c r="POU42" s="691"/>
      <c r="POV42" s="691"/>
      <c r="POW42" s="691"/>
      <c r="POX42" s="691"/>
      <c r="POY42" s="691"/>
      <c r="POZ42" s="691"/>
      <c r="PPA42" s="691"/>
      <c r="PPB42" s="691"/>
      <c r="PPC42" s="691"/>
      <c r="PPD42" s="691"/>
      <c r="PPE42" s="691"/>
      <c r="PPF42" s="691"/>
      <c r="PPG42" s="691"/>
      <c r="PPH42" s="691"/>
      <c r="PPI42" s="691"/>
      <c r="PPJ42" s="691"/>
      <c r="PPK42" s="691"/>
      <c r="PPL42" s="691"/>
      <c r="PPM42" s="691"/>
      <c r="PPN42" s="691"/>
      <c r="PPO42" s="691"/>
      <c r="PPP42" s="691"/>
      <c r="PPQ42" s="691"/>
      <c r="PPR42" s="691"/>
      <c r="PPS42" s="691"/>
      <c r="PPT42" s="691"/>
      <c r="PPU42" s="691"/>
      <c r="PPV42" s="691"/>
      <c r="PPW42" s="691"/>
      <c r="PPX42" s="691"/>
      <c r="PPY42" s="691"/>
      <c r="PPZ42" s="691"/>
      <c r="PQA42" s="691"/>
      <c r="PQB42" s="691"/>
      <c r="PQC42" s="691"/>
      <c r="PQD42" s="691"/>
      <c r="PQE42" s="691"/>
      <c r="PQF42" s="691"/>
      <c r="PQG42" s="691"/>
      <c r="PQH42" s="691"/>
      <c r="PQI42" s="691"/>
      <c r="PQJ42" s="691"/>
      <c r="PQK42" s="691"/>
      <c r="PQL42" s="691"/>
      <c r="PQM42" s="691"/>
      <c r="PQN42" s="691"/>
      <c r="PQO42" s="691"/>
      <c r="PQP42" s="691"/>
      <c r="PQQ42" s="691"/>
      <c r="PQR42" s="691"/>
      <c r="PQS42" s="691"/>
      <c r="PQT42" s="691"/>
      <c r="PQU42" s="691"/>
      <c r="PQV42" s="691"/>
      <c r="PQW42" s="691"/>
      <c r="PQX42" s="691"/>
      <c r="PQY42" s="691"/>
      <c r="PQZ42" s="691"/>
      <c r="PRA42" s="691"/>
      <c r="PRB42" s="691"/>
      <c r="PRC42" s="691"/>
      <c r="PRD42" s="691"/>
      <c r="PRE42" s="691"/>
      <c r="PRF42" s="691"/>
      <c r="PRG42" s="691"/>
      <c r="PRH42" s="691"/>
      <c r="PRI42" s="691"/>
      <c r="PRJ42" s="691"/>
      <c r="PRK42" s="691"/>
      <c r="PRL42" s="691"/>
      <c r="PRM42" s="691"/>
      <c r="PRN42" s="691"/>
      <c r="PRO42" s="691"/>
      <c r="PRP42" s="691"/>
      <c r="PRQ42" s="691"/>
      <c r="PRR42" s="691"/>
      <c r="PRS42" s="691"/>
      <c r="PRT42" s="691"/>
      <c r="PRU42" s="691"/>
      <c r="PRV42" s="691"/>
      <c r="PRW42" s="691"/>
      <c r="PRX42" s="691"/>
      <c r="PRY42" s="691"/>
      <c r="PRZ42" s="691"/>
      <c r="PSA42" s="691"/>
      <c r="PSB42" s="691"/>
      <c r="PSC42" s="691"/>
      <c r="PSD42" s="691"/>
      <c r="PSE42" s="691"/>
      <c r="PSF42" s="691"/>
      <c r="PSG42" s="691"/>
      <c r="PSH42" s="691"/>
      <c r="PSI42" s="691"/>
      <c r="PSJ42" s="691"/>
      <c r="PSK42" s="691"/>
      <c r="PSL42" s="691"/>
      <c r="PSM42" s="691"/>
      <c r="PSN42" s="691"/>
      <c r="PSO42" s="691"/>
      <c r="PSP42" s="691"/>
      <c r="PSQ42" s="691"/>
      <c r="PSR42" s="691"/>
      <c r="PSS42" s="691"/>
      <c r="PST42" s="691"/>
      <c r="PSU42" s="691"/>
      <c r="PSV42" s="691"/>
      <c r="PSW42" s="691"/>
      <c r="PSX42" s="691"/>
      <c r="PSY42" s="691"/>
      <c r="PSZ42" s="691"/>
      <c r="PTA42" s="691"/>
      <c r="PTB42" s="691"/>
      <c r="PTC42" s="691"/>
      <c r="PTD42" s="691"/>
      <c r="PTE42" s="691"/>
      <c r="PTF42" s="691"/>
      <c r="PTG42" s="691"/>
      <c r="PTH42" s="691"/>
      <c r="PTI42" s="691"/>
      <c r="PTJ42" s="691"/>
      <c r="PTK42" s="691"/>
      <c r="PTL42" s="691"/>
      <c r="PTM42" s="691"/>
      <c r="PTN42" s="691"/>
      <c r="PTO42" s="691"/>
      <c r="PTP42" s="691"/>
      <c r="PTQ42" s="691"/>
      <c r="PTR42" s="691"/>
      <c r="PTS42" s="691"/>
      <c r="PTT42" s="691"/>
      <c r="PTU42" s="691"/>
      <c r="PTV42" s="691"/>
      <c r="PTW42" s="691"/>
      <c r="PTX42" s="691"/>
      <c r="PTY42" s="691"/>
      <c r="PTZ42" s="691"/>
      <c r="PUA42" s="691"/>
      <c r="PUB42" s="691"/>
      <c r="PUC42" s="691"/>
      <c r="PUD42" s="691"/>
      <c r="PUE42" s="691"/>
      <c r="PUF42" s="691"/>
      <c r="PUG42" s="691"/>
      <c r="PUH42" s="691"/>
      <c r="PUI42" s="691"/>
      <c r="PUJ42" s="691"/>
      <c r="PUK42" s="691"/>
      <c r="PUL42" s="691"/>
      <c r="PUM42" s="691"/>
      <c r="PUN42" s="691"/>
      <c r="PUO42" s="691"/>
      <c r="PUP42" s="691"/>
      <c r="PUQ42" s="691"/>
      <c r="PUR42" s="691"/>
      <c r="PUS42" s="691"/>
      <c r="PUT42" s="691"/>
      <c r="PUU42" s="691"/>
      <c r="PUV42" s="691"/>
      <c r="PUW42" s="691"/>
      <c r="PUX42" s="691"/>
      <c r="PUY42" s="691"/>
      <c r="PUZ42" s="691"/>
      <c r="PVA42" s="691"/>
      <c r="PVB42" s="691"/>
      <c r="PVC42" s="691"/>
      <c r="PVD42" s="691"/>
      <c r="PVE42" s="691"/>
      <c r="PVF42" s="691"/>
      <c r="PVG42" s="691"/>
      <c r="PVH42" s="691"/>
      <c r="PVI42" s="691"/>
      <c r="PVJ42" s="691"/>
      <c r="PVK42" s="691"/>
      <c r="PVL42" s="691"/>
      <c r="PVM42" s="691"/>
      <c r="PVN42" s="691"/>
      <c r="PVO42" s="691"/>
      <c r="PVP42" s="691"/>
      <c r="PVQ42" s="691"/>
      <c r="PVR42" s="691"/>
      <c r="PVS42" s="691"/>
      <c r="PVT42" s="691"/>
      <c r="PVU42" s="691"/>
      <c r="PVV42" s="691"/>
      <c r="PVW42" s="691"/>
      <c r="PVX42" s="691"/>
      <c r="PVY42" s="691"/>
      <c r="PVZ42" s="691"/>
      <c r="PWA42" s="691"/>
      <c r="PWB42" s="691"/>
      <c r="PWC42" s="691"/>
      <c r="PWD42" s="691"/>
      <c r="PWE42" s="691"/>
      <c r="PWF42" s="691"/>
      <c r="PWG42" s="691"/>
      <c r="PWH42" s="691"/>
      <c r="PWI42" s="691"/>
      <c r="PWJ42" s="691"/>
      <c r="PWK42" s="691"/>
      <c r="PWL42" s="691"/>
      <c r="PWM42" s="691"/>
      <c r="PWN42" s="691"/>
      <c r="PWO42" s="691"/>
      <c r="PWP42" s="691"/>
      <c r="PWQ42" s="691"/>
      <c r="PWR42" s="691"/>
      <c r="PWS42" s="691"/>
      <c r="PWT42" s="691"/>
      <c r="PWU42" s="691"/>
      <c r="PWV42" s="691"/>
      <c r="PWW42" s="691"/>
      <c r="PWX42" s="691"/>
      <c r="PWY42" s="691"/>
      <c r="PWZ42" s="691"/>
      <c r="PXA42" s="691"/>
      <c r="PXB42" s="691"/>
      <c r="PXC42" s="691"/>
      <c r="PXD42" s="691"/>
      <c r="PXE42" s="691"/>
      <c r="PXF42" s="691"/>
      <c r="PXG42" s="691"/>
      <c r="PXH42" s="691"/>
      <c r="PXI42" s="691"/>
      <c r="PXJ42" s="691"/>
      <c r="PXK42" s="691"/>
      <c r="PXL42" s="691"/>
      <c r="PXM42" s="691"/>
      <c r="PXN42" s="691"/>
      <c r="PXO42" s="691"/>
      <c r="PXP42" s="691"/>
      <c r="PXQ42" s="691"/>
      <c r="PXR42" s="691"/>
      <c r="PXS42" s="691"/>
      <c r="PXT42" s="691"/>
      <c r="PXU42" s="691"/>
      <c r="PXV42" s="691"/>
      <c r="PXW42" s="691"/>
      <c r="PXX42" s="691"/>
      <c r="PXY42" s="691"/>
      <c r="PXZ42" s="691"/>
      <c r="PYA42" s="691"/>
      <c r="PYB42" s="691"/>
      <c r="PYC42" s="691"/>
      <c r="PYD42" s="691"/>
      <c r="PYE42" s="691"/>
      <c r="PYF42" s="691"/>
      <c r="PYG42" s="691"/>
      <c r="PYH42" s="691"/>
      <c r="PYI42" s="691"/>
      <c r="PYJ42" s="691"/>
      <c r="PYK42" s="691"/>
      <c r="PYL42" s="691"/>
      <c r="PYM42" s="691"/>
      <c r="PYN42" s="691"/>
      <c r="PYO42" s="691"/>
      <c r="PYP42" s="691"/>
      <c r="PYQ42" s="691"/>
      <c r="PYR42" s="691"/>
      <c r="PYS42" s="691"/>
      <c r="PYT42" s="691"/>
      <c r="PYU42" s="691"/>
      <c r="PYV42" s="691"/>
      <c r="PYW42" s="691"/>
      <c r="PYX42" s="691"/>
      <c r="PYY42" s="691"/>
      <c r="PYZ42" s="691"/>
      <c r="PZA42" s="691"/>
      <c r="PZB42" s="691"/>
      <c r="PZC42" s="691"/>
      <c r="PZD42" s="691"/>
      <c r="PZE42" s="691"/>
      <c r="PZF42" s="691"/>
      <c r="PZG42" s="691"/>
      <c r="PZH42" s="691"/>
      <c r="PZI42" s="691"/>
      <c r="PZJ42" s="691"/>
      <c r="PZK42" s="691"/>
      <c r="PZL42" s="691"/>
      <c r="PZM42" s="691"/>
      <c r="PZN42" s="691"/>
      <c r="PZO42" s="691"/>
      <c r="PZP42" s="691"/>
      <c r="PZQ42" s="691"/>
      <c r="PZR42" s="691"/>
      <c r="PZS42" s="691"/>
      <c r="PZT42" s="691"/>
      <c r="PZU42" s="691"/>
      <c r="PZV42" s="691"/>
      <c r="PZW42" s="691"/>
      <c r="PZX42" s="691"/>
      <c r="PZY42" s="691"/>
      <c r="PZZ42" s="691"/>
      <c r="QAA42" s="691"/>
      <c r="QAB42" s="691"/>
      <c r="QAC42" s="691"/>
      <c r="QAD42" s="691"/>
      <c r="QAE42" s="691"/>
      <c r="QAF42" s="691"/>
      <c r="QAG42" s="691"/>
      <c r="QAH42" s="691"/>
      <c r="QAI42" s="691"/>
      <c r="QAJ42" s="691"/>
      <c r="QAK42" s="691"/>
      <c r="QAL42" s="691"/>
      <c r="QAM42" s="691"/>
      <c r="QAN42" s="691"/>
      <c r="QAO42" s="691"/>
      <c r="QAP42" s="691"/>
      <c r="QAQ42" s="691"/>
      <c r="QAR42" s="691"/>
      <c r="QAS42" s="691"/>
      <c r="QAT42" s="691"/>
      <c r="QAU42" s="691"/>
      <c r="QAV42" s="691"/>
      <c r="QAW42" s="691"/>
      <c r="QAX42" s="691"/>
      <c r="QAY42" s="691"/>
      <c r="QAZ42" s="691"/>
      <c r="QBA42" s="691"/>
      <c r="QBB42" s="691"/>
      <c r="QBC42" s="691"/>
      <c r="QBD42" s="691"/>
      <c r="QBE42" s="691"/>
      <c r="QBF42" s="691"/>
      <c r="QBG42" s="691"/>
      <c r="QBH42" s="691"/>
      <c r="QBI42" s="691"/>
      <c r="QBJ42" s="691"/>
      <c r="QBK42" s="691"/>
      <c r="QBL42" s="691"/>
      <c r="QBM42" s="691"/>
      <c r="QBN42" s="691"/>
      <c r="QBO42" s="691"/>
      <c r="QBP42" s="691"/>
      <c r="QBQ42" s="691"/>
      <c r="QBR42" s="691"/>
      <c r="QBS42" s="691"/>
      <c r="QBT42" s="691"/>
      <c r="QBU42" s="691"/>
      <c r="QBV42" s="691"/>
      <c r="QBW42" s="691"/>
      <c r="QBX42" s="691"/>
      <c r="QBY42" s="691"/>
      <c r="QBZ42" s="691"/>
      <c r="QCA42" s="691"/>
      <c r="QCB42" s="691"/>
      <c r="QCC42" s="691"/>
      <c r="QCD42" s="691"/>
      <c r="QCE42" s="691"/>
      <c r="QCF42" s="691"/>
      <c r="QCG42" s="691"/>
      <c r="QCH42" s="691"/>
      <c r="QCI42" s="691"/>
      <c r="QCJ42" s="691"/>
      <c r="QCK42" s="691"/>
      <c r="QCL42" s="691"/>
      <c r="QCM42" s="691"/>
      <c r="QCN42" s="691"/>
      <c r="QCO42" s="691"/>
      <c r="QCP42" s="691"/>
      <c r="QCQ42" s="691"/>
      <c r="QCR42" s="691"/>
      <c r="QCS42" s="691"/>
      <c r="QCT42" s="691"/>
      <c r="QCU42" s="691"/>
      <c r="QCV42" s="691"/>
      <c r="QCW42" s="691"/>
      <c r="QCX42" s="691"/>
      <c r="QCY42" s="691"/>
      <c r="QCZ42" s="691"/>
      <c r="QDA42" s="691"/>
      <c r="QDB42" s="691"/>
      <c r="QDC42" s="691"/>
      <c r="QDD42" s="691"/>
      <c r="QDE42" s="691"/>
      <c r="QDF42" s="691"/>
      <c r="QDG42" s="691"/>
      <c r="QDH42" s="691"/>
      <c r="QDI42" s="691"/>
      <c r="QDJ42" s="691"/>
      <c r="QDK42" s="691"/>
      <c r="QDL42" s="691"/>
      <c r="QDM42" s="691"/>
      <c r="QDN42" s="691"/>
      <c r="QDO42" s="691"/>
      <c r="QDP42" s="691"/>
      <c r="QDQ42" s="691"/>
      <c r="QDR42" s="691"/>
      <c r="QDS42" s="691"/>
      <c r="QDT42" s="691"/>
      <c r="QDU42" s="691"/>
      <c r="QDV42" s="691"/>
      <c r="QDW42" s="691"/>
      <c r="QDX42" s="691"/>
      <c r="QDY42" s="691"/>
      <c r="QDZ42" s="691"/>
      <c r="QEA42" s="691"/>
      <c r="QEB42" s="691"/>
      <c r="QEC42" s="691"/>
      <c r="QED42" s="691"/>
      <c r="QEE42" s="691"/>
      <c r="QEF42" s="691"/>
      <c r="QEG42" s="691"/>
      <c r="QEH42" s="691"/>
      <c r="QEI42" s="691"/>
      <c r="QEJ42" s="691"/>
      <c r="QEK42" s="691"/>
      <c r="QEL42" s="691"/>
      <c r="QEM42" s="691"/>
      <c r="QEN42" s="691"/>
      <c r="QEO42" s="691"/>
      <c r="QEP42" s="691"/>
      <c r="QEQ42" s="691"/>
      <c r="QER42" s="691"/>
      <c r="QES42" s="691"/>
      <c r="QET42" s="691"/>
      <c r="QEU42" s="691"/>
      <c r="QEV42" s="691"/>
      <c r="QEW42" s="691"/>
      <c r="QEX42" s="691"/>
      <c r="QEY42" s="691"/>
      <c r="QEZ42" s="691"/>
      <c r="QFA42" s="691"/>
      <c r="QFB42" s="691"/>
      <c r="QFC42" s="691"/>
      <c r="QFD42" s="691"/>
      <c r="QFE42" s="691"/>
      <c r="QFF42" s="691"/>
      <c r="QFG42" s="691"/>
      <c r="QFH42" s="691"/>
      <c r="QFI42" s="691"/>
      <c r="QFJ42" s="691"/>
      <c r="QFK42" s="691"/>
      <c r="QFL42" s="691"/>
      <c r="QFM42" s="691"/>
      <c r="QFN42" s="691"/>
      <c r="QFO42" s="691"/>
      <c r="QFP42" s="691"/>
      <c r="QFQ42" s="691"/>
      <c r="QFR42" s="691"/>
      <c r="QFS42" s="691"/>
      <c r="QFT42" s="691"/>
      <c r="QFU42" s="691"/>
      <c r="QFV42" s="691"/>
      <c r="QFW42" s="691"/>
      <c r="QFX42" s="691"/>
      <c r="QFY42" s="691"/>
      <c r="QFZ42" s="691"/>
      <c r="QGA42" s="691"/>
      <c r="QGB42" s="691"/>
      <c r="QGC42" s="691"/>
      <c r="QGD42" s="691"/>
      <c r="QGE42" s="691"/>
      <c r="QGF42" s="691"/>
      <c r="QGG42" s="691"/>
      <c r="QGH42" s="691"/>
      <c r="QGI42" s="691"/>
      <c r="QGJ42" s="691"/>
      <c r="QGK42" s="691"/>
      <c r="QGL42" s="691"/>
      <c r="QGM42" s="691"/>
      <c r="QGN42" s="691"/>
      <c r="QGO42" s="691"/>
      <c r="QGP42" s="691"/>
      <c r="QGQ42" s="691"/>
      <c r="QGR42" s="691"/>
      <c r="QGS42" s="691"/>
      <c r="QGT42" s="691"/>
      <c r="QGU42" s="691"/>
      <c r="QGV42" s="691"/>
      <c r="QGW42" s="691"/>
      <c r="QGX42" s="691"/>
      <c r="QGY42" s="691"/>
      <c r="QGZ42" s="691"/>
      <c r="QHA42" s="691"/>
      <c r="QHB42" s="691"/>
      <c r="QHC42" s="691"/>
      <c r="QHD42" s="691"/>
      <c r="QHE42" s="691"/>
      <c r="QHF42" s="691"/>
      <c r="QHG42" s="691"/>
      <c r="QHH42" s="691"/>
      <c r="QHI42" s="691"/>
      <c r="QHJ42" s="691"/>
      <c r="QHK42" s="691"/>
      <c r="QHL42" s="691"/>
      <c r="QHM42" s="691"/>
      <c r="QHN42" s="691"/>
      <c r="QHO42" s="691"/>
      <c r="QHP42" s="691"/>
      <c r="QHQ42" s="691"/>
      <c r="QHR42" s="691"/>
      <c r="QHS42" s="691"/>
      <c r="QHT42" s="691"/>
      <c r="QHU42" s="691"/>
      <c r="QHV42" s="691"/>
      <c r="QHW42" s="691"/>
      <c r="QHX42" s="691"/>
      <c r="QHY42" s="691"/>
      <c r="QHZ42" s="691"/>
      <c r="QIA42" s="691"/>
      <c r="QIB42" s="691"/>
      <c r="QIC42" s="691"/>
      <c r="QID42" s="691"/>
      <c r="QIE42" s="691"/>
      <c r="QIF42" s="691"/>
      <c r="QIG42" s="691"/>
      <c r="QIH42" s="691"/>
      <c r="QII42" s="691"/>
      <c r="QIJ42" s="691"/>
      <c r="QIK42" s="691"/>
      <c r="QIL42" s="691"/>
      <c r="QIM42" s="691"/>
      <c r="QIN42" s="691"/>
      <c r="QIO42" s="691"/>
      <c r="QIP42" s="691"/>
      <c r="QIQ42" s="691"/>
      <c r="QIR42" s="691"/>
      <c r="QIS42" s="691"/>
      <c r="QIT42" s="691"/>
      <c r="QIU42" s="691"/>
      <c r="QIV42" s="691"/>
      <c r="QIW42" s="691"/>
      <c r="QIX42" s="691"/>
      <c r="QIY42" s="691"/>
      <c r="QIZ42" s="691"/>
      <c r="QJA42" s="691"/>
      <c r="QJB42" s="691"/>
      <c r="QJC42" s="691"/>
      <c r="QJD42" s="691"/>
      <c r="QJE42" s="691"/>
      <c r="QJF42" s="691"/>
      <c r="QJG42" s="691"/>
      <c r="QJH42" s="691"/>
      <c r="QJI42" s="691"/>
      <c r="QJJ42" s="691"/>
      <c r="QJK42" s="691"/>
      <c r="QJL42" s="691"/>
      <c r="QJM42" s="691"/>
      <c r="QJN42" s="691"/>
      <c r="QJO42" s="691"/>
      <c r="QJP42" s="691"/>
      <c r="QJQ42" s="691"/>
      <c r="QJR42" s="691"/>
      <c r="QJS42" s="691"/>
      <c r="QJT42" s="691"/>
      <c r="QJU42" s="691"/>
      <c r="QJV42" s="691"/>
      <c r="QJW42" s="691"/>
      <c r="QJX42" s="691"/>
      <c r="QJY42" s="691"/>
      <c r="QJZ42" s="691"/>
      <c r="QKA42" s="691"/>
      <c r="QKB42" s="691"/>
      <c r="QKC42" s="691"/>
      <c r="QKD42" s="691"/>
      <c r="QKE42" s="691"/>
      <c r="QKF42" s="691"/>
      <c r="QKG42" s="691"/>
      <c r="QKH42" s="691"/>
      <c r="QKI42" s="691"/>
      <c r="QKJ42" s="691"/>
      <c r="QKK42" s="691"/>
      <c r="QKL42" s="691"/>
      <c r="QKM42" s="691"/>
      <c r="QKN42" s="691"/>
      <c r="QKO42" s="691"/>
      <c r="QKP42" s="691"/>
      <c r="QKQ42" s="691"/>
      <c r="QKR42" s="691"/>
      <c r="QKS42" s="691"/>
      <c r="QKT42" s="691"/>
      <c r="QKU42" s="691"/>
      <c r="QKV42" s="691"/>
      <c r="QKW42" s="691"/>
      <c r="QKX42" s="691"/>
      <c r="QKY42" s="691"/>
      <c r="QKZ42" s="691"/>
      <c r="QLA42" s="691"/>
      <c r="QLB42" s="691"/>
      <c r="QLC42" s="691"/>
      <c r="QLD42" s="691"/>
      <c r="QLE42" s="691"/>
      <c r="QLF42" s="691"/>
      <c r="QLG42" s="691"/>
      <c r="QLH42" s="691"/>
      <c r="QLI42" s="691"/>
      <c r="QLJ42" s="691"/>
      <c r="QLK42" s="691"/>
      <c r="QLL42" s="691"/>
      <c r="QLM42" s="691"/>
      <c r="QLN42" s="691"/>
      <c r="QLO42" s="691"/>
      <c r="QLP42" s="691"/>
      <c r="QLQ42" s="691"/>
      <c r="QLR42" s="691"/>
      <c r="QLS42" s="691"/>
      <c r="QLT42" s="691"/>
      <c r="QLU42" s="691"/>
      <c r="QLV42" s="691"/>
      <c r="QLW42" s="691"/>
      <c r="QLX42" s="691"/>
      <c r="QLY42" s="691"/>
      <c r="QLZ42" s="691"/>
      <c r="QMA42" s="691"/>
      <c r="QMB42" s="691"/>
      <c r="QMC42" s="691"/>
      <c r="QMD42" s="691"/>
      <c r="QME42" s="691"/>
      <c r="QMF42" s="691"/>
      <c r="QMG42" s="691"/>
      <c r="QMH42" s="691"/>
      <c r="QMI42" s="691"/>
      <c r="QMJ42" s="691"/>
      <c r="QMK42" s="691"/>
      <c r="QML42" s="691"/>
      <c r="QMM42" s="691"/>
      <c r="QMN42" s="691"/>
      <c r="QMO42" s="691"/>
      <c r="QMP42" s="691"/>
      <c r="QMQ42" s="691"/>
      <c r="QMR42" s="691"/>
      <c r="QMS42" s="691"/>
      <c r="QMT42" s="691"/>
      <c r="QMU42" s="691"/>
      <c r="QMV42" s="691"/>
      <c r="QMW42" s="691"/>
      <c r="QMX42" s="691"/>
      <c r="QMY42" s="691"/>
      <c r="QMZ42" s="691"/>
      <c r="QNA42" s="691"/>
      <c r="QNB42" s="691"/>
      <c r="QNC42" s="691"/>
      <c r="QND42" s="691"/>
      <c r="QNE42" s="691"/>
      <c r="QNF42" s="691"/>
      <c r="QNG42" s="691"/>
      <c r="QNH42" s="691"/>
      <c r="QNI42" s="691"/>
      <c r="QNJ42" s="691"/>
      <c r="QNK42" s="691"/>
      <c r="QNL42" s="691"/>
      <c r="QNM42" s="691"/>
      <c r="QNN42" s="691"/>
      <c r="QNO42" s="691"/>
      <c r="QNP42" s="691"/>
      <c r="QNQ42" s="691"/>
      <c r="QNR42" s="691"/>
      <c r="QNS42" s="691"/>
      <c r="QNT42" s="691"/>
      <c r="QNU42" s="691"/>
      <c r="QNV42" s="691"/>
      <c r="QNW42" s="691"/>
      <c r="QNX42" s="691"/>
      <c r="QNY42" s="691"/>
      <c r="QNZ42" s="691"/>
      <c r="QOA42" s="691"/>
      <c r="QOB42" s="691"/>
      <c r="QOC42" s="691"/>
      <c r="QOD42" s="691"/>
      <c r="QOE42" s="691"/>
      <c r="QOF42" s="691"/>
      <c r="QOG42" s="691"/>
      <c r="QOH42" s="691"/>
      <c r="QOI42" s="691"/>
      <c r="QOJ42" s="691"/>
      <c r="QOK42" s="691"/>
      <c r="QOL42" s="691"/>
      <c r="QOM42" s="691"/>
      <c r="QON42" s="691"/>
      <c r="QOO42" s="691"/>
      <c r="QOP42" s="691"/>
      <c r="QOQ42" s="691"/>
      <c r="QOR42" s="691"/>
      <c r="QOS42" s="691"/>
      <c r="QOT42" s="691"/>
      <c r="QOU42" s="691"/>
      <c r="QOV42" s="691"/>
      <c r="QOW42" s="691"/>
      <c r="QOX42" s="691"/>
      <c r="QOY42" s="691"/>
      <c r="QOZ42" s="691"/>
      <c r="QPA42" s="691"/>
      <c r="QPB42" s="691"/>
      <c r="QPC42" s="691"/>
      <c r="QPD42" s="691"/>
      <c r="QPE42" s="691"/>
      <c r="QPF42" s="691"/>
      <c r="QPG42" s="691"/>
      <c r="QPH42" s="691"/>
      <c r="QPI42" s="691"/>
      <c r="QPJ42" s="691"/>
      <c r="QPK42" s="691"/>
      <c r="QPL42" s="691"/>
      <c r="QPM42" s="691"/>
      <c r="QPN42" s="691"/>
      <c r="QPO42" s="691"/>
      <c r="QPP42" s="691"/>
      <c r="QPQ42" s="691"/>
      <c r="QPR42" s="691"/>
      <c r="QPS42" s="691"/>
      <c r="QPT42" s="691"/>
      <c r="QPU42" s="691"/>
      <c r="QPV42" s="691"/>
      <c r="QPW42" s="691"/>
      <c r="QPX42" s="691"/>
      <c r="QPY42" s="691"/>
      <c r="QPZ42" s="691"/>
      <c r="QQA42" s="691"/>
      <c r="QQB42" s="691"/>
      <c r="QQC42" s="691"/>
      <c r="QQD42" s="691"/>
      <c r="QQE42" s="691"/>
      <c r="QQF42" s="691"/>
      <c r="QQG42" s="691"/>
      <c r="QQH42" s="691"/>
      <c r="QQI42" s="691"/>
      <c r="QQJ42" s="691"/>
      <c r="QQK42" s="691"/>
      <c r="QQL42" s="691"/>
      <c r="QQM42" s="691"/>
      <c r="QQN42" s="691"/>
      <c r="QQO42" s="691"/>
      <c r="QQP42" s="691"/>
      <c r="QQQ42" s="691"/>
      <c r="QQR42" s="691"/>
      <c r="QQS42" s="691"/>
      <c r="QQT42" s="691"/>
      <c r="QQU42" s="691"/>
      <c r="QQV42" s="691"/>
      <c r="QQW42" s="691"/>
      <c r="QQX42" s="691"/>
      <c r="QQY42" s="691"/>
      <c r="QQZ42" s="691"/>
      <c r="QRA42" s="691"/>
      <c r="QRB42" s="691"/>
      <c r="QRC42" s="691"/>
      <c r="QRD42" s="691"/>
      <c r="QRE42" s="691"/>
      <c r="QRF42" s="691"/>
      <c r="QRG42" s="691"/>
      <c r="QRH42" s="691"/>
      <c r="QRI42" s="691"/>
      <c r="QRJ42" s="691"/>
      <c r="QRK42" s="691"/>
      <c r="QRL42" s="691"/>
      <c r="QRM42" s="691"/>
      <c r="QRN42" s="691"/>
      <c r="QRO42" s="691"/>
      <c r="QRP42" s="691"/>
      <c r="QRQ42" s="691"/>
      <c r="QRR42" s="691"/>
      <c r="QRS42" s="691"/>
      <c r="QRT42" s="691"/>
      <c r="QRU42" s="691"/>
      <c r="QRV42" s="691"/>
      <c r="QRW42" s="691"/>
      <c r="QRX42" s="691"/>
      <c r="QRY42" s="691"/>
      <c r="QRZ42" s="691"/>
      <c r="QSA42" s="691"/>
      <c r="QSB42" s="691"/>
      <c r="QSC42" s="691"/>
      <c r="QSD42" s="691"/>
      <c r="QSE42" s="691"/>
      <c r="QSF42" s="691"/>
      <c r="QSG42" s="691"/>
      <c r="QSH42" s="691"/>
      <c r="QSI42" s="691"/>
      <c r="QSJ42" s="691"/>
      <c r="QSK42" s="691"/>
      <c r="QSL42" s="691"/>
      <c r="QSM42" s="691"/>
      <c r="QSN42" s="691"/>
      <c r="QSO42" s="691"/>
      <c r="QSP42" s="691"/>
      <c r="QSQ42" s="691"/>
      <c r="QSR42" s="691"/>
      <c r="QSS42" s="691"/>
      <c r="QST42" s="691"/>
      <c r="QSU42" s="691"/>
      <c r="QSV42" s="691"/>
      <c r="QSW42" s="691"/>
      <c r="QSX42" s="691"/>
      <c r="QSY42" s="691"/>
      <c r="QSZ42" s="691"/>
      <c r="QTA42" s="691"/>
      <c r="QTB42" s="691"/>
      <c r="QTC42" s="691"/>
      <c r="QTD42" s="691"/>
      <c r="QTE42" s="691"/>
      <c r="QTF42" s="691"/>
      <c r="QTG42" s="691"/>
      <c r="QTH42" s="691"/>
      <c r="QTI42" s="691"/>
      <c r="QTJ42" s="691"/>
      <c r="QTK42" s="691"/>
      <c r="QTL42" s="691"/>
      <c r="QTM42" s="691"/>
      <c r="QTN42" s="691"/>
      <c r="QTO42" s="691"/>
      <c r="QTP42" s="691"/>
      <c r="QTQ42" s="691"/>
      <c r="QTR42" s="691"/>
      <c r="QTS42" s="691"/>
      <c r="QTT42" s="691"/>
      <c r="QTU42" s="691"/>
      <c r="QTV42" s="691"/>
      <c r="QTW42" s="691"/>
      <c r="QTX42" s="691"/>
      <c r="QTY42" s="691"/>
      <c r="QTZ42" s="691"/>
      <c r="QUA42" s="691"/>
      <c r="QUB42" s="691"/>
      <c r="QUC42" s="691"/>
      <c r="QUD42" s="691"/>
      <c r="QUE42" s="691"/>
      <c r="QUF42" s="691"/>
      <c r="QUG42" s="691"/>
      <c r="QUH42" s="691"/>
      <c r="QUI42" s="691"/>
      <c r="QUJ42" s="691"/>
      <c r="QUK42" s="691"/>
      <c r="QUL42" s="691"/>
      <c r="QUM42" s="691"/>
      <c r="QUN42" s="691"/>
      <c r="QUO42" s="691"/>
      <c r="QUP42" s="691"/>
      <c r="QUQ42" s="691"/>
      <c r="QUR42" s="691"/>
      <c r="QUS42" s="691"/>
      <c r="QUT42" s="691"/>
      <c r="QUU42" s="691"/>
      <c r="QUV42" s="691"/>
      <c r="QUW42" s="691"/>
      <c r="QUX42" s="691"/>
      <c r="QUY42" s="691"/>
      <c r="QUZ42" s="691"/>
      <c r="QVA42" s="691"/>
      <c r="QVB42" s="691"/>
      <c r="QVC42" s="691"/>
      <c r="QVD42" s="691"/>
      <c r="QVE42" s="691"/>
      <c r="QVF42" s="691"/>
      <c r="QVG42" s="691"/>
      <c r="QVH42" s="691"/>
      <c r="QVI42" s="691"/>
      <c r="QVJ42" s="691"/>
      <c r="QVK42" s="691"/>
      <c r="QVL42" s="691"/>
      <c r="QVM42" s="691"/>
      <c r="QVN42" s="691"/>
      <c r="QVO42" s="691"/>
      <c r="QVP42" s="691"/>
      <c r="QVQ42" s="691"/>
      <c r="QVR42" s="691"/>
      <c r="QVS42" s="691"/>
      <c r="QVT42" s="691"/>
      <c r="QVU42" s="691"/>
      <c r="QVV42" s="691"/>
      <c r="QVW42" s="691"/>
      <c r="QVX42" s="691"/>
      <c r="QVY42" s="691"/>
      <c r="QVZ42" s="691"/>
      <c r="QWA42" s="691"/>
      <c r="QWB42" s="691"/>
      <c r="QWC42" s="691"/>
      <c r="QWD42" s="691"/>
      <c r="QWE42" s="691"/>
      <c r="QWF42" s="691"/>
      <c r="QWG42" s="691"/>
      <c r="QWH42" s="691"/>
      <c r="QWI42" s="691"/>
      <c r="QWJ42" s="691"/>
      <c r="QWK42" s="691"/>
      <c r="QWL42" s="691"/>
      <c r="QWM42" s="691"/>
      <c r="QWN42" s="691"/>
      <c r="QWO42" s="691"/>
      <c r="QWP42" s="691"/>
      <c r="QWQ42" s="691"/>
      <c r="QWR42" s="691"/>
      <c r="QWS42" s="691"/>
      <c r="QWT42" s="691"/>
      <c r="QWU42" s="691"/>
      <c r="QWV42" s="691"/>
      <c r="QWW42" s="691"/>
      <c r="QWX42" s="691"/>
      <c r="QWY42" s="691"/>
      <c r="QWZ42" s="691"/>
      <c r="QXA42" s="691"/>
      <c r="QXB42" s="691"/>
      <c r="QXC42" s="691"/>
      <c r="QXD42" s="691"/>
      <c r="QXE42" s="691"/>
      <c r="QXF42" s="691"/>
      <c r="QXG42" s="691"/>
      <c r="QXH42" s="691"/>
      <c r="QXI42" s="691"/>
      <c r="QXJ42" s="691"/>
      <c r="QXK42" s="691"/>
      <c r="QXL42" s="691"/>
      <c r="QXM42" s="691"/>
      <c r="QXN42" s="691"/>
      <c r="QXO42" s="691"/>
      <c r="QXP42" s="691"/>
      <c r="QXQ42" s="691"/>
      <c r="QXR42" s="691"/>
      <c r="QXS42" s="691"/>
      <c r="QXT42" s="691"/>
      <c r="QXU42" s="691"/>
      <c r="QXV42" s="691"/>
      <c r="QXW42" s="691"/>
      <c r="QXX42" s="691"/>
      <c r="QXY42" s="691"/>
      <c r="QXZ42" s="691"/>
      <c r="QYA42" s="691"/>
      <c r="QYB42" s="691"/>
      <c r="QYC42" s="691"/>
      <c r="QYD42" s="691"/>
      <c r="QYE42" s="691"/>
      <c r="QYF42" s="691"/>
      <c r="QYG42" s="691"/>
      <c r="QYH42" s="691"/>
      <c r="QYI42" s="691"/>
      <c r="QYJ42" s="691"/>
      <c r="QYK42" s="691"/>
      <c r="QYL42" s="691"/>
      <c r="QYM42" s="691"/>
      <c r="QYN42" s="691"/>
      <c r="QYO42" s="691"/>
      <c r="QYP42" s="691"/>
      <c r="QYQ42" s="691"/>
      <c r="QYR42" s="691"/>
      <c r="QYS42" s="691"/>
      <c r="QYT42" s="691"/>
      <c r="QYU42" s="691"/>
      <c r="QYV42" s="691"/>
      <c r="QYW42" s="691"/>
      <c r="QYX42" s="691"/>
      <c r="QYY42" s="691"/>
      <c r="QYZ42" s="691"/>
      <c r="QZA42" s="691"/>
      <c r="QZB42" s="691"/>
      <c r="QZC42" s="691"/>
      <c r="QZD42" s="691"/>
      <c r="QZE42" s="691"/>
      <c r="QZF42" s="691"/>
      <c r="QZG42" s="691"/>
      <c r="QZH42" s="691"/>
      <c r="QZI42" s="691"/>
      <c r="QZJ42" s="691"/>
      <c r="QZK42" s="691"/>
      <c r="QZL42" s="691"/>
      <c r="QZM42" s="691"/>
      <c r="QZN42" s="691"/>
      <c r="QZO42" s="691"/>
      <c r="QZP42" s="691"/>
      <c r="QZQ42" s="691"/>
      <c r="QZR42" s="691"/>
      <c r="QZS42" s="691"/>
      <c r="QZT42" s="691"/>
      <c r="QZU42" s="691"/>
      <c r="QZV42" s="691"/>
      <c r="QZW42" s="691"/>
      <c r="QZX42" s="691"/>
      <c r="QZY42" s="691"/>
      <c r="QZZ42" s="691"/>
      <c r="RAA42" s="691"/>
      <c r="RAB42" s="691"/>
      <c r="RAC42" s="691"/>
      <c r="RAD42" s="691"/>
      <c r="RAE42" s="691"/>
      <c r="RAF42" s="691"/>
      <c r="RAG42" s="691"/>
      <c r="RAH42" s="691"/>
      <c r="RAI42" s="691"/>
      <c r="RAJ42" s="691"/>
      <c r="RAK42" s="691"/>
      <c r="RAL42" s="691"/>
      <c r="RAM42" s="691"/>
      <c r="RAN42" s="691"/>
      <c r="RAO42" s="691"/>
      <c r="RAP42" s="691"/>
      <c r="RAQ42" s="691"/>
      <c r="RAR42" s="691"/>
      <c r="RAS42" s="691"/>
      <c r="RAT42" s="691"/>
      <c r="RAU42" s="691"/>
      <c r="RAV42" s="691"/>
      <c r="RAW42" s="691"/>
      <c r="RAX42" s="691"/>
      <c r="RAY42" s="691"/>
      <c r="RAZ42" s="691"/>
      <c r="RBA42" s="691"/>
      <c r="RBB42" s="691"/>
      <c r="RBC42" s="691"/>
      <c r="RBD42" s="691"/>
      <c r="RBE42" s="691"/>
      <c r="RBF42" s="691"/>
      <c r="RBG42" s="691"/>
      <c r="RBH42" s="691"/>
      <c r="RBI42" s="691"/>
      <c r="RBJ42" s="691"/>
      <c r="RBK42" s="691"/>
      <c r="RBL42" s="691"/>
      <c r="RBM42" s="691"/>
      <c r="RBN42" s="691"/>
      <c r="RBO42" s="691"/>
      <c r="RBP42" s="691"/>
      <c r="RBQ42" s="691"/>
      <c r="RBR42" s="691"/>
      <c r="RBS42" s="691"/>
      <c r="RBT42" s="691"/>
      <c r="RBU42" s="691"/>
      <c r="RBV42" s="691"/>
      <c r="RBW42" s="691"/>
      <c r="RBX42" s="691"/>
      <c r="RBY42" s="691"/>
      <c r="RBZ42" s="691"/>
      <c r="RCA42" s="691"/>
      <c r="RCB42" s="691"/>
      <c r="RCC42" s="691"/>
      <c r="RCD42" s="691"/>
      <c r="RCE42" s="691"/>
      <c r="RCF42" s="691"/>
      <c r="RCG42" s="691"/>
      <c r="RCH42" s="691"/>
      <c r="RCI42" s="691"/>
      <c r="RCJ42" s="691"/>
      <c r="RCK42" s="691"/>
      <c r="RCL42" s="691"/>
      <c r="RCM42" s="691"/>
      <c r="RCN42" s="691"/>
      <c r="RCO42" s="691"/>
      <c r="RCP42" s="691"/>
      <c r="RCQ42" s="691"/>
      <c r="RCR42" s="691"/>
      <c r="RCS42" s="691"/>
      <c r="RCT42" s="691"/>
      <c r="RCU42" s="691"/>
      <c r="RCV42" s="691"/>
      <c r="RCW42" s="691"/>
      <c r="RCX42" s="691"/>
      <c r="RCY42" s="691"/>
      <c r="RCZ42" s="691"/>
      <c r="RDA42" s="691"/>
      <c r="RDB42" s="691"/>
      <c r="RDC42" s="691"/>
      <c r="RDD42" s="691"/>
      <c r="RDE42" s="691"/>
      <c r="RDF42" s="691"/>
      <c r="RDG42" s="691"/>
      <c r="RDH42" s="691"/>
      <c r="RDI42" s="691"/>
      <c r="RDJ42" s="691"/>
      <c r="RDK42" s="691"/>
      <c r="RDL42" s="691"/>
      <c r="RDM42" s="691"/>
      <c r="RDN42" s="691"/>
      <c r="RDO42" s="691"/>
      <c r="RDP42" s="691"/>
      <c r="RDQ42" s="691"/>
      <c r="RDR42" s="691"/>
      <c r="RDS42" s="691"/>
      <c r="RDT42" s="691"/>
      <c r="RDU42" s="691"/>
      <c r="RDV42" s="691"/>
      <c r="RDW42" s="691"/>
      <c r="RDX42" s="691"/>
      <c r="RDY42" s="691"/>
      <c r="RDZ42" s="691"/>
      <c r="REA42" s="691"/>
      <c r="REB42" s="691"/>
      <c r="REC42" s="691"/>
      <c r="RED42" s="691"/>
      <c r="REE42" s="691"/>
      <c r="REF42" s="691"/>
      <c r="REG42" s="691"/>
      <c r="REH42" s="691"/>
      <c r="REI42" s="691"/>
      <c r="REJ42" s="691"/>
      <c r="REK42" s="691"/>
      <c r="REL42" s="691"/>
      <c r="REM42" s="691"/>
      <c r="REN42" s="691"/>
      <c r="REO42" s="691"/>
      <c r="REP42" s="691"/>
      <c r="REQ42" s="691"/>
      <c r="RER42" s="691"/>
      <c r="RES42" s="691"/>
      <c r="RET42" s="691"/>
      <c r="REU42" s="691"/>
      <c r="REV42" s="691"/>
      <c r="REW42" s="691"/>
      <c r="REX42" s="691"/>
      <c r="REY42" s="691"/>
      <c r="REZ42" s="691"/>
      <c r="RFA42" s="691"/>
      <c r="RFB42" s="691"/>
      <c r="RFC42" s="691"/>
      <c r="RFD42" s="691"/>
      <c r="RFE42" s="691"/>
      <c r="RFF42" s="691"/>
      <c r="RFG42" s="691"/>
      <c r="RFH42" s="691"/>
      <c r="RFI42" s="691"/>
      <c r="RFJ42" s="691"/>
      <c r="RFK42" s="691"/>
      <c r="RFL42" s="691"/>
      <c r="RFM42" s="691"/>
      <c r="RFN42" s="691"/>
      <c r="RFO42" s="691"/>
      <c r="RFP42" s="691"/>
      <c r="RFQ42" s="691"/>
      <c r="RFR42" s="691"/>
      <c r="RFS42" s="691"/>
      <c r="RFT42" s="691"/>
      <c r="RFU42" s="691"/>
      <c r="RFV42" s="691"/>
      <c r="RFW42" s="691"/>
      <c r="RFX42" s="691"/>
      <c r="RFY42" s="691"/>
      <c r="RFZ42" s="691"/>
      <c r="RGA42" s="691"/>
      <c r="RGB42" s="691"/>
      <c r="RGC42" s="691"/>
      <c r="RGD42" s="691"/>
      <c r="RGE42" s="691"/>
      <c r="RGF42" s="691"/>
      <c r="RGG42" s="691"/>
      <c r="RGH42" s="691"/>
      <c r="RGI42" s="691"/>
      <c r="RGJ42" s="691"/>
      <c r="RGK42" s="691"/>
      <c r="RGL42" s="691"/>
      <c r="RGM42" s="691"/>
      <c r="RGN42" s="691"/>
      <c r="RGO42" s="691"/>
      <c r="RGP42" s="691"/>
      <c r="RGQ42" s="691"/>
      <c r="RGR42" s="691"/>
      <c r="RGS42" s="691"/>
      <c r="RGT42" s="691"/>
      <c r="RGU42" s="691"/>
      <c r="RGV42" s="691"/>
      <c r="RGW42" s="691"/>
      <c r="RGX42" s="691"/>
      <c r="RGY42" s="691"/>
      <c r="RGZ42" s="691"/>
      <c r="RHA42" s="691"/>
      <c r="RHB42" s="691"/>
      <c r="RHC42" s="691"/>
      <c r="RHD42" s="691"/>
      <c r="RHE42" s="691"/>
      <c r="RHF42" s="691"/>
      <c r="RHG42" s="691"/>
      <c r="RHH42" s="691"/>
      <c r="RHI42" s="691"/>
      <c r="RHJ42" s="691"/>
      <c r="RHK42" s="691"/>
      <c r="RHL42" s="691"/>
      <c r="RHM42" s="691"/>
      <c r="RHN42" s="691"/>
      <c r="RHO42" s="691"/>
      <c r="RHP42" s="691"/>
      <c r="RHQ42" s="691"/>
      <c r="RHR42" s="691"/>
      <c r="RHS42" s="691"/>
      <c r="RHT42" s="691"/>
      <c r="RHU42" s="691"/>
      <c r="RHV42" s="691"/>
      <c r="RHW42" s="691"/>
      <c r="RHX42" s="691"/>
      <c r="RHY42" s="691"/>
      <c r="RHZ42" s="691"/>
      <c r="RIA42" s="691"/>
      <c r="RIB42" s="691"/>
      <c r="RIC42" s="691"/>
      <c r="RID42" s="691"/>
      <c r="RIE42" s="691"/>
      <c r="RIF42" s="691"/>
      <c r="RIG42" s="691"/>
      <c r="RIH42" s="691"/>
      <c r="RII42" s="691"/>
      <c r="RIJ42" s="691"/>
      <c r="RIK42" s="691"/>
      <c r="RIL42" s="691"/>
      <c r="RIM42" s="691"/>
      <c r="RIN42" s="691"/>
      <c r="RIO42" s="691"/>
      <c r="RIP42" s="691"/>
      <c r="RIQ42" s="691"/>
      <c r="RIR42" s="691"/>
      <c r="RIS42" s="691"/>
      <c r="RIT42" s="691"/>
      <c r="RIU42" s="691"/>
      <c r="RIV42" s="691"/>
      <c r="RIW42" s="691"/>
      <c r="RIX42" s="691"/>
      <c r="RIY42" s="691"/>
      <c r="RIZ42" s="691"/>
      <c r="RJA42" s="691"/>
      <c r="RJB42" s="691"/>
      <c r="RJC42" s="691"/>
      <c r="RJD42" s="691"/>
      <c r="RJE42" s="691"/>
      <c r="RJF42" s="691"/>
      <c r="RJG42" s="691"/>
      <c r="RJH42" s="691"/>
      <c r="RJI42" s="691"/>
      <c r="RJJ42" s="691"/>
      <c r="RJK42" s="691"/>
      <c r="RJL42" s="691"/>
      <c r="RJM42" s="691"/>
      <c r="RJN42" s="691"/>
      <c r="RJO42" s="691"/>
      <c r="RJP42" s="691"/>
      <c r="RJQ42" s="691"/>
      <c r="RJR42" s="691"/>
      <c r="RJS42" s="691"/>
      <c r="RJT42" s="691"/>
      <c r="RJU42" s="691"/>
      <c r="RJV42" s="691"/>
      <c r="RJW42" s="691"/>
      <c r="RJX42" s="691"/>
      <c r="RJY42" s="691"/>
      <c r="RJZ42" s="691"/>
      <c r="RKA42" s="691"/>
      <c r="RKB42" s="691"/>
      <c r="RKC42" s="691"/>
      <c r="RKD42" s="691"/>
      <c r="RKE42" s="691"/>
      <c r="RKF42" s="691"/>
      <c r="RKG42" s="691"/>
      <c r="RKH42" s="691"/>
      <c r="RKI42" s="691"/>
      <c r="RKJ42" s="691"/>
      <c r="RKK42" s="691"/>
      <c r="RKL42" s="691"/>
      <c r="RKM42" s="691"/>
      <c r="RKN42" s="691"/>
      <c r="RKO42" s="691"/>
      <c r="RKP42" s="691"/>
      <c r="RKQ42" s="691"/>
      <c r="RKR42" s="691"/>
      <c r="RKS42" s="691"/>
      <c r="RKT42" s="691"/>
      <c r="RKU42" s="691"/>
      <c r="RKV42" s="691"/>
      <c r="RKW42" s="691"/>
      <c r="RKX42" s="691"/>
      <c r="RKY42" s="691"/>
      <c r="RKZ42" s="691"/>
      <c r="RLA42" s="691"/>
      <c r="RLB42" s="691"/>
      <c r="RLC42" s="691"/>
      <c r="RLD42" s="691"/>
      <c r="RLE42" s="691"/>
      <c r="RLF42" s="691"/>
      <c r="RLG42" s="691"/>
      <c r="RLH42" s="691"/>
      <c r="RLI42" s="691"/>
      <c r="RLJ42" s="691"/>
      <c r="RLK42" s="691"/>
      <c r="RLL42" s="691"/>
      <c r="RLM42" s="691"/>
      <c r="RLN42" s="691"/>
      <c r="RLO42" s="691"/>
      <c r="RLP42" s="691"/>
      <c r="RLQ42" s="691"/>
      <c r="RLR42" s="691"/>
      <c r="RLS42" s="691"/>
      <c r="RLT42" s="691"/>
      <c r="RLU42" s="691"/>
      <c r="RLV42" s="691"/>
      <c r="RLW42" s="691"/>
      <c r="RLX42" s="691"/>
      <c r="RLY42" s="691"/>
      <c r="RLZ42" s="691"/>
      <c r="RMA42" s="691"/>
      <c r="RMB42" s="691"/>
      <c r="RMC42" s="691"/>
      <c r="RMD42" s="691"/>
      <c r="RME42" s="691"/>
      <c r="RMF42" s="691"/>
      <c r="RMG42" s="691"/>
      <c r="RMH42" s="691"/>
      <c r="RMI42" s="691"/>
      <c r="RMJ42" s="691"/>
      <c r="RMK42" s="691"/>
      <c r="RML42" s="691"/>
      <c r="RMM42" s="691"/>
      <c r="RMN42" s="691"/>
      <c r="RMO42" s="691"/>
      <c r="RMP42" s="691"/>
      <c r="RMQ42" s="691"/>
      <c r="RMR42" s="691"/>
      <c r="RMS42" s="691"/>
      <c r="RMT42" s="691"/>
      <c r="RMU42" s="691"/>
      <c r="RMV42" s="691"/>
      <c r="RMW42" s="691"/>
      <c r="RMX42" s="691"/>
      <c r="RMY42" s="691"/>
      <c r="RMZ42" s="691"/>
      <c r="RNA42" s="691"/>
      <c r="RNB42" s="691"/>
      <c r="RNC42" s="691"/>
      <c r="RND42" s="691"/>
      <c r="RNE42" s="691"/>
      <c r="RNF42" s="691"/>
      <c r="RNG42" s="691"/>
      <c r="RNH42" s="691"/>
      <c r="RNI42" s="691"/>
      <c r="RNJ42" s="691"/>
      <c r="RNK42" s="691"/>
      <c r="RNL42" s="691"/>
      <c r="RNM42" s="691"/>
      <c r="RNN42" s="691"/>
      <c r="RNO42" s="691"/>
      <c r="RNP42" s="691"/>
      <c r="RNQ42" s="691"/>
      <c r="RNR42" s="691"/>
      <c r="RNS42" s="691"/>
      <c r="RNT42" s="691"/>
      <c r="RNU42" s="691"/>
      <c r="RNV42" s="691"/>
      <c r="RNW42" s="691"/>
      <c r="RNX42" s="691"/>
      <c r="RNY42" s="691"/>
      <c r="RNZ42" s="691"/>
      <c r="ROA42" s="691"/>
      <c r="ROB42" s="691"/>
      <c r="ROC42" s="691"/>
      <c r="ROD42" s="691"/>
      <c r="ROE42" s="691"/>
      <c r="ROF42" s="691"/>
      <c r="ROG42" s="691"/>
      <c r="ROH42" s="691"/>
      <c r="ROI42" s="691"/>
      <c r="ROJ42" s="691"/>
      <c r="ROK42" s="691"/>
      <c r="ROL42" s="691"/>
      <c r="ROM42" s="691"/>
      <c r="RON42" s="691"/>
      <c r="ROO42" s="691"/>
      <c r="ROP42" s="691"/>
      <c r="ROQ42" s="691"/>
      <c r="ROR42" s="691"/>
      <c r="ROS42" s="691"/>
      <c r="ROT42" s="691"/>
      <c r="ROU42" s="691"/>
      <c r="ROV42" s="691"/>
      <c r="ROW42" s="691"/>
      <c r="ROX42" s="691"/>
      <c r="ROY42" s="691"/>
      <c r="ROZ42" s="691"/>
      <c r="RPA42" s="691"/>
      <c r="RPB42" s="691"/>
      <c r="RPC42" s="691"/>
      <c r="RPD42" s="691"/>
      <c r="RPE42" s="691"/>
      <c r="RPF42" s="691"/>
      <c r="RPG42" s="691"/>
      <c r="RPH42" s="691"/>
      <c r="RPI42" s="691"/>
      <c r="RPJ42" s="691"/>
      <c r="RPK42" s="691"/>
      <c r="RPL42" s="691"/>
      <c r="RPM42" s="691"/>
      <c r="RPN42" s="691"/>
      <c r="RPO42" s="691"/>
      <c r="RPP42" s="691"/>
      <c r="RPQ42" s="691"/>
      <c r="RPR42" s="691"/>
      <c r="RPS42" s="691"/>
      <c r="RPT42" s="691"/>
      <c r="RPU42" s="691"/>
      <c r="RPV42" s="691"/>
      <c r="RPW42" s="691"/>
      <c r="RPX42" s="691"/>
      <c r="RPY42" s="691"/>
      <c r="RPZ42" s="691"/>
      <c r="RQA42" s="691"/>
      <c r="RQB42" s="691"/>
      <c r="RQC42" s="691"/>
      <c r="RQD42" s="691"/>
      <c r="RQE42" s="691"/>
      <c r="RQF42" s="691"/>
      <c r="RQG42" s="691"/>
      <c r="RQH42" s="691"/>
      <c r="RQI42" s="691"/>
      <c r="RQJ42" s="691"/>
      <c r="RQK42" s="691"/>
      <c r="RQL42" s="691"/>
      <c r="RQM42" s="691"/>
      <c r="RQN42" s="691"/>
      <c r="RQO42" s="691"/>
      <c r="RQP42" s="691"/>
      <c r="RQQ42" s="691"/>
      <c r="RQR42" s="691"/>
      <c r="RQS42" s="691"/>
      <c r="RQT42" s="691"/>
      <c r="RQU42" s="691"/>
      <c r="RQV42" s="691"/>
      <c r="RQW42" s="691"/>
      <c r="RQX42" s="691"/>
      <c r="RQY42" s="691"/>
      <c r="RQZ42" s="691"/>
      <c r="RRA42" s="691"/>
      <c r="RRB42" s="691"/>
      <c r="RRC42" s="691"/>
      <c r="RRD42" s="691"/>
      <c r="RRE42" s="691"/>
      <c r="RRF42" s="691"/>
      <c r="RRG42" s="691"/>
      <c r="RRH42" s="691"/>
      <c r="RRI42" s="691"/>
      <c r="RRJ42" s="691"/>
      <c r="RRK42" s="691"/>
      <c r="RRL42" s="691"/>
      <c r="RRM42" s="691"/>
      <c r="RRN42" s="691"/>
      <c r="RRO42" s="691"/>
      <c r="RRP42" s="691"/>
      <c r="RRQ42" s="691"/>
      <c r="RRR42" s="691"/>
      <c r="RRS42" s="691"/>
      <c r="RRT42" s="691"/>
      <c r="RRU42" s="691"/>
      <c r="RRV42" s="691"/>
      <c r="RRW42" s="691"/>
      <c r="RRX42" s="691"/>
      <c r="RRY42" s="691"/>
      <c r="RRZ42" s="691"/>
      <c r="RSA42" s="691"/>
      <c r="RSB42" s="691"/>
      <c r="RSC42" s="691"/>
      <c r="RSD42" s="691"/>
      <c r="RSE42" s="691"/>
      <c r="RSF42" s="691"/>
      <c r="RSG42" s="691"/>
      <c r="RSH42" s="691"/>
      <c r="RSI42" s="691"/>
      <c r="RSJ42" s="691"/>
      <c r="RSK42" s="691"/>
      <c r="RSL42" s="691"/>
      <c r="RSM42" s="691"/>
      <c r="RSN42" s="691"/>
      <c r="RSO42" s="691"/>
      <c r="RSP42" s="691"/>
      <c r="RSQ42" s="691"/>
      <c r="RSR42" s="691"/>
      <c r="RSS42" s="691"/>
      <c r="RST42" s="691"/>
      <c r="RSU42" s="691"/>
      <c r="RSV42" s="691"/>
      <c r="RSW42" s="691"/>
      <c r="RSX42" s="691"/>
      <c r="RSY42" s="691"/>
      <c r="RSZ42" s="691"/>
      <c r="RTA42" s="691"/>
      <c r="RTB42" s="691"/>
      <c r="RTC42" s="691"/>
      <c r="RTD42" s="691"/>
      <c r="RTE42" s="691"/>
      <c r="RTF42" s="691"/>
      <c r="RTG42" s="691"/>
      <c r="RTH42" s="691"/>
      <c r="RTI42" s="691"/>
      <c r="RTJ42" s="691"/>
      <c r="RTK42" s="691"/>
      <c r="RTL42" s="691"/>
      <c r="RTM42" s="691"/>
      <c r="RTN42" s="691"/>
      <c r="RTO42" s="691"/>
      <c r="RTP42" s="691"/>
      <c r="RTQ42" s="691"/>
      <c r="RTR42" s="691"/>
      <c r="RTS42" s="691"/>
      <c r="RTT42" s="691"/>
      <c r="RTU42" s="691"/>
      <c r="RTV42" s="691"/>
      <c r="RTW42" s="691"/>
      <c r="RTX42" s="691"/>
      <c r="RTY42" s="691"/>
      <c r="RTZ42" s="691"/>
      <c r="RUA42" s="691"/>
      <c r="RUB42" s="691"/>
      <c r="RUC42" s="691"/>
      <c r="RUD42" s="691"/>
      <c r="RUE42" s="691"/>
      <c r="RUF42" s="691"/>
      <c r="RUG42" s="691"/>
      <c r="RUH42" s="691"/>
      <c r="RUI42" s="691"/>
      <c r="RUJ42" s="691"/>
      <c r="RUK42" s="691"/>
      <c r="RUL42" s="691"/>
      <c r="RUM42" s="691"/>
      <c r="RUN42" s="691"/>
      <c r="RUO42" s="691"/>
      <c r="RUP42" s="691"/>
      <c r="RUQ42" s="691"/>
      <c r="RUR42" s="691"/>
      <c r="RUS42" s="691"/>
      <c r="RUT42" s="691"/>
      <c r="RUU42" s="691"/>
      <c r="RUV42" s="691"/>
      <c r="RUW42" s="691"/>
      <c r="RUX42" s="691"/>
      <c r="RUY42" s="691"/>
      <c r="RUZ42" s="691"/>
      <c r="RVA42" s="691"/>
      <c r="RVB42" s="691"/>
      <c r="RVC42" s="691"/>
      <c r="RVD42" s="691"/>
      <c r="RVE42" s="691"/>
      <c r="RVF42" s="691"/>
      <c r="RVG42" s="691"/>
      <c r="RVH42" s="691"/>
      <c r="RVI42" s="691"/>
      <c r="RVJ42" s="691"/>
      <c r="RVK42" s="691"/>
      <c r="RVL42" s="691"/>
      <c r="RVM42" s="691"/>
      <c r="RVN42" s="691"/>
      <c r="RVO42" s="691"/>
      <c r="RVP42" s="691"/>
      <c r="RVQ42" s="691"/>
      <c r="RVR42" s="691"/>
      <c r="RVS42" s="691"/>
      <c r="RVT42" s="691"/>
      <c r="RVU42" s="691"/>
      <c r="RVV42" s="691"/>
      <c r="RVW42" s="691"/>
      <c r="RVX42" s="691"/>
      <c r="RVY42" s="691"/>
      <c r="RVZ42" s="691"/>
      <c r="RWA42" s="691"/>
      <c r="RWB42" s="691"/>
      <c r="RWC42" s="691"/>
      <c r="RWD42" s="691"/>
      <c r="RWE42" s="691"/>
      <c r="RWF42" s="691"/>
      <c r="RWG42" s="691"/>
      <c r="RWH42" s="691"/>
      <c r="RWI42" s="691"/>
      <c r="RWJ42" s="691"/>
      <c r="RWK42" s="691"/>
      <c r="RWL42" s="691"/>
      <c r="RWM42" s="691"/>
      <c r="RWN42" s="691"/>
      <c r="RWO42" s="691"/>
      <c r="RWP42" s="691"/>
      <c r="RWQ42" s="691"/>
      <c r="RWR42" s="691"/>
      <c r="RWS42" s="691"/>
      <c r="RWT42" s="691"/>
      <c r="RWU42" s="691"/>
      <c r="RWV42" s="691"/>
      <c r="RWW42" s="691"/>
      <c r="RWX42" s="691"/>
      <c r="RWY42" s="691"/>
      <c r="RWZ42" s="691"/>
      <c r="RXA42" s="691"/>
      <c r="RXB42" s="691"/>
      <c r="RXC42" s="691"/>
      <c r="RXD42" s="691"/>
      <c r="RXE42" s="691"/>
      <c r="RXF42" s="691"/>
      <c r="RXG42" s="691"/>
      <c r="RXH42" s="691"/>
      <c r="RXI42" s="691"/>
      <c r="RXJ42" s="691"/>
      <c r="RXK42" s="691"/>
      <c r="RXL42" s="691"/>
      <c r="RXM42" s="691"/>
      <c r="RXN42" s="691"/>
      <c r="RXO42" s="691"/>
      <c r="RXP42" s="691"/>
      <c r="RXQ42" s="691"/>
      <c r="RXR42" s="691"/>
      <c r="RXS42" s="691"/>
      <c r="RXT42" s="691"/>
      <c r="RXU42" s="691"/>
      <c r="RXV42" s="691"/>
      <c r="RXW42" s="691"/>
      <c r="RXX42" s="691"/>
      <c r="RXY42" s="691"/>
      <c r="RXZ42" s="691"/>
      <c r="RYA42" s="691"/>
      <c r="RYB42" s="691"/>
      <c r="RYC42" s="691"/>
      <c r="RYD42" s="691"/>
      <c r="RYE42" s="691"/>
      <c r="RYF42" s="691"/>
      <c r="RYG42" s="691"/>
      <c r="RYH42" s="691"/>
      <c r="RYI42" s="691"/>
      <c r="RYJ42" s="691"/>
      <c r="RYK42" s="691"/>
      <c r="RYL42" s="691"/>
      <c r="RYM42" s="691"/>
      <c r="RYN42" s="691"/>
      <c r="RYO42" s="691"/>
      <c r="RYP42" s="691"/>
      <c r="RYQ42" s="691"/>
      <c r="RYR42" s="691"/>
      <c r="RYS42" s="691"/>
      <c r="RYT42" s="691"/>
      <c r="RYU42" s="691"/>
      <c r="RYV42" s="691"/>
      <c r="RYW42" s="691"/>
      <c r="RYX42" s="691"/>
      <c r="RYY42" s="691"/>
      <c r="RYZ42" s="691"/>
      <c r="RZA42" s="691"/>
      <c r="RZB42" s="691"/>
      <c r="RZC42" s="691"/>
      <c r="RZD42" s="691"/>
      <c r="RZE42" s="691"/>
      <c r="RZF42" s="691"/>
      <c r="RZG42" s="691"/>
      <c r="RZH42" s="691"/>
      <c r="RZI42" s="691"/>
      <c r="RZJ42" s="691"/>
      <c r="RZK42" s="691"/>
      <c r="RZL42" s="691"/>
      <c r="RZM42" s="691"/>
      <c r="RZN42" s="691"/>
      <c r="RZO42" s="691"/>
      <c r="RZP42" s="691"/>
      <c r="RZQ42" s="691"/>
      <c r="RZR42" s="691"/>
      <c r="RZS42" s="691"/>
      <c r="RZT42" s="691"/>
      <c r="RZU42" s="691"/>
      <c r="RZV42" s="691"/>
      <c r="RZW42" s="691"/>
      <c r="RZX42" s="691"/>
      <c r="RZY42" s="691"/>
      <c r="RZZ42" s="691"/>
      <c r="SAA42" s="691"/>
      <c r="SAB42" s="691"/>
      <c r="SAC42" s="691"/>
      <c r="SAD42" s="691"/>
      <c r="SAE42" s="691"/>
      <c r="SAF42" s="691"/>
      <c r="SAG42" s="691"/>
      <c r="SAH42" s="691"/>
      <c r="SAI42" s="691"/>
      <c r="SAJ42" s="691"/>
      <c r="SAK42" s="691"/>
      <c r="SAL42" s="691"/>
      <c r="SAM42" s="691"/>
      <c r="SAN42" s="691"/>
      <c r="SAO42" s="691"/>
      <c r="SAP42" s="691"/>
      <c r="SAQ42" s="691"/>
      <c r="SAR42" s="691"/>
      <c r="SAS42" s="691"/>
      <c r="SAT42" s="691"/>
      <c r="SAU42" s="691"/>
      <c r="SAV42" s="691"/>
      <c r="SAW42" s="691"/>
      <c r="SAX42" s="691"/>
      <c r="SAY42" s="691"/>
      <c r="SAZ42" s="691"/>
      <c r="SBA42" s="691"/>
      <c r="SBB42" s="691"/>
      <c r="SBC42" s="691"/>
      <c r="SBD42" s="691"/>
      <c r="SBE42" s="691"/>
      <c r="SBF42" s="691"/>
      <c r="SBG42" s="691"/>
      <c r="SBH42" s="691"/>
      <c r="SBI42" s="691"/>
      <c r="SBJ42" s="691"/>
      <c r="SBK42" s="691"/>
      <c r="SBL42" s="691"/>
      <c r="SBM42" s="691"/>
      <c r="SBN42" s="691"/>
      <c r="SBO42" s="691"/>
      <c r="SBP42" s="691"/>
      <c r="SBQ42" s="691"/>
      <c r="SBR42" s="691"/>
      <c r="SBS42" s="691"/>
      <c r="SBT42" s="691"/>
      <c r="SBU42" s="691"/>
      <c r="SBV42" s="691"/>
      <c r="SBW42" s="691"/>
      <c r="SBX42" s="691"/>
      <c r="SBY42" s="691"/>
      <c r="SBZ42" s="691"/>
      <c r="SCA42" s="691"/>
      <c r="SCB42" s="691"/>
      <c r="SCC42" s="691"/>
      <c r="SCD42" s="691"/>
      <c r="SCE42" s="691"/>
      <c r="SCF42" s="691"/>
      <c r="SCG42" s="691"/>
      <c r="SCH42" s="691"/>
      <c r="SCI42" s="691"/>
      <c r="SCJ42" s="691"/>
      <c r="SCK42" s="691"/>
      <c r="SCL42" s="691"/>
      <c r="SCM42" s="691"/>
      <c r="SCN42" s="691"/>
      <c r="SCO42" s="691"/>
      <c r="SCP42" s="691"/>
      <c r="SCQ42" s="691"/>
      <c r="SCR42" s="691"/>
      <c r="SCS42" s="691"/>
      <c r="SCT42" s="691"/>
      <c r="SCU42" s="691"/>
      <c r="SCV42" s="691"/>
      <c r="SCW42" s="691"/>
      <c r="SCX42" s="691"/>
      <c r="SCY42" s="691"/>
      <c r="SCZ42" s="691"/>
      <c r="SDA42" s="691"/>
      <c r="SDB42" s="691"/>
      <c r="SDC42" s="691"/>
      <c r="SDD42" s="691"/>
      <c r="SDE42" s="691"/>
      <c r="SDF42" s="691"/>
      <c r="SDG42" s="691"/>
      <c r="SDH42" s="691"/>
      <c r="SDI42" s="691"/>
      <c r="SDJ42" s="691"/>
      <c r="SDK42" s="691"/>
      <c r="SDL42" s="691"/>
      <c r="SDM42" s="691"/>
      <c r="SDN42" s="691"/>
      <c r="SDO42" s="691"/>
      <c r="SDP42" s="691"/>
      <c r="SDQ42" s="691"/>
      <c r="SDR42" s="691"/>
      <c r="SDS42" s="691"/>
      <c r="SDT42" s="691"/>
      <c r="SDU42" s="691"/>
      <c r="SDV42" s="691"/>
      <c r="SDW42" s="691"/>
      <c r="SDX42" s="691"/>
      <c r="SDY42" s="691"/>
      <c r="SDZ42" s="691"/>
      <c r="SEA42" s="691"/>
      <c r="SEB42" s="691"/>
      <c r="SEC42" s="691"/>
      <c r="SED42" s="691"/>
      <c r="SEE42" s="691"/>
      <c r="SEF42" s="691"/>
      <c r="SEG42" s="691"/>
      <c r="SEH42" s="691"/>
      <c r="SEI42" s="691"/>
      <c r="SEJ42" s="691"/>
      <c r="SEK42" s="691"/>
      <c r="SEL42" s="691"/>
      <c r="SEM42" s="691"/>
      <c r="SEN42" s="691"/>
      <c r="SEO42" s="691"/>
      <c r="SEP42" s="691"/>
      <c r="SEQ42" s="691"/>
      <c r="SER42" s="691"/>
      <c r="SES42" s="691"/>
      <c r="SET42" s="691"/>
      <c r="SEU42" s="691"/>
      <c r="SEV42" s="691"/>
      <c r="SEW42" s="691"/>
      <c r="SEX42" s="691"/>
      <c r="SEY42" s="691"/>
      <c r="SEZ42" s="691"/>
      <c r="SFA42" s="691"/>
      <c r="SFB42" s="691"/>
      <c r="SFC42" s="691"/>
      <c r="SFD42" s="691"/>
      <c r="SFE42" s="691"/>
      <c r="SFF42" s="691"/>
      <c r="SFG42" s="691"/>
      <c r="SFH42" s="691"/>
      <c r="SFI42" s="691"/>
      <c r="SFJ42" s="691"/>
      <c r="SFK42" s="691"/>
      <c r="SFL42" s="691"/>
      <c r="SFM42" s="691"/>
      <c r="SFN42" s="691"/>
      <c r="SFO42" s="691"/>
      <c r="SFP42" s="691"/>
      <c r="SFQ42" s="691"/>
      <c r="SFR42" s="691"/>
      <c r="SFS42" s="691"/>
      <c r="SFT42" s="691"/>
      <c r="SFU42" s="691"/>
      <c r="SFV42" s="691"/>
      <c r="SFW42" s="691"/>
      <c r="SFX42" s="691"/>
      <c r="SFY42" s="691"/>
      <c r="SFZ42" s="691"/>
      <c r="SGA42" s="691"/>
      <c r="SGB42" s="691"/>
      <c r="SGC42" s="691"/>
      <c r="SGD42" s="691"/>
      <c r="SGE42" s="691"/>
      <c r="SGF42" s="691"/>
      <c r="SGG42" s="691"/>
      <c r="SGH42" s="691"/>
      <c r="SGI42" s="691"/>
      <c r="SGJ42" s="691"/>
      <c r="SGK42" s="691"/>
      <c r="SGL42" s="691"/>
      <c r="SGM42" s="691"/>
      <c r="SGN42" s="691"/>
      <c r="SGO42" s="691"/>
      <c r="SGP42" s="691"/>
      <c r="SGQ42" s="691"/>
      <c r="SGR42" s="691"/>
      <c r="SGS42" s="691"/>
      <c r="SGT42" s="691"/>
      <c r="SGU42" s="691"/>
      <c r="SGV42" s="691"/>
      <c r="SGW42" s="691"/>
      <c r="SGX42" s="691"/>
      <c r="SGY42" s="691"/>
      <c r="SGZ42" s="691"/>
      <c r="SHA42" s="691"/>
      <c r="SHB42" s="691"/>
      <c r="SHC42" s="691"/>
      <c r="SHD42" s="691"/>
      <c r="SHE42" s="691"/>
      <c r="SHF42" s="691"/>
      <c r="SHG42" s="691"/>
      <c r="SHH42" s="691"/>
      <c r="SHI42" s="691"/>
      <c r="SHJ42" s="691"/>
      <c r="SHK42" s="691"/>
      <c r="SHL42" s="691"/>
      <c r="SHM42" s="691"/>
      <c r="SHN42" s="691"/>
      <c r="SHO42" s="691"/>
      <c r="SHP42" s="691"/>
      <c r="SHQ42" s="691"/>
      <c r="SHR42" s="691"/>
      <c r="SHS42" s="691"/>
      <c r="SHT42" s="691"/>
      <c r="SHU42" s="691"/>
      <c r="SHV42" s="691"/>
      <c r="SHW42" s="691"/>
      <c r="SHX42" s="691"/>
      <c r="SHY42" s="691"/>
      <c r="SHZ42" s="691"/>
      <c r="SIA42" s="691"/>
      <c r="SIB42" s="691"/>
      <c r="SIC42" s="691"/>
      <c r="SID42" s="691"/>
      <c r="SIE42" s="691"/>
      <c r="SIF42" s="691"/>
      <c r="SIG42" s="691"/>
      <c r="SIH42" s="691"/>
      <c r="SII42" s="691"/>
      <c r="SIJ42" s="691"/>
      <c r="SIK42" s="691"/>
      <c r="SIL42" s="691"/>
      <c r="SIM42" s="691"/>
      <c r="SIN42" s="691"/>
      <c r="SIO42" s="691"/>
      <c r="SIP42" s="691"/>
      <c r="SIQ42" s="691"/>
      <c r="SIR42" s="691"/>
      <c r="SIS42" s="691"/>
      <c r="SIT42" s="691"/>
      <c r="SIU42" s="691"/>
      <c r="SIV42" s="691"/>
      <c r="SIW42" s="691"/>
      <c r="SIX42" s="691"/>
      <c r="SIY42" s="691"/>
      <c r="SIZ42" s="691"/>
      <c r="SJA42" s="691"/>
      <c r="SJB42" s="691"/>
      <c r="SJC42" s="691"/>
      <c r="SJD42" s="691"/>
      <c r="SJE42" s="691"/>
      <c r="SJF42" s="691"/>
      <c r="SJG42" s="691"/>
      <c r="SJH42" s="691"/>
      <c r="SJI42" s="691"/>
      <c r="SJJ42" s="691"/>
      <c r="SJK42" s="691"/>
      <c r="SJL42" s="691"/>
      <c r="SJM42" s="691"/>
      <c r="SJN42" s="691"/>
      <c r="SJO42" s="691"/>
      <c r="SJP42" s="691"/>
      <c r="SJQ42" s="691"/>
      <c r="SJR42" s="691"/>
      <c r="SJS42" s="691"/>
      <c r="SJT42" s="691"/>
      <c r="SJU42" s="691"/>
      <c r="SJV42" s="691"/>
      <c r="SJW42" s="691"/>
      <c r="SJX42" s="691"/>
      <c r="SJY42" s="691"/>
      <c r="SJZ42" s="691"/>
      <c r="SKA42" s="691"/>
      <c r="SKB42" s="691"/>
      <c r="SKC42" s="691"/>
      <c r="SKD42" s="691"/>
      <c r="SKE42" s="691"/>
      <c r="SKF42" s="691"/>
      <c r="SKG42" s="691"/>
      <c r="SKH42" s="691"/>
      <c r="SKI42" s="691"/>
      <c r="SKJ42" s="691"/>
      <c r="SKK42" s="691"/>
      <c r="SKL42" s="691"/>
      <c r="SKM42" s="691"/>
      <c r="SKN42" s="691"/>
      <c r="SKO42" s="691"/>
      <c r="SKP42" s="691"/>
      <c r="SKQ42" s="691"/>
      <c r="SKR42" s="691"/>
      <c r="SKS42" s="691"/>
      <c r="SKT42" s="691"/>
      <c r="SKU42" s="691"/>
      <c r="SKV42" s="691"/>
      <c r="SKW42" s="691"/>
      <c r="SKX42" s="691"/>
      <c r="SKY42" s="691"/>
      <c r="SKZ42" s="691"/>
      <c r="SLA42" s="691"/>
      <c r="SLB42" s="691"/>
      <c r="SLC42" s="691"/>
      <c r="SLD42" s="691"/>
      <c r="SLE42" s="691"/>
      <c r="SLF42" s="691"/>
      <c r="SLG42" s="691"/>
      <c r="SLH42" s="691"/>
      <c r="SLI42" s="691"/>
      <c r="SLJ42" s="691"/>
      <c r="SLK42" s="691"/>
      <c r="SLL42" s="691"/>
      <c r="SLM42" s="691"/>
      <c r="SLN42" s="691"/>
      <c r="SLO42" s="691"/>
      <c r="SLP42" s="691"/>
      <c r="SLQ42" s="691"/>
      <c r="SLR42" s="691"/>
      <c r="SLS42" s="691"/>
      <c r="SLT42" s="691"/>
      <c r="SLU42" s="691"/>
      <c r="SLV42" s="691"/>
      <c r="SLW42" s="691"/>
      <c r="SLX42" s="691"/>
      <c r="SLY42" s="691"/>
      <c r="SLZ42" s="691"/>
      <c r="SMA42" s="691"/>
      <c r="SMB42" s="691"/>
      <c r="SMC42" s="691"/>
      <c r="SMD42" s="691"/>
      <c r="SME42" s="691"/>
      <c r="SMF42" s="691"/>
      <c r="SMG42" s="691"/>
      <c r="SMH42" s="691"/>
      <c r="SMI42" s="691"/>
      <c r="SMJ42" s="691"/>
      <c r="SMK42" s="691"/>
      <c r="SML42" s="691"/>
      <c r="SMM42" s="691"/>
      <c r="SMN42" s="691"/>
      <c r="SMO42" s="691"/>
      <c r="SMP42" s="691"/>
      <c r="SMQ42" s="691"/>
      <c r="SMR42" s="691"/>
      <c r="SMS42" s="691"/>
      <c r="SMT42" s="691"/>
      <c r="SMU42" s="691"/>
      <c r="SMV42" s="691"/>
      <c r="SMW42" s="691"/>
      <c r="SMX42" s="691"/>
      <c r="SMY42" s="691"/>
      <c r="SMZ42" s="691"/>
      <c r="SNA42" s="691"/>
      <c r="SNB42" s="691"/>
      <c r="SNC42" s="691"/>
      <c r="SND42" s="691"/>
      <c r="SNE42" s="691"/>
      <c r="SNF42" s="691"/>
      <c r="SNG42" s="691"/>
      <c r="SNH42" s="691"/>
      <c r="SNI42" s="691"/>
      <c r="SNJ42" s="691"/>
      <c r="SNK42" s="691"/>
      <c r="SNL42" s="691"/>
      <c r="SNM42" s="691"/>
      <c r="SNN42" s="691"/>
      <c r="SNO42" s="691"/>
      <c r="SNP42" s="691"/>
      <c r="SNQ42" s="691"/>
      <c r="SNR42" s="691"/>
      <c r="SNS42" s="691"/>
      <c r="SNT42" s="691"/>
      <c r="SNU42" s="691"/>
      <c r="SNV42" s="691"/>
      <c r="SNW42" s="691"/>
      <c r="SNX42" s="691"/>
      <c r="SNY42" s="691"/>
      <c r="SNZ42" s="691"/>
      <c r="SOA42" s="691"/>
      <c r="SOB42" s="691"/>
      <c r="SOC42" s="691"/>
      <c r="SOD42" s="691"/>
      <c r="SOE42" s="691"/>
      <c r="SOF42" s="691"/>
      <c r="SOG42" s="691"/>
      <c r="SOH42" s="691"/>
      <c r="SOI42" s="691"/>
      <c r="SOJ42" s="691"/>
      <c r="SOK42" s="691"/>
      <c r="SOL42" s="691"/>
      <c r="SOM42" s="691"/>
      <c r="SON42" s="691"/>
      <c r="SOO42" s="691"/>
      <c r="SOP42" s="691"/>
      <c r="SOQ42" s="691"/>
      <c r="SOR42" s="691"/>
      <c r="SOS42" s="691"/>
      <c r="SOT42" s="691"/>
      <c r="SOU42" s="691"/>
      <c r="SOV42" s="691"/>
      <c r="SOW42" s="691"/>
      <c r="SOX42" s="691"/>
      <c r="SOY42" s="691"/>
      <c r="SOZ42" s="691"/>
      <c r="SPA42" s="691"/>
      <c r="SPB42" s="691"/>
      <c r="SPC42" s="691"/>
      <c r="SPD42" s="691"/>
      <c r="SPE42" s="691"/>
      <c r="SPF42" s="691"/>
      <c r="SPG42" s="691"/>
      <c r="SPH42" s="691"/>
      <c r="SPI42" s="691"/>
      <c r="SPJ42" s="691"/>
      <c r="SPK42" s="691"/>
      <c r="SPL42" s="691"/>
      <c r="SPM42" s="691"/>
      <c r="SPN42" s="691"/>
      <c r="SPO42" s="691"/>
      <c r="SPP42" s="691"/>
      <c r="SPQ42" s="691"/>
      <c r="SPR42" s="691"/>
      <c r="SPS42" s="691"/>
      <c r="SPT42" s="691"/>
      <c r="SPU42" s="691"/>
      <c r="SPV42" s="691"/>
      <c r="SPW42" s="691"/>
      <c r="SPX42" s="691"/>
      <c r="SPY42" s="691"/>
      <c r="SPZ42" s="691"/>
      <c r="SQA42" s="691"/>
      <c r="SQB42" s="691"/>
      <c r="SQC42" s="691"/>
      <c r="SQD42" s="691"/>
      <c r="SQE42" s="691"/>
      <c r="SQF42" s="691"/>
      <c r="SQG42" s="691"/>
      <c r="SQH42" s="691"/>
      <c r="SQI42" s="691"/>
      <c r="SQJ42" s="691"/>
      <c r="SQK42" s="691"/>
      <c r="SQL42" s="691"/>
      <c r="SQM42" s="691"/>
      <c r="SQN42" s="691"/>
      <c r="SQO42" s="691"/>
      <c r="SQP42" s="691"/>
      <c r="SQQ42" s="691"/>
      <c r="SQR42" s="691"/>
      <c r="SQS42" s="691"/>
      <c r="SQT42" s="691"/>
      <c r="SQU42" s="691"/>
      <c r="SQV42" s="691"/>
      <c r="SQW42" s="691"/>
      <c r="SQX42" s="691"/>
      <c r="SQY42" s="691"/>
      <c r="SQZ42" s="691"/>
      <c r="SRA42" s="691"/>
      <c r="SRB42" s="691"/>
      <c r="SRC42" s="691"/>
      <c r="SRD42" s="691"/>
      <c r="SRE42" s="691"/>
      <c r="SRF42" s="691"/>
      <c r="SRG42" s="691"/>
      <c r="SRH42" s="691"/>
      <c r="SRI42" s="691"/>
      <c r="SRJ42" s="691"/>
      <c r="SRK42" s="691"/>
      <c r="SRL42" s="691"/>
      <c r="SRM42" s="691"/>
      <c r="SRN42" s="691"/>
      <c r="SRO42" s="691"/>
      <c r="SRP42" s="691"/>
      <c r="SRQ42" s="691"/>
      <c r="SRR42" s="691"/>
      <c r="SRS42" s="691"/>
      <c r="SRT42" s="691"/>
      <c r="SRU42" s="691"/>
      <c r="SRV42" s="691"/>
      <c r="SRW42" s="691"/>
      <c r="SRX42" s="691"/>
      <c r="SRY42" s="691"/>
      <c r="SRZ42" s="691"/>
      <c r="SSA42" s="691"/>
      <c r="SSB42" s="691"/>
      <c r="SSC42" s="691"/>
      <c r="SSD42" s="691"/>
      <c r="SSE42" s="691"/>
      <c r="SSF42" s="691"/>
      <c r="SSG42" s="691"/>
      <c r="SSH42" s="691"/>
      <c r="SSI42" s="691"/>
      <c r="SSJ42" s="691"/>
      <c r="SSK42" s="691"/>
      <c r="SSL42" s="691"/>
      <c r="SSM42" s="691"/>
      <c r="SSN42" s="691"/>
      <c r="SSO42" s="691"/>
      <c r="SSP42" s="691"/>
      <c r="SSQ42" s="691"/>
      <c r="SSR42" s="691"/>
      <c r="SSS42" s="691"/>
      <c r="SST42" s="691"/>
      <c r="SSU42" s="691"/>
      <c r="SSV42" s="691"/>
      <c r="SSW42" s="691"/>
      <c r="SSX42" s="691"/>
      <c r="SSY42" s="691"/>
      <c r="SSZ42" s="691"/>
      <c r="STA42" s="691"/>
      <c r="STB42" s="691"/>
      <c r="STC42" s="691"/>
      <c r="STD42" s="691"/>
      <c r="STE42" s="691"/>
      <c r="STF42" s="691"/>
      <c r="STG42" s="691"/>
      <c r="STH42" s="691"/>
      <c r="STI42" s="691"/>
      <c r="STJ42" s="691"/>
      <c r="STK42" s="691"/>
      <c r="STL42" s="691"/>
      <c r="STM42" s="691"/>
      <c r="STN42" s="691"/>
      <c r="STO42" s="691"/>
      <c r="STP42" s="691"/>
      <c r="STQ42" s="691"/>
      <c r="STR42" s="691"/>
      <c r="STS42" s="691"/>
      <c r="STT42" s="691"/>
      <c r="STU42" s="691"/>
      <c r="STV42" s="691"/>
      <c r="STW42" s="691"/>
      <c r="STX42" s="691"/>
      <c r="STY42" s="691"/>
      <c r="STZ42" s="691"/>
      <c r="SUA42" s="691"/>
      <c r="SUB42" s="691"/>
      <c r="SUC42" s="691"/>
      <c r="SUD42" s="691"/>
      <c r="SUE42" s="691"/>
      <c r="SUF42" s="691"/>
      <c r="SUG42" s="691"/>
      <c r="SUH42" s="691"/>
      <c r="SUI42" s="691"/>
      <c r="SUJ42" s="691"/>
      <c r="SUK42" s="691"/>
      <c r="SUL42" s="691"/>
      <c r="SUM42" s="691"/>
      <c r="SUN42" s="691"/>
      <c r="SUO42" s="691"/>
      <c r="SUP42" s="691"/>
      <c r="SUQ42" s="691"/>
      <c r="SUR42" s="691"/>
      <c r="SUS42" s="691"/>
      <c r="SUT42" s="691"/>
      <c r="SUU42" s="691"/>
      <c r="SUV42" s="691"/>
      <c r="SUW42" s="691"/>
      <c r="SUX42" s="691"/>
      <c r="SUY42" s="691"/>
      <c r="SUZ42" s="691"/>
      <c r="SVA42" s="691"/>
      <c r="SVB42" s="691"/>
      <c r="SVC42" s="691"/>
      <c r="SVD42" s="691"/>
      <c r="SVE42" s="691"/>
      <c r="SVF42" s="691"/>
      <c r="SVG42" s="691"/>
      <c r="SVH42" s="691"/>
      <c r="SVI42" s="691"/>
      <c r="SVJ42" s="691"/>
      <c r="SVK42" s="691"/>
      <c r="SVL42" s="691"/>
      <c r="SVM42" s="691"/>
      <c r="SVN42" s="691"/>
      <c r="SVO42" s="691"/>
      <c r="SVP42" s="691"/>
      <c r="SVQ42" s="691"/>
      <c r="SVR42" s="691"/>
      <c r="SVS42" s="691"/>
      <c r="SVT42" s="691"/>
      <c r="SVU42" s="691"/>
      <c r="SVV42" s="691"/>
      <c r="SVW42" s="691"/>
      <c r="SVX42" s="691"/>
      <c r="SVY42" s="691"/>
      <c r="SVZ42" s="691"/>
      <c r="SWA42" s="691"/>
      <c r="SWB42" s="691"/>
      <c r="SWC42" s="691"/>
      <c r="SWD42" s="691"/>
      <c r="SWE42" s="691"/>
      <c r="SWF42" s="691"/>
      <c r="SWG42" s="691"/>
      <c r="SWH42" s="691"/>
      <c r="SWI42" s="691"/>
      <c r="SWJ42" s="691"/>
      <c r="SWK42" s="691"/>
      <c r="SWL42" s="691"/>
      <c r="SWM42" s="691"/>
      <c r="SWN42" s="691"/>
      <c r="SWO42" s="691"/>
      <c r="SWP42" s="691"/>
      <c r="SWQ42" s="691"/>
      <c r="SWR42" s="691"/>
      <c r="SWS42" s="691"/>
      <c r="SWT42" s="691"/>
      <c r="SWU42" s="691"/>
      <c r="SWV42" s="691"/>
      <c r="SWW42" s="691"/>
      <c r="SWX42" s="691"/>
      <c r="SWY42" s="691"/>
      <c r="SWZ42" s="691"/>
      <c r="SXA42" s="691"/>
      <c r="SXB42" s="691"/>
      <c r="SXC42" s="691"/>
      <c r="SXD42" s="691"/>
      <c r="SXE42" s="691"/>
      <c r="SXF42" s="691"/>
      <c r="SXG42" s="691"/>
      <c r="SXH42" s="691"/>
      <c r="SXI42" s="691"/>
      <c r="SXJ42" s="691"/>
      <c r="SXK42" s="691"/>
      <c r="SXL42" s="691"/>
      <c r="SXM42" s="691"/>
      <c r="SXN42" s="691"/>
      <c r="SXO42" s="691"/>
      <c r="SXP42" s="691"/>
      <c r="SXQ42" s="691"/>
      <c r="SXR42" s="691"/>
      <c r="SXS42" s="691"/>
      <c r="SXT42" s="691"/>
      <c r="SXU42" s="691"/>
      <c r="SXV42" s="691"/>
      <c r="SXW42" s="691"/>
      <c r="SXX42" s="691"/>
      <c r="SXY42" s="691"/>
      <c r="SXZ42" s="691"/>
      <c r="SYA42" s="691"/>
      <c r="SYB42" s="691"/>
      <c r="SYC42" s="691"/>
      <c r="SYD42" s="691"/>
      <c r="SYE42" s="691"/>
      <c r="SYF42" s="691"/>
      <c r="SYG42" s="691"/>
      <c r="SYH42" s="691"/>
      <c r="SYI42" s="691"/>
      <c r="SYJ42" s="691"/>
      <c r="SYK42" s="691"/>
      <c r="SYL42" s="691"/>
      <c r="SYM42" s="691"/>
      <c r="SYN42" s="691"/>
      <c r="SYO42" s="691"/>
      <c r="SYP42" s="691"/>
      <c r="SYQ42" s="691"/>
      <c r="SYR42" s="691"/>
      <c r="SYS42" s="691"/>
      <c r="SYT42" s="691"/>
      <c r="SYU42" s="691"/>
      <c r="SYV42" s="691"/>
      <c r="SYW42" s="691"/>
      <c r="SYX42" s="691"/>
      <c r="SYY42" s="691"/>
      <c r="SYZ42" s="691"/>
      <c r="SZA42" s="691"/>
      <c r="SZB42" s="691"/>
      <c r="SZC42" s="691"/>
      <c r="SZD42" s="691"/>
      <c r="SZE42" s="691"/>
      <c r="SZF42" s="691"/>
      <c r="SZG42" s="691"/>
      <c r="SZH42" s="691"/>
      <c r="SZI42" s="691"/>
      <c r="SZJ42" s="691"/>
      <c r="SZK42" s="691"/>
      <c r="SZL42" s="691"/>
      <c r="SZM42" s="691"/>
      <c r="SZN42" s="691"/>
      <c r="SZO42" s="691"/>
      <c r="SZP42" s="691"/>
      <c r="SZQ42" s="691"/>
      <c r="SZR42" s="691"/>
      <c r="SZS42" s="691"/>
      <c r="SZT42" s="691"/>
      <c r="SZU42" s="691"/>
      <c r="SZV42" s="691"/>
      <c r="SZW42" s="691"/>
      <c r="SZX42" s="691"/>
      <c r="SZY42" s="691"/>
      <c r="SZZ42" s="691"/>
      <c r="TAA42" s="691"/>
      <c r="TAB42" s="691"/>
      <c r="TAC42" s="691"/>
      <c r="TAD42" s="691"/>
      <c r="TAE42" s="691"/>
      <c r="TAF42" s="691"/>
      <c r="TAG42" s="691"/>
      <c r="TAH42" s="691"/>
      <c r="TAI42" s="691"/>
      <c r="TAJ42" s="691"/>
      <c r="TAK42" s="691"/>
      <c r="TAL42" s="691"/>
      <c r="TAM42" s="691"/>
      <c r="TAN42" s="691"/>
      <c r="TAO42" s="691"/>
      <c r="TAP42" s="691"/>
      <c r="TAQ42" s="691"/>
      <c r="TAR42" s="691"/>
      <c r="TAS42" s="691"/>
      <c r="TAT42" s="691"/>
      <c r="TAU42" s="691"/>
      <c r="TAV42" s="691"/>
      <c r="TAW42" s="691"/>
      <c r="TAX42" s="691"/>
      <c r="TAY42" s="691"/>
      <c r="TAZ42" s="691"/>
      <c r="TBA42" s="691"/>
      <c r="TBB42" s="691"/>
      <c r="TBC42" s="691"/>
      <c r="TBD42" s="691"/>
      <c r="TBE42" s="691"/>
      <c r="TBF42" s="691"/>
      <c r="TBG42" s="691"/>
      <c r="TBH42" s="691"/>
      <c r="TBI42" s="691"/>
      <c r="TBJ42" s="691"/>
      <c r="TBK42" s="691"/>
      <c r="TBL42" s="691"/>
      <c r="TBM42" s="691"/>
      <c r="TBN42" s="691"/>
      <c r="TBO42" s="691"/>
      <c r="TBP42" s="691"/>
      <c r="TBQ42" s="691"/>
      <c r="TBR42" s="691"/>
      <c r="TBS42" s="691"/>
      <c r="TBT42" s="691"/>
      <c r="TBU42" s="691"/>
      <c r="TBV42" s="691"/>
      <c r="TBW42" s="691"/>
      <c r="TBX42" s="691"/>
      <c r="TBY42" s="691"/>
      <c r="TBZ42" s="691"/>
      <c r="TCA42" s="691"/>
      <c r="TCB42" s="691"/>
      <c r="TCC42" s="691"/>
      <c r="TCD42" s="691"/>
      <c r="TCE42" s="691"/>
      <c r="TCF42" s="691"/>
      <c r="TCG42" s="691"/>
      <c r="TCH42" s="691"/>
      <c r="TCI42" s="691"/>
      <c r="TCJ42" s="691"/>
      <c r="TCK42" s="691"/>
      <c r="TCL42" s="691"/>
      <c r="TCM42" s="691"/>
      <c r="TCN42" s="691"/>
      <c r="TCO42" s="691"/>
      <c r="TCP42" s="691"/>
      <c r="TCQ42" s="691"/>
      <c r="TCR42" s="691"/>
      <c r="TCS42" s="691"/>
      <c r="TCT42" s="691"/>
      <c r="TCU42" s="691"/>
      <c r="TCV42" s="691"/>
      <c r="TCW42" s="691"/>
      <c r="TCX42" s="691"/>
      <c r="TCY42" s="691"/>
      <c r="TCZ42" s="691"/>
      <c r="TDA42" s="691"/>
      <c r="TDB42" s="691"/>
      <c r="TDC42" s="691"/>
      <c r="TDD42" s="691"/>
      <c r="TDE42" s="691"/>
      <c r="TDF42" s="691"/>
      <c r="TDG42" s="691"/>
      <c r="TDH42" s="691"/>
      <c r="TDI42" s="691"/>
      <c r="TDJ42" s="691"/>
      <c r="TDK42" s="691"/>
      <c r="TDL42" s="691"/>
      <c r="TDM42" s="691"/>
      <c r="TDN42" s="691"/>
      <c r="TDO42" s="691"/>
      <c r="TDP42" s="691"/>
      <c r="TDQ42" s="691"/>
      <c r="TDR42" s="691"/>
      <c r="TDS42" s="691"/>
      <c r="TDT42" s="691"/>
      <c r="TDU42" s="691"/>
      <c r="TDV42" s="691"/>
      <c r="TDW42" s="691"/>
      <c r="TDX42" s="691"/>
      <c r="TDY42" s="691"/>
      <c r="TDZ42" s="691"/>
      <c r="TEA42" s="691"/>
      <c r="TEB42" s="691"/>
      <c r="TEC42" s="691"/>
      <c r="TED42" s="691"/>
      <c r="TEE42" s="691"/>
      <c r="TEF42" s="691"/>
      <c r="TEG42" s="691"/>
      <c r="TEH42" s="691"/>
      <c r="TEI42" s="691"/>
      <c r="TEJ42" s="691"/>
      <c r="TEK42" s="691"/>
      <c r="TEL42" s="691"/>
      <c r="TEM42" s="691"/>
      <c r="TEN42" s="691"/>
      <c r="TEO42" s="691"/>
      <c r="TEP42" s="691"/>
      <c r="TEQ42" s="691"/>
      <c r="TER42" s="691"/>
      <c r="TES42" s="691"/>
      <c r="TET42" s="691"/>
      <c r="TEU42" s="691"/>
      <c r="TEV42" s="691"/>
      <c r="TEW42" s="691"/>
      <c r="TEX42" s="691"/>
      <c r="TEY42" s="691"/>
      <c r="TEZ42" s="691"/>
      <c r="TFA42" s="691"/>
      <c r="TFB42" s="691"/>
      <c r="TFC42" s="691"/>
      <c r="TFD42" s="691"/>
      <c r="TFE42" s="691"/>
      <c r="TFF42" s="691"/>
      <c r="TFG42" s="691"/>
      <c r="TFH42" s="691"/>
      <c r="TFI42" s="691"/>
      <c r="TFJ42" s="691"/>
      <c r="TFK42" s="691"/>
      <c r="TFL42" s="691"/>
      <c r="TFM42" s="691"/>
      <c r="TFN42" s="691"/>
      <c r="TFO42" s="691"/>
      <c r="TFP42" s="691"/>
      <c r="TFQ42" s="691"/>
      <c r="TFR42" s="691"/>
      <c r="TFS42" s="691"/>
      <c r="TFT42" s="691"/>
      <c r="TFU42" s="691"/>
      <c r="TFV42" s="691"/>
      <c r="TFW42" s="691"/>
      <c r="TFX42" s="691"/>
      <c r="TFY42" s="691"/>
      <c r="TFZ42" s="691"/>
      <c r="TGA42" s="691"/>
      <c r="TGB42" s="691"/>
      <c r="TGC42" s="691"/>
      <c r="TGD42" s="691"/>
      <c r="TGE42" s="691"/>
      <c r="TGF42" s="691"/>
      <c r="TGG42" s="691"/>
      <c r="TGH42" s="691"/>
      <c r="TGI42" s="691"/>
      <c r="TGJ42" s="691"/>
      <c r="TGK42" s="691"/>
      <c r="TGL42" s="691"/>
      <c r="TGM42" s="691"/>
      <c r="TGN42" s="691"/>
      <c r="TGO42" s="691"/>
      <c r="TGP42" s="691"/>
      <c r="TGQ42" s="691"/>
      <c r="TGR42" s="691"/>
      <c r="TGS42" s="691"/>
      <c r="TGT42" s="691"/>
      <c r="TGU42" s="691"/>
      <c r="TGV42" s="691"/>
      <c r="TGW42" s="691"/>
      <c r="TGX42" s="691"/>
      <c r="TGY42" s="691"/>
      <c r="TGZ42" s="691"/>
      <c r="THA42" s="691"/>
      <c r="THB42" s="691"/>
      <c r="THC42" s="691"/>
      <c r="THD42" s="691"/>
      <c r="THE42" s="691"/>
      <c r="THF42" s="691"/>
      <c r="THG42" s="691"/>
      <c r="THH42" s="691"/>
      <c r="THI42" s="691"/>
      <c r="THJ42" s="691"/>
      <c r="THK42" s="691"/>
      <c r="THL42" s="691"/>
      <c r="THM42" s="691"/>
      <c r="THN42" s="691"/>
      <c r="THO42" s="691"/>
      <c r="THP42" s="691"/>
      <c r="THQ42" s="691"/>
      <c r="THR42" s="691"/>
      <c r="THS42" s="691"/>
      <c r="THT42" s="691"/>
      <c r="THU42" s="691"/>
      <c r="THV42" s="691"/>
      <c r="THW42" s="691"/>
      <c r="THX42" s="691"/>
      <c r="THY42" s="691"/>
      <c r="THZ42" s="691"/>
      <c r="TIA42" s="691"/>
      <c r="TIB42" s="691"/>
      <c r="TIC42" s="691"/>
      <c r="TID42" s="691"/>
      <c r="TIE42" s="691"/>
      <c r="TIF42" s="691"/>
      <c r="TIG42" s="691"/>
      <c r="TIH42" s="691"/>
      <c r="TII42" s="691"/>
      <c r="TIJ42" s="691"/>
      <c r="TIK42" s="691"/>
      <c r="TIL42" s="691"/>
      <c r="TIM42" s="691"/>
      <c r="TIN42" s="691"/>
      <c r="TIO42" s="691"/>
      <c r="TIP42" s="691"/>
      <c r="TIQ42" s="691"/>
      <c r="TIR42" s="691"/>
      <c r="TIS42" s="691"/>
      <c r="TIT42" s="691"/>
      <c r="TIU42" s="691"/>
      <c r="TIV42" s="691"/>
      <c r="TIW42" s="691"/>
      <c r="TIX42" s="691"/>
      <c r="TIY42" s="691"/>
      <c r="TIZ42" s="691"/>
      <c r="TJA42" s="691"/>
      <c r="TJB42" s="691"/>
      <c r="TJC42" s="691"/>
      <c r="TJD42" s="691"/>
      <c r="TJE42" s="691"/>
      <c r="TJF42" s="691"/>
      <c r="TJG42" s="691"/>
      <c r="TJH42" s="691"/>
      <c r="TJI42" s="691"/>
      <c r="TJJ42" s="691"/>
      <c r="TJK42" s="691"/>
      <c r="TJL42" s="691"/>
      <c r="TJM42" s="691"/>
      <c r="TJN42" s="691"/>
      <c r="TJO42" s="691"/>
      <c r="TJP42" s="691"/>
      <c r="TJQ42" s="691"/>
      <c r="TJR42" s="691"/>
      <c r="TJS42" s="691"/>
      <c r="TJT42" s="691"/>
      <c r="TJU42" s="691"/>
      <c r="TJV42" s="691"/>
      <c r="TJW42" s="691"/>
      <c r="TJX42" s="691"/>
      <c r="TJY42" s="691"/>
      <c r="TJZ42" s="691"/>
      <c r="TKA42" s="691"/>
      <c r="TKB42" s="691"/>
      <c r="TKC42" s="691"/>
      <c r="TKD42" s="691"/>
      <c r="TKE42" s="691"/>
      <c r="TKF42" s="691"/>
      <c r="TKG42" s="691"/>
      <c r="TKH42" s="691"/>
      <c r="TKI42" s="691"/>
      <c r="TKJ42" s="691"/>
      <c r="TKK42" s="691"/>
      <c r="TKL42" s="691"/>
      <c r="TKM42" s="691"/>
      <c r="TKN42" s="691"/>
      <c r="TKO42" s="691"/>
      <c r="TKP42" s="691"/>
      <c r="TKQ42" s="691"/>
      <c r="TKR42" s="691"/>
      <c r="TKS42" s="691"/>
      <c r="TKT42" s="691"/>
      <c r="TKU42" s="691"/>
      <c r="TKV42" s="691"/>
      <c r="TKW42" s="691"/>
      <c r="TKX42" s="691"/>
      <c r="TKY42" s="691"/>
      <c r="TKZ42" s="691"/>
      <c r="TLA42" s="691"/>
      <c r="TLB42" s="691"/>
      <c r="TLC42" s="691"/>
      <c r="TLD42" s="691"/>
      <c r="TLE42" s="691"/>
      <c r="TLF42" s="691"/>
      <c r="TLG42" s="691"/>
      <c r="TLH42" s="691"/>
      <c r="TLI42" s="691"/>
      <c r="TLJ42" s="691"/>
      <c r="TLK42" s="691"/>
      <c r="TLL42" s="691"/>
      <c r="TLM42" s="691"/>
      <c r="TLN42" s="691"/>
      <c r="TLO42" s="691"/>
      <c r="TLP42" s="691"/>
      <c r="TLQ42" s="691"/>
      <c r="TLR42" s="691"/>
      <c r="TLS42" s="691"/>
      <c r="TLT42" s="691"/>
      <c r="TLU42" s="691"/>
      <c r="TLV42" s="691"/>
      <c r="TLW42" s="691"/>
      <c r="TLX42" s="691"/>
      <c r="TLY42" s="691"/>
      <c r="TLZ42" s="691"/>
      <c r="TMA42" s="691"/>
      <c r="TMB42" s="691"/>
      <c r="TMC42" s="691"/>
      <c r="TMD42" s="691"/>
      <c r="TME42" s="691"/>
      <c r="TMF42" s="691"/>
      <c r="TMG42" s="691"/>
      <c r="TMH42" s="691"/>
      <c r="TMI42" s="691"/>
      <c r="TMJ42" s="691"/>
      <c r="TMK42" s="691"/>
      <c r="TML42" s="691"/>
      <c r="TMM42" s="691"/>
      <c r="TMN42" s="691"/>
      <c r="TMO42" s="691"/>
      <c r="TMP42" s="691"/>
      <c r="TMQ42" s="691"/>
      <c r="TMR42" s="691"/>
      <c r="TMS42" s="691"/>
      <c r="TMT42" s="691"/>
      <c r="TMU42" s="691"/>
      <c r="TMV42" s="691"/>
      <c r="TMW42" s="691"/>
      <c r="TMX42" s="691"/>
      <c r="TMY42" s="691"/>
      <c r="TMZ42" s="691"/>
      <c r="TNA42" s="691"/>
      <c r="TNB42" s="691"/>
      <c r="TNC42" s="691"/>
      <c r="TND42" s="691"/>
      <c r="TNE42" s="691"/>
      <c r="TNF42" s="691"/>
      <c r="TNG42" s="691"/>
      <c r="TNH42" s="691"/>
      <c r="TNI42" s="691"/>
      <c r="TNJ42" s="691"/>
      <c r="TNK42" s="691"/>
      <c r="TNL42" s="691"/>
      <c r="TNM42" s="691"/>
      <c r="TNN42" s="691"/>
      <c r="TNO42" s="691"/>
      <c r="TNP42" s="691"/>
      <c r="TNQ42" s="691"/>
      <c r="TNR42" s="691"/>
      <c r="TNS42" s="691"/>
      <c r="TNT42" s="691"/>
      <c r="TNU42" s="691"/>
      <c r="TNV42" s="691"/>
      <c r="TNW42" s="691"/>
      <c r="TNX42" s="691"/>
      <c r="TNY42" s="691"/>
      <c r="TNZ42" s="691"/>
      <c r="TOA42" s="691"/>
      <c r="TOB42" s="691"/>
      <c r="TOC42" s="691"/>
      <c r="TOD42" s="691"/>
      <c r="TOE42" s="691"/>
      <c r="TOF42" s="691"/>
      <c r="TOG42" s="691"/>
      <c r="TOH42" s="691"/>
      <c r="TOI42" s="691"/>
      <c r="TOJ42" s="691"/>
      <c r="TOK42" s="691"/>
      <c r="TOL42" s="691"/>
      <c r="TOM42" s="691"/>
      <c r="TON42" s="691"/>
      <c r="TOO42" s="691"/>
      <c r="TOP42" s="691"/>
      <c r="TOQ42" s="691"/>
      <c r="TOR42" s="691"/>
      <c r="TOS42" s="691"/>
      <c r="TOT42" s="691"/>
      <c r="TOU42" s="691"/>
      <c r="TOV42" s="691"/>
      <c r="TOW42" s="691"/>
      <c r="TOX42" s="691"/>
      <c r="TOY42" s="691"/>
      <c r="TOZ42" s="691"/>
      <c r="TPA42" s="691"/>
      <c r="TPB42" s="691"/>
      <c r="TPC42" s="691"/>
      <c r="TPD42" s="691"/>
      <c r="TPE42" s="691"/>
      <c r="TPF42" s="691"/>
      <c r="TPG42" s="691"/>
      <c r="TPH42" s="691"/>
      <c r="TPI42" s="691"/>
      <c r="TPJ42" s="691"/>
      <c r="TPK42" s="691"/>
      <c r="TPL42" s="691"/>
      <c r="TPM42" s="691"/>
      <c r="TPN42" s="691"/>
      <c r="TPO42" s="691"/>
      <c r="TPP42" s="691"/>
      <c r="TPQ42" s="691"/>
      <c r="TPR42" s="691"/>
      <c r="TPS42" s="691"/>
      <c r="TPT42" s="691"/>
      <c r="TPU42" s="691"/>
      <c r="TPV42" s="691"/>
      <c r="TPW42" s="691"/>
      <c r="TPX42" s="691"/>
      <c r="TPY42" s="691"/>
      <c r="TPZ42" s="691"/>
      <c r="TQA42" s="691"/>
      <c r="TQB42" s="691"/>
      <c r="TQC42" s="691"/>
      <c r="TQD42" s="691"/>
      <c r="TQE42" s="691"/>
      <c r="TQF42" s="691"/>
      <c r="TQG42" s="691"/>
      <c r="TQH42" s="691"/>
      <c r="TQI42" s="691"/>
      <c r="TQJ42" s="691"/>
      <c r="TQK42" s="691"/>
      <c r="TQL42" s="691"/>
      <c r="TQM42" s="691"/>
      <c r="TQN42" s="691"/>
      <c r="TQO42" s="691"/>
      <c r="TQP42" s="691"/>
      <c r="TQQ42" s="691"/>
      <c r="TQR42" s="691"/>
      <c r="TQS42" s="691"/>
      <c r="TQT42" s="691"/>
      <c r="TQU42" s="691"/>
      <c r="TQV42" s="691"/>
      <c r="TQW42" s="691"/>
      <c r="TQX42" s="691"/>
      <c r="TQY42" s="691"/>
      <c r="TQZ42" s="691"/>
      <c r="TRA42" s="691"/>
      <c r="TRB42" s="691"/>
      <c r="TRC42" s="691"/>
      <c r="TRD42" s="691"/>
      <c r="TRE42" s="691"/>
      <c r="TRF42" s="691"/>
      <c r="TRG42" s="691"/>
      <c r="TRH42" s="691"/>
      <c r="TRI42" s="691"/>
      <c r="TRJ42" s="691"/>
      <c r="TRK42" s="691"/>
      <c r="TRL42" s="691"/>
      <c r="TRM42" s="691"/>
      <c r="TRN42" s="691"/>
      <c r="TRO42" s="691"/>
      <c r="TRP42" s="691"/>
      <c r="TRQ42" s="691"/>
      <c r="TRR42" s="691"/>
      <c r="TRS42" s="691"/>
      <c r="TRT42" s="691"/>
      <c r="TRU42" s="691"/>
      <c r="TRV42" s="691"/>
      <c r="TRW42" s="691"/>
      <c r="TRX42" s="691"/>
      <c r="TRY42" s="691"/>
      <c r="TRZ42" s="691"/>
      <c r="TSA42" s="691"/>
      <c r="TSB42" s="691"/>
      <c r="TSC42" s="691"/>
      <c r="TSD42" s="691"/>
      <c r="TSE42" s="691"/>
      <c r="TSF42" s="691"/>
      <c r="TSG42" s="691"/>
      <c r="TSH42" s="691"/>
      <c r="TSI42" s="691"/>
      <c r="TSJ42" s="691"/>
      <c r="TSK42" s="691"/>
      <c r="TSL42" s="691"/>
      <c r="TSM42" s="691"/>
      <c r="TSN42" s="691"/>
      <c r="TSO42" s="691"/>
      <c r="TSP42" s="691"/>
      <c r="TSQ42" s="691"/>
      <c r="TSR42" s="691"/>
      <c r="TSS42" s="691"/>
      <c r="TST42" s="691"/>
      <c r="TSU42" s="691"/>
      <c r="TSV42" s="691"/>
      <c r="TSW42" s="691"/>
      <c r="TSX42" s="691"/>
      <c r="TSY42" s="691"/>
      <c r="TSZ42" s="691"/>
      <c r="TTA42" s="691"/>
      <c r="TTB42" s="691"/>
      <c r="TTC42" s="691"/>
      <c r="TTD42" s="691"/>
      <c r="TTE42" s="691"/>
      <c r="TTF42" s="691"/>
      <c r="TTG42" s="691"/>
      <c r="TTH42" s="691"/>
      <c r="TTI42" s="691"/>
      <c r="TTJ42" s="691"/>
      <c r="TTK42" s="691"/>
      <c r="TTL42" s="691"/>
      <c r="TTM42" s="691"/>
      <c r="TTN42" s="691"/>
      <c r="TTO42" s="691"/>
      <c r="TTP42" s="691"/>
      <c r="TTQ42" s="691"/>
      <c r="TTR42" s="691"/>
      <c r="TTS42" s="691"/>
      <c r="TTT42" s="691"/>
      <c r="TTU42" s="691"/>
      <c r="TTV42" s="691"/>
      <c r="TTW42" s="691"/>
      <c r="TTX42" s="691"/>
      <c r="TTY42" s="691"/>
      <c r="TTZ42" s="691"/>
      <c r="TUA42" s="691"/>
      <c r="TUB42" s="691"/>
      <c r="TUC42" s="691"/>
      <c r="TUD42" s="691"/>
      <c r="TUE42" s="691"/>
      <c r="TUF42" s="691"/>
      <c r="TUG42" s="691"/>
      <c r="TUH42" s="691"/>
      <c r="TUI42" s="691"/>
      <c r="TUJ42" s="691"/>
      <c r="TUK42" s="691"/>
      <c r="TUL42" s="691"/>
      <c r="TUM42" s="691"/>
      <c r="TUN42" s="691"/>
      <c r="TUO42" s="691"/>
      <c r="TUP42" s="691"/>
      <c r="TUQ42" s="691"/>
      <c r="TUR42" s="691"/>
      <c r="TUS42" s="691"/>
      <c r="TUT42" s="691"/>
      <c r="TUU42" s="691"/>
      <c r="TUV42" s="691"/>
      <c r="TUW42" s="691"/>
      <c r="TUX42" s="691"/>
      <c r="TUY42" s="691"/>
      <c r="TUZ42" s="691"/>
      <c r="TVA42" s="691"/>
      <c r="TVB42" s="691"/>
      <c r="TVC42" s="691"/>
      <c r="TVD42" s="691"/>
      <c r="TVE42" s="691"/>
      <c r="TVF42" s="691"/>
      <c r="TVG42" s="691"/>
      <c r="TVH42" s="691"/>
      <c r="TVI42" s="691"/>
      <c r="TVJ42" s="691"/>
      <c r="TVK42" s="691"/>
      <c r="TVL42" s="691"/>
      <c r="TVM42" s="691"/>
      <c r="TVN42" s="691"/>
      <c r="TVO42" s="691"/>
      <c r="TVP42" s="691"/>
      <c r="TVQ42" s="691"/>
      <c r="TVR42" s="691"/>
      <c r="TVS42" s="691"/>
      <c r="TVT42" s="691"/>
      <c r="TVU42" s="691"/>
      <c r="TVV42" s="691"/>
      <c r="TVW42" s="691"/>
      <c r="TVX42" s="691"/>
      <c r="TVY42" s="691"/>
      <c r="TVZ42" s="691"/>
      <c r="TWA42" s="691"/>
      <c r="TWB42" s="691"/>
      <c r="TWC42" s="691"/>
      <c r="TWD42" s="691"/>
      <c r="TWE42" s="691"/>
      <c r="TWF42" s="691"/>
      <c r="TWG42" s="691"/>
      <c r="TWH42" s="691"/>
      <c r="TWI42" s="691"/>
      <c r="TWJ42" s="691"/>
      <c r="TWK42" s="691"/>
      <c r="TWL42" s="691"/>
      <c r="TWM42" s="691"/>
      <c r="TWN42" s="691"/>
      <c r="TWO42" s="691"/>
      <c r="TWP42" s="691"/>
      <c r="TWQ42" s="691"/>
      <c r="TWR42" s="691"/>
      <c r="TWS42" s="691"/>
      <c r="TWT42" s="691"/>
      <c r="TWU42" s="691"/>
      <c r="TWV42" s="691"/>
      <c r="TWW42" s="691"/>
      <c r="TWX42" s="691"/>
      <c r="TWY42" s="691"/>
      <c r="TWZ42" s="691"/>
      <c r="TXA42" s="691"/>
      <c r="TXB42" s="691"/>
      <c r="TXC42" s="691"/>
      <c r="TXD42" s="691"/>
      <c r="TXE42" s="691"/>
      <c r="TXF42" s="691"/>
      <c r="TXG42" s="691"/>
      <c r="TXH42" s="691"/>
      <c r="TXI42" s="691"/>
      <c r="TXJ42" s="691"/>
      <c r="TXK42" s="691"/>
      <c r="TXL42" s="691"/>
      <c r="TXM42" s="691"/>
      <c r="TXN42" s="691"/>
      <c r="TXO42" s="691"/>
      <c r="TXP42" s="691"/>
      <c r="TXQ42" s="691"/>
      <c r="TXR42" s="691"/>
      <c r="TXS42" s="691"/>
      <c r="TXT42" s="691"/>
      <c r="TXU42" s="691"/>
      <c r="TXV42" s="691"/>
      <c r="TXW42" s="691"/>
      <c r="TXX42" s="691"/>
      <c r="TXY42" s="691"/>
      <c r="TXZ42" s="691"/>
      <c r="TYA42" s="691"/>
      <c r="TYB42" s="691"/>
      <c r="TYC42" s="691"/>
      <c r="TYD42" s="691"/>
      <c r="TYE42" s="691"/>
      <c r="TYF42" s="691"/>
      <c r="TYG42" s="691"/>
      <c r="TYH42" s="691"/>
      <c r="TYI42" s="691"/>
      <c r="TYJ42" s="691"/>
      <c r="TYK42" s="691"/>
      <c r="TYL42" s="691"/>
      <c r="TYM42" s="691"/>
      <c r="TYN42" s="691"/>
      <c r="TYO42" s="691"/>
      <c r="TYP42" s="691"/>
      <c r="TYQ42" s="691"/>
      <c r="TYR42" s="691"/>
      <c r="TYS42" s="691"/>
      <c r="TYT42" s="691"/>
      <c r="TYU42" s="691"/>
      <c r="TYV42" s="691"/>
      <c r="TYW42" s="691"/>
      <c r="TYX42" s="691"/>
      <c r="TYY42" s="691"/>
      <c r="TYZ42" s="691"/>
      <c r="TZA42" s="691"/>
      <c r="TZB42" s="691"/>
      <c r="TZC42" s="691"/>
      <c r="TZD42" s="691"/>
      <c r="TZE42" s="691"/>
      <c r="TZF42" s="691"/>
      <c r="TZG42" s="691"/>
      <c r="TZH42" s="691"/>
      <c r="TZI42" s="691"/>
      <c r="TZJ42" s="691"/>
      <c r="TZK42" s="691"/>
      <c r="TZL42" s="691"/>
      <c r="TZM42" s="691"/>
      <c r="TZN42" s="691"/>
      <c r="TZO42" s="691"/>
      <c r="TZP42" s="691"/>
      <c r="TZQ42" s="691"/>
      <c r="TZR42" s="691"/>
      <c r="TZS42" s="691"/>
      <c r="TZT42" s="691"/>
      <c r="TZU42" s="691"/>
      <c r="TZV42" s="691"/>
      <c r="TZW42" s="691"/>
      <c r="TZX42" s="691"/>
      <c r="TZY42" s="691"/>
      <c r="TZZ42" s="691"/>
      <c r="UAA42" s="691"/>
      <c r="UAB42" s="691"/>
      <c r="UAC42" s="691"/>
      <c r="UAD42" s="691"/>
      <c r="UAE42" s="691"/>
      <c r="UAF42" s="691"/>
      <c r="UAG42" s="691"/>
      <c r="UAH42" s="691"/>
      <c r="UAI42" s="691"/>
      <c r="UAJ42" s="691"/>
      <c r="UAK42" s="691"/>
      <c r="UAL42" s="691"/>
      <c r="UAM42" s="691"/>
      <c r="UAN42" s="691"/>
      <c r="UAO42" s="691"/>
      <c r="UAP42" s="691"/>
      <c r="UAQ42" s="691"/>
      <c r="UAR42" s="691"/>
      <c r="UAS42" s="691"/>
      <c r="UAT42" s="691"/>
      <c r="UAU42" s="691"/>
      <c r="UAV42" s="691"/>
      <c r="UAW42" s="691"/>
      <c r="UAX42" s="691"/>
      <c r="UAY42" s="691"/>
      <c r="UAZ42" s="691"/>
      <c r="UBA42" s="691"/>
      <c r="UBB42" s="691"/>
      <c r="UBC42" s="691"/>
      <c r="UBD42" s="691"/>
      <c r="UBE42" s="691"/>
      <c r="UBF42" s="691"/>
      <c r="UBG42" s="691"/>
      <c r="UBH42" s="691"/>
      <c r="UBI42" s="691"/>
      <c r="UBJ42" s="691"/>
      <c r="UBK42" s="691"/>
      <c r="UBL42" s="691"/>
      <c r="UBM42" s="691"/>
      <c r="UBN42" s="691"/>
      <c r="UBO42" s="691"/>
      <c r="UBP42" s="691"/>
      <c r="UBQ42" s="691"/>
      <c r="UBR42" s="691"/>
      <c r="UBS42" s="691"/>
      <c r="UBT42" s="691"/>
      <c r="UBU42" s="691"/>
      <c r="UBV42" s="691"/>
      <c r="UBW42" s="691"/>
      <c r="UBX42" s="691"/>
      <c r="UBY42" s="691"/>
      <c r="UBZ42" s="691"/>
      <c r="UCA42" s="691"/>
      <c r="UCB42" s="691"/>
      <c r="UCC42" s="691"/>
      <c r="UCD42" s="691"/>
      <c r="UCE42" s="691"/>
      <c r="UCF42" s="691"/>
      <c r="UCG42" s="691"/>
      <c r="UCH42" s="691"/>
      <c r="UCI42" s="691"/>
      <c r="UCJ42" s="691"/>
      <c r="UCK42" s="691"/>
      <c r="UCL42" s="691"/>
      <c r="UCM42" s="691"/>
      <c r="UCN42" s="691"/>
      <c r="UCO42" s="691"/>
      <c r="UCP42" s="691"/>
      <c r="UCQ42" s="691"/>
      <c r="UCR42" s="691"/>
      <c r="UCS42" s="691"/>
      <c r="UCT42" s="691"/>
      <c r="UCU42" s="691"/>
      <c r="UCV42" s="691"/>
      <c r="UCW42" s="691"/>
      <c r="UCX42" s="691"/>
      <c r="UCY42" s="691"/>
      <c r="UCZ42" s="691"/>
      <c r="UDA42" s="691"/>
      <c r="UDB42" s="691"/>
      <c r="UDC42" s="691"/>
      <c r="UDD42" s="691"/>
      <c r="UDE42" s="691"/>
      <c r="UDF42" s="691"/>
      <c r="UDG42" s="691"/>
      <c r="UDH42" s="691"/>
      <c r="UDI42" s="691"/>
      <c r="UDJ42" s="691"/>
      <c r="UDK42" s="691"/>
      <c r="UDL42" s="691"/>
      <c r="UDM42" s="691"/>
      <c r="UDN42" s="691"/>
      <c r="UDO42" s="691"/>
      <c r="UDP42" s="691"/>
      <c r="UDQ42" s="691"/>
      <c r="UDR42" s="691"/>
      <c r="UDS42" s="691"/>
      <c r="UDT42" s="691"/>
      <c r="UDU42" s="691"/>
      <c r="UDV42" s="691"/>
      <c r="UDW42" s="691"/>
      <c r="UDX42" s="691"/>
      <c r="UDY42" s="691"/>
      <c r="UDZ42" s="691"/>
      <c r="UEA42" s="691"/>
      <c r="UEB42" s="691"/>
      <c r="UEC42" s="691"/>
      <c r="UED42" s="691"/>
      <c r="UEE42" s="691"/>
      <c r="UEF42" s="691"/>
      <c r="UEG42" s="691"/>
      <c r="UEH42" s="691"/>
      <c r="UEI42" s="691"/>
      <c r="UEJ42" s="691"/>
      <c r="UEK42" s="691"/>
      <c r="UEL42" s="691"/>
      <c r="UEM42" s="691"/>
      <c r="UEN42" s="691"/>
      <c r="UEO42" s="691"/>
      <c r="UEP42" s="691"/>
      <c r="UEQ42" s="691"/>
      <c r="UER42" s="691"/>
      <c r="UES42" s="691"/>
      <c r="UET42" s="691"/>
      <c r="UEU42" s="691"/>
      <c r="UEV42" s="691"/>
      <c r="UEW42" s="691"/>
      <c r="UEX42" s="691"/>
      <c r="UEY42" s="691"/>
      <c r="UEZ42" s="691"/>
      <c r="UFA42" s="691"/>
      <c r="UFB42" s="691"/>
      <c r="UFC42" s="691"/>
      <c r="UFD42" s="691"/>
      <c r="UFE42" s="691"/>
      <c r="UFF42" s="691"/>
      <c r="UFG42" s="691"/>
      <c r="UFH42" s="691"/>
      <c r="UFI42" s="691"/>
      <c r="UFJ42" s="691"/>
      <c r="UFK42" s="691"/>
      <c r="UFL42" s="691"/>
      <c r="UFM42" s="691"/>
      <c r="UFN42" s="691"/>
      <c r="UFO42" s="691"/>
      <c r="UFP42" s="691"/>
      <c r="UFQ42" s="691"/>
      <c r="UFR42" s="691"/>
      <c r="UFS42" s="691"/>
      <c r="UFT42" s="691"/>
      <c r="UFU42" s="691"/>
      <c r="UFV42" s="691"/>
      <c r="UFW42" s="691"/>
      <c r="UFX42" s="691"/>
      <c r="UFY42" s="691"/>
      <c r="UFZ42" s="691"/>
      <c r="UGA42" s="691"/>
      <c r="UGB42" s="691"/>
      <c r="UGC42" s="691"/>
      <c r="UGD42" s="691"/>
      <c r="UGE42" s="691"/>
      <c r="UGF42" s="691"/>
      <c r="UGG42" s="691"/>
      <c r="UGH42" s="691"/>
      <c r="UGI42" s="691"/>
      <c r="UGJ42" s="691"/>
      <c r="UGK42" s="691"/>
      <c r="UGL42" s="691"/>
      <c r="UGM42" s="691"/>
      <c r="UGN42" s="691"/>
      <c r="UGO42" s="691"/>
      <c r="UGP42" s="691"/>
      <c r="UGQ42" s="691"/>
      <c r="UGR42" s="691"/>
      <c r="UGS42" s="691"/>
      <c r="UGT42" s="691"/>
      <c r="UGU42" s="691"/>
      <c r="UGV42" s="691"/>
      <c r="UGW42" s="691"/>
      <c r="UGX42" s="691"/>
      <c r="UGY42" s="691"/>
      <c r="UGZ42" s="691"/>
      <c r="UHA42" s="691"/>
      <c r="UHB42" s="691"/>
      <c r="UHC42" s="691"/>
      <c r="UHD42" s="691"/>
      <c r="UHE42" s="691"/>
      <c r="UHF42" s="691"/>
      <c r="UHG42" s="691"/>
      <c r="UHH42" s="691"/>
      <c r="UHI42" s="691"/>
      <c r="UHJ42" s="691"/>
      <c r="UHK42" s="691"/>
      <c r="UHL42" s="691"/>
      <c r="UHM42" s="691"/>
      <c r="UHN42" s="691"/>
      <c r="UHO42" s="691"/>
      <c r="UHP42" s="691"/>
      <c r="UHQ42" s="691"/>
      <c r="UHR42" s="691"/>
      <c r="UHS42" s="691"/>
      <c r="UHT42" s="691"/>
      <c r="UHU42" s="691"/>
      <c r="UHV42" s="691"/>
      <c r="UHW42" s="691"/>
      <c r="UHX42" s="691"/>
      <c r="UHY42" s="691"/>
      <c r="UHZ42" s="691"/>
      <c r="UIA42" s="691"/>
      <c r="UIB42" s="691"/>
      <c r="UIC42" s="691"/>
      <c r="UID42" s="691"/>
      <c r="UIE42" s="691"/>
      <c r="UIF42" s="691"/>
      <c r="UIG42" s="691"/>
      <c r="UIH42" s="691"/>
      <c r="UII42" s="691"/>
      <c r="UIJ42" s="691"/>
      <c r="UIK42" s="691"/>
      <c r="UIL42" s="691"/>
      <c r="UIM42" s="691"/>
      <c r="UIN42" s="691"/>
      <c r="UIO42" s="691"/>
      <c r="UIP42" s="691"/>
      <c r="UIQ42" s="691"/>
      <c r="UIR42" s="691"/>
      <c r="UIS42" s="691"/>
      <c r="UIT42" s="691"/>
      <c r="UIU42" s="691"/>
      <c r="UIV42" s="691"/>
      <c r="UIW42" s="691"/>
      <c r="UIX42" s="691"/>
      <c r="UIY42" s="691"/>
      <c r="UIZ42" s="691"/>
      <c r="UJA42" s="691"/>
      <c r="UJB42" s="691"/>
      <c r="UJC42" s="691"/>
      <c r="UJD42" s="691"/>
      <c r="UJE42" s="691"/>
      <c r="UJF42" s="691"/>
      <c r="UJG42" s="691"/>
      <c r="UJH42" s="691"/>
      <c r="UJI42" s="691"/>
      <c r="UJJ42" s="691"/>
      <c r="UJK42" s="691"/>
      <c r="UJL42" s="691"/>
      <c r="UJM42" s="691"/>
      <c r="UJN42" s="691"/>
      <c r="UJO42" s="691"/>
      <c r="UJP42" s="691"/>
      <c r="UJQ42" s="691"/>
      <c r="UJR42" s="691"/>
      <c r="UJS42" s="691"/>
      <c r="UJT42" s="691"/>
      <c r="UJU42" s="691"/>
      <c r="UJV42" s="691"/>
      <c r="UJW42" s="691"/>
      <c r="UJX42" s="691"/>
      <c r="UJY42" s="691"/>
      <c r="UJZ42" s="691"/>
      <c r="UKA42" s="691"/>
      <c r="UKB42" s="691"/>
      <c r="UKC42" s="691"/>
      <c r="UKD42" s="691"/>
      <c r="UKE42" s="691"/>
      <c r="UKF42" s="691"/>
      <c r="UKG42" s="691"/>
      <c r="UKH42" s="691"/>
      <c r="UKI42" s="691"/>
      <c r="UKJ42" s="691"/>
      <c r="UKK42" s="691"/>
      <c r="UKL42" s="691"/>
      <c r="UKM42" s="691"/>
      <c r="UKN42" s="691"/>
      <c r="UKO42" s="691"/>
      <c r="UKP42" s="691"/>
      <c r="UKQ42" s="691"/>
      <c r="UKR42" s="691"/>
      <c r="UKS42" s="691"/>
      <c r="UKT42" s="691"/>
      <c r="UKU42" s="691"/>
      <c r="UKV42" s="691"/>
      <c r="UKW42" s="691"/>
      <c r="UKX42" s="691"/>
      <c r="UKY42" s="691"/>
      <c r="UKZ42" s="691"/>
      <c r="ULA42" s="691"/>
      <c r="ULB42" s="691"/>
      <c r="ULC42" s="691"/>
      <c r="ULD42" s="691"/>
      <c r="ULE42" s="691"/>
      <c r="ULF42" s="691"/>
      <c r="ULG42" s="691"/>
      <c r="ULH42" s="691"/>
      <c r="ULI42" s="691"/>
      <c r="ULJ42" s="691"/>
      <c r="ULK42" s="691"/>
      <c r="ULL42" s="691"/>
      <c r="ULM42" s="691"/>
      <c r="ULN42" s="691"/>
      <c r="ULO42" s="691"/>
      <c r="ULP42" s="691"/>
      <c r="ULQ42" s="691"/>
      <c r="ULR42" s="691"/>
      <c r="ULS42" s="691"/>
      <c r="ULT42" s="691"/>
      <c r="ULU42" s="691"/>
      <c r="ULV42" s="691"/>
      <c r="ULW42" s="691"/>
      <c r="ULX42" s="691"/>
      <c r="ULY42" s="691"/>
      <c r="ULZ42" s="691"/>
      <c r="UMA42" s="691"/>
      <c r="UMB42" s="691"/>
      <c r="UMC42" s="691"/>
      <c r="UMD42" s="691"/>
      <c r="UME42" s="691"/>
      <c r="UMF42" s="691"/>
      <c r="UMG42" s="691"/>
      <c r="UMH42" s="691"/>
      <c r="UMI42" s="691"/>
      <c r="UMJ42" s="691"/>
      <c r="UMK42" s="691"/>
      <c r="UML42" s="691"/>
      <c r="UMM42" s="691"/>
      <c r="UMN42" s="691"/>
      <c r="UMO42" s="691"/>
      <c r="UMP42" s="691"/>
      <c r="UMQ42" s="691"/>
      <c r="UMR42" s="691"/>
      <c r="UMS42" s="691"/>
      <c r="UMT42" s="691"/>
      <c r="UMU42" s="691"/>
      <c r="UMV42" s="691"/>
      <c r="UMW42" s="691"/>
      <c r="UMX42" s="691"/>
      <c r="UMY42" s="691"/>
      <c r="UMZ42" s="691"/>
      <c r="UNA42" s="691"/>
      <c r="UNB42" s="691"/>
      <c r="UNC42" s="691"/>
      <c r="UND42" s="691"/>
      <c r="UNE42" s="691"/>
      <c r="UNF42" s="691"/>
      <c r="UNG42" s="691"/>
      <c r="UNH42" s="691"/>
      <c r="UNI42" s="691"/>
      <c r="UNJ42" s="691"/>
      <c r="UNK42" s="691"/>
      <c r="UNL42" s="691"/>
      <c r="UNM42" s="691"/>
      <c r="UNN42" s="691"/>
      <c r="UNO42" s="691"/>
      <c r="UNP42" s="691"/>
      <c r="UNQ42" s="691"/>
      <c r="UNR42" s="691"/>
      <c r="UNS42" s="691"/>
      <c r="UNT42" s="691"/>
      <c r="UNU42" s="691"/>
      <c r="UNV42" s="691"/>
      <c r="UNW42" s="691"/>
      <c r="UNX42" s="691"/>
      <c r="UNY42" s="691"/>
      <c r="UNZ42" s="691"/>
      <c r="UOA42" s="691"/>
      <c r="UOB42" s="691"/>
      <c r="UOC42" s="691"/>
      <c r="UOD42" s="691"/>
      <c r="UOE42" s="691"/>
      <c r="UOF42" s="691"/>
      <c r="UOG42" s="691"/>
      <c r="UOH42" s="691"/>
      <c r="UOI42" s="691"/>
      <c r="UOJ42" s="691"/>
      <c r="UOK42" s="691"/>
      <c r="UOL42" s="691"/>
      <c r="UOM42" s="691"/>
      <c r="UON42" s="691"/>
      <c r="UOO42" s="691"/>
      <c r="UOP42" s="691"/>
      <c r="UOQ42" s="691"/>
      <c r="UOR42" s="691"/>
      <c r="UOS42" s="691"/>
      <c r="UOT42" s="691"/>
      <c r="UOU42" s="691"/>
      <c r="UOV42" s="691"/>
      <c r="UOW42" s="691"/>
      <c r="UOX42" s="691"/>
      <c r="UOY42" s="691"/>
      <c r="UOZ42" s="691"/>
      <c r="UPA42" s="691"/>
      <c r="UPB42" s="691"/>
      <c r="UPC42" s="691"/>
      <c r="UPD42" s="691"/>
      <c r="UPE42" s="691"/>
      <c r="UPF42" s="691"/>
      <c r="UPG42" s="691"/>
      <c r="UPH42" s="691"/>
      <c r="UPI42" s="691"/>
      <c r="UPJ42" s="691"/>
      <c r="UPK42" s="691"/>
      <c r="UPL42" s="691"/>
      <c r="UPM42" s="691"/>
      <c r="UPN42" s="691"/>
      <c r="UPO42" s="691"/>
      <c r="UPP42" s="691"/>
      <c r="UPQ42" s="691"/>
      <c r="UPR42" s="691"/>
      <c r="UPS42" s="691"/>
      <c r="UPT42" s="691"/>
      <c r="UPU42" s="691"/>
      <c r="UPV42" s="691"/>
      <c r="UPW42" s="691"/>
      <c r="UPX42" s="691"/>
      <c r="UPY42" s="691"/>
      <c r="UPZ42" s="691"/>
      <c r="UQA42" s="691"/>
      <c r="UQB42" s="691"/>
      <c r="UQC42" s="691"/>
      <c r="UQD42" s="691"/>
      <c r="UQE42" s="691"/>
      <c r="UQF42" s="691"/>
      <c r="UQG42" s="691"/>
      <c r="UQH42" s="691"/>
      <c r="UQI42" s="691"/>
      <c r="UQJ42" s="691"/>
      <c r="UQK42" s="691"/>
      <c r="UQL42" s="691"/>
      <c r="UQM42" s="691"/>
      <c r="UQN42" s="691"/>
      <c r="UQO42" s="691"/>
      <c r="UQP42" s="691"/>
      <c r="UQQ42" s="691"/>
      <c r="UQR42" s="691"/>
      <c r="UQS42" s="691"/>
      <c r="UQT42" s="691"/>
      <c r="UQU42" s="691"/>
      <c r="UQV42" s="691"/>
      <c r="UQW42" s="691"/>
      <c r="UQX42" s="691"/>
      <c r="UQY42" s="691"/>
      <c r="UQZ42" s="691"/>
      <c r="URA42" s="691"/>
      <c r="URB42" s="691"/>
      <c r="URC42" s="691"/>
      <c r="URD42" s="691"/>
      <c r="URE42" s="691"/>
      <c r="URF42" s="691"/>
      <c r="URG42" s="691"/>
      <c r="URH42" s="691"/>
      <c r="URI42" s="691"/>
      <c r="URJ42" s="691"/>
      <c r="URK42" s="691"/>
      <c r="URL42" s="691"/>
      <c r="URM42" s="691"/>
      <c r="URN42" s="691"/>
      <c r="URO42" s="691"/>
      <c r="URP42" s="691"/>
      <c r="URQ42" s="691"/>
      <c r="URR42" s="691"/>
      <c r="URS42" s="691"/>
      <c r="URT42" s="691"/>
      <c r="URU42" s="691"/>
      <c r="URV42" s="691"/>
      <c r="URW42" s="691"/>
      <c r="URX42" s="691"/>
      <c r="URY42" s="691"/>
      <c r="URZ42" s="691"/>
      <c r="USA42" s="691"/>
      <c r="USB42" s="691"/>
      <c r="USC42" s="691"/>
      <c r="USD42" s="691"/>
      <c r="USE42" s="691"/>
      <c r="USF42" s="691"/>
      <c r="USG42" s="691"/>
      <c r="USH42" s="691"/>
      <c r="USI42" s="691"/>
      <c r="USJ42" s="691"/>
      <c r="USK42" s="691"/>
      <c r="USL42" s="691"/>
      <c r="USM42" s="691"/>
      <c r="USN42" s="691"/>
      <c r="USO42" s="691"/>
      <c r="USP42" s="691"/>
      <c r="USQ42" s="691"/>
      <c r="USR42" s="691"/>
      <c r="USS42" s="691"/>
      <c r="UST42" s="691"/>
      <c r="USU42" s="691"/>
      <c r="USV42" s="691"/>
      <c r="USW42" s="691"/>
      <c r="USX42" s="691"/>
      <c r="USY42" s="691"/>
      <c r="USZ42" s="691"/>
      <c r="UTA42" s="691"/>
      <c r="UTB42" s="691"/>
      <c r="UTC42" s="691"/>
      <c r="UTD42" s="691"/>
      <c r="UTE42" s="691"/>
      <c r="UTF42" s="691"/>
      <c r="UTG42" s="691"/>
      <c r="UTH42" s="691"/>
      <c r="UTI42" s="691"/>
      <c r="UTJ42" s="691"/>
      <c r="UTK42" s="691"/>
      <c r="UTL42" s="691"/>
      <c r="UTM42" s="691"/>
      <c r="UTN42" s="691"/>
      <c r="UTO42" s="691"/>
      <c r="UTP42" s="691"/>
      <c r="UTQ42" s="691"/>
      <c r="UTR42" s="691"/>
      <c r="UTS42" s="691"/>
      <c r="UTT42" s="691"/>
      <c r="UTU42" s="691"/>
      <c r="UTV42" s="691"/>
      <c r="UTW42" s="691"/>
      <c r="UTX42" s="691"/>
      <c r="UTY42" s="691"/>
      <c r="UTZ42" s="691"/>
      <c r="UUA42" s="691"/>
      <c r="UUB42" s="691"/>
      <c r="UUC42" s="691"/>
      <c r="UUD42" s="691"/>
      <c r="UUE42" s="691"/>
      <c r="UUF42" s="691"/>
      <c r="UUG42" s="691"/>
      <c r="UUH42" s="691"/>
      <c r="UUI42" s="691"/>
      <c r="UUJ42" s="691"/>
      <c r="UUK42" s="691"/>
      <c r="UUL42" s="691"/>
      <c r="UUM42" s="691"/>
      <c r="UUN42" s="691"/>
      <c r="UUO42" s="691"/>
      <c r="UUP42" s="691"/>
      <c r="UUQ42" s="691"/>
      <c r="UUR42" s="691"/>
      <c r="UUS42" s="691"/>
      <c r="UUT42" s="691"/>
      <c r="UUU42" s="691"/>
      <c r="UUV42" s="691"/>
      <c r="UUW42" s="691"/>
      <c r="UUX42" s="691"/>
      <c r="UUY42" s="691"/>
      <c r="UUZ42" s="691"/>
      <c r="UVA42" s="691"/>
      <c r="UVB42" s="691"/>
      <c r="UVC42" s="691"/>
      <c r="UVD42" s="691"/>
      <c r="UVE42" s="691"/>
      <c r="UVF42" s="691"/>
      <c r="UVG42" s="691"/>
      <c r="UVH42" s="691"/>
      <c r="UVI42" s="691"/>
      <c r="UVJ42" s="691"/>
      <c r="UVK42" s="691"/>
      <c r="UVL42" s="691"/>
      <c r="UVM42" s="691"/>
      <c r="UVN42" s="691"/>
      <c r="UVO42" s="691"/>
      <c r="UVP42" s="691"/>
      <c r="UVQ42" s="691"/>
      <c r="UVR42" s="691"/>
      <c r="UVS42" s="691"/>
      <c r="UVT42" s="691"/>
      <c r="UVU42" s="691"/>
      <c r="UVV42" s="691"/>
      <c r="UVW42" s="691"/>
      <c r="UVX42" s="691"/>
      <c r="UVY42" s="691"/>
      <c r="UVZ42" s="691"/>
      <c r="UWA42" s="691"/>
      <c r="UWB42" s="691"/>
      <c r="UWC42" s="691"/>
      <c r="UWD42" s="691"/>
      <c r="UWE42" s="691"/>
      <c r="UWF42" s="691"/>
      <c r="UWG42" s="691"/>
      <c r="UWH42" s="691"/>
      <c r="UWI42" s="691"/>
      <c r="UWJ42" s="691"/>
      <c r="UWK42" s="691"/>
      <c r="UWL42" s="691"/>
      <c r="UWM42" s="691"/>
      <c r="UWN42" s="691"/>
      <c r="UWO42" s="691"/>
      <c r="UWP42" s="691"/>
      <c r="UWQ42" s="691"/>
      <c r="UWR42" s="691"/>
      <c r="UWS42" s="691"/>
      <c r="UWT42" s="691"/>
      <c r="UWU42" s="691"/>
      <c r="UWV42" s="691"/>
      <c r="UWW42" s="691"/>
      <c r="UWX42" s="691"/>
      <c r="UWY42" s="691"/>
      <c r="UWZ42" s="691"/>
      <c r="UXA42" s="691"/>
      <c r="UXB42" s="691"/>
      <c r="UXC42" s="691"/>
      <c r="UXD42" s="691"/>
      <c r="UXE42" s="691"/>
      <c r="UXF42" s="691"/>
      <c r="UXG42" s="691"/>
      <c r="UXH42" s="691"/>
      <c r="UXI42" s="691"/>
      <c r="UXJ42" s="691"/>
      <c r="UXK42" s="691"/>
      <c r="UXL42" s="691"/>
      <c r="UXM42" s="691"/>
      <c r="UXN42" s="691"/>
      <c r="UXO42" s="691"/>
      <c r="UXP42" s="691"/>
      <c r="UXQ42" s="691"/>
      <c r="UXR42" s="691"/>
      <c r="UXS42" s="691"/>
      <c r="UXT42" s="691"/>
      <c r="UXU42" s="691"/>
      <c r="UXV42" s="691"/>
      <c r="UXW42" s="691"/>
      <c r="UXX42" s="691"/>
      <c r="UXY42" s="691"/>
      <c r="UXZ42" s="691"/>
      <c r="UYA42" s="691"/>
      <c r="UYB42" s="691"/>
      <c r="UYC42" s="691"/>
      <c r="UYD42" s="691"/>
      <c r="UYE42" s="691"/>
      <c r="UYF42" s="691"/>
      <c r="UYG42" s="691"/>
      <c r="UYH42" s="691"/>
      <c r="UYI42" s="691"/>
      <c r="UYJ42" s="691"/>
      <c r="UYK42" s="691"/>
      <c r="UYL42" s="691"/>
      <c r="UYM42" s="691"/>
      <c r="UYN42" s="691"/>
      <c r="UYO42" s="691"/>
      <c r="UYP42" s="691"/>
      <c r="UYQ42" s="691"/>
      <c r="UYR42" s="691"/>
      <c r="UYS42" s="691"/>
      <c r="UYT42" s="691"/>
      <c r="UYU42" s="691"/>
      <c r="UYV42" s="691"/>
      <c r="UYW42" s="691"/>
      <c r="UYX42" s="691"/>
      <c r="UYY42" s="691"/>
      <c r="UYZ42" s="691"/>
      <c r="UZA42" s="691"/>
      <c r="UZB42" s="691"/>
      <c r="UZC42" s="691"/>
      <c r="UZD42" s="691"/>
      <c r="UZE42" s="691"/>
      <c r="UZF42" s="691"/>
      <c r="UZG42" s="691"/>
      <c r="UZH42" s="691"/>
      <c r="UZI42" s="691"/>
      <c r="UZJ42" s="691"/>
      <c r="UZK42" s="691"/>
      <c r="UZL42" s="691"/>
      <c r="UZM42" s="691"/>
      <c r="UZN42" s="691"/>
      <c r="UZO42" s="691"/>
      <c r="UZP42" s="691"/>
      <c r="UZQ42" s="691"/>
      <c r="UZR42" s="691"/>
      <c r="UZS42" s="691"/>
      <c r="UZT42" s="691"/>
      <c r="UZU42" s="691"/>
      <c r="UZV42" s="691"/>
      <c r="UZW42" s="691"/>
      <c r="UZX42" s="691"/>
      <c r="UZY42" s="691"/>
      <c r="UZZ42" s="691"/>
      <c r="VAA42" s="691"/>
      <c r="VAB42" s="691"/>
      <c r="VAC42" s="691"/>
      <c r="VAD42" s="691"/>
      <c r="VAE42" s="691"/>
      <c r="VAF42" s="691"/>
      <c r="VAG42" s="691"/>
      <c r="VAH42" s="691"/>
      <c r="VAI42" s="691"/>
      <c r="VAJ42" s="691"/>
      <c r="VAK42" s="691"/>
      <c r="VAL42" s="691"/>
      <c r="VAM42" s="691"/>
      <c r="VAN42" s="691"/>
      <c r="VAO42" s="691"/>
      <c r="VAP42" s="691"/>
      <c r="VAQ42" s="691"/>
      <c r="VAR42" s="691"/>
      <c r="VAS42" s="691"/>
      <c r="VAT42" s="691"/>
      <c r="VAU42" s="691"/>
      <c r="VAV42" s="691"/>
      <c r="VAW42" s="691"/>
      <c r="VAX42" s="691"/>
      <c r="VAY42" s="691"/>
      <c r="VAZ42" s="691"/>
      <c r="VBA42" s="691"/>
      <c r="VBB42" s="691"/>
      <c r="VBC42" s="691"/>
      <c r="VBD42" s="691"/>
      <c r="VBE42" s="691"/>
      <c r="VBF42" s="691"/>
      <c r="VBG42" s="691"/>
      <c r="VBH42" s="691"/>
      <c r="VBI42" s="691"/>
      <c r="VBJ42" s="691"/>
      <c r="VBK42" s="691"/>
      <c r="VBL42" s="691"/>
      <c r="VBM42" s="691"/>
      <c r="VBN42" s="691"/>
      <c r="VBO42" s="691"/>
      <c r="VBP42" s="691"/>
      <c r="VBQ42" s="691"/>
      <c r="VBR42" s="691"/>
      <c r="VBS42" s="691"/>
      <c r="VBT42" s="691"/>
      <c r="VBU42" s="691"/>
      <c r="VBV42" s="691"/>
      <c r="VBW42" s="691"/>
      <c r="VBX42" s="691"/>
      <c r="VBY42" s="691"/>
      <c r="VBZ42" s="691"/>
      <c r="VCA42" s="691"/>
      <c r="VCB42" s="691"/>
      <c r="VCC42" s="691"/>
      <c r="VCD42" s="691"/>
      <c r="VCE42" s="691"/>
      <c r="VCF42" s="691"/>
      <c r="VCG42" s="691"/>
      <c r="VCH42" s="691"/>
      <c r="VCI42" s="691"/>
      <c r="VCJ42" s="691"/>
      <c r="VCK42" s="691"/>
      <c r="VCL42" s="691"/>
      <c r="VCM42" s="691"/>
      <c r="VCN42" s="691"/>
      <c r="VCO42" s="691"/>
      <c r="VCP42" s="691"/>
      <c r="VCQ42" s="691"/>
      <c r="VCR42" s="691"/>
      <c r="VCS42" s="691"/>
      <c r="VCT42" s="691"/>
      <c r="VCU42" s="691"/>
      <c r="VCV42" s="691"/>
      <c r="VCW42" s="691"/>
      <c r="VCX42" s="691"/>
      <c r="VCY42" s="691"/>
      <c r="VCZ42" s="691"/>
      <c r="VDA42" s="691"/>
      <c r="VDB42" s="691"/>
      <c r="VDC42" s="691"/>
      <c r="VDD42" s="691"/>
      <c r="VDE42" s="691"/>
      <c r="VDF42" s="691"/>
      <c r="VDG42" s="691"/>
      <c r="VDH42" s="691"/>
      <c r="VDI42" s="691"/>
      <c r="VDJ42" s="691"/>
      <c r="VDK42" s="691"/>
      <c r="VDL42" s="691"/>
      <c r="VDM42" s="691"/>
      <c r="VDN42" s="691"/>
      <c r="VDO42" s="691"/>
      <c r="VDP42" s="691"/>
      <c r="VDQ42" s="691"/>
      <c r="VDR42" s="691"/>
      <c r="VDS42" s="691"/>
      <c r="VDT42" s="691"/>
      <c r="VDU42" s="691"/>
      <c r="VDV42" s="691"/>
      <c r="VDW42" s="691"/>
      <c r="VDX42" s="691"/>
      <c r="VDY42" s="691"/>
      <c r="VDZ42" s="691"/>
      <c r="VEA42" s="691"/>
      <c r="VEB42" s="691"/>
      <c r="VEC42" s="691"/>
      <c r="VED42" s="691"/>
      <c r="VEE42" s="691"/>
      <c r="VEF42" s="691"/>
      <c r="VEG42" s="691"/>
      <c r="VEH42" s="691"/>
      <c r="VEI42" s="691"/>
      <c r="VEJ42" s="691"/>
      <c r="VEK42" s="691"/>
      <c r="VEL42" s="691"/>
      <c r="VEM42" s="691"/>
      <c r="VEN42" s="691"/>
      <c r="VEO42" s="691"/>
      <c r="VEP42" s="691"/>
      <c r="VEQ42" s="691"/>
      <c r="VER42" s="691"/>
      <c r="VES42" s="691"/>
      <c r="VET42" s="691"/>
      <c r="VEU42" s="691"/>
      <c r="VEV42" s="691"/>
      <c r="VEW42" s="691"/>
      <c r="VEX42" s="691"/>
      <c r="VEY42" s="691"/>
      <c r="VEZ42" s="691"/>
      <c r="VFA42" s="691"/>
      <c r="VFB42" s="691"/>
      <c r="VFC42" s="691"/>
      <c r="VFD42" s="691"/>
      <c r="VFE42" s="691"/>
      <c r="VFF42" s="691"/>
      <c r="VFG42" s="691"/>
      <c r="VFH42" s="691"/>
      <c r="VFI42" s="691"/>
      <c r="VFJ42" s="691"/>
      <c r="VFK42" s="691"/>
      <c r="VFL42" s="691"/>
      <c r="VFM42" s="691"/>
      <c r="VFN42" s="691"/>
      <c r="VFO42" s="691"/>
      <c r="VFP42" s="691"/>
      <c r="VFQ42" s="691"/>
      <c r="VFR42" s="691"/>
      <c r="VFS42" s="691"/>
      <c r="VFT42" s="691"/>
      <c r="VFU42" s="691"/>
      <c r="VFV42" s="691"/>
      <c r="VFW42" s="691"/>
      <c r="VFX42" s="691"/>
      <c r="VFY42" s="691"/>
      <c r="VFZ42" s="691"/>
      <c r="VGA42" s="691"/>
      <c r="VGB42" s="691"/>
      <c r="VGC42" s="691"/>
      <c r="VGD42" s="691"/>
      <c r="VGE42" s="691"/>
      <c r="VGF42" s="691"/>
      <c r="VGG42" s="691"/>
      <c r="VGH42" s="691"/>
      <c r="VGI42" s="691"/>
      <c r="VGJ42" s="691"/>
      <c r="VGK42" s="691"/>
      <c r="VGL42" s="691"/>
      <c r="VGM42" s="691"/>
      <c r="VGN42" s="691"/>
      <c r="VGO42" s="691"/>
      <c r="VGP42" s="691"/>
      <c r="VGQ42" s="691"/>
      <c r="VGR42" s="691"/>
      <c r="VGS42" s="691"/>
      <c r="VGT42" s="691"/>
      <c r="VGU42" s="691"/>
      <c r="VGV42" s="691"/>
      <c r="VGW42" s="691"/>
      <c r="VGX42" s="691"/>
      <c r="VGY42" s="691"/>
      <c r="VGZ42" s="691"/>
      <c r="VHA42" s="691"/>
      <c r="VHB42" s="691"/>
      <c r="VHC42" s="691"/>
      <c r="VHD42" s="691"/>
      <c r="VHE42" s="691"/>
      <c r="VHF42" s="691"/>
      <c r="VHG42" s="691"/>
      <c r="VHH42" s="691"/>
      <c r="VHI42" s="691"/>
      <c r="VHJ42" s="691"/>
      <c r="VHK42" s="691"/>
      <c r="VHL42" s="691"/>
      <c r="VHM42" s="691"/>
      <c r="VHN42" s="691"/>
      <c r="VHO42" s="691"/>
      <c r="VHP42" s="691"/>
      <c r="VHQ42" s="691"/>
      <c r="VHR42" s="691"/>
      <c r="VHS42" s="691"/>
      <c r="VHT42" s="691"/>
      <c r="VHU42" s="691"/>
      <c r="VHV42" s="691"/>
      <c r="VHW42" s="691"/>
      <c r="VHX42" s="691"/>
      <c r="VHY42" s="691"/>
      <c r="VHZ42" s="691"/>
      <c r="VIA42" s="691"/>
      <c r="VIB42" s="691"/>
      <c r="VIC42" s="691"/>
      <c r="VID42" s="691"/>
      <c r="VIE42" s="691"/>
      <c r="VIF42" s="691"/>
      <c r="VIG42" s="691"/>
      <c r="VIH42" s="691"/>
      <c r="VII42" s="691"/>
      <c r="VIJ42" s="691"/>
      <c r="VIK42" s="691"/>
      <c r="VIL42" s="691"/>
      <c r="VIM42" s="691"/>
      <c r="VIN42" s="691"/>
      <c r="VIO42" s="691"/>
      <c r="VIP42" s="691"/>
      <c r="VIQ42" s="691"/>
      <c r="VIR42" s="691"/>
      <c r="VIS42" s="691"/>
      <c r="VIT42" s="691"/>
      <c r="VIU42" s="691"/>
      <c r="VIV42" s="691"/>
      <c r="VIW42" s="691"/>
      <c r="VIX42" s="691"/>
      <c r="VIY42" s="691"/>
      <c r="VIZ42" s="691"/>
      <c r="VJA42" s="691"/>
      <c r="VJB42" s="691"/>
      <c r="VJC42" s="691"/>
      <c r="VJD42" s="691"/>
      <c r="VJE42" s="691"/>
      <c r="VJF42" s="691"/>
      <c r="VJG42" s="691"/>
      <c r="VJH42" s="691"/>
      <c r="VJI42" s="691"/>
      <c r="VJJ42" s="691"/>
      <c r="VJK42" s="691"/>
      <c r="VJL42" s="691"/>
      <c r="VJM42" s="691"/>
      <c r="VJN42" s="691"/>
      <c r="VJO42" s="691"/>
      <c r="VJP42" s="691"/>
      <c r="VJQ42" s="691"/>
      <c r="VJR42" s="691"/>
      <c r="VJS42" s="691"/>
      <c r="VJT42" s="691"/>
      <c r="VJU42" s="691"/>
      <c r="VJV42" s="691"/>
      <c r="VJW42" s="691"/>
      <c r="VJX42" s="691"/>
      <c r="VJY42" s="691"/>
      <c r="VJZ42" s="691"/>
      <c r="VKA42" s="691"/>
      <c r="VKB42" s="691"/>
      <c r="VKC42" s="691"/>
      <c r="VKD42" s="691"/>
      <c r="VKE42" s="691"/>
      <c r="VKF42" s="691"/>
      <c r="VKG42" s="691"/>
      <c r="VKH42" s="691"/>
      <c r="VKI42" s="691"/>
      <c r="VKJ42" s="691"/>
      <c r="VKK42" s="691"/>
      <c r="VKL42" s="691"/>
      <c r="VKM42" s="691"/>
      <c r="VKN42" s="691"/>
      <c r="VKO42" s="691"/>
      <c r="VKP42" s="691"/>
      <c r="VKQ42" s="691"/>
      <c r="VKR42" s="691"/>
      <c r="VKS42" s="691"/>
      <c r="VKT42" s="691"/>
      <c r="VKU42" s="691"/>
      <c r="VKV42" s="691"/>
      <c r="VKW42" s="691"/>
      <c r="VKX42" s="691"/>
      <c r="VKY42" s="691"/>
      <c r="VKZ42" s="691"/>
      <c r="VLA42" s="691"/>
      <c r="VLB42" s="691"/>
      <c r="VLC42" s="691"/>
      <c r="VLD42" s="691"/>
      <c r="VLE42" s="691"/>
      <c r="VLF42" s="691"/>
      <c r="VLG42" s="691"/>
      <c r="VLH42" s="691"/>
      <c r="VLI42" s="691"/>
      <c r="VLJ42" s="691"/>
      <c r="VLK42" s="691"/>
      <c r="VLL42" s="691"/>
      <c r="VLM42" s="691"/>
      <c r="VLN42" s="691"/>
      <c r="VLO42" s="691"/>
      <c r="VLP42" s="691"/>
      <c r="VLQ42" s="691"/>
      <c r="VLR42" s="691"/>
      <c r="VLS42" s="691"/>
      <c r="VLT42" s="691"/>
      <c r="VLU42" s="691"/>
      <c r="VLV42" s="691"/>
      <c r="VLW42" s="691"/>
      <c r="VLX42" s="691"/>
      <c r="VLY42" s="691"/>
      <c r="VLZ42" s="691"/>
      <c r="VMA42" s="691"/>
      <c r="VMB42" s="691"/>
      <c r="VMC42" s="691"/>
      <c r="VMD42" s="691"/>
      <c r="VME42" s="691"/>
      <c r="VMF42" s="691"/>
      <c r="VMG42" s="691"/>
      <c r="VMH42" s="691"/>
      <c r="VMI42" s="691"/>
      <c r="VMJ42" s="691"/>
      <c r="VMK42" s="691"/>
      <c r="VML42" s="691"/>
      <c r="VMM42" s="691"/>
      <c r="VMN42" s="691"/>
      <c r="VMO42" s="691"/>
      <c r="VMP42" s="691"/>
      <c r="VMQ42" s="691"/>
      <c r="VMR42" s="691"/>
      <c r="VMS42" s="691"/>
      <c r="VMT42" s="691"/>
      <c r="VMU42" s="691"/>
      <c r="VMV42" s="691"/>
      <c r="VMW42" s="691"/>
      <c r="VMX42" s="691"/>
      <c r="VMY42" s="691"/>
      <c r="VMZ42" s="691"/>
      <c r="VNA42" s="691"/>
      <c r="VNB42" s="691"/>
      <c r="VNC42" s="691"/>
      <c r="VND42" s="691"/>
      <c r="VNE42" s="691"/>
      <c r="VNF42" s="691"/>
      <c r="VNG42" s="691"/>
      <c r="VNH42" s="691"/>
      <c r="VNI42" s="691"/>
      <c r="VNJ42" s="691"/>
      <c r="VNK42" s="691"/>
      <c r="VNL42" s="691"/>
      <c r="VNM42" s="691"/>
      <c r="VNN42" s="691"/>
      <c r="VNO42" s="691"/>
      <c r="VNP42" s="691"/>
      <c r="VNQ42" s="691"/>
      <c r="VNR42" s="691"/>
      <c r="VNS42" s="691"/>
      <c r="VNT42" s="691"/>
      <c r="VNU42" s="691"/>
      <c r="VNV42" s="691"/>
      <c r="VNW42" s="691"/>
      <c r="VNX42" s="691"/>
      <c r="VNY42" s="691"/>
      <c r="VNZ42" s="691"/>
      <c r="VOA42" s="691"/>
      <c r="VOB42" s="691"/>
      <c r="VOC42" s="691"/>
      <c r="VOD42" s="691"/>
      <c r="VOE42" s="691"/>
      <c r="VOF42" s="691"/>
      <c r="VOG42" s="691"/>
      <c r="VOH42" s="691"/>
      <c r="VOI42" s="691"/>
      <c r="VOJ42" s="691"/>
      <c r="VOK42" s="691"/>
      <c r="VOL42" s="691"/>
      <c r="VOM42" s="691"/>
      <c r="VON42" s="691"/>
      <c r="VOO42" s="691"/>
      <c r="VOP42" s="691"/>
      <c r="VOQ42" s="691"/>
      <c r="VOR42" s="691"/>
      <c r="VOS42" s="691"/>
      <c r="VOT42" s="691"/>
      <c r="VOU42" s="691"/>
      <c r="VOV42" s="691"/>
      <c r="VOW42" s="691"/>
      <c r="VOX42" s="691"/>
      <c r="VOY42" s="691"/>
      <c r="VOZ42" s="691"/>
      <c r="VPA42" s="691"/>
      <c r="VPB42" s="691"/>
      <c r="VPC42" s="691"/>
      <c r="VPD42" s="691"/>
      <c r="VPE42" s="691"/>
      <c r="VPF42" s="691"/>
      <c r="VPG42" s="691"/>
      <c r="VPH42" s="691"/>
      <c r="VPI42" s="691"/>
      <c r="VPJ42" s="691"/>
      <c r="VPK42" s="691"/>
      <c r="VPL42" s="691"/>
      <c r="VPM42" s="691"/>
      <c r="VPN42" s="691"/>
      <c r="VPO42" s="691"/>
      <c r="VPP42" s="691"/>
      <c r="VPQ42" s="691"/>
      <c r="VPR42" s="691"/>
      <c r="VPS42" s="691"/>
      <c r="VPT42" s="691"/>
      <c r="VPU42" s="691"/>
      <c r="VPV42" s="691"/>
      <c r="VPW42" s="691"/>
      <c r="VPX42" s="691"/>
      <c r="VPY42" s="691"/>
      <c r="VPZ42" s="691"/>
      <c r="VQA42" s="691"/>
      <c r="VQB42" s="691"/>
      <c r="VQC42" s="691"/>
      <c r="VQD42" s="691"/>
      <c r="VQE42" s="691"/>
      <c r="VQF42" s="691"/>
      <c r="VQG42" s="691"/>
      <c r="VQH42" s="691"/>
      <c r="VQI42" s="691"/>
      <c r="VQJ42" s="691"/>
      <c r="VQK42" s="691"/>
      <c r="VQL42" s="691"/>
      <c r="VQM42" s="691"/>
      <c r="VQN42" s="691"/>
      <c r="VQO42" s="691"/>
      <c r="VQP42" s="691"/>
      <c r="VQQ42" s="691"/>
      <c r="VQR42" s="691"/>
      <c r="VQS42" s="691"/>
      <c r="VQT42" s="691"/>
      <c r="VQU42" s="691"/>
      <c r="VQV42" s="691"/>
      <c r="VQW42" s="691"/>
      <c r="VQX42" s="691"/>
      <c r="VQY42" s="691"/>
      <c r="VQZ42" s="691"/>
      <c r="VRA42" s="691"/>
      <c r="VRB42" s="691"/>
      <c r="VRC42" s="691"/>
      <c r="VRD42" s="691"/>
      <c r="VRE42" s="691"/>
      <c r="VRF42" s="691"/>
      <c r="VRG42" s="691"/>
      <c r="VRH42" s="691"/>
      <c r="VRI42" s="691"/>
      <c r="VRJ42" s="691"/>
      <c r="VRK42" s="691"/>
      <c r="VRL42" s="691"/>
      <c r="VRM42" s="691"/>
      <c r="VRN42" s="691"/>
      <c r="VRO42" s="691"/>
      <c r="VRP42" s="691"/>
      <c r="VRQ42" s="691"/>
      <c r="VRR42" s="691"/>
      <c r="VRS42" s="691"/>
      <c r="VRT42" s="691"/>
      <c r="VRU42" s="691"/>
      <c r="VRV42" s="691"/>
      <c r="VRW42" s="691"/>
      <c r="VRX42" s="691"/>
      <c r="VRY42" s="691"/>
      <c r="VRZ42" s="691"/>
      <c r="VSA42" s="691"/>
      <c r="VSB42" s="691"/>
      <c r="VSC42" s="691"/>
      <c r="VSD42" s="691"/>
      <c r="VSE42" s="691"/>
      <c r="VSF42" s="691"/>
      <c r="VSG42" s="691"/>
      <c r="VSH42" s="691"/>
      <c r="VSI42" s="691"/>
      <c r="VSJ42" s="691"/>
      <c r="VSK42" s="691"/>
      <c r="VSL42" s="691"/>
      <c r="VSM42" s="691"/>
      <c r="VSN42" s="691"/>
      <c r="VSO42" s="691"/>
      <c r="VSP42" s="691"/>
      <c r="VSQ42" s="691"/>
      <c r="VSR42" s="691"/>
      <c r="VSS42" s="691"/>
      <c r="VST42" s="691"/>
      <c r="VSU42" s="691"/>
      <c r="VSV42" s="691"/>
      <c r="VSW42" s="691"/>
      <c r="VSX42" s="691"/>
      <c r="VSY42" s="691"/>
      <c r="VSZ42" s="691"/>
      <c r="VTA42" s="691"/>
      <c r="VTB42" s="691"/>
      <c r="VTC42" s="691"/>
      <c r="VTD42" s="691"/>
      <c r="VTE42" s="691"/>
      <c r="VTF42" s="691"/>
      <c r="VTG42" s="691"/>
      <c r="VTH42" s="691"/>
      <c r="VTI42" s="691"/>
      <c r="VTJ42" s="691"/>
      <c r="VTK42" s="691"/>
      <c r="VTL42" s="691"/>
      <c r="VTM42" s="691"/>
      <c r="VTN42" s="691"/>
      <c r="VTO42" s="691"/>
      <c r="VTP42" s="691"/>
      <c r="VTQ42" s="691"/>
      <c r="VTR42" s="691"/>
      <c r="VTS42" s="691"/>
      <c r="VTT42" s="691"/>
      <c r="VTU42" s="691"/>
      <c r="VTV42" s="691"/>
      <c r="VTW42" s="691"/>
      <c r="VTX42" s="691"/>
      <c r="VTY42" s="691"/>
      <c r="VTZ42" s="691"/>
      <c r="VUA42" s="691"/>
      <c r="VUB42" s="691"/>
      <c r="VUC42" s="691"/>
      <c r="VUD42" s="691"/>
      <c r="VUE42" s="691"/>
      <c r="VUF42" s="691"/>
      <c r="VUG42" s="691"/>
      <c r="VUH42" s="691"/>
      <c r="VUI42" s="691"/>
      <c r="VUJ42" s="691"/>
      <c r="VUK42" s="691"/>
      <c r="VUL42" s="691"/>
      <c r="VUM42" s="691"/>
      <c r="VUN42" s="691"/>
      <c r="VUO42" s="691"/>
      <c r="VUP42" s="691"/>
      <c r="VUQ42" s="691"/>
      <c r="VUR42" s="691"/>
      <c r="VUS42" s="691"/>
      <c r="VUT42" s="691"/>
      <c r="VUU42" s="691"/>
      <c r="VUV42" s="691"/>
      <c r="VUW42" s="691"/>
      <c r="VUX42" s="691"/>
      <c r="VUY42" s="691"/>
      <c r="VUZ42" s="691"/>
      <c r="VVA42" s="691"/>
      <c r="VVB42" s="691"/>
      <c r="VVC42" s="691"/>
      <c r="VVD42" s="691"/>
      <c r="VVE42" s="691"/>
      <c r="VVF42" s="691"/>
      <c r="VVG42" s="691"/>
      <c r="VVH42" s="691"/>
      <c r="VVI42" s="691"/>
      <c r="VVJ42" s="691"/>
      <c r="VVK42" s="691"/>
      <c r="VVL42" s="691"/>
      <c r="VVM42" s="691"/>
      <c r="VVN42" s="691"/>
      <c r="VVO42" s="691"/>
      <c r="VVP42" s="691"/>
      <c r="VVQ42" s="691"/>
      <c r="VVR42" s="691"/>
      <c r="VVS42" s="691"/>
      <c r="VVT42" s="691"/>
      <c r="VVU42" s="691"/>
      <c r="VVV42" s="691"/>
      <c r="VVW42" s="691"/>
      <c r="VVX42" s="691"/>
      <c r="VVY42" s="691"/>
      <c r="VVZ42" s="691"/>
      <c r="VWA42" s="691"/>
      <c r="VWB42" s="691"/>
      <c r="VWC42" s="691"/>
      <c r="VWD42" s="691"/>
      <c r="VWE42" s="691"/>
      <c r="VWF42" s="691"/>
      <c r="VWG42" s="691"/>
      <c r="VWH42" s="691"/>
      <c r="VWI42" s="691"/>
      <c r="VWJ42" s="691"/>
      <c r="VWK42" s="691"/>
      <c r="VWL42" s="691"/>
      <c r="VWM42" s="691"/>
      <c r="VWN42" s="691"/>
      <c r="VWO42" s="691"/>
      <c r="VWP42" s="691"/>
      <c r="VWQ42" s="691"/>
      <c r="VWR42" s="691"/>
      <c r="VWS42" s="691"/>
      <c r="VWT42" s="691"/>
      <c r="VWU42" s="691"/>
      <c r="VWV42" s="691"/>
      <c r="VWW42" s="691"/>
      <c r="VWX42" s="691"/>
      <c r="VWY42" s="691"/>
      <c r="VWZ42" s="691"/>
      <c r="VXA42" s="691"/>
      <c r="VXB42" s="691"/>
      <c r="VXC42" s="691"/>
      <c r="VXD42" s="691"/>
      <c r="VXE42" s="691"/>
      <c r="VXF42" s="691"/>
      <c r="VXG42" s="691"/>
      <c r="VXH42" s="691"/>
      <c r="VXI42" s="691"/>
      <c r="VXJ42" s="691"/>
      <c r="VXK42" s="691"/>
      <c r="VXL42" s="691"/>
      <c r="VXM42" s="691"/>
      <c r="VXN42" s="691"/>
      <c r="VXO42" s="691"/>
      <c r="VXP42" s="691"/>
      <c r="VXQ42" s="691"/>
      <c r="VXR42" s="691"/>
      <c r="VXS42" s="691"/>
      <c r="VXT42" s="691"/>
      <c r="VXU42" s="691"/>
      <c r="VXV42" s="691"/>
      <c r="VXW42" s="691"/>
      <c r="VXX42" s="691"/>
      <c r="VXY42" s="691"/>
      <c r="VXZ42" s="691"/>
      <c r="VYA42" s="691"/>
      <c r="VYB42" s="691"/>
      <c r="VYC42" s="691"/>
      <c r="VYD42" s="691"/>
      <c r="VYE42" s="691"/>
      <c r="VYF42" s="691"/>
      <c r="VYG42" s="691"/>
      <c r="VYH42" s="691"/>
      <c r="VYI42" s="691"/>
      <c r="VYJ42" s="691"/>
      <c r="VYK42" s="691"/>
      <c r="VYL42" s="691"/>
      <c r="VYM42" s="691"/>
      <c r="VYN42" s="691"/>
      <c r="VYO42" s="691"/>
      <c r="VYP42" s="691"/>
      <c r="VYQ42" s="691"/>
      <c r="VYR42" s="691"/>
      <c r="VYS42" s="691"/>
      <c r="VYT42" s="691"/>
      <c r="VYU42" s="691"/>
      <c r="VYV42" s="691"/>
      <c r="VYW42" s="691"/>
      <c r="VYX42" s="691"/>
      <c r="VYY42" s="691"/>
      <c r="VYZ42" s="691"/>
      <c r="VZA42" s="691"/>
      <c r="VZB42" s="691"/>
      <c r="VZC42" s="691"/>
      <c r="VZD42" s="691"/>
      <c r="VZE42" s="691"/>
      <c r="VZF42" s="691"/>
      <c r="VZG42" s="691"/>
      <c r="VZH42" s="691"/>
      <c r="VZI42" s="691"/>
      <c r="VZJ42" s="691"/>
      <c r="VZK42" s="691"/>
      <c r="VZL42" s="691"/>
      <c r="VZM42" s="691"/>
      <c r="VZN42" s="691"/>
      <c r="VZO42" s="691"/>
      <c r="VZP42" s="691"/>
      <c r="VZQ42" s="691"/>
      <c r="VZR42" s="691"/>
      <c r="VZS42" s="691"/>
      <c r="VZT42" s="691"/>
      <c r="VZU42" s="691"/>
      <c r="VZV42" s="691"/>
      <c r="VZW42" s="691"/>
      <c r="VZX42" s="691"/>
      <c r="VZY42" s="691"/>
      <c r="VZZ42" s="691"/>
      <c r="WAA42" s="691"/>
      <c r="WAB42" s="691"/>
      <c r="WAC42" s="691"/>
      <c r="WAD42" s="691"/>
      <c r="WAE42" s="691"/>
      <c r="WAF42" s="691"/>
      <c r="WAG42" s="691"/>
      <c r="WAH42" s="691"/>
      <c r="WAI42" s="691"/>
      <c r="WAJ42" s="691"/>
      <c r="WAK42" s="691"/>
      <c r="WAL42" s="691"/>
      <c r="WAM42" s="691"/>
      <c r="WAN42" s="691"/>
      <c r="WAO42" s="691"/>
      <c r="WAP42" s="691"/>
      <c r="WAQ42" s="691"/>
      <c r="WAR42" s="691"/>
      <c r="WAS42" s="691"/>
      <c r="WAT42" s="691"/>
      <c r="WAU42" s="691"/>
      <c r="WAV42" s="691"/>
      <c r="WAW42" s="691"/>
      <c r="WAX42" s="691"/>
      <c r="WAY42" s="691"/>
      <c r="WAZ42" s="691"/>
      <c r="WBA42" s="691"/>
      <c r="WBB42" s="691"/>
      <c r="WBC42" s="691"/>
      <c r="WBD42" s="691"/>
      <c r="WBE42" s="691"/>
      <c r="WBF42" s="691"/>
      <c r="WBG42" s="691"/>
      <c r="WBH42" s="691"/>
      <c r="WBI42" s="691"/>
      <c r="WBJ42" s="691"/>
      <c r="WBK42" s="691"/>
      <c r="WBL42" s="691"/>
      <c r="WBM42" s="691"/>
      <c r="WBN42" s="691"/>
      <c r="WBO42" s="691"/>
      <c r="WBP42" s="691"/>
      <c r="WBQ42" s="691"/>
      <c r="WBR42" s="691"/>
      <c r="WBS42" s="691"/>
      <c r="WBT42" s="691"/>
      <c r="WBU42" s="691"/>
      <c r="WBV42" s="691"/>
      <c r="WBW42" s="691"/>
      <c r="WBX42" s="691"/>
      <c r="WBY42" s="691"/>
      <c r="WBZ42" s="691"/>
      <c r="WCA42" s="691"/>
      <c r="WCB42" s="691"/>
      <c r="WCC42" s="691"/>
      <c r="WCD42" s="691"/>
      <c r="WCE42" s="691"/>
      <c r="WCF42" s="691"/>
      <c r="WCG42" s="691"/>
      <c r="WCH42" s="691"/>
      <c r="WCI42" s="691"/>
      <c r="WCJ42" s="691"/>
      <c r="WCK42" s="691"/>
      <c r="WCL42" s="691"/>
      <c r="WCM42" s="691"/>
      <c r="WCN42" s="691"/>
      <c r="WCO42" s="691"/>
      <c r="WCP42" s="691"/>
      <c r="WCQ42" s="691"/>
      <c r="WCR42" s="691"/>
      <c r="WCS42" s="691"/>
      <c r="WCT42" s="691"/>
      <c r="WCU42" s="691"/>
      <c r="WCV42" s="691"/>
      <c r="WCW42" s="691"/>
      <c r="WCX42" s="691"/>
      <c r="WCY42" s="691"/>
      <c r="WCZ42" s="691"/>
      <c r="WDA42" s="691"/>
      <c r="WDB42" s="691"/>
      <c r="WDC42" s="691"/>
      <c r="WDD42" s="691"/>
      <c r="WDE42" s="691"/>
      <c r="WDF42" s="691"/>
      <c r="WDG42" s="691"/>
      <c r="WDH42" s="691"/>
      <c r="WDI42" s="691"/>
      <c r="WDJ42" s="691"/>
      <c r="WDK42" s="691"/>
      <c r="WDL42" s="691"/>
      <c r="WDM42" s="691"/>
      <c r="WDN42" s="691"/>
      <c r="WDO42" s="691"/>
      <c r="WDP42" s="691"/>
      <c r="WDQ42" s="691"/>
      <c r="WDR42" s="691"/>
      <c r="WDS42" s="691"/>
      <c r="WDT42" s="691"/>
      <c r="WDU42" s="691"/>
      <c r="WDV42" s="691"/>
      <c r="WDW42" s="691"/>
      <c r="WDX42" s="691"/>
      <c r="WDY42" s="691"/>
      <c r="WDZ42" s="691"/>
      <c r="WEA42" s="691"/>
      <c r="WEB42" s="691"/>
      <c r="WEC42" s="691"/>
      <c r="WED42" s="691"/>
      <c r="WEE42" s="691"/>
      <c r="WEF42" s="691"/>
      <c r="WEG42" s="691"/>
      <c r="WEH42" s="691"/>
      <c r="WEI42" s="691"/>
      <c r="WEJ42" s="691"/>
      <c r="WEK42" s="691"/>
      <c r="WEL42" s="691"/>
      <c r="WEM42" s="691"/>
      <c r="WEN42" s="691"/>
      <c r="WEO42" s="691"/>
      <c r="WEP42" s="691"/>
      <c r="WEQ42" s="691"/>
      <c r="WER42" s="691"/>
      <c r="WES42" s="691"/>
      <c r="WET42" s="691"/>
      <c r="WEU42" s="691"/>
      <c r="WEV42" s="691"/>
      <c r="WEW42" s="691"/>
      <c r="WEX42" s="691"/>
      <c r="WEY42" s="691"/>
      <c r="WEZ42" s="691"/>
      <c r="WFA42" s="691"/>
      <c r="WFB42" s="691"/>
      <c r="WFC42" s="691"/>
      <c r="WFD42" s="691"/>
      <c r="WFE42" s="691"/>
      <c r="WFF42" s="691"/>
      <c r="WFG42" s="691"/>
      <c r="WFH42" s="691"/>
      <c r="WFI42" s="691"/>
      <c r="WFJ42" s="691"/>
      <c r="WFK42" s="691"/>
      <c r="WFL42" s="691"/>
      <c r="WFM42" s="691"/>
      <c r="WFN42" s="691"/>
      <c r="WFO42" s="691"/>
      <c r="WFP42" s="691"/>
      <c r="WFQ42" s="691"/>
      <c r="WFR42" s="691"/>
      <c r="WFS42" s="691"/>
      <c r="WFT42" s="691"/>
      <c r="WFU42" s="691"/>
      <c r="WFV42" s="691"/>
      <c r="WFW42" s="691"/>
      <c r="WFX42" s="691"/>
      <c r="WFY42" s="691"/>
      <c r="WFZ42" s="691"/>
      <c r="WGA42" s="691"/>
      <c r="WGB42" s="691"/>
      <c r="WGC42" s="691"/>
      <c r="WGD42" s="691"/>
      <c r="WGE42" s="691"/>
      <c r="WGF42" s="691"/>
      <c r="WGG42" s="691"/>
      <c r="WGH42" s="691"/>
      <c r="WGI42" s="691"/>
      <c r="WGJ42" s="691"/>
      <c r="WGK42" s="691"/>
      <c r="WGL42" s="691"/>
      <c r="WGM42" s="691"/>
      <c r="WGN42" s="691"/>
      <c r="WGO42" s="691"/>
      <c r="WGP42" s="691"/>
      <c r="WGQ42" s="691"/>
      <c r="WGR42" s="691"/>
      <c r="WGS42" s="691"/>
      <c r="WGT42" s="691"/>
      <c r="WGU42" s="691"/>
      <c r="WGV42" s="691"/>
      <c r="WGW42" s="691"/>
      <c r="WGX42" s="691"/>
      <c r="WGY42" s="691"/>
      <c r="WGZ42" s="691"/>
      <c r="WHA42" s="691"/>
      <c r="WHB42" s="691"/>
      <c r="WHC42" s="691"/>
      <c r="WHD42" s="691"/>
      <c r="WHE42" s="691"/>
      <c r="WHF42" s="691"/>
      <c r="WHG42" s="691"/>
      <c r="WHH42" s="691"/>
      <c r="WHI42" s="691"/>
      <c r="WHJ42" s="691"/>
      <c r="WHK42" s="691"/>
      <c r="WHL42" s="691"/>
      <c r="WHM42" s="691"/>
      <c r="WHN42" s="691"/>
      <c r="WHO42" s="691"/>
      <c r="WHP42" s="691"/>
      <c r="WHQ42" s="691"/>
      <c r="WHR42" s="691"/>
      <c r="WHS42" s="691"/>
      <c r="WHT42" s="691"/>
      <c r="WHU42" s="691"/>
      <c r="WHV42" s="691"/>
      <c r="WHW42" s="691"/>
      <c r="WHX42" s="691"/>
      <c r="WHY42" s="691"/>
      <c r="WHZ42" s="691"/>
      <c r="WIA42" s="691"/>
      <c r="WIB42" s="691"/>
      <c r="WIC42" s="691"/>
      <c r="WID42" s="691"/>
      <c r="WIE42" s="691"/>
      <c r="WIF42" s="691"/>
      <c r="WIG42" s="691"/>
      <c r="WIH42" s="691"/>
      <c r="WII42" s="691"/>
      <c r="WIJ42" s="691"/>
      <c r="WIK42" s="691"/>
      <c r="WIL42" s="691"/>
      <c r="WIM42" s="691"/>
      <c r="WIN42" s="691"/>
      <c r="WIO42" s="691"/>
      <c r="WIP42" s="691"/>
      <c r="WIQ42" s="691"/>
      <c r="WIR42" s="691"/>
      <c r="WIS42" s="691"/>
      <c r="WIT42" s="691"/>
      <c r="WIU42" s="691"/>
      <c r="WIV42" s="691"/>
      <c r="WIW42" s="691"/>
      <c r="WIX42" s="691"/>
      <c r="WIY42" s="691"/>
      <c r="WIZ42" s="691"/>
      <c r="WJA42" s="691"/>
      <c r="WJB42" s="691"/>
      <c r="WJC42" s="691"/>
      <c r="WJD42" s="691"/>
      <c r="WJE42" s="691"/>
      <c r="WJF42" s="691"/>
      <c r="WJG42" s="691"/>
      <c r="WJH42" s="691"/>
      <c r="WJI42" s="691"/>
      <c r="WJJ42" s="691"/>
      <c r="WJK42" s="691"/>
      <c r="WJL42" s="691"/>
      <c r="WJM42" s="691"/>
      <c r="WJN42" s="691"/>
      <c r="WJO42" s="691"/>
      <c r="WJP42" s="691"/>
      <c r="WJQ42" s="691"/>
      <c r="WJR42" s="691"/>
      <c r="WJS42" s="691"/>
      <c r="WJT42" s="691"/>
      <c r="WJU42" s="691"/>
      <c r="WJV42" s="691"/>
      <c r="WJW42" s="691"/>
      <c r="WJX42" s="691"/>
      <c r="WJY42" s="691"/>
      <c r="WJZ42" s="691"/>
      <c r="WKA42" s="691"/>
      <c r="WKB42" s="691"/>
      <c r="WKC42" s="691"/>
      <c r="WKD42" s="691"/>
      <c r="WKE42" s="691"/>
      <c r="WKF42" s="691"/>
      <c r="WKG42" s="691"/>
      <c r="WKH42" s="691"/>
      <c r="WKI42" s="691"/>
      <c r="WKJ42" s="691"/>
      <c r="WKK42" s="691"/>
      <c r="WKL42" s="691"/>
      <c r="WKM42" s="691"/>
      <c r="WKN42" s="691"/>
      <c r="WKO42" s="691"/>
      <c r="WKP42" s="691"/>
      <c r="WKQ42" s="691"/>
      <c r="WKR42" s="691"/>
      <c r="WKS42" s="691"/>
      <c r="WKT42" s="691"/>
      <c r="WKU42" s="691"/>
      <c r="WKV42" s="691"/>
      <c r="WKW42" s="691"/>
      <c r="WKX42" s="691"/>
      <c r="WKY42" s="691"/>
      <c r="WKZ42" s="691"/>
      <c r="WLA42" s="691"/>
      <c r="WLB42" s="691"/>
      <c r="WLC42" s="691"/>
      <c r="WLD42" s="691"/>
      <c r="WLE42" s="691"/>
      <c r="WLF42" s="691"/>
      <c r="WLG42" s="691"/>
      <c r="WLH42" s="691"/>
      <c r="WLI42" s="691"/>
      <c r="WLJ42" s="691"/>
      <c r="WLK42" s="691"/>
      <c r="WLL42" s="691"/>
      <c r="WLM42" s="691"/>
      <c r="WLN42" s="691"/>
      <c r="WLO42" s="691"/>
      <c r="WLP42" s="691"/>
      <c r="WLQ42" s="691"/>
      <c r="WLR42" s="691"/>
      <c r="WLS42" s="691"/>
      <c r="WLT42" s="691"/>
      <c r="WLU42" s="691"/>
      <c r="WLV42" s="691"/>
      <c r="WLW42" s="691"/>
      <c r="WLX42" s="691"/>
      <c r="WLY42" s="691"/>
      <c r="WLZ42" s="691"/>
      <c r="WMA42" s="691"/>
      <c r="WMB42" s="691"/>
      <c r="WMC42" s="691"/>
      <c r="WMD42" s="691"/>
      <c r="WME42" s="691"/>
      <c r="WMF42" s="691"/>
      <c r="WMG42" s="691"/>
      <c r="WMH42" s="691"/>
      <c r="WMI42" s="691"/>
      <c r="WMJ42" s="691"/>
      <c r="WMK42" s="691"/>
      <c r="WML42" s="691"/>
      <c r="WMM42" s="691"/>
      <c r="WMN42" s="691"/>
      <c r="WMO42" s="691"/>
      <c r="WMP42" s="691"/>
      <c r="WMQ42" s="691"/>
      <c r="WMR42" s="691"/>
      <c r="WMS42" s="691"/>
      <c r="WMT42" s="691"/>
      <c r="WMU42" s="691"/>
      <c r="WMV42" s="691"/>
      <c r="WMW42" s="691"/>
      <c r="WMX42" s="691"/>
      <c r="WMY42" s="691"/>
      <c r="WMZ42" s="691"/>
      <c r="WNA42" s="691"/>
      <c r="WNB42" s="691"/>
      <c r="WNC42" s="691"/>
      <c r="WND42" s="691"/>
      <c r="WNE42" s="691"/>
      <c r="WNF42" s="691"/>
      <c r="WNG42" s="691"/>
      <c r="WNH42" s="691"/>
      <c r="WNI42" s="691"/>
      <c r="WNJ42" s="691"/>
      <c r="WNK42" s="691"/>
      <c r="WNL42" s="691"/>
      <c r="WNM42" s="691"/>
      <c r="WNN42" s="691"/>
      <c r="WNO42" s="691"/>
      <c r="WNP42" s="691"/>
      <c r="WNQ42" s="691"/>
      <c r="WNR42" s="691"/>
      <c r="WNS42" s="691"/>
      <c r="WNT42" s="691"/>
      <c r="WNU42" s="691"/>
      <c r="WNV42" s="691"/>
      <c r="WNW42" s="691"/>
      <c r="WNX42" s="691"/>
      <c r="WNY42" s="691"/>
      <c r="WNZ42" s="691"/>
      <c r="WOA42" s="691"/>
      <c r="WOB42" s="691"/>
      <c r="WOC42" s="691"/>
      <c r="WOD42" s="691"/>
      <c r="WOE42" s="691"/>
      <c r="WOF42" s="691"/>
      <c r="WOG42" s="691"/>
      <c r="WOH42" s="691"/>
      <c r="WOI42" s="691"/>
      <c r="WOJ42" s="691"/>
      <c r="WOK42" s="691"/>
      <c r="WOL42" s="691"/>
      <c r="WOM42" s="691"/>
      <c r="WON42" s="691"/>
      <c r="WOO42" s="691"/>
      <c r="WOP42" s="691"/>
      <c r="WOQ42" s="691"/>
      <c r="WOR42" s="691"/>
      <c r="WOS42" s="691"/>
      <c r="WOT42" s="691"/>
      <c r="WOU42" s="691"/>
      <c r="WOV42" s="691"/>
      <c r="WOW42" s="691"/>
      <c r="WOX42" s="691"/>
      <c r="WOY42" s="691"/>
      <c r="WOZ42" s="691"/>
      <c r="WPA42" s="691"/>
      <c r="WPB42" s="691"/>
      <c r="WPC42" s="691"/>
      <c r="WPD42" s="691"/>
      <c r="WPE42" s="691"/>
      <c r="WPF42" s="691"/>
      <c r="WPG42" s="691"/>
      <c r="WPH42" s="691"/>
      <c r="WPI42" s="691"/>
      <c r="WPJ42" s="691"/>
      <c r="WPK42" s="691"/>
      <c r="WPL42" s="691"/>
      <c r="WPM42" s="691"/>
      <c r="WPN42" s="691"/>
      <c r="WPO42" s="691"/>
      <c r="WPP42" s="691"/>
      <c r="WPQ42" s="691"/>
      <c r="WPR42" s="691"/>
      <c r="WPS42" s="691"/>
      <c r="WPT42" s="691"/>
      <c r="WPU42" s="691"/>
      <c r="WPV42" s="691"/>
      <c r="WPW42" s="691"/>
      <c r="WPX42" s="691"/>
      <c r="WPY42" s="691"/>
      <c r="WPZ42" s="691"/>
      <c r="WQA42" s="691"/>
      <c r="WQB42" s="691"/>
      <c r="WQC42" s="691"/>
      <c r="WQD42" s="691"/>
      <c r="WQE42" s="691"/>
      <c r="WQF42" s="691"/>
      <c r="WQG42" s="691"/>
      <c r="WQH42" s="691"/>
      <c r="WQI42" s="691"/>
      <c r="WQJ42" s="691"/>
      <c r="WQK42" s="691"/>
      <c r="WQL42" s="691"/>
      <c r="WQM42" s="691"/>
      <c r="WQN42" s="691"/>
      <c r="WQO42" s="691"/>
      <c r="WQP42" s="691"/>
      <c r="WQQ42" s="691"/>
      <c r="WQR42" s="691"/>
      <c r="WQS42" s="691"/>
      <c r="WQT42" s="691"/>
      <c r="WQU42" s="691"/>
      <c r="WQV42" s="691"/>
      <c r="WQW42" s="691"/>
      <c r="WQX42" s="691"/>
      <c r="WQY42" s="691"/>
      <c r="WQZ42" s="691"/>
      <c r="WRA42" s="691"/>
      <c r="WRB42" s="691"/>
      <c r="WRC42" s="691"/>
      <c r="WRD42" s="691"/>
      <c r="WRE42" s="691"/>
      <c r="WRF42" s="691"/>
      <c r="WRG42" s="691"/>
      <c r="WRH42" s="691"/>
      <c r="WRI42" s="691"/>
      <c r="WRJ42" s="691"/>
      <c r="WRK42" s="691"/>
      <c r="WRL42" s="691"/>
      <c r="WRM42" s="691"/>
      <c r="WRN42" s="691"/>
      <c r="WRO42" s="691"/>
      <c r="WRP42" s="691"/>
      <c r="WRQ42" s="691"/>
      <c r="WRR42" s="691"/>
      <c r="WRS42" s="691"/>
      <c r="WRT42" s="691"/>
      <c r="WRU42" s="691"/>
      <c r="WRV42" s="691"/>
      <c r="WRW42" s="691"/>
      <c r="WRX42" s="691"/>
      <c r="WRY42" s="691"/>
      <c r="WRZ42" s="691"/>
      <c r="WSA42" s="691"/>
      <c r="WSB42" s="691"/>
      <c r="WSC42" s="691"/>
      <c r="WSD42" s="691"/>
      <c r="WSE42" s="691"/>
      <c r="WSF42" s="691"/>
      <c r="WSG42" s="691"/>
      <c r="WSH42" s="691"/>
      <c r="WSI42" s="691"/>
      <c r="WSJ42" s="691"/>
      <c r="WSK42" s="691"/>
      <c r="WSL42" s="691"/>
      <c r="WSM42" s="691"/>
      <c r="WSN42" s="691"/>
      <c r="WSO42" s="691"/>
      <c r="WSP42" s="691"/>
      <c r="WSQ42" s="691"/>
      <c r="WSR42" s="691"/>
      <c r="WSS42" s="691"/>
      <c r="WST42" s="691"/>
      <c r="WSU42" s="691"/>
      <c r="WSV42" s="691"/>
      <c r="WSW42" s="691"/>
      <c r="WSX42" s="691"/>
      <c r="WSY42" s="691"/>
      <c r="WSZ42" s="691"/>
      <c r="WTA42" s="691"/>
      <c r="WTB42" s="691"/>
      <c r="WTC42" s="691"/>
      <c r="WTD42" s="691"/>
      <c r="WTE42" s="691"/>
      <c r="WTF42" s="691"/>
      <c r="WTG42" s="691"/>
      <c r="WTH42" s="691"/>
      <c r="WTI42" s="691"/>
      <c r="WTJ42" s="691"/>
      <c r="WTK42" s="691"/>
      <c r="WTL42" s="691"/>
      <c r="WTM42" s="691"/>
      <c r="WTN42" s="691"/>
      <c r="WTO42" s="691"/>
      <c r="WTP42" s="691"/>
      <c r="WTQ42" s="691"/>
      <c r="WTR42" s="691"/>
      <c r="WTS42" s="691"/>
      <c r="WTT42" s="691"/>
      <c r="WTU42" s="691"/>
      <c r="WTV42" s="691"/>
      <c r="WTW42" s="691"/>
      <c r="WTX42" s="691"/>
      <c r="WTY42" s="691"/>
      <c r="WTZ42" s="691"/>
      <c r="WUA42" s="691"/>
      <c r="WUB42" s="691"/>
      <c r="WUC42" s="691"/>
      <c r="WUD42" s="691"/>
      <c r="WUE42" s="691"/>
      <c r="WUF42" s="691"/>
      <c r="WUG42" s="691"/>
      <c r="WUH42" s="691"/>
      <c r="WUI42" s="691"/>
      <c r="WUJ42" s="691"/>
      <c r="WUK42" s="691"/>
      <c r="WUL42" s="691"/>
      <c r="WUM42" s="691"/>
      <c r="WUN42" s="691"/>
      <c r="WUO42" s="691"/>
      <c r="WUP42" s="691"/>
      <c r="WUQ42" s="691"/>
      <c r="WUR42" s="691"/>
      <c r="WUS42" s="691"/>
      <c r="WUT42" s="691"/>
      <c r="WUU42" s="691"/>
      <c r="WUV42" s="691"/>
      <c r="WUW42" s="691"/>
      <c r="WUX42" s="691"/>
      <c r="WUY42" s="691"/>
      <c r="WUZ42" s="691"/>
      <c r="WVA42" s="691"/>
      <c r="WVB42" s="691"/>
      <c r="WVC42" s="691"/>
      <c r="WVD42" s="691"/>
      <c r="WVE42" s="691"/>
      <c r="WVF42" s="691"/>
      <c r="WVG42" s="691"/>
      <c r="WVH42" s="691"/>
      <c r="WVI42" s="691"/>
      <c r="WVJ42" s="691"/>
      <c r="WVK42" s="691"/>
      <c r="WVL42" s="691"/>
      <c r="WVM42" s="691"/>
      <c r="WVN42" s="691"/>
      <c r="WVO42" s="691"/>
      <c r="WVP42" s="691"/>
      <c r="WVQ42" s="691"/>
      <c r="WVR42" s="691"/>
      <c r="WVS42" s="691"/>
      <c r="WVT42" s="691"/>
      <c r="WVU42" s="691"/>
      <c r="WVV42" s="691"/>
      <c r="WVW42" s="691"/>
      <c r="WVX42" s="691"/>
      <c r="WVY42" s="691"/>
      <c r="WVZ42" s="691"/>
      <c r="WWA42" s="691"/>
      <c r="WWB42" s="691"/>
      <c r="WWC42" s="691"/>
      <c r="WWD42" s="691"/>
      <c r="WWE42" s="691"/>
      <c r="WWF42" s="691"/>
      <c r="WWG42" s="691"/>
      <c r="WWH42" s="691"/>
      <c r="WWI42" s="691"/>
      <c r="WWJ42" s="691"/>
      <c r="WWK42" s="691"/>
      <c r="WWL42" s="691"/>
      <c r="WWM42" s="691"/>
      <c r="WWN42" s="691"/>
      <c r="WWO42" s="691"/>
      <c r="WWP42" s="691"/>
      <c r="WWQ42" s="691"/>
      <c r="WWR42" s="691"/>
      <c r="WWS42" s="691"/>
      <c r="WWT42" s="691"/>
      <c r="WWU42" s="691"/>
      <c r="WWV42" s="691"/>
      <c r="WWW42" s="691"/>
      <c r="WWX42" s="691"/>
      <c r="WWY42" s="691"/>
      <c r="WWZ42" s="691"/>
      <c r="WXA42" s="691"/>
      <c r="WXB42" s="691"/>
      <c r="WXC42" s="691"/>
      <c r="WXD42" s="691"/>
      <c r="WXE42" s="691"/>
      <c r="WXF42" s="691"/>
      <c r="WXG42" s="691"/>
      <c r="WXH42" s="691"/>
      <c r="WXI42" s="691"/>
      <c r="WXJ42" s="691"/>
      <c r="WXK42" s="691"/>
      <c r="WXL42" s="691"/>
      <c r="WXM42" s="691"/>
      <c r="WXN42" s="691"/>
      <c r="WXO42" s="691"/>
      <c r="WXP42" s="691"/>
      <c r="WXQ42" s="691"/>
      <c r="WXR42" s="691"/>
      <c r="WXS42" s="691"/>
      <c r="WXT42" s="691"/>
      <c r="WXU42" s="691"/>
      <c r="WXV42" s="691"/>
      <c r="WXW42" s="691"/>
      <c r="WXX42" s="691"/>
      <c r="WXY42" s="691"/>
      <c r="WXZ42" s="691"/>
      <c r="WYA42" s="691"/>
      <c r="WYB42" s="691"/>
      <c r="WYC42" s="691"/>
      <c r="WYD42" s="691"/>
      <c r="WYE42" s="691"/>
      <c r="WYF42" s="691"/>
      <c r="WYG42" s="691"/>
      <c r="WYH42" s="691"/>
      <c r="WYI42" s="691"/>
      <c r="WYJ42" s="691"/>
      <c r="WYK42" s="691"/>
      <c r="WYL42" s="691"/>
      <c r="WYM42" s="691"/>
      <c r="WYN42" s="691"/>
      <c r="WYO42" s="691"/>
      <c r="WYP42" s="691"/>
      <c r="WYQ42" s="691"/>
      <c r="WYR42" s="691"/>
      <c r="WYS42" s="691"/>
      <c r="WYT42" s="691"/>
      <c r="WYU42" s="691"/>
      <c r="WYV42" s="691"/>
      <c r="WYW42" s="691"/>
      <c r="WYX42" s="691"/>
      <c r="WYY42" s="691"/>
      <c r="WYZ42" s="691"/>
      <c r="WZA42" s="691"/>
      <c r="WZB42" s="691"/>
      <c r="WZC42" s="691"/>
      <c r="WZD42" s="691"/>
      <c r="WZE42" s="691"/>
      <c r="WZF42" s="691"/>
      <c r="WZG42" s="691"/>
      <c r="WZH42" s="691"/>
      <c r="WZI42" s="691"/>
      <c r="WZJ42" s="691"/>
      <c r="WZK42" s="691"/>
      <c r="WZL42" s="691"/>
      <c r="WZM42" s="691"/>
      <c r="WZN42" s="691"/>
      <c r="WZO42" s="691"/>
      <c r="WZP42" s="691"/>
      <c r="WZQ42" s="691"/>
      <c r="WZR42" s="691"/>
      <c r="WZS42" s="691"/>
      <c r="WZT42" s="691"/>
      <c r="WZU42" s="691"/>
      <c r="WZV42" s="691"/>
      <c r="WZW42" s="691"/>
      <c r="WZX42" s="691"/>
      <c r="WZY42" s="691"/>
      <c r="WZZ42" s="691"/>
      <c r="XAA42" s="691"/>
      <c r="XAB42" s="691"/>
      <c r="XAC42" s="691"/>
      <c r="XAD42" s="691"/>
      <c r="XAE42" s="691"/>
      <c r="XAF42" s="691"/>
      <c r="XAG42" s="691"/>
      <c r="XAH42" s="691"/>
      <c r="XAI42" s="691"/>
      <c r="XAJ42" s="691"/>
      <c r="XAK42" s="691"/>
      <c r="XAL42" s="691"/>
      <c r="XAM42" s="691"/>
      <c r="XAN42" s="691"/>
      <c r="XAO42" s="691"/>
      <c r="XAP42" s="691"/>
      <c r="XAQ42" s="691"/>
      <c r="XAR42" s="691"/>
      <c r="XAS42" s="691"/>
      <c r="XAT42" s="691"/>
      <c r="XAU42" s="691"/>
      <c r="XAV42" s="691"/>
      <c r="XAW42" s="691"/>
      <c r="XAX42" s="691"/>
      <c r="XAY42" s="691"/>
      <c r="XAZ42" s="691"/>
      <c r="XBA42" s="691"/>
      <c r="XBB42" s="691"/>
      <c r="XBC42" s="691"/>
      <c r="XBD42" s="691"/>
      <c r="XBE42" s="691"/>
      <c r="XBF42" s="691"/>
      <c r="XBG42" s="691"/>
      <c r="XBH42" s="691"/>
      <c r="XBI42" s="691"/>
      <c r="XBJ42" s="691"/>
      <c r="XBK42" s="691"/>
      <c r="XBL42" s="691"/>
      <c r="XBM42" s="691"/>
      <c r="XBN42" s="691"/>
      <c r="XBO42" s="691"/>
      <c r="XBP42" s="691"/>
      <c r="XBQ42" s="691"/>
      <c r="XBR42" s="691"/>
      <c r="XBS42" s="691"/>
      <c r="XBT42" s="691"/>
      <c r="XBU42" s="691"/>
      <c r="XBV42" s="691"/>
      <c r="XBW42" s="691"/>
      <c r="XBX42" s="691"/>
      <c r="XBY42" s="691"/>
      <c r="XBZ42" s="691"/>
      <c r="XCA42" s="691"/>
      <c r="XCB42" s="691"/>
      <c r="XCC42" s="691"/>
      <c r="XCD42" s="691"/>
      <c r="XCE42" s="691"/>
      <c r="XCF42" s="691"/>
      <c r="XCG42" s="691"/>
      <c r="XCH42" s="691"/>
      <c r="XCI42" s="691"/>
      <c r="XCJ42" s="691"/>
      <c r="XCK42" s="691"/>
      <c r="XCL42" s="691"/>
      <c r="XCM42" s="691"/>
      <c r="XCN42" s="691"/>
      <c r="XCO42" s="691"/>
      <c r="XCP42" s="691"/>
      <c r="XCQ42" s="691"/>
      <c r="XCR42" s="691"/>
      <c r="XCS42" s="691"/>
      <c r="XCT42" s="691"/>
      <c r="XCU42" s="691"/>
      <c r="XCV42" s="691"/>
      <c r="XCW42" s="691"/>
      <c r="XCX42" s="691"/>
      <c r="XCY42" s="691"/>
      <c r="XCZ42" s="691"/>
      <c r="XDA42" s="691"/>
      <c r="XDB42" s="691"/>
      <c r="XDC42" s="691"/>
      <c r="XDD42" s="691"/>
      <c r="XDE42" s="691"/>
      <c r="XDF42" s="691"/>
      <c r="XDG42" s="691"/>
      <c r="XDH42" s="691"/>
      <c r="XDI42" s="691"/>
      <c r="XDJ42" s="691"/>
      <c r="XDK42" s="691"/>
      <c r="XDL42" s="691"/>
      <c r="XDM42" s="691"/>
      <c r="XDN42" s="691"/>
      <c r="XDO42" s="691"/>
      <c r="XDP42" s="691"/>
      <c r="XDQ42" s="691"/>
      <c r="XDR42" s="691"/>
      <c r="XDS42" s="691"/>
      <c r="XDT42" s="691"/>
      <c r="XDU42" s="691"/>
      <c r="XDV42" s="691"/>
      <c r="XDW42" s="691"/>
      <c r="XDX42" s="691"/>
      <c r="XDY42" s="691"/>
      <c r="XDZ42" s="691"/>
      <c r="XEA42" s="691"/>
      <c r="XEB42" s="691"/>
      <c r="XEC42" s="691"/>
      <c r="XED42" s="691"/>
      <c r="XEE42" s="691"/>
      <c r="XEF42" s="691"/>
      <c r="XEG42" s="691"/>
      <c r="XEH42" s="691"/>
      <c r="XEI42" s="691"/>
      <c r="XEJ42" s="691"/>
      <c r="XEK42" s="691"/>
      <c r="XEL42" s="691"/>
      <c r="XEM42" s="691"/>
      <c r="XEN42" s="691"/>
      <c r="XEO42" s="691"/>
      <c r="XEP42" s="691"/>
      <c r="XEQ42" s="691"/>
      <c r="XER42" s="691"/>
      <c r="XES42" s="691"/>
      <c r="XET42" s="691"/>
      <c r="XEU42" s="691"/>
      <c r="XEV42" s="691"/>
      <c r="XEW42" s="691"/>
      <c r="XEX42" s="691"/>
      <c r="XEY42" s="691"/>
      <c r="XEZ42" s="691"/>
      <c r="XFA42" s="691"/>
      <c r="XFB42" s="691"/>
      <c r="XFC42" s="691"/>
      <c r="XFD42" s="691"/>
    </row>
    <row r="43" spans="1:16384" s="12" customFormat="1">
      <c r="A43" s="944" t="s">
        <v>526</v>
      </c>
      <c r="B43" s="944"/>
      <c r="C43" s="944"/>
      <c r="D43" s="944"/>
      <c r="E43" s="944"/>
      <c r="F43" s="944"/>
      <c r="G43" s="944"/>
      <c r="H43" s="53"/>
      <c r="I43" s="53"/>
      <c r="J43" s="53"/>
      <c r="K43" s="53"/>
      <c r="L43" s="53"/>
      <c r="M43" s="53"/>
      <c r="N43" s="53"/>
      <c r="O43" s="53"/>
    </row>
    <row r="44" spans="1:16384" s="12" customFormat="1" ht="24.75" customHeight="1">
      <c r="A44" s="945" t="s">
        <v>389</v>
      </c>
      <c r="B44" s="945"/>
      <c r="C44" s="945"/>
      <c r="D44" s="945"/>
      <c r="E44" s="945"/>
      <c r="F44" s="945"/>
      <c r="G44" s="945"/>
      <c r="H44" s="10"/>
      <c r="I44" s="10"/>
      <c r="J44" s="10"/>
      <c r="K44" s="10"/>
    </row>
  </sheetData>
  <mergeCells count="2352">
    <mergeCell ref="A42:G42"/>
    <mergeCell ref="A43:G43"/>
    <mergeCell ref="A44:G44"/>
    <mergeCell ref="A41:G41"/>
    <mergeCell ref="XDR40:XDX40"/>
    <mergeCell ref="XDY40:XEE40"/>
    <mergeCell ref="XEF40:XEL40"/>
    <mergeCell ref="XEM40:XES40"/>
    <mergeCell ref="XET40:XEZ40"/>
    <mergeCell ref="XFA40:XFD40"/>
    <mergeCell ref="XCB40:XCH40"/>
    <mergeCell ref="XCI40:XCO40"/>
    <mergeCell ref="XCP40:XCV40"/>
    <mergeCell ref="XCW40:XDC40"/>
    <mergeCell ref="XDD40:XDJ40"/>
    <mergeCell ref="XDK40:XDQ40"/>
    <mergeCell ref="XAL40:XAR40"/>
    <mergeCell ref="XAS40:XAY40"/>
    <mergeCell ref="XAZ40:XBF40"/>
    <mergeCell ref="XBG40:XBM40"/>
    <mergeCell ref="XBN40:XBT40"/>
    <mergeCell ref="XBU40:XCA40"/>
    <mergeCell ref="WYV40:WZB40"/>
    <mergeCell ref="WZC40:WZI40"/>
    <mergeCell ref="WZJ40:WZP40"/>
    <mergeCell ref="WZQ40:WZW40"/>
    <mergeCell ref="WZX40:XAD40"/>
    <mergeCell ref="XAE40:XAK40"/>
    <mergeCell ref="WXF40:WXL40"/>
    <mergeCell ref="WXM40:WXS40"/>
    <mergeCell ref="WXT40:WXZ40"/>
    <mergeCell ref="WYA40:WYG40"/>
    <mergeCell ref="WYH40:WYN40"/>
    <mergeCell ref="WYO40:WYU40"/>
    <mergeCell ref="WVP40:WVV40"/>
    <mergeCell ref="WVW40:WWC40"/>
    <mergeCell ref="WWD40:WWJ40"/>
    <mergeCell ref="WWK40:WWQ40"/>
    <mergeCell ref="WWR40:WWX40"/>
    <mergeCell ref="WWY40:WXE40"/>
    <mergeCell ref="WTZ40:WUF40"/>
    <mergeCell ref="WUG40:WUM40"/>
    <mergeCell ref="WUN40:WUT40"/>
    <mergeCell ref="WUU40:WVA40"/>
    <mergeCell ref="WVB40:WVH40"/>
    <mergeCell ref="WVI40:WVO40"/>
    <mergeCell ref="WSJ40:WSP40"/>
    <mergeCell ref="WSQ40:WSW40"/>
    <mergeCell ref="WSX40:WTD40"/>
    <mergeCell ref="WTE40:WTK40"/>
    <mergeCell ref="WTL40:WTR40"/>
    <mergeCell ref="WTS40:WTY40"/>
    <mergeCell ref="WQT40:WQZ40"/>
    <mergeCell ref="WRA40:WRG40"/>
    <mergeCell ref="WRH40:WRN40"/>
    <mergeCell ref="WRO40:WRU40"/>
    <mergeCell ref="WRV40:WSB40"/>
    <mergeCell ref="WSC40:WSI40"/>
    <mergeCell ref="WPD40:WPJ40"/>
    <mergeCell ref="WPK40:WPQ40"/>
    <mergeCell ref="WPR40:WPX40"/>
    <mergeCell ref="WPY40:WQE40"/>
    <mergeCell ref="WQF40:WQL40"/>
    <mergeCell ref="WQM40:WQS40"/>
    <mergeCell ref="WNN40:WNT40"/>
    <mergeCell ref="WNU40:WOA40"/>
    <mergeCell ref="WOB40:WOH40"/>
    <mergeCell ref="WOI40:WOO40"/>
    <mergeCell ref="WOP40:WOV40"/>
    <mergeCell ref="WOW40:WPC40"/>
    <mergeCell ref="WLX40:WMD40"/>
    <mergeCell ref="WME40:WMK40"/>
    <mergeCell ref="WML40:WMR40"/>
    <mergeCell ref="WMS40:WMY40"/>
    <mergeCell ref="WMZ40:WNF40"/>
    <mergeCell ref="WNG40:WNM40"/>
    <mergeCell ref="WKH40:WKN40"/>
    <mergeCell ref="WKO40:WKU40"/>
    <mergeCell ref="WKV40:WLB40"/>
    <mergeCell ref="WLC40:WLI40"/>
    <mergeCell ref="WLJ40:WLP40"/>
    <mergeCell ref="WLQ40:WLW40"/>
    <mergeCell ref="WIR40:WIX40"/>
    <mergeCell ref="WIY40:WJE40"/>
    <mergeCell ref="WJF40:WJL40"/>
    <mergeCell ref="WJM40:WJS40"/>
    <mergeCell ref="WJT40:WJZ40"/>
    <mergeCell ref="WKA40:WKG40"/>
    <mergeCell ref="WHB40:WHH40"/>
    <mergeCell ref="WHI40:WHO40"/>
    <mergeCell ref="WHP40:WHV40"/>
    <mergeCell ref="WHW40:WIC40"/>
    <mergeCell ref="WID40:WIJ40"/>
    <mergeCell ref="WIK40:WIQ40"/>
    <mergeCell ref="WFL40:WFR40"/>
    <mergeCell ref="WFS40:WFY40"/>
    <mergeCell ref="WFZ40:WGF40"/>
    <mergeCell ref="WGG40:WGM40"/>
    <mergeCell ref="WGN40:WGT40"/>
    <mergeCell ref="WGU40:WHA40"/>
    <mergeCell ref="WDV40:WEB40"/>
    <mergeCell ref="WEC40:WEI40"/>
    <mergeCell ref="WEJ40:WEP40"/>
    <mergeCell ref="WEQ40:WEW40"/>
    <mergeCell ref="WEX40:WFD40"/>
    <mergeCell ref="WFE40:WFK40"/>
    <mergeCell ref="WCF40:WCL40"/>
    <mergeCell ref="WCM40:WCS40"/>
    <mergeCell ref="WCT40:WCZ40"/>
    <mergeCell ref="WDA40:WDG40"/>
    <mergeCell ref="WDH40:WDN40"/>
    <mergeCell ref="WDO40:WDU40"/>
    <mergeCell ref="WAP40:WAV40"/>
    <mergeCell ref="WAW40:WBC40"/>
    <mergeCell ref="WBD40:WBJ40"/>
    <mergeCell ref="WBK40:WBQ40"/>
    <mergeCell ref="WBR40:WBX40"/>
    <mergeCell ref="WBY40:WCE40"/>
    <mergeCell ref="VYZ40:VZF40"/>
    <mergeCell ref="VZG40:VZM40"/>
    <mergeCell ref="VZN40:VZT40"/>
    <mergeCell ref="VZU40:WAA40"/>
    <mergeCell ref="WAB40:WAH40"/>
    <mergeCell ref="WAI40:WAO40"/>
    <mergeCell ref="VXJ40:VXP40"/>
    <mergeCell ref="VXQ40:VXW40"/>
    <mergeCell ref="VXX40:VYD40"/>
    <mergeCell ref="VYE40:VYK40"/>
    <mergeCell ref="VYL40:VYR40"/>
    <mergeCell ref="VYS40:VYY40"/>
    <mergeCell ref="VVT40:VVZ40"/>
    <mergeCell ref="VWA40:VWG40"/>
    <mergeCell ref="VWH40:VWN40"/>
    <mergeCell ref="VWO40:VWU40"/>
    <mergeCell ref="VWV40:VXB40"/>
    <mergeCell ref="VXC40:VXI40"/>
    <mergeCell ref="VUD40:VUJ40"/>
    <mergeCell ref="VUK40:VUQ40"/>
    <mergeCell ref="VUR40:VUX40"/>
    <mergeCell ref="VUY40:VVE40"/>
    <mergeCell ref="VVF40:VVL40"/>
    <mergeCell ref="VVM40:VVS40"/>
    <mergeCell ref="VSN40:VST40"/>
    <mergeCell ref="VSU40:VTA40"/>
    <mergeCell ref="VTB40:VTH40"/>
    <mergeCell ref="VTI40:VTO40"/>
    <mergeCell ref="VTP40:VTV40"/>
    <mergeCell ref="VTW40:VUC40"/>
    <mergeCell ref="VQX40:VRD40"/>
    <mergeCell ref="VRE40:VRK40"/>
    <mergeCell ref="VRL40:VRR40"/>
    <mergeCell ref="VRS40:VRY40"/>
    <mergeCell ref="VRZ40:VSF40"/>
    <mergeCell ref="VSG40:VSM40"/>
    <mergeCell ref="VPH40:VPN40"/>
    <mergeCell ref="VPO40:VPU40"/>
    <mergeCell ref="VPV40:VQB40"/>
    <mergeCell ref="VQC40:VQI40"/>
    <mergeCell ref="VQJ40:VQP40"/>
    <mergeCell ref="VQQ40:VQW40"/>
    <mergeCell ref="VNR40:VNX40"/>
    <mergeCell ref="VNY40:VOE40"/>
    <mergeCell ref="VOF40:VOL40"/>
    <mergeCell ref="VOM40:VOS40"/>
    <mergeCell ref="VOT40:VOZ40"/>
    <mergeCell ref="VPA40:VPG40"/>
    <mergeCell ref="VMB40:VMH40"/>
    <mergeCell ref="VMI40:VMO40"/>
    <mergeCell ref="VMP40:VMV40"/>
    <mergeCell ref="VMW40:VNC40"/>
    <mergeCell ref="VND40:VNJ40"/>
    <mergeCell ref="VNK40:VNQ40"/>
    <mergeCell ref="VKL40:VKR40"/>
    <mergeCell ref="VKS40:VKY40"/>
    <mergeCell ref="VKZ40:VLF40"/>
    <mergeCell ref="VLG40:VLM40"/>
    <mergeCell ref="VLN40:VLT40"/>
    <mergeCell ref="VLU40:VMA40"/>
    <mergeCell ref="VIV40:VJB40"/>
    <mergeCell ref="VJC40:VJI40"/>
    <mergeCell ref="VJJ40:VJP40"/>
    <mergeCell ref="VJQ40:VJW40"/>
    <mergeCell ref="VJX40:VKD40"/>
    <mergeCell ref="VKE40:VKK40"/>
    <mergeCell ref="VHF40:VHL40"/>
    <mergeCell ref="VHM40:VHS40"/>
    <mergeCell ref="VHT40:VHZ40"/>
    <mergeCell ref="VIA40:VIG40"/>
    <mergeCell ref="VIH40:VIN40"/>
    <mergeCell ref="VIO40:VIU40"/>
    <mergeCell ref="VFP40:VFV40"/>
    <mergeCell ref="VFW40:VGC40"/>
    <mergeCell ref="VGD40:VGJ40"/>
    <mergeCell ref="VGK40:VGQ40"/>
    <mergeCell ref="VGR40:VGX40"/>
    <mergeCell ref="VGY40:VHE40"/>
    <mergeCell ref="VDZ40:VEF40"/>
    <mergeCell ref="VEG40:VEM40"/>
    <mergeCell ref="VEN40:VET40"/>
    <mergeCell ref="VEU40:VFA40"/>
    <mergeCell ref="VFB40:VFH40"/>
    <mergeCell ref="VFI40:VFO40"/>
    <mergeCell ref="VCJ40:VCP40"/>
    <mergeCell ref="VCQ40:VCW40"/>
    <mergeCell ref="VCX40:VDD40"/>
    <mergeCell ref="VDE40:VDK40"/>
    <mergeCell ref="VDL40:VDR40"/>
    <mergeCell ref="VDS40:VDY40"/>
    <mergeCell ref="VAT40:VAZ40"/>
    <mergeCell ref="VBA40:VBG40"/>
    <mergeCell ref="VBH40:VBN40"/>
    <mergeCell ref="VBO40:VBU40"/>
    <mergeCell ref="VBV40:VCB40"/>
    <mergeCell ref="VCC40:VCI40"/>
    <mergeCell ref="UZD40:UZJ40"/>
    <mergeCell ref="UZK40:UZQ40"/>
    <mergeCell ref="UZR40:UZX40"/>
    <mergeCell ref="UZY40:VAE40"/>
    <mergeCell ref="VAF40:VAL40"/>
    <mergeCell ref="VAM40:VAS40"/>
    <mergeCell ref="UXN40:UXT40"/>
    <mergeCell ref="UXU40:UYA40"/>
    <mergeCell ref="UYB40:UYH40"/>
    <mergeCell ref="UYI40:UYO40"/>
    <mergeCell ref="UYP40:UYV40"/>
    <mergeCell ref="UYW40:UZC40"/>
    <mergeCell ref="UVX40:UWD40"/>
    <mergeCell ref="UWE40:UWK40"/>
    <mergeCell ref="UWL40:UWR40"/>
    <mergeCell ref="UWS40:UWY40"/>
    <mergeCell ref="UWZ40:UXF40"/>
    <mergeCell ref="UXG40:UXM40"/>
    <mergeCell ref="UUH40:UUN40"/>
    <mergeCell ref="UUO40:UUU40"/>
    <mergeCell ref="UUV40:UVB40"/>
    <mergeCell ref="UVC40:UVI40"/>
    <mergeCell ref="UVJ40:UVP40"/>
    <mergeCell ref="UVQ40:UVW40"/>
    <mergeCell ref="USR40:USX40"/>
    <mergeCell ref="USY40:UTE40"/>
    <mergeCell ref="UTF40:UTL40"/>
    <mergeCell ref="UTM40:UTS40"/>
    <mergeCell ref="UTT40:UTZ40"/>
    <mergeCell ref="UUA40:UUG40"/>
    <mergeCell ref="URB40:URH40"/>
    <mergeCell ref="URI40:URO40"/>
    <mergeCell ref="URP40:URV40"/>
    <mergeCell ref="URW40:USC40"/>
    <mergeCell ref="USD40:USJ40"/>
    <mergeCell ref="USK40:USQ40"/>
    <mergeCell ref="UPL40:UPR40"/>
    <mergeCell ref="UPS40:UPY40"/>
    <mergeCell ref="UPZ40:UQF40"/>
    <mergeCell ref="UQG40:UQM40"/>
    <mergeCell ref="UQN40:UQT40"/>
    <mergeCell ref="UQU40:URA40"/>
    <mergeCell ref="UNV40:UOB40"/>
    <mergeCell ref="UOC40:UOI40"/>
    <mergeCell ref="UOJ40:UOP40"/>
    <mergeCell ref="UOQ40:UOW40"/>
    <mergeCell ref="UOX40:UPD40"/>
    <mergeCell ref="UPE40:UPK40"/>
    <mergeCell ref="UMF40:UML40"/>
    <mergeCell ref="UMM40:UMS40"/>
    <mergeCell ref="UMT40:UMZ40"/>
    <mergeCell ref="UNA40:UNG40"/>
    <mergeCell ref="UNH40:UNN40"/>
    <mergeCell ref="UNO40:UNU40"/>
    <mergeCell ref="UKP40:UKV40"/>
    <mergeCell ref="UKW40:ULC40"/>
    <mergeCell ref="ULD40:ULJ40"/>
    <mergeCell ref="ULK40:ULQ40"/>
    <mergeCell ref="ULR40:ULX40"/>
    <mergeCell ref="ULY40:UME40"/>
    <mergeCell ref="UIZ40:UJF40"/>
    <mergeCell ref="UJG40:UJM40"/>
    <mergeCell ref="UJN40:UJT40"/>
    <mergeCell ref="UJU40:UKA40"/>
    <mergeCell ref="UKB40:UKH40"/>
    <mergeCell ref="UKI40:UKO40"/>
    <mergeCell ref="UHJ40:UHP40"/>
    <mergeCell ref="UHQ40:UHW40"/>
    <mergeCell ref="UHX40:UID40"/>
    <mergeCell ref="UIE40:UIK40"/>
    <mergeCell ref="UIL40:UIR40"/>
    <mergeCell ref="UIS40:UIY40"/>
    <mergeCell ref="UFT40:UFZ40"/>
    <mergeCell ref="UGA40:UGG40"/>
    <mergeCell ref="UGH40:UGN40"/>
    <mergeCell ref="UGO40:UGU40"/>
    <mergeCell ref="UGV40:UHB40"/>
    <mergeCell ref="UHC40:UHI40"/>
    <mergeCell ref="UED40:UEJ40"/>
    <mergeCell ref="UEK40:UEQ40"/>
    <mergeCell ref="UER40:UEX40"/>
    <mergeCell ref="UEY40:UFE40"/>
    <mergeCell ref="UFF40:UFL40"/>
    <mergeCell ref="UFM40:UFS40"/>
    <mergeCell ref="UCN40:UCT40"/>
    <mergeCell ref="UCU40:UDA40"/>
    <mergeCell ref="UDB40:UDH40"/>
    <mergeCell ref="UDI40:UDO40"/>
    <mergeCell ref="UDP40:UDV40"/>
    <mergeCell ref="UDW40:UEC40"/>
    <mergeCell ref="UAX40:UBD40"/>
    <mergeCell ref="UBE40:UBK40"/>
    <mergeCell ref="UBL40:UBR40"/>
    <mergeCell ref="UBS40:UBY40"/>
    <mergeCell ref="UBZ40:UCF40"/>
    <mergeCell ref="UCG40:UCM40"/>
    <mergeCell ref="TZH40:TZN40"/>
    <mergeCell ref="TZO40:TZU40"/>
    <mergeCell ref="TZV40:UAB40"/>
    <mergeCell ref="UAC40:UAI40"/>
    <mergeCell ref="UAJ40:UAP40"/>
    <mergeCell ref="UAQ40:UAW40"/>
    <mergeCell ref="TXR40:TXX40"/>
    <mergeCell ref="TXY40:TYE40"/>
    <mergeCell ref="TYF40:TYL40"/>
    <mergeCell ref="TYM40:TYS40"/>
    <mergeCell ref="TYT40:TYZ40"/>
    <mergeCell ref="TZA40:TZG40"/>
    <mergeCell ref="TWB40:TWH40"/>
    <mergeCell ref="TWI40:TWO40"/>
    <mergeCell ref="TWP40:TWV40"/>
    <mergeCell ref="TWW40:TXC40"/>
    <mergeCell ref="TXD40:TXJ40"/>
    <mergeCell ref="TXK40:TXQ40"/>
    <mergeCell ref="TUL40:TUR40"/>
    <mergeCell ref="TUS40:TUY40"/>
    <mergeCell ref="TUZ40:TVF40"/>
    <mergeCell ref="TVG40:TVM40"/>
    <mergeCell ref="TVN40:TVT40"/>
    <mergeCell ref="TVU40:TWA40"/>
    <mergeCell ref="TSV40:TTB40"/>
    <mergeCell ref="TTC40:TTI40"/>
    <mergeCell ref="TTJ40:TTP40"/>
    <mergeCell ref="TTQ40:TTW40"/>
    <mergeCell ref="TTX40:TUD40"/>
    <mergeCell ref="TUE40:TUK40"/>
    <mergeCell ref="TRF40:TRL40"/>
    <mergeCell ref="TRM40:TRS40"/>
    <mergeCell ref="TRT40:TRZ40"/>
    <mergeCell ref="TSA40:TSG40"/>
    <mergeCell ref="TSH40:TSN40"/>
    <mergeCell ref="TSO40:TSU40"/>
    <mergeCell ref="TPP40:TPV40"/>
    <mergeCell ref="TPW40:TQC40"/>
    <mergeCell ref="TQD40:TQJ40"/>
    <mergeCell ref="TQK40:TQQ40"/>
    <mergeCell ref="TQR40:TQX40"/>
    <mergeCell ref="TQY40:TRE40"/>
    <mergeCell ref="TNZ40:TOF40"/>
    <mergeCell ref="TOG40:TOM40"/>
    <mergeCell ref="TON40:TOT40"/>
    <mergeCell ref="TOU40:TPA40"/>
    <mergeCell ref="TPB40:TPH40"/>
    <mergeCell ref="TPI40:TPO40"/>
    <mergeCell ref="TMJ40:TMP40"/>
    <mergeCell ref="TMQ40:TMW40"/>
    <mergeCell ref="TMX40:TND40"/>
    <mergeCell ref="TNE40:TNK40"/>
    <mergeCell ref="TNL40:TNR40"/>
    <mergeCell ref="TNS40:TNY40"/>
    <mergeCell ref="TKT40:TKZ40"/>
    <mergeCell ref="TLA40:TLG40"/>
    <mergeCell ref="TLH40:TLN40"/>
    <mergeCell ref="TLO40:TLU40"/>
    <mergeCell ref="TLV40:TMB40"/>
    <mergeCell ref="TMC40:TMI40"/>
    <mergeCell ref="TJD40:TJJ40"/>
    <mergeCell ref="TJK40:TJQ40"/>
    <mergeCell ref="TJR40:TJX40"/>
    <mergeCell ref="TJY40:TKE40"/>
    <mergeCell ref="TKF40:TKL40"/>
    <mergeCell ref="TKM40:TKS40"/>
    <mergeCell ref="THN40:THT40"/>
    <mergeCell ref="THU40:TIA40"/>
    <mergeCell ref="TIB40:TIH40"/>
    <mergeCell ref="TII40:TIO40"/>
    <mergeCell ref="TIP40:TIV40"/>
    <mergeCell ref="TIW40:TJC40"/>
    <mergeCell ref="TFX40:TGD40"/>
    <mergeCell ref="TGE40:TGK40"/>
    <mergeCell ref="TGL40:TGR40"/>
    <mergeCell ref="TGS40:TGY40"/>
    <mergeCell ref="TGZ40:THF40"/>
    <mergeCell ref="THG40:THM40"/>
    <mergeCell ref="TEH40:TEN40"/>
    <mergeCell ref="TEO40:TEU40"/>
    <mergeCell ref="TEV40:TFB40"/>
    <mergeCell ref="TFC40:TFI40"/>
    <mergeCell ref="TFJ40:TFP40"/>
    <mergeCell ref="TFQ40:TFW40"/>
    <mergeCell ref="TCR40:TCX40"/>
    <mergeCell ref="TCY40:TDE40"/>
    <mergeCell ref="TDF40:TDL40"/>
    <mergeCell ref="TDM40:TDS40"/>
    <mergeCell ref="TDT40:TDZ40"/>
    <mergeCell ref="TEA40:TEG40"/>
    <mergeCell ref="TBB40:TBH40"/>
    <mergeCell ref="TBI40:TBO40"/>
    <mergeCell ref="TBP40:TBV40"/>
    <mergeCell ref="TBW40:TCC40"/>
    <mergeCell ref="TCD40:TCJ40"/>
    <mergeCell ref="TCK40:TCQ40"/>
    <mergeCell ref="SZL40:SZR40"/>
    <mergeCell ref="SZS40:SZY40"/>
    <mergeCell ref="SZZ40:TAF40"/>
    <mergeCell ref="TAG40:TAM40"/>
    <mergeCell ref="TAN40:TAT40"/>
    <mergeCell ref="TAU40:TBA40"/>
    <mergeCell ref="SXV40:SYB40"/>
    <mergeCell ref="SYC40:SYI40"/>
    <mergeCell ref="SYJ40:SYP40"/>
    <mergeCell ref="SYQ40:SYW40"/>
    <mergeCell ref="SYX40:SZD40"/>
    <mergeCell ref="SZE40:SZK40"/>
    <mergeCell ref="SWF40:SWL40"/>
    <mergeCell ref="SWM40:SWS40"/>
    <mergeCell ref="SWT40:SWZ40"/>
    <mergeCell ref="SXA40:SXG40"/>
    <mergeCell ref="SXH40:SXN40"/>
    <mergeCell ref="SXO40:SXU40"/>
    <mergeCell ref="SUP40:SUV40"/>
    <mergeCell ref="SUW40:SVC40"/>
    <mergeCell ref="SVD40:SVJ40"/>
    <mergeCell ref="SVK40:SVQ40"/>
    <mergeCell ref="SVR40:SVX40"/>
    <mergeCell ref="SVY40:SWE40"/>
    <mergeCell ref="SSZ40:STF40"/>
    <mergeCell ref="STG40:STM40"/>
    <mergeCell ref="STN40:STT40"/>
    <mergeCell ref="STU40:SUA40"/>
    <mergeCell ref="SUB40:SUH40"/>
    <mergeCell ref="SUI40:SUO40"/>
    <mergeCell ref="SRJ40:SRP40"/>
    <mergeCell ref="SRQ40:SRW40"/>
    <mergeCell ref="SRX40:SSD40"/>
    <mergeCell ref="SSE40:SSK40"/>
    <mergeCell ref="SSL40:SSR40"/>
    <mergeCell ref="SSS40:SSY40"/>
    <mergeCell ref="SPT40:SPZ40"/>
    <mergeCell ref="SQA40:SQG40"/>
    <mergeCell ref="SQH40:SQN40"/>
    <mergeCell ref="SQO40:SQU40"/>
    <mergeCell ref="SQV40:SRB40"/>
    <mergeCell ref="SRC40:SRI40"/>
    <mergeCell ref="SOD40:SOJ40"/>
    <mergeCell ref="SOK40:SOQ40"/>
    <mergeCell ref="SOR40:SOX40"/>
    <mergeCell ref="SOY40:SPE40"/>
    <mergeCell ref="SPF40:SPL40"/>
    <mergeCell ref="SPM40:SPS40"/>
    <mergeCell ref="SMN40:SMT40"/>
    <mergeCell ref="SMU40:SNA40"/>
    <mergeCell ref="SNB40:SNH40"/>
    <mergeCell ref="SNI40:SNO40"/>
    <mergeCell ref="SNP40:SNV40"/>
    <mergeCell ref="SNW40:SOC40"/>
    <mergeCell ref="SKX40:SLD40"/>
    <mergeCell ref="SLE40:SLK40"/>
    <mergeCell ref="SLL40:SLR40"/>
    <mergeCell ref="SLS40:SLY40"/>
    <mergeCell ref="SLZ40:SMF40"/>
    <mergeCell ref="SMG40:SMM40"/>
    <mergeCell ref="SJH40:SJN40"/>
    <mergeCell ref="SJO40:SJU40"/>
    <mergeCell ref="SJV40:SKB40"/>
    <mergeCell ref="SKC40:SKI40"/>
    <mergeCell ref="SKJ40:SKP40"/>
    <mergeCell ref="SKQ40:SKW40"/>
    <mergeCell ref="SHR40:SHX40"/>
    <mergeCell ref="SHY40:SIE40"/>
    <mergeCell ref="SIF40:SIL40"/>
    <mergeCell ref="SIM40:SIS40"/>
    <mergeCell ref="SIT40:SIZ40"/>
    <mergeCell ref="SJA40:SJG40"/>
    <mergeCell ref="SGB40:SGH40"/>
    <mergeCell ref="SGI40:SGO40"/>
    <mergeCell ref="SGP40:SGV40"/>
    <mergeCell ref="SGW40:SHC40"/>
    <mergeCell ref="SHD40:SHJ40"/>
    <mergeCell ref="SHK40:SHQ40"/>
    <mergeCell ref="SEL40:SER40"/>
    <mergeCell ref="SES40:SEY40"/>
    <mergeCell ref="SEZ40:SFF40"/>
    <mergeCell ref="SFG40:SFM40"/>
    <mergeCell ref="SFN40:SFT40"/>
    <mergeCell ref="SFU40:SGA40"/>
    <mergeCell ref="SCV40:SDB40"/>
    <mergeCell ref="SDC40:SDI40"/>
    <mergeCell ref="SDJ40:SDP40"/>
    <mergeCell ref="SDQ40:SDW40"/>
    <mergeCell ref="SDX40:SED40"/>
    <mergeCell ref="SEE40:SEK40"/>
    <mergeCell ref="SBF40:SBL40"/>
    <mergeCell ref="SBM40:SBS40"/>
    <mergeCell ref="SBT40:SBZ40"/>
    <mergeCell ref="SCA40:SCG40"/>
    <mergeCell ref="SCH40:SCN40"/>
    <mergeCell ref="SCO40:SCU40"/>
    <mergeCell ref="RZP40:RZV40"/>
    <mergeCell ref="RZW40:SAC40"/>
    <mergeCell ref="SAD40:SAJ40"/>
    <mergeCell ref="SAK40:SAQ40"/>
    <mergeCell ref="SAR40:SAX40"/>
    <mergeCell ref="SAY40:SBE40"/>
    <mergeCell ref="RXZ40:RYF40"/>
    <mergeCell ref="RYG40:RYM40"/>
    <mergeCell ref="RYN40:RYT40"/>
    <mergeCell ref="RYU40:RZA40"/>
    <mergeCell ref="RZB40:RZH40"/>
    <mergeCell ref="RZI40:RZO40"/>
    <mergeCell ref="RWJ40:RWP40"/>
    <mergeCell ref="RWQ40:RWW40"/>
    <mergeCell ref="RWX40:RXD40"/>
    <mergeCell ref="RXE40:RXK40"/>
    <mergeCell ref="RXL40:RXR40"/>
    <mergeCell ref="RXS40:RXY40"/>
    <mergeCell ref="RUT40:RUZ40"/>
    <mergeCell ref="RVA40:RVG40"/>
    <mergeCell ref="RVH40:RVN40"/>
    <mergeCell ref="RVO40:RVU40"/>
    <mergeCell ref="RVV40:RWB40"/>
    <mergeCell ref="RWC40:RWI40"/>
    <mergeCell ref="RTD40:RTJ40"/>
    <mergeCell ref="RTK40:RTQ40"/>
    <mergeCell ref="RTR40:RTX40"/>
    <mergeCell ref="RTY40:RUE40"/>
    <mergeCell ref="RUF40:RUL40"/>
    <mergeCell ref="RUM40:RUS40"/>
    <mergeCell ref="RRN40:RRT40"/>
    <mergeCell ref="RRU40:RSA40"/>
    <mergeCell ref="RSB40:RSH40"/>
    <mergeCell ref="RSI40:RSO40"/>
    <mergeCell ref="RSP40:RSV40"/>
    <mergeCell ref="RSW40:RTC40"/>
    <mergeCell ref="RPX40:RQD40"/>
    <mergeCell ref="RQE40:RQK40"/>
    <mergeCell ref="RQL40:RQR40"/>
    <mergeCell ref="RQS40:RQY40"/>
    <mergeCell ref="RQZ40:RRF40"/>
    <mergeCell ref="RRG40:RRM40"/>
    <mergeCell ref="ROH40:RON40"/>
    <mergeCell ref="ROO40:ROU40"/>
    <mergeCell ref="ROV40:RPB40"/>
    <mergeCell ref="RPC40:RPI40"/>
    <mergeCell ref="RPJ40:RPP40"/>
    <mergeCell ref="RPQ40:RPW40"/>
    <mergeCell ref="RMR40:RMX40"/>
    <mergeCell ref="RMY40:RNE40"/>
    <mergeCell ref="RNF40:RNL40"/>
    <mergeCell ref="RNM40:RNS40"/>
    <mergeCell ref="RNT40:RNZ40"/>
    <mergeCell ref="ROA40:ROG40"/>
    <mergeCell ref="RLB40:RLH40"/>
    <mergeCell ref="RLI40:RLO40"/>
    <mergeCell ref="RLP40:RLV40"/>
    <mergeCell ref="RLW40:RMC40"/>
    <mergeCell ref="RMD40:RMJ40"/>
    <mergeCell ref="RMK40:RMQ40"/>
    <mergeCell ref="RJL40:RJR40"/>
    <mergeCell ref="RJS40:RJY40"/>
    <mergeCell ref="RJZ40:RKF40"/>
    <mergeCell ref="RKG40:RKM40"/>
    <mergeCell ref="RKN40:RKT40"/>
    <mergeCell ref="RKU40:RLA40"/>
    <mergeCell ref="RHV40:RIB40"/>
    <mergeCell ref="RIC40:RII40"/>
    <mergeCell ref="RIJ40:RIP40"/>
    <mergeCell ref="RIQ40:RIW40"/>
    <mergeCell ref="RIX40:RJD40"/>
    <mergeCell ref="RJE40:RJK40"/>
    <mergeCell ref="RGF40:RGL40"/>
    <mergeCell ref="RGM40:RGS40"/>
    <mergeCell ref="RGT40:RGZ40"/>
    <mergeCell ref="RHA40:RHG40"/>
    <mergeCell ref="RHH40:RHN40"/>
    <mergeCell ref="RHO40:RHU40"/>
    <mergeCell ref="REP40:REV40"/>
    <mergeCell ref="REW40:RFC40"/>
    <mergeCell ref="RFD40:RFJ40"/>
    <mergeCell ref="RFK40:RFQ40"/>
    <mergeCell ref="RFR40:RFX40"/>
    <mergeCell ref="RFY40:RGE40"/>
    <mergeCell ref="RCZ40:RDF40"/>
    <mergeCell ref="RDG40:RDM40"/>
    <mergeCell ref="RDN40:RDT40"/>
    <mergeCell ref="RDU40:REA40"/>
    <mergeCell ref="REB40:REH40"/>
    <mergeCell ref="REI40:REO40"/>
    <mergeCell ref="RBJ40:RBP40"/>
    <mergeCell ref="RBQ40:RBW40"/>
    <mergeCell ref="RBX40:RCD40"/>
    <mergeCell ref="RCE40:RCK40"/>
    <mergeCell ref="RCL40:RCR40"/>
    <mergeCell ref="RCS40:RCY40"/>
    <mergeCell ref="QZT40:QZZ40"/>
    <mergeCell ref="RAA40:RAG40"/>
    <mergeCell ref="RAH40:RAN40"/>
    <mergeCell ref="RAO40:RAU40"/>
    <mergeCell ref="RAV40:RBB40"/>
    <mergeCell ref="RBC40:RBI40"/>
    <mergeCell ref="QYD40:QYJ40"/>
    <mergeCell ref="QYK40:QYQ40"/>
    <mergeCell ref="QYR40:QYX40"/>
    <mergeCell ref="QYY40:QZE40"/>
    <mergeCell ref="QZF40:QZL40"/>
    <mergeCell ref="QZM40:QZS40"/>
    <mergeCell ref="QWN40:QWT40"/>
    <mergeCell ref="QWU40:QXA40"/>
    <mergeCell ref="QXB40:QXH40"/>
    <mergeCell ref="QXI40:QXO40"/>
    <mergeCell ref="QXP40:QXV40"/>
    <mergeCell ref="QXW40:QYC40"/>
    <mergeCell ref="QUX40:QVD40"/>
    <mergeCell ref="QVE40:QVK40"/>
    <mergeCell ref="QVL40:QVR40"/>
    <mergeCell ref="QVS40:QVY40"/>
    <mergeCell ref="QVZ40:QWF40"/>
    <mergeCell ref="QWG40:QWM40"/>
    <mergeCell ref="QTH40:QTN40"/>
    <mergeCell ref="QTO40:QTU40"/>
    <mergeCell ref="QTV40:QUB40"/>
    <mergeCell ref="QUC40:QUI40"/>
    <mergeCell ref="QUJ40:QUP40"/>
    <mergeCell ref="QUQ40:QUW40"/>
    <mergeCell ref="QRR40:QRX40"/>
    <mergeCell ref="QRY40:QSE40"/>
    <mergeCell ref="QSF40:QSL40"/>
    <mergeCell ref="QSM40:QSS40"/>
    <mergeCell ref="QST40:QSZ40"/>
    <mergeCell ref="QTA40:QTG40"/>
    <mergeCell ref="QQB40:QQH40"/>
    <mergeCell ref="QQI40:QQO40"/>
    <mergeCell ref="QQP40:QQV40"/>
    <mergeCell ref="QQW40:QRC40"/>
    <mergeCell ref="QRD40:QRJ40"/>
    <mergeCell ref="QRK40:QRQ40"/>
    <mergeCell ref="QOL40:QOR40"/>
    <mergeCell ref="QOS40:QOY40"/>
    <mergeCell ref="QOZ40:QPF40"/>
    <mergeCell ref="QPG40:QPM40"/>
    <mergeCell ref="QPN40:QPT40"/>
    <mergeCell ref="QPU40:QQA40"/>
    <mergeCell ref="QMV40:QNB40"/>
    <mergeCell ref="QNC40:QNI40"/>
    <mergeCell ref="QNJ40:QNP40"/>
    <mergeCell ref="QNQ40:QNW40"/>
    <mergeCell ref="QNX40:QOD40"/>
    <mergeCell ref="QOE40:QOK40"/>
    <mergeCell ref="QLF40:QLL40"/>
    <mergeCell ref="QLM40:QLS40"/>
    <mergeCell ref="QLT40:QLZ40"/>
    <mergeCell ref="QMA40:QMG40"/>
    <mergeCell ref="QMH40:QMN40"/>
    <mergeCell ref="QMO40:QMU40"/>
    <mergeCell ref="QJP40:QJV40"/>
    <mergeCell ref="QJW40:QKC40"/>
    <mergeCell ref="QKD40:QKJ40"/>
    <mergeCell ref="QKK40:QKQ40"/>
    <mergeCell ref="QKR40:QKX40"/>
    <mergeCell ref="QKY40:QLE40"/>
    <mergeCell ref="QHZ40:QIF40"/>
    <mergeCell ref="QIG40:QIM40"/>
    <mergeCell ref="QIN40:QIT40"/>
    <mergeCell ref="QIU40:QJA40"/>
    <mergeCell ref="QJB40:QJH40"/>
    <mergeCell ref="QJI40:QJO40"/>
    <mergeCell ref="QGJ40:QGP40"/>
    <mergeCell ref="QGQ40:QGW40"/>
    <mergeCell ref="QGX40:QHD40"/>
    <mergeCell ref="QHE40:QHK40"/>
    <mergeCell ref="QHL40:QHR40"/>
    <mergeCell ref="QHS40:QHY40"/>
    <mergeCell ref="QET40:QEZ40"/>
    <mergeCell ref="QFA40:QFG40"/>
    <mergeCell ref="QFH40:QFN40"/>
    <mergeCell ref="QFO40:QFU40"/>
    <mergeCell ref="QFV40:QGB40"/>
    <mergeCell ref="QGC40:QGI40"/>
    <mergeCell ref="QDD40:QDJ40"/>
    <mergeCell ref="QDK40:QDQ40"/>
    <mergeCell ref="QDR40:QDX40"/>
    <mergeCell ref="QDY40:QEE40"/>
    <mergeCell ref="QEF40:QEL40"/>
    <mergeCell ref="QEM40:QES40"/>
    <mergeCell ref="QBN40:QBT40"/>
    <mergeCell ref="QBU40:QCA40"/>
    <mergeCell ref="QCB40:QCH40"/>
    <mergeCell ref="QCI40:QCO40"/>
    <mergeCell ref="QCP40:QCV40"/>
    <mergeCell ref="QCW40:QDC40"/>
    <mergeCell ref="PZX40:QAD40"/>
    <mergeCell ref="QAE40:QAK40"/>
    <mergeCell ref="QAL40:QAR40"/>
    <mergeCell ref="QAS40:QAY40"/>
    <mergeCell ref="QAZ40:QBF40"/>
    <mergeCell ref="QBG40:QBM40"/>
    <mergeCell ref="PYH40:PYN40"/>
    <mergeCell ref="PYO40:PYU40"/>
    <mergeCell ref="PYV40:PZB40"/>
    <mergeCell ref="PZC40:PZI40"/>
    <mergeCell ref="PZJ40:PZP40"/>
    <mergeCell ref="PZQ40:PZW40"/>
    <mergeCell ref="PWR40:PWX40"/>
    <mergeCell ref="PWY40:PXE40"/>
    <mergeCell ref="PXF40:PXL40"/>
    <mergeCell ref="PXM40:PXS40"/>
    <mergeCell ref="PXT40:PXZ40"/>
    <mergeCell ref="PYA40:PYG40"/>
    <mergeCell ref="PVB40:PVH40"/>
    <mergeCell ref="PVI40:PVO40"/>
    <mergeCell ref="PVP40:PVV40"/>
    <mergeCell ref="PVW40:PWC40"/>
    <mergeCell ref="PWD40:PWJ40"/>
    <mergeCell ref="PWK40:PWQ40"/>
    <mergeCell ref="PTL40:PTR40"/>
    <mergeCell ref="PTS40:PTY40"/>
    <mergeCell ref="PTZ40:PUF40"/>
    <mergeCell ref="PUG40:PUM40"/>
    <mergeCell ref="PUN40:PUT40"/>
    <mergeCell ref="PUU40:PVA40"/>
    <mergeCell ref="PRV40:PSB40"/>
    <mergeCell ref="PSC40:PSI40"/>
    <mergeCell ref="PSJ40:PSP40"/>
    <mergeCell ref="PSQ40:PSW40"/>
    <mergeCell ref="PSX40:PTD40"/>
    <mergeCell ref="PTE40:PTK40"/>
    <mergeCell ref="PQF40:PQL40"/>
    <mergeCell ref="PQM40:PQS40"/>
    <mergeCell ref="PQT40:PQZ40"/>
    <mergeCell ref="PRA40:PRG40"/>
    <mergeCell ref="PRH40:PRN40"/>
    <mergeCell ref="PRO40:PRU40"/>
    <mergeCell ref="POP40:POV40"/>
    <mergeCell ref="POW40:PPC40"/>
    <mergeCell ref="PPD40:PPJ40"/>
    <mergeCell ref="PPK40:PPQ40"/>
    <mergeCell ref="PPR40:PPX40"/>
    <mergeCell ref="PPY40:PQE40"/>
    <mergeCell ref="PMZ40:PNF40"/>
    <mergeCell ref="PNG40:PNM40"/>
    <mergeCell ref="PNN40:PNT40"/>
    <mergeCell ref="PNU40:POA40"/>
    <mergeCell ref="POB40:POH40"/>
    <mergeCell ref="POI40:POO40"/>
    <mergeCell ref="PLJ40:PLP40"/>
    <mergeCell ref="PLQ40:PLW40"/>
    <mergeCell ref="PLX40:PMD40"/>
    <mergeCell ref="PME40:PMK40"/>
    <mergeCell ref="PML40:PMR40"/>
    <mergeCell ref="PMS40:PMY40"/>
    <mergeCell ref="PJT40:PJZ40"/>
    <mergeCell ref="PKA40:PKG40"/>
    <mergeCell ref="PKH40:PKN40"/>
    <mergeCell ref="PKO40:PKU40"/>
    <mergeCell ref="PKV40:PLB40"/>
    <mergeCell ref="PLC40:PLI40"/>
    <mergeCell ref="PID40:PIJ40"/>
    <mergeCell ref="PIK40:PIQ40"/>
    <mergeCell ref="PIR40:PIX40"/>
    <mergeCell ref="PIY40:PJE40"/>
    <mergeCell ref="PJF40:PJL40"/>
    <mergeCell ref="PJM40:PJS40"/>
    <mergeCell ref="PGN40:PGT40"/>
    <mergeCell ref="PGU40:PHA40"/>
    <mergeCell ref="PHB40:PHH40"/>
    <mergeCell ref="PHI40:PHO40"/>
    <mergeCell ref="PHP40:PHV40"/>
    <mergeCell ref="PHW40:PIC40"/>
    <mergeCell ref="PEX40:PFD40"/>
    <mergeCell ref="PFE40:PFK40"/>
    <mergeCell ref="PFL40:PFR40"/>
    <mergeCell ref="PFS40:PFY40"/>
    <mergeCell ref="PFZ40:PGF40"/>
    <mergeCell ref="PGG40:PGM40"/>
    <mergeCell ref="PDH40:PDN40"/>
    <mergeCell ref="PDO40:PDU40"/>
    <mergeCell ref="PDV40:PEB40"/>
    <mergeCell ref="PEC40:PEI40"/>
    <mergeCell ref="PEJ40:PEP40"/>
    <mergeCell ref="PEQ40:PEW40"/>
    <mergeCell ref="PBR40:PBX40"/>
    <mergeCell ref="PBY40:PCE40"/>
    <mergeCell ref="PCF40:PCL40"/>
    <mergeCell ref="PCM40:PCS40"/>
    <mergeCell ref="PCT40:PCZ40"/>
    <mergeCell ref="PDA40:PDG40"/>
    <mergeCell ref="PAB40:PAH40"/>
    <mergeCell ref="PAI40:PAO40"/>
    <mergeCell ref="PAP40:PAV40"/>
    <mergeCell ref="PAW40:PBC40"/>
    <mergeCell ref="PBD40:PBJ40"/>
    <mergeCell ref="PBK40:PBQ40"/>
    <mergeCell ref="OYL40:OYR40"/>
    <mergeCell ref="OYS40:OYY40"/>
    <mergeCell ref="OYZ40:OZF40"/>
    <mergeCell ref="OZG40:OZM40"/>
    <mergeCell ref="OZN40:OZT40"/>
    <mergeCell ref="OZU40:PAA40"/>
    <mergeCell ref="OWV40:OXB40"/>
    <mergeCell ref="OXC40:OXI40"/>
    <mergeCell ref="OXJ40:OXP40"/>
    <mergeCell ref="OXQ40:OXW40"/>
    <mergeCell ref="OXX40:OYD40"/>
    <mergeCell ref="OYE40:OYK40"/>
    <mergeCell ref="OVF40:OVL40"/>
    <mergeCell ref="OVM40:OVS40"/>
    <mergeCell ref="OVT40:OVZ40"/>
    <mergeCell ref="OWA40:OWG40"/>
    <mergeCell ref="OWH40:OWN40"/>
    <mergeCell ref="OWO40:OWU40"/>
    <mergeCell ref="OTP40:OTV40"/>
    <mergeCell ref="OTW40:OUC40"/>
    <mergeCell ref="OUD40:OUJ40"/>
    <mergeCell ref="OUK40:OUQ40"/>
    <mergeCell ref="OUR40:OUX40"/>
    <mergeCell ref="OUY40:OVE40"/>
    <mergeCell ref="ORZ40:OSF40"/>
    <mergeCell ref="OSG40:OSM40"/>
    <mergeCell ref="OSN40:OST40"/>
    <mergeCell ref="OSU40:OTA40"/>
    <mergeCell ref="OTB40:OTH40"/>
    <mergeCell ref="OTI40:OTO40"/>
    <mergeCell ref="OQJ40:OQP40"/>
    <mergeCell ref="OQQ40:OQW40"/>
    <mergeCell ref="OQX40:ORD40"/>
    <mergeCell ref="ORE40:ORK40"/>
    <mergeCell ref="ORL40:ORR40"/>
    <mergeCell ref="ORS40:ORY40"/>
    <mergeCell ref="OOT40:OOZ40"/>
    <mergeCell ref="OPA40:OPG40"/>
    <mergeCell ref="OPH40:OPN40"/>
    <mergeCell ref="OPO40:OPU40"/>
    <mergeCell ref="OPV40:OQB40"/>
    <mergeCell ref="OQC40:OQI40"/>
    <mergeCell ref="OND40:ONJ40"/>
    <mergeCell ref="ONK40:ONQ40"/>
    <mergeCell ref="ONR40:ONX40"/>
    <mergeCell ref="ONY40:OOE40"/>
    <mergeCell ref="OOF40:OOL40"/>
    <mergeCell ref="OOM40:OOS40"/>
    <mergeCell ref="OLN40:OLT40"/>
    <mergeCell ref="OLU40:OMA40"/>
    <mergeCell ref="OMB40:OMH40"/>
    <mergeCell ref="OMI40:OMO40"/>
    <mergeCell ref="OMP40:OMV40"/>
    <mergeCell ref="OMW40:ONC40"/>
    <mergeCell ref="OJX40:OKD40"/>
    <mergeCell ref="OKE40:OKK40"/>
    <mergeCell ref="OKL40:OKR40"/>
    <mergeCell ref="OKS40:OKY40"/>
    <mergeCell ref="OKZ40:OLF40"/>
    <mergeCell ref="OLG40:OLM40"/>
    <mergeCell ref="OIH40:OIN40"/>
    <mergeCell ref="OIO40:OIU40"/>
    <mergeCell ref="OIV40:OJB40"/>
    <mergeCell ref="OJC40:OJI40"/>
    <mergeCell ref="OJJ40:OJP40"/>
    <mergeCell ref="OJQ40:OJW40"/>
    <mergeCell ref="OGR40:OGX40"/>
    <mergeCell ref="OGY40:OHE40"/>
    <mergeCell ref="OHF40:OHL40"/>
    <mergeCell ref="OHM40:OHS40"/>
    <mergeCell ref="OHT40:OHZ40"/>
    <mergeCell ref="OIA40:OIG40"/>
    <mergeCell ref="OFB40:OFH40"/>
    <mergeCell ref="OFI40:OFO40"/>
    <mergeCell ref="OFP40:OFV40"/>
    <mergeCell ref="OFW40:OGC40"/>
    <mergeCell ref="OGD40:OGJ40"/>
    <mergeCell ref="OGK40:OGQ40"/>
    <mergeCell ref="ODL40:ODR40"/>
    <mergeCell ref="ODS40:ODY40"/>
    <mergeCell ref="ODZ40:OEF40"/>
    <mergeCell ref="OEG40:OEM40"/>
    <mergeCell ref="OEN40:OET40"/>
    <mergeCell ref="OEU40:OFA40"/>
    <mergeCell ref="OBV40:OCB40"/>
    <mergeCell ref="OCC40:OCI40"/>
    <mergeCell ref="OCJ40:OCP40"/>
    <mergeCell ref="OCQ40:OCW40"/>
    <mergeCell ref="OCX40:ODD40"/>
    <mergeCell ref="ODE40:ODK40"/>
    <mergeCell ref="OAF40:OAL40"/>
    <mergeCell ref="OAM40:OAS40"/>
    <mergeCell ref="OAT40:OAZ40"/>
    <mergeCell ref="OBA40:OBG40"/>
    <mergeCell ref="OBH40:OBN40"/>
    <mergeCell ref="OBO40:OBU40"/>
    <mergeCell ref="NYP40:NYV40"/>
    <mergeCell ref="NYW40:NZC40"/>
    <mergeCell ref="NZD40:NZJ40"/>
    <mergeCell ref="NZK40:NZQ40"/>
    <mergeCell ref="NZR40:NZX40"/>
    <mergeCell ref="NZY40:OAE40"/>
    <mergeCell ref="NWZ40:NXF40"/>
    <mergeCell ref="NXG40:NXM40"/>
    <mergeCell ref="NXN40:NXT40"/>
    <mergeCell ref="NXU40:NYA40"/>
    <mergeCell ref="NYB40:NYH40"/>
    <mergeCell ref="NYI40:NYO40"/>
    <mergeCell ref="NVJ40:NVP40"/>
    <mergeCell ref="NVQ40:NVW40"/>
    <mergeCell ref="NVX40:NWD40"/>
    <mergeCell ref="NWE40:NWK40"/>
    <mergeCell ref="NWL40:NWR40"/>
    <mergeCell ref="NWS40:NWY40"/>
    <mergeCell ref="NTT40:NTZ40"/>
    <mergeCell ref="NUA40:NUG40"/>
    <mergeCell ref="NUH40:NUN40"/>
    <mergeCell ref="NUO40:NUU40"/>
    <mergeCell ref="NUV40:NVB40"/>
    <mergeCell ref="NVC40:NVI40"/>
    <mergeCell ref="NSD40:NSJ40"/>
    <mergeCell ref="NSK40:NSQ40"/>
    <mergeCell ref="NSR40:NSX40"/>
    <mergeCell ref="NSY40:NTE40"/>
    <mergeCell ref="NTF40:NTL40"/>
    <mergeCell ref="NTM40:NTS40"/>
    <mergeCell ref="NQN40:NQT40"/>
    <mergeCell ref="NQU40:NRA40"/>
    <mergeCell ref="NRB40:NRH40"/>
    <mergeCell ref="NRI40:NRO40"/>
    <mergeCell ref="NRP40:NRV40"/>
    <mergeCell ref="NRW40:NSC40"/>
    <mergeCell ref="NOX40:NPD40"/>
    <mergeCell ref="NPE40:NPK40"/>
    <mergeCell ref="NPL40:NPR40"/>
    <mergeCell ref="NPS40:NPY40"/>
    <mergeCell ref="NPZ40:NQF40"/>
    <mergeCell ref="NQG40:NQM40"/>
    <mergeCell ref="NNH40:NNN40"/>
    <mergeCell ref="NNO40:NNU40"/>
    <mergeCell ref="NNV40:NOB40"/>
    <mergeCell ref="NOC40:NOI40"/>
    <mergeCell ref="NOJ40:NOP40"/>
    <mergeCell ref="NOQ40:NOW40"/>
    <mergeCell ref="NLR40:NLX40"/>
    <mergeCell ref="NLY40:NME40"/>
    <mergeCell ref="NMF40:NML40"/>
    <mergeCell ref="NMM40:NMS40"/>
    <mergeCell ref="NMT40:NMZ40"/>
    <mergeCell ref="NNA40:NNG40"/>
    <mergeCell ref="NKB40:NKH40"/>
    <mergeCell ref="NKI40:NKO40"/>
    <mergeCell ref="NKP40:NKV40"/>
    <mergeCell ref="NKW40:NLC40"/>
    <mergeCell ref="NLD40:NLJ40"/>
    <mergeCell ref="NLK40:NLQ40"/>
    <mergeCell ref="NIL40:NIR40"/>
    <mergeCell ref="NIS40:NIY40"/>
    <mergeCell ref="NIZ40:NJF40"/>
    <mergeCell ref="NJG40:NJM40"/>
    <mergeCell ref="NJN40:NJT40"/>
    <mergeCell ref="NJU40:NKA40"/>
    <mergeCell ref="NGV40:NHB40"/>
    <mergeCell ref="NHC40:NHI40"/>
    <mergeCell ref="NHJ40:NHP40"/>
    <mergeCell ref="NHQ40:NHW40"/>
    <mergeCell ref="NHX40:NID40"/>
    <mergeCell ref="NIE40:NIK40"/>
    <mergeCell ref="NFF40:NFL40"/>
    <mergeCell ref="NFM40:NFS40"/>
    <mergeCell ref="NFT40:NFZ40"/>
    <mergeCell ref="NGA40:NGG40"/>
    <mergeCell ref="NGH40:NGN40"/>
    <mergeCell ref="NGO40:NGU40"/>
    <mergeCell ref="NDP40:NDV40"/>
    <mergeCell ref="NDW40:NEC40"/>
    <mergeCell ref="NED40:NEJ40"/>
    <mergeCell ref="NEK40:NEQ40"/>
    <mergeCell ref="NER40:NEX40"/>
    <mergeCell ref="NEY40:NFE40"/>
    <mergeCell ref="NBZ40:NCF40"/>
    <mergeCell ref="NCG40:NCM40"/>
    <mergeCell ref="NCN40:NCT40"/>
    <mergeCell ref="NCU40:NDA40"/>
    <mergeCell ref="NDB40:NDH40"/>
    <mergeCell ref="NDI40:NDO40"/>
    <mergeCell ref="NAJ40:NAP40"/>
    <mergeCell ref="NAQ40:NAW40"/>
    <mergeCell ref="NAX40:NBD40"/>
    <mergeCell ref="NBE40:NBK40"/>
    <mergeCell ref="NBL40:NBR40"/>
    <mergeCell ref="NBS40:NBY40"/>
    <mergeCell ref="MYT40:MYZ40"/>
    <mergeCell ref="MZA40:MZG40"/>
    <mergeCell ref="MZH40:MZN40"/>
    <mergeCell ref="MZO40:MZU40"/>
    <mergeCell ref="MZV40:NAB40"/>
    <mergeCell ref="NAC40:NAI40"/>
    <mergeCell ref="MXD40:MXJ40"/>
    <mergeCell ref="MXK40:MXQ40"/>
    <mergeCell ref="MXR40:MXX40"/>
    <mergeCell ref="MXY40:MYE40"/>
    <mergeCell ref="MYF40:MYL40"/>
    <mergeCell ref="MYM40:MYS40"/>
    <mergeCell ref="MVN40:MVT40"/>
    <mergeCell ref="MVU40:MWA40"/>
    <mergeCell ref="MWB40:MWH40"/>
    <mergeCell ref="MWI40:MWO40"/>
    <mergeCell ref="MWP40:MWV40"/>
    <mergeCell ref="MWW40:MXC40"/>
    <mergeCell ref="MTX40:MUD40"/>
    <mergeCell ref="MUE40:MUK40"/>
    <mergeCell ref="MUL40:MUR40"/>
    <mergeCell ref="MUS40:MUY40"/>
    <mergeCell ref="MUZ40:MVF40"/>
    <mergeCell ref="MVG40:MVM40"/>
    <mergeCell ref="MSH40:MSN40"/>
    <mergeCell ref="MSO40:MSU40"/>
    <mergeCell ref="MSV40:MTB40"/>
    <mergeCell ref="MTC40:MTI40"/>
    <mergeCell ref="MTJ40:MTP40"/>
    <mergeCell ref="MTQ40:MTW40"/>
    <mergeCell ref="MQR40:MQX40"/>
    <mergeCell ref="MQY40:MRE40"/>
    <mergeCell ref="MRF40:MRL40"/>
    <mergeCell ref="MRM40:MRS40"/>
    <mergeCell ref="MRT40:MRZ40"/>
    <mergeCell ref="MSA40:MSG40"/>
    <mergeCell ref="MPB40:MPH40"/>
    <mergeCell ref="MPI40:MPO40"/>
    <mergeCell ref="MPP40:MPV40"/>
    <mergeCell ref="MPW40:MQC40"/>
    <mergeCell ref="MQD40:MQJ40"/>
    <mergeCell ref="MQK40:MQQ40"/>
    <mergeCell ref="MNL40:MNR40"/>
    <mergeCell ref="MNS40:MNY40"/>
    <mergeCell ref="MNZ40:MOF40"/>
    <mergeCell ref="MOG40:MOM40"/>
    <mergeCell ref="MON40:MOT40"/>
    <mergeCell ref="MOU40:MPA40"/>
    <mergeCell ref="MLV40:MMB40"/>
    <mergeCell ref="MMC40:MMI40"/>
    <mergeCell ref="MMJ40:MMP40"/>
    <mergeCell ref="MMQ40:MMW40"/>
    <mergeCell ref="MMX40:MND40"/>
    <mergeCell ref="MNE40:MNK40"/>
    <mergeCell ref="MKF40:MKL40"/>
    <mergeCell ref="MKM40:MKS40"/>
    <mergeCell ref="MKT40:MKZ40"/>
    <mergeCell ref="MLA40:MLG40"/>
    <mergeCell ref="MLH40:MLN40"/>
    <mergeCell ref="MLO40:MLU40"/>
    <mergeCell ref="MIP40:MIV40"/>
    <mergeCell ref="MIW40:MJC40"/>
    <mergeCell ref="MJD40:MJJ40"/>
    <mergeCell ref="MJK40:MJQ40"/>
    <mergeCell ref="MJR40:MJX40"/>
    <mergeCell ref="MJY40:MKE40"/>
    <mergeCell ref="MGZ40:MHF40"/>
    <mergeCell ref="MHG40:MHM40"/>
    <mergeCell ref="MHN40:MHT40"/>
    <mergeCell ref="MHU40:MIA40"/>
    <mergeCell ref="MIB40:MIH40"/>
    <mergeCell ref="MII40:MIO40"/>
    <mergeCell ref="MFJ40:MFP40"/>
    <mergeCell ref="MFQ40:MFW40"/>
    <mergeCell ref="MFX40:MGD40"/>
    <mergeCell ref="MGE40:MGK40"/>
    <mergeCell ref="MGL40:MGR40"/>
    <mergeCell ref="MGS40:MGY40"/>
    <mergeCell ref="MDT40:MDZ40"/>
    <mergeCell ref="MEA40:MEG40"/>
    <mergeCell ref="MEH40:MEN40"/>
    <mergeCell ref="MEO40:MEU40"/>
    <mergeCell ref="MEV40:MFB40"/>
    <mergeCell ref="MFC40:MFI40"/>
    <mergeCell ref="MCD40:MCJ40"/>
    <mergeCell ref="MCK40:MCQ40"/>
    <mergeCell ref="MCR40:MCX40"/>
    <mergeCell ref="MCY40:MDE40"/>
    <mergeCell ref="MDF40:MDL40"/>
    <mergeCell ref="MDM40:MDS40"/>
    <mergeCell ref="MAN40:MAT40"/>
    <mergeCell ref="MAU40:MBA40"/>
    <mergeCell ref="MBB40:MBH40"/>
    <mergeCell ref="MBI40:MBO40"/>
    <mergeCell ref="MBP40:MBV40"/>
    <mergeCell ref="MBW40:MCC40"/>
    <mergeCell ref="LYX40:LZD40"/>
    <mergeCell ref="LZE40:LZK40"/>
    <mergeCell ref="LZL40:LZR40"/>
    <mergeCell ref="LZS40:LZY40"/>
    <mergeCell ref="LZZ40:MAF40"/>
    <mergeCell ref="MAG40:MAM40"/>
    <mergeCell ref="LXH40:LXN40"/>
    <mergeCell ref="LXO40:LXU40"/>
    <mergeCell ref="LXV40:LYB40"/>
    <mergeCell ref="LYC40:LYI40"/>
    <mergeCell ref="LYJ40:LYP40"/>
    <mergeCell ref="LYQ40:LYW40"/>
    <mergeCell ref="LVR40:LVX40"/>
    <mergeCell ref="LVY40:LWE40"/>
    <mergeCell ref="LWF40:LWL40"/>
    <mergeCell ref="LWM40:LWS40"/>
    <mergeCell ref="LWT40:LWZ40"/>
    <mergeCell ref="LXA40:LXG40"/>
    <mergeCell ref="LUB40:LUH40"/>
    <mergeCell ref="LUI40:LUO40"/>
    <mergeCell ref="LUP40:LUV40"/>
    <mergeCell ref="LUW40:LVC40"/>
    <mergeCell ref="LVD40:LVJ40"/>
    <mergeCell ref="LVK40:LVQ40"/>
    <mergeCell ref="LSL40:LSR40"/>
    <mergeCell ref="LSS40:LSY40"/>
    <mergeCell ref="LSZ40:LTF40"/>
    <mergeCell ref="LTG40:LTM40"/>
    <mergeCell ref="LTN40:LTT40"/>
    <mergeCell ref="LTU40:LUA40"/>
    <mergeCell ref="LQV40:LRB40"/>
    <mergeCell ref="LRC40:LRI40"/>
    <mergeCell ref="LRJ40:LRP40"/>
    <mergeCell ref="LRQ40:LRW40"/>
    <mergeCell ref="LRX40:LSD40"/>
    <mergeCell ref="LSE40:LSK40"/>
    <mergeCell ref="LPF40:LPL40"/>
    <mergeCell ref="LPM40:LPS40"/>
    <mergeCell ref="LPT40:LPZ40"/>
    <mergeCell ref="LQA40:LQG40"/>
    <mergeCell ref="LQH40:LQN40"/>
    <mergeCell ref="LQO40:LQU40"/>
    <mergeCell ref="LNP40:LNV40"/>
    <mergeCell ref="LNW40:LOC40"/>
    <mergeCell ref="LOD40:LOJ40"/>
    <mergeCell ref="LOK40:LOQ40"/>
    <mergeCell ref="LOR40:LOX40"/>
    <mergeCell ref="LOY40:LPE40"/>
    <mergeCell ref="LLZ40:LMF40"/>
    <mergeCell ref="LMG40:LMM40"/>
    <mergeCell ref="LMN40:LMT40"/>
    <mergeCell ref="LMU40:LNA40"/>
    <mergeCell ref="LNB40:LNH40"/>
    <mergeCell ref="LNI40:LNO40"/>
    <mergeCell ref="LKJ40:LKP40"/>
    <mergeCell ref="LKQ40:LKW40"/>
    <mergeCell ref="LKX40:LLD40"/>
    <mergeCell ref="LLE40:LLK40"/>
    <mergeCell ref="LLL40:LLR40"/>
    <mergeCell ref="LLS40:LLY40"/>
    <mergeCell ref="LIT40:LIZ40"/>
    <mergeCell ref="LJA40:LJG40"/>
    <mergeCell ref="LJH40:LJN40"/>
    <mergeCell ref="LJO40:LJU40"/>
    <mergeCell ref="LJV40:LKB40"/>
    <mergeCell ref="LKC40:LKI40"/>
    <mergeCell ref="LHD40:LHJ40"/>
    <mergeCell ref="LHK40:LHQ40"/>
    <mergeCell ref="LHR40:LHX40"/>
    <mergeCell ref="LHY40:LIE40"/>
    <mergeCell ref="LIF40:LIL40"/>
    <mergeCell ref="LIM40:LIS40"/>
    <mergeCell ref="LFN40:LFT40"/>
    <mergeCell ref="LFU40:LGA40"/>
    <mergeCell ref="LGB40:LGH40"/>
    <mergeCell ref="LGI40:LGO40"/>
    <mergeCell ref="LGP40:LGV40"/>
    <mergeCell ref="LGW40:LHC40"/>
    <mergeCell ref="LDX40:LED40"/>
    <mergeCell ref="LEE40:LEK40"/>
    <mergeCell ref="LEL40:LER40"/>
    <mergeCell ref="LES40:LEY40"/>
    <mergeCell ref="LEZ40:LFF40"/>
    <mergeCell ref="LFG40:LFM40"/>
    <mergeCell ref="LCH40:LCN40"/>
    <mergeCell ref="LCO40:LCU40"/>
    <mergeCell ref="LCV40:LDB40"/>
    <mergeCell ref="LDC40:LDI40"/>
    <mergeCell ref="LDJ40:LDP40"/>
    <mergeCell ref="LDQ40:LDW40"/>
    <mergeCell ref="LAR40:LAX40"/>
    <mergeCell ref="LAY40:LBE40"/>
    <mergeCell ref="LBF40:LBL40"/>
    <mergeCell ref="LBM40:LBS40"/>
    <mergeCell ref="LBT40:LBZ40"/>
    <mergeCell ref="LCA40:LCG40"/>
    <mergeCell ref="KZB40:KZH40"/>
    <mergeCell ref="KZI40:KZO40"/>
    <mergeCell ref="KZP40:KZV40"/>
    <mergeCell ref="KZW40:LAC40"/>
    <mergeCell ref="LAD40:LAJ40"/>
    <mergeCell ref="LAK40:LAQ40"/>
    <mergeCell ref="KXL40:KXR40"/>
    <mergeCell ref="KXS40:KXY40"/>
    <mergeCell ref="KXZ40:KYF40"/>
    <mergeCell ref="KYG40:KYM40"/>
    <mergeCell ref="KYN40:KYT40"/>
    <mergeCell ref="KYU40:KZA40"/>
    <mergeCell ref="KVV40:KWB40"/>
    <mergeCell ref="KWC40:KWI40"/>
    <mergeCell ref="KWJ40:KWP40"/>
    <mergeCell ref="KWQ40:KWW40"/>
    <mergeCell ref="KWX40:KXD40"/>
    <mergeCell ref="KXE40:KXK40"/>
    <mergeCell ref="KUF40:KUL40"/>
    <mergeCell ref="KUM40:KUS40"/>
    <mergeCell ref="KUT40:KUZ40"/>
    <mergeCell ref="KVA40:KVG40"/>
    <mergeCell ref="KVH40:KVN40"/>
    <mergeCell ref="KVO40:KVU40"/>
    <mergeCell ref="KSP40:KSV40"/>
    <mergeCell ref="KSW40:KTC40"/>
    <mergeCell ref="KTD40:KTJ40"/>
    <mergeCell ref="KTK40:KTQ40"/>
    <mergeCell ref="KTR40:KTX40"/>
    <mergeCell ref="KTY40:KUE40"/>
    <mergeCell ref="KQZ40:KRF40"/>
    <mergeCell ref="KRG40:KRM40"/>
    <mergeCell ref="KRN40:KRT40"/>
    <mergeCell ref="KRU40:KSA40"/>
    <mergeCell ref="KSB40:KSH40"/>
    <mergeCell ref="KSI40:KSO40"/>
    <mergeCell ref="KPJ40:KPP40"/>
    <mergeCell ref="KPQ40:KPW40"/>
    <mergeCell ref="KPX40:KQD40"/>
    <mergeCell ref="KQE40:KQK40"/>
    <mergeCell ref="KQL40:KQR40"/>
    <mergeCell ref="KQS40:KQY40"/>
    <mergeCell ref="KNT40:KNZ40"/>
    <mergeCell ref="KOA40:KOG40"/>
    <mergeCell ref="KOH40:KON40"/>
    <mergeCell ref="KOO40:KOU40"/>
    <mergeCell ref="KOV40:KPB40"/>
    <mergeCell ref="KPC40:KPI40"/>
    <mergeCell ref="KMD40:KMJ40"/>
    <mergeCell ref="KMK40:KMQ40"/>
    <mergeCell ref="KMR40:KMX40"/>
    <mergeCell ref="KMY40:KNE40"/>
    <mergeCell ref="KNF40:KNL40"/>
    <mergeCell ref="KNM40:KNS40"/>
    <mergeCell ref="KKN40:KKT40"/>
    <mergeCell ref="KKU40:KLA40"/>
    <mergeCell ref="KLB40:KLH40"/>
    <mergeCell ref="KLI40:KLO40"/>
    <mergeCell ref="KLP40:KLV40"/>
    <mergeCell ref="KLW40:KMC40"/>
    <mergeCell ref="KIX40:KJD40"/>
    <mergeCell ref="KJE40:KJK40"/>
    <mergeCell ref="KJL40:KJR40"/>
    <mergeCell ref="KJS40:KJY40"/>
    <mergeCell ref="KJZ40:KKF40"/>
    <mergeCell ref="KKG40:KKM40"/>
    <mergeCell ref="KHH40:KHN40"/>
    <mergeCell ref="KHO40:KHU40"/>
    <mergeCell ref="KHV40:KIB40"/>
    <mergeCell ref="KIC40:KII40"/>
    <mergeCell ref="KIJ40:KIP40"/>
    <mergeCell ref="KIQ40:KIW40"/>
    <mergeCell ref="KFR40:KFX40"/>
    <mergeCell ref="KFY40:KGE40"/>
    <mergeCell ref="KGF40:KGL40"/>
    <mergeCell ref="KGM40:KGS40"/>
    <mergeCell ref="KGT40:KGZ40"/>
    <mergeCell ref="KHA40:KHG40"/>
    <mergeCell ref="KEB40:KEH40"/>
    <mergeCell ref="KEI40:KEO40"/>
    <mergeCell ref="KEP40:KEV40"/>
    <mergeCell ref="KEW40:KFC40"/>
    <mergeCell ref="KFD40:KFJ40"/>
    <mergeCell ref="KFK40:KFQ40"/>
    <mergeCell ref="KCL40:KCR40"/>
    <mergeCell ref="KCS40:KCY40"/>
    <mergeCell ref="KCZ40:KDF40"/>
    <mergeCell ref="KDG40:KDM40"/>
    <mergeCell ref="KDN40:KDT40"/>
    <mergeCell ref="KDU40:KEA40"/>
    <mergeCell ref="KAV40:KBB40"/>
    <mergeCell ref="KBC40:KBI40"/>
    <mergeCell ref="KBJ40:KBP40"/>
    <mergeCell ref="KBQ40:KBW40"/>
    <mergeCell ref="KBX40:KCD40"/>
    <mergeCell ref="KCE40:KCK40"/>
    <mergeCell ref="JZF40:JZL40"/>
    <mergeCell ref="JZM40:JZS40"/>
    <mergeCell ref="JZT40:JZZ40"/>
    <mergeCell ref="KAA40:KAG40"/>
    <mergeCell ref="KAH40:KAN40"/>
    <mergeCell ref="KAO40:KAU40"/>
    <mergeCell ref="JXP40:JXV40"/>
    <mergeCell ref="JXW40:JYC40"/>
    <mergeCell ref="JYD40:JYJ40"/>
    <mergeCell ref="JYK40:JYQ40"/>
    <mergeCell ref="JYR40:JYX40"/>
    <mergeCell ref="JYY40:JZE40"/>
    <mergeCell ref="JVZ40:JWF40"/>
    <mergeCell ref="JWG40:JWM40"/>
    <mergeCell ref="JWN40:JWT40"/>
    <mergeCell ref="JWU40:JXA40"/>
    <mergeCell ref="JXB40:JXH40"/>
    <mergeCell ref="JXI40:JXO40"/>
    <mergeCell ref="JUJ40:JUP40"/>
    <mergeCell ref="JUQ40:JUW40"/>
    <mergeCell ref="JUX40:JVD40"/>
    <mergeCell ref="JVE40:JVK40"/>
    <mergeCell ref="JVL40:JVR40"/>
    <mergeCell ref="JVS40:JVY40"/>
    <mergeCell ref="JST40:JSZ40"/>
    <mergeCell ref="JTA40:JTG40"/>
    <mergeCell ref="JTH40:JTN40"/>
    <mergeCell ref="JTO40:JTU40"/>
    <mergeCell ref="JTV40:JUB40"/>
    <mergeCell ref="JUC40:JUI40"/>
    <mergeCell ref="JRD40:JRJ40"/>
    <mergeCell ref="JRK40:JRQ40"/>
    <mergeCell ref="JRR40:JRX40"/>
    <mergeCell ref="JRY40:JSE40"/>
    <mergeCell ref="JSF40:JSL40"/>
    <mergeCell ref="JSM40:JSS40"/>
    <mergeCell ref="JPN40:JPT40"/>
    <mergeCell ref="JPU40:JQA40"/>
    <mergeCell ref="JQB40:JQH40"/>
    <mergeCell ref="JQI40:JQO40"/>
    <mergeCell ref="JQP40:JQV40"/>
    <mergeCell ref="JQW40:JRC40"/>
    <mergeCell ref="JNX40:JOD40"/>
    <mergeCell ref="JOE40:JOK40"/>
    <mergeCell ref="JOL40:JOR40"/>
    <mergeCell ref="JOS40:JOY40"/>
    <mergeCell ref="JOZ40:JPF40"/>
    <mergeCell ref="JPG40:JPM40"/>
    <mergeCell ref="JMH40:JMN40"/>
    <mergeCell ref="JMO40:JMU40"/>
    <mergeCell ref="JMV40:JNB40"/>
    <mergeCell ref="JNC40:JNI40"/>
    <mergeCell ref="JNJ40:JNP40"/>
    <mergeCell ref="JNQ40:JNW40"/>
    <mergeCell ref="JKR40:JKX40"/>
    <mergeCell ref="JKY40:JLE40"/>
    <mergeCell ref="JLF40:JLL40"/>
    <mergeCell ref="JLM40:JLS40"/>
    <mergeCell ref="JLT40:JLZ40"/>
    <mergeCell ref="JMA40:JMG40"/>
    <mergeCell ref="JJB40:JJH40"/>
    <mergeCell ref="JJI40:JJO40"/>
    <mergeCell ref="JJP40:JJV40"/>
    <mergeCell ref="JJW40:JKC40"/>
    <mergeCell ref="JKD40:JKJ40"/>
    <mergeCell ref="JKK40:JKQ40"/>
    <mergeCell ref="JHL40:JHR40"/>
    <mergeCell ref="JHS40:JHY40"/>
    <mergeCell ref="JHZ40:JIF40"/>
    <mergeCell ref="JIG40:JIM40"/>
    <mergeCell ref="JIN40:JIT40"/>
    <mergeCell ref="JIU40:JJA40"/>
    <mergeCell ref="JFV40:JGB40"/>
    <mergeCell ref="JGC40:JGI40"/>
    <mergeCell ref="JGJ40:JGP40"/>
    <mergeCell ref="JGQ40:JGW40"/>
    <mergeCell ref="JGX40:JHD40"/>
    <mergeCell ref="JHE40:JHK40"/>
    <mergeCell ref="JEF40:JEL40"/>
    <mergeCell ref="JEM40:JES40"/>
    <mergeCell ref="JET40:JEZ40"/>
    <mergeCell ref="JFA40:JFG40"/>
    <mergeCell ref="JFH40:JFN40"/>
    <mergeCell ref="JFO40:JFU40"/>
    <mergeCell ref="JCP40:JCV40"/>
    <mergeCell ref="JCW40:JDC40"/>
    <mergeCell ref="JDD40:JDJ40"/>
    <mergeCell ref="JDK40:JDQ40"/>
    <mergeCell ref="JDR40:JDX40"/>
    <mergeCell ref="JDY40:JEE40"/>
    <mergeCell ref="JAZ40:JBF40"/>
    <mergeCell ref="JBG40:JBM40"/>
    <mergeCell ref="JBN40:JBT40"/>
    <mergeCell ref="JBU40:JCA40"/>
    <mergeCell ref="JCB40:JCH40"/>
    <mergeCell ref="JCI40:JCO40"/>
    <mergeCell ref="IZJ40:IZP40"/>
    <mergeCell ref="IZQ40:IZW40"/>
    <mergeCell ref="IZX40:JAD40"/>
    <mergeCell ref="JAE40:JAK40"/>
    <mergeCell ref="JAL40:JAR40"/>
    <mergeCell ref="JAS40:JAY40"/>
    <mergeCell ref="IXT40:IXZ40"/>
    <mergeCell ref="IYA40:IYG40"/>
    <mergeCell ref="IYH40:IYN40"/>
    <mergeCell ref="IYO40:IYU40"/>
    <mergeCell ref="IYV40:IZB40"/>
    <mergeCell ref="IZC40:IZI40"/>
    <mergeCell ref="IWD40:IWJ40"/>
    <mergeCell ref="IWK40:IWQ40"/>
    <mergeCell ref="IWR40:IWX40"/>
    <mergeCell ref="IWY40:IXE40"/>
    <mergeCell ref="IXF40:IXL40"/>
    <mergeCell ref="IXM40:IXS40"/>
    <mergeCell ref="IUN40:IUT40"/>
    <mergeCell ref="IUU40:IVA40"/>
    <mergeCell ref="IVB40:IVH40"/>
    <mergeCell ref="IVI40:IVO40"/>
    <mergeCell ref="IVP40:IVV40"/>
    <mergeCell ref="IVW40:IWC40"/>
    <mergeCell ref="ISX40:ITD40"/>
    <mergeCell ref="ITE40:ITK40"/>
    <mergeCell ref="ITL40:ITR40"/>
    <mergeCell ref="ITS40:ITY40"/>
    <mergeCell ref="ITZ40:IUF40"/>
    <mergeCell ref="IUG40:IUM40"/>
    <mergeCell ref="IRH40:IRN40"/>
    <mergeCell ref="IRO40:IRU40"/>
    <mergeCell ref="IRV40:ISB40"/>
    <mergeCell ref="ISC40:ISI40"/>
    <mergeCell ref="ISJ40:ISP40"/>
    <mergeCell ref="ISQ40:ISW40"/>
    <mergeCell ref="IPR40:IPX40"/>
    <mergeCell ref="IPY40:IQE40"/>
    <mergeCell ref="IQF40:IQL40"/>
    <mergeCell ref="IQM40:IQS40"/>
    <mergeCell ref="IQT40:IQZ40"/>
    <mergeCell ref="IRA40:IRG40"/>
    <mergeCell ref="IOB40:IOH40"/>
    <mergeCell ref="IOI40:IOO40"/>
    <mergeCell ref="IOP40:IOV40"/>
    <mergeCell ref="IOW40:IPC40"/>
    <mergeCell ref="IPD40:IPJ40"/>
    <mergeCell ref="IPK40:IPQ40"/>
    <mergeCell ref="IML40:IMR40"/>
    <mergeCell ref="IMS40:IMY40"/>
    <mergeCell ref="IMZ40:INF40"/>
    <mergeCell ref="ING40:INM40"/>
    <mergeCell ref="INN40:INT40"/>
    <mergeCell ref="INU40:IOA40"/>
    <mergeCell ref="IKV40:ILB40"/>
    <mergeCell ref="ILC40:ILI40"/>
    <mergeCell ref="ILJ40:ILP40"/>
    <mergeCell ref="ILQ40:ILW40"/>
    <mergeCell ref="ILX40:IMD40"/>
    <mergeCell ref="IME40:IMK40"/>
    <mergeCell ref="IJF40:IJL40"/>
    <mergeCell ref="IJM40:IJS40"/>
    <mergeCell ref="IJT40:IJZ40"/>
    <mergeCell ref="IKA40:IKG40"/>
    <mergeCell ref="IKH40:IKN40"/>
    <mergeCell ref="IKO40:IKU40"/>
    <mergeCell ref="IHP40:IHV40"/>
    <mergeCell ref="IHW40:IIC40"/>
    <mergeCell ref="IID40:IIJ40"/>
    <mergeCell ref="IIK40:IIQ40"/>
    <mergeCell ref="IIR40:IIX40"/>
    <mergeCell ref="IIY40:IJE40"/>
    <mergeCell ref="IFZ40:IGF40"/>
    <mergeCell ref="IGG40:IGM40"/>
    <mergeCell ref="IGN40:IGT40"/>
    <mergeCell ref="IGU40:IHA40"/>
    <mergeCell ref="IHB40:IHH40"/>
    <mergeCell ref="IHI40:IHO40"/>
    <mergeCell ref="IEJ40:IEP40"/>
    <mergeCell ref="IEQ40:IEW40"/>
    <mergeCell ref="IEX40:IFD40"/>
    <mergeCell ref="IFE40:IFK40"/>
    <mergeCell ref="IFL40:IFR40"/>
    <mergeCell ref="IFS40:IFY40"/>
    <mergeCell ref="ICT40:ICZ40"/>
    <mergeCell ref="IDA40:IDG40"/>
    <mergeCell ref="IDH40:IDN40"/>
    <mergeCell ref="IDO40:IDU40"/>
    <mergeCell ref="IDV40:IEB40"/>
    <mergeCell ref="IEC40:IEI40"/>
    <mergeCell ref="IBD40:IBJ40"/>
    <mergeCell ref="IBK40:IBQ40"/>
    <mergeCell ref="IBR40:IBX40"/>
    <mergeCell ref="IBY40:ICE40"/>
    <mergeCell ref="ICF40:ICL40"/>
    <mergeCell ref="ICM40:ICS40"/>
    <mergeCell ref="HZN40:HZT40"/>
    <mergeCell ref="HZU40:IAA40"/>
    <mergeCell ref="IAB40:IAH40"/>
    <mergeCell ref="IAI40:IAO40"/>
    <mergeCell ref="IAP40:IAV40"/>
    <mergeCell ref="IAW40:IBC40"/>
    <mergeCell ref="HXX40:HYD40"/>
    <mergeCell ref="HYE40:HYK40"/>
    <mergeCell ref="HYL40:HYR40"/>
    <mergeCell ref="HYS40:HYY40"/>
    <mergeCell ref="HYZ40:HZF40"/>
    <mergeCell ref="HZG40:HZM40"/>
    <mergeCell ref="HWH40:HWN40"/>
    <mergeCell ref="HWO40:HWU40"/>
    <mergeCell ref="HWV40:HXB40"/>
    <mergeCell ref="HXC40:HXI40"/>
    <mergeCell ref="HXJ40:HXP40"/>
    <mergeCell ref="HXQ40:HXW40"/>
    <mergeCell ref="HUR40:HUX40"/>
    <mergeCell ref="HUY40:HVE40"/>
    <mergeCell ref="HVF40:HVL40"/>
    <mergeCell ref="HVM40:HVS40"/>
    <mergeCell ref="HVT40:HVZ40"/>
    <mergeCell ref="HWA40:HWG40"/>
    <mergeCell ref="HTB40:HTH40"/>
    <mergeCell ref="HTI40:HTO40"/>
    <mergeCell ref="HTP40:HTV40"/>
    <mergeCell ref="HTW40:HUC40"/>
    <mergeCell ref="HUD40:HUJ40"/>
    <mergeCell ref="HUK40:HUQ40"/>
    <mergeCell ref="HRL40:HRR40"/>
    <mergeCell ref="HRS40:HRY40"/>
    <mergeCell ref="HRZ40:HSF40"/>
    <mergeCell ref="HSG40:HSM40"/>
    <mergeCell ref="HSN40:HST40"/>
    <mergeCell ref="HSU40:HTA40"/>
    <mergeCell ref="HPV40:HQB40"/>
    <mergeCell ref="HQC40:HQI40"/>
    <mergeCell ref="HQJ40:HQP40"/>
    <mergeCell ref="HQQ40:HQW40"/>
    <mergeCell ref="HQX40:HRD40"/>
    <mergeCell ref="HRE40:HRK40"/>
    <mergeCell ref="HOF40:HOL40"/>
    <mergeCell ref="HOM40:HOS40"/>
    <mergeCell ref="HOT40:HOZ40"/>
    <mergeCell ref="HPA40:HPG40"/>
    <mergeCell ref="HPH40:HPN40"/>
    <mergeCell ref="HPO40:HPU40"/>
    <mergeCell ref="HMP40:HMV40"/>
    <mergeCell ref="HMW40:HNC40"/>
    <mergeCell ref="HND40:HNJ40"/>
    <mergeCell ref="HNK40:HNQ40"/>
    <mergeCell ref="HNR40:HNX40"/>
    <mergeCell ref="HNY40:HOE40"/>
    <mergeCell ref="HKZ40:HLF40"/>
    <mergeCell ref="HLG40:HLM40"/>
    <mergeCell ref="HLN40:HLT40"/>
    <mergeCell ref="HLU40:HMA40"/>
    <mergeCell ref="HMB40:HMH40"/>
    <mergeCell ref="HMI40:HMO40"/>
    <mergeCell ref="HJJ40:HJP40"/>
    <mergeCell ref="HJQ40:HJW40"/>
    <mergeCell ref="HJX40:HKD40"/>
    <mergeCell ref="HKE40:HKK40"/>
    <mergeCell ref="HKL40:HKR40"/>
    <mergeCell ref="HKS40:HKY40"/>
    <mergeCell ref="HHT40:HHZ40"/>
    <mergeCell ref="HIA40:HIG40"/>
    <mergeCell ref="HIH40:HIN40"/>
    <mergeCell ref="HIO40:HIU40"/>
    <mergeCell ref="HIV40:HJB40"/>
    <mergeCell ref="HJC40:HJI40"/>
    <mergeCell ref="HGD40:HGJ40"/>
    <mergeCell ref="HGK40:HGQ40"/>
    <mergeCell ref="HGR40:HGX40"/>
    <mergeCell ref="HGY40:HHE40"/>
    <mergeCell ref="HHF40:HHL40"/>
    <mergeCell ref="HHM40:HHS40"/>
    <mergeCell ref="HEN40:HET40"/>
    <mergeCell ref="HEU40:HFA40"/>
    <mergeCell ref="HFB40:HFH40"/>
    <mergeCell ref="HFI40:HFO40"/>
    <mergeCell ref="HFP40:HFV40"/>
    <mergeCell ref="HFW40:HGC40"/>
    <mergeCell ref="HCX40:HDD40"/>
    <mergeCell ref="HDE40:HDK40"/>
    <mergeCell ref="HDL40:HDR40"/>
    <mergeCell ref="HDS40:HDY40"/>
    <mergeCell ref="HDZ40:HEF40"/>
    <mergeCell ref="HEG40:HEM40"/>
    <mergeCell ref="HBH40:HBN40"/>
    <mergeCell ref="HBO40:HBU40"/>
    <mergeCell ref="HBV40:HCB40"/>
    <mergeCell ref="HCC40:HCI40"/>
    <mergeCell ref="HCJ40:HCP40"/>
    <mergeCell ref="HCQ40:HCW40"/>
    <mergeCell ref="GZR40:GZX40"/>
    <mergeCell ref="GZY40:HAE40"/>
    <mergeCell ref="HAF40:HAL40"/>
    <mergeCell ref="HAM40:HAS40"/>
    <mergeCell ref="HAT40:HAZ40"/>
    <mergeCell ref="HBA40:HBG40"/>
    <mergeCell ref="GYB40:GYH40"/>
    <mergeCell ref="GYI40:GYO40"/>
    <mergeCell ref="GYP40:GYV40"/>
    <mergeCell ref="GYW40:GZC40"/>
    <mergeCell ref="GZD40:GZJ40"/>
    <mergeCell ref="GZK40:GZQ40"/>
    <mergeCell ref="GWL40:GWR40"/>
    <mergeCell ref="GWS40:GWY40"/>
    <mergeCell ref="GWZ40:GXF40"/>
    <mergeCell ref="GXG40:GXM40"/>
    <mergeCell ref="GXN40:GXT40"/>
    <mergeCell ref="GXU40:GYA40"/>
    <mergeCell ref="GUV40:GVB40"/>
    <mergeCell ref="GVC40:GVI40"/>
    <mergeCell ref="GVJ40:GVP40"/>
    <mergeCell ref="GVQ40:GVW40"/>
    <mergeCell ref="GVX40:GWD40"/>
    <mergeCell ref="GWE40:GWK40"/>
    <mergeCell ref="GTF40:GTL40"/>
    <mergeCell ref="GTM40:GTS40"/>
    <mergeCell ref="GTT40:GTZ40"/>
    <mergeCell ref="GUA40:GUG40"/>
    <mergeCell ref="GUH40:GUN40"/>
    <mergeCell ref="GUO40:GUU40"/>
    <mergeCell ref="GRP40:GRV40"/>
    <mergeCell ref="GRW40:GSC40"/>
    <mergeCell ref="GSD40:GSJ40"/>
    <mergeCell ref="GSK40:GSQ40"/>
    <mergeCell ref="GSR40:GSX40"/>
    <mergeCell ref="GSY40:GTE40"/>
    <mergeCell ref="GPZ40:GQF40"/>
    <mergeCell ref="GQG40:GQM40"/>
    <mergeCell ref="GQN40:GQT40"/>
    <mergeCell ref="GQU40:GRA40"/>
    <mergeCell ref="GRB40:GRH40"/>
    <mergeCell ref="GRI40:GRO40"/>
    <mergeCell ref="GOJ40:GOP40"/>
    <mergeCell ref="GOQ40:GOW40"/>
    <mergeCell ref="GOX40:GPD40"/>
    <mergeCell ref="GPE40:GPK40"/>
    <mergeCell ref="GPL40:GPR40"/>
    <mergeCell ref="GPS40:GPY40"/>
    <mergeCell ref="GMT40:GMZ40"/>
    <mergeCell ref="GNA40:GNG40"/>
    <mergeCell ref="GNH40:GNN40"/>
    <mergeCell ref="GNO40:GNU40"/>
    <mergeCell ref="GNV40:GOB40"/>
    <mergeCell ref="GOC40:GOI40"/>
    <mergeCell ref="GLD40:GLJ40"/>
    <mergeCell ref="GLK40:GLQ40"/>
    <mergeCell ref="GLR40:GLX40"/>
    <mergeCell ref="GLY40:GME40"/>
    <mergeCell ref="GMF40:GML40"/>
    <mergeCell ref="GMM40:GMS40"/>
    <mergeCell ref="GJN40:GJT40"/>
    <mergeCell ref="GJU40:GKA40"/>
    <mergeCell ref="GKB40:GKH40"/>
    <mergeCell ref="GKI40:GKO40"/>
    <mergeCell ref="GKP40:GKV40"/>
    <mergeCell ref="GKW40:GLC40"/>
    <mergeCell ref="GHX40:GID40"/>
    <mergeCell ref="GIE40:GIK40"/>
    <mergeCell ref="GIL40:GIR40"/>
    <mergeCell ref="GIS40:GIY40"/>
    <mergeCell ref="GIZ40:GJF40"/>
    <mergeCell ref="GJG40:GJM40"/>
    <mergeCell ref="GGH40:GGN40"/>
    <mergeCell ref="GGO40:GGU40"/>
    <mergeCell ref="GGV40:GHB40"/>
    <mergeCell ref="GHC40:GHI40"/>
    <mergeCell ref="GHJ40:GHP40"/>
    <mergeCell ref="GHQ40:GHW40"/>
    <mergeCell ref="GER40:GEX40"/>
    <mergeCell ref="GEY40:GFE40"/>
    <mergeCell ref="GFF40:GFL40"/>
    <mergeCell ref="GFM40:GFS40"/>
    <mergeCell ref="GFT40:GFZ40"/>
    <mergeCell ref="GGA40:GGG40"/>
    <mergeCell ref="GDB40:GDH40"/>
    <mergeCell ref="GDI40:GDO40"/>
    <mergeCell ref="GDP40:GDV40"/>
    <mergeCell ref="GDW40:GEC40"/>
    <mergeCell ref="GED40:GEJ40"/>
    <mergeCell ref="GEK40:GEQ40"/>
    <mergeCell ref="GBL40:GBR40"/>
    <mergeCell ref="GBS40:GBY40"/>
    <mergeCell ref="GBZ40:GCF40"/>
    <mergeCell ref="GCG40:GCM40"/>
    <mergeCell ref="GCN40:GCT40"/>
    <mergeCell ref="GCU40:GDA40"/>
    <mergeCell ref="FZV40:GAB40"/>
    <mergeCell ref="GAC40:GAI40"/>
    <mergeCell ref="GAJ40:GAP40"/>
    <mergeCell ref="GAQ40:GAW40"/>
    <mergeCell ref="GAX40:GBD40"/>
    <mergeCell ref="GBE40:GBK40"/>
    <mergeCell ref="FYF40:FYL40"/>
    <mergeCell ref="FYM40:FYS40"/>
    <mergeCell ref="FYT40:FYZ40"/>
    <mergeCell ref="FZA40:FZG40"/>
    <mergeCell ref="FZH40:FZN40"/>
    <mergeCell ref="FZO40:FZU40"/>
    <mergeCell ref="FWP40:FWV40"/>
    <mergeCell ref="FWW40:FXC40"/>
    <mergeCell ref="FXD40:FXJ40"/>
    <mergeCell ref="FXK40:FXQ40"/>
    <mergeCell ref="FXR40:FXX40"/>
    <mergeCell ref="FXY40:FYE40"/>
    <mergeCell ref="FUZ40:FVF40"/>
    <mergeCell ref="FVG40:FVM40"/>
    <mergeCell ref="FVN40:FVT40"/>
    <mergeCell ref="FVU40:FWA40"/>
    <mergeCell ref="FWB40:FWH40"/>
    <mergeCell ref="FWI40:FWO40"/>
    <mergeCell ref="FTJ40:FTP40"/>
    <mergeCell ref="FTQ40:FTW40"/>
    <mergeCell ref="FTX40:FUD40"/>
    <mergeCell ref="FUE40:FUK40"/>
    <mergeCell ref="FUL40:FUR40"/>
    <mergeCell ref="FUS40:FUY40"/>
    <mergeCell ref="FRT40:FRZ40"/>
    <mergeCell ref="FSA40:FSG40"/>
    <mergeCell ref="FSH40:FSN40"/>
    <mergeCell ref="FSO40:FSU40"/>
    <mergeCell ref="FSV40:FTB40"/>
    <mergeCell ref="FTC40:FTI40"/>
    <mergeCell ref="FQD40:FQJ40"/>
    <mergeCell ref="FQK40:FQQ40"/>
    <mergeCell ref="FQR40:FQX40"/>
    <mergeCell ref="FQY40:FRE40"/>
    <mergeCell ref="FRF40:FRL40"/>
    <mergeCell ref="FRM40:FRS40"/>
    <mergeCell ref="FON40:FOT40"/>
    <mergeCell ref="FOU40:FPA40"/>
    <mergeCell ref="FPB40:FPH40"/>
    <mergeCell ref="FPI40:FPO40"/>
    <mergeCell ref="FPP40:FPV40"/>
    <mergeCell ref="FPW40:FQC40"/>
    <mergeCell ref="FMX40:FND40"/>
    <mergeCell ref="FNE40:FNK40"/>
    <mergeCell ref="FNL40:FNR40"/>
    <mergeCell ref="FNS40:FNY40"/>
    <mergeCell ref="FNZ40:FOF40"/>
    <mergeCell ref="FOG40:FOM40"/>
    <mergeCell ref="FLH40:FLN40"/>
    <mergeCell ref="FLO40:FLU40"/>
    <mergeCell ref="FLV40:FMB40"/>
    <mergeCell ref="FMC40:FMI40"/>
    <mergeCell ref="FMJ40:FMP40"/>
    <mergeCell ref="FMQ40:FMW40"/>
    <mergeCell ref="FJR40:FJX40"/>
    <mergeCell ref="FJY40:FKE40"/>
    <mergeCell ref="FKF40:FKL40"/>
    <mergeCell ref="FKM40:FKS40"/>
    <mergeCell ref="FKT40:FKZ40"/>
    <mergeCell ref="FLA40:FLG40"/>
    <mergeCell ref="FIB40:FIH40"/>
    <mergeCell ref="FII40:FIO40"/>
    <mergeCell ref="FIP40:FIV40"/>
    <mergeCell ref="FIW40:FJC40"/>
    <mergeCell ref="FJD40:FJJ40"/>
    <mergeCell ref="FJK40:FJQ40"/>
    <mergeCell ref="FGL40:FGR40"/>
    <mergeCell ref="FGS40:FGY40"/>
    <mergeCell ref="FGZ40:FHF40"/>
    <mergeCell ref="FHG40:FHM40"/>
    <mergeCell ref="FHN40:FHT40"/>
    <mergeCell ref="FHU40:FIA40"/>
    <mergeCell ref="FEV40:FFB40"/>
    <mergeCell ref="FFC40:FFI40"/>
    <mergeCell ref="FFJ40:FFP40"/>
    <mergeCell ref="FFQ40:FFW40"/>
    <mergeCell ref="FFX40:FGD40"/>
    <mergeCell ref="FGE40:FGK40"/>
    <mergeCell ref="FDF40:FDL40"/>
    <mergeCell ref="FDM40:FDS40"/>
    <mergeCell ref="FDT40:FDZ40"/>
    <mergeCell ref="FEA40:FEG40"/>
    <mergeCell ref="FEH40:FEN40"/>
    <mergeCell ref="FEO40:FEU40"/>
    <mergeCell ref="FBP40:FBV40"/>
    <mergeCell ref="FBW40:FCC40"/>
    <mergeCell ref="FCD40:FCJ40"/>
    <mergeCell ref="FCK40:FCQ40"/>
    <mergeCell ref="FCR40:FCX40"/>
    <mergeCell ref="FCY40:FDE40"/>
    <mergeCell ref="EZZ40:FAF40"/>
    <mergeCell ref="FAG40:FAM40"/>
    <mergeCell ref="FAN40:FAT40"/>
    <mergeCell ref="FAU40:FBA40"/>
    <mergeCell ref="FBB40:FBH40"/>
    <mergeCell ref="FBI40:FBO40"/>
    <mergeCell ref="EYJ40:EYP40"/>
    <mergeCell ref="EYQ40:EYW40"/>
    <mergeCell ref="EYX40:EZD40"/>
    <mergeCell ref="EZE40:EZK40"/>
    <mergeCell ref="EZL40:EZR40"/>
    <mergeCell ref="EZS40:EZY40"/>
    <mergeCell ref="EWT40:EWZ40"/>
    <mergeCell ref="EXA40:EXG40"/>
    <mergeCell ref="EXH40:EXN40"/>
    <mergeCell ref="EXO40:EXU40"/>
    <mergeCell ref="EXV40:EYB40"/>
    <mergeCell ref="EYC40:EYI40"/>
    <mergeCell ref="EVD40:EVJ40"/>
    <mergeCell ref="EVK40:EVQ40"/>
    <mergeCell ref="EVR40:EVX40"/>
    <mergeCell ref="EVY40:EWE40"/>
    <mergeCell ref="EWF40:EWL40"/>
    <mergeCell ref="EWM40:EWS40"/>
    <mergeCell ref="ETN40:ETT40"/>
    <mergeCell ref="ETU40:EUA40"/>
    <mergeCell ref="EUB40:EUH40"/>
    <mergeCell ref="EUI40:EUO40"/>
    <mergeCell ref="EUP40:EUV40"/>
    <mergeCell ref="EUW40:EVC40"/>
    <mergeCell ref="ERX40:ESD40"/>
    <mergeCell ref="ESE40:ESK40"/>
    <mergeCell ref="ESL40:ESR40"/>
    <mergeCell ref="ESS40:ESY40"/>
    <mergeCell ref="ESZ40:ETF40"/>
    <mergeCell ref="ETG40:ETM40"/>
    <mergeCell ref="EQH40:EQN40"/>
    <mergeCell ref="EQO40:EQU40"/>
    <mergeCell ref="EQV40:ERB40"/>
    <mergeCell ref="ERC40:ERI40"/>
    <mergeCell ref="ERJ40:ERP40"/>
    <mergeCell ref="ERQ40:ERW40"/>
    <mergeCell ref="EOR40:EOX40"/>
    <mergeCell ref="EOY40:EPE40"/>
    <mergeCell ref="EPF40:EPL40"/>
    <mergeCell ref="EPM40:EPS40"/>
    <mergeCell ref="EPT40:EPZ40"/>
    <mergeCell ref="EQA40:EQG40"/>
    <mergeCell ref="ENB40:ENH40"/>
    <mergeCell ref="ENI40:ENO40"/>
    <mergeCell ref="ENP40:ENV40"/>
    <mergeCell ref="ENW40:EOC40"/>
    <mergeCell ref="EOD40:EOJ40"/>
    <mergeCell ref="EOK40:EOQ40"/>
    <mergeCell ref="ELL40:ELR40"/>
    <mergeCell ref="ELS40:ELY40"/>
    <mergeCell ref="ELZ40:EMF40"/>
    <mergeCell ref="EMG40:EMM40"/>
    <mergeCell ref="EMN40:EMT40"/>
    <mergeCell ref="EMU40:ENA40"/>
    <mergeCell ref="EJV40:EKB40"/>
    <mergeCell ref="EKC40:EKI40"/>
    <mergeCell ref="EKJ40:EKP40"/>
    <mergeCell ref="EKQ40:EKW40"/>
    <mergeCell ref="EKX40:ELD40"/>
    <mergeCell ref="ELE40:ELK40"/>
    <mergeCell ref="EIF40:EIL40"/>
    <mergeCell ref="EIM40:EIS40"/>
    <mergeCell ref="EIT40:EIZ40"/>
    <mergeCell ref="EJA40:EJG40"/>
    <mergeCell ref="EJH40:EJN40"/>
    <mergeCell ref="EJO40:EJU40"/>
    <mergeCell ref="EGP40:EGV40"/>
    <mergeCell ref="EGW40:EHC40"/>
    <mergeCell ref="EHD40:EHJ40"/>
    <mergeCell ref="EHK40:EHQ40"/>
    <mergeCell ref="EHR40:EHX40"/>
    <mergeCell ref="EHY40:EIE40"/>
    <mergeCell ref="EEZ40:EFF40"/>
    <mergeCell ref="EFG40:EFM40"/>
    <mergeCell ref="EFN40:EFT40"/>
    <mergeCell ref="EFU40:EGA40"/>
    <mergeCell ref="EGB40:EGH40"/>
    <mergeCell ref="EGI40:EGO40"/>
    <mergeCell ref="EDJ40:EDP40"/>
    <mergeCell ref="EDQ40:EDW40"/>
    <mergeCell ref="EDX40:EED40"/>
    <mergeCell ref="EEE40:EEK40"/>
    <mergeCell ref="EEL40:EER40"/>
    <mergeCell ref="EES40:EEY40"/>
    <mergeCell ref="EBT40:EBZ40"/>
    <mergeCell ref="ECA40:ECG40"/>
    <mergeCell ref="ECH40:ECN40"/>
    <mergeCell ref="ECO40:ECU40"/>
    <mergeCell ref="ECV40:EDB40"/>
    <mergeCell ref="EDC40:EDI40"/>
    <mergeCell ref="EAD40:EAJ40"/>
    <mergeCell ref="EAK40:EAQ40"/>
    <mergeCell ref="EAR40:EAX40"/>
    <mergeCell ref="EAY40:EBE40"/>
    <mergeCell ref="EBF40:EBL40"/>
    <mergeCell ref="EBM40:EBS40"/>
    <mergeCell ref="DYN40:DYT40"/>
    <mergeCell ref="DYU40:DZA40"/>
    <mergeCell ref="DZB40:DZH40"/>
    <mergeCell ref="DZI40:DZO40"/>
    <mergeCell ref="DZP40:DZV40"/>
    <mergeCell ref="DZW40:EAC40"/>
    <mergeCell ref="DWX40:DXD40"/>
    <mergeCell ref="DXE40:DXK40"/>
    <mergeCell ref="DXL40:DXR40"/>
    <mergeCell ref="DXS40:DXY40"/>
    <mergeCell ref="DXZ40:DYF40"/>
    <mergeCell ref="DYG40:DYM40"/>
    <mergeCell ref="DVH40:DVN40"/>
    <mergeCell ref="DVO40:DVU40"/>
    <mergeCell ref="DVV40:DWB40"/>
    <mergeCell ref="DWC40:DWI40"/>
    <mergeCell ref="DWJ40:DWP40"/>
    <mergeCell ref="DWQ40:DWW40"/>
    <mergeCell ref="DTR40:DTX40"/>
    <mergeCell ref="DTY40:DUE40"/>
    <mergeCell ref="DUF40:DUL40"/>
    <mergeCell ref="DUM40:DUS40"/>
    <mergeCell ref="DUT40:DUZ40"/>
    <mergeCell ref="DVA40:DVG40"/>
    <mergeCell ref="DSB40:DSH40"/>
    <mergeCell ref="DSI40:DSO40"/>
    <mergeCell ref="DSP40:DSV40"/>
    <mergeCell ref="DSW40:DTC40"/>
    <mergeCell ref="DTD40:DTJ40"/>
    <mergeCell ref="DTK40:DTQ40"/>
    <mergeCell ref="DQL40:DQR40"/>
    <mergeCell ref="DQS40:DQY40"/>
    <mergeCell ref="DQZ40:DRF40"/>
    <mergeCell ref="DRG40:DRM40"/>
    <mergeCell ref="DRN40:DRT40"/>
    <mergeCell ref="DRU40:DSA40"/>
    <mergeCell ref="DOV40:DPB40"/>
    <mergeCell ref="DPC40:DPI40"/>
    <mergeCell ref="DPJ40:DPP40"/>
    <mergeCell ref="DPQ40:DPW40"/>
    <mergeCell ref="DPX40:DQD40"/>
    <mergeCell ref="DQE40:DQK40"/>
    <mergeCell ref="DNF40:DNL40"/>
    <mergeCell ref="DNM40:DNS40"/>
    <mergeCell ref="DNT40:DNZ40"/>
    <mergeCell ref="DOA40:DOG40"/>
    <mergeCell ref="DOH40:DON40"/>
    <mergeCell ref="DOO40:DOU40"/>
    <mergeCell ref="DLP40:DLV40"/>
    <mergeCell ref="DLW40:DMC40"/>
    <mergeCell ref="DMD40:DMJ40"/>
    <mergeCell ref="DMK40:DMQ40"/>
    <mergeCell ref="DMR40:DMX40"/>
    <mergeCell ref="DMY40:DNE40"/>
    <mergeCell ref="DJZ40:DKF40"/>
    <mergeCell ref="DKG40:DKM40"/>
    <mergeCell ref="DKN40:DKT40"/>
    <mergeCell ref="DKU40:DLA40"/>
    <mergeCell ref="DLB40:DLH40"/>
    <mergeCell ref="DLI40:DLO40"/>
    <mergeCell ref="DIJ40:DIP40"/>
    <mergeCell ref="DIQ40:DIW40"/>
    <mergeCell ref="DIX40:DJD40"/>
    <mergeCell ref="DJE40:DJK40"/>
    <mergeCell ref="DJL40:DJR40"/>
    <mergeCell ref="DJS40:DJY40"/>
    <mergeCell ref="DGT40:DGZ40"/>
    <mergeCell ref="DHA40:DHG40"/>
    <mergeCell ref="DHH40:DHN40"/>
    <mergeCell ref="DHO40:DHU40"/>
    <mergeCell ref="DHV40:DIB40"/>
    <mergeCell ref="DIC40:DII40"/>
    <mergeCell ref="DFD40:DFJ40"/>
    <mergeCell ref="DFK40:DFQ40"/>
    <mergeCell ref="DFR40:DFX40"/>
    <mergeCell ref="DFY40:DGE40"/>
    <mergeCell ref="DGF40:DGL40"/>
    <mergeCell ref="DGM40:DGS40"/>
    <mergeCell ref="DDN40:DDT40"/>
    <mergeCell ref="DDU40:DEA40"/>
    <mergeCell ref="DEB40:DEH40"/>
    <mergeCell ref="DEI40:DEO40"/>
    <mergeCell ref="DEP40:DEV40"/>
    <mergeCell ref="DEW40:DFC40"/>
    <mergeCell ref="DBX40:DCD40"/>
    <mergeCell ref="DCE40:DCK40"/>
    <mergeCell ref="DCL40:DCR40"/>
    <mergeCell ref="DCS40:DCY40"/>
    <mergeCell ref="DCZ40:DDF40"/>
    <mergeCell ref="DDG40:DDM40"/>
    <mergeCell ref="DAH40:DAN40"/>
    <mergeCell ref="DAO40:DAU40"/>
    <mergeCell ref="DAV40:DBB40"/>
    <mergeCell ref="DBC40:DBI40"/>
    <mergeCell ref="DBJ40:DBP40"/>
    <mergeCell ref="DBQ40:DBW40"/>
    <mergeCell ref="CYR40:CYX40"/>
    <mergeCell ref="CYY40:CZE40"/>
    <mergeCell ref="CZF40:CZL40"/>
    <mergeCell ref="CZM40:CZS40"/>
    <mergeCell ref="CZT40:CZZ40"/>
    <mergeCell ref="DAA40:DAG40"/>
    <mergeCell ref="CXB40:CXH40"/>
    <mergeCell ref="CXI40:CXO40"/>
    <mergeCell ref="CXP40:CXV40"/>
    <mergeCell ref="CXW40:CYC40"/>
    <mergeCell ref="CYD40:CYJ40"/>
    <mergeCell ref="CYK40:CYQ40"/>
    <mergeCell ref="CVL40:CVR40"/>
    <mergeCell ref="CVS40:CVY40"/>
    <mergeCell ref="CVZ40:CWF40"/>
    <mergeCell ref="CWG40:CWM40"/>
    <mergeCell ref="CWN40:CWT40"/>
    <mergeCell ref="CWU40:CXA40"/>
    <mergeCell ref="CTV40:CUB40"/>
    <mergeCell ref="CUC40:CUI40"/>
    <mergeCell ref="CUJ40:CUP40"/>
    <mergeCell ref="CUQ40:CUW40"/>
    <mergeCell ref="CUX40:CVD40"/>
    <mergeCell ref="CVE40:CVK40"/>
    <mergeCell ref="CSF40:CSL40"/>
    <mergeCell ref="CSM40:CSS40"/>
    <mergeCell ref="CST40:CSZ40"/>
    <mergeCell ref="CTA40:CTG40"/>
    <mergeCell ref="CTH40:CTN40"/>
    <mergeCell ref="CTO40:CTU40"/>
    <mergeCell ref="CQP40:CQV40"/>
    <mergeCell ref="CQW40:CRC40"/>
    <mergeCell ref="CRD40:CRJ40"/>
    <mergeCell ref="CRK40:CRQ40"/>
    <mergeCell ref="CRR40:CRX40"/>
    <mergeCell ref="CRY40:CSE40"/>
    <mergeCell ref="COZ40:CPF40"/>
    <mergeCell ref="CPG40:CPM40"/>
    <mergeCell ref="CPN40:CPT40"/>
    <mergeCell ref="CPU40:CQA40"/>
    <mergeCell ref="CQB40:CQH40"/>
    <mergeCell ref="CQI40:CQO40"/>
    <mergeCell ref="CNJ40:CNP40"/>
    <mergeCell ref="CNQ40:CNW40"/>
    <mergeCell ref="CNX40:COD40"/>
    <mergeCell ref="COE40:COK40"/>
    <mergeCell ref="COL40:COR40"/>
    <mergeCell ref="COS40:COY40"/>
    <mergeCell ref="CLT40:CLZ40"/>
    <mergeCell ref="CMA40:CMG40"/>
    <mergeCell ref="CMH40:CMN40"/>
    <mergeCell ref="CMO40:CMU40"/>
    <mergeCell ref="CMV40:CNB40"/>
    <mergeCell ref="CNC40:CNI40"/>
    <mergeCell ref="CKD40:CKJ40"/>
    <mergeCell ref="CKK40:CKQ40"/>
    <mergeCell ref="CKR40:CKX40"/>
    <mergeCell ref="CKY40:CLE40"/>
    <mergeCell ref="CLF40:CLL40"/>
    <mergeCell ref="CLM40:CLS40"/>
    <mergeCell ref="CIN40:CIT40"/>
    <mergeCell ref="CIU40:CJA40"/>
    <mergeCell ref="CJB40:CJH40"/>
    <mergeCell ref="CJI40:CJO40"/>
    <mergeCell ref="CJP40:CJV40"/>
    <mergeCell ref="CJW40:CKC40"/>
    <mergeCell ref="CGX40:CHD40"/>
    <mergeCell ref="CHE40:CHK40"/>
    <mergeCell ref="CHL40:CHR40"/>
    <mergeCell ref="CHS40:CHY40"/>
    <mergeCell ref="CHZ40:CIF40"/>
    <mergeCell ref="CIG40:CIM40"/>
    <mergeCell ref="CFH40:CFN40"/>
    <mergeCell ref="CFO40:CFU40"/>
    <mergeCell ref="CFV40:CGB40"/>
    <mergeCell ref="CGC40:CGI40"/>
    <mergeCell ref="CGJ40:CGP40"/>
    <mergeCell ref="CGQ40:CGW40"/>
    <mergeCell ref="CDR40:CDX40"/>
    <mergeCell ref="CDY40:CEE40"/>
    <mergeCell ref="CEF40:CEL40"/>
    <mergeCell ref="CEM40:CES40"/>
    <mergeCell ref="CET40:CEZ40"/>
    <mergeCell ref="CFA40:CFG40"/>
    <mergeCell ref="CCB40:CCH40"/>
    <mergeCell ref="CCI40:CCO40"/>
    <mergeCell ref="CCP40:CCV40"/>
    <mergeCell ref="CCW40:CDC40"/>
    <mergeCell ref="CDD40:CDJ40"/>
    <mergeCell ref="CDK40:CDQ40"/>
    <mergeCell ref="CAL40:CAR40"/>
    <mergeCell ref="CAS40:CAY40"/>
    <mergeCell ref="CAZ40:CBF40"/>
    <mergeCell ref="CBG40:CBM40"/>
    <mergeCell ref="CBN40:CBT40"/>
    <mergeCell ref="CBU40:CCA40"/>
    <mergeCell ref="BYV40:BZB40"/>
    <mergeCell ref="BZC40:BZI40"/>
    <mergeCell ref="BZJ40:BZP40"/>
    <mergeCell ref="BZQ40:BZW40"/>
    <mergeCell ref="BZX40:CAD40"/>
    <mergeCell ref="CAE40:CAK40"/>
    <mergeCell ref="BXF40:BXL40"/>
    <mergeCell ref="BXM40:BXS40"/>
    <mergeCell ref="BXT40:BXZ40"/>
    <mergeCell ref="BYA40:BYG40"/>
    <mergeCell ref="BYH40:BYN40"/>
    <mergeCell ref="BYO40:BYU40"/>
    <mergeCell ref="BVP40:BVV40"/>
    <mergeCell ref="BVW40:BWC40"/>
    <mergeCell ref="BWD40:BWJ40"/>
    <mergeCell ref="BWK40:BWQ40"/>
    <mergeCell ref="BWR40:BWX40"/>
    <mergeCell ref="BWY40:BXE40"/>
    <mergeCell ref="BTZ40:BUF40"/>
    <mergeCell ref="BUG40:BUM40"/>
    <mergeCell ref="BUN40:BUT40"/>
    <mergeCell ref="BUU40:BVA40"/>
    <mergeCell ref="BVB40:BVH40"/>
    <mergeCell ref="BVI40:BVO40"/>
    <mergeCell ref="BSJ40:BSP40"/>
    <mergeCell ref="BSQ40:BSW40"/>
    <mergeCell ref="BSX40:BTD40"/>
    <mergeCell ref="BTE40:BTK40"/>
    <mergeCell ref="BTL40:BTR40"/>
    <mergeCell ref="BTS40:BTY40"/>
    <mergeCell ref="BQT40:BQZ40"/>
    <mergeCell ref="BRA40:BRG40"/>
    <mergeCell ref="BRH40:BRN40"/>
    <mergeCell ref="BRO40:BRU40"/>
    <mergeCell ref="BRV40:BSB40"/>
    <mergeCell ref="BSC40:BSI40"/>
    <mergeCell ref="BPD40:BPJ40"/>
    <mergeCell ref="BPK40:BPQ40"/>
    <mergeCell ref="BPR40:BPX40"/>
    <mergeCell ref="BPY40:BQE40"/>
    <mergeCell ref="BQF40:BQL40"/>
    <mergeCell ref="BQM40:BQS40"/>
    <mergeCell ref="BNN40:BNT40"/>
    <mergeCell ref="BNU40:BOA40"/>
    <mergeCell ref="BOB40:BOH40"/>
    <mergeCell ref="BOI40:BOO40"/>
    <mergeCell ref="BOP40:BOV40"/>
    <mergeCell ref="BOW40:BPC40"/>
    <mergeCell ref="BLX40:BMD40"/>
    <mergeCell ref="BME40:BMK40"/>
    <mergeCell ref="BML40:BMR40"/>
    <mergeCell ref="BMS40:BMY40"/>
    <mergeCell ref="BMZ40:BNF40"/>
    <mergeCell ref="BNG40:BNM40"/>
    <mergeCell ref="BKH40:BKN40"/>
    <mergeCell ref="BKO40:BKU40"/>
    <mergeCell ref="BKV40:BLB40"/>
    <mergeCell ref="BLC40:BLI40"/>
    <mergeCell ref="BLJ40:BLP40"/>
    <mergeCell ref="BLQ40:BLW40"/>
    <mergeCell ref="BIR40:BIX40"/>
    <mergeCell ref="BIY40:BJE40"/>
    <mergeCell ref="BJF40:BJL40"/>
    <mergeCell ref="BJM40:BJS40"/>
    <mergeCell ref="BJT40:BJZ40"/>
    <mergeCell ref="BKA40:BKG40"/>
    <mergeCell ref="BHB40:BHH40"/>
    <mergeCell ref="BHI40:BHO40"/>
    <mergeCell ref="BHP40:BHV40"/>
    <mergeCell ref="BHW40:BIC40"/>
    <mergeCell ref="BID40:BIJ40"/>
    <mergeCell ref="BIK40:BIQ40"/>
    <mergeCell ref="BFL40:BFR40"/>
    <mergeCell ref="BFS40:BFY40"/>
    <mergeCell ref="BFZ40:BGF40"/>
    <mergeCell ref="BGG40:BGM40"/>
    <mergeCell ref="BGN40:BGT40"/>
    <mergeCell ref="BGU40:BHA40"/>
    <mergeCell ref="BDV40:BEB40"/>
    <mergeCell ref="BEC40:BEI40"/>
    <mergeCell ref="BEJ40:BEP40"/>
    <mergeCell ref="BEQ40:BEW40"/>
    <mergeCell ref="BEX40:BFD40"/>
    <mergeCell ref="BFE40:BFK40"/>
    <mergeCell ref="BCF40:BCL40"/>
    <mergeCell ref="BCM40:BCS40"/>
    <mergeCell ref="BCT40:BCZ40"/>
    <mergeCell ref="BDA40:BDG40"/>
    <mergeCell ref="BDH40:BDN40"/>
    <mergeCell ref="BDO40:BDU40"/>
    <mergeCell ref="BAP40:BAV40"/>
    <mergeCell ref="BAW40:BBC40"/>
    <mergeCell ref="BBD40:BBJ40"/>
    <mergeCell ref="BBK40:BBQ40"/>
    <mergeCell ref="BBR40:BBX40"/>
    <mergeCell ref="BBY40:BCE40"/>
    <mergeCell ref="AYZ40:AZF40"/>
    <mergeCell ref="AZG40:AZM40"/>
    <mergeCell ref="AZN40:AZT40"/>
    <mergeCell ref="AZU40:BAA40"/>
    <mergeCell ref="BAB40:BAH40"/>
    <mergeCell ref="BAI40:BAO40"/>
    <mergeCell ref="AXJ40:AXP40"/>
    <mergeCell ref="AXQ40:AXW40"/>
    <mergeCell ref="AXX40:AYD40"/>
    <mergeCell ref="AYE40:AYK40"/>
    <mergeCell ref="AYL40:AYR40"/>
    <mergeCell ref="AYS40:AYY40"/>
    <mergeCell ref="AVT40:AVZ40"/>
    <mergeCell ref="AWA40:AWG40"/>
    <mergeCell ref="AWH40:AWN40"/>
    <mergeCell ref="AWO40:AWU40"/>
    <mergeCell ref="AWV40:AXB40"/>
    <mergeCell ref="AXC40:AXI40"/>
    <mergeCell ref="AUD40:AUJ40"/>
    <mergeCell ref="AUK40:AUQ40"/>
    <mergeCell ref="AUR40:AUX40"/>
    <mergeCell ref="AUY40:AVE40"/>
    <mergeCell ref="AVF40:AVL40"/>
    <mergeCell ref="AVM40:AVS40"/>
    <mergeCell ref="ASN40:AST40"/>
    <mergeCell ref="ASU40:ATA40"/>
    <mergeCell ref="ATB40:ATH40"/>
    <mergeCell ref="ATI40:ATO40"/>
    <mergeCell ref="ATP40:ATV40"/>
    <mergeCell ref="ATW40:AUC40"/>
    <mergeCell ref="AQX40:ARD40"/>
    <mergeCell ref="ARE40:ARK40"/>
    <mergeCell ref="ARL40:ARR40"/>
    <mergeCell ref="ARS40:ARY40"/>
    <mergeCell ref="ARZ40:ASF40"/>
    <mergeCell ref="ASG40:ASM40"/>
    <mergeCell ref="APH40:APN40"/>
    <mergeCell ref="APO40:APU40"/>
    <mergeCell ref="APV40:AQB40"/>
    <mergeCell ref="AQC40:AQI40"/>
    <mergeCell ref="AQJ40:AQP40"/>
    <mergeCell ref="AQQ40:AQW40"/>
    <mergeCell ref="ANR40:ANX40"/>
    <mergeCell ref="ANY40:AOE40"/>
    <mergeCell ref="AOF40:AOL40"/>
    <mergeCell ref="AOM40:AOS40"/>
    <mergeCell ref="AOT40:AOZ40"/>
    <mergeCell ref="APA40:APG40"/>
    <mergeCell ref="AMB40:AMH40"/>
    <mergeCell ref="AMI40:AMO40"/>
    <mergeCell ref="AMP40:AMV40"/>
    <mergeCell ref="AMW40:ANC40"/>
    <mergeCell ref="AND40:ANJ40"/>
    <mergeCell ref="ANK40:ANQ40"/>
    <mergeCell ref="AKL40:AKR40"/>
    <mergeCell ref="AKS40:AKY40"/>
    <mergeCell ref="AKZ40:ALF40"/>
    <mergeCell ref="ALG40:ALM40"/>
    <mergeCell ref="ALN40:ALT40"/>
    <mergeCell ref="ALU40:AMA40"/>
    <mergeCell ref="AIV40:AJB40"/>
    <mergeCell ref="AJC40:AJI40"/>
    <mergeCell ref="AJJ40:AJP40"/>
    <mergeCell ref="AJQ40:AJW40"/>
    <mergeCell ref="AJX40:AKD40"/>
    <mergeCell ref="AKE40:AKK40"/>
    <mergeCell ref="AHF40:AHL40"/>
    <mergeCell ref="AHM40:AHS40"/>
    <mergeCell ref="AHT40:AHZ40"/>
    <mergeCell ref="AIA40:AIG40"/>
    <mergeCell ref="AIH40:AIN40"/>
    <mergeCell ref="AIO40:AIU40"/>
    <mergeCell ref="AFP40:AFV40"/>
    <mergeCell ref="AFW40:AGC40"/>
    <mergeCell ref="AGD40:AGJ40"/>
    <mergeCell ref="AGK40:AGQ40"/>
    <mergeCell ref="AGR40:AGX40"/>
    <mergeCell ref="AGY40:AHE40"/>
    <mergeCell ref="ADZ40:AEF40"/>
    <mergeCell ref="AEG40:AEM40"/>
    <mergeCell ref="AEN40:AET40"/>
    <mergeCell ref="AEU40:AFA40"/>
    <mergeCell ref="AFB40:AFH40"/>
    <mergeCell ref="AFI40:AFO40"/>
    <mergeCell ref="ACJ40:ACP40"/>
    <mergeCell ref="ACQ40:ACW40"/>
    <mergeCell ref="ACX40:ADD40"/>
    <mergeCell ref="ADE40:ADK40"/>
    <mergeCell ref="ADL40:ADR40"/>
    <mergeCell ref="ADS40:ADY40"/>
    <mergeCell ref="AAT40:AAZ40"/>
    <mergeCell ref="ABA40:ABG40"/>
    <mergeCell ref="ABH40:ABN40"/>
    <mergeCell ref="ABO40:ABU40"/>
    <mergeCell ref="ABV40:ACB40"/>
    <mergeCell ref="ACC40:ACI40"/>
    <mergeCell ref="ZD40:ZJ40"/>
    <mergeCell ref="ZK40:ZQ40"/>
    <mergeCell ref="ZR40:ZX40"/>
    <mergeCell ref="ZY40:AAE40"/>
    <mergeCell ref="AAF40:AAL40"/>
    <mergeCell ref="AAM40:AAS40"/>
    <mergeCell ref="XN40:XT40"/>
    <mergeCell ref="XU40:YA40"/>
    <mergeCell ref="YB40:YH40"/>
    <mergeCell ref="YI40:YO40"/>
    <mergeCell ref="YP40:YV40"/>
    <mergeCell ref="YW40:ZC40"/>
    <mergeCell ref="VX40:WD40"/>
    <mergeCell ref="WE40:WK40"/>
    <mergeCell ref="WL40:WR40"/>
    <mergeCell ref="WS40:WY40"/>
    <mergeCell ref="WZ40:XF40"/>
    <mergeCell ref="XG40:XM40"/>
    <mergeCell ref="UH40:UN40"/>
    <mergeCell ref="UO40:UU40"/>
    <mergeCell ref="UV40:VB40"/>
    <mergeCell ref="VC40:VI40"/>
    <mergeCell ref="VJ40:VP40"/>
    <mergeCell ref="VQ40:VW40"/>
    <mergeCell ref="SY40:TE40"/>
    <mergeCell ref="TF40:TL40"/>
    <mergeCell ref="TM40:TS40"/>
    <mergeCell ref="TT40:TZ40"/>
    <mergeCell ref="UA40:UG40"/>
    <mergeCell ref="RB40:RH40"/>
    <mergeCell ref="RI40:RO40"/>
    <mergeCell ref="RP40:RV40"/>
    <mergeCell ref="RW40:SC40"/>
    <mergeCell ref="SD40:SJ40"/>
    <mergeCell ref="SK40:SQ40"/>
    <mergeCell ref="PL40:PR40"/>
    <mergeCell ref="PS40:PY40"/>
    <mergeCell ref="PZ40:QF40"/>
    <mergeCell ref="QG40:QM40"/>
    <mergeCell ref="QN40:QT40"/>
    <mergeCell ref="QU40:RA40"/>
    <mergeCell ref="OJ40:OP40"/>
    <mergeCell ref="OQ40:OW40"/>
    <mergeCell ref="OX40:PD40"/>
    <mergeCell ref="PE40:PK40"/>
    <mergeCell ref="MF40:ML40"/>
    <mergeCell ref="MM40:MS40"/>
    <mergeCell ref="MT40:MZ40"/>
    <mergeCell ref="NA40:NG40"/>
    <mergeCell ref="NH40:NN40"/>
    <mergeCell ref="NO40:NU40"/>
    <mergeCell ref="KP40:KV40"/>
    <mergeCell ref="KW40:LC40"/>
    <mergeCell ref="LD40:LJ40"/>
    <mergeCell ref="LK40:LQ40"/>
    <mergeCell ref="LR40:LX40"/>
    <mergeCell ref="LY40:ME40"/>
    <mergeCell ref="SR40:SX40"/>
    <mergeCell ref="JU40:KA40"/>
    <mergeCell ref="KB40:KH40"/>
    <mergeCell ref="KI40:KO40"/>
    <mergeCell ref="HJ40:HP40"/>
    <mergeCell ref="HQ40:HW40"/>
    <mergeCell ref="HX40:ID40"/>
    <mergeCell ref="IE40:IK40"/>
    <mergeCell ref="IL40:IR40"/>
    <mergeCell ref="IS40:IY40"/>
    <mergeCell ref="FT40:FZ40"/>
    <mergeCell ref="GA40:GG40"/>
    <mergeCell ref="GH40:GN40"/>
    <mergeCell ref="GO40:GU40"/>
    <mergeCell ref="GV40:HB40"/>
    <mergeCell ref="HC40:HI40"/>
    <mergeCell ref="NV40:OB40"/>
    <mergeCell ref="OC40:OI40"/>
    <mergeCell ref="FF40:FL40"/>
    <mergeCell ref="FM40:FS40"/>
    <mergeCell ref="CN40:CT40"/>
    <mergeCell ref="CU40:DA40"/>
    <mergeCell ref="DB40:DH40"/>
    <mergeCell ref="DI40:DO40"/>
    <mergeCell ref="DP40:DV40"/>
    <mergeCell ref="DW40:EC40"/>
    <mergeCell ref="AX40:BD40"/>
    <mergeCell ref="BE40:BK40"/>
    <mergeCell ref="BL40:BR40"/>
    <mergeCell ref="BS40:BY40"/>
    <mergeCell ref="BZ40:CF40"/>
    <mergeCell ref="CG40:CM40"/>
    <mergeCell ref="IZ40:JF40"/>
    <mergeCell ref="JG40:JM40"/>
    <mergeCell ref="JN40:JT40"/>
    <mergeCell ref="H40:N40"/>
    <mergeCell ref="O40:U40"/>
    <mergeCell ref="V40:AB40"/>
    <mergeCell ref="AC40:AI40"/>
    <mergeCell ref="AJ40:AP40"/>
    <mergeCell ref="AQ40:AW40"/>
    <mergeCell ref="A1:G1"/>
    <mergeCell ref="A2:G2"/>
    <mergeCell ref="A3:G3"/>
    <mergeCell ref="A4:A5"/>
    <mergeCell ref="B4:B5"/>
    <mergeCell ref="C4:C5"/>
    <mergeCell ref="D4:G4"/>
    <mergeCell ref="ED40:EJ40"/>
    <mergeCell ref="EK40:EQ40"/>
    <mergeCell ref="ER40:EX40"/>
    <mergeCell ref="EY40:FE40"/>
    <mergeCell ref="A40:G40"/>
  </mergeCells>
  <printOptions horizontalCentered="1" verticalCentered="1"/>
  <pageMargins left="0.25" right="0.25" top="0.5" bottom="0.5" header="0.5" footer="0.5"/>
  <pageSetup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86"/>
  <sheetViews>
    <sheetView zoomScaleNormal="100" workbookViewId="0">
      <selection sqref="A1:AF1"/>
    </sheetView>
  </sheetViews>
  <sheetFormatPr defaultColWidth="9.33203125" defaultRowHeight="13.2"/>
  <cols>
    <col min="1" max="1" width="41.5546875" customWidth="1"/>
    <col min="2" max="2" width="6.5546875" customWidth="1"/>
    <col min="3" max="3" width="8.6640625" bestFit="1" customWidth="1"/>
    <col min="4" max="4" width="10.5546875" customWidth="1"/>
    <col min="5" max="5" width="8.5546875" customWidth="1"/>
    <col min="6" max="6" width="10.5546875" customWidth="1"/>
    <col min="7" max="7" width="15" bestFit="1" customWidth="1"/>
    <col min="8" max="8" width="11.5546875" customWidth="1"/>
    <col min="9" max="9" width="2.33203125" customWidth="1"/>
    <col min="10" max="10" width="6.5546875" customWidth="1"/>
    <col min="11" max="11" width="8.5546875" customWidth="1"/>
    <col min="12" max="12" width="10.5546875" customWidth="1"/>
    <col min="13" max="13" width="8.5546875" customWidth="1"/>
    <col min="14" max="14" width="9.5546875" customWidth="1"/>
    <col min="15" max="15" width="13.5546875" customWidth="1"/>
    <col min="16" max="16" width="11.5546875" customWidth="1"/>
    <col min="17" max="17" width="1.5546875" customWidth="1"/>
    <col min="18" max="18" width="6.5546875" customWidth="1"/>
    <col min="19" max="19" width="8.5546875" customWidth="1"/>
    <col min="20" max="20" width="10.33203125" bestFit="1" customWidth="1"/>
    <col min="21" max="21" width="8.5546875" customWidth="1"/>
    <col min="22" max="22" width="9.5546875" customWidth="1"/>
    <col min="23" max="23" width="14" bestFit="1" customWidth="1"/>
    <col min="24" max="24" width="13.33203125" customWidth="1"/>
    <col min="25" max="25" width="2.33203125" customWidth="1"/>
    <col min="26" max="26" width="6.5546875" customWidth="1"/>
    <col min="27" max="29" width="8.5546875" customWidth="1"/>
    <col min="30" max="31" width="9.5546875" customWidth="1"/>
    <col min="32" max="32" width="11.5546875" customWidth="1"/>
  </cols>
  <sheetData>
    <row r="1" spans="1:32" ht="15.6">
      <c r="A1" s="730" t="s">
        <v>34</v>
      </c>
      <c r="B1" s="730"/>
      <c r="C1" s="730"/>
      <c r="D1" s="730"/>
      <c r="E1" s="730"/>
      <c r="F1" s="730"/>
      <c r="G1" s="730"/>
      <c r="H1" s="730"/>
      <c r="I1" s="730"/>
      <c r="J1" s="730"/>
      <c r="K1" s="730"/>
      <c r="L1" s="730"/>
      <c r="M1" s="730"/>
      <c r="N1" s="730"/>
      <c r="O1" s="730"/>
      <c r="P1" s="730"/>
      <c r="Q1" s="730"/>
      <c r="R1" s="730"/>
      <c r="S1" s="730"/>
      <c r="T1" s="730"/>
      <c r="U1" s="730"/>
      <c r="V1" s="730"/>
      <c r="W1" s="730"/>
      <c r="X1" s="730"/>
      <c r="Y1" s="730"/>
      <c r="Z1" s="730"/>
      <c r="AA1" s="730"/>
      <c r="AB1" s="730"/>
      <c r="AC1" s="730"/>
      <c r="AD1" s="730"/>
      <c r="AE1" s="730"/>
      <c r="AF1" s="730"/>
    </row>
    <row r="2" spans="1:32" ht="15.6" customHeight="1">
      <c r="A2" s="731" t="s">
        <v>19</v>
      </c>
      <c r="B2" s="731"/>
      <c r="C2" s="731"/>
      <c r="D2" s="731"/>
      <c r="E2" s="731"/>
      <c r="F2" s="731"/>
      <c r="G2" s="731"/>
      <c r="H2" s="731"/>
      <c r="I2" s="731"/>
      <c r="J2" s="731"/>
      <c r="K2" s="731"/>
      <c r="L2" s="731"/>
      <c r="M2" s="731"/>
      <c r="N2" s="731"/>
      <c r="O2" s="731"/>
      <c r="P2" s="731"/>
      <c r="Q2" s="731"/>
      <c r="R2" s="731"/>
      <c r="S2" s="731"/>
      <c r="T2" s="731"/>
      <c r="U2" s="731"/>
      <c r="V2" s="731"/>
      <c r="W2" s="731"/>
      <c r="X2" s="731"/>
      <c r="Y2" s="731"/>
      <c r="Z2" s="731"/>
      <c r="AA2" s="731"/>
      <c r="AB2" s="731"/>
      <c r="AC2" s="731"/>
      <c r="AD2" s="731"/>
      <c r="AE2" s="731"/>
      <c r="AF2" s="731"/>
    </row>
    <row r="3" spans="1:32" ht="15.6" customHeight="1">
      <c r="A3" s="732" t="s">
        <v>20</v>
      </c>
      <c r="B3" s="732"/>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row>
    <row r="4" spans="1:32" ht="25.2" thickBot="1">
      <c r="A4" s="569"/>
      <c r="B4" s="569"/>
      <c r="C4" s="680"/>
      <c r="D4" s="680"/>
      <c r="E4" s="680"/>
      <c r="F4" s="680"/>
      <c r="G4" s="680"/>
      <c r="H4" s="680"/>
      <c r="I4" s="680"/>
    </row>
    <row r="5" spans="1:32" ht="16.2" thickBot="1">
      <c r="A5" s="673"/>
      <c r="B5" s="727" t="s">
        <v>35</v>
      </c>
      <c r="C5" s="728"/>
      <c r="D5" s="728"/>
      <c r="E5" s="728"/>
      <c r="F5" s="728"/>
      <c r="G5" s="728"/>
      <c r="H5" s="728"/>
      <c r="I5" s="156"/>
      <c r="J5" s="727" t="s">
        <v>36</v>
      </c>
      <c r="K5" s="728"/>
      <c r="L5" s="728"/>
      <c r="M5" s="728"/>
      <c r="N5" s="728"/>
      <c r="O5" s="728"/>
      <c r="P5" s="728"/>
      <c r="Q5" s="156"/>
      <c r="R5" s="727" t="s">
        <v>37</v>
      </c>
      <c r="S5" s="728"/>
      <c r="T5" s="728"/>
      <c r="U5" s="728"/>
      <c r="V5" s="728"/>
      <c r="W5" s="728"/>
      <c r="X5" s="728"/>
      <c r="Y5" s="156"/>
      <c r="Z5" s="727" t="s">
        <v>38</v>
      </c>
      <c r="AA5" s="728"/>
      <c r="AB5" s="728"/>
      <c r="AC5" s="728"/>
      <c r="AD5" s="728"/>
      <c r="AE5" s="728"/>
      <c r="AF5" s="729"/>
    </row>
    <row r="6" spans="1:32">
      <c r="A6" s="154"/>
      <c r="B6" s="154"/>
      <c r="C6" s="718" t="s">
        <v>39</v>
      </c>
      <c r="D6" s="719"/>
      <c r="E6" s="719"/>
      <c r="F6" s="719"/>
      <c r="G6" s="719"/>
      <c r="H6" s="720"/>
      <c r="I6" s="155"/>
      <c r="J6" s="154"/>
      <c r="K6" s="718" t="s">
        <v>39</v>
      </c>
      <c r="L6" s="719"/>
      <c r="M6" s="719"/>
      <c r="N6" s="719"/>
      <c r="O6" s="719"/>
      <c r="P6" s="720"/>
      <c r="Q6" s="155"/>
      <c r="R6" s="154"/>
      <c r="S6" s="718" t="s">
        <v>39</v>
      </c>
      <c r="T6" s="719"/>
      <c r="U6" s="719"/>
      <c r="V6" s="719"/>
      <c r="W6" s="719"/>
      <c r="X6" s="720"/>
      <c r="Y6" s="155"/>
      <c r="Z6" s="264"/>
      <c r="AA6" s="721" t="s">
        <v>39</v>
      </c>
      <c r="AB6" s="722"/>
      <c r="AC6" s="722"/>
      <c r="AD6" s="722"/>
      <c r="AE6" s="722"/>
      <c r="AF6" s="723"/>
    </row>
    <row r="7" spans="1:32" ht="38.25" customHeight="1">
      <c r="A7" s="148" t="s">
        <v>40</v>
      </c>
      <c r="B7" s="153" t="s">
        <v>41</v>
      </c>
      <c r="C7" s="518" t="s">
        <v>42</v>
      </c>
      <c r="D7" s="519" t="s">
        <v>43</v>
      </c>
      <c r="E7" s="519" t="s">
        <v>44</v>
      </c>
      <c r="F7" s="519" t="s">
        <v>45</v>
      </c>
      <c r="G7" s="520" t="s">
        <v>46</v>
      </c>
      <c r="H7" s="521" t="s">
        <v>47</v>
      </c>
      <c r="I7" s="155"/>
      <c r="J7" s="153" t="s">
        <v>41</v>
      </c>
      <c r="K7" s="518" t="s">
        <v>42</v>
      </c>
      <c r="L7" s="519" t="s">
        <v>48</v>
      </c>
      <c r="M7" s="519" t="s">
        <v>49</v>
      </c>
      <c r="N7" s="519" t="s">
        <v>50</v>
      </c>
      <c r="O7" s="519" t="s">
        <v>51</v>
      </c>
      <c r="P7" s="521" t="s">
        <v>47</v>
      </c>
      <c r="Q7" s="155"/>
      <c r="R7" s="153" t="s">
        <v>41</v>
      </c>
      <c r="S7" s="518" t="s">
        <v>42</v>
      </c>
      <c r="T7" s="519" t="s">
        <v>48</v>
      </c>
      <c r="U7" s="519" t="s">
        <v>49</v>
      </c>
      <c r="V7" s="519" t="s">
        <v>50</v>
      </c>
      <c r="W7" s="519" t="s">
        <v>51</v>
      </c>
      <c r="X7" s="521" t="s">
        <v>47</v>
      </c>
      <c r="Y7" s="155"/>
      <c r="Z7" s="153" t="s">
        <v>41</v>
      </c>
      <c r="AA7" s="518" t="s">
        <v>42</v>
      </c>
      <c r="AB7" s="519" t="s">
        <v>48</v>
      </c>
      <c r="AC7" s="519" t="s">
        <v>49</v>
      </c>
      <c r="AD7" s="519" t="s">
        <v>50</v>
      </c>
      <c r="AE7" s="519" t="s">
        <v>51</v>
      </c>
      <c r="AF7" s="521" t="s">
        <v>47</v>
      </c>
    </row>
    <row r="8" spans="1:32">
      <c r="A8" s="147" t="s">
        <v>52</v>
      </c>
      <c r="B8" s="152"/>
      <c r="C8" s="517" t="s">
        <v>53</v>
      </c>
      <c r="D8" s="517" t="s">
        <v>54</v>
      </c>
      <c r="E8" s="517" t="s">
        <v>55</v>
      </c>
      <c r="F8" s="517" t="s">
        <v>56</v>
      </c>
      <c r="G8" s="517" t="s">
        <v>57</v>
      </c>
      <c r="H8" s="517"/>
      <c r="I8" s="155"/>
      <c r="J8" s="152"/>
      <c r="K8" s="71"/>
      <c r="L8" s="1"/>
      <c r="M8" s="1"/>
      <c r="N8" s="1"/>
      <c r="O8" s="1"/>
      <c r="P8" s="67"/>
      <c r="Q8" s="155"/>
      <c r="R8" s="152"/>
      <c r="S8" s="71"/>
      <c r="T8" s="1"/>
      <c r="U8" s="1"/>
      <c r="V8" s="1"/>
      <c r="W8" s="1"/>
      <c r="X8" s="67"/>
      <c r="Y8" s="155"/>
      <c r="Z8" s="152"/>
      <c r="AA8" s="71"/>
      <c r="AB8" s="1"/>
      <c r="AC8" s="1"/>
      <c r="AD8" s="1"/>
      <c r="AE8" s="1"/>
      <c r="AF8" s="67"/>
    </row>
    <row r="9" spans="1:32">
      <c r="A9" s="151" t="s">
        <v>58</v>
      </c>
      <c r="B9" s="151" t="s">
        <v>59</v>
      </c>
      <c r="C9" s="210">
        <f>K9+S9</f>
        <v>104</v>
      </c>
      <c r="D9" s="211">
        <f t="shared" ref="D9:G11" si="0">L9+T9</f>
        <v>246</v>
      </c>
      <c r="E9" s="211">
        <f t="shared" si="0"/>
        <v>0</v>
      </c>
      <c r="F9" s="211">
        <f t="shared" si="0"/>
        <v>1617</v>
      </c>
      <c r="G9" s="140">
        <f t="shared" si="0"/>
        <v>90958.04</v>
      </c>
      <c r="H9" s="432">
        <f>G9/$G$63</f>
        <v>2.2299795168437365E-2</v>
      </c>
      <c r="I9" s="212"/>
      <c r="J9" s="151" t="s">
        <v>59</v>
      </c>
      <c r="K9" s="210">
        <v>12</v>
      </c>
      <c r="L9" s="211">
        <v>0</v>
      </c>
      <c r="M9" s="211">
        <v>0</v>
      </c>
      <c r="N9" s="211">
        <v>190</v>
      </c>
      <c r="O9" s="502">
        <v>11268.26</v>
      </c>
      <c r="P9" s="432">
        <f>O9/$O$63</f>
        <v>1.0477867999818457E-2</v>
      </c>
      <c r="Q9" s="212"/>
      <c r="R9" s="151" t="s">
        <v>59</v>
      </c>
      <c r="S9" s="210">
        <v>92</v>
      </c>
      <c r="T9" s="211">
        <v>246</v>
      </c>
      <c r="U9" s="211">
        <v>0</v>
      </c>
      <c r="V9" s="211">
        <v>1427</v>
      </c>
      <c r="W9" s="140">
        <v>79689.78</v>
      </c>
      <c r="X9" s="432">
        <f>W9/$W$63</f>
        <v>2.6532845310977212E-2</v>
      </c>
      <c r="Y9" s="212"/>
      <c r="Z9" s="151" t="s">
        <v>59</v>
      </c>
      <c r="AA9" s="210">
        <v>0</v>
      </c>
      <c r="AB9" s="211">
        <v>0</v>
      </c>
      <c r="AC9" s="211">
        <v>0</v>
      </c>
      <c r="AD9" s="211">
        <v>0</v>
      </c>
      <c r="AE9" s="140">
        <v>0</v>
      </c>
      <c r="AF9" s="432">
        <f>AE9/$G$63</f>
        <v>0</v>
      </c>
    </row>
    <row r="10" spans="1:32">
      <c r="A10" s="151" t="s">
        <v>60</v>
      </c>
      <c r="B10" s="151" t="s">
        <v>59</v>
      </c>
      <c r="C10" s="210">
        <f t="shared" ref="C10:C11" si="1">K10+S10</f>
        <v>315</v>
      </c>
      <c r="D10" s="211">
        <f t="shared" si="0"/>
        <v>194666</v>
      </c>
      <c r="E10" s="211">
        <f t="shared" si="0"/>
        <v>23</v>
      </c>
      <c r="F10" s="211">
        <f t="shared" si="0"/>
        <v>0</v>
      </c>
      <c r="G10" s="140">
        <f t="shared" si="0"/>
        <v>275299.61</v>
      </c>
      <c r="H10" s="432">
        <f t="shared" ref="H10:H11" si="2">G10/$G$63</f>
        <v>6.7494032555568392E-2</v>
      </c>
      <c r="I10" s="212"/>
      <c r="J10" s="151" t="s">
        <v>59</v>
      </c>
      <c r="K10" s="210">
        <v>49</v>
      </c>
      <c r="L10" s="211">
        <v>30229</v>
      </c>
      <c r="M10" s="211">
        <v>3.6</v>
      </c>
      <c r="N10" s="211">
        <v>0</v>
      </c>
      <c r="O10" s="140">
        <v>45464.99</v>
      </c>
      <c r="P10" s="432">
        <f t="shared" ref="P10:P11" si="3">O10/$O$63</f>
        <v>4.2275929365586717E-2</v>
      </c>
      <c r="Q10" s="212"/>
      <c r="R10" s="151" t="s">
        <v>59</v>
      </c>
      <c r="S10" s="210">
        <v>266</v>
      </c>
      <c r="T10" s="211">
        <v>164437</v>
      </c>
      <c r="U10" s="211">
        <v>19.399999999999999</v>
      </c>
      <c r="V10" s="211">
        <v>0</v>
      </c>
      <c r="W10" s="140">
        <v>229834.62</v>
      </c>
      <c r="X10" s="432">
        <f t="shared" ref="X10:X11" si="4">W10/$W$63</f>
        <v>7.6523820489493494E-2</v>
      </c>
      <c r="Y10" s="212"/>
      <c r="Z10" s="151" t="s">
        <v>59</v>
      </c>
      <c r="AA10" s="210">
        <v>0</v>
      </c>
      <c r="AB10" s="211">
        <v>0</v>
      </c>
      <c r="AC10" s="211">
        <v>0</v>
      </c>
      <c r="AD10" s="211">
        <v>0</v>
      </c>
      <c r="AE10" s="140">
        <v>0</v>
      </c>
      <c r="AF10" s="432">
        <f>AE10/$G$63</f>
        <v>0</v>
      </c>
    </row>
    <row r="11" spans="1:32">
      <c r="A11" s="151" t="s">
        <v>61</v>
      </c>
      <c r="B11" s="151" t="s">
        <v>59</v>
      </c>
      <c r="C11" s="210">
        <f t="shared" si="1"/>
        <v>588</v>
      </c>
      <c r="D11" s="211">
        <f t="shared" si="0"/>
        <v>200</v>
      </c>
      <c r="E11" s="211">
        <f t="shared" si="0"/>
        <v>0</v>
      </c>
      <c r="F11" s="211">
        <f t="shared" si="0"/>
        <v>213</v>
      </c>
      <c r="G11" s="140">
        <f t="shared" si="0"/>
        <v>64320.270000000004</v>
      </c>
      <c r="H11" s="432">
        <f t="shared" si="2"/>
        <v>1.5769126579449021E-2</v>
      </c>
      <c r="I11" s="212"/>
      <c r="J11" s="151" t="s">
        <v>59</v>
      </c>
      <c r="K11" s="210">
        <v>146</v>
      </c>
      <c r="L11" s="211">
        <v>67</v>
      </c>
      <c r="M11" s="211">
        <v>0</v>
      </c>
      <c r="N11" s="211">
        <v>24</v>
      </c>
      <c r="O11" s="140">
        <v>15870.59</v>
      </c>
      <c r="P11" s="432">
        <f t="shared" si="3"/>
        <v>1.4757375770459576E-2</v>
      </c>
      <c r="Q11" s="212"/>
      <c r="R11" s="151" t="s">
        <v>59</v>
      </c>
      <c r="S11" s="210">
        <v>442</v>
      </c>
      <c r="T11" s="211">
        <v>133</v>
      </c>
      <c r="U11" s="211">
        <v>0</v>
      </c>
      <c r="V11" s="211">
        <v>189</v>
      </c>
      <c r="W11" s="140">
        <v>48449.68</v>
      </c>
      <c r="X11" s="432">
        <f t="shared" si="4"/>
        <v>1.6131401853617194E-2</v>
      </c>
      <c r="Y11" s="212"/>
      <c r="Z11" s="151" t="s">
        <v>59</v>
      </c>
      <c r="AA11" s="210">
        <v>0</v>
      </c>
      <c r="AB11" s="211">
        <v>0</v>
      </c>
      <c r="AC11" s="211">
        <v>0</v>
      </c>
      <c r="AD11" s="211">
        <v>0</v>
      </c>
      <c r="AE11" s="140">
        <v>0</v>
      </c>
      <c r="AF11" s="432">
        <f>AE11/$G$63</f>
        <v>0</v>
      </c>
    </row>
    <row r="12" spans="1:32">
      <c r="A12" s="146" t="s">
        <v>62</v>
      </c>
      <c r="B12" s="212"/>
      <c r="C12" s="433"/>
      <c r="D12" s="434"/>
      <c r="E12" s="434"/>
      <c r="F12" s="434"/>
      <c r="G12" s="434"/>
      <c r="H12" s="213"/>
      <c r="I12" s="212"/>
      <c r="J12" s="212"/>
      <c r="K12" s="433"/>
      <c r="L12" s="434"/>
      <c r="M12" s="434"/>
      <c r="N12" s="434"/>
      <c r="O12" s="434"/>
      <c r="P12" s="213"/>
      <c r="Q12" s="212"/>
      <c r="R12" s="212"/>
      <c r="S12" s="433"/>
      <c r="T12" s="434"/>
      <c r="U12" s="434"/>
      <c r="V12" s="434"/>
      <c r="W12" s="434"/>
      <c r="X12" s="213"/>
      <c r="Y12" s="212"/>
      <c r="Z12" s="212"/>
      <c r="AA12" s="433"/>
      <c r="AB12" s="434"/>
      <c r="AC12" s="434"/>
      <c r="AD12" s="434"/>
      <c r="AE12" s="434"/>
      <c r="AF12" s="213"/>
    </row>
    <row r="13" spans="1:32">
      <c r="A13" s="151" t="s">
        <v>63</v>
      </c>
      <c r="B13" s="151" t="s">
        <v>64</v>
      </c>
      <c r="C13" s="210">
        <f t="shared" ref="C13:G22" si="5">K13+S13</f>
        <v>52</v>
      </c>
      <c r="D13" s="211">
        <f t="shared" si="5"/>
        <v>12</v>
      </c>
      <c r="E13" s="211">
        <f t="shared" si="5"/>
        <v>0</v>
      </c>
      <c r="F13" s="211">
        <f t="shared" si="5"/>
        <v>21</v>
      </c>
      <c r="G13" s="140">
        <f t="shared" si="5"/>
        <v>2997.2799999999997</v>
      </c>
      <c r="H13" s="432">
        <f t="shared" ref="H13:H22" si="6">G13/$G$63</f>
        <v>7.348303686233119E-4</v>
      </c>
      <c r="I13" s="212"/>
      <c r="J13" s="151" t="s">
        <v>64</v>
      </c>
      <c r="K13" s="214">
        <v>8</v>
      </c>
      <c r="L13" s="215">
        <v>0</v>
      </c>
      <c r="M13" s="215">
        <v>0</v>
      </c>
      <c r="N13" s="215">
        <v>4</v>
      </c>
      <c r="O13" s="140">
        <v>461.12</v>
      </c>
      <c r="P13" s="432">
        <f t="shared" ref="P13:P22" si="7">O13/$O$63</f>
        <v>4.2877556003112168E-4</v>
      </c>
      <c r="Q13" s="212"/>
      <c r="R13" s="151" t="s">
        <v>64</v>
      </c>
      <c r="S13" s="214">
        <v>44</v>
      </c>
      <c r="T13" s="215">
        <v>12</v>
      </c>
      <c r="U13" s="215">
        <v>0</v>
      </c>
      <c r="V13" s="215">
        <v>17</v>
      </c>
      <c r="W13" s="140">
        <v>2536.16</v>
      </c>
      <c r="X13" s="432">
        <f t="shared" ref="X13:X22" si="8">W13/$W$63</f>
        <v>8.4441870668846067E-4</v>
      </c>
      <c r="Y13" s="212"/>
      <c r="Z13" s="151" t="s">
        <v>64</v>
      </c>
      <c r="AA13" s="214">
        <v>0</v>
      </c>
      <c r="AB13" s="215">
        <v>0</v>
      </c>
      <c r="AC13" s="215">
        <v>0</v>
      </c>
      <c r="AD13" s="215">
        <v>0</v>
      </c>
      <c r="AE13" s="140">
        <v>0</v>
      </c>
      <c r="AF13" s="432">
        <f t="shared" ref="AF13:AF22" si="9">AE13/$G$63</f>
        <v>0</v>
      </c>
    </row>
    <row r="14" spans="1:32">
      <c r="A14" s="151" t="s">
        <v>65</v>
      </c>
      <c r="B14" s="151" t="s">
        <v>64</v>
      </c>
      <c r="C14" s="210">
        <f t="shared" si="5"/>
        <v>2059</v>
      </c>
      <c r="D14" s="211">
        <f t="shared" si="5"/>
        <v>188</v>
      </c>
      <c r="E14" s="211">
        <f t="shared" si="5"/>
        <v>0</v>
      </c>
      <c r="F14" s="211">
        <f t="shared" si="5"/>
        <v>1286</v>
      </c>
      <c r="G14" s="140">
        <f t="shared" si="5"/>
        <v>126947.91</v>
      </c>
      <c r="H14" s="432">
        <f t="shared" si="6"/>
        <v>3.1123278272720278E-2</v>
      </c>
      <c r="I14" s="212"/>
      <c r="J14" s="151" t="s">
        <v>64</v>
      </c>
      <c r="K14" s="214">
        <v>301</v>
      </c>
      <c r="L14" s="215">
        <v>84</v>
      </c>
      <c r="M14" s="215">
        <v>0</v>
      </c>
      <c r="N14" s="215">
        <v>230</v>
      </c>
      <c r="O14" s="140">
        <v>21098.81</v>
      </c>
      <c r="P14" s="432">
        <f t="shared" si="7"/>
        <v>1.9618871603357544E-2</v>
      </c>
      <c r="Q14" s="212"/>
      <c r="R14" s="151" t="s">
        <v>64</v>
      </c>
      <c r="S14" s="214">
        <v>1758</v>
      </c>
      <c r="T14" s="215">
        <v>104</v>
      </c>
      <c r="U14" s="215">
        <v>0</v>
      </c>
      <c r="V14" s="215">
        <v>1056</v>
      </c>
      <c r="W14" s="140">
        <v>105849.1</v>
      </c>
      <c r="X14" s="432">
        <f t="shared" si="8"/>
        <v>3.5242634583834441E-2</v>
      </c>
      <c r="Y14" s="212"/>
      <c r="Z14" s="151" t="s">
        <v>64</v>
      </c>
      <c r="AA14" s="214">
        <v>0</v>
      </c>
      <c r="AB14" s="215">
        <v>0</v>
      </c>
      <c r="AC14" s="215">
        <v>0</v>
      </c>
      <c r="AD14" s="215">
        <v>0</v>
      </c>
      <c r="AE14" s="140">
        <v>0</v>
      </c>
      <c r="AF14" s="432">
        <f t="shared" si="9"/>
        <v>0</v>
      </c>
    </row>
    <row r="15" spans="1:32">
      <c r="A15" s="151" t="s">
        <v>66</v>
      </c>
      <c r="B15" s="151" t="s">
        <v>64</v>
      </c>
      <c r="C15" s="210">
        <f t="shared" si="5"/>
        <v>13</v>
      </c>
      <c r="D15" s="211">
        <f t="shared" si="5"/>
        <v>0</v>
      </c>
      <c r="E15" s="211">
        <f t="shared" si="5"/>
        <v>0</v>
      </c>
      <c r="F15" s="211">
        <f t="shared" si="5"/>
        <v>0</v>
      </c>
      <c r="G15" s="140">
        <f t="shared" si="5"/>
        <v>316.14</v>
      </c>
      <c r="H15" s="432">
        <f t="shared" si="6"/>
        <v>7.7506696984123546E-5</v>
      </c>
      <c r="I15" s="212"/>
      <c r="J15" s="151" t="s">
        <v>64</v>
      </c>
      <c r="K15" s="214">
        <v>6</v>
      </c>
      <c r="L15" s="215">
        <v>0</v>
      </c>
      <c r="M15" s="215">
        <v>0</v>
      </c>
      <c r="N15" s="215">
        <v>0</v>
      </c>
      <c r="O15" s="140">
        <v>153.28</v>
      </c>
      <c r="P15" s="432">
        <f t="shared" si="7"/>
        <v>1.425284477827254E-4</v>
      </c>
      <c r="Q15" s="212"/>
      <c r="R15" s="151" t="s">
        <v>64</v>
      </c>
      <c r="S15" s="214">
        <v>7</v>
      </c>
      <c r="T15" s="215">
        <v>0</v>
      </c>
      <c r="U15" s="215">
        <v>0</v>
      </c>
      <c r="V15" s="215">
        <v>0</v>
      </c>
      <c r="W15" s="140">
        <v>162.86000000000001</v>
      </c>
      <c r="X15" s="432">
        <f t="shared" si="8"/>
        <v>5.4224508931330328E-5</v>
      </c>
      <c r="Y15" s="212"/>
      <c r="Z15" s="151" t="s">
        <v>64</v>
      </c>
      <c r="AA15" s="214">
        <v>0</v>
      </c>
      <c r="AB15" s="215">
        <v>0</v>
      </c>
      <c r="AC15" s="215">
        <v>0</v>
      </c>
      <c r="AD15" s="215">
        <v>0</v>
      </c>
      <c r="AE15" s="140">
        <v>0</v>
      </c>
      <c r="AF15" s="432">
        <f t="shared" si="9"/>
        <v>0</v>
      </c>
    </row>
    <row r="16" spans="1:32">
      <c r="A16" s="151" t="s">
        <v>67</v>
      </c>
      <c r="B16" s="151" t="s">
        <v>64</v>
      </c>
      <c r="C16" s="210">
        <f t="shared" si="5"/>
        <v>2011</v>
      </c>
      <c r="D16" s="211">
        <f t="shared" si="5"/>
        <v>180</v>
      </c>
      <c r="E16" s="211">
        <f t="shared" si="5"/>
        <v>0</v>
      </c>
      <c r="F16" s="211">
        <f t="shared" si="5"/>
        <v>902</v>
      </c>
      <c r="G16" s="140">
        <f t="shared" si="5"/>
        <v>20088.78</v>
      </c>
      <c r="H16" s="432">
        <f t="shared" si="6"/>
        <v>4.9250806106178324E-3</v>
      </c>
      <c r="I16" s="212"/>
      <c r="J16" s="151" t="s">
        <v>64</v>
      </c>
      <c r="K16" s="214">
        <v>391</v>
      </c>
      <c r="L16" s="215">
        <v>43</v>
      </c>
      <c r="M16" s="215">
        <v>0</v>
      </c>
      <c r="N16" s="215">
        <v>223</v>
      </c>
      <c r="O16" s="140">
        <v>3884.36</v>
      </c>
      <c r="P16" s="432">
        <f t="shared" si="7"/>
        <v>3.6118984957548748E-3</v>
      </c>
      <c r="Q16" s="212"/>
      <c r="R16" s="151" t="s">
        <v>64</v>
      </c>
      <c r="S16" s="214">
        <v>1620</v>
      </c>
      <c r="T16" s="215">
        <v>137</v>
      </c>
      <c r="U16" s="215">
        <v>0</v>
      </c>
      <c r="V16" s="215">
        <v>679</v>
      </c>
      <c r="W16" s="140">
        <v>16204.42</v>
      </c>
      <c r="X16" s="432">
        <f t="shared" si="8"/>
        <v>5.395288695916909E-3</v>
      </c>
      <c r="Y16" s="212"/>
      <c r="Z16" s="151" t="s">
        <v>64</v>
      </c>
      <c r="AA16" s="214">
        <v>0</v>
      </c>
      <c r="AB16" s="215">
        <v>0</v>
      </c>
      <c r="AC16" s="215">
        <v>0</v>
      </c>
      <c r="AD16" s="215">
        <v>0</v>
      </c>
      <c r="AE16" s="140">
        <v>0</v>
      </c>
      <c r="AF16" s="432">
        <f t="shared" si="9"/>
        <v>0</v>
      </c>
    </row>
    <row r="17" spans="1:32">
      <c r="A17" s="151" t="s">
        <v>68</v>
      </c>
      <c r="B17" s="151" t="s">
        <v>59</v>
      </c>
      <c r="C17" s="210">
        <f t="shared" si="5"/>
        <v>252</v>
      </c>
      <c r="D17" s="211">
        <f t="shared" si="5"/>
        <v>0</v>
      </c>
      <c r="E17" s="211">
        <f t="shared" si="5"/>
        <v>0</v>
      </c>
      <c r="F17" s="211">
        <f t="shared" si="5"/>
        <v>1714</v>
      </c>
      <c r="G17" s="140">
        <f t="shared" si="5"/>
        <v>194540.34</v>
      </c>
      <c r="H17" s="432">
        <f t="shared" si="6"/>
        <v>4.7694626379352095E-2</v>
      </c>
      <c r="I17" s="212"/>
      <c r="J17" s="151" t="s">
        <v>59</v>
      </c>
      <c r="K17" s="214">
        <v>81</v>
      </c>
      <c r="L17" s="215">
        <v>0</v>
      </c>
      <c r="M17" s="215">
        <v>0</v>
      </c>
      <c r="N17" s="215">
        <v>551</v>
      </c>
      <c r="O17" s="140">
        <v>67454.31</v>
      </c>
      <c r="P17" s="432">
        <f t="shared" si="7"/>
        <v>6.272284773326442E-2</v>
      </c>
      <c r="Q17" s="212"/>
      <c r="R17" s="151" t="s">
        <v>59</v>
      </c>
      <c r="S17" s="214">
        <v>171</v>
      </c>
      <c r="T17" s="215">
        <v>0</v>
      </c>
      <c r="U17" s="215">
        <v>0</v>
      </c>
      <c r="V17" s="215">
        <v>1163</v>
      </c>
      <c r="W17" s="140">
        <v>127086.03</v>
      </c>
      <c r="X17" s="432">
        <f t="shared" si="8"/>
        <v>4.2313505887156537E-2</v>
      </c>
      <c r="Y17" s="212"/>
      <c r="Z17" s="151" t="s">
        <v>59</v>
      </c>
      <c r="AA17" s="214">
        <v>0</v>
      </c>
      <c r="AB17" s="215">
        <v>0</v>
      </c>
      <c r="AC17" s="215">
        <v>0</v>
      </c>
      <c r="AD17" s="215">
        <v>0</v>
      </c>
      <c r="AE17" s="140">
        <v>0</v>
      </c>
      <c r="AF17" s="432">
        <f t="shared" si="9"/>
        <v>0</v>
      </c>
    </row>
    <row r="18" spans="1:32">
      <c r="A18" s="151" t="s">
        <v>69</v>
      </c>
      <c r="B18" s="151" t="s">
        <v>59</v>
      </c>
      <c r="C18" s="210">
        <f t="shared" si="5"/>
        <v>1062</v>
      </c>
      <c r="D18" s="211">
        <f t="shared" si="5"/>
        <v>1066</v>
      </c>
      <c r="E18" s="211">
        <f t="shared" si="5"/>
        <v>0.2</v>
      </c>
      <c r="F18" s="211">
        <f t="shared" si="5"/>
        <v>1788</v>
      </c>
      <c r="G18" s="140">
        <f t="shared" si="5"/>
        <v>66481.2</v>
      </c>
      <c r="H18" s="432">
        <f t="shared" si="6"/>
        <v>1.6298912581580675E-2</v>
      </c>
      <c r="I18" s="212"/>
      <c r="J18" s="151" t="s">
        <v>59</v>
      </c>
      <c r="K18" s="214">
        <v>179</v>
      </c>
      <c r="L18" s="215">
        <v>561</v>
      </c>
      <c r="M18" s="215">
        <v>0.1</v>
      </c>
      <c r="N18" s="215">
        <v>338</v>
      </c>
      <c r="O18" s="140">
        <v>11205.4</v>
      </c>
      <c r="P18" s="432">
        <f t="shared" si="7"/>
        <v>1.041941720240443E-2</v>
      </c>
      <c r="Q18" s="212"/>
      <c r="R18" s="151" t="s">
        <v>59</v>
      </c>
      <c r="S18" s="214">
        <v>883</v>
      </c>
      <c r="T18" s="215">
        <v>505</v>
      </c>
      <c r="U18" s="215">
        <v>0.1</v>
      </c>
      <c r="V18" s="215">
        <v>1450</v>
      </c>
      <c r="W18" s="140">
        <v>55275.8</v>
      </c>
      <c r="X18" s="432">
        <f t="shared" si="8"/>
        <v>1.8404169905356926E-2</v>
      </c>
      <c r="Y18" s="212"/>
      <c r="Z18" s="151" t="s">
        <v>59</v>
      </c>
      <c r="AA18" s="214">
        <v>0</v>
      </c>
      <c r="AB18" s="215">
        <v>0</v>
      </c>
      <c r="AC18" s="215">
        <v>0</v>
      </c>
      <c r="AD18" s="215">
        <v>0</v>
      </c>
      <c r="AE18" s="140">
        <v>0</v>
      </c>
      <c r="AF18" s="432">
        <f t="shared" si="9"/>
        <v>0</v>
      </c>
    </row>
    <row r="19" spans="1:32">
      <c r="A19" s="151" t="s">
        <v>70</v>
      </c>
      <c r="B19" s="151" t="s">
        <v>59</v>
      </c>
      <c r="C19" s="210">
        <f t="shared" si="5"/>
        <v>2</v>
      </c>
      <c r="D19" s="211">
        <f t="shared" si="5"/>
        <v>82</v>
      </c>
      <c r="E19" s="211">
        <f t="shared" si="5"/>
        <v>0</v>
      </c>
      <c r="F19" s="211">
        <f t="shared" si="5"/>
        <v>0</v>
      </c>
      <c r="G19" s="140">
        <f t="shared" si="5"/>
        <v>136.5</v>
      </c>
      <c r="H19" s="432">
        <f t="shared" si="6"/>
        <v>3.3465123484319814E-5</v>
      </c>
      <c r="I19" s="212"/>
      <c r="J19" s="151" t="s">
        <v>59</v>
      </c>
      <c r="K19" s="214">
        <v>0</v>
      </c>
      <c r="L19" s="215">
        <v>0</v>
      </c>
      <c r="M19" s="215">
        <v>0</v>
      </c>
      <c r="N19" s="215">
        <v>0</v>
      </c>
      <c r="O19" s="140">
        <v>0</v>
      </c>
      <c r="P19" s="432">
        <f t="shared" si="7"/>
        <v>0</v>
      </c>
      <c r="Q19" s="212"/>
      <c r="R19" s="151" t="s">
        <v>59</v>
      </c>
      <c r="S19" s="214">
        <v>2</v>
      </c>
      <c r="T19" s="215">
        <v>82</v>
      </c>
      <c r="U19" s="215">
        <v>0</v>
      </c>
      <c r="V19" s="215">
        <v>0</v>
      </c>
      <c r="W19" s="140">
        <v>136.5</v>
      </c>
      <c r="X19" s="432">
        <f t="shared" si="8"/>
        <v>4.5447902917392791E-5</v>
      </c>
      <c r="Y19" s="212"/>
      <c r="Z19" s="151" t="s">
        <v>59</v>
      </c>
      <c r="AA19" s="214">
        <v>0</v>
      </c>
      <c r="AB19" s="215">
        <v>0</v>
      </c>
      <c r="AC19" s="215">
        <v>0</v>
      </c>
      <c r="AD19" s="215">
        <v>0</v>
      </c>
      <c r="AE19" s="140">
        <v>0</v>
      </c>
      <c r="AF19" s="432">
        <f t="shared" si="9"/>
        <v>0</v>
      </c>
    </row>
    <row r="20" spans="1:32">
      <c r="A20" s="151" t="s">
        <v>71</v>
      </c>
      <c r="B20" s="151" t="s">
        <v>59</v>
      </c>
      <c r="C20" s="210">
        <f t="shared" si="5"/>
        <v>0</v>
      </c>
      <c r="D20" s="211">
        <f t="shared" si="5"/>
        <v>0</v>
      </c>
      <c r="E20" s="211">
        <f t="shared" si="5"/>
        <v>0</v>
      </c>
      <c r="F20" s="211">
        <f t="shared" si="5"/>
        <v>0</v>
      </c>
      <c r="G20" s="140">
        <f t="shared" si="5"/>
        <v>0</v>
      </c>
      <c r="H20" s="432">
        <f t="shared" si="6"/>
        <v>0</v>
      </c>
      <c r="I20" s="212"/>
      <c r="J20" s="151" t="s">
        <v>59</v>
      </c>
      <c r="K20" s="214">
        <v>0</v>
      </c>
      <c r="L20" s="215">
        <v>0</v>
      </c>
      <c r="M20" s="215">
        <v>0</v>
      </c>
      <c r="N20" s="215">
        <v>0</v>
      </c>
      <c r="O20" s="140">
        <v>0</v>
      </c>
      <c r="P20" s="432">
        <f t="shared" si="7"/>
        <v>0</v>
      </c>
      <c r="Q20" s="212"/>
      <c r="R20" s="151" t="s">
        <v>59</v>
      </c>
      <c r="S20" s="214"/>
      <c r="T20" s="215"/>
      <c r="U20" s="215"/>
      <c r="V20" s="215"/>
      <c r="W20" s="140"/>
      <c r="X20" s="432">
        <f t="shared" si="8"/>
        <v>0</v>
      </c>
      <c r="Y20" s="212"/>
      <c r="Z20" s="151" t="s">
        <v>59</v>
      </c>
      <c r="AA20" s="214">
        <v>0</v>
      </c>
      <c r="AB20" s="215">
        <v>0</v>
      </c>
      <c r="AC20" s="215">
        <v>0</v>
      </c>
      <c r="AD20" s="215">
        <v>0</v>
      </c>
      <c r="AE20" s="140">
        <v>0</v>
      </c>
      <c r="AF20" s="432">
        <f t="shared" si="9"/>
        <v>0</v>
      </c>
    </row>
    <row r="21" spans="1:32">
      <c r="A21" s="151" t="s">
        <v>72</v>
      </c>
      <c r="B21" s="151" t="s">
        <v>59</v>
      </c>
      <c r="C21" s="210">
        <f t="shared" si="5"/>
        <v>0</v>
      </c>
      <c r="D21" s="211">
        <f t="shared" si="5"/>
        <v>0</v>
      </c>
      <c r="E21" s="211">
        <f t="shared" si="5"/>
        <v>0</v>
      </c>
      <c r="F21" s="211">
        <f t="shared" si="5"/>
        <v>0</v>
      </c>
      <c r="G21" s="140">
        <f t="shared" si="5"/>
        <v>0</v>
      </c>
      <c r="H21" s="432">
        <f t="shared" si="6"/>
        <v>0</v>
      </c>
      <c r="I21" s="212"/>
      <c r="J21" s="151" t="s">
        <v>59</v>
      </c>
      <c r="K21" s="214">
        <v>0</v>
      </c>
      <c r="L21" s="215">
        <v>0</v>
      </c>
      <c r="M21" s="215">
        <v>0</v>
      </c>
      <c r="N21" s="215">
        <v>0</v>
      </c>
      <c r="O21" s="140">
        <v>0</v>
      </c>
      <c r="P21" s="432">
        <f t="shared" si="7"/>
        <v>0</v>
      </c>
      <c r="Q21" s="212"/>
      <c r="R21" s="151" t="s">
        <v>59</v>
      </c>
      <c r="S21" s="214">
        <v>0</v>
      </c>
      <c r="T21" s="215">
        <v>0</v>
      </c>
      <c r="U21" s="215">
        <v>0</v>
      </c>
      <c r="V21" s="215">
        <v>0</v>
      </c>
      <c r="W21" s="140">
        <v>0</v>
      </c>
      <c r="X21" s="432">
        <f t="shared" si="8"/>
        <v>0</v>
      </c>
      <c r="Y21" s="212"/>
      <c r="Z21" s="151" t="s">
        <v>59</v>
      </c>
      <c r="AA21" s="214">
        <v>0</v>
      </c>
      <c r="AB21" s="215">
        <v>0</v>
      </c>
      <c r="AC21" s="215">
        <v>0</v>
      </c>
      <c r="AD21" s="215">
        <v>0</v>
      </c>
      <c r="AE21" s="140">
        <v>0</v>
      </c>
      <c r="AF21" s="432">
        <f t="shared" si="9"/>
        <v>0</v>
      </c>
    </row>
    <row r="22" spans="1:32">
      <c r="A22" s="151" t="s">
        <v>73</v>
      </c>
      <c r="B22" s="151" t="s">
        <v>59</v>
      </c>
      <c r="C22" s="210">
        <f t="shared" si="5"/>
        <v>0</v>
      </c>
      <c r="D22" s="211">
        <f t="shared" si="5"/>
        <v>0</v>
      </c>
      <c r="E22" s="211">
        <f t="shared" si="5"/>
        <v>0</v>
      </c>
      <c r="F22" s="211">
        <f t="shared" si="5"/>
        <v>0</v>
      </c>
      <c r="G22" s="140">
        <f t="shared" si="5"/>
        <v>0</v>
      </c>
      <c r="H22" s="432">
        <f t="shared" si="6"/>
        <v>0</v>
      </c>
      <c r="I22" s="212"/>
      <c r="J22" s="151" t="s">
        <v>59</v>
      </c>
      <c r="K22" s="214">
        <v>0</v>
      </c>
      <c r="L22" s="215">
        <v>0</v>
      </c>
      <c r="M22" s="215">
        <v>0</v>
      </c>
      <c r="N22" s="215">
        <v>0</v>
      </c>
      <c r="O22" s="140">
        <v>0</v>
      </c>
      <c r="P22" s="432">
        <f t="shared" si="7"/>
        <v>0</v>
      </c>
      <c r="Q22" s="212"/>
      <c r="R22" s="151" t="s">
        <v>59</v>
      </c>
      <c r="S22" s="214">
        <v>0</v>
      </c>
      <c r="T22" s="215">
        <v>0</v>
      </c>
      <c r="U22" s="215">
        <v>0</v>
      </c>
      <c r="V22" s="215">
        <v>0</v>
      </c>
      <c r="W22" s="140">
        <v>0</v>
      </c>
      <c r="X22" s="432">
        <f t="shared" si="8"/>
        <v>0</v>
      </c>
      <c r="Y22" s="212"/>
      <c r="Z22" s="151" t="s">
        <v>59</v>
      </c>
      <c r="AA22" s="214">
        <v>0</v>
      </c>
      <c r="AB22" s="215">
        <v>0</v>
      </c>
      <c r="AC22" s="215">
        <v>0</v>
      </c>
      <c r="AD22" s="215">
        <v>0</v>
      </c>
      <c r="AE22" s="140">
        <v>0</v>
      </c>
      <c r="AF22" s="432">
        <f t="shared" si="9"/>
        <v>0</v>
      </c>
    </row>
    <row r="23" spans="1:32">
      <c r="A23" s="146" t="s">
        <v>74</v>
      </c>
      <c r="B23" s="212"/>
      <c r="C23" s="433"/>
      <c r="D23" s="434"/>
      <c r="E23" s="434"/>
      <c r="F23" s="434"/>
      <c r="G23" s="434"/>
      <c r="H23" s="213"/>
      <c r="I23" s="212"/>
      <c r="J23" s="212"/>
      <c r="K23" s="433"/>
      <c r="L23" s="434"/>
      <c r="M23" s="434"/>
      <c r="N23" s="434"/>
      <c r="O23" s="434"/>
      <c r="P23" s="213"/>
      <c r="Q23" s="212"/>
      <c r="R23" s="212"/>
      <c r="S23" s="433"/>
      <c r="T23" s="434"/>
      <c r="U23" s="434"/>
      <c r="V23" s="434"/>
      <c r="W23" s="434"/>
      <c r="X23" s="213"/>
      <c r="Y23" s="212"/>
      <c r="Z23" s="212"/>
      <c r="AA23" s="433"/>
      <c r="AB23" s="434"/>
      <c r="AC23" s="434"/>
      <c r="AD23" s="434"/>
      <c r="AE23" s="434"/>
      <c r="AF23" s="213"/>
    </row>
    <row r="24" spans="1:32" s="11" customFormat="1">
      <c r="A24" s="151" t="s">
        <v>75</v>
      </c>
      <c r="B24" s="151" t="s">
        <v>64</v>
      </c>
      <c r="C24" s="210">
        <f t="shared" ref="C24:G26" si="10">K24+S24</f>
        <v>2499</v>
      </c>
      <c r="D24" s="211">
        <f t="shared" si="10"/>
        <v>22604</v>
      </c>
      <c r="E24" s="211">
        <f t="shared" si="10"/>
        <v>4.8000000000000007</v>
      </c>
      <c r="F24" s="211">
        <f t="shared" si="10"/>
        <v>3745</v>
      </c>
      <c r="G24" s="140">
        <f t="shared" si="10"/>
        <v>961556.49</v>
      </c>
      <c r="H24" s="432">
        <f t="shared" ref="H24:H26" si="11">G24/$G$63</f>
        <v>0.23574070824175186</v>
      </c>
      <c r="I24" s="212"/>
      <c r="J24" s="151" t="s">
        <v>64</v>
      </c>
      <c r="K24" s="216">
        <v>414</v>
      </c>
      <c r="L24" s="217">
        <v>7458</v>
      </c>
      <c r="M24" s="217">
        <v>1.6</v>
      </c>
      <c r="N24" s="217">
        <v>766</v>
      </c>
      <c r="O24" s="140">
        <v>185535.22</v>
      </c>
      <c r="P24" s="432">
        <f t="shared" ref="P24:P26" si="12">O24/$O$63</f>
        <v>0.1725211829046612</v>
      </c>
      <c r="Q24" s="212"/>
      <c r="R24" s="151" t="s">
        <v>64</v>
      </c>
      <c r="S24" s="216">
        <v>2085</v>
      </c>
      <c r="T24" s="217">
        <v>15146</v>
      </c>
      <c r="U24" s="217">
        <v>3.2</v>
      </c>
      <c r="V24" s="217">
        <v>2979</v>
      </c>
      <c r="W24" s="140">
        <v>776021.27</v>
      </c>
      <c r="X24" s="432">
        <f t="shared" ref="X24:X26" si="13">W24/$W$63</f>
        <v>0.25837757758821872</v>
      </c>
      <c r="Y24" s="212"/>
      <c r="Z24" s="151" t="s">
        <v>64</v>
      </c>
      <c r="AA24" s="216">
        <v>0</v>
      </c>
      <c r="AB24" s="217">
        <v>0</v>
      </c>
      <c r="AC24" s="217">
        <v>0</v>
      </c>
      <c r="AD24" s="217">
        <v>0</v>
      </c>
      <c r="AE24" s="140">
        <v>0</v>
      </c>
      <c r="AF24" s="432">
        <f>AE24/$G$63</f>
        <v>0</v>
      </c>
    </row>
    <row r="25" spans="1:32">
      <c r="A25" s="151" t="s">
        <v>76</v>
      </c>
      <c r="B25" s="151" t="s">
        <v>64</v>
      </c>
      <c r="C25" s="210">
        <f t="shared" si="10"/>
        <v>0</v>
      </c>
      <c r="D25" s="211">
        <f t="shared" si="10"/>
        <v>0</v>
      </c>
      <c r="E25" s="211">
        <f t="shared" si="10"/>
        <v>0</v>
      </c>
      <c r="F25" s="211">
        <f t="shared" si="10"/>
        <v>0</v>
      </c>
      <c r="G25" s="140">
        <f t="shared" si="10"/>
        <v>0</v>
      </c>
      <c r="H25" s="218">
        <f t="shared" si="11"/>
        <v>0</v>
      </c>
      <c r="I25" s="212"/>
      <c r="J25" s="151" t="s">
        <v>64</v>
      </c>
      <c r="K25" s="435"/>
      <c r="L25" s="436"/>
      <c r="M25" s="436"/>
      <c r="N25" s="436"/>
      <c r="O25" s="436"/>
      <c r="P25" s="218">
        <f t="shared" si="12"/>
        <v>0</v>
      </c>
      <c r="Q25" s="212"/>
      <c r="R25" s="151" t="s">
        <v>64</v>
      </c>
      <c r="S25" s="435"/>
      <c r="T25" s="436"/>
      <c r="U25" s="436"/>
      <c r="V25" s="436"/>
      <c r="W25" s="436"/>
      <c r="X25" s="218">
        <f t="shared" si="13"/>
        <v>0</v>
      </c>
      <c r="Y25" s="212"/>
      <c r="Z25" s="151" t="s">
        <v>64</v>
      </c>
      <c r="AA25" s="435">
        <v>0</v>
      </c>
      <c r="AB25" s="436">
        <v>0</v>
      </c>
      <c r="AC25" s="436">
        <v>0</v>
      </c>
      <c r="AD25" s="436">
        <v>0</v>
      </c>
      <c r="AE25" s="436">
        <v>0</v>
      </c>
      <c r="AF25" s="218">
        <f>AE25/$G$63</f>
        <v>0</v>
      </c>
    </row>
    <row r="26" spans="1:32">
      <c r="A26" s="150" t="s">
        <v>77</v>
      </c>
      <c r="B26" s="150" t="s">
        <v>64</v>
      </c>
      <c r="C26" s="210">
        <f t="shared" si="10"/>
        <v>65</v>
      </c>
      <c r="D26" s="211">
        <f t="shared" si="10"/>
        <v>1558</v>
      </c>
      <c r="E26" s="211">
        <f t="shared" si="10"/>
        <v>0.4</v>
      </c>
      <c r="F26" s="211">
        <f t="shared" si="10"/>
        <v>1569</v>
      </c>
      <c r="G26" s="140">
        <f t="shared" si="10"/>
        <v>81671.039999999994</v>
      </c>
      <c r="H26" s="432">
        <f t="shared" si="11"/>
        <v>2.002294094280456E-2</v>
      </c>
      <c r="I26" s="212"/>
      <c r="J26" s="150" t="s">
        <v>64</v>
      </c>
      <c r="K26" s="220">
        <v>27</v>
      </c>
      <c r="L26" s="221">
        <v>776</v>
      </c>
      <c r="M26" s="221">
        <v>0.2</v>
      </c>
      <c r="N26" s="221">
        <v>659</v>
      </c>
      <c r="O26" s="140">
        <v>34429.089999999997</v>
      </c>
      <c r="P26" s="432">
        <f t="shared" si="12"/>
        <v>3.2014122887994212E-2</v>
      </c>
      <c r="Q26" s="212"/>
      <c r="R26" s="150" t="s">
        <v>64</v>
      </c>
      <c r="S26" s="220">
        <v>38</v>
      </c>
      <c r="T26" s="221">
        <v>782</v>
      </c>
      <c r="U26" s="221">
        <v>0.2</v>
      </c>
      <c r="V26" s="221">
        <v>910</v>
      </c>
      <c r="W26" s="140">
        <v>47241.95</v>
      </c>
      <c r="X26" s="432">
        <f t="shared" si="13"/>
        <v>1.5729286133540837E-2</v>
      </c>
      <c r="Y26" s="212"/>
      <c r="Z26" s="150" t="s">
        <v>64</v>
      </c>
      <c r="AA26" s="220">
        <v>0</v>
      </c>
      <c r="AB26" s="221">
        <v>0</v>
      </c>
      <c r="AC26" s="221">
        <v>0</v>
      </c>
      <c r="AD26" s="221">
        <v>0</v>
      </c>
      <c r="AE26" s="140">
        <v>0</v>
      </c>
      <c r="AF26" s="432">
        <f>AE26/$G$63</f>
        <v>0</v>
      </c>
    </row>
    <row r="27" spans="1:32">
      <c r="A27" s="146" t="s">
        <v>78</v>
      </c>
      <c r="B27" s="212"/>
      <c r="C27" s="433"/>
      <c r="D27" s="434"/>
      <c r="E27" s="434"/>
      <c r="F27" s="434"/>
      <c r="G27" s="434"/>
      <c r="H27" s="213"/>
      <c r="I27" s="212"/>
      <c r="J27" s="212"/>
      <c r="K27" s="433"/>
      <c r="L27" s="434"/>
      <c r="M27" s="434"/>
      <c r="N27" s="434"/>
      <c r="O27" s="434"/>
      <c r="P27" s="213"/>
      <c r="Q27" s="212"/>
      <c r="R27" s="212"/>
      <c r="S27" s="433"/>
      <c r="T27" s="434"/>
      <c r="U27" s="434"/>
      <c r="V27" s="434"/>
      <c r="W27" s="434"/>
      <c r="X27" s="213"/>
      <c r="Y27" s="212"/>
      <c r="Z27" s="212"/>
      <c r="AA27" s="433"/>
      <c r="AB27" s="434"/>
      <c r="AC27" s="434"/>
      <c r="AD27" s="434"/>
      <c r="AE27" s="434"/>
      <c r="AF27" s="213"/>
    </row>
    <row r="28" spans="1:32">
      <c r="A28" s="151" t="s">
        <v>79</v>
      </c>
      <c r="B28" s="151" t="s">
        <v>59</v>
      </c>
      <c r="C28" s="210">
        <f t="shared" ref="C28:G39" si="14">K28+S28</f>
        <v>0</v>
      </c>
      <c r="D28" s="211">
        <f t="shared" si="14"/>
        <v>0</v>
      </c>
      <c r="E28" s="211">
        <f t="shared" si="14"/>
        <v>0</v>
      </c>
      <c r="F28" s="211">
        <f t="shared" si="14"/>
        <v>0</v>
      </c>
      <c r="G28" s="140">
        <f t="shared" si="14"/>
        <v>0</v>
      </c>
      <c r="H28" s="432">
        <f t="shared" ref="H28:H39" si="15">G28/$G$63</f>
        <v>0</v>
      </c>
      <c r="I28" s="212"/>
      <c r="J28" s="151" t="s">
        <v>59</v>
      </c>
      <c r="K28" s="222"/>
      <c r="L28" s="223"/>
      <c r="M28" s="223"/>
      <c r="N28" s="223"/>
      <c r="O28" s="140"/>
      <c r="P28" s="432">
        <f t="shared" ref="P28:P39" si="16">O28/$O$63</f>
        <v>0</v>
      </c>
      <c r="Q28" s="212"/>
      <c r="R28" s="151" t="s">
        <v>59</v>
      </c>
      <c r="S28" s="222"/>
      <c r="T28" s="223"/>
      <c r="U28" s="223"/>
      <c r="V28" s="223"/>
      <c r="W28" s="140"/>
      <c r="X28" s="432">
        <f t="shared" ref="X28:X39" si="17">W28/$W$63</f>
        <v>0</v>
      </c>
      <c r="Y28" s="212"/>
      <c r="Z28" s="151" t="s">
        <v>59</v>
      </c>
      <c r="AA28" s="222">
        <v>0</v>
      </c>
      <c r="AB28" s="223">
        <v>0</v>
      </c>
      <c r="AC28" s="223">
        <v>0</v>
      </c>
      <c r="AD28" s="223">
        <v>0</v>
      </c>
      <c r="AE28" s="140">
        <v>0</v>
      </c>
      <c r="AF28" s="432">
        <f t="shared" ref="AF28:AF39" si="18">AE28/$G$63</f>
        <v>0</v>
      </c>
    </row>
    <row r="29" spans="1:32">
      <c r="A29" s="151" t="s">
        <v>80</v>
      </c>
      <c r="B29" s="151" t="s">
        <v>59</v>
      </c>
      <c r="C29" s="210">
        <f t="shared" si="14"/>
        <v>448</v>
      </c>
      <c r="D29" s="211">
        <f t="shared" si="14"/>
        <v>0</v>
      </c>
      <c r="E29" s="211">
        <f t="shared" si="14"/>
        <v>0</v>
      </c>
      <c r="F29" s="211">
        <f t="shared" si="14"/>
        <v>0</v>
      </c>
      <c r="G29" s="140">
        <f t="shared" si="14"/>
        <v>439393.08999999997</v>
      </c>
      <c r="H29" s="432">
        <f t="shared" si="15"/>
        <v>0.10772413197807214</v>
      </c>
      <c r="I29" s="212"/>
      <c r="J29" s="151" t="s">
        <v>59</v>
      </c>
      <c r="K29" s="222">
        <v>117</v>
      </c>
      <c r="L29" s="223">
        <v>0</v>
      </c>
      <c r="M29" s="223">
        <v>0</v>
      </c>
      <c r="N29" s="223">
        <v>0</v>
      </c>
      <c r="O29" s="140">
        <v>180066.91</v>
      </c>
      <c r="P29" s="432">
        <f t="shared" si="16"/>
        <v>0.16743643775660041</v>
      </c>
      <c r="Q29" s="212"/>
      <c r="R29" s="151" t="s">
        <v>59</v>
      </c>
      <c r="S29" s="222">
        <v>331</v>
      </c>
      <c r="T29" s="223">
        <v>0</v>
      </c>
      <c r="U29" s="223">
        <v>0</v>
      </c>
      <c r="V29" s="223">
        <v>0</v>
      </c>
      <c r="W29" s="140">
        <v>259326.18</v>
      </c>
      <c r="X29" s="432">
        <f t="shared" si="17"/>
        <v>8.6343084634273454E-2</v>
      </c>
      <c r="Y29" s="212"/>
      <c r="Z29" s="151" t="s">
        <v>59</v>
      </c>
      <c r="AA29" s="222">
        <v>0</v>
      </c>
      <c r="AB29" s="223">
        <v>0</v>
      </c>
      <c r="AC29" s="223">
        <v>0</v>
      </c>
      <c r="AD29" s="223">
        <v>0</v>
      </c>
      <c r="AE29" s="140">
        <v>0</v>
      </c>
      <c r="AF29" s="432">
        <f t="shared" si="18"/>
        <v>0</v>
      </c>
    </row>
    <row r="30" spans="1:32">
      <c r="A30" s="151" t="s">
        <v>81</v>
      </c>
      <c r="B30" s="151" t="s">
        <v>59</v>
      </c>
      <c r="C30" s="210">
        <f t="shared" si="14"/>
        <v>90</v>
      </c>
      <c r="D30" s="211">
        <f t="shared" si="14"/>
        <v>0</v>
      </c>
      <c r="E30" s="211">
        <f t="shared" si="14"/>
        <v>0</v>
      </c>
      <c r="F30" s="211">
        <f t="shared" si="14"/>
        <v>0</v>
      </c>
      <c r="G30" s="140">
        <f t="shared" si="14"/>
        <v>86386.33</v>
      </c>
      <c r="H30" s="432">
        <f t="shared" si="15"/>
        <v>2.117896850408206E-2</v>
      </c>
      <c r="I30" s="212"/>
      <c r="J30" s="151" t="s">
        <v>59</v>
      </c>
      <c r="K30" s="222">
        <v>8</v>
      </c>
      <c r="L30" s="223">
        <v>0</v>
      </c>
      <c r="M30" s="223">
        <v>0</v>
      </c>
      <c r="N30" s="223">
        <v>0</v>
      </c>
      <c r="O30" s="140">
        <v>7289.99</v>
      </c>
      <c r="P30" s="432">
        <f t="shared" si="16"/>
        <v>6.778646653520291E-3</v>
      </c>
      <c r="Q30" s="212"/>
      <c r="R30" s="151" t="s">
        <v>59</v>
      </c>
      <c r="S30" s="222">
        <v>82</v>
      </c>
      <c r="T30" s="223">
        <v>0</v>
      </c>
      <c r="U30" s="223">
        <v>0</v>
      </c>
      <c r="V30" s="223">
        <v>0</v>
      </c>
      <c r="W30" s="140">
        <v>79096.34</v>
      </c>
      <c r="X30" s="432">
        <f t="shared" si="17"/>
        <v>2.6335258472095911E-2</v>
      </c>
      <c r="Y30" s="212"/>
      <c r="Z30" s="151" t="s">
        <v>59</v>
      </c>
      <c r="AA30" s="222">
        <v>0</v>
      </c>
      <c r="AB30" s="223">
        <v>0</v>
      </c>
      <c r="AC30" s="223">
        <v>0</v>
      </c>
      <c r="AD30" s="223">
        <v>0</v>
      </c>
      <c r="AE30" s="140">
        <v>0</v>
      </c>
      <c r="AF30" s="432">
        <f t="shared" si="18"/>
        <v>0</v>
      </c>
    </row>
    <row r="31" spans="1:32">
      <c r="A31" s="151" t="s">
        <v>82</v>
      </c>
      <c r="B31" s="151" t="s">
        <v>59</v>
      </c>
      <c r="C31" s="210">
        <f t="shared" si="14"/>
        <v>0</v>
      </c>
      <c r="D31" s="211">
        <f t="shared" si="14"/>
        <v>0</v>
      </c>
      <c r="E31" s="211">
        <f t="shared" si="14"/>
        <v>0</v>
      </c>
      <c r="F31" s="211">
        <f t="shared" si="14"/>
        <v>0</v>
      </c>
      <c r="G31" s="140">
        <f t="shared" si="14"/>
        <v>0</v>
      </c>
      <c r="H31" s="432">
        <f t="shared" si="15"/>
        <v>0</v>
      </c>
      <c r="I31" s="212"/>
      <c r="J31" s="151" t="s">
        <v>59</v>
      </c>
      <c r="K31" s="222"/>
      <c r="L31" s="223"/>
      <c r="M31" s="223"/>
      <c r="N31" s="223"/>
      <c r="O31" s="140"/>
      <c r="P31" s="432">
        <f t="shared" si="16"/>
        <v>0</v>
      </c>
      <c r="Q31" s="212"/>
      <c r="R31" s="151" t="s">
        <v>59</v>
      </c>
      <c r="S31" s="222"/>
      <c r="T31" s="223"/>
      <c r="U31" s="223"/>
      <c r="V31" s="223"/>
      <c r="W31" s="140"/>
      <c r="X31" s="432">
        <f t="shared" si="17"/>
        <v>0</v>
      </c>
      <c r="Y31" s="212"/>
      <c r="Z31" s="151" t="s">
        <v>59</v>
      </c>
      <c r="AA31" s="222">
        <v>0</v>
      </c>
      <c r="AB31" s="223">
        <v>0</v>
      </c>
      <c r="AC31" s="223">
        <v>0</v>
      </c>
      <c r="AD31" s="223">
        <v>0</v>
      </c>
      <c r="AE31" s="140">
        <v>0</v>
      </c>
      <c r="AF31" s="432">
        <f t="shared" si="18"/>
        <v>0</v>
      </c>
    </row>
    <row r="32" spans="1:32">
      <c r="A32" s="151" t="s">
        <v>83</v>
      </c>
      <c r="B32" s="151" t="s">
        <v>59</v>
      </c>
      <c r="C32" s="210">
        <f t="shared" si="14"/>
        <v>0</v>
      </c>
      <c r="D32" s="211">
        <f t="shared" si="14"/>
        <v>0</v>
      </c>
      <c r="E32" s="211">
        <f t="shared" si="14"/>
        <v>0</v>
      </c>
      <c r="F32" s="211">
        <f t="shared" si="14"/>
        <v>0</v>
      </c>
      <c r="G32" s="140">
        <f t="shared" si="14"/>
        <v>0</v>
      </c>
      <c r="H32" s="432">
        <f t="shared" si="15"/>
        <v>0</v>
      </c>
      <c r="I32" s="212"/>
      <c r="J32" s="151" t="s">
        <v>59</v>
      </c>
      <c r="K32" s="222"/>
      <c r="L32" s="223"/>
      <c r="M32" s="223"/>
      <c r="N32" s="223"/>
      <c r="O32" s="140"/>
      <c r="P32" s="432">
        <f t="shared" si="16"/>
        <v>0</v>
      </c>
      <c r="Q32" s="212"/>
      <c r="R32" s="151" t="s">
        <v>59</v>
      </c>
      <c r="S32" s="222"/>
      <c r="T32" s="223"/>
      <c r="U32" s="223"/>
      <c r="V32" s="223"/>
      <c r="W32" s="140"/>
      <c r="X32" s="432">
        <f t="shared" si="17"/>
        <v>0</v>
      </c>
      <c r="Y32" s="212"/>
      <c r="Z32" s="151" t="s">
        <v>59</v>
      </c>
      <c r="AA32" s="222">
        <v>0</v>
      </c>
      <c r="AB32" s="223">
        <v>0</v>
      </c>
      <c r="AC32" s="223">
        <v>0</v>
      </c>
      <c r="AD32" s="223">
        <v>0</v>
      </c>
      <c r="AE32" s="140">
        <v>0</v>
      </c>
      <c r="AF32" s="432">
        <f t="shared" si="18"/>
        <v>0</v>
      </c>
    </row>
    <row r="33" spans="1:32">
      <c r="A33" s="151" t="s">
        <v>84</v>
      </c>
      <c r="B33" s="151" t="s">
        <v>59</v>
      </c>
      <c r="C33" s="210">
        <f t="shared" si="14"/>
        <v>0</v>
      </c>
      <c r="D33" s="211">
        <f t="shared" si="14"/>
        <v>0</v>
      </c>
      <c r="E33" s="211">
        <f t="shared" si="14"/>
        <v>0</v>
      </c>
      <c r="F33" s="211">
        <f t="shared" si="14"/>
        <v>0</v>
      </c>
      <c r="G33" s="140">
        <f t="shared" si="14"/>
        <v>0</v>
      </c>
      <c r="H33" s="432">
        <f t="shared" si="15"/>
        <v>0</v>
      </c>
      <c r="I33" s="212"/>
      <c r="J33" s="151" t="s">
        <v>59</v>
      </c>
      <c r="K33" s="222"/>
      <c r="L33" s="223"/>
      <c r="M33" s="223"/>
      <c r="N33" s="223"/>
      <c r="O33" s="140"/>
      <c r="P33" s="432">
        <f t="shared" si="16"/>
        <v>0</v>
      </c>
      <c r="Q33" s="212"/>
      <c r="R33" s="151" t="s">
        <v>59</v>
      </c>
      <c r="S33" s="222"/>
      <c r="T33" s="223"/>
      <c r="U33" s="223"/>
      <c r="V33" s="223"/>
      <c r="W33" s="140"/>
      <c r="X33" s="432">
        <f t="shared" si="17"/>
        <v>0</v>
      </c>
      <c r="Y33" s="212"/>
      <c r="Z33" s="151" t="s">
        <v>59</v>
      </c>
      <c r="AA33" s="222">
        <v>0</v>
      </c>
      <c r="AB33" s="223">
        <v>0</v>
      </c>
      <c r="AC33" s="223">
        <v>0</v>
      </c>
      <c r="AD33" s="223">
        <v>0</v>
      </c>
      <c r="AE33" s="140">
        <v>0</v>
      </c>
      <c r="AF33" s="432">
        <f t="shared" si="18"/>
        <v>0</v>
      </c>
    </row>
    <row r="34" spans="1:32">
      <c r="A34" s="151" t="s">
        <v>85</v>
      </c>
      <c r="B34" s="151" t="s">
        <v>59</v>
      </c>
      <c r="C34" s="210">
        <f t="shared" si="14"/>
        <v>0</v>
      </c>
      <c r="D34" s="211">
        <f t="shared" si="14"/>
        <v>0</v>
      </c>
      <c r="E34" s="211">
        <f t="shared" si="14"/>
        <v>0</v>
      </c>
      <c r="F34" s="211">
        <f t="shared" si="14"/>
        <v>0</v>
      </c>
      <c r="G34" s="140">
        <f t="shared" si="14"/>
        <v>0</v>
      </c>
      <c r="H34" s="432">
        <f t="shared" si="15"/>
        <v>0</v>
      </c>
      <c r="I34" s="212"/>
      <c r="J34" s="151" t="s">
        <v>59</v>
      </c>
      <c r="K34" s="222"/>
      <c r="L34" s="223"/>
      <c r="M34" s="223"/>
      <c r="N34" s="223"/>
      <c r="O34" s="140"/>
      <c r="P34" s="432">
        <f t="shared" si="16"/>
        <v>0</v>
      </c>
      <c r="Q34" s="212"/>
      <c r="R34" s="151" t="s">
        <v>59</v>
      </c>
      <c r="S34" s="222"/>
      <c r="T34" s="223"/>
      <c r="U34" s="223"/>
      <c r="V34" s="223"/>
      <c r="W34" s="140"/>
      <c r="X34" s="432">
        <f t="shared" si="17"/>
        <v>0</v>
      </c>
      <c r="Y34" s="212"/>
      <c r="Z34" s="151" t="s">
        <v>59</v>
      </c>
      <c r="AA34" s="222">
        <v>0</v>
      </c>
      <c r="AB34" s="223">
        <v>0</v>
      </c>
      <c r="AC34" s="223">
        <v>0</v>
      </c>
      <c r="AD34" s="223">
        <v>0</v>
      </c>
      <c r="AE34" s="140">
        <v>0</v>
      </c>
      <c r="AF34" s="432">
        <f t="shared" si="18"/>
        <v>0</v>
      </c>
    </row>
    <row r="35" spans="1:32">
      <c r="A35" s="151" t="s">
        <v>86</v>
      </c>
      <c r="B35" s="151" t="s">
        <v>64</v>
      </c>
      <c r="C35" s="210">
        <f t="shared" si="14"/>
        <v>52</v>
      </c>
      <c r="D35" s="211">
        <f t="shared" si="14"/>
        <v>668</v>
      </c>
      <c r="E35" s="211">
        <f t="shared" si="14"/>
        <v>0.1</v>
      </c>
      <c r="F35" s="211">
        <f t="shared" si="14"/>
        <v>733</v>
      </c>
      <c r="G35" s="140">
        <f t="shared" si="14"/>
        <v>9258.59</v>
      </c>
      <c r="H35" s="432">
        <f t="shared" si="15"/>
        <v>2.2698890669647516E-3</v>
      </c>
      <c r="I35" s="212"/>
      <c r="J35" s="151" t="s">
        <v>64</v>
      </c>
      <c r="K35" s="222">
        <v>17</v>
      </c>
      <c r="L35" s="223">
        <v>167</v>
      </c>
      <c r="M35" s="223">
        <v>0</v>
      </c>
      <c r="N35" s="223">
        <v>239</v>
      </c>
      <c r="O35" s="140">
        <v>2960.98</v>
      </c>
      <c r="P35" s="432">
        <f t="shared" si="16"/>
        <v>2.7532873389593828E-3</v>
      </c>
      <c r="Q35" s="212"/>
      <c r="R35" s="151" t="s">
        <v>64</v>
      </c>
      <c r="S35" s="222">
        <v>35</v>
      </c>
      <c r="T35" s="223">
        <v>501</v>
      </c>
      <c r="U35" s="223">
        <v>0.1</v>
      </c>
      <c r="V35" s="223">
        <v>494</v>
      </c>
      <c r="W35" s="140">
        <v>6297.61</v>
      </c>
      <c r="X35" s="432">
        <f t="shared" si="17"/>
        <v>2.096799764773641E-3</v>
      </c>
      <c r="Y35" s="212"/>
      <c r="Z35" s="151" t="s">
        <v>64</v>
      </c>
      <c r="AA35" s="222">
        <v>0</v>
      </c>
      <c r="AB35" s="223">
        <v>0</v>
      </c>
      <c r="AC35" s="223">
        <v>0</v>
      </c>
      <c r="AD35" s="223">
        <v>0</v>
      </c>
      <c r="AE35" s="140">
        <v>0</v>
      </c>
      <c r="AF35" s="432">
        <f t="shared" si="18"/>
        <v>0</v>
      </c>
    </row>
    <row r="36" spans="1:32">
      <c r="A36" s="151" t="s">
        <v>87</v>
      </c>
      <c r="B36" s="151" t="s">
        <v>64</v>
      </c>
      <c r="C36" s="210">
        <f t="shared" si="14"/>
        <v>0</v>
      </c>
      <c r="D36" s="211">
        <f t="shared" si="14"/>
        <v>0</v>
      </c>
      <c r="E36" s="211">
        <f t="shared" si="14"/>
        <v>0</v>
      </c>
      <c r="F36" s="211">
        <f t="shared" si="14"/>
        <v>0</v>
      </c>
      <c r="G36" s="140">
        <f t="shared" si="14"/>
        <v>0</v>
      </c>
      <c r="H36" s="432">
        <f t="shared" si="15"/>
        <v>0</v>
      </c>
      <c r="I36" s="212"/>
      <c r="J36" s="151" t="s">
        <v>64</v>
      </c>
      <c r="K36" s="222"/>
      <c r="L36" s="223"/>
      <c r="M36" s="223"/>
      <c r="N36" s="223"/>
      <c r="O36" s="140"/>
      <c r="P36" s="432">
        <f t="shared" si="16"/>
        <v>0</v>
      </c>
      <c r="Q36" s="212"/>
      <c r="R36" s="151" t="s">
        <v>64</v>
      </c>
      <c r="S36" s="222"/>
      <c r="T36" s="223"/>
      <c r="U36" s="223"/>
      <c r="V36" s="223"/>
      <c r="W36" s="140"/>
      <c r="X36" s="432">
        <f t="shared" si="17"/>
        <v>0</v>
      </c>
      <c r="Y36" s="212"/>
      <c r="Z36" s="151" t="s">
        <v>64</v>
      </c>
      <c r="AA36" s="222">
        <v>0</v>
      </c>
      <c r="AB36" s="223">
        <v>0</v>
      </c>
      <c r="AC36" s="223">
        <v>0</v>
      </c>
      <c r="AD36" s="223">
        <v>0</v>
      </c>
      <c r="AE36" s="140">
        <v>0</v>
      </c>
      <c r="AF36" s="432">
        <f t="shared" si="18"/>
        <v>0</v>
      </c>
    </row>
    <row r="37" spans="1:32">
      <c r="A37" s="151" t="s">
        <v>88</v>
      </c>
      <c r="B37" s="151" t="s">
        <v>64</v>
      </c>
      <c r="C37" s="210">
        <f t="shared" si="14"/>
        <v>0</v>
      </c>
      <c r="D37" s="211">
        <f t="shared" si="14"/>
        <v>0</v>
      </c>
      <c r="E37" s="211">
        <f t="shared" si="14"/>
        <v>0</v>
      </c>
      <c r="F37" s="211">
        <f t="shared" si="14"/>
        <v>0</v>
      </c>
      <c r="G37" s="140">
        <f t="shared" si="14"/>
        <v>0</v>
      </c>
      <c r="H37" s="432">
        <f t="shared" si="15"/>
        <v>0</v>
      </c>
      <c r="I37" s="212"/>
      <c r="J37" s="151" t="s">
        <v>64</v>
      </c>
      <c r="K37" s="222"/>
      <c r="L37" s="223"/>
      <c r="M37" s="223"/>
      <c r="N37" s="223"/>
      <c r="O37" s="140"/>
      <c r="P37" s="432">
        <f t="shared" si="16"/>
        <v>0</v>
      </c>
      <c r="Q37" s="212"/>
      <c r="R37" s="151" t="s">
        <v>64</v>
      </c>
      <c r="S37" s="222"/>
      <c r="T37" s="223"/>
      <c r="U37" s="223"/>
      <c r="V37" s="223"/>
      <c r="W37" s="140"/>
      <c r="X37" s="432">
        <f t="shared" si="17"/>
        <v>0</v>
      </c>
      <c r="Y37" s="212"/>
      <c r="Z37" s="151" t="s">
        <v>64</v>
      </c>
      <c r="AA37" s="222">
        <v>0</v>
      </c>
      <c r="AB37" s="223">
        <v>0</v>
      </c>
      <c r="AC37" s="223">
        <v>0</v>
      </c>
      <c r="AD37" s="223">
        <v>0</v>
      </c>
      <c r="AE37" s="140">
        <v>0</v>
      </c>
      <c r="AF37" s="432">
        <f t="shared" si="18"/>
        <v>0</v>
      </c>
    </row>
    <row r="38" spans="1:32">
      <c r="A38" s="151" t="s">
        <v>89</v>
      </c>
      <c r="B38" s="151" t="s">
        <v>64</v>
      </c>
      <c r="C38" s="210">
        <f t="shared" si="14"/>
        <v>0</v>
      </c>
      <c r="D38" s="211">
        <f t="shared" si="14"/>
        <v>0</v>
      </c>
      <c r="E38" s="211">
        <f t="shared" si="14"/>
        <v>0</v>
      </c>
      <c r="F38" s="211">
        <f t="shared" si="14"/>
        <v>0</v>
      </c>
      <c r="G38" s="140">
        <f t="shared" si="14"/>
        <v>0</v>
      </c>
      <c r="H38" s="432">
        <f t="shared" si="15"/>
        <v>0</v>
      </c>
      <c r="I38" s="212"/>
      <c r="J38" s="151" t="s">
        <v>64</v>
      </c>
      <c r="K38" s="222"/>
      <c r="L38" s="223"/>
      <c r="M38" s="223"/>
      <c r="N38" s="223"/>
      <c r="O38" s="140"/>
      <c r="P38" s="432">
        <f t="shared" si="16"/>
        <v>0</v>
      </c>
      <c r="Q38" s="212"/>
      <c r="R38" s="151" t="s">
        <v>64</v>
      </c>
      <c r="S38" s="222"/>
      <c r="T38" s="223"/>
      <c r="U38" s="223"/>
      <c r="V38" s="223"/>
      <c r="W38" s="140"/>
      <c r="X38" s="432">
        <f t="shared" si="17"/>
        <v>0</v>
      </c>
      <c r="Y38" s="212"/>
      <c r="Z38" s="151" t="s">
        <v>64</v>
      </c>
      <c r="AA38" s="222">
        <v>0</v>
      </c>
      <c r="AB38" s="223">
        <v>0</v>
      </c>
      <c r="AC38" s="223">
        <v>0</v>
      </c>
      <c r="AD38" s="223">
        <v>0</v>
      </c>
      <c r="AE38" s="140">
        <v>0</v>
      </c>
      <c r="AF38" s="432">
        <f t="shared" si="18"/>
        <v>0</v>
      </c>
    </row>
    <row r="39" spans="1:32">
      <c r="A39" s="151" t="s">
        <v>90</v>
      </c>
      <c r="B39" s="151" t="s">
        <v>64</v>
      </c>
      <c r="C39" s="210">
        <f t="shared" si="14"/>
        <v>0</v>
      </c>
      <c r="D39" s="211">
        <f t="shared" si="14"/>
        <v>0</v>
      </c>
      <c r="E39" s="211">
        <f t="shared" si="14"/>
        <v>0</v>
      </c>
      <c r="F39" s="211">
        <f t="shared" si="14"/>
        <v>0</v>
      </c>
      <c r="G39" s="140">
        <f t="shared" si="14"/>
        <v>0</v>
      </c>
      <c r="H39" s="432">
        <f t="shared" si="15"/>
        <v>0</v>
      </c>
      <c r="I39" s="212"/>
      <c r="J39" s="151" t="s">
        <v>64</v>
      </c>
      <c r="K39" s="222"/>
      <c r="L39" s="223"/>
      <c r="M39" s="223"/>
      <c r="N39" s="223"/>
      <c r="O39" s="140"/>
      <c r="P39" s="432">
        <f t="shared" si="16"/>
        <v>0</v>
      </c>
      <c r="Q39" s="212"/>
      <c r="R39" s="151" t="s">
        <v>64</v>
      </c>
      <c r="S39" s="222"/>
      <c r="T39" s="223"/>
      <c r="U39" s="223"/>
      <c r="V39" s="223"/>
      <c r="W39" s="140"/>
      <c r="X39" s="432">
        <f t="shared" si="17"/>
        <v>0</v>
      </c>
      <c r="Y39" s="212"/>
      <c r="Z39" s="151" t="s">
        <v>64</v>
      </c>
      <c r="AA39" s="222">
        <v>0</v>
      </c>
      <c r="AB39" s="223">
        <v>0</v>
      </c>
      <c r="AC39" s="223">
        <v>0</v>
      </c>
      <c r="AD39" s="223">
        <v>0</v>
      </c>
      <c r="AE39" s="140">
        <v>0</v>
      </c>
      <c r="AF39" s="432">
        <f t="shared" si="18"/>
        <v>0</v>
      </c>
    </row>
    <row r="40" spans="1:32">
      <c r="A40" s="146" t="s">
        <v>91</v>
      </c>
      <c r="B40" s="212"/>
      <c r="C40" s="433"/>
      <c r="D40" s="434"/>
      <c r="E40" s="434"/>
      <c r="F40" s="434"/>
      <c r="G40" s="437"/>
      <c r="H40" s="213"/>
      <c r="I40" s="212"/>
      <c r="J40" s="212"/>
      <c r="K40" s="433"/>
      <c r="L40" s="434"/>
      <c r="M40" s="434"/>
      <c r="N40" s="434"/>
      <c r="O40" s="437"/>
      <c r="P40" s="213"/>
      <c r="Q40" s="212"/>
      <c r="R40" s="212"/>
      <c r="S40" s="433"/>
      <c r="T40" s="434"/>
      <c r="U40" s="434"/>
      <c r="V40" s="434"/>
      <c r="W40" s="437"/>
      <c r="X40" s="213"/>
      <c r="Y40" s="212"/>
      <c r="Z40" s="212"/>
      <c r="AA40" s="433"/>
      <c r="AB40" s="434"/>
      <c r="AC40" s="434"/>
      <c r="AD40" s="434"/>
      <c r="AE40" s="437"/>
      <c r="AF40" s="213"/>
    </row>
    <row r="41" spans="1:32">
      <c r="A41" s="151" t="s">
        <v>92</v>
      </c>
      <c r="B41" s="151" t="s">
        <v>64</v>
      </c>
      <c r="C41" s="210">
        <f t="shared" ref="C41:G42" si="19">K41+S41</f>
        <v>547</v>
      </c>
      <c r="D41" s="211">
        <f t="shared" si="19"/>
        <v>0</v>
      </c>
      <c r="E41" s="211">
        <f t="shared" si="19"/>
        <v>0</v>
      </c>
      <c r="F41" s="211">
        <f t="shared" si="19"/>
        <v>6781</v>
      </c>
      <c r="G41" s="140">
        <f t="shared" si="19"/>
        <v>41555.31</v>
      </c>
      <c r="H41" s="432">
        <f t="shared" ref="H41:H42" si="20">G41/$G$63</f>
        <v>1.0187938319261463E-2</v>
      </c>
      <c r="I41" s="212"/>
      <c r="J41" s="151" t="s">
        <v>64</v>
      </c>
      <c r="K41" s="224">
        <v>69</v>
      </c>
      <c r="L41" s="225">
        <v>0</v>
      </c>
      <c r="M41" s="225">
        <v>0</v>
      </c>
      <c r="N41" s="225">
        <v>881</v>
      </c>
      <c r="O41" s="140">
        <v>5122.6099999999997</v>
      </c>
      <c r="P41" s="432">
        <f t="shared" ref="P41:P42" si="21">O41/$O$63</f>
        <v>4.7632936579871275E-3</v>
      </c>
      <c r="Q41" s="212"/>
      <c r="R41" s="151" t="s">
        <v>64</v>
      </c>
      <c r="S41" s="224">
        <v>478</v>
      </c>
      <c r="T41" s="225">
        <v>0</v>
      </c>
      <c r="U41" s="225">
        <v>0</v>
      </c>
      <c r="V41" s="225">
        <v>5900</v>
      </c>
      <c r="W41" s="140">
        <v>36432.699999999997</v>
      </c>
      <c r="X41" s="432">
        <f t="shared" ref="X41:X42" si="22">W41/$W$63</f>
        <v>1.2130328297571399E-2</v>
      </c>
      <c r="Y41" s="212"/>
      <c r="Z41" s="151" t="s">
        <v>64</v>
      </c>
      <c r="AA41" s="224">
        <v>0</v>
      </c>
      <c r="AB41" s="225">
        <v>0</v>
      </c>
      <c r="AC41" s="225">
        <v>0</v>
      </c>
      <c r="AD41" s="225">
        <v>0</v>
      </c>
      <c r="AE41" s="140">
        <v>0</v>
      </c>
      <c r="AF41" s="432">
        <f>AE41/$G$63</f>
        <v>0</v>
      </c>
    </row>
    <row r="42" spans="1:32">
      <c r="A42" s="151" t="s">
        <v>93</v>
      </c>
      <c r="B42" s="151" t="s">
        <v>64</v>
      </c>
      <c r="C42" s="210">
        <f t="shared" si="19"/>
        <v>0</v>
      </c>
      <c r="D42" s="211">
        <f t="shared" si="19"/>
        <v>0</v>
      </c>
      <c r="E42" s="211">
        <f t="shared" si="19"/>
        <v>0</v>
      </c>
      <c r="F42" s="211">
        <f t="shared" si="19"/>
        <v>0</v>
      </c>
      <c r="G42" s="140">
        <f t="shared" si="19"/>
        <v>0</v>
      </c>
      <c r="H42" s="432">
        <f t="shared" si="20"/>
        <v>0</v>
      </c>
      <c r="I42" s="212"/>
      <c r="J42" s="151" t="s">
        <v>64</v>
      </c>
      <c r="K42" s="224"/>
      <c r="L42" s="225"/>
      <c r="M42" s="225"/>
      <c r="N42" s="225"/>
      <c r="O42" s="140"/>
      <c r="P42" s="432">
        <f t="shared" si="21"/>
        <v>0</v>
      </c>
      <c r="Q42" s="212"/>
      <c r="R42" s="151" t="s">
        <v>64</v>
      </c>
      <c r="S42" s="224"/>
      <c r="T42" s="225"/>
      <c r="U42" s="225"/>
      <c r="V42" s="225"/>
      <c r="W42" s="140"/>
      <c r="X42" s="432">
        <f t="shared" si="22"/>
        <v>0</v>
      </c>
      <c r="Y42" s="212"/>
      <c r="Z42" s="151" t="s">
        <v>64</v>
      </c>
      <c r="AA42" s="224">
        <v>0</v>
      </c>
      <c r="AB42" s="225">
        <v>0</v>
      </c>
      <c r="AC42" s="225">
        <v>0</v>
      </c>
      <c r="AD42" s="225">
        <v>0</v>
      </c>
      <c r="AE42" s="140">
        <v>0</v>
      </c>
      <c r="AF42" s="432">
        <f>AE42/$G$63</f>
        <v>0</v>
      </c>
    </row>
    <row r="43" spans="1:32">
      <c r="A43" s="146" t="s">
        <v>94</v>
      </c>
      <c r="B43" s="212"/>
      <c r="C43" s="433"/>
      <c r="D43" s="434"/>
      <c r="E43" s="434"/>
      <c r="F43" s="434"/>
      <c r="G43" s="434"/>
      <c r="H43" s="213"/>
      <c r="I43" s="212"/>
      <c r="J43" s="212"/>
      <c r="K43" s="433"/>
      <c r="L43" s="434"/>
      <c r="M43" s="434"/>
      <c r="N43" s="434"/>
      <c r="O43" s="434"/>
      <c r="P43" s="213"/>
      <c r="Q43" s="212"/>
      <c r="R43" s="212"/>
      <c r="S43" s="433"/>
      <c r="T43" s="434"/>
      <c r="U43" s="434"/>
      <c r="V43" s="434"/>
      <c r="W43" s="434"/>
      <c r="X43" s="213"/>
      <c r="Y43" s="212"/>
      <c r="Z43" s="212"/>
      <c r="AA43" s="433"/>
      <c r="AB43" s="434"/>
      <c r="AC43" s="434"/>
      <c r="AD43" s="434"/>
      <c r="AE43" s="434"/>
      <c r="AF43" s="213"/>
    </row>
    <row r="44" spans="1:32">
      <c r="A44" s="151" t="s">
        <v>95</v>
      </c>
      <c r="B44" s="151" t="s">
        <v>59</v>
      </c>
      <c r="C44" s="210">
        <f t="shared" ref="C44:G52" si="23">K44+S44</f>
        <v>2627</v>
      </c>
      <c r="D44" s="211">
        <f t="shared" si="23"/>
        <v>179082</v>
      </c>
      <c r="E44" s="211">
        <f t="shared" si="23"/>
        <v>331</v>
      </c>
      <c r="F44" s="211">
        <f t="shared" si="23"/>
        <v>-64</v>
      </c>
      <c r="G44" s="140">
        <f t="shared" si="23"/>
        <v>209504.52</v>
      </c>
      <c r="H44" s="432">
        <f t="shared" ref="H44:H52" si="24">G44/$G$63</f>
        <v>5.1363330639730032E-2</v>
      </c>
      <c r="I44" s="212"/>
      <c r="J44" s="151" t="s">
        <v>59</v>
      </c>
      <c r="K44" s="226">
        <v>372</v>
      </c>
      <c r="L44" s="227">
        <v>25359</v>
      </c>
      <c r="M44" s="227">
        <v>46.9</v>
      </c>
      <c r="N44" s="227">
        <v>-9</v>
      </c>
      <c r="O44" s="140">
        <v>29489.119999999999</v>
      </c>
      <c r="P44" s="432">
        <f t="shared" ref="P44:P52" si="25">O44/$O$63</f>
        <v>2.7420658272954871E-2</v>
      </c>
      <c r="Q44" s="212"/>
      <c r="R44" s="151" t="s">
        <v>59</v>
      </c>
      <c r="S44" s="226">
        <v>2255</v>
      </c>
      <c r="T44" s="227">
        <v>153723</v>
      </c>
      <c r="U44" s="227">
        <v>284.10000000000002</v>
      </c>
      <c r="V44" s="227">
        <v>-55</v>
      </c>
      <c r="W44" s="140">
        <v>180015.4</v>
      </c>
      <c r="X44" s="432">
        <f t="shared" ref="X44:X52" si="26">W44/$W$63</f>
        <v>5.9936428006121825E-2</v>
      </c>
      <c r="Y44" s="212"/>
      <c r="Z44" s="151" t="s">
        <v>59</v>
      </c>
      <c r="AA44" s="226">
        <v>0</v>
      </c>
      <c r="AB44" s="227">
        <v>0</v>
      </c>
      <c r="AC44" s="227">
        <v>0</v>
      </c>
      <c r="AD44" s="227">
        <v>0</v>
      </c>
      <c r="AE44" s="140">
        <v>0</v>
      </c>
      <c r="AF44" s="432">
        <f t="shared" ref="AF44:AF52" si="27">AE44/$G$63</f>
        <v>0</v>
      </c>
    </row>
    <row r="45" spans="1:32">
      <c r="A45" s="151" t="s">
        <v>96</v>
      </c>
      <c r="B45" s="151" t="s">
        <v>59</v>
      </c>
      <c r="C45" s="210">
        <f t="shared" si="23"/>
        <v>495</v>
      </c>
      <c r="D45" s="211">
        <f t="shared" si="23"/>
        <v>51317</v>
      </c>
      <c r="E45" s="211">
        <f t="shared" si="23"/>
        <v>41</v>
      </c>
      <c r="F45" s="211">
        <f t="shared" si="23"/>
        <v>0</v>
      </c>
      <c r="G45" s="140">
        <f t="shared" si="23"/>
        <v>34155</v>
      </c>
      <c r="H45" s="432">
        <f t="shared" si="24"/>
        <v>8.3736358432743088E-3</v>
      </c>
      <c r="I45" s="212"/>
      <c r="J45" s="151" t="s">
        <v>59</v>
      </c>
      <c r="K45" s="226">
        <v>121</v>
      </c>
      <c r="L45" s="227">
        <v>12544</v>
      </c>
      <c r="M45" s="227">
        <v>10</v>
      </c>
      <c r="N45" s="227">
        <v>0</v>
      </c>
      <c r="O45" s="140">
        <v>8349</v>
      </c>
      <c r="P45" s="432">
        <f t="shared" si="25"/>
        <v>7.7633742858688303E-3</v>
      </c>
      <c r="Q45" s="212"/>
      <c r="R45" s="151" t="s">
        <v>59</v>
      </c>
      <c r="S45" s="226">
        <v>374</v>
      </c>
      <c r="T45" s="227">
        <v>38773</v>
      </c>
      <c r="U45" s="227">
        <v>31</v>
      </c>
      <c r="V45" s="227">
        <v>0</v>
      </c>
      <c r="W45" s="140">
        <v>25806</v>
      </c>
      <c r="X45" s="432">
        <f t="shared" si="26"/>
        <v>8.5921507889101714E-3</v>
      </c>
      <c r="Y45" s="212"/>
      <c r="Z45" s="151" t="s">
        <v>59</v>
      </c>
      <c r="AA45" s="226">
        <v>0</v>
      </c>
      <c r="AB45" s="227">
        <v>0</v>
      </c>
      <c r="AC45" s="227">
        <v>0</v>
      </c>
      <c r="AD45" s="227">
        <v>0</v>
      </c>
      <c r="AE45" s="140">
        <v>0</v>
      </c>
      <c r="AF45" s="432">
        <f t="shared" si="27"/>
        <v>0</v>
      </c>
    </row>
    <row r="46" spans="1:32">
      <c r="A46" s="151" t="s">
        <v>97</v>
      </c>
      <c r="B46" s="151" t="s">
        <v>59</v>
      </c>
      <c r="C46" s="210">
        <f t="shared" si="23"/>
        <v>3332</v>
      </c>
      <c r="D46" s="211">
        <f t="shared" si="23"/>
        <v>227142</v>
      </c>
      <c r="E46" s="211">
        <f t="shared" si="23"/>
        <v>419.79999999999995</v>
      </c>
      <c r="F46" s="211">
        <f t="shared" si="23"/>
        <v>-5242</v>
      </c>
      <c r="G46" s="140">
        <f t="shared" si="23"/>
        <v>298647.16000000003</v>
      </c>
      <c r="H46" s="432">
        <f t="shared" si="24"/>
        <v>7.3218051924112945E-2</v>
      </c>
      <c r="I46" s="212"/>
      <c r="J46" s="151" t="s">
        <v>59</v>
      </c>
      <c r="K46" s="226">
        <v>612</v>
      </c>
      <c r="L46" s="227">
        <v>41720</v>
      </c>
      <c r="M46" s="227">
        <v>77.099999999999994</v>
      </c>
      <c r="N46" s="227">
        <v>-926</v>
      </c>
      <c r="O46" s="140">
        <v>54853.56</v>
      </c>
      <c r="P46" s="432">
        <f t="shared" si="25"/>
        <v>5.1005954867931851E-2</v>
      </c>
      <c r="Q46" s="212"/>
      <c r="R46" s="151" t="s">
        <v>59</v>
      </c>
      <c r="S46" s="226">
        <v>2720</v>
      </c>
      <c r="T46" s="227">
        <v>185422</v>
      </c>
      <c r="U46" s="227">
        <v>342.7</v>
      </c>
      <c r="V46" s="227">
        <v>-4316</v>
      </c>
      <c r="W46" s="140">
        <v>243793.6</v>
      </c>
      <c r="X46" s="432">
        <f t="shared" si="26"/>
        <v>8.1171486188144251E-2</v>
      </c>
      <c r="Y46" s="212"/>
      <c r="Z46" s="151" t="s">
        <v>59</v>
      </c>
      <c r="AA46" s="226">
        <v>0</v>
      </c>
      <c r="AB46" s="227">
        <v>0</v>
      </c>
      <c r="AC46" s="227">
        <v>0</v>
      </c>
      <c r="AD46" s="227">
        <v>0</v>
      </c>
      <c r="AE46" s="140">
        <v>0</v>
      </c>
      <c r="AF46" s="432">
        <f t="shared" si="27"/>
        <v>0</v>
      </c>
    </row>
    <row r="47" spans="1:32">
      <c r="A47" s="151" t="s">
        <v>98</v>
      </c>
      <c r="B47" s="151" t="s">
        <v>59</v>
      </c>
      <c r="C47" s="210">
        <f t="shared" si="23"/>
        <v>0</v>
      </c>
      <c r="D47" s="211">
        <f t="shared" si="23"/>
        <v>0</v>
      </c>
      <c r="E47" s="211">
        <f t="shared" si="23"/>
        <v>0</v>
      </c>
      <c r="F47" s="211">
        <f t="shared" si="23"/>
        <v>0</v>
      </c>
      <c r="G47" s="140">
        <f t="shared" si="23"/>
        <v>0</v>
      </c>
      <c r="H47" s="432">
        <f t="shared" si="24"/>
        <v>0</v>
      </c>
      <c r="I47" s="212"/>
      <c r="J47" s="151" t="s">
        <v>59</v>
      </c>
      <c r="K47" s="226"/>
      <c r="L47" s="227"/>
      <c r="M47" s="227"/>
      <c r="N47" s="227"/>
      <c r="O47" s="140"/>
      <c r="P47" s="432">
        <f t="shared" si="25"/>
        <v>0</v>
      </c>
      <c r="Q47" s="212"/>
      <c r="R47" s="151" t="s">
        <v>59</v>
      </c>
      <c r="S47" s="226"/>
      <c r="T47" s="227"/>
      <c r="U47" s="227"/>
      <c r="V47" s="227"/>
      <c r="W47" s="140"/>
      <c r="X47" s="432">
        <f t="shared" si="26"/>
        <v>0</v>
      </c>
      <c r="Y47" s="212"/>
      <c r="Z47" s="151" t="s">
        <v>59</v>
      </c>
      <c r="AA47" s="226">
        <v>0</v>
      </c>
      <c r="AB47" s="227">
        <v>0</v>
      </c>
      <c r="AC47" s="227">
        <v>0</v>
      </c>
      <c r="AD47" s="227">
        <v>0</v>
      </c>
      <c r="AE47" s="140">
        <v>0</v>
      </c>
      <c r="AF47" s="432">
        <f t="shared" si="27"/>
        <v>0</v>
      </c>
    </row>
    <row r="48" spans="1:32">
      <c r="A48" s="151" t="s">
        <v>99</v>
      </c>
      <c r="B48" s="151" t="s">
        <v>59</v>
      </c>
      <c r="C48" s="210">
        <f t="shared" si="23"/>
        <v>5731</v>
      </c>
      <c r="D48" s="211">
        <f t="shared" si="23"/>
        <v>6430</v>
      </c>
      <c r="E48" s="211">
        <f t="shared" si="23"/>
        <v>0.60000000000000009</v>
      </c>
      <c r="F48" s="211">
        <f t="shared" si="23"/>
        <v>0</v>
      </c>
      <c r="G48" s="140">
        <f t="shared" si="23"/>
        <v>19984.39</v>
      </c>
      <c r="H48" s="432">
        <f t="shared" si="24"/>
        <v>4.8994877590388718E-3</v>
      </c>
      <c r="I48" s="212"/>
      <c r="J48" s="151" t="s">
        <v>59</v>
      </c>
      <c r="K48" s="226">
        <v>1972</v>
      </c>
      <c r="L48" s="227">
        <v>2219</v>
      </c>
      <c r="M48" s="227">
        <v>0.2</v>
      </c>
      <c r="N48" s="227">
        <v>0</v>
      </c>
      <c r="O48" s="140">
        <v>6928.82</v>
      </c>
      <c r="P48" s="432">
        <f t="shared" si="25"/>
        <v>6.44281027900511E-3</v>
      </c>
      <c r="Q48" s="212"/>
      <c r="R48" s="151" t="s">
        <v>59</v>
      </c>
      <c r="S48" s="226">
        <v>3759</v>
      </c>
      <c r="T48" s="227">
        <v>4211</v>
      </c>
      <c r="U48" s="227">
        <v>0.4</v>
      </c>
      <c r="V48" s="227">
        <v>0</v>
      </c>
      <c r="W48" s="140">
        <v>13055.57</v>
      </c>
      <c r="X48" s="432">
        <f t="shared" si="26"/>
        <v>4.3468738307049504E-3</v>
      </c>
      <c r="Y48" s="212"/>
      <c r="Z48" s="151" t="s">
        <v>59</v>
      </c>
      <c r="AA48" s="226">
        <v>0</v>
      </c>
      <c r="AB48" s="227">
        <v>0</v>
      </c>
      <c r="AC48" s="227">
        <v>0</v>
      </c>
      <c r="AD48" s="227">
        <v>0</v>
      </c>
      <c r="AE48" s="140">
        <v>0</v>
      </c>
      <c r="AF48" s="432">
        <f t="shared" si="27"/>
        <v>0</v>
      </c>
    </row>
    <row r="49" spans="1:33">
      <c r="A49" s="151" t="s">
        <v>100</v>
      </c>
      <c r="B49" s="151" t="s">
        <v>59</v>
      </c>
      <c r="C49" s="210">
        <f t="shared" si="23"/>
        <v>22729</v>
      </c>
      <c r="D49" s="211">
        <f t="shared" si="23"/>
        <v>325706</v>
      </c>
      <c r="E49" s="211">
        <f t="shared" si="23"/>
        <v>32.299999999999997</v>
      </c>
      <c r="F49" s="211">
        <f t="shared" si="23"/>
        <v>-5314</v>
      </c>
      <c r="G49" s="140">
        <f t="shared" si="23"/>
        <v>318206</v>
      </c>
      <c r="H49" s="432">
        <f t="shared" si="24"/>
        <v>7.8013209402574876E-2</v>
      </c>
      <c r="I49" s="212"/>
      <c r="J49" s="151" t="s">
        <v>59</v>
      </c>
      <c r="K49" s="226">
        <v>8780</v>
      </c>
      <c r="L49" s="227">
        <v>125817</v>
      </c>
      <c r="M49" s="227">
        <v>12.5</v>
      </c>
      <c r="N49" s="227">
        <v>-1827</v>
      </c>
      <c r="O49" s="140">
        <v>122920</v>
      </c>
      <c r="P49" s="432">
        <f t="shared" si="25"/>
        <v>0.11429799583411146</v>
      </c>
      <c r="Q49" s="212"/>
      <c r="R49" s="151" t="s">
        <v>59</v>
      </c>
      <c r="S49" s="226">
        <v>13949</v>
      </c>
      <c r="T49" s="227">
        <v>199889</v>
      </c>
      <c r="U49" s="227">
        <v>19.8</v>
      </c>
      <c r="V49" s="227">
        <v>-3487</v>
      </c>
      <c r="W49" s="140">
        <v>195286</v>
      </c>
      <c r="X49" s="432">
        <f t="shared" si="26"/>
        <v>6.5020799773816612E-2</v>
      </c>
      <c r="Y49" s="212"/>
      <c r="Z49" s="151" t="s">
        <v>59</v>
      </c>
      <c r="AA49" s="226">
        <v>0</v>
      </c>
      <c r="AB49" s="227">
        <v>0</v>
      </c>
      <c r="AC49" s="227">
        <v>0</v>
      </c>
      <c r="AD49" s="227">
        <v>0</v>
      </c>
      <c r="AE49" s="140">
        <v>0</v>
      </c>
      <c r="AF49" s="432">
        <f t="shared" si="27"/>
        <v>0</v>
      </c>
    </row>
    <row r="50" spans="1:33">
      <c r="A50" s="151" t="s">
        <v>101</v>
      </c>
      <c r="B50" s="151" t="s">
        <v>59</v>
      </c>
      <c r="C50" s="210">
        <f t="shared" si="23"/>
        <v>1989</v>
      </c>
      <c r="D50" s="211">
        <f t="shared" si="23"/>
        <v>53458</v>
      </c>
      <c r="E50" s="211">
        <f t="shared" si="23"/>
        <v>5.4</v>
      </c>
      <c r="F50" s="211">
        <f t="shared" si="23"/>
        <v>-824</v>
      </c>
      <c r="G50" s="140">
        <f t="shared" si="23"/>
        <v>30630.6</v>
      </c>
      <c r="H50" s="432">
        <f t="shared" si="24"/>
        <v>7.5095737098813658E-3</v>
      </c>
      <c r="I50" s="212"/>
      <c r="J50" s="151" t="s">
        <v>59</v>
      </c>
      <c r="K50" s="226">
        <v>770</v>
      </c>
      <c r="L50" s="227">
        <v>20695</v>
      </c>
      <c r="M50" s="227">
        <v>2.1</v>
      </c>
      <c r="N50" s="227">
        <v>-295</v>
      </c>
      <c r="O50" s="140">
        <v>11858</v>
      </c>
      <c r="P50" s="432">
        <f t="shared" si="25"/>
        <v>1.1026241739349933E-2</v>
      </c>
      <c r="Q50" s="212"/>
      <c r="R50" s="151" t="s">
        <v>59</v>
      </c>
      <c r="S50" s="226">
        <v>1219</v>
      </c>
      <c r="T50" s="227">
        <v>32763</v>
      </c>
      <c r="U50" s="227">
        <v>3.3</v>
      </c>
      <c r="V50" s="227">
        <v>-529</v>
      </c>
      <c r="W50" s="140">
        <v>18772.599999999999</v>
      </c>
      <c r="X50" s="432">
        <f t="shared" si="26"/>
        <v>6.2503685150699468E-3</v>
      </c>
      <c r="Y50" s="212"/>
      <c r="Z50" s="151" t="s">
        <v>59</v>
      </c>
      <c r="AA50" s="226">
        <v>0</v>
      </c>
      <c r="AB50" s="227">
        <v>0</v>
      </c>
      <c r="AC50" s="227">
        <v>0</v>
      </c>
      <c r="AD50" s="227">
        <v>0</v>
      </c>
      <c r="AE50" s="140">
        <v>0</v>
      </c>
      <c r="AF50" s="432">
        <f t="shared" si="27"/>
        <v>0</v>
      </c>
    </row>
    <row r="51" spans="1:33">
      <c r="A51" s="151" t="s">
        <v>102</v>
      </c>
      <c r="B51" s="151" t="s">
        <v>59</v>
      </c>
      <c r="C51" s="210">
        <f t="shared" si="23"/>
        <v>0</v>
      </c>
      <c r="D51" s="211">
        <f t="shared" si="23"/>
        <v>0</v>
      </c>
      <c r="E51" s="211">
        <f t="shared" si="23"/>
        <v>0</v>
      </c>
      <c r="F51" s="211">
        <f t="shared" si="23"/>
        <v>0</v>
      </c>
      <c r="G51" s="140">
        <f t="shared" si="23"/>
        <v>0</v>
      </c>
      <c r="H51" s="432">
        <f t="shared" si="24"/>
        <v>0</v>
      </c>
      <c r="I51" s="212"/>
      <c r="J51" s="151" t="s">
        <v>59</v>
      </c>
      <c r="K51" s="226"/>
      <c r="L51" s="227"/>
      <c r="M51" s="227"/>
      <c r="N51" s="227"/>
      <c r="O51" s="140"/>
      <c r="P51" s="432">
        <f t="shared" si="25"/>
        <v>0</v>
      </c>
      <c r="Q51" s="212"/>
      <c r="R51" s="151" t="s">
        <v>59</v>
      </c>
      <c r="S51" s="226"/>
      <c r="T51" s="227"/>
      <c r="U51" s="227"/>
      <c r="V51" s="227"/>
      <c r="W51" s="140"/>
      <c r="X51" s="432">
        <f t="shared" si="26"/>
        <v>0</v>
      </c>
      <c r="Y51" s="212"/>
      <c r="Z51" s="151" t="s">
        <v>59</v>
      </c>
      <c r="AA51" s="226">
        <v>0</v>
      </c>
      <c r="AB51" s="227">
        <v>0</v>
      </c>
      <c r="AC51" s="227">
        <v>0</v>
      </c>
      <c r="AD51" s="227">
        <v>0</v>
      </c>
      <c r="AE51" s="140">
        <v>0</v>
      </c>
      <c r="AF51" s="432">
        <f t="shared" si="27"/>
        <v>0</v>
      </c>
    </row>
    <row r="52" spans="1:33">
      <c r="A52" s="151" t="s">
        <v>103</v>
      </c>
      <c r="B52" s="151" t="s">
        <v>59</v>
      </c>
      <c r="C52" s="210">
        <f t="shared" si="23"/>
        <v>0</v>
      </c>
      <c r="D52" s="211">
        <f t="shared" si="23"/>
        <v>0</v>
      </c>
      <c r="E52" s="211">
        <f t="shared" si="23"/>
        <v>0</v>
      </c>
      <c r="F52" s="211">
        <f t="shared" si="23"/>
        <v>0</v>
      </c>
      <c r="G52" s="140">
        <f t="shared" si="23"/>
        <v>0</v>
      </c>
      <c r="H52" s="432">
        <f t="shared" si="24"/>
        <v>0</v>
      </c>
      <c r="I52" s="212"/>
      <c r="J52" s="151" t="s">
        <v>59</v>
      </c>
      <c r="K52" s="226"/>
      <c r="L52" s="227"/>
      <c r="M52" s="227"/>
      <c r="N52" s="227"/>
      <c r="O52" s="140"/>
      <c r="P52" s="432">
        <f t="shared" si="25"/>
        <v>0</v>
      </c>
      <c r="Q52" s="212"/>
      <c r="R52" s="151" t="s">
        <v>59</v>
      </c>
      <c r="S52" s="226"/>
      <c r="T52" s="227"/>
      <c r="U52" s="227"/>
      <c r="V52" s="227"/>
      <c r="W52" s="140"/>
      <c r="X52" s="432">
        <f t="shared" si="26"/>
        <v>0</v>
      </c>
      <c r="Y52" s="212"/>
      <c r="Z52" s="151" t="s">
        <v>59</v>
      </c>
      <c r="AA52" s="226">
        <v>0</v>
      </c>
      <c r="AB52" s="227">
        <v>0</v>
      </c>
      <c r="AC52" s="227">
        <v>0</v>
      </c>
      <c r="AD52" s="227">
        <v>0</v>
      </c>
      <c r="AE52" s="140">
        <v>0</v>
      </c>
      <c r="AF52" s="432">
        <f t="shared" si="27"/>
        <v>0</v>
      </c>
    </row>
    <row r="53" spans="1:33">
      <c r="A53" s="146" t="s">
        <v>104</v>
      </c>
      <c r="B53" s="212"/>
      <c r="C53" s="433"/>
      <c r="D53" s="434"/>
      <c r="E53" s="434"/>
      <c r="F53" s="434"/>
      <c r="G53" s="434"/>
      <c r="H53" s="213"/>
      <c r="I53" s="212"/>
      <c r="J53" s="212"/>
      <c r="K53" s="433"/>
      <c r="L53" s="434"/>
      <c r="M53" s="434"/>
      <c r="N53" s="434"/>
      <c r="O53" s="434"/>
      <c r="P53" s="213"/>
      <c r="Q53" s="212"/>
      <c r="R53" s="212"/>
      <c r="S53" s="433"/>
      <c r="T53" s="434"/>
      <c r="U53" s="434"/>
      <c r="V53" s="434"/>
      <c r="W53" s="434"/>
      <c r="X53" s="213"/>
      <c r="Y53" s="212"/>
      <c r="Z53" s="212"/>
      <c r="AA53" s="433"/>
      <c r="AB53" s="434"/>
      <c r="AC53" s="434"/>
      <c r="AD53" s="434"/>
      <c r="AE53" s="434"/>
      <c r="AF53" s="213"/>
    </row>
    <row r="54" spans="1:33">
      <c r="A54" s="151" t="s">
        <v>105</v>
      </c>
      <c r="B54" s="151" t="s">
        <v>59</v>
      </c>
      <c r="C54" s="210">
        <f t="shared" ref="C54:G56" si="28">K54+S54</f>
        <v>0</v>
      </c>
      <c r="D54" s="211">
        <f t="shared" si="28"/>
        <v>0</v>
      </c>
      <c r="E54" s="211">
        <f t="shared" si="28"/>
        <v>0</v>
      </c>
      <c r="F54" s="211">
        <f t="shared" si="28"/>
        <v>0</v>
      </c>
      <c r="G54" s="140">
        <f t="shared" si="28"/>
        <v>0</v>
      </c>
      <c r="H54" s="432">
        <f t="shared" ref="H54:H56" si="29">G54/$G$63</f>
        <v>0</v>
      </c>
      <c r="I54" s="212"/>
      <c r="J54" s="151" t="s">
        <v>59</v>
      </c>
      <c r="K54" s="228"/>
      <c r="L54" s="229"/>
      <c r="M54" s="229"/>
      <c r="N54" s="229"/>
      <c r="O54" s="140"/>
      <c r="P54" s="432">
        <f t="shared" ref="P54:P56" si="30">O54/$O$63</f>
        <v>0</v>
      </c>
      <c r="Q54" s="212"/>
      <c r="R54" s="151" t="s">
        <v>59</v>
      </c>
      <c r="S54" s="228"/>
      <c r="T54" s="229"/>
      <c r="U54" s="229"/>
      <c r="V54" s="229"/>
      <c r="W54" s="140"/>
      <c r="X54" s="432">
        <f t="shared" ref="X54:X56" si="31">W54/$W$63</f>
        <v>0</v>
      </c>
      <c r="Y54" s="212"/>
      <c r="Z54" s="151" t="s">
        <v>59</v>
      </c>
      <c r="AA54" s="228">
        <v>0</v>
      </c>
      <c r="AB54" s="229">
        <v>0</v>
      </c>
      <c r="AC54" s="229">
        <v>0</v>
      </c>
      <c r="AD54" s="229">
        <v>0</v>
      </c>
      <c r="AE54" s="140">
        <v>0</v>
      </c>
      <c r="AF54" s="432">
        <f t="shared" ref="AF54" si="32">AE54/$G$63</f>
        <v>0</v>
      </c>
    </row>
    <row r="55" spans="1:33">
      <c r="A55" s="151" t="s">
        <v>106</v>
      </c>
      <c r="B55" s="151" t="s">
        <v>59</v>
      </c>
      <c r="C55" s="210">
        <f>K55+S55</f>
        <v>1014</v>
      </c>
      <c r="D55" s="211">
        <f t="shared" si="28"/>
        <v>24843</v>
      </c>
      <c r="E55" s="211">
        <f t="shared" si="28"/>
        <v>0</v>
      </c>
      <c r="F55" s="211">
        <f t="shared" si="28"/>
        <v>0</v>
      </c>
      <c r="G55" s="140">
        <f t="shared" si="28"/>
        <v>38379.899999999994</v>
      </c>
      <c r="H55" s="432">
        <f t="shared" si="29"/>
        <v>9.4094365774054639E-3</v>
      </c>
      <c r="I55" s="212"/>
      <c r="J55" s="151" t="s">
        <v>59</v>
      </c>
      <c r="K55" s="228">
        <v>596</v>
      </c>
      <c r="L55" s="229">
        <v>14602</v>
      </c>
      <c r="M55" s="229">
        <v>0</v>
      </c>
      <c r="N55" s="229">
        <v>0</v>
      </c>
      <c r="O55" s="140">
        <v>22558.6</v>
      </c>
      <c r="P55" s="432">
        <f t="shared" si="30"/>
        <v>2.0976267237417724E-2</v>
      </c>
      <c r="Q55" s="212"/>
      <c r="R55" s="151" t="s">
        <v>59</v>
      </c>
      <c r="S55" s="228">
        <v>418</v>
      </c>
      <c r="T55" s="229">
        <v>10241</v>
      </c>
      <c r="U55" s="229">
        <v>0</v>
      </c>
      <c r="V55" s="229">
        <v>0</v>
      </c>
      <c r="W55" s="140">
        <v>15821.3</v>
      </c>
      <c r="X55" s="432">
        <f t="shared" si="31"/>
        <v>5.2677282522120622E-3</v>
      </c>
      <c r="Y55" s="212"/>
      <c r="Z55" s="151" t="s">
        <v>59</v>
      </c>
      <c r="AA55" s="228">
        <v>0</v>
      </c>
      <c r="AB55" s="229">
        <v>0</v>
      </c>
      <c r="AC55" s="229">
        <v>0</v>
      </c>
      <c r="AD55" s="229">
        <v>0</v>
      </c>
      <c r="AE55" s="140">
        <v>0</v>
      </c>
      <c r="AF55" s="432">
        <f>AE55/$G$63</f>
        <v>0</v>
      </c>
    </row>
    <row r="56" spans="1:33">
      <c r="A56" s="151" t="s">
        <v>107</v>
      </c>
      <c r="B56" s="151" t="s">
        <v>59</v>
      </c>
      <c r="C56" s="210">
        <f t="shared" si="28"/>
        <v>1088</v>
      </c>
      <c r="D56" s="211">
        <f t="shared" si="28"/>
        <v>145684</v>
      </c>
      <c r="E56" s="211">
        <f t="shared" si="28"/>
        <v>21.8</v>
      </c>
      <c r="F56" s="211">
        <f t="shared" si="28"/>
        <v>-2164</v>
      </c>
      <c r="G56" s="140">
        <f t="shared" si="28"/>
        <v>73870</v>
      </c>
      <c r="H56" s="432">
        <f t="shared" si="29"/>
        <v>1.8110393199902597E-2</v>
      </c>
      <c r="I56" s="212"/>
      <c r="J56" s="151" t="s">
        <v>59</v>
      </c>
      <c r="K56" s="228">
        <v>364</v>
      </c>
      <c r="L56" s="229">
        <v>48740</v>
      </c>
      <c r="M56" s="229">
        <v>7.3</v>
      </c>
      <c r="N56" s="229">
        <v>-701</v>
      </c>
      <c r="O56" s="140">
        <v>24400</v>
      </c>
      <c r="P56" s="432">
        <f t="shared" si="30"/>
        <v>2.2688505518648875E-2</v>
      </c>
      <c r="Q56" s="212">
        <v>490</v>
      </c>
      <c r="R56" s="151" t="s">
        <v>59</v>
      </c>
      <c r="S56" s="228">
        <v>724</v>
      </c>
      <c r="T56" s="229">
        <v>96944</v>
      </c>
      <c r="U56" s="229">
        <v>14.5</v>
      </c>
      <c r="V56" s="229">
        <v>-1463</v>
      </c>
      <c r="W56" s="140">
        <v>49470</v>
      </c>
      <c r="X56" s="432">
        <f t="shared" si="31"/>
        <v>1.6471119101270484E-2</v>
      </c>
      <c r="Y56" s="212"/>
      <c r="Z56" s="151" t="s">
        <v>59</v>
      </c>
      <c r="AA56" s="228">
        <v>0</v>
      </c>
      <c r="AB56" s="229">
        <v>0</v>
      </c>
      <c r="AC56" s="229">
        <v>0</v>
      </c>
      <c r="AD56" s="229">
        <v>0</v>
      </c>
      <c r="AE56" s="140">
        <v>0</v>
      </c>
      <c r="AF56" s="432">
        <f t="shared" ref="AF56" si="33">AE56/$G$63</f>
        <v>0</v>
      </c>
    </row>
    <row r="57" spans="1:33">
      <c r="A57" s="146" t="s">
        <v>108</v>
      </c>
      <c r="B57" s="212"/>
      <c r="C57" s="433"/>
      <c r="D57" s="434"/>
      <c r="E57" s="434"/>
      <c r="F57" s="434"/>
      <c r="G57" s="434"/>
      <c r="H57" s="213"/>
      <c r="I57" s="212"/>
      <c r="J57" s="212"/>
      <c r="K57" s="433"/>
      <c r="L57" s="434"/>
      <c r="M57" s="434"/>
      <c r="N57" s="434"/>
      <c r="O57" s="434"/>
      <c r="P57" s="213"/>
      <c r="Q57" s="212"/>
      <c r="R57" s="212"/>
      <c r="S57" s="433"/>
      <c r="T57" s="434"/>
      <c r="U57" s="434"/>
      <c r="V57" s="434"/>
      <c r="W57" s="434"/>
      <c r="X57" s="213"/>
      <c r="Y57" s="212"/>
      <c r="Z57" s="212"/>
      <c r="AA57" s="433"/>
      <c r="AB57" s="434"/>
      <c r="AC57" s="434"/>
      <c r="AD57" s="434"/>
      <c r="AE57" s="434"/>
      <c r="AF57" s="213"/>
    </row>
    <row r="58" spans="1:33">
      <c r="A58" s="151"/>
      <c r="B58" s="151"/>
      <c r="C58" s="435"/>
      <c r="D58" s="436"/>
      <c r="E58" s="436"/>
      <c r="F58" s="436"/>
      <c r="G58" s="436"/>
      <c r="H58" s="68"/>
      <c r="I58" s="212"/>
      <c r="J58" s="151"/>
      <c r="K58" s="435"/>
      <c r="L58" s="436"/>
      <c r="M58" s="436"/>
      <c r="N58" s="436"/>
      <c r="O58" s="436"/>
      <c r="P58" s="68"/>
      <c r="Q58" s="212"/>
      <c r="R58" s="151"/>
      <c r="S58" s="435"/>
      <c r="T58" s="436"/>
      <c r="U58" s="436"/>
      <c r="V58" s="436"/>
      <c r="W58" s="436"/>
      <c r="X58" s="68"/>
      <c r="Y58" s="212"/>
      <c r="Z58" s="151"/>
      <c r="AA58" s="435"/>
      <c r="AB58" s="436"/>
      <c r="AC58" s="436"/>
      <c r="AD58" s="436"/>
      <c r="AE58" s="436"/>
      <c r="AF58" s="68"/>
    </row>
    <row r="59" spans="1:33">
      <c r="A59" s="146" t="s">
        <v>4</v>
      </c>
      <c r="B59" s="212"/>
      <c r="C59" s="433"/>
      <c r="D59" s="434"/>
      <c r="E59" s="434"/>
      <c r="F59" s="434"/>
      <c r="G59" s="434"/>
      <c r="H59" s="213"/>
      <c r="I59" s="212"/>
      <c r="J59" s="212"/>
      <c r="K59" s="433"/>
      <c r="L59" s="434"/>
      <c r="M59" s="434"/>
      <c r="N59" s="434"/>
      <c r="O59" s="434"/>
      <c r="P59" s="213"/>
      <c r="Q59" s="212"/>
      <c r="R59" s="212"/>
      <c r="S59" s="433"/>
      <c r="T59" s="434"/>
      <c r="U59" s="434"/>
      <c r="V59" s="434"/>
      <c r="W59" s="434"/>
      <c r="X59" s="213"/>
      <c r="Y59" s="212"/>
      <c r="Z59" s="212"/>
      <c r="AA59" s="433"/>
      <c r="AB59" s="434"/>
      <c r="AC59" s="434"/>
      <c r="AD59" s="434"/>
      <c r="AE59" s="434"/>
      <c r="AF59" s="213"/>
    </row>
    <row r="60" spans="1:33">
      <c r="A60" s="151" t="s">
        <v>109</v>
      </c>
      <c r="B60" s="151" t="s">
        <v>64</v>
      </c>
      <c r="C60" s="210">
        <f t="shared" ref="C60:C61" si="34">K60+S60</f>
        <v>3381</v>
      </c>
      <c r="D60" s="434"/>
      <c r="E60" s="434"/>
      <c r="F60" s="434"/>
      <c r="G60" s="140">
        <f t="shared" ref="G60:G61" si="35">O60+W60</f>
        <v>500048.45</v>
      </c>
      <c r="H60" s="432">
        <f t="shared" ref="H60:H61" si="36">G60/$G$63</f>
        <v>0.12259474818602727</v>
      </c>
      <c r="I60" s="212"/>
      <c r="J60" s="151" t="s">
        <v>64</v>
      </c>
      <c r="K60" s="230">
        <v>1237</v>
      </c>
      <c r="L60" s="434"/>
      <c r="M60" s="434"/>
      <c r="N60" s="434"/>
      <c r="O60" s="140">
        <v>168601.86</v>
      </c>
      <c r="P60" s="432">
        <f t="shared" ref="P60:P61" si="37">O60/$O$63</f>
        <v>0.15677558324034691</v>
      </c>
      <c r="Q60" s="212"/>
      <c r="R60" s="151" t="s">
        <v>64</v>
      </c>
      <c r="S60" s="230">
        <v>2144</v>
      </c>
      <c r="T60" s="434"/>
      <c r="U60" s="434"/>
      <c r="V60" s="434"/>
      <c r="W60" s="140">
        <v>331446.59000000003</v>
      </c>
      <c r="X60" s="432">
        <f t="shared" ref="X60:X61" si="38">W60/$W$63</f>
        <v>0.11035569556498823</v>
      </c>
      <c r="Y60" s="212"/>
      <c r="Z60" s="151" t="s">
        <v>64</v>
      </c>
      <c r="AA60" s="230">
        <v>0</v>
      </c>
      <c r="AB60" s="434"/>
      <c r="AC60" s="434"/>
      <c r="AD60" s="434"/>
      <c r="AE60" s="140">
        <v>0</v>
      </c>
      <c r="AF60" s="432">
        <f>AE60/$G$63</f>
        <v>0</v>
      </c>
    </row>
    <row r="61" spans="1:33">
      <c r="A61" s="151" t="s">
        <v>25</v>
      </c>
      <c r="B61" s="151" t="s">
        <v>64</v>
      </c>
      <c r="C61" s="210">
        <f t="shared" si="34"/>
        <v>3381</v>
      </c>
      <c r="D61" s="434"/>
      <c r="E61" s="434"/>
      <c r="F61" s="434"/>
      <c r="G61" s="140">
        <f t="shared" si="35"/>
        <v>93540.4</v>
      </c>
      <c r="H61" s="432">
        <f t="shared" si="36"/>
        <v>2.2932901368297939E-2</v>
      </c>
      <c r="I61" s="212"/>
      <c r="J61" s="151" t="s">
        <v>64</v>
      </c>
      <c r="K61" s="230">
        <v>1237</v>
      </c>
      <c r="L61" s="434"/>
      <c r="M61" s="434"/>
      <c r="N61" s="434"/>
      <c r="O61" s="140">
        <v>33209.550000000003</v>
      </c>
      <c r="P61" s="432">
        <f t="shared" si="37"/>
        <v>3.0880125346182206E-2</v>
      </c>
      <c r="Q61" s="212"/>
      <c r="R61" s="151" t="s">
        <v>64</v>
      </c>
      <c r="S61" s="230">
        <v>2144</v>
      </c>
      <c r="T61" s="434"/>
      <c r="U61" s="434"/>
      <c r="V61" s="434"/>
      <c r="W61" s="140">
        <v>60330.85</v>
      </c>
      <c r="X61" s="432">
        <f t="shared" si="38"/>
        <v>2.0087257243397705E-2</v>
      </c>
      <c r="Y61" s="212"/>
      <c r="Z61" s="151" t="s">
        <v>64</v>
      </c>
      <c r="AA61" s="230">
        <v>0</v>
      </c>
      <c r="AB61" s="434"/>
      <c r="AC61" s="434"/>
      <c r="AD61" s="434"/>
      <c r="AE61" s="140">
        <v>0</v>
      </c>
      <c r="AF61" s="432">
        <f>AE61/$G$63</f>
        <v>0</v>
      </c>
    </row>
    <row r="62" spans="1:33">
      <c r="A62" s="212"/>
      <c r="B62" s="212"/>
      <c r="C62" s="231"/>
      <c r="D62" s="195"/>
      <c r="E62" s="434"/>
      <c r="F62" s="195"/>
      <c r="G62" s="195"/>
      <c r="H62" s="213"/>
      <c r="I62" s="212"/>
      <c r="J62" s="212"/>
      <c r="K62" s="231"/>
      <c r="L62" s="195"/>
      <c r="M62" s="434"/>
      <c r="N62" s="195"/>
      <c r="O62" s="195"/>
      <c r="P62" s="213"/>
      <c r="Q62" s="212"/>
      <c r="R62" s="212"/>
      <c r="S62" s="231"/>
      <c r="T62" s="195"/>
      <c r="U62" s="434"/>
      <c r="V62" s="195"/>
      <c r="W62" s="195"/>
      <c r="X62" s="213"/>
      <c r="Y62" s="212"/>
      <c r="Z62" s="212"/>
      <c r="AA62" s="231"/>
      <c r="AB62" s="195"/>
      <c r="AC62" s="434"/>
      <c r="AD62" s="195"/>
      <c r="AE62" s="195"/>
      <c r="AF62" s="213"/>
    </row>
    <row r="63" spans="1:33">
      <c r="A63" s="145" t="s">
        <v>110</v>
      </c>
      <c r="B63" s="151"/>
      <c r="C63" s="436">
        <f t="shared" ref="C63:K63" si="39">SUM(C9:C62)</f>
        <v>55926</v>
      </c>
      <c r="D63" s="436">
        <f t="shared" si="39"/>
        <v>1235132</v>
      </c>
      <c r="E63" s="436">
        <f t="shared" si="39"/>
        <v>880.39999999999986</v>
      </c>
      <c r="F63" s="436">
        <f t="shared" si="39"/>
        <v>6761</v>
      </c>
      <c r="G63" s="436">
        <f t="shared" si="39"/>
        <v>4078873.3400000003</v>
      </c>
      <c r="H63" s="436"/>
      <c r="I63" s="436"/>
      <c r="J63" s="436"/>
      <c r="K63" s="436">
        <f t="shared" si="39"/>
        <v>17886</v>
      </c>
      <c r="L63" s="436">
        <f>SUM(L9:L62)</f>
        <v>331081</v>
      </c>
      <c r="M63" s="436">
        <f t="shared" ref="M63:N63" si="40">SUM(M9:M62)</f>
        <v>161.6</v>
      </c>
      <c r="N63" s="436">
        <f t="shared" si="40"/>
        <v>347</v>
      </c>
      <c r="O63" s="502">
        <f>SUM(O9:O62)</f>
        <v>1075434.4299999997</v>
      </c>
      <c r="P63" s="213"/>
      <c r="Q63" s="212"/>
      <c r="R63" s="151"/>
      <c r="S63" s="72"/>
      <c r="T63" s="502">
        <f t="shared" ref="T63:V63" si="41">SUM(T9:T62)</f>
        <v>904051</v>
      </c>
      <c r="U63" s="502">
        <f t="shared" si="41"/>
        <v>718.79999999999984</v>
      </c>
      <c r="V63" s="502">
        <f t="shared" si="41"/>
        <v>6414</v>
      </c>
      <c r="W63" s="502">
        <f>SUM(W9:W62)</f>
        <v>3003438.9099999997</v>
      </c>
      <c r="X63" s="213"/>
      <c r="Y63" s="212"/>
      <c r="Z63" s="151"/>
      <c r="AA63" s="72"/>
      <c r="AB63" s="436">
        <f>SUM(AB9:AB62)</f>
        <v>0</v>
      </c>
      <c r="AC63" s="436">
        <f>SUM(AC9:AC62)</f>
        <v>0</v>
      </c>
      <c r="AD63" s="436">
        <f>SUM(AD9:AD62)</f>
        <v>0</v>
      </c>
      <c r="AE63" s="438">
        <f>SUM(AE9:AE62)</f>
        <v>0</v>
      </c>
      <c r="AF63" s="213"/>
      <c r="AG63" s="4"/>
    </row>
    <row r="64" spans="1:33">
      <c r="A64" s="232"/>
      <c r="B64" s="232"/>
      <c r="C64" s="157"/>
      <c r="D64" s="233"/>
      <c r="E64" s="234"/>
      <c r="F64" s="234"/>
      <c r="G64" s="235"/>
      <c r="H64" s="236"/>
      <c r="I64" s="212"/>
      <c r="J64" s="232"/>
      <c r="K64" s="157"/>
      <c r="L64" s="233"/>
      <c r="M64" s="234"/>
      <c r="N64" s="234"/>
      <c r="O64" s="235"/>
      <c r="P64" s="236"/>
      <c r="Q64" s="212"/>
      <c r="R64" s="232"/>
      <c r="S64" s="157"/>
      <c r="T64" s="233"/>
      <c r="U64" s="234"/>
      <c r="V64" s="234"/>
      <c r="W64" s="235"/>
      <c r="X64" s="236"/>
      <c r="Y64" s="212"/>
      <c r="Z64" s="232"/>
      <c r="AA64" s="157"/>
      <c r="AB64" s="233"/>
      <c r="AC64" s="234"/>
      <c r="AD64" s="234"/>
      <c r="AE64" s="235"/>
      <c r="AF64" s="236"/>
    </row>
    <row r="65" spans="1:32" ht="13.8" thickBot="1">
      <c r="A65" s="144" t="s">
        <v>111</v>
      </c>
      <c r="B65" s="144"/>
      <c r="C65" s="210">
        <f t="shared" ref="C65" si="42">K65+S65</f>
        <v>2564</v>
      </c>
      <c r="D65" s="237"/>
      <c r="E65" s="238"/>
      <c r="F65" s="238"/>
      <c r="G65" s="238"/>
      <c r="H65" s="239"/>
      <c r="I65" s="240"/>
      <c r="J65" s="144"/>
      <c r="K65" s="241">
        <v>441</v>
      </c>
      <c r="L65" s="237"/>
      <c r="M65" s="238"/>
      <c r="N65" s="238"/>
      <c r="O65" s="238"/>
      <c r="P65" s="239"/>
      <c r="Q65" s="240"/>
      <c r="R65" s="144"/>
      <c r="S65" s="241">
        <v>2123</v>
      </c>
      <c r="T65" s="237"/>
      <c r="U65" s="238"/>
      <c r="V65" s="238"/>
      <c r="W65" s="238"/>
      <c r="X65" s="239"/>
      <c r="Y65" s="240"/>
      <c r="Z65" s="144"/>
      <c r="AA65" s="241">
        <v>0</v>
      </c>
      <c r="AB65" s="237"/>
      <c r="AC65" s="238"/>
      <c r="AD65" s="238"/>
      <c r="AE65" s="238"/>
      <c r="AF65" s="239"/>
    </row>
    <row r="66" spans="1:32">
      <c r="A66" s="242"/>
      <c r="B66" s="198"/>
      <c r="C66" s="243"/>
      <c r="D66" s="736"/>
      <c r="E66" s="737"/>
      <c r="F66" s="738"/>
      <c r="G66" s="736"/>
      <c r="H66" s="737"/>
      <c r="I66" s="726"/>
      <c r="J66" s="198"/>
      <c r="K66" s="243"/>
      <c r="L66" s="724"/>
      <c r="M66" s="725"/>
      <c r="N66" s="726"/>
      <c r="O66" s="724"/>
      <c r="P66" s="725"/>
      <c r="Q66" s="726"/>
      <c r="R66" s="198"/>
      <c r="S66" s="243"/>
      <c r="T66" s="724"/>
      <c r="U66" s="725"/>
      <c r="V66" s="726"/>
      <c r="W66" s="724"/>
      <c r="X66" s="725"/>
      <c r="Y66" s="726"/>
      <c r="Z66" s="242"/>
      <c r="AA66" s="243"/>
      <c r="AB66" s="724"/>
      <c r="AC66" s="725"/>
      <c r="AD66" s="726"/>
      <c r="AE66" s="724"/>
      <c r="AF66" s="726"/>
    </row>
    <row r="67" spans="1:32" ht="39.6" customHeight="1" thickBot="1">
      <c r="A67" s="143" t="s">
        <v>112</v>
      </c>
      <c r="B67" s="195" t="s">
        <v>113</v>
      </c>
      <c r="C67" s="195"/>
      <c r="D67" s="195"/>
      <c r="E67" s="195"/>
      <c r="F67" s="195"/>
      <c r="G67" s="195"/>
      <c r="H67" s="195"/>
      <c r="I67" s="195"/>
      <c r="J67" s="195" t="s">
        <v>114</v>
      </c>
      <c r="K67" s="195"/>
      <c r="L67" s="195"/>
      <c r="M67" s="245"/>
      <c r="N67" s="246"/>
      <c r="O67" s="244"/>
      <c r="P67" s="245"/>
      <c r="Q67" s="247"/>
      <c r="R67" s="245" t="s">
        <v>115</v>
      </c>
      <c r="S67" s="245"/>
      <c r="T67" s="143"/>
      <c r="U67" s="3"/>
      <c r="V67" s="247"/>
      <c r="W67" s="143"/>
      <c r="X67" s="3"/>
      <c r="Y67" s="247"/>
      <c r="Z67" s="245" t="s">
        <v>116</v>
      </c>
      <c r="AA67" s="245"/>
      <c r="AB67" s="143"/>
      <c r="AC67" s="3"/>
      <c r="AD67" s="247"/>
      <c r="AE67" s="143"/>
      <c r="AF67" s="247"/>
    </row>
    <row r="68" spans="1:32">
      <c r="A68" s="72" t="s">
        <v>117</v>
      </c>
      <c r="B68" s="2" t="s">
        <v>64</v>
      </c>
      <c r="C68" s="196">
        <f t="shared" ref="C68:C72" si="43">K68+S68</f>
        <v>1062</v>
      </c>
      <c r="D68" s="248"/>
      <c r="E68" s="12"/>
      <c r="F68" s="12"/>
      <c r="G68" s="12"/>
      <c r="H68" s="249"/>
      <c r="I68" s="250"/>
      <c r="J68" s="2" t="s">
        <v>64</v>
      </c>
      <c r="K68" s="196">
        <v>604</v>
      </c>
      <c r="L68" s="251"/>
      <c r="M68" s="252"/>
      <c r="N68" s="253"/>
      <c r="O68" s="253"/>
      <c r="P68" s="254"/>
      <c r="Q68" s="250"/>
      <c r="R68" s="2" t="s">
        <v>64</v>
      </c>
      <c r="S68" s="196">
        <v>458</v>
      </c>
      <c r="T68" s="251"/>
      <c r="U68" s="252"/>
      <c r="V68" s="253"/>
      <c r="W68" s="253"/>
      <c r="X68" s="254"/>
      <c r="Y68" s="68"/>
      <c r="Z68" s="72" t="s">
        <v>64</v>
      </c>
      <c r="AA68" s="196"/>
      <c r="AB68" s="251"/>
      <c r="AC68" s="252"/>
      <c r="AD68" s="253"/>
      <c r="AE68" s="253"/>
      <c r="AF68" s="254"/>
    </row>
    <row r="69" spans="1:32">
      <c r="A69" s="72" t="s">
        <v>118</v>
      </c>
      <c r="B69" s="2" t="s">
        <v>64</v>
      </c>
      <c r="C69" s="196">
        <f t="shared" si="43"/>
        <v>2150</v>
      </c>
      <c r="D69" s="248"/>
      <c r="E69" s="12"/>
      <c r="F69" s="12"/>
      <c r="G69" s="12"/>
      <c r="H69" s="249"/>
      <c r="I69" s="250"/>
      <c r="J69" s="2" t="s">
        <v>64</v>
      </c>
      <c r="K69" s="196">
        <v>537</v>
      </c>
      <c r="L69" s="248"/>
      <c r="M69" s="91"/>
      <c r="N69" s="12"/>
      <c r="O69" s="12"/>
      <c r="P69" s="255"/>
      <c r="Q69" s="250"/>
      <c r="R69" s="2" t="s">
        <v>64</v>
      </c>
      <c r="S69" s="196">
        <v>1613</v>
      </c>
      <c r="T69" s="248"/>
      <c r="U69" s="91"/>
      <c r="V69" s="12"/>
      <c r="W69" s="12"/>
      <c r="X69" s="255"/>
      <c r="Y69" s="68"/>
      <c r="Z69" s="72" t="s">
        <v>64</v>
      </c>
      <c r="AA69" s="196"/>
      <c r="AB69" s="248"/>
      <c r="AC69" s="91"/>
      <c r="AD69" s="12"/>
      <c r="AE69" s="12"/>
      <c r="AF69" s="255"/>
    </row>
    <row r="70" spans="1:32">
      <c r="A70" s="72" t="s">
        <v>119</v>
      </c>
      <c r="B70" s="2" t="s">
        <v>64</v>
      </c>
      <c r="C70" s="196">
        <f t="shared" si="43"/>
        <v>169</v>
      </c>
      <c r="D70" s="248"/>
      <c r="E70" s="12"/>
      <c r="F70" s="12"/>
      <c r="G70" s="12"/>
      <c r="H70" s="249"/>
      <c r="I70" s="250"/>
      <c r="J70" s="2" t="s">
        <v>64</v>
      </c>
      <c r="K70" s="196">
        <v>96</v>
      </c>
      <c r="L70" s="248"/>
      <c r="M70" s="91"/>
      <c r="N70" s="12"/>
      <c r="O70" s="12"/>
      <c r="P70" s="255"/>
      <c r="Q70" s="250"/>
      <c r="R70" s="2" t="s">
        <v>64</v>
      </c>
      <c r="S70" s="196">
        <v>73</v>
      </c>
      <c r="T70" s="248"/>
      <c r="U70" s="91"/>
      <c r="V70" s="12"/>
      <c r="W70" s="12"/>
      <c r="X70" s="255"/>
      <c r="Y70" s="68"/>
      <c r="Z70" s="72" t="s">
        <v>64</v>
      </c>
      <c r="AA70" s="196"/>
      <c r="AB70" s="248"/>
      <c r="AC70" s="91"/>
      <c r="AD70" s="12"/>
      <c r="AE70" s="12"/>
      <c r="AF70" s="255"/>
    </row>
    <row r="71" spans="1:32">
      <c r="A71" s="142" t="s">
        <v>120</v>
      </c>
      <c r="B71" s="2" t="s">
        <v>64</v>
      </c>
      <c r="C71" s="196">
        <f>SUM(C68:C70)</f>
        <v>3381</v>
      </c>
      <c r="D71" s="248"/>
      <c r="E71" s="12"/>
      <c r="F71" s="12"/>
      <c r="G71" s="12"/>
      <c r="H71" s="249"/>
      <c r="I71" s="256"/>
      <c r="J71" s="2" t="s">
        <v>64</v>
      </c>
      <c r="K71" s="196">
        <f>SUM(K68:K70)</f>
        <v>1237</v>
      </c>
      <c r="L71" s="257"/>
      <c r="M71" s="91"/>
      <c r="N71" s="258"/>
      <c r="O71" s="258"/>
      <c r="P71" s="255"/>
      <c r="Q71" s="256"/>
      <c r="R71" s="2" t="s">
        <v>64</v>
      </c>
      <c r="S71" s="196">
        <f>SUM(S68:S70)</f>
        <v>2144</v>
      </c>
      <c r="T71" s="257"/>
      <c r="U71" s="91"/>
      <c r="V71" s="258"/>
      <c r="W71" s="258"/>
      <c r="X71" s="255"/>
      <c r="Y71" s="199"/>
      <c r="Z71" s="72" t="s">
        <v>64</v>
      </c>
      <c r="AA71" s="196"/>
      <c r="AB71" s="257"/>
      <c r="AC71" s="91"/>
      <c r="AD71" s="258"/>
      <c r="AE71" s="258"/>
      <c r="AF71" s="255"/>
    </row>
    <row r="72" spans="1:32">
      <c r="A72" s="142" t="s">
        <v>121</v>
      </c>
      <c r="B72" s="2" t="s">
        <v>64</v>
      </c>
      <c r="C72" s="196">
        <f t="shared" si="43"/>
        <v>22641</v>
      </c>
      <c r="D72" s="248"/>
      <c r="E72" s="91"/>
      <c r="F72" s="12"/>
      <c r="G72" s="12"/>
      <c r="H72" s="255"/>
      <c r="I72" s="250"/>
      <c r="J72" s="2" t="s">
        <v>64</v>
      </c>
      <c r="K72" s="645">
        <v>11910</v>
      </c>
      <c r="L72" s="248"/>
      <c r="M72" s="91"/>
      <c r="N72" s="12"/>
      <c r="O72" s="12"/>
      <c r="P72" s="255"/>
      <c r="Q72" s="250"/>
      <c r="R72" s="2" t="s">
        <v>64</v>
      </c>
      <c r="S72" s="196">
        <v>10731</v>
      </c>
      <c r="T72" s="248"/>
      <c r="U72" s="91"/>
      <c r="V72" s="12"/>
      <c r="W72" s="12"/>
      <c r="X72" s="255"/>
      <c r="Y72" s="68"/>
      <c r="Z72" s="72" t="s">
        <v>64</v>
      </c>
      <c r="AA72" s="196"/>
      <c r="AB72" s="248"/>
      <c r="AC72" s="91"/>
      <c r="AD72" s="12"/>
      <c r="AE72" s="12"/>
      <c r="AF72" s="255"/>
    </row>
    <row r="73" spans="1:32">
      <c r="A73" s="142" t="s">
        <v>122</v>
      </c>
      <c r="B73" s="2" t="s">
        <v>123</v>
      </c>
      <c r="C73" s="439">
        <f>C71/C72</f>
        <v>0.14933085994434875</v>
      </c>
      <c r="D73" s="248"/>
      <c r="E73" s="91"/>
      <c r="F73" s="12"/>
      <c r="G73" s="12"/>
      <c r="H73" s="255"/>
      <c r="I73" s="250"/>
      <c r="J73" s="2" t="s">
        <v>123</v>
      </c>
      <c r="K73" s="439">
        <f>K71/K72</f>
        <v>0.10386230058774139</v>
      </c>
      <c r="L73" s="248"/>
      <c r="M73" s="91"/>
      <c r="N73" s="12"/>
      <c r="O73" s="12"/>
      <c r="P73" s="255"/>
      <c r="Q73" s="250"/>
      <c r="R73" s="2" t="s">
        <v>123</v>
      </c>
      <c r="S73" s="439">
        <f>S71/S72</f>
        <v>0.1997949864877458</v>
      </c>
      <c r="T73" s="248"/>
      <c r="U73" s="91"/>
      <c r="V73" s="12"/>
      <c r="W73" s="12"/>
      <c r="X73" s="255"/>
      <c r="Y73" s="68"/>
      <c r="Z73" s="72" t="s">
        <v>123</v>
      </c>
      <c r="AA73" s="439">
        <v>0</v>
      </c>
      <c r="AB73" s="248"/>
      <c r="AC73" s="91"/>
      <c r="AD73" s="12"/>
      <c r="AE73" s="12"/>
      <c r="AF73" s="255"/>
    </row>
    <row r="74" spans="1:32" ht="13.8" thickBot="1">
      <c r="A74" s="141" t="s">
        <v>124</v>
      </c>
      <c r="B74" s="116" t="s">
        <v>64</v>
      </c>
      <c r="C74" s="440">
        <f t="shared" ref="C74" si="44">K74+S74</f>
        <v>360</v>
      </c>
      <c r="D74" s="259"/>
      <c r="E74" s="260"/>
      <c r="F74" s="238"/>
      <c r="G74" s="238"/>
      <c r="H74" s="261"/>
      <c r="I74" s="262"/>
      <c r="J74" s="116" t="s">
        <v>64</v>
      </c>
      <c r="K74" s="440">
        <v>99</v>
      </c>
      <c r="L74" s="259"/>
      <c r="M74" s="260"/>
      <c r="N74" s="238"/>
      <c r="O74" s="238"/>
      <c r="P74" s="261"/>
      <c r="Q74" s="262"/>
      <c r="R74" s="116" t="s">
        <v>64</v>
      </c>
      <c r="S74" s="440">
        <v>261</v>
      </c>
      <c r="T74" s="259"/>
      <c r="U74" s="260"/>
      <c r="V74" s="238"/>
      <c r="W74" s="238"/>
      <c r="X74" s="261"/>
      <c r="Y74" s="263"/>
      <c r="Z74" s="141" t="s">
        <v>64</v>
      </c>
      <c r="AA74" s="440"/>
      <c r="AB74" s="259"/>
      <c r="AC74" s="260"/>
      <c r="AD74" s="238"/>
      <c r="AE74" s="238"/>
      <c r="AF74" s="261"/>
    </row>
    <row r="75" spans="1:3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row>
    <row r="76" spans="1:32" ht="25.5" customHeight="1">
      <c r="A76" s="734" t="s">
        <v>125</v>
      </c>
      <c r="B76" s="734"/>
      <c r="C76" s="734"/>
      <c r="D76" s="734"/>
      <c r="E76" s="734"/>
      <c r="F76" s="734"/>
      <c r="G76" s="734"/>
      <c r="H76" s="734"/>
      <c r="I76" s="734"/>
      <c r="J76" s="734"/>
      <c r="K76" s="734"/>
      <c r="L76" s="12"/>
      <c r="M76" s="12" t="s">
        <v>126</v>
      </c>
      <c r="N76" s="12"/>
      <c r="O76" s="12"/>
      <c r="P76" s="12"/>
      <c r="Q76" s="12"/>
      <c r="R76" s="12"/>
      <c r="S76" s="12"/>
      <c r="T76" s="553"/>
      <c r="U76" s="12"/>
      <c r="V76" s="553"/>
      <c r="W76" s="593"/>
      <c r="X76" s="12"/>
      <c r="Y76" s="12"/>
      <c r="Z76" s="12"/>
      <c r="AA76" s="12"/>
      <c r="AB76" s="12"/>
      <c r="AC76" s="12"/>
      <c r="AD76" s="12"/>
      <c r="AE76" s="12"/>
      <c r="AF76" s="12"/>
    </row>
    <row r="77" spans="1:32">
      <c r="A77" s="739" t="s">
        <v>127</v>
      </c>
      <c r="B77" s="739"/>
      <c r="C77" s="739"/>
      <c r="D77" s="739"/>
      <c r="E77" s="739"/>
      <c r="F77" s="739"/>
      <c r="G77" s="739"/>
      <c r="H77" s="739"/>
      <c r="I77" s="739"/>
      <c r="J77" s="739"/>
      <c r="K77" s="739"/>
      <c r="L77" s="12"/>
      <c r="M77" s="12"/>
      <c r="N77" s="12"/>
      <c r="O77" s="12"/>
      <c r="P77" s="12"/>
      <c r="Q77" s="12"/>
      <c r="R77" s="12"/>
      <c r="S77" s="12"/>
      <c r="T77" s="12"/>
      <c r="U77" s="12"/>
      <c r="V77" s="12"/>
      <c r="W77" s="12"/>
      <c r="X77" s="12"/>
      <c r="Y77" s="12"/>
      <c r="Z77" s="12"/>
      <c r="AA77" s="12"/>
      <c r="AB77" s="12"/>
      <c r="AC77" s="12"/>
      <c r="AD77" s="12"/>
      <c r="AE77" s="12"/>
      <c r="AF77" s="12"/>
    </row>
    <row r="78" spans="1:32">
      <c r="A78" s="554" t="s">
        <v>128</v>
      </c>
      <c r="B78" s="164"/>
      <c r="C78" s="5"/>
      <c r="D78" s="554"/>
      <c r="E78" s="554"/>
      <c r="F78" s="554"/>
      <c r="G78" s="554"/>
      <c r="H78" s="12"/>
      <c r="I78" s="12"/>
      <c r="J78" s="12"/>
      <c r="K78" s="12"/>
      <c r="L78" s="12"/>
      <c r="M78" s="12"/>
      <c r="N78" s="553"/>
      <c r="O78" s="12"/>
      <c r="P78" s="12"/>
      <c r="Q78" s="12"/>
      <c r="R78" s="12"/>
      <c r="S78" s="12"/>
      <c r="T78" s="12"/>
      <c r="U78" s="12"/>
      <c r="V78" s="12"/>
      <c r="W78" s="12"/>
      <c r="X78" s="12"/>
      <c r="Y78" s="12"/>
      <c r="Z78" s="12"/>
      <c r="AA78" s="12"/>
      <c r="AB78" s="12"/>
      <c r="AC78" s="12"/>
      <c r="AD78" s="12"/>
      <c r="AE78" s="12"/>
      <c r="AF78" s="12"/>
    </row>
    <row r="79" spans="1:32">
      <c r="A79" s="740" t="s">
        <v>129</v>
      </c>
      <c r="B79" s="740"/>
      <c r="C79" s="740"/>
      <c r="D79" s="740"/>
      <c r="E79" s="740"/>
      <c r="F79" s="164"/>
      <c r="G79" s="164"/>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row>
    <row r="80" spans="1:32">
      <c r="A80" s="741" t="s">
        <v>130</v>
      </c>
      <c r="B80" s="741"/>
      <c r="C80" s="741"/>
      <c r="D80" s="741"/>
      <c r="E80" s="741"/>
      <c r="F80" s="741"/>
      <c r="G80" s="741"/>
      <c r="H80" s="741"/>
      <c r="I80" s="12"/>
      <c r="J80" s="12"/>
      <c r="K80" s="12"/>
      <c r="L80" s="12"/>
      <c r="M80" s="12"/>
      <c r="N80" s="12"/>
      <c r="O80" s="12"/>
      <c r="P80" s="12"/>
      <c r="Q80" s="12"/>
      <c r="R80" s="12"/>
      <c r="S80" s="12"/>
      <c r="T80" s="12"/>
      <c r="U80" s="12"/>
      <c r="V80" s="12"/>
      <c r="W80" s="12"/>
      <c r="X80" s="12"/>
      <c r="Y80" s="12"/>
      <c r="Z80" s="12"/>
      <c r="AA80" s="12"/>
      <c r="AB80" s="12"/>
      <c r="AC80" s="12"/>
      <c r="AD80" s="12"/>
      <c r="AE80" s="12"/>
      <c r="AF80" s="12"/>
    </row>
    <row r="81" spans="1:32">
      <c r="A81" s="735" t="s">
        <v>131</v>
      </c>
      <c r="B81" s="735"/>
      <c r="C81" s="735"/>
      <c r="D81" s="735"/>
      <c r="E81" s="735"/>
      <c r="F81" s="735"/>
      <c r="G81" s="735"/>
      <c r="H81" s="12"/>
      <c r="I81" s="12"/>
      <c r="J81" s="12"/>
      <c r="K81" s="12"/>
      <c r="L81" s="12"/>
      <c r="M81" s="12"/>
      <c r="N81" s="12"/>
      <c r="O81" s="12"/>
      <c r="P81" s="12"/>
      <c r="Q81" s="12"/>
      <c r="R81" s="12"/>
      <c r="S81" s="12"/>
      <c r="T81" s="592"/>
      <c r="U81" s="12"/>
      <c r="V81" s="12"/>
      <c r="W81" s="12"/>
      <c r="X81" s="12"/>
      <c r="Y81" s="12"/>
      <c r="Z81" s="12"/>
      <c r="AA81" s="12"/>
      <c r="AB81" s="12"/>
      <c r="AC81" s="12"/>
      <c r="AD81" s="12"/>
      <c r="AE81" s="12"/>
      <c r="AF81" s="12"/>
    </row>
    <row r="82" spans="1:32">
      <c r="A82" s="735" t="s">
        <v>132</v>
      </c>
      <c r="B82" s="735"/>
      <c r="C82" s="735"/>
      <c r="D82" s="735"/>
      <c r="E82" s="735"/>
      <c r="F82" s="735"/>
      <c r="G82" s="735"/>
      <c r="H82" s="12"/>
      <c r="I82" s="12"/>
    </row>
    <row r="83" spans="1:32" ht="26.7" customHeight="1">
      <c r="A83" s="702" t="s">
        <v>133</v>
      </c>
      <c r="B83" s="709"/>
      <c r="C83" s="709"/>
      <c r="D83" s="709"/>
      <c r="E83" s="709"/>
      <c r="F83" s="709"/>
      <c r="G83" s="709"/>
      <c r="H83" s="709"/>
      <c r="I83" s="709"/>
      <c r="J83" s="709"/>
      <c r="K83" s="709"/>
      <c r="L83" s="709"/>
      <c r="M83" s="709"/>
      <c r="N83" s="709"/>
    </row>
    <row r="84" spans="1:32">
      <c r="A84" s="12" t="s">
        <v>134</v>
      </c>
    </row>
    <row r="86" spans="1:32" ht="12.75" customHeight="1">
      <c r="A86" s="733" t="s">
        <v>135</v>
      </c>
      <c r="B86" s="733"/>
      <c r="C86" s="733"/>
      <c r="D86" s="733"/>
      <c r="E86" s="733"/>
      <c r="F86" s="733"/>
      <c r="G86" s="733"/>
      <c r="H86" s="733"/>
      <c r="I86" s="733"/>
      <c r="J86" s="733"/>
    </row>
  </sheetData>
  <mergeCells count="27">
    <mergeCell ref="A86:J86"/>
    <mergeCell ref="A76:K76"/>
    <mergeCell ref="B5:H5"/>
    <mergeCell ref="J5:P5"/>
    <mergeCell ref="A82:G82"/>
    <mergeCell ref="A81:G81"/>
    <mergeCell ref="D66:F66"/>
    <mergeCell ref="G66:I66"/>
    <mergeCell ref="L66:N66"/>
    <mergeCell ref="C6:H6"/>
    <mergeCell ref="K6:P6"/>
    <mergeCell ref="O66:Q66"/>
    <mergeCell ref="A77:K77"/>
    <mergeCell ref="A79:E79"/>
    <mergeCell ref="A83:N83"/>
    <mergeCell ref="A80:H80"/>
    <mergeCell ref="R5:X5"/>
    <mergeCell ref="Z5:AF5"/>
    <mergeCell ref="A1:AF1"/>
    <mergeCell ref="A2:AF2"/>
    <mergeCell ref="A3:AF3"/>
    <mergeCell ref="S6:X6"/>
    <mergeCell ref="AA6:AF6"/>
    <mergeCell ref="W66:Y66"/>
    <mergeCell ref="AB66:AD66"/>
    <mergeCell ref="AE66:AF66"/>
    <mergeCell ref="T66:V66"/>
  </mergeCells>
  <printOptions horizontalCentered="1" verticalCentered="1" gridLines="1"/>
  <pageMargins left="0.25" right="0.25" top="0.5" bottom="0.5" header="0.5" footer="0.5"/>
  <pageSetup paperSize="3" scale="41"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N97"/>
  <sheetViews>
    <sheetView topLeftCell="A4" workbookViewId="0">
      <selection activeCell="A4" sqref="A4"/>
    </sheetView>
  </sheetViews>
  <sheetFormatPr defaultRowHeight="13.2"/>
  <cols>
    <col min="1" max="1" width="38.33203125" bestFit="1" customWidth="1"/>
    <col min="2" max="2" width="6.5546875" customWidth="1"/>
    <col min="6" max="6" width="10" customWidth="1"/>
    <col min="7" max="7" width="9.5546875" customWidth="1"/>
    <col min="8" max="8" width="11.5546875" customWidth="1"/>
  </cols>
  <sheetData>
    <row r="1" spans="1:14" ht="15.75" customHeight="1">
      <c r="A1" s="745" t="s">
        <v>186</v>
      </c>
      <c r="B1" s="745"/>
      <c r="C1" s="745"/>
      <c r="D1" s="745"/>
      <c r="E1" s="745"/>
      <c r="F1" s="745"/>
      <c r="G1" s="745"/>
      <c r="H1" s="745"/>
    </row>
    <row r="2" spans="1:14" ht="15.75" customHeight="1">
      <c r="A2" s="694" t="s">
        <v>19</v>
      </c>
      <c r="B2" s="694"/>
      <c r="C2" s="694"/>
      <c r="D2" s="694"/>
      <c r="E2" s="694"/>
      <c r="F2" s="694"/>
      <c r="G2" s="694"/>
      <c r="H2" s="694"/>
    </row>
    <row r="3" spans="1:14" ht="15.75" customHeight="1">
      <c r="A3" s="696" t="s">
        <v>20</v>
      </c>
      <c r="B3" s="696"/>
      <c r="C3" s="696"/>
      <c r="D3" s="696"/>
      <c r="E3" s="696"/>
      <c r="F3" s="696"/>
      <c r="G3" s="696"/>
      <c r="H3" s="696"/>
    </row>
    <row r="4" spans="1:14" ht="28.5" customHeight="1" thickBot="1">
      <c r="A4" s="642"/>
      <c r="B4" s="642"/>
      <c r="C4" s="642"/>
      <c r="D4" s="642"/>
      <c r="E4" s="642"/>
      <c r="F4" s="642"/>
      <c r="G4" s="642"/>
      <c r="H4" s="642"/>
      <c r="I4" s="642"/>
      <c r="J4" s="642"/>
      <c r="K4" s="642"/>
      <c r="L4" s="642"/>
      <c r="M4" s="642"/>
      <c r="N4" s="642"/>
    </row>
    <row r="5" spans="1:14" ht="16.2" thickBot="1">
      <c r="A5" s="673"/>
      <c r="B5" s="664"/>
      <c r="C5" s="746" t="s">
        <v>187</v>
      </c>
      <c r="D5" s="747"/>
      <c r="E5" s="747"/>
      <c r="F5" s="747"/>
      <c r="G5" s="747"/>
      <c r="H5" s="748"/>
    </row>
    <row r="6" spans="1:14">
      <c r="A6" s="154"/>
      <c r="B6" s="154"/>
      <c r="C6" s="718" t="s">
        <v>39</v>
      </c>
      <c r="D6" s="719"/>
      <c r="E6" s="719"/>
      <c r="F6" s="719"/>
      <c r="G6" s="719"/>
      <c r="H6" s="720"/>
    </row>
    <row r="7" spans="1:14" ht="26.4">
      <c r="A7" s="148" t="s">
        <v>40</v>
      </c>
      <c r="B7" s="153" t="s">
        <v>41</v>
      </c>
      <c r="C7" s="518" t="s">
        <v>42</v>
      </c>
      <c r="D7" s="519" t="s">
        <v>188</v>
      </c>
      <c r="E7" s="519" t="s">
        <v>189</v>
      </c>
      <c r="F7" s="519" t="s">
        <v>190</v>
      </c>
      <c r="G7" s="519" t="s">
        <v>191</v>
      </c>
      <c r="H7" s="521" t="s">
        <v>47</v>
      </c>
    </row>
    <row r="8" spans="1:14">
      <c r="A8" s="147" t="s">
        <v>52</v>
      </c>
      <c r="B8" s="232"/>
      <c r="C8" s="231"/>
      <c r="D8" s="195"/>
      <c r="E8" s="195"/>
      <c r="F8" s="195"/>
      <c r="G8" s="195"/>
      <c r="H8" s="213"/>
    </row>
    <row r="9" spans="1:14">
      <c r="A9" s="151" t="s">
        <v>58</v>
      </c>
      <c r="B9" s="151" t="s">
        <v>59</v>
      </c>
      <c r="C9" s="210">
        <v>0</v>
      </c>
      <c r="D9" s="211">
        <v>0</v>
      </c>
      <c r="E9" s="211">
        <v>0</v>
      </c>
      <c r="F9" s="211">
        <v>0</v>
      </c>
      <c r="G9" s="140">
        <v>0</v>
      </c>
      <c r="H9" s="432">
        <f>IF($G$63&lt;&gt;0, G9/$G$63,0)</f>
        <v>0</v>
      </c>
    </row>
    <row r="10" spans="1:14">
      <c r="A10" s="151" t="s">
        <v>60</v>
      </c>
      <c r="B10" s="151" t="s">
        <v>59</v>
      </c>
      <c r="C10" s="210">
        <v>0</v>
      </c>
      <c r="D10" s="211">
        <v>0</v>
      </c>
      <c r="E10" s="211">
        <v>0</v>
      </c>
      <c r="F10" s="211">
        <v>0</v>
      </c>
      <c r="G10" s="140">
        <v>0</v>
      </c>
      <c r="H10" s="432">
        <f t="shared" ref="H10:H11" si="0">IF($G$63&lt;&gt;0, G10/$G$63,0)</f>
        <v>0</v>
      </c>
    </row>
    <row r="11" spans="1:14">
      <c r="A11" s="151" t="s">
        <v>192</v>
      </c>
      <c r="B11" s="151" t="s">
        <v>59</v>
      </c>
      <c r="C11" s="210">
        <v>0</v>
      </c>
      <c r="D11" s="211">
        <v>0</v>
      </c>
      <c r="E11" s="211">
        <v>0</v>
      </c>
      <c r="F11" s="211">
        <v>0</v>
      </c>
      <c r="G11" s="140">
        <v>0</v>
      </c>
      <c r="H11" s="432">
        <f t="shared" si="0"/>
        <v>0</v>
      </c>
    </row>
    <row r="12" spans="1:14">
      <c r="A12" s="146" t="s">
        <v>62</v>
      </c>
      <c r="B12" s="212"/>
      <c r="C12" s="433"/>
      <c r="D12" s="434"/>
      <c r="E12" s="434"/>
      <c r="F12" s="434"/>
      <c r="G12" s="434"/>
      <c r="H12" s="213"/>
    </row>
    <row r="13" spans="1:14">
      <c r="A13" s="151" t="s">
        <v>63</v>
      </c>
      <c r="B13" s="151" t="s">
        <v>64</v>
      </c>
      <c r="C13" s="214">
        <v>0</v>
      </c>
      <c r="D13" s="215">
        <v>0</v>
      </c>
      <c r="E13" s="215">
        <v>0</v>
      </c>
      <c r="F13" s="215">
        <v>0</v>
      </c>
      <c r="G13" s="140">
        <v>0</v>
      </c>
      <c r="H13" s="432">
        <f t="shared" ref="H13:H22" si="1">IF($G$63&lt;&gt;0, G13/$G$63,0)</f>
        <v>0</v>
      </c>
    </row>
    <row r="14" spans="1:14">
      <c r="A14" s="151" t="s">
        <v>65</v>
      </c>
      <c r="B14" s="151" t="s">
        <v>64</v>
      </c>
      <c r="C14" s="214">
        <v>0</v>
      </c>
      <c r="D14" s="215">
        <v>0</v>
      </c>
      <c r="E14" s="215">
        <v>0</v>
      </c>
      <c r="F14" s="215">
        <v>0</v>
      </c>
      <c r="G14" s="140">
        <v>0</v>
      </c>
      <c r="H14" s="432">
        <f t="shared" si="1"/>
        <v>0</v>
      </c>
    </row>
    <row r="15" spans="1:14">
      <c r="A15" s="151" t="s">
        <v>66</v>
      </c>
      <c r="B15" s="151" t="s">
        <v>64</v>
      </c>
      <c r="C15" s="214">
        <v>0</v>
      </c>
      <c r="D15" s="215">
        <v>0</v>
      </c>
      <c r="E15" s="215">
        <v>0</v>
      </c>
      <c r="F15" s="215">
        <v>0</v>
      </c>
      <c r="G15" s="140">
        <v>0</v>
      </c>
      <c r="H15" s="432">
        <f t="shared" si="1"/>
        <v>0</v>
      </c>
    </row>
    <row r="16" spans="1:14">
      <c r="A16" s="151" t="s">
        <v>67</v>
      </c>
      <c r="B16" s="151" t="s">
        <v>64</v>
      </c>
      <c r="C16" s="214">
        <v>0</v>
      </c>
      <c r="D16" s="215">
        <v>0</v>
      </c>
      <c r="E16" s="215">
        <v>0</v>
      </c>
      <c r="F16" s="215">
        <v>0</v>
      </c>
      <c r="G16" s="140">
        <v>0</v>
      </c>
      <c r="H16" s="432">
        <f t="shared" si="1"/>
        <v>0</v>
      </c>
    </row>
    <row r="17" spans="1:8">
      <c r="A17" s="151" t="s">
        <v>68</v>
      </c>
      <c r="B17" s="151" t="s">
        <v>59</v>
      </c>
      <c r="C17" s="214">
        <v>0</v>
      </c>
      <c r="D17" s="215">
        <v>0</v>
      </c>
      <c r="E17" s="215">
        <v>0</v>
      </c>
      <c r="F17" s="215">
        <v>0</v>
      </c>
      <c r="G17" s="140">
        <v>0</v>
      </c>
      <c r="H17" s="432">
        <f t="shared" si="1"/>
        <v>0</v>
      </c>
    </row>
    <row r="18" spans="1:8">
      <c r="A18" s="151" t="s">
        <v>69</v>
      </c>
      <c r="B18" s="151" t="s">
        <v>59</v>
      </c>
      <c r="C18" s="214">
        <v>0</v>
      </c>
      <c r="D18" s="215">
        <v>0</v>
      </c>
      <c r="E18" s="215">
        <v>0</v>
      </c>
      <c r="F18" s="215">
        <v>0</v>
      </c>
      <c r="G18" s="140">
        <v>0</v>
      </c>
      <c r="H18" s="432">
        <f t="shared" si="1"/>
        <v>0</v>
      </c>
    </row>
    <row r="19" spans="1:8">
      <c r="A19" s="151" t="s">
        <v>193</v>
      </c>
      <c r="B19" s="151" t="s">
        <v>59</v>
      </c>
      <c r="C19" s="214">
        <v>0</v>
      </c>
      <c r="D19" s="215">
        <v>0</v>
      </c>
      <c r="E19" s="215">
        <v>0</v>
      </c>
      <c r="F19" s="215">
        <v>0</v>
      </c>
      <c r="G19" s="140">
        <v>0</v>
      </c>
      <c r="H19" s="432">
        <f t="shared" si="1"/>
        <v>0</v>
      </c>
    </row>
    <row r="20" spans="1:8">
      <c r="A20" s="151" t="s">
        <v>194</v>
      </c>
      <c r="B20" s="151" t="s">
        <v>59</v>
      </c>
      <c r="C20" s="214">
        <v>0</v>
      </c>
      <c r="D20" s="215">
        <v>0</v>
      </c>
      <c r="E20" s="215">
        <v>0</v>
      </c>
      <c r="F20" s="215">
        <v>0</v>
      </c>
      <c r="G20" s="140">
        <v>0</v>
      </c>
      <c r="H20" s="432">
        <f t="shared" si="1"/>
        <v>0</v>
      </c>
    </row>
    <row r="21" spans="1:8">
      <c r="A21" s="151" t="s">
        <v>195</v>
      </c>
      <c r="B21" s="151" t="s">
        <v>59</v>
      </c>
      <c r="C21" s="214">
        <v>0</v>
      </c>
      <c r="D21" s="215">
        <v>0</v>
      </c>
      <c r="E21" s="215">
        <v>0</v>
      </c>
      <c r="F21" s="215">
        <v>0</v>
      </c>
      <c r="G21" s="140">
        <v>0</v>
      </c>
      <c r="H21" s="432">
        <f t="shared" si="1"/>
        <v>0</v>
      </c>
    </row>
    <row r="22" spans="1:8">
      <c r="A22" s="151" t="s">
        <v>196</v>
      </c>
      <c r="B22" s="151" t="s">
        <v>59</v>
      </c>
      <c r="C22" s="214">
        <v>0</v>
      </c>
      <c r="D22" s="215">
        <v>0</v>
      </c>
      <c r="E22" s="215">
        <v>0</v>
      </c>
      <c r="F22" s="215">
        <v>0</v>
      </c>
      <c r="G22" s="140">
        <v>0</v>
      </c>
      <c r="H22" s="432">
        <f t="shared" si="1"/>
        <v>0</v>
      </c>
    </row>
    <row r="23" spans="1:8">
      <c r="A23" s="146" t="s">
        <v>74</v>
      </c>
      <c r="B23" s="212"/>
      <c r="C23" s="433"/>
      <c r="D23" s="434"/>
      <c r="E23" s="434"/>
      <c r="F23" s="434"/>
      <c r="G23" s="434"/>
      <c r="H23" s="213"/>
    </row>
    <row r="24" spans="1:8">
      <c r="A24" s="151" t="s">
        <v>75</v>
      </c>
      <c r="B24" s="151" t="s">
        <v>64</v>
      </c>
      <c r="C24" s="216">
        <v>0</v>
      </c>
      <c r="D24" s="217">
        <v>0</v>
      </c>
      <c r="E24" s="217">
        <v>0</v>
      </c>
      <c r="F24" s="217">
        <v>0</v>
      </c>
      <c r="G24" s="140">
        <v>0</v>
      </c>
      <c r="H24" s="432">
        <f t="shared" ref="H24:H26" si="2">IF($G$63&lt;&gt;0, G24/$G$63,0)</f>
        <v>0</v>
      </c>
    </row>
    <row r="25" spans="1:8">
      <c r="A25" s="151" t="s">
        <v>76</v>
      </c>
      <c r="B25" s="151" t="s">
        <v>64</v>
      </c>
      <c r="C25" s="435">
        <v>0</v>
      </c>
      <c r="D25" s="436">
        <v>0</v>
      </c>
      <c r="E25" s="436">
        <v>0</v>
      </c>
      <c r="F25" s="436">
        <v>0</v>
      </c>
      <c r="G25" s="436">
        <v>0</v>
      </c>
      <c r="H25" s="432">
        <f t="shared" si="2"/>
        <v>0</v>
      </c>
    </row>
    <row r="26" spans="1:8">
      <c r="A26" s="150" t="s">
        <v>77</v>
      </c>
      <c r="B26" s="150" t="s">
        <v>64</v>
      </c>
      <c r="C26" s="220">
        <v>0</v>
      </c>
      <c r="D26" s="221">
        <v>0</v>
      </c>
      <c r="E26" s="221">
        <v>0</v>
      </c>
      <c r="F26" s="221">
        <v>0</v>
      </c>
      <c r="G26" s="140">
        <v>0</v>
      </c>
      <c r="H26" s="432">
        <f t="shared" si="2"/>
        <v>0</v>
      </c>
    </row>
    <row r="27" spans="1:8">
      <c r="A27" s="146" t="s">
        <v>78</v>
      </c>
      <c r="B27" s="212"/>
      <c r="C27" s="433"/>
      <c r="D27" s="434"/>
      <c r="E27" s="434"/>
      <c r="F27" s="434"/>
      <c r="G27" s="434"/>
      <c r="H27" s="213"/>
    </row>
    <row r="28" spans="1:8">
      <c r="A28" s="151" t="s">
        <v>79</v>
      </c>
      <c r="B28" s="151" t="s">
        <v>59</v>
      </c>
      <c r="C28" s="222">
        <v>0</v>
      </c>
      <c r="D28" s="223">
        <v>0</v>
      </c>
      <c r="E28" s="223">
        <v>0</v>
      </c>
      <c r="F28" s="223">
        <v>0</v>
      </c>
      <c r="G28" s="140">
        <v>0</v>
      </c>
      <c r="H28" s="432">
        <f t="shared" ref="H28:H39" si="3">IF($G$63&lt;&gt;0, G28/$G$63,0)</f>
        <v>0</v>
      </c>
    </row>
    <row r="29" spans="1:8">
      <c r="A29" s="151" t="s">
        <v>197</v>
      </c>
      <c r="B29" s="151" t="s">
        <v>59</v>
      </c>
      <c r="C29" s="222">
        <v>0</v>
      </c>
      <c r="D29" s="223">
        <v>0</v>
      </c>
      <c r="E29" s="223">
        <v>0</v>
      </c>
      <c r="F29" s="223">
        <v>0</v>
      </c>
      <c r="G29" s="140">
        <v>0</v>
      </c>
      <c r="H29" s="432">
        <f t="shared" si="3"/>
        <v>0</v>
      </c>
    </row>
    <row r="30" spans="1:8">
      <c r="A30" s="151" t="s">
        <v>81</v>
      </c>
      <c r="B30" s="151" t="s">
        <v>59</v>
      </c>
      <c r="C30" s="222">
        <v>0</v>
      </c>
      <c r="D30" s="223">
        <v>0</v>
      </c>
      <c r="E30" s="223">
        <v>0</v>
      </c>
      <c r="F30" s="223">
        <v>0</v>
      </c>
      <c r="G30" s="140">
        <v>0</v>
      </c>
      <c r="H30" s="432">
        <f t="shared" si="3"/>
        <v>0</v>
      </c>
    </row>
    <row r="31" spans="1:8">
      <c r="A31" s="151" t="s">
        <v>82</v>
      </c>
      <c r="B31" s="151" t="s">
        <v>59</v>
      </c>
      <c r="C31" s="222">
        <v>0</v>
      </c>
      <c r="D31" s="223">
        <v>0</v>
      </c>
      <c r="E31" s="223">
        <v>0</v>
      </c>
      <c r="F31" s="223">
        <v>0</v>
      </c>
      <c r="G31" s="140">
        <v>0</v>
      </c>
      <c r="H31" s="432">
        <f t="shared" si="3"/>
        <v>0</v>
      </c>
    </row>
    <row r="32" spans="1:8">
      <c r="A32" s="151" t="s">
        <v>83</v>
      </c>
      <c r="B32" s="151" t="s">
        <v>59</v>
      </c>
      <c r="C32" s="222">
        <v>0</v>
      </c>
      <c r="D32" s="223">
        <v>0</v>
      </c>
      <c r="E32" s="223">
        <v>0</v>
      </c>
      <c r="F32" s="223">
        <v>0</v>
      </c>
      <c r="G32" s="140">
        <v>0</v>
      </c>
      <c r="H32" s="432">
        <f t="shared" si="3"/>
        <v>0</v>
      </c>
    </row>
    <row r="33" spans="1:8">
      <c r="A33" s="151" t="s">
        <v>84</v>
      </c>
      <c r="B33" s="151" t="s">
        <v>59</v>
      </c>
      <c r="C33" s="222">
        <v>0</v>
      </c>
      <c r="D33" s="223">
        <v>0</v>
      </c>
      <c r="E33" s="223">
        <v>0</v>
      </c>
      <c r="F33" s="223">
        <v>0</v>
      </c>
      <c r="G33" s="140">
        <v>0</v>
      </c>
      <c r="H33" s="432">
        <f t="shared" si="3"/>
        <v>0</v>
      </c>
    </row>
    <row r="34" spans="1:8">
      <c r="A34" s="151" t="s">
        <v>85</v>
      </c>
      <c r="B34" s="151" t="s">
        <v>59</v>
      </c>
      <c r="C34" s="222">
        <v>0</v>
      </c>
      <c r="D34" s="223">
        <v>0</v>
      </c>
      <c r="E34" s="223">
        <v>0</v>
      </c>
      <c r="F34" s="223">
        <v>0</v>
      </c>
      <c r="G34" s="140">
        <v>0</v>
      </c>
      <c r="H34" s="432">
        <f t="shared" si="3"/>
        <v>0</v>
      </c>
    </row>
    <row r="35" spans="1:8">
      <c r="A35" s="151" t="s">
        <v>198</v>
      </c>
      <c r="B35" s="151" t="s">
        <v>64</v>
      </c>
      <c r="C35" s="222">
        <v>0</v>
      </c>
      <c r="D35" s="223">
        <v>0</v>
      </c>
      <c r="E35" s="223">
        <v>0</v>
      </c>
      <c r="F35" s="223">
        <v>0</v>
      </c>
      <c r="G35" s="140">
        <v>0</v>
      </c>
      <c r="H35" s="432">
        <f t="shared" si="3"/>
        <v>0</v>
      </c>
    </row>
    <row r="36" spans="1:8">
      <c r="A36" s="151" t="s">
        <v>199</v>
      </c>
      <c r="B36" s="151" t="s">
        <v>64</v>
      </c>
      <c r="C36" s="222">
        <v>0</v>
      </c>
      <c r="D36" s="223">
        <v>0</v>
      </c>
      <c r="E36" s="223">
        <v>0</v>
      </c>
      <c r="F36" s="223">
        <v>0</v>
      </c>
      <c r="G36" s="140">
        <v>0</v>
      </c>
      <c r="H36" s="432">
        <f t="shared" si="3"/>
        <v>0</v>
      </c>
    </row>
    <row r="37" spans="1:8">
      <c r="A37" s="151" t="s">
        <v>200</v>
      </c>
      <c r="B37" s="151" t="s">
        <v>64</v>
      </c>
      <c r="C37" s="222">
        <v>0</v>
      </c>
      <c r="D37" s="223">
        <v>0</v>
      </c>
      <c r="E37" s="223">
        <v>0</v>
      </c>
      <c r="F37" s="223">
        <v>0</v>
      </c>
      <c r="G37" s="140">
        <v>0</v>
      </c>
      <c r="H37" s="432">
        <f t="shared" si="3"/>
        <v>0</v>
      </c>
    </row>
    <row r="38" spans="1:8">
      <c r="A38" s="151" t="s">
        <v>201</v>
      </c>
      <c r="B38" s="151" t="s">
        <v>64</v>
      </c>
      <c r="C38" s="222">
        <v>0</v>
      </c>
      <c r="D38" s="223">
        <v>0</v>
      </c>
      <c r="E38" s="223">
        <v>0</v>
      </c>
      <c r="F38" s="223">
        <v>0</v>
      </c>
      <c r="G38" s="140">
        <v>0</v>
      </c>
      <c r="H38" s="432">
        <f t="shared" si="3"/>
        <v>0</v>
      </c>
    </row>
    <row r="39" spans="1:8">
      <c r="A39" s="151" t="s">
        <v>202</v>
      </c>
      <c r="B39" s="151" t="s">
        <v>64</v>
      </c>
      <c r="C39" s="222">
        <v>0</v>
      </c>
      <c r="D39" s="223">
        <v>0</v>
      </c>
      <c r="E39" s="223">
        <v>0</v>
      </c>
      <c r="F39" s="223">
        <v>0</v>
      </c>
      <c r="G39" s="140">
        <v>0</v>
      </c>
      <c r="H39" s="432">
        <f t="shared" si="3"/>
        <v>0</v>
      </c>
    </row>
    <row r="40" spans="1:8">
      <c r="A40" s="146" t="s">
        <v>91</v>
      </c>
      <c r="B40" s="212"/>
      <c r="C40" s="433"/>
      <c r="D40" s="434"/>
      <c r="E40" s="434"/>
      <c r="F40" s="434"/>
      <c r="G40" s="437"/>
      <c r="H40" s="213"/>
    </row>
    <row r="41" spans="1:8">
      <c r="A41" s="151" t="s">
        <v>203</v>
      </c>
      <c r="B41" s="151" t="s">
        <v>64</v>
      </c>
      <c r="C41" s="224">
        <v>0</v>
      </c>
      <c r="D41" s="225">
        <v>0</v>
      </c>
      <c r="E41" s="225">
        <v>0</v>
      </c>
      <c r="F41" s="225">
        <v>0</v>
      </c>
      <c r="G41" s="140">
        <v>0</v>
      </c>
      <c r="H41" s="432">
        <f t="shared" ref="H41:H42" si="4">IF($G$63&lt;&gt;0, G41/$G$63,0)</f>
        <v>0</v>
      </c>
    </row>
    <row r="42" spans="1:8">
      <c r="A42" s="151" t="s">
        <v>93</v>
      </c>
      <c r="B42" s="151" t="s">
        <v>64</v>
      </c>
      <c r="C42" s="224">
        <v>0</v>
      </c>
      <c r="D42" s="225">
        <v>0</v>
      </c>
      <c r="E42" s="225">
        <v>0</v>
      </c>
      <c r="F42" s="225">
        <v>0</v>
      </c>
      <c r="G42" s="140">
        <v>0</v>
      </c>
      <c r="H42" s="432">
        <f t="shared" si="4"/>
        <v>0</v>
      </c>
    </row>
    <row r="43" spans="1:8">
      <c r="A43" s="146" t="s">
        <v>94</v>
      </c>
      <c r="B43" s="212"/>
      <c r="C43" s="433"/>
      <c r="D43" s="434"/>
      <c r="E43" s="434"/>
      <c r="F43" s="434"/>
      <c r="G43" s="434"/>
      <c r="H43" s="213"/>
    </row>
    <row r="44" spans="1:8">
      <c r="A44" s="151" t="s">
        <v>95</v>
      </c>
      <c r="B44" s="151" t="s">
        <v>59</v>
      </c>
      <c r="C44" s="226">
        <v>0</v>
      </c>
      <c r="D44" s="227">
        <v>0</v>
      </c>
      <c r="E44" s="227">
        <v>0</v>
      </c>
      <c r="F44" s="227">
        <v>0</v>
      </c>
      <c r="G44" s="140">
        <v>0</v>
      </c>
      <c r="H44" s="432">
        <f t="shared" ref="H44:H52" si="5">IF($G$63&lt;&gt;0, G44/$G$63,0)</f>
        <v>0</v>
      </c>
    </row>
    <row r="45" spans="1:8">
      <c r="A45" s="151" t="s">
        <v>96</v>
      </c>
      <c r="B45" s="151" t="s">
        <v>59</v>
      </c>
      <c r="C45" s="226">
        <v>0</v>
      </c>
      <c r="D45" s="227">
        <v>0</v>
      </c>
      <c r="E45" s="227">
        <v>0</v>
      </c>
      <c r="F45" s="227">
        <v>0</v>
      </c>
      <c r="G45" s="140">
        <v>0</v>
      </c>
      <c r="H45" s="432">
        <f t="shared" si="5"/>
        <v>0</v>
      </c>
    </row>
    <row r="46" spans="1:8">
      <c r="A46" s="151" t="s">
        <v>97</v>
      </c>
      <c r="B46" s="151" t="s">
        <v>59</v>
      </c>
      <c r="C46" s="226">
        <v>0</v>
      </c>
      <c r="D46" s="227">
        <v>0</v>
      </c>
      <c r="E46" s="227">
        <v>0</v>
      </c>
      <c r="F46" s="227">
        <v>0</v>
      </c>
      <c r="G46" s="140">
        <v>0</v>
      </c>
      <c r="H46" s="432">
        <f t="shared" si="5"/>
        <v>0</v>
      </c>
    </row>
    <row r="47" spans="1:8">
      <c r="A47" s="151" t="s">
        <v>98</v>
      </c>
      <c r="B47" s="151" t="s">
        <v>59</v>
      </c>
      <c r="C47" s="226">
        <v>0</v>
      </c>
      <c r="D47" s="227">
        <v>0</v>
      </c>
      <c r="E47" s="227">
        <v>0</v>
      </c>
      <c r="F47" s="227">
        <v>0</v>
      </c>
      <c r="G47" s="140">
        <v>0</v>
      </c>
      <c r="H47" s="432">
        <f t="shared" si="5"/>
        <v>0</v>
      </c>
    </row>
    <row r="48" spans="1:8">
      <c r="A48" s="151" t="s">
        <v>99</v>
      </c>
      <c r="B48" s="151" t="s">
        <v>59</v>
      </c>
      <c r="C48" s="226">
        <v>0</v>
      </c>
      <c r="D48" s="227">
        <v>0</v>
      </c>
      <c r="E48" s="227">
        <v>0</v>
      </c>
      <c r="F48" s="227">
        <v>0</v>
      </c>
      <c r="G48" s="140">
        <v>0</v>
      </c>
      <c r="H48" s="432">
        <f t="shared" si="5"/>
        <v>0</v>
      </c>
    </row>
    <row r="49" spans="1:8">
      <c r="A49" s="151" t="s">
        <v>204</v>
      </c>
      <c r="B49" s="151" t="s">
        <v>59</v>
      </c>
      <c r="C49" s="226">
        <v>0</v>
      </c>
      <c r="D49" s="227">
        <v>0</v>
      </c>
      <c r="E49" s="227">
        <v>0</v>
      </c>
      <c r="F49" s="227">
        <v>0</v>
      </c>
      <c r="G49" s="140">
        <v>0</v>
      </c>
      <c r="H49" s="432">
        <f t="shared" si="5"/>
        <v>0</v>
      </c>
    </row>
    <row r="50" spans="1:8">
      <c r="A50" s="151" t="s">
        <v>205</v>
      </c>
      <c r="B50" s="151" t="s">
        <v>59</v>
      </c>
      <c r="C50" s="226">
        <v>0</v>
      </c>
      <c r="D50" s="227">
        <v>0</v>
      </c>
      <c r="E50" s="227">
        <v>0</v>
      </c>
      <c r="F50" s="227">
        <v>0</v>
      </c>
      <c r="G50" s="140">
        <v>0</v>
      </c>
      <c r="H50" s="432">
        <f t="shared" si="5"/>
        <v>0</v>
      </c>
    </row>
    <row r="51" spans="1:8">
      <c r="A51" s="151" t="s">
        <v>206</v>
      </c>
      <c r="B51" s="151" t="s">
        <v>59</v>
      </c>
      <c r="C51" s="226">
        <v>0</v>
      </c>
      <c r="D51" s="227">
        <v>0</v>
      </c>
      <c r="E51" s="227">
        <v>0</v>
      </c>
      <c r="F51" s="227">
        <v>0</v>
      </c>
      <c r="G51" s="140">
        <v>0</v>
      </c>
      <c r="H51" s="432">
        <f t="shared" si="5"/>
        <v>0</v>
      </c>
    </row>
    <row r="52" spans="1:8">
      <c r="A52" s="151" t="s">
        <v>207</v>
      </c>
      <c r="B52" s="151" t="s">
        <v>59</v>
      </c>
      <c r="C52" s="226">
        <v>0</v>
      </c>
      <c r="D52" s="227">
        <v>0</v>
      </c>
      <c r="E52" s="227">
        <v>0</v>
      </c>
      <c r="F52" s="227">
        <v>0</v>
      </c>
      <c r="G52" s="140">
        <v>0</v>
      </c>
      <c r="H52" s="432">
        <f t="shared" si="5"/>
        <v>0</v>
      </c>
    </row>
    <row r="53" spans="1:8">
      <c r="A53" s="146" t="s">
        <v>104</v>
      </c>
      <c r="B53" s="212"/>
      <c r="C53" s="433"/>
      <c r="D53" s="434"/>
      <c r="E53" s="434"/>
      <c r="F53" s="434"/>
      <c r="G53" s="434"/>
      <c r="H53" s="213"/>
    </row>
    <row r="54" spans="1:8">
      <c r="A54" s="151" t="s">
        <v>105</v>
      </c>
      <c r="B54" s="151" t="s">
        <v>59</v>
      </c>
      <c r="C54" s="228">
        <v>0</v>
      </c>
      <c r="D54" s="229">
        <v>0</v>
      </c>
      <c r="E54" s="229">
        <v>0</v>
      </c>
      <c r="F54" s="229">
        <v>0</v>
      </c>
      <c r="G54" s="140">
        <v>0</v>
      </c>
      <c r="H54" s="432">
        <f t="shared" ref="H54:H56" si="6">IF($G$63&lt;&gt;0, G54/$G$63,0)</f>
        <v>0</v>
      </c>
    </row>
    <row r="55" spans="1:8">
      <c r="A55" s="151" t="s">
        <v>106</v>
      </c>
      <c r="B55" s="151" t="s">
        <v>59</v>
      </c>
      <c r="C55" s="228">
        <v>0</v>
      </c>
      <c r="D55" s="229">
        <v>0</v>
      </c>
      <c r="E55" s="229">
        <v>0</v>
      </c>
      <c r="F55" s="229">
        <v>0</v>
      </c>
      <c r="G55" s="140">
        <v>0</v>
      </c>
      <c r="H55" s="432">
        <f t="shared" si="6"/>
        <v>0</v>
      </c>
    </row>
    <row r="56" spans="1:8">
      <c r="A56" s="151" t="s">
        <v>208</v>
      </c>
      <c r="B56" s="151" t="s">
        <v>59</v>
      </c>
      <c r="C56" s="228">
        <v>0</v>
      </c>
      <c r="D56" s="229">
        <v>0</v>
      </c>
      <c r="E56" s="229">
        <v>0</v>
      </c>
      <c r="F56" s="229">
        <v>0</v>
      </c>
      <c r="G56" s="140">
        <v>0</v>
      </c>
      <c r="H56" s="432">
        <f t="shared" si="6"/>
        <v>0</v>
      </c>
    </row>
    <row r="57" spans="1:8">
      <c r="A57" s="146" t="s">
        <v>108</v>
      </c>
      <c r="B57" s="212"/>
      <c r="C57" s="433"/>
      <c r="D57" s="434"/>
      <c r="E57" s="434"/>
      <c r="F57" s="434"/>
      <c r="G57" s="434"/>
      <c r="H57" s="213"/>
    </row>
    <row r="58" spans="1:8">
      <c r="A58" s="151"/>
      <c r="B58" s="151"/>
      <c r="C58" s="435"/>
      <c r="D58" s="436"/>
      <c r="E58" s="436"/>
      <c r="F58" s="436"/>
      <c r="G58" s="436"/>
      <c r="H58" s="68"/>
    </row>
    <row r="59" spans="1:8">
      <c r="A59" s="146" t="s">
        <v>4</v>
      </c>
      <c r="B59" s="212"/>
      <c r="C59" s="433"/>
      <c r="D59" s="434"/>
      <c r="E59" s="434"/>
      <c r="F59" s="434"/>
      <c r="G59" s="434"/>
      <c r="H59" s="213"/>
    </row>
    <row r="60" spans="1:8">
      <c r="A60" s="151" t="s">
        <v>109</v>
      </c>
      <c r="B60" s="151" t="s">
        <v>64</v>
      </c>
      <c r="C60" s="230">
        <v>0</v>
      </c>
      <c r="D60" s="434"/>
      <c r="E60" s="434"/>
      <c r="F60" s="434"/>
      <c r="G60" s="140">
        <v>0</v>
      </c>
      <c r="H60" s="432">
        <f t="shared" ref="H60:H61" si="7">IF($G$63&lt;&gt;0, G60/$G$63,0)</f>
        <v>0</v>
      </c>
    </row>
    <row r="61" spans="1:8">
      <c r="A61" s="151" t="s">
        <v>25</v>
      </c>
      <c r="B61" s="151" t="s">
        <v>64</v>
      </c>
      <c r="C61" s="230">
        <v>0</v>
      </c>
      <c r="D61" s="434"/>
      <c r="E61" s="434"/>
      <c r="F61" s="434"/>
      <c r="G61" s="140">
        <v>0</v>
      </c>
      <c r="H61" s="432">
        <f t="shared" si="7"/>
        <v>0</v>
      </c>
    </row>
    <row r="62" spans="1:8">
      <c r="A62" s="212"/>
      <c r="B62" s="212"/>
      <c r="C62" s="195"/>
      <c r="D62" s="195"/>
      <c r="E62" s="434"/>
      <c r="F62" s="195"/>
      <c r="G62" s="195"/>
      <c r="H62" s="213"/>
    </row>
    <row r="63" spans="1:8">
      <c r="A63" s="145" t="s">
        <v>110</v>
      </c>
      <c r="B63" s="151"/>
      <c r="C63" s="2"/>
      <c r="D63" s="436">
        <f>SUM(D9:D62)</f>
        <v>0</v>
      </c>
      <c r="E63" s="436">
        <f t="shared" ref="E63:G63" si="8">SUM(E9:E62)</f>
        <v>0</v>
      </c>
      <c r="F63" s="436">
        <f t="shared" si="8"/>
        <v>0</v>
      </c>
      <c r="G63" s="438">
        <f t="shared" si="8"/>
        <v>0</v>
      </c>
      <c r="H63" s="432">
        <f>IF($G$63&lt;&gt;0, G63/$G$63,0)</f>
        <v>0</v>
      </c>
    </row>
    <row r="64" spans="1:8">
      <c r="A64" s="232"/>
      <c r="B64" s="212"/>
      <c r="C64" s="195" t="s">
        <v>209</v>
      </c>
      <c r="D64" s="195"/>
      <c r="E64" s="195"/>
      <c r="F64" s="195"/>
      <c r="G64" s="195"/>
      <c r="H64" s="485"/>
    </row>
    <row r="65" spans="1:12" ht="13.8" thickBot="1">
      <c r="A65" s="144" t="s">
        <v>111</v>
      </c>
      <c r="B65" s="151"/>
      <c r="C65" s="265"/>
      <c r="D65" s="2"/>
      <c r="E65" s="2"/>
      <c r="F65" s="2"/>
      <c r="G65" s="2"/>
      <c r="H65" s="68"/>
    </row>
    <row r="66" spans="1:12" ht="13.8" thickBot="1">
      <c r="A66" s="270"/>
      <c r="B66" s="240"/>
      <c r="C66" s="486"/>
      <c r="D66" s="486"/>
      <c r="E66" s="487"/>
      <c r="F66" s="487"/>
      <c r="G66" s="486"/>
      <c r="H66" s="488"/>
    </row>
    <row r="67" spans="1:12">
      <c r="A67" s="489" t="s">
        <v>210</v>
      </c>
      <c r="B67" s="490"/>
      <c r="C67" s="490"/>
      <c r="D67" s="491" t="s">
        <v>17</v>
      </c>
      <c r="E67" s="91"/>
      <c r="F67" s="91"/>
      <c r="G67" s="194"/>
      <c r="H67" s="194"/>
    </row>
    <row r="68" spans="1:12">
      <c r="A68" s="72"/>
      <c r="B68" s="2"/>
      <c r="C68" s="492"/>
      <c r="D68" s="493">
        <v>0</v>
      </c>
      <c r="E68" s="258"/>
      <c r="F68" s="194"/>
      <c r="G68" s="194"/>
      <c r="H68" s="194"/>
    </row>
    <row r="69" spans="1:12" ht="13.8" thickBot="1">
      <c r="A69" s="494" t="s">
        <v>211</v>
      </c>
      <c r="B69" s="495"/>
      <c r="C69" s="495"/>
      <c r="D69" s="496">
        <v>0</v>
      </c>
      <c r="E69" s="266"/>
      <c r="F69" s="194"/>
      <c r="G69" s="194"/>
      <c r="H69" s="194"/>
    </row>
    <row r="71" spans="1:12" ht="39" customHeight="1">
      <c r="A71" s="749" t="s">
        <v>125</v>
      </c>
      <c r="B71" s="749"/>
      <c r="C71" s="749"/>
      <c r="D71" s="749"/>
      <c r="E71" s="749"/>
      <c r="F71" s="749"/>
      <c r="G71" s="749"/>
      <c r="H71" s="749"/>
    </row>
    <row r="72" spans="1:12" ht="25.5" customHeight="1">
      <c r="A72" s="750" t="s">
        <v>127</v>
      </c>
      <c r="B72" s="750"/>
      <c r="C72" s="750"/>
      <c r="D72" s="750"/>
      <c r="E72" s="750"/>
      <c r="F72" s="750"/>
      <c r="G72" s="750"/>
      <c r="H72" s="750"/>
    </row>
    <row r="73" spans="1:12">
      <c r="A73" s="735" t="s">
        <v>212</v>
      </c>
      <c r="B73" s="735"/>
      <c r="C73" s="735"/>
      <c r="D73" s="735"/>
      <c r="E73" s="735"/>
      <c r="F73" s="735"/>
      <c r="G73" s="735"/>
      <c r="H73" s="735"/>
    </row>
    <row r="74" spans="1:12" ht="27.75" customHeight="1">
      <c r="A74" s="735" t="s">
        <v>213</v>
      </c>
      <c r="B74" s="735"/>
      <c r="C74" s="735"/>
      <c r="D74" s="735"/>
      <c r="E74" s="735"/>
      <c r="F74" s="735"/>
      <c r="G74" s="735"/>
      <c r="H74" s="735"/>
    </row>
    <row r="75" spans="1:12" s="12" customFormat="1" ht="12.6" customHeight="1">
      <c r="A75" s="735" t="s">
        <v>214</v>
      </c>
      <c r="B75" s="735"/>
      <c r="C75" s="735"/>
      <c r="D75" s="735"/>
      <c r="E75" s="735"/>
      <c r="F75" s="735"/>
      <c r="G75" s="735"/>
      <c r="H75" s="735"/>
    </row>
    <row r="76" spans="1:12" ht="35.1" customHeight="1">
      <c r="A76" s="703" t="s">
        <v>135</v>
      </c>
      <c r="B76" s="703"/>
      <c r="C76" s="703"/>
      <c r="D76" s="703"/>
      <c r="E76" s="703"/>
      <c r="F76" s="703"/>
      <c r="G76" s="703"/>
      <c r="H76" s="703"/>
    </row>
    <row r="77" spans="1:12">
      <c r="A77" s="703"/>
      <c r="B77" s="703"/>
      <c r="C77" s="703"/>
      <c r="D77" s="703"/>
      <c r="E77" s="703"/>
      <c r="F77" s="703"/>
      <c r="G77" s="703"/>
      <c r="H77" s="12"/>
      <c r="I77" s="12"/>
      <c r="J77" s="442"/>
    </row>
    <row r="79" spans="1:12">
      <c r="A79" s="703"/>
      <c r="B79" s="703"/>
      <c r="C79" s="703"/>
      <c r="D79" s="703"/>
      <c r="E79" s="703"/>
      <c r="F79" s="703"/>
      <c r="G79" s="703"/>
      <c r="H79" s="703"/>
      <c r="I79" s="703"/>
      <c r="J79" s="703"/>
      <c r="K79" s="703"/>
      <c r="L79" s="703"/>
    </row>
    <row r="80" spans="1:12">
      <c r="A80" s="744"/>
      <c r="B80" s="744"/>
      <c r="C80" s="744"/>
      <c r="D80" s="744"/>
      <c r="E80" s="744"/>
      <c r="F80" s="744"/>
      <c r="G80" s="744"/>
      <c r="H80" s="744"/>
      <c r="I80" s="744"/>
      <c r="J80" s="744"/>
      <c r="K80" s="744"/>
      <c r="L80" s="744"/>
    </row>
    <row r="81" spans="1:12">
      <c r="A81" s="744"/>
      <c r="B81" s="744"/>
      <c r="C81" s="744"/>
      <c r="D81" s="744"/>
      <c r="E81" s="744"/>
      <c r="F81" s="744"/>
      <c r="G81" s="744"/>
      <c r="H81" s="744"/>
      <c r="I81" s="744"/>
      <c r="J81" s="744"/>
      <c r="K81" s="744"/>
      <c r="L81" s="744"/>
    </row>
    <row r="82" spans="1:12">
      <c r="A82" s="743"/>
      <c r="B82" s="709"/>
      <c r="C82" s="709"/>
      <c r="D82" s="709"/>
      <c r="E82" s="709"/>
      <c r="F82" s="709"/>
      <c r="G82" s="709"/>
      <c r="H82" s="709"/>
      <c r="I82" s="709"/>
      <c r="J82" s="671"/>
      <c r="K82" s="671"/>
      <c r="L82" s="671"/>
    </row>
    <row r="83" spans="1:12">
      <c r="A83" s="742"/>
      <c r="B83" s="742"/>
      <c r="C83" s="742"/>
      <c r="D83" s="742"/>
      <c r="E83" s="659"/>
      <c r="F83" s="659"/>
      <c r="G83" s="659"/>
      <c r="H83" s="659"/>
      <c r="I83" s="659"/>
      <c r="J83" s="659"/>
      <c r="K83" s="659"/>
      <c r="L83" s="659"/>
    </row>
    <row r="88" spans="1:12">
      <c r="A88" s="12"/>
      <c r="B88" s="12"/>
      <c r="C88" s="12"/>
      <c r="D88" s="441"/>
      <c r="E88" s="12"/>
      <c r="F88" s="12"/>
      <c r="G88" s="12"/>
      <c r="H88" s="12"/>
    </row>
    <row r="97" spans="1:8">
      <c r="A97" s="660"/>
      <c r="B97" s="660"/>
      <c r="C97" s="12"/>
      <c r="D97" s="442"/>
      <c r="E97" s="12"/>
      <c r="F97" s="12"/>
      <c r="G97" s="12"/>
      <c r="H97" s="12"/>
    </row>
  </sheetData>
  <mergeCells count="16">
    <mergeCell ref="A76:H76"/>
    <mergeCell ref="A83:D83"/>
    <mergeCell ref="A82:I82"/>
    <mergeCell ref="A80:L81"/>
    <mergeCell ref="A1:H1"/>
    <mergeCell ref="A2:H2"/>
    <mergeCell ref="A3:H3"/>
    <mergeCell ref="A77:G77"/>
    <mergeCell ref="A79:L79"/>
    <mergeCell ref="C5:H5"/>
    <mergeCell ref="C6:H6"/>
    <mergeCell ref="A74:H74"/>
    <mergeCell ref="A71:H71"/>
    <mergeCell ref="A72:H72"/>
    <mergeCell ref="A73:H73"/>
    <mergeCell ref="A75:H75"/>
  </mergeCells>
  <printOptions horizontalCentered="1" verticalCentered="1"/>
  <pageMargins left="0.25" right="0.25" top="0.5" bottom="0.5" header="0.5" footer="0.5"/>
  <pageSetup paperSize="5"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N92"/>
  <sheetViews>
    <sheetView workbookViewId="0">
      <selection sqref="A1:H1"/>
    </sheetView>
  </sheetViews>
  <sheetFormatPr defaultColWidth="8.5546875" defaultRowHeight="13.2"/>
  <cols>
    <col min="1" max="1" width="41.5546875" customWidth="1"/>
    <col min="2" max="2" width="6.5546875" customWidth="1"/>
    <col min="3" max="5" width="8.5546875" customWidth="1"/>
    <col min="6" max="7" width="9.5546875" customWidth="1"/>
    <col min="8" max="8" width="13.33203125" customWidth="1"/>
  </cols>
  <sheetData>
    <row r="1" spans="1:14" ht="15.6">
      <c r="A1" s="745" t="s">
        <v>215</v>
      </c>
      <c r="B1" s="745"/>
      <c r="C1" s="745"/>
      <c r="D1" s="745"/>
      <c r="E1" s="745"/>
      <c r="F1" s="745"/>
      <c r="G1" s="745"/>
      <c r="H1" s="745"/>
    </row>
    <row r="2" spans="1:14" ht="15.6" customHeight="1">
      <c r="A2" s="694" t="s">
        <v>19</v>
      </c>
      <c r="B2" s="694"/>
      <c r="C2" s="694"/>
      <c r="D2" s="694"/>
      <c r="E2" s="694"/>
      <c r="F2" s="694"/>
      <c r="G2" s="694"/>
      <c r="H2" s="694"/>
    </row>
    <row r="3" spans="1:14" ht="15.6" customHeight="1">
      <c r="A3" s="696" t="s">
        <v>20</v>
      </c>
      <c r="B3" s="696"/>
      <c r="C3" s="696"/>
      <c r="D3" s="696"/>
      <c r="E3" s="696"/>
      <c r="F3" s="696"/>
      <c r="G3" s="696"/>
      <c r="H3" s="696"/>
    </row>
    <row r="4" spans="1:14" ht="27" customHeight="1" thickBot="1">
      <c r="A4" s="642"/>
      <c r="B4" s="642"/>
      <c r="C4" s="642"/>
      <c r="D4" s="642"/>
      <c r="E4" s="642"/>
      <c r="F4" s="642"/>
      <c r="G4" s="642"/>
      <c r="H4" s="642"/>
      <c r="I4" s="642"/>
      <c r="J4" s="642"/>
      <c r="K4" s="642"/>
      <c r="L4" s="570"/>
      <c r="M4" s="570"/>
      <c r="N4" s="570"/>
    </row>
    <row r="5" spans="1:14" ht="16.2" thickBot="1">
      <c r="A5" s="673"/>
      <c r="B5" s="727" t="s">
        <v>216</v>
      </c>
      <c r="C5" s="728"/>
      <c r="D5" s="728"/>
      <c r="E5" s="728"/>
      <c r="F5" s="728"/>
      <c r="G5" s="728"/>
      <c r="H5" s="729"/>
    </row>
    <row r="6" spans="1:14">
      <c r="A6" s="154"/>
      <c r="B6" s="154"/>
      <c r="C6" s="751" t="s">
        <v>39</v>
      </c>
      <c r="D6" s="752"/>
      <c r="E6" s="752"/>
      <c r="F6" s="752"/>
      <c r="G6" s="752"/>
      <c r="H6" s="753"/>
    </row>
    <row r="7" spans="1:14" ht="26.4">
      <c r="A7" s="148" t="s">
        <v>40</v>
      </c>
      <c r="B7" s="153" t="s">
        <v>41</v>
      </c>
      <c r="C7" s="518" t="s">
        <v>42</v>
      </c>
      <c r="D7" s="519" t="s">
        <v>188</v>
      </c>
      <c r="E7" s="519" t="s">
        <v>189</v>
      </c>
      <c r="F7" s="519" t="s">
        <v>190</v>
      </c>
      <c r="G7" s="519" t="s">
        <v>51</v>
      </c>
      <c r="H7" s="521" t="s">
        <v>47</v>
      </c>
    </row>
    <row r="8" spans="1:14">
      <c r="A8" s="147" t="s">
        <v>52</v>
      </c>
      <c r="B8" s="152"/>
      <c r="C8" s="71"/>
      <c r="D8" s="1"/>
      <c r="E8" s="1"/>
      <c r="F8" s="1"/>
      <c r="G8" s="1"/>
      <c r="H8" s="67"/>
    </row>
    <row r="9" spans="1:14">
      <c r="A9" s="149" t="s">
        <v>58</v>
      </c>
      <c r="B9" s="151" t="s">
        <v>59</v>
      </c>
      <c r="C9" s="159"/>
      <c r="D9" s="85"/>
      <c r="E9" s="85"/>
      <c r="F9" s="85"/>
      <c r="G9" s="84"/>
      <c r="H9" s="443">
        <f>IF($G$74=0,0,G9/$G$74)</f>
        <v>0</v>
      </c>
    </row>
    <row r="10" spans="1:14">
      <c r="A10" s="149" t="s">
        <v>60</v>
      </c>
      <c r="B10" s="151" t="s">
        <v>59</v>
      </c>
      <c r="C10" s="159"/>
      <c r="D10" s="85"/>
      <c r="E10" s="85"/>
      <c r="F10" s="85"/>
      <c r="G10" s="84"/>
      <c r="H10" s="443">
        <f>IF($G$74=0,0,G10/$G$74)</f>
        <v>0</v>
      </c>
    </row>
    <row r="11" spans="1:14">
      <c r="A11" s="151" t="s">
        <v>217</v>
      </c>
      <c r="B11" s="151" t="s">
        <v>59</v>
      </c>
      <c r="C11" s="159"/>
      <c r="D11" s="85"/>
      <c r="E11" s="85"/>
      <c r="F11" s="85"/>
      <c r="G11" s="84"/>
      <c r="H11" s="443">
        <f>IF($G$74=0,0,G11/$G$74)</f>
        <v>0</v>
      </c>
    </row>
    <row r="12" spans="1:14">
      <c r="A12" s="151"/>
      <c r="B12" s="151"/>
      <c r="C12" s="159"/>
      <c r="D12" s="85"/>
      <c r="E12" s="85"/>
      <c r="F12" s="85"/>
      <c r="G12" s="84"/>
      <c r="H12" s="443"/>
    </row>
    <row r="13" spans="1:14">
      <c r="A13" s="146" t="s">
        <v>62</v>
      </c>
      <c r="B13" s="155"/>
      <c r="C13" s="444"/>
      <c r="D13" s="445"/>
      <c r="E13" s="445"/>
      <c r="F13" s="445"/>
      <c r="G13" s="445"/>
      <c r="H13" s="67"/>
    </row>
    <row r="14" spans="1:14">
      <c r="A14" s="149" t="s">
        <v>63</v>
      </c>
      <c r="B14" s="151" t="s">
        <v>64</v>
      </c>
      <c r="C14" s="158"/>
      <c r="D14" s="83"/>
      <c r="E14" s="83"/>
      <c r="F14" s="83"/>
      <c r="G14" s="84"/>
      <c r="H14" s="443">
        <f t="shared" ref="H14:H23" si="0">IF($G$74=0,0,G14/$G$74)</f>
        <v>0</v>
      </c>
    </row>
    <row r="15" spans="1:14">
      <c r="A15" s="149" t="s">
        <v>65</v>
      </c>
      <c r="B15" s="151" t="s">
        <v>64</v>
      </c>
      <c r="C15" s="158"/>
      <c r="D15" s="83"/>
      <c r="E15" s="83"/>
      <c r="F15" s="83"/>
      <c r="G15" s="84"/>
      <c r="H15" s="443">
        <f t="shared" si="0"/>
        <v>0</v>
      </c>
    </row>
    <row r="16" spans="1:14">
      <c r="A16" s="151" t="s">
        <v>66</v>
      </c>
      <c r="B16" s="151" t="s">
        <v>64</v>
      </c>
      <c r="C16" s="214"/>
      <c r="D16" s="215"/>
      <c r="E16" s="215"/>
      <c r="F16" s="215"/>
      <c r="G16" s="140"/>
      <c r="H16" s="443">
        <f t="shared" si="0"/>
        <v>0</v>
      </c>
    </row>
    <row r="17" spans="1:8">
      <c r="A17" s="151" t="s">
        <v>67</v>
      </c>
      <c r="B17" s="151" t="s">
        <v>64</v>
      </c>
      <c r="C17" s="214"/>
      <c r="D17" s="215"/>
      <c r="E17" s="215"/>
      <c r="F17" s="215"/>
      <c r="G17" s="140"/>
      <c r="H17" s="443">
        <f t="shared" si="0"/>
        <v>0</v>
      </c>
    </row>
    <row r="18" spans="1:8">
      <c r="A18" s="151" t="s">
        <v>68</v>
      </c>
      <c r="B18" s="151" t="s">
        <v>59</v>
      </c>
      <c r="C18" s="214"/>
      <c r="D18" s="215"/>
      <c r="E18" s="215"/>
      <c r="F18" s="215"/>
      <c r="G18" s="140"/>
      <c r="H18" s="443">
        <f t="shared" si="0"/>
        <v>0</v>
      </c>
    </row>
    <row r="19" spans="1:8">
      <c r="A19" s="151" t="s">
        <v>69</v>
      </c>
      <c r="B19" s="151" t="s">
        <v>59</v>
      </c>
      <c r="C19" s="214"/>
      <c r="D19" s="215"/>
      <c r="E19" s="215"/>
      <c r="F19" s="215"/>
      <c r="G19" s="140"/>
      <c r="H19" s="443">
        <f t="shared" si="0"/>
        <v>0</v>
      </c>
    </row>
    <row r="20" spans="1:8">
      <c r="A20" s="151" t="s">
        <v>193</v>
      </c>
      <c r="B20" s="151" t="s">
        <v>59</v>
      </c>
      <c r="C20" s="435"/>
      <c r="D20" s="436"/>
      <c r="E20" s="436"/>
      <c r="F20" s="436"/>
      <c r="G20" s="436"/>
      <c r="H20" s="443">
        <f t="shared" si="0"/>
        <v>0</v>
      </c>
    </row>
    <row r="21" spans="1:8">
      <c r="A21" s="151" t="s">
        <v>194</v>
      </c>
      <c r="B21" s="151" t="s">
        <v>59</v>
      </c>
      <c r="C21" s="216"/>
      <c r="D21" s="217"/>
      <c r="E21" s="217"/>
      <c r="F21" s="217"/>
      <c r="G21" s="140"/>
      <c r="H21" s="443">
        <f t="shared" si="0"/>
        <v>0</v>
      </c>
    </row>
    <row r="22" spans="1:8">
      <c r="A22" s="151" t="s">
        <v>195</v>
      </c>
      <c r="B22" s="151" t="s">
        <v>59</v>
      </c>
      <c r="C22" s="435"/>
      <c r="D22" s="436"/>
      <c r="E22" s="436"/>
      <c r="F22" s="436"/>
      <c r="G22" s="436"/>
      <c r="H22" s="443">
        <f t="shared" si="0"/>
        <v>0</v>
      </c>
    </row>
    <row r="23" spans="1:8">
      <c r="A23" s="151" t="s">
        <v>196</v>
      </c>
      <c r="B23" s="151" t="s">
        <v>59</v>
      </c>
      <c r="C23" s="220"/>
      <c r="D23" s="221"/>
      <c r="E23" s="221"/>
      <c r="F23" s="221"/>
      <c r="G23" s="140"/>
      <c r="H23" s="443">
        <f t="shared" si="0"/>
        <v>0</v>
      </c>
    </row>
    <row r="24" spans="1:8">
      <c r="A24" s="151"/>
      <c r="B24" s="151"/>
      <c r="C24" s="220"/>
      <c r="D24" s="221"/>
      <c r="E24" s="221"/>
      <c r="F24" s="221"/>
      <c r="G24" s="140"/>
      <c r="H24" s="432"/>
    </row>
    <row r="25" spans="1:8">
      <c r="A25" s="146" t="s">
        <v>74</v>
      </c>
      <c r="B25" s="212"/>
      <c r="C25" s="433"/>
      <c r="D25" s="434"/>
      <c r="E25" s="434"/>
      <c r="F25" s="434"/>
      <c r="G25" s="434"/>
      <c r="H25" s="213"/>
    </row>
    <row r="26" spans="1:8" s="11" customFormat="1">
      <c r="A26" s="151" t="s">
        <v>75</v>
      </c>
      <c r="B26" s="151" t="s">
        <v>64</v>
      </c>
      <c r="C26" s="222"/>
      <c r="D26" s="223"/>
      <c r="E26" s="223"/>
      <c r="F26" s="223"/>
      <c r="G26" s="140"/>
      <c r="H26" s="443">
        <f>IF($G$74=0,0,G26/$G$74)</f>
        <v>0</v>
      </c>
    </row>
    <row r="27" spans="1:8">
      <c r="A27" s="151" t="s">
        <v>76</v>
      </c>
      <c r="B27" s="151" t="s">
        <v>64</v>
      </c>
      <c r="C27" s="222"/>
      <c r="D27" s="223"/>
      <c r="E27" s="223"/>
      <c r="F27" s="223"/>
      <c r="G27" s="140"/>
      <c r="H27" s="443">
        <f>IF($G$74=0,0,G27/$G$74)</f>
        <v>0</v>
      </c>
    </row>
    <row r="28" spans="1:8">
      <c r="A28" s="150" t="s">
        <v>77</v>
      </c>
      <c r="B28" s="150" t="s">
        <v>64</v>
      </c>
      <c r="C28" s="222"/>
      <c r="D28" s="223"/>
      <c r="E28" s="223"/>
      <c r="F28" s="223"/>
      <c r="G28" s="140"/>
      <c r="H28" s="443">
        <f>IF($G$74=0,0,G28/$G$74)</f>
        <v>0</v>
      </c>
    </row>
    <row r="29" spans="1:8">
      <c r="A29" s="150"/>
      <c r="B29" s="150"/>
      <c r="C29" s="222"/>
      <c r="D29" s="223"/>
      <c r="E29" s="223"/>
      <c r="F29" s="223"/>
      <c r="G29" s="140"/>
      <c r="H29" s="432"/>
    </row>
    <row r="30" spans="1:8">
      <c r="A30" s="146" t="s">
        <v>78</v>
      </c>
      <c r="B30" s="212"/>
      <c r="C30" s="433"/>
      <c r="D30" s="434"/>
      <c r="E30" s="434"/>
      <c r="F30" s="434"/>
      <c r="G30" s="434"/>
      <c r="H30" s="213"/>
    </row>
    <row r="31" spans="1:8">
      <c r="A31" s="151" t="s">
        <v>79</v>
      </c>
      <c r="B31" s="151" t="s">
        <v>59</v>
      </c>
      <c r="C31" s="222"/>
      <c r="D31" s="223"/>
      <c r="E31" s="223"/>
      <c r="F31" s="223"/>
      <c r="G31" s="140"/>
      <c r="H31" s="443">
        <f t="shared" ref="H31:H42" si="1">IF($G$74=0,0,G31/$G$74)</f>
        <v>0</v>
      </c>
    </row>
    <row r="32" spans="1:8">
      <c r="A32" s="151" t="s">
        <v>197</v>
      </c>
      <c r="B32" s="151" t="s">
        <v>59</v>
      </c>
      <c r="C32" s="222"/>
      <c r="D32" s="223"/>
      <c r="E32" s="223"/>
      <c r="F32" s="223"/>
      <c r="G32" s="140"/>
      <c r="H32" s="443">
        <f t="shared" si="1"/>
        <v>0</v>
      </c>
    </row>
    <row r="33" spans="1:8">
      <c r="A33" s="151" t="s">
        <v>81</v>
      </c>
      <c r="B33" s="151" t="s">
        <v>59</v>
      </c>
      <c r="C33" s="222"/>
      <c r="D33" s="223"/>
      <c r="E33" s="223"/>
      <c r="F33" s="223"/>
      <c r="G33" s="140"/>
      <c r="H33" s="443">
        <f t="shared" si="1"/>
        <v>0</v>
      </c>
    </row>
    <row r="34" spans="1:8">
      <c r="A34" s="151" t="s">
        <v>82</v>
      </c>
      <c r="B34" s="151" t="s">
        <v>59</v>
      </c>
      <c r="C34" s="222"/>
      <c r="D34" s="223"/>
      <c r="E34" s="223"/>
      <c r="F34" s="223"/>
      <c r="G34" s="140"/>
      <c r="H34" s="443">
        <f t="shared" si="1"/>
        <v>0</v>
      </c>
    </row>
    <row r="35" spans="1:8">
      <c r="A35" s="151" t="s">
        <v>83</v>
      </c>
      <c r="B35" s="151" t="s">
        <v>59</v>
      </c>
      <c r="C35" s="435"/>
      <c r="D35" s="436"/>
      <c r="E35" s="436"/>
      <c r="F35" s="436"/>
      <c r="G35" s="446"/>
      <c r="H35" s="443">
        <f t="shared" si="1"/>
        <v>0</v>
      </c>
    </row>
    <row r="36" spans="1:8">
      <c r="A36" s="151" t="s">
        <v>84</v>
      </c>
      <c r="B36" s="151" t="s">
        <v>59</v>
      </c>
      <c r="C36" s="224"/>
      <c r="D36" s="225"/>
      <c r="E36" s="225"/>
      <c r="F36" s="225"/>
      <c r="G36" s="140"/>
      <c r="H36" s="443">
        <f t="shared" si="1"/>
        <v>0</v>
      </c>
    </row>
    <row r="37" spans="1:8">
      <c r="A37" s="151" t="s">
        <v>85</v>
      </c>
      <c r="B37" s="151" t="s">
        <v>59</v>
      </c>
      <c r="C37" s="224"/>
      <c r="D37" s="225"/>
      <c r="E37" s="225"/>
      <c r="F37" s="225"/>
      <c r="G37" s="140"/>
      <c r="H37" s="443">
        <f t="shared" si="1"/>
        <v>0</v>
      </c>
    </row>
    <row r="38" spans="1:8">
      <c r="A38" s="151" t="s">
        <v>198</v>
      </c>
      <c r="B38" s="151" t="s">
        <v>64</v>
      </c>
      <c r="C38" s="435"/>
      <c r="D38" s="436"/>
      <c r="E38" s="436"/>
      <c r="F38" s="436"/>
      <c r="G38" s="436"/>
      <c r="H38" s="443">
        <f t="shared" si="1"/>
        <v>0</v>
      </c>
    </row>
    <row r="39" spans="1:8">
      <c r="A39" s="151" t="s">
        <v>199</v>
      </c>
      <c r="B39" s="151" t="s">
        <v>64</v>
      </c>
      <c r="C39" s="226"/>
      <c r="D39" s="227"/>
      <c r="E39" s="227"/>
      <c r="F39" s="227"/>
      <c r="G39" s="140"/>
      <c r="H39" s="443">
        <f t="shared" si="1"/>
        <v>0</v>
      </c>
    </row>
    <row r="40" spans="1:8">
      <c r="A40" s="151" t="s">
        <v>200</v>
      </c>
      <c r="B40" s="151" t="s">
        <v>64</v>
      </c>
      <c r="C40" s="226"/>
      <c r="D40" s="227"/>
      <c r="E40" s="227"/>
      <c r="F40" s="227"/>
      <c r="G40" s="140"/>
      <c r="H40" s="443">
        <f t="shared" si="1"/>
        <v>0</v>
      </c>
    </row>
    <row r="41" spans="1:8">
      <c r="A41" s="151" t="s">
        <v>201</v>
      </c>
      <c r="B41" s="151" t="s">
        <v>64</v>
      </c>
      <c r="C41" s="226"/>
      <c r="D41" s="227"/>
      <c r="E41" s="227"/>
      <c r="F41" s="227"/>
      <c r="G41" s="140"/>
      <c r="H41" s="443">
        <f t="shared" si="1"/>
        <v>0</v>
      </c>
    </row>
    <row r="42" spans="1:8">
      <c r="A42" s="151" t="s">
        <v>202</v>
      </c>
      <c r="B42" s="151" t="s">
        <v>64</v>
      </c>
      <c r="C42" s="226"/>
      <c r="D42" s="227"/>
      <c r="E42" s="227"/>
      <c r="F42" s="227"/>
      <c r="G42" s="140"/>
      <c r="H42" s="443">
        <f t="shared" si="1"/>
        <v>0</v>
      </c>
    </row>
    <row r="43" spans="1:8">
      <c r="A43" s="151"/>
      <c r="B43" s="151"/>
      <c r="C43" s="226"/>
      <c r="D43" s="227"/>
      <c r="E43" s="227"/>
      <c r="F43" s="227"/>
      <c r="G43" s="140"/>
      <c r="H43" s="432"/>
    </row>
    <row r="44" spans="1:8">
      <c r="A44" s="146" t="s">
        <v>91</v>
      </c>
      <c r="B44" s="212"/>
      <c r="C44" s="433"/>
      <c r="D44" s="434"/>
      <c r="E44" s="434"/>
      <c r="F44" s="434"/>
      <c r="G44" s="434"/>
      <c r="H44" s="213"/>
    </row>
    <row r="45" spans="1:8">
      <c r="A45" s="151" t="s">
        <v>203</v>
      </c>
      <c r="B45" s="151" t="s">
        <v>64</v>
      </c>
      <c r="C45" s="226"/>
      <c r="D45" s="227"/>
      <c r="E45" s="227"/>
      <c r="F45" s="227"/>
      <c r="G45" s="140"/>
      <c r="H45" s="443">
        <f>IF($G$74=0,0,G45/$G$74)</f>
        <v>0</v>
      </c>
    </row>
    <row r="46" spans="1:8">
      <c r="A46" s="151" t="s">
        <v>93</v>
      </c>
      <c r="B46" s="151" t="s">
        <v>64</v>
      </c>
      <c r="C46" s="435"/>
      <c r="D46" s="436"/>
      <c r="E46" s="436"/>
      <c r="F46" s="436"/>
      <c r="G46" s="436"/>
      <c r="H46" s="443">
        <f>IF($G$74=0,0,G46/$G$74)</f>
        <v>0</v>
      </c>
    </row>
    <row r="47" spans="1:8">
      <c r="A47" s="151"/>
      <c r="B47" s="151"/>
      <c r="C47" s="435"/>
      <c r="D47" s="436"/>
      <c r="E47" s="436"/>
      <c r="F47" s="436"/>
      <c r="G47" s="436"/>
      <c r="H47" s="68"/>
    </row>
    <row r="48" spans="1:8">
      <c r="A48" s="146" t="s">
        <v>94</v>
      </c>
      <c r="B48" s="212"/>
      <c r="C48" s="433"/>
      <c r="D48" s="434"/>
      <c r="E48" s="434"/>
      <c r="F48" s="434"/>
      <c r="G48" s="434"/>
      <c r="H48" s="213"/>
    </row>
    <row r="49" spans="1:8">
      <c r="A49" s="151" t="s">
        <v>95</v>
      </c>
      <c r="B49" s="151" t="s">
        <v>59</v>
      </c>
      <c r="C49" s="228"/>
      <c r="D49" s="229"/>
      <c r="E49" s="229"/>
      <c r="F49" s="229"/>
      <c r="G49" s="140"/>
      <c r="H49" s="443">
        <f t="shared" ref="H49:H57" si="2">IF($G$74=0,0,G49/$G$74)</f>
        <v>0</v>
      </c>
    </row>
    <row r="50" spans="1:8">
      <c r="A50" s="151" t="s">
        <v>96</v>
      </c>
      <c r="B50" s="151" t="s">
        <v>59</v>
      </c>
      <c r="C50" s="228"/>
      <c r="D50" s="229"/>
      <c r="E50" s="229"/>
      <c r="F50" s="229"/>
      <c r="G50" s="140"/>
      <c r="H50" s="443">
        <f t="shared" si="2"/>
        <v>0</v>
      </c>
    </row>
    <row r="51" spans="1:8">
      <c r="A51" s="151" t="s">
        <v>97</v>
      </c>
      <c r="B51" s="151" t="s">
        <v>59</v>
      </c>
      <c r="C51" s="228"/>
      <c r="D51" s="229"/>
      <c r="E51" s="229"/>
      <c r="F51" s="229"/>
      <c r="G51" s="140"/>
      <c r="H51" s="443">
        <f t="shared" si="2"/>
        <v>0</v>
      </c>
    </row>
    <row r="52" spans="1:8">
      <c r="A52" s="151" t="s">
        <v>98</v>
      </c>
      <c r="B52" s="151" t="s">
        <v>59</v>
      </c>
      <c r="C52" s="228"/>
      <c r="D52" s="229"/>
      <c r="E52" s="229"/>
      <c r="F52" s="229"/>
      <c r="G52" s="140"/>
      <c r="H52" s="443">
        <f t="shared" si="2"/>
        <v>0</v>
      </c>
    </row>
    <row r="53" spans="1:8">
      <c r="A53" s="151" t="s">
        <v>99</v>
      </c>
      <c r="B53" s="151" t="s">
        <v>59</v>
      </c>
      <c r="C53" s="228"/>
      <c r="D53" s="229"/>
      <c r="E53" s="229"/>
      <c r="F53" s="229"/>
      <c r="G53" s="140"/>
      <c r="H53" s="443">
        <f t="shared" si="2"/>
        <v>0</v>
      </c>
    </row>
    <row r="54" spans="1:8">
      <c r="A54" s="151" t="s">
        <v>204</v>
      </c>
      <c r="B54" s="151" t="s">
        <v>59</v>
      </c>
      <c r="C54" s="228"/>
      <c r="D54" s="229"/>
      <c r="E54" s="229"/>
      <c r="F54" s="229"/>
      <c r="G54" s="140"/>
      <c r="H54" s="443">
        <f t="shared" si="2"/>
        <v>0</v>
      </c>
    </row>
    <row r="55" spans="1:8">
      <c r="A55" s="151" t="s">
        <v>205</v>
      </c>
      <c r="B55" s="151" t="s">
        <v>59</v>
      </c>
      <c r="C55" s="228"/>
      <c r="D55" s="229"/>
      <c r="E55" s="229"/>
      <c r="F55" s="229"/>
      <c r="G55" s="140"/>
      <c r="H55" s="443">
        <f t="shared" si="2"/>
        <v>0</v>
      </c>
    </row>
    <row r="56" spans="1:8">
      <c r="A56" s="151" t="s">
        <v>206</v>
      </c>
      <c r="B56" s="151" t="s">
        <v>59</v>
      </c>
      <c r="C56" s="228"/>
      <c r="D56" s="229"/>
      <c r="E56" s="229"/>
      <c r="F56" s="229"/>
      <c r="G56" s="140"/>
      <c r="H56" s="443">
        <f t="shared" si="2"/>
        <v>0</v>
      </c>
    </row>
    <row r="57" spans="1:8">
      <c r="A57" s="151" t="s">
        <v>207</v>
      </c>
      <c r="B57" s="151" t="s">
        <v>59</v>
      </c>
      <c r="C57" s="228"/>
      <c r="D57" s="229"/>
      <c r="E57" s="229"/>
      <c r="F57" s="229"/>
      <c r="G57" s="140"/>
      <c r="H57" s="443">
        <f t="shared" si="2"/>
        <v>0</v>
      </c>
    </row>
    <row r="58" spans="1:8">
      <c r="A58" s="151"/>
      <c r="B58" s="151"/>
      <c r="C58" s="228"/>
      <c r="D58" s="229"/>
      <c r="E58" s="229"/>
      <c r="F58" s="229"/>
      <c r="G58" s="140"/>
      <c r="H58" s="432"/>
    </row>
    <row r="59" spans="1:8">
      <c r="A59" s="146" t="s">
        <v>104</v>
      </c>
      <c r="B59" s="212"/>
      <c r="C59" s="433"/>
      <c r="D59" s="434"/>
      <c r="E59" s="434"/>
      <c r="F59" s="434"/>
      <c r="G59" s="434"/>
      <c r="H59" s="213"/>
    </row>
    <row r="60" spans="1:8">
      <c r="A60" s="151" t="s">
        <v>105</v>
      </c>
      <c r="B60" s="151" t="s">
        <v>59</v>
      </c>
      <c r="C60" s="435"/>
      <c r="D60" s="436"/>
      <c r="E60" s="436"/>
      <c r="F60" s="436"/>
      <c r="G60" s="436"/>
      <c r="H60" s="443">
        <f>IF($G$74=0,0,G60/$G$74)</f>
        <v>0</v>
      </c>
    </row>
    <row r="61" spans="1:8">
      <c r="A61" s="151" t="s">
        <v>106</v>
      </c>
      <c r="B61" s="151" t="s">
        <v>59</v>
      </c>
      <c r="C61" s="435"/>
      <c r="D61" s="436"/>
      <c r="E61" s="436"/>
      <c r="F61" s="436"/>
      <c r="G61" s="436"/>
      <c r="H61" s="443">
        <f>IF($G$74=0,0,G61/$G$74)</f>
        <v>0</v>
      </c>
    </row>
    <row r="62" spans="1:8">
      <c r="A62" s="151" t="s">
        <v>208</v>
      </c>
      <c r="B62" s="151" t="s">
        <v>59</v>
      </c>
      <c r="C62" s="435"/>
      <c r="D62" s="436"/>
      <c r="E62" s="436"/>
      <c r="F62" s="436"/>
      <c r="G62" s="436"/>
      <c r="H62" s="443">
        <f>IF($G$74=0,0,G62/$G$74)</f>
        <v>0</v>
      </c>
    </row>
    <row r="63" spans="1:8">
      <c r="A63" s="151"/>
      <c r="B63" s="151"/>
      <c r="C63" s="435"/>
      <c r="D63" s="436"/>
      <c r="E63" s="436"/>
      <c r="F63" s="436"/>
      <c r="G63" s="436"/>
      <c r="H63" s="432"/>
    </row>
    <row r="64" spans="1:8">
      <c r="A64" s="146" t="s">
        <v>218</v>
      </c>
      <c r="B64" s="212"/>
      <c r="C64" s="433"/>
      <c r="D64" s="434"/>
      <c r="E64" s="434"/>
      <c r="F64" s="434"/>
      <c r="G64" s="434"/>
      <c r="H64" s="213"/>
    </row>
    <row r="65" spans="1:8">
      <c r="A65" s="180" t="s">
        <v>219</v>
      </c>
      <c r="B65" s="151" t="s">
        <v>64</v>
      </c>
      <c r="C65" s="435"/>
      <c r="D65" s="436"/>
      <c r="E65" s="436"/>
      <c r="F65" s="436"/>
      <c r="G65" s="436"/>
      <c r="H65" s="443">
        <f t="shared" ref="H65:H67" si="3">IF($G$74=0,0,G65/$G$74)</f>
        <v>0</v>
      </c>
    </row>
    <row r="66" spans="1:8">
      <c r="A66" s="181" t="s">
        <v>220</v>
      </c>
      <c r="B66" s="151" t="s">
        <v>64</v>
      </c>
      <c r="C66" s="435"/>
      <c r="D66" s="436"/>
      <c r="E66" s="436"/>
      <c r="F66" s="436"/>
      <c r="G66" s="436"/>
      <c r="H66" s="443">
        <f t="shared" si="3"/>
        <v>0</v>
      </c>
    </row>
    <row r="67" spans="1:8">
      <c r="A67" s="181" t="s">
        <v>221</v>
      </c>
      <c r="B67" s="151" t="s">
        <v>64</v>
      </c>
      <c r="C67" s="435"/>
      <c r="D67" s="436"/>
      <c r="E67" s="436"/>
      <c r="F67" s="436"/>
      <c r="G67" s="436"/>
      <c r="H67" s="443">
        <f t="shared" si="3"/>
        <v>0</v>
      </c>
    </row>
    <row r="68" spans="1:8">
      <c r="A68" s="146" t="s">
        <v>108</v>
      </c>
      <c r="B68" s="212"/>
      <c r="C68" s="433"/>
      <c r="D68" s="434"/>
      <c r="E68" s="434"/>
      <c r="F68" s="434"/>
      <c r="G68" s="434"/>
      <c r="H68" s="213"/>
    </row>
    <row r="69" spans="1:8">
      <c r="A69" s="151"/>
      <c r="B69" s="151"/>
      <c r="C69" s="435"/>
      <c r="D69" s="436"/>
      <c r="E69" s="436"/>
      <c r="F69" s="436"/>
      <c r="G69" s="436"/>
      <c r="H69" s="68"/>
    </row>
    <row r="70" spans="1:8">
      <c r="A70" s="146" t="s">
        <v>4</v>
      </c>
      <c r="B70" s="212"/>
      <c r="C70" s="433"/>
      <c r="D70" s="434"/>
      <c r="E70" s="434"/>
      <c r="F70" s="434"/>
      <c r="G70" s="434"/>
      <c r="H70" s="213"/>
    </row>
    <row r="71" spans="1:8">
      <c r="A71" s="151" t="s">
        <v>109</v>
      </c>
      <c r="B71" s="151" t="s">
        <v>64</v>
      </c>
      <c r="C71" s="230"/>
      <c r="D71" s="434"/>
      <c r="E71" s="434"/>
      <c r="F71" s="434"/>
      <c r="G71" s="140">
        <v>0</v>
      </c>
      <c r="H71" s="443">
        <f t="shared" ref="H71:H72" si="4">IF($G$74=0,0,G71/$G$74)</f>
        <v>0</v>
      </c>
    </row>
    <row r="72" spans="1:8">
      <c r="A72" s="151" t="s">
        <v>25</v>
      </c>
      <c r="B72" s="151" t="s">
        <v>64</v>
      </c>
      <c r="C72" s="72"/>
      <c r="D72" s="195"/>
      <c r="E72" s="434"/>
      <c r="F72" s="195"/>
      <c r="G72" s="140">
        <v>0</v>
      </c>
      <c r="H72" s="443">
        <f t="shared" si="4"/>
        <v>0</v>
      </c>
    </row>
    <row r="73" spans="1:8">
      <c r="A73" s="212"/>
      <c r="B73" s="212"/>
      <c r="C73" s="2"/>
      <c r="D73" s="436"/>
      <c r="E73" s="436"/>
      <c r="F73" s="436"/>
      <c r="G73" s="436"/>
      <c r="H73" s="195"/>
    </row>
    <row r="74" spans="1:8">
      <c r="A74" s="145" t="s">
        <v>110</v>
      </c>
      <c r="B74" s="151"/>
      <c r="C74" s="2"/>
      <c r="D74" s="436">
        <f>SUM(D9:D73)</f>
        <v>0</v>
      </c>
      <c r="E74" s="436">
        <f>SUM(E9:E73)</f>
        <v>0</v>
      </c>
      <c r="F74" s="436">
        <f>SUM(F9:F73)</f>
        <v>0</v>
      </c>
      <c r="G74" s="502">
        <f>SUM(G9:G73)</f>
        <v>0</v>
      </c>
      <c r="H74" s="432">
        <f>IF($G$74=0,0,G74/$G$74)</f>
        <v>0</v>
      </c>
    </row>
    <row r="75" spans="1:8">
      <c r="A75" s="232"/>
      <c r="B75" s="212"/>
      <c r="C75" s="195"/>
      <c r="D75" s="195"/>
      <c r="E75" s="195"/>
      <c r="F75" s="195"/>
      <c r="G75" s="434"/>
      <c r="H75" s="269"/>
    </row>
    <row r="76" spans="1:8" ht="13.8" thickBot="1">
      <c r="A76" s="144" t="s">
        <v>222</v>
      </c>
      <c r="B76" s="151"/>
      <c r="C76" s="265"/>
      <c r="D76" s="2"/>
      <c r="E76" s="2"/>
      <c r="F76" s="2"/>
      <c r="G76" s="2"/>
      <c r="H76" s="68"/>
    </row>
    <row r="77" spans="1:8" s="194" customFormat="1" ht="13.35" customHeight="1" thickBot="1">
      <c r="A77" s="197"/>
      <c r="B77" s="270"/>
      <c r="C77" s="270"/>
      <c r="D77" s="270"/>
      <c r="E77" s="270"/>
      <c r="F77" s="270"/>
      <c r="G77" s="270"/>
      <c r="H77" s="270"/>
    </row>
    <row r="78" spans="1:8" s="194" customFormat="1">
      <c r="A78" s="271" t="s">
        <v>223</v>
      </c>
      <c r="B78" s="273" t="s">
        <v>17</v>
      </c>
      <c r="C78" s="91"/>
      <c r="D78" s="12"/>
      <c r="E78" s="686"/>
      <c r="F78" s="686"/>
    </row>
    <row r="79" spans="1:8" s="194" customFormat="1">
      <c r="A79" s="267"/>
      <c r="B79" s="151"/>
      <c r="C79" s="12"/>
      <c r="D79" s="12"/>
      <c r="E79" s="258"/>
    </row>
    <row r="80" spans="1:8" s="194" customFormat="1">
      <c r="A80" s="268" t="s">
        <v>211</v>
      </c>
      <c r="B80" s="151">
        <v>0</v>
      </c>
      <c r="C80" s="688"/>
      <c r="D80" s="266"/>
      <c r="E80" s="266"/>
    </row>
    <row r="81" spans="1:8" s="194" customFormat="1" ht="13.8" thickBot="1">
      <c r="A81" s="272"/>
      <c r="B81" s="144"/>
      <c r="C81" s="441"/>
    </row>
    <row r="82" spans="1:8">
      <c r="A82" s="12"/>
      <c r="B82" s="12"/>
      <c r="C82" s="12"/>
      <c r="D82" s="12"/>
      <c r="E82" s="12"/>
      <c r="F82" s="12"/>
      <c r="G82" s="12"/>
      <c r="H82" s="12"/>
    </row>
    <row r="83" spans="1:8" ht="38.25" customHeight="1">
      <c r="A83" s="734" t="s">
        <v>125</v>
      </c>
      <c r="B83" s="734"/>
      <c r="C83" s="734"/>
      <c r="D83" s="734"/>
      <c r="E83" s="734"/>
      <c r="F83" s="734"/>
      <c r="G83" s="734"/>
      <c r="H83" s="734"/>
    </row>
    <row r="84" spans="1:8" ht="25.5" customHeight="1">
      <c r="A84" s="750" t="s">
        <v>127</v>
      </c>
      <c r="B84" s="750"/>
      <c r="C84" s="750"/>
      <c r="D84" s="750"/>
      <c r="E84" s="750"/>
      <c r="F84" s="750"/>
      <c r="G84" s="750"/>
      <c r="H84" s="750"/>
    </row>
    <row r="85" spans="1:8">
      <c r="A85" s="554" t="s">
        <v>212</v>
      </c>
      <c r="B85" s="164"/>
      <c r="C85" s="164"/>
      <c r="D85" s="164"/>
      <c r="E85" s="164"/>
      <c r="F85" s="164"/>
      <c r="G85" s="164"/>
      <c r="H85" s="12"/>
    </row>
    <row r="86" spans="1:8" ht="25.5" customHeight="1">
      <c r="A86" s="735" t="s">
        <v>213</v>
      </c>
      <c r="B86" s="742"/>
      <c r="C86" s="742"/>
      <c r="D86" s="742"/>
      <c r="E86" s="742"/>
      <c r="F86" s="742"/>
      <c r="G86" s="742"/>
      <c r="H86" s="742"/>
    </row>
    <row r="87" spans="1:8" ht="25.5" customHeight="1">
      <c r="A87" s="743" t="s">
        <v>224</v>
      </c>
      <c r="B87" s="743"/>
      <c r="C87" s="743"/>
      <c r="D87" s="743"/>
      <c r="E87" s="743"/>
      <c r="F87" s="743"/>
      <c r="G87" s="743"/>
      <c r="H87" s="743"/>
    </row>
    <row r="88" spans="1:8">
      <c r="A88" s="743" t="s">
        <v>225</v>
      </c>
      <c r="B88" s="754"/>
      <c r="C88" s="754"/>
      <c r="D88" s="754"/>
      <c r="E88" s="754"/>
      <c r="F88" s="754"/>
      <c r="G88" s="754"/>
      <c r="H88" s="12"/>
    </row>
    <row r="89" spans="1:8" ht="39.75" customHeight="1">
      <c r="A89" s="703" t="s">
        <v>226</v>
      </c>
      <c r="B89" s="703"/>
      <c r="C89" s="703"/>
      <c r="D89" s="703"/>
      <c r="E89" s="703"/>
      <c r="F89" s="703"/>
      <c r="G89" s="703"/>
      <c r="H89" s="742"/>
    </row>
    <row r="90" spans="1:8" ht="33.6" customHeight="1">
      <c r="A90" s="703" t="s">
        <v>135</v>
      </c>
      <c r="B90" s="703"/>
      <c r="C90" s="703"/>
      <c r="D90" s="703"/>
      <c r="E90" s="703"/>
      <c r="F90" s="703"/>
      <c r="G90" s="703"/>
      <c r="H90" s="703"/>
    </row>
    <row r="91" spans="1:8" ht="17.100000000000001" customHeight="1">
      <c r="A91" s="703" t="s">
        <v>227</v>
      </c>
      <c r="B91" s="703"/>
      <c r="C91" s="703"/>
      <c r="D91" s="703"/>
      <c r="E91" s="703"/>
      <c r="F91" s="703"/>
      <c r="G91" s="703"/>
      <c r="H91" s="742"/>
    </row>
    <row r="92" spans="1:8">
      <c r="A92" s="12"/>
      <c r="B92" s="12"/>
      <c r="C92" s="12"/>
      <c r="D92" s="12"/>
      <c r="E92" s="12"/>
      <c r="F92" s="12"/>
      <c r="G92" s="12"/>
      <c r="H92" s="12"/>
    </row>
  </sheetData>
  <mergeCells count="13">
    <mergeCell ref="A91:H91"/>
    <mergeCell ref="A1:H1"/>
    <mergeCell ref="A2:H2"/>
    <mergeCell ref="A3:H3"/>
    <mergeCell ref="B5:H5"/>
    <mergeCell ref="C6:H6"/>
    <mergeCell ref="A83:H83"/>
    <mergeCell ref="A84:H84"/>
    <mergeCell ref="A88:G88"/>
    <mergeCell ref="A86:H86"/>
    <mergeCell ref="A89:H89"/>
    <mergeCell ref="A87:H87"/>
    <mergeCell ref="A90:H90"/>
  </mergeCells>
  <printOptions horizontalCentered="1" verticalCentered="1"/>
  <pageMargins left="0.25" right="0.25" top="0.5" bottom="0.5" header="0.5" footer="0.5"/>
  <pageSetup paperSize="5" scale="71"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M49"/>
  <sheetViews>
    <sheetView workbookViewId="0">
      <selection sqref="A1:B1"/>
    </sheetView>
  </sheetViews>
  <sheetFormatPr defaultRowHeight="13.2"/>
  <cols>
    <col min="1" max="1" width="61.33203125" customWidth="1"/>
    <col min="2" max="2" width="21" customWidth="1"/>
    <col min="5" max="5" width="7.6640625" customWidth="1"/>
  </cols>
  <sheetData>
    <row r="1" spans="1:13" ht="33.75" customHeight="1">
      <c r="A1" s="755" t="s">
        <v>228</v>
      </c>
      <c r="B1" s="755"/>
    </row>
    <row r="2" spans="1:13" ht="15.6">
      <c r="A2" s="745" t="s">
        <v>19</v>
      </c>
      <c r="B2" s="757"/>
      <c r="C2" s="680"/>
      <c r="D2" s="680"/>
      <c r="E2" s="680"/>
      <c r="F2" s="680"/>
      <c r="G2" s="680"/>
      <c r="H2" s="680"/>
      <c r="I2" s="680"/>
      <c r="J2" s="680"/>
      <c r="K2" s="680"/>
      <c r="L2" s="680"/>
      <c r="M2" s="680"/>
    </row>
    <row r="3" spans="1:13" ht="15.6">
      <c r="A3" s="756" t="s">
        <v>20</v>
      </c>
      <c r="B3" s="757"/>
      <c r="C3" s="681"/>
      <c r="D3" s="681"/>
      <c r="E3" s="681"/>
      <c r="F3" s="681"/>
      <c r="G3" s="681"/>
      <c r="H3" s="681"/>
      <c r="I3" s="681"/>
      <c r="J3" s="681"/>
      <c r="K3" s="681"/>
      <c r="L3" s="681"/>
      <c r="M3" s="681"/>
    </row>
    <row r="4" spans="1:13" ht="16.2" thickBot="1">
      <c r="A4" s="673"/>
      <c r="B4" s="674"/>
      <c r="C4" s="681"/>
      <c r="D4" s="681"/>
      <c r="E4" s="681"/>
      <c r="F4" s="681"/>
      <c r="G4" s="681"/>
      <c r="H4" s="681"/>
      <c r="I4" s="681"/>
      <c r="J4" s="681"/>
      <c r="K4" s="681"/>
      <c r="L4" s="681"/>
      <c r="M4" s="681"/>
    </row>
    <row r="5" spans="1:13" ht="16.2" thickBot="1">
      <c r="A5" s="727" t="s">
        <v>229</v>
      </c>
      <c r="B5" s="729"/>
      <c r="C5" s="681"/>
      <c r="D5" s="681"/>
      <c r="E5" s="681"/>
      <c r="F5" s="681"/>
      <c r="G5" s="681"/>
      <c r="H5" s="681"/>
      <c r="I5" s="681"/>
      <c r="J5" s="681"/>
      <c r="K5" s="681"/>
      <c r="L5" s="681"/>
      <c r="M5" s="681"/>
    </row>
    <row r="6" spans="1:13">
      <c r="A6" s="274" t="s">
        <v>230</v>
      </c>
      <c r="B6" s="602">
        <f>'ESA Table 2'!D63</f>
        <v>1235132</v>
      </c>
      <c r="D6" s="603"/>
      <c r="E6" s="604"/>
    </row>
    <row r="7" spans="1:13">
      <c r="A7" s="2" t="s">
        <v>231</v>
      </c>
      <c r="B7" s="606">
        <f>'ESA Table 2'!F63</f>
        <v>6761</v>
      </c>
      <c r="D7" s="605"/>
      <c r="E7" s="604"/>
    </row>
    <row r="8" spans="1:13">
      <c r="A8" s="2" t="s">
        <v>232</v>
      </c>
      <c r="B8" s="647">
        <v>17891472</v>
      </c>
      <c r="D8" s="605"/>
      <c r="E8" s="604"/>
    </row>
    <row r="9" spans="1:13">
      <c r="A9" s="2" t="s">
        <v>233</v>
      </c>
      <c r="B9" s="647">
        <v>-2103</v>
      </c>
      <c r="D9" s="605"/>
      <c r="E9" s="604"/>
    </row>
    <row r="10" spans="1:13">
      <c r="A10" s="163" t="s">
        <v>234</v>
      </c>
      <c r="B10" s="361">
        <v>0.26</v>
      </c>
      <c r="E10" s="600"/>
    </row>
    <row r="11" spans="1:13">
      <c r="A11" s="163" t="s">
        <v>235</v>
      </c>
      <c r="B11" s="361">
        <v>1.2</v>
      </c>
      <c r="E11" s="600"/>
    </row>
    <row r="12" spans="1:13">
      <c r="A12" s="2" t="s">
        <v>236</v>
      </c>
      <c r="B12" s="648">
        <f>227879.81/'ESA Table 2'!C71</f>
        <v>67.400121265897667</v>
      </c>
      <c r="E12" s="600"/>
    </row>
    <row r="13" spans="1:13">
      <c r="A13" s="2" t="s">
        <v>237</v>
      </c>
      <c r="B13" s="648">
        <f>3192438.1/'ESA Table 2'!C71</f>
        <v>944.22895593019814</v>
      </c>
      <c r="C13" s="12" t="s">
        <v>209</v>
      </c>
      <c r="E13" s="600"/>
    </row>
    <row r="14" spans="1:13">
      <c r="A14" s="12"/>
      <c r="E14" s="601"/>
    </row>
    <row r="15" spans="1:13" ht="13.8" thickBot="1">
      <c r="A15" s="12"/>
      <c r="B15" s="12"/>
      <c r="E15" s="601"/>
    </row>
    <row r="16" spans="1:13" ht="14.85" customHeight="1" thickBot="1">
      <c r="A16" s="727" t="s">
        <v>187</v>
      </c>
      <c r="B16" s="729"/>
    </row>
    <row r="17" spans="1:5">
      <c r="A17" s="274" t="s">
        <v>230</v>
      </c>
      <c r="B17" s="275">
        <v>0</v>
      </c>
    </row>
    <row r="18" spans="1:5">
      <c r="A18" s="2" t="s">
        <v>231</v>
      </c>
      <c r="B18" s="275">
        <v>0</v>
      </c>
    </row>
    <row r="19" spans="1:5">
      <c r="A19" s="2" t="s">
        <v>232</v>
      </c>
      <c r="B19" s="275">
        <v>0</v>
      </c>
    </row>
    <row r="20" spans="1:5">
      <c r="A20" s="2" t="s">
        <v>233</v>
      </c>
      <c r="B20" s="275">
        <v>0</v>
      </c>
    </row>
    <row r="21" spans="1:5">
      <c r="A21" s="163" t="s">
        <v>234</v>
      </c>
      <c r="B21" s="361">
        <v>0</v>
      </c>
    </row>
    <row r="22" spans="1:5">
      <c r="A22" s="163" t="s">
        <v>235</v>
      </c>
      <c r="B22" s="361">
        <v>0</v>
      </c>
    </row>
    <row r="23" spans="1:5">
      <c r="A23" s="2" t="s">
        <v>238</v>
      </c>
      <c r="B23" s="361">
        <v>0</v>
      </c>
    </row>
    <row r="24" spans="1:5">
      <c r="A24" s="2" t="s">
        <v>237</v>
      </c>
      <c r="B24" s="361">
        <v>0</v>
      </c>
    </row>
    <row r="25" spans="1:5">
      <c r="A25" s="12"/>
      <c r="B25" s="12"/>
    </row>
    <row r="26" spans="1:5" ht="13.8" thickBot="1">
      <c r="A26" s="12"/>
      <c r="B26" s="12"/>
    </row>
    <row r="27" spans="1:5" ht="16.2" thickBot="1">
      <c r="A27" s="727" t="s">
        <v>239</v>
      </c>
      <c r="B27" s="729"/>
      <c r="E27" s="139"/>
    </row>
    <row r="28" spans="1:5">
      <c r="A28" s="274" t="s">
        <v>230</v>
      </c>
      <c r="B28" s="275">
        <v>0</v>
      </c>
    </row>
    <row r="29" spans="1:5">
      <c r="A29" s="2" t="s">
        <v>231</v>
      </c>
      <c r="B29" s="275">
        <v>0</v>
      </c>
    </row>
    <row r="30" spans="1:5">
      <c r="A30" s="2" t="s">
        <v>232</v>
      </c>
      <c r="B30" s="275">
        <v>0</v>
      </c>
    </row>
    <row r="31" spans="1:5">
      <c r="A31" s="2" t="s">
        <v>233</v>
      </c>
      <c r="B31" s="275">
        <v>0</v>
      </c>
    </row>
    <row r="32" spans="1:5">
      <c r="A32" s="163" t="s">
        <v>234</v>
      </c>
      <c r="B32" s="361">
        <v>0</v>
      </c>
    </row>
    <row r="33" spans="1:7">
      <c r="A33" s="163" t="s">
        <v>235</v>
      </c>
      <c r="B33" s="361">
        <v>0</v>
      </c>
    </row>
    <row r="34" spans="1:7">
      <c r="A34" s="2" t="s">
        <v>240</v>
      </c>
      <c r="B34" s="361">
        <v>0</v>
      </c>
    </row>
    <row r="35" spans="1:7">
      <c r="A35" s="2" t="s">
        <v>241</v>
      </c>
      <c r="B35" s="361">
        <v>0</v>
      </c>
    </row>
    <row r="36" spans="1:7">
      <c r="A36" s="12"/>
      <c r="B36" s="276"/>
    </row>
    <row r="37" spans="1:7" ht="13.8" thickBot="1">
      <c r="A37" s="12"/>
      <c r="B37" s="276"/>
    </row>
    <row r="38" spans="1:7" ht="16.2" thickBot="1">
      <c r="A38" s="727" t="s">
        <v>242</v>
      </c>
      <c r="B38" s="729"/>
    </row>
    <row r="39" spans="1:7">
      <c r="A39" s="274" t="s">
        <v>230</v>
      </c>
      <c r="B39" s="275">
        <f>B28+B17+B6</f>
        <v>1235132</v>
      </c>
    </row>
    <row r="40" spans="1:7" ht="16.350000000000001" customHeight="1">
      <c r="A40" s="2" t="s">
        <v>231</v>
      </c>
      <c r="B40" s="275">
        <f t="shared" ref="B40:B42" si="0">B29+B18+B7</f>
        <v>6761</v>
      </c>
    </row>
    <row r="41" spans="1:7" ht="15" customHeight="1">
      <c r="A41" s="2" t="s">
        <v>232</v>
      </c>
      <c r="B41" s="275">
        <f t="shared" si="0"/>
        <v>17891472</v>
      </c>
    </row>
    <row r="42" spans="1:7">
      <c r="A42" s="2" t="s">
        <v>233</v>
      </c>
      <c r="B42" s="275">
        <f t="shared" si="0"/>
        <v>-2103</v>
      </c>
    </row>
    <row r="43" spans="1:7">
      <c r="A43" s="163" t="s">
        <v>234</v>
      </c>
      <c r="B43" s="86">
        <f>B10</f>
        <v>0.26</v>
      </c>
    </row>
    <row r="44" spans="1:7">
      <c r="A44" s="163" t="s">
        <v>235</v>
      </c>
      <c r="B44" s="86">
        <f>B11</f>
        <v>1.2</v>
      </c>
    </row>
    <row r="45" spans="1:7">
      <c r="A45" s="2" t="s">
        <v>243</v>
      </c>
      <c r="B45" s="138">
        <f t="shared" ref="B45:B46" si="1">B34+B23+B12</f>
        <v>67.400121265897667</v>
      </c>
    </row>
    <row r="46" spans="1:7">
      <c r="A46" s="2" t="s">
        <v>244</v>
      </c>
      <c r="B46" s="138">
        <f t="shared" si="1"/>
        <v>944.22895593019814</v>
      </c>
    </row>
    <row r="48" spans="1:7" ht="12.6" customHeight="1">
      <c r="A48" s="735" t="s">
        <v>245</v>
      </c>
      <c r="B48" s="735"/>
      <c r="C48" s="672"/>
      <c r="D48" s="672"/>
      <c r="E48" s="672"/>
      <c r="F48" s="672"/>
      <c r="G48" s="672"/>
    </row>
    <row r="49" spans="1:1">
      <c r="A49" s="669"/>
    </row>
  </sheetData>
  <mergeCells count="8">
    <mergeCell ref="A48:B48"/>
    <mergeCell ref="A38:B38"/>
    <mergeCell ref="A1:B1"/>
    <mergeCell ref="A3:B3"/>
    <mergeCell ref="A2:B2"/>
    <mergeCell ref="A16:B16"/>
    <mergeCell ref="A27:B27"/>
    <mergeCell ref="A5:B5"/>
  </mergeCells>
  <printOptions horizontalCentered="1" verticalCentered="1" headings="1"/>
  <pageMargins left="0.25" right="0.25" top="0.5" bottom="0.5"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H30"/>
  <sheetViews>
    <sheetView zoomScale="110" zoomScaleNormal="110" workbookViewId="0">
      <selection sqref="A1:G1"/>
    </sheetView>
  </sheetViews>
  <sheetFormatPr defaultRowHeight="13.2"/>
  <cols>
    <col min="1" max="1" width="17.33203125" customWidth="1"/>
    <col min="2" max="2" width="8.5546875" customWidth="1"/>
    <col min="3" max="3" width="10.5546875" customWidth="1"/>
    <col min="4" max="4" width="13.33203125" customWidth="1"/>
    <col min="5" max="5" width="12.33203125" customWidth="1"/>
    <col min="6" max="6" width="13.33203125" customWidth="1"/>
    <col min="7" max="7" width="17.33203125" customWidth="1"/>
  </cols>
  <sheetData>
    <row r="1" spans="1:8" ht="24" customHeight="1">
      <c r="A1" s="761" t="s">
        <v>246</v>
      </c>
      <c r="B1" s="762"/>
      <c r="C1" s="762"/>
      <c r="D1" s="762"/>
      <c r="E1" s="762"/>
      <c r="F1" s="762"/>
      <c r="G1" s="763"/>
    </row>
    <row r="2" spans="1:8" ht="15.6">
      <c r="A2" s="764" t="s">
        <v>19</v>
      </c>
      <c r="B2" s="765"/>
      <c r="C2" s="765"/>
      <c r="D2" s="765"/>
      <c r="E2" s="765"/>
      <c r="F2" s="765"/>
      <c r="G2" s="766"/>
    </row>
    <row r="3" spans="1:8" ht="15.6">
      <c r="A3" s="767" t="s">
        <v>20</v>
      </c>
      <c r="B3" s="765"/>
      <c r="C3" s="765"/>
      <c r="D3" s="765"/>
      <c r="E3" s="765"/>
      <c r="F3" s="765"/>
      <c r="G3" s="766"/>
    </row>
    <row r="4" spans="1:8" ht="16.2" thickBot="1">
      <c r="A4" s="673"/>
      <c r="B4" s="674"/>
      <c r="C4" s="674"/>
      <c r="D4" s="674"/>
      <c r="E4" s="674"/>
      <c r="F4" s="674"/>
      <c r="G4" s="674"/>
    </row>
    <row r="5" spans="1:8" ht="16.2" thickBot="1">
      <c r="A5" s="279" t="s">
        <v>229</v>
      </c>
      <c r="B5" s="674"/>
      <c r="C5" s="674"/>
      <c r="D5" s="674"/>
      <c r="E5" s="674"/>
      <c r="F5" s="674"/>
      <c r="G5" s="674"/>
    </row>
    <row r="6" spans="1:8" ht="13.8" thickBot="1">
      <c r="A6" s="136"/>
      <c r="B6" s="768" t="s">
        <v>247</v>
      </c>
      <c r="C6" s="768"/>
      <c r="D6" s="768"/>
      <c r="E6" s="768" t="s">
        <v>248</v>
      </c>
      <c r="F6" s="768"/>
      <c r="G6" s="769"/>
    </row>
    <row r="7" spans="1:8">
      <c r="A7" s="137" t="s">
        <v>249</v>
      </c>
      <c r="B7" s="665" t="s">
        <v>250</v>
      </c>
      <c r="C7" s="665" t="s">
        <v>251</v>
      </c>
      <c r="D7" s="665" t="s">
        <v>17</v>
      </c>
      <c r="E7" s="665" t="s">
        <v>252</v>
      </c>
      <c r="F7" s="665" t="s">
        <v>251</v>
      </c>
      <c r="G7" s="665" t="s">
        <v>17</v>
      </c>
    </row>
    <row r="8" spans="1:8">
      <c r="A8" s="117" t="s">
        <v>253</v>
      </c>
      <c r="B8" s="92">
        <v>0</v>
      </c>
      <c r="C8" s="92">
        <v>19168</v>
      </c>
      <c r="D8" s="93">
        <f>SUM(B8:C8)</f>
        <v>19168</v>
      </c>
      <c r="E8" s="92">
        <v>0</v>
      </c>
      <c r="F8" s="92">
        <v>138</v>
      </c>
      <c r="G8" s="93">
        <f t="shared" ref="G8" si="0">SUM(E8:F8)</f>
        <v>138</v>
      </c>
    </row>
    <row r="9" spans="1:8" ht="13.8" thickBot="1">
      <c r="A9" s="118" t="s">
        <v>254</v>
      </c>
      <c r="B9" s="113">
        <v>7819</v>
      </c>
      <c r="C9" s="113">
        <v>292205</v>
      </c>
      <c r="D9" s="114">
        <f>SUM(B9:C9)</f>
        <v>300024</v>
      </c>
      <c r="E9" s="113">
        <v>41</v>
      </c>
      <c r="F9" s="113">
        <v>3202</v>
      </c>
      <c r="G9" s="114">
        <f t="shared" ref="G9:G10" si="1">SUM(E9:F9)</f>
        <v>3243</v>
      </c>
    </row>
    <row r="10" spans="1:8">
      <c r="A10" s="112" t="s">
        <v>17</v>
      </c>
      <c r="B10" s="111">
        <f>SUM(B8:B9)</f>
        <v>7819</v>
      </c>
      <c r="C10" s="111">
        <f>SUM(C8:C9)</f>
        <v>311373</v>
      </c>
      <c r="D10" s="111">
        <f>SUM(D8:D9)</f>
        <v>319192</v>
      </c>
      <c r="E10" s="111">
        <f>SUM(E8:E9)</f>
        <v>41</v>
      </c>
      <c r="F10" s="111">
        <f>SUM(F8:F9)</f>
        <v>3340</v>
      </c>
      <c r="G10" s="111">
        <f t="shared" si="1"/>
        <v>3381</v>
      </c>
      <c r="H10" s="186" t="s">
        <v>209</v>
      </c>
    </row>
    <row r="11" spans="1:8">
      <c r="A11" s="12"/>
      <c r="B11" s="12"/>
      <c r="C11" s="12"/>
      <c r="D11" s="12"/>
      <c r="E11" s="12"/>
      <c r="F11" s="12"/>
      <c r="G11" s="12"/>
    </row>
    <row r="12" spans="1:8" ht="17.100000000000001" customHeight="1" thickBot="1">
      <c r="A12" s="703"/>
      <c r="B12" s="703"/>
      <c r="C12" s="703"/>
      <c r="D12" s="703"/>
      <c r="E12" s="703"/>
      <c r="F12" s="703"/>
      <c r="G12" s="703"/>
    </row>
    <row r="13" spans="1:8" ht="16.2" thickBot="1">
      <c r="A13" s="758" t="s">
        <v>187</v>
      </c>
      <c r="B13" s="759"/>
      <c r="C13" s="760"/>
      <c r="D13" s="277"/>
      <c r="E13" s="674"/>
      <c r="F13" s="674"/>
      <c r="G13" s="674"/>
    </row>
    <row r="14" spans="1:8" ht="13.8" thickBot="1">
      <c r="A14" s="278"/>
      <c r="B14" s="768"/>
      <c r="C14" s="768"/>
      <c r="D14" s="768"/>
      <c r="E14" s="768" t="s">
        <v>248</v>
      </c>
      <c r="F14" s="768"/>
      <c r="G14" s="769"/>
    </row>
    <row r="15" spans="1:8">
      <c r="A15" s="137" t="s">
        <v>249</v>
      </c>
      <c r="B15" s="665"/>
      <c r="C15" s="665"/>
      <c r="D15" s="665"/>
      <c r="E15" s="665" t="s">
        <v>252</v>
      </c>
      <c r="F15" s="665" t="s">
        <v>251</v>
      </c>
      <c r="G15" s="665" t="s">
        <v>17</v>
      </c>
    </row>
    <row r="16" spans="1:8">
      <c r="A16" s="117" t="s">
        <v>209</v>
      </c>
      <c r="B16" s="92"/>
      <c r="C16" s="92"/>
      <c r="D16" s="93"/>
      <c r="E16" s="92"/>
      <c r="F16" s="92"/>
      <c r="G16" s="93">
        <f>SUM(E16:F16)</f>
        <v>0</v>
      </c>
    </row>
    <row r="17" spans="1:7" ht="13.8" thickBot="1">
      <c r="A17" s="118" t="s">
        <v>209</v>
      </c>
      <c r="B17" s="113"/>
      <c r="C17" s="113"/>
      <c r="D17" s="114"/>
      <c r="E17" s="113"/>
      <c r="F17" s="113"/>
      <c r="G17" s="114">
        <f t="shared" ref="G17:G18" si="2">SUM(E17:F17)</f>
        <v>0</v>
      </c>
    </row>
    <row r="18" spans="1:7">
      <c r="A18" s="112" t="s">
        <v>17</v>
      </c>
      <c r="B18" s="111"/>
      <c r="C18" s="111"/>
      <c r="D18" s="111"/>
      <c r="E18" s="111">
        <f>SUM(E16:E17)</f>
        <v>0</v>
      </c>
      <c r="F18" s="111">
        <f>SUM(F16:F17)</f>
        <v>0</v>
      </c>
      <c r="G18" s="111">
        <f t="shared" si="2"/>
        <v>0</v>
      </c>
    </row>
    <row r="19" spans="1:7">
      <c r="A19" s="12"/>
      <c r="B19" s="12"/>
      <c r="C19" s="12"/>
      <c r="D19" s="12"/>
      <c r="E19" s="12"/>
      <c r="F19" s="12"/>
      <c r="G19" s="12"/>
    </row>
    <row r="20" spans="1:7" ht="13.8" thickBot="1">
      <c r="A20" s="12"/>
      <c r="B20" s="12"/>
      <c r="C20" s="12"/>
      <c r="D20" s="12"/>
      <c r="E20" s="12"/>
      <c r="F20" s="12"/>
      <c r="G20" s="12"/>
    </row>
    <row r="21" spans="1:7" ht="16.2" thickBot="1">
      <c r="A21" s="758" t="s">
        <v>239</v>
      </c>
      <c r="B21" s="759"/>
      <c r="C21" s="759"/>
      <c r="D21" s="760"/>
      <c r="E21" s="277"/>
      <c r="F21" s="674"/>
      <c r="G21" s="674"/>
    </row>
    <row r="22" spans="1:7" ht="13.8" thickBot="1">
      <c r="A22" s="136"/>
      <c r="B22" s="768"/>
      <c r="C22" s="768"/>
      <c r="D22" s="768"/>
      <c r="E22" s="768" t="s">
        <v>255</v>
      </c>
      <c r="F22" s="768"/>
      <c r="G22" s="769"/>
    </row>
    <row r="23" spans="1:7">
      <c r="A23" s="137" t="s">
        <v>249</v>
      </c>
      <c r="B23" s="665"/>
      <c r="C23" s="665"/>
      <c r="D23" s="665"/>
      <c r="E23" s="665" t="s">
        <v>252</v>
      </c>
      <c r="F23" s="665" t="s">
        <v>251</v>
      </c>
      <c r="G23" s="665" t="s">
        <v>17</v>
      </c>
    </row>
    <row r="24" spans="1:7">
      <c r="A24" s="117" t="s">
        <v>209</v>
      </c>
      <c r="B24" s="92"/>
      <c r="C24" s="92"/>
      <c r="D24" s="93"/>
      <c r="E24" s="92"/>
      <c r="F24" s="92"/>
      <c r="G24" s="93">
        <f>SUM(E24:F24)</f>
        <v>0</v>
      </c>
    </row>
    <row r="25" spans="1:7" ht="13.8" thickBot="1">
      <c r="A25" s="118" t="s">
        <v>209</v>
      </c>
      <c r="B25" s="113"/>
      <c r="C25" s="113"/>
      <c r="D25" s="114"/>
      <c r="E25" s="113"/>
      <c r="F25" s="113"/>
      <c r="G25" s="114">
        <f t="shared" ref="G25:G26" si="3">SUM(E25:F25)</f>
        <v>0</v>
      </c>
    </row>
    <row r="26" spans="1:7">
      <c r="A26" s="112" t="s">
        <v>17</v>
      </c>
      <c r="B26" s="111"/>
      <c r="C26" s="111"/>
      <c r="D26" s="111"/>
      <c r="E26" s="111">
        <f>SUM(E24:E25)</f>
        <v>0</v>
      </c>
      <c r="F26" s="111">
        <f>SUM(F24:F25)</f>
        <v>0</v>
      </c>
      <c r="G26" s="111">
        <f t="shared" si="3"/>
        <v>0</v>
      </c>
    </row>
    <row r="27" spans="1:7">
      <c r="A27" s="12"/>
      <c r="B27" s="12"/>
      <c r="C27" s="12"/>
      <c r="D27" s="12"/>
      <c r="E27" s="12"/>
      <c r="F27" s="12"/>
      <c r="G27" s="12"/>
    </row>
    <row r="28" spans="1:7" ht="36.75" customHeight="1">
      <c r="A28" s="770" t="s">
        <v>256</v>
      </c>
      <c r="B28" s="770"/>
      <c r="C28" s="770"/>
      <c r="D28" s="770"/>
      <c r="E28" s="770"/>
      <c r="F28" s="770"/>
      <c r="G28" s="770"/>
    </row>
    <row r="29" spans="1:7" ht="30" customHeight="1">
      <c r="A29" s="770" t="s">
        <v>257</v>
      </c>
      <c r="B29" s="770"/>
      <c r="C29" s="770"/>
      <c r="D29" s="770"/>
      <c r="E29" s="770"/>
      <c r="F29" s="770"/>
      <c r="G29" s="770"/>
    </row>
    <row r="30" spans="1:7">
      <c r="A30" s="12"/>
      <c r="B30" s="12"/>
      <c r="C30" s="12"/>
      <c r="D30" s="12"/>
      <c r="E30" s="12"/>
      <c r="F30" s="12"/>
      <c r="G30" s="12"/>
    </row>
  </sheetData>
  <mergeCells count="14">
    <mergeCell ref="A28:G28"/>
    <mergeCell ref="A29:G29"/>
    <mergeCell ref="B14:D14"/>
    <mergeCell ref="E14:G14"/>
    <mergeCell ref="B22:D22"/>
    <mergeCell ref="E22:G22"/>
    <mergeCell ref="A21:D21"/>
    <mergeCell ref="A13:C13"/>
    <mergeCell ref="A12:G12"/>
    <mergeCell ref="A1:G1"/>
    <mergeCell ref="A2:G2"/>
    <mergeCell ref="A3:G3"/>
    <mergeCell ref="B6:D6"/>
    <mergeCell ref="E6:G6"/>
  </mergeCells>
  <printOptions horizontalCentered="1" verticalCentered="1" headings="1"/>
  <pageMargins left="0.25" right="0.25" top="0.5" bottom="0.5" header="0.5" footer="0.5"/>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H13"/>
  <sheetViews>
    <sheetView zoomScale="130" zoomScaleNormal="130" workbookViewId="0">
      <selection sqref="A1:H1"/>
    </sheetView>
  </sheetViews>
  <sheetFormatPr defaultRowHeight="13.2"/>
  <cols>
    <col min="1" max="1" width="12.33203125" customWidth="1"/>
    <col min="2" max="2" width="16.33203125" customWidth="1"/>
    <col min="3" max="3" width="12.33203125" customWidth="1"/>
    <col min="4" max="4" width="15.5546875" customWidth="1"/>
    <col min="5" max="5" width="12.33203125" customWidth="1"/>
    <col min="6" max="6" width="10.5546875" bestFit="1" customWidth="1"/>
    <col min="7" max="7" width="14.5546875" bestFit="1" customWidth="1"/>
    <col min="8" max="8" width="14.5546875" customWidth="1"/>
  </cols>
  <sheetData>
    <row r="1" spans="1:8" ht="15.6">
      <c r="A1" s="771" t="s">
        <v>258</v>
      </c>
      <c r="B1" s="772"/>
      <c r="C1" s="772"/>
      <c r="D1" s="772"/>
      <c r="E1" s="772"/>
      <c r="F1" s="772"/>
      <c r="G1" s="772"/>
      <c r="H1" s="772"/>
    </row>
    <row r="2" spans="1:8" ht="13.8">
      <c r="A2" s="763" t="s">
        <v>19</v>
      </c>
      <c r="B2" s="773"/>
      <c r="C2" s="773"/>
      <c r="D2" s="773"/>
      <c r="E2" s="773"/>
      <c r="F2" s="773"/>
      <c r="G2" s="773"/>
      <c r="H2" s="773"/>
    </row>
    <row r="3" spans="1:8" ht="15.6">
      <c r="A3" s="774" t="s">
        <v>20</v>
      </c>
      <c r="B3" s="775"/>
      <c r="C3" s="775"/>
      <c r="D3" s="775"/>
      <c r="E3" s="775"/>
      <c r="F3" s="775"/>
      <c r="G3" s="775"/>
      <c r="H3" s="775"/>
    </row>
    <row r="4" spans="1:8" ht="16.2" thickBot="1">
      <c r="A4" s="135"/>
      <c r="B4" s="677"/>
      <c r="C4" s="677"/>
      <c r="D4" s="187" t="s">
        <v>259</v>
      </c>
      <c r="E4" s="677"/>
      <c r="F4" s="677"/>
      <c r="G4" s="677"/>
      <c r="H4" s="677"/>
    </row>
    <row r="5" spans="1:8" ht="16.2" thickBot="1">
      <c r="A5" s="776" t="s">
        <v>229</v>
      </c>
      <c r="B5" s="777"/>
      <c r="C5" s="280"/>
      <c r="D5" s="281" t="s">
        <v>209</v>
      </c>
      <c r="E5" s="281"/>
      <c r="F5" s="280"/>
      <c r="G5" s="280"/>
      <c r="H5" s="280"/>
    </row>
    <row r="6" spans="1:8" ht="16.2" thickBot="1">
      <c r="A6" s="134"/>
      <c r="B6" s="727" t="s">
        <v>260</v>
      </c>
      <c r="C6" s="728"/>
      <c r="D6" s="728"/>
      <c r="E6" s="728"/>
      <c r="F6" s="728"/>
      <c r="G6" s="728"/>
      <c r="H6" s="729"/>
    </row>
    <row r="7" spans="1:8" ht="52.8">
      <c r="A7" s="133" t="s">
        <v>249</v>
      </c>
      <c r="B7" s="522" t="s">
        <v>261</v>
      </c>
      <c r="C7" s="522" t="s">
        <v>262</v>
      </c>
      <c r="D7" s="522" t="s">
        <v>263</v>
      </c>
      <c r="E7" s="522" t="s">
        <v>264</v>
      </c>
      <c r="F7" s="522" t="s">
        <v>265</v>
      </c>
      <c r="G7" s="522" t="s">
        <v>266</v>
      </c>
      <c r="H7" s="523" t="s">
        <v>267</v>
      </c>
    </row>
    <row r="8" spans="1:8">
      <c r="A8" s="163" t="s">
        <v>254</v>
      </c>
      <c r="B8" s="110">
        <v>2350</v>
      </c>
      <c r="C8" s="110">
        <v>2141</v>
      </c>
      <c r="D8" s="110">
        <v>8</v>
      </c>
      <c r="E8" s="110">
        <v>0</v>
      </c>
      <c r="F8" s="110">
        <v>1742</v>
      </c>
      <c r="G8" s="649">
        <v>195</v>
      </c>
      <c r="H8" s="650">
        <v>81</v>
      </c>
    </row>
    <row r="9" spans="1:8">
      <c r="A9" s="163" t="s">
        <v>253</v>
      </c>
      <c r="B9" s="110">
        <v>30</v>
      </c>
      <c r="C9" s="110">
        <v>113</v>
      </c>
      <c r="D9" s="110">
        <v>1</v>
      </c>
      <c r="E9" s="110">
        <v>0</v>
      </c>
      <c r="F9" s="92">
        <v>52</v>
      </c>
      <c r="G9" s="649">
        <v>0</v>
      </c>
      <c r="H9" s="650">
        <v>3</v>
      </c>
    </row>
    <row r="10" spans="1:8" ht="13.8" thickBot="1">
      <c r="A10" s="132" t="s">
        <v>17</v>
      </c>
      <c r="B10" s="114">
        <f>SUM(B8:B9)</f>
        <v>2380</v>
      </c>
      <c r="C10" s="114">
        <f t="shared" ref="C10:H10" si="0">SUM(C8:C9)</f>
        <v>2254</v>
      </c>
      <c r="D10" s="114">
        <f t="shared" si="0"/>
        <v>9</v>
      </c>
      <c r="E10" s="114">
        <f t="shared" si="0"/>
        <v>0</v>
      </c>
      <c r="F10" s="114">
        <f t="shared" si="0"/>
        <v>1794</v>
      </c>
      <c r="G10" s="114">
        <f t="shared" si="0"/>
        <v>195</v>
      </c>
      <c r="H10" s="131">
        <f t="shared" si="0"/>
        <v>84</v>
      </c>
    </row>
    <row r="12" spans="1:8" ht="30" customHeight="1">
      <c r="A12" s="770" t="s">
        <v>257</v>
      </c>
      <c r="B12" s="770"/>
      <c r="C12" s="770"/>
      <c r="D12" s="770"/>
      <c r="E12" s="770"/>
      <c r="F12" s="770"/>
      <c r="G12" s="770"/>
      <c r="H12" s="770"/>
    </row>
    <row r="13" spans="1:8">
      <c r="A13" s="12"/>
    </row>
  </sheetData>
  <mergeCells count="6">
    <mergeCell ref="A12:H12"/>
    <mergeCell ref="B6:H6"/>
    <mergeCell ref="A1:H1"/>
    <mergeCell ref="A2:H2"/>
    <mergeCell ref="A3:H3"/>
    <mergeCell ref="A5:B5"/>
  </mergeCells>
  <printOptions horizontalCentered="1" verticalCentered="1"/>
  <pageMargins left="0.25" right="0.25" top="0.5" bottom="0.5" header="0.5" footer="0.5"/>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S213"/>
  <sheetViews>
    <sheetView zoomScale="110" zoomScaleNormal="110" workbookViewId="0">
      <selection sqref="A1:Q1"/>
    </sheetView>
  </sheetViews>
  <sheetFormatPr defaultRowHeight="13.2"/>
  <cols>
    <col min="1" max="1" width="10.5546875" customWidth="1"/>
    <col min="2" max="2" width="11.5546875" customWidth="1"/>
    <col min="3" max="3" width="9.5546875" customWidth="1"/>
    <col min="4" max="4" width="10.5546875" customWidth="1"/>
    <col min="5" max="5" width="6.5546875" customWidth="1"/>
    <col min="6" max="6" width="11.33203125" customWidth="1"/>
    <col min="7" max="9" width="6.5546875" customWidth="1"/>
    <col min="10" max="10" width="11.5546875" customWidth="1"/>
    <col min="11" max="11" width="6.5546875" customWidth="1"/>
    <col min="12" max="12" width="10.33203125" customWidth="1"/>
    <col min="13" max="13" width="6.5546875" customWidth="1"/>
    <col min="14" max="14" width="11.5546875" customWidth="1"/>
    <col min="15" max="15" width="15.5546875" customWidth="1"/>
    <col min="16" max="16" width="10.5546875" customWidth="1"/>
    <col min="17" max="17" width="6.5546875" customWidth="1"/>
    <col min="19" max="19" width="10.33203125" bestFit="1" customWidth="1"/>
  </cols>
  <sheetData>
    <row r="1" spans="1:17" ht="15.6">
      <c r="A1" s="745" t="s">
        <v>268</v>
      </c>
      <c r="B1" s="745"/>
      <c r="C1" s="745"/>
      <c r="D1" s="745"/>
      <c r="E1" s="745"/>
      <c r="F1" s="745"/>
      <c r="G1" s="745"/>
      <c r="H1" s="745"/>
      <c r="I1" s="745"/>
      <c r="J1" s="745"/>
      <c r="K1" s="745"/>
      <c r="L1" s="745"/>
      <c r="M1" s="745"/>
      <c r="N1" s="745"/>
      <c r="O1" s="745"/>
      <c r="P1" s="745"/>
      <c r="Q1" s="745"/>
    </row>
    <row r="2" spans="1:17" ht="15.6">
      <c r="A2" s="745" t="s">
        <v>19</v>
      </c>
      <c r="B2" s="784"/>
      <c r="C2" s="784"/>
      <c r="D2" s="784"/>
      <c r="E2" s="784"/>
      <c r="F2" s="784"/>
      <c r="G2" s="784"/>
      <c r="H2" s="784"/>
      <c r="I2" s="784"/>
      <c r="J2" s="784"/>
      <c r="K2" s="784"/>
      <c r="L2" s="784"/>
      <c r="M2" s="784"/>
      <c r="N2" s="784"/>
      <c r="O2" s="784"/>
      <c r="P2" s="784"/>
      <c r="Q2" s="784"/>
    </row>
    <row r="3" spans="1:17" ht="16.2" thickBot="1">
      <c r="A3" s="756" t="s">
        <v>20</v>
      </c>
      <c r="B3" s="785"/>
      <c r="C3" s="785"/>
      <c r="D3" s="785"/>
      <c r="E3" s="785"/>
      <c r="F3" s="785"/>
      <c r="G3" s="785"/>
      <c r="H3" s="785"/>
      <c r="I3" s="785"/>
      <c r="J3" s="785"/>
      <c r="K3" s="785"/>
      <c r="L3" s="785"/>
      <c r="M3" s="785"/>
      <c r="N3" s="785"/>
      <c r="O3" s="785"/>
      <c r="P3" s="785"/>
      <c r="Q3" s="785"/>
    </row>
    <row r="4" spans="1:17" ht="16.2" thickBot="1">
      <c r="A4" s="758" t="s">
        <v>229</v>
      </c>
      <c r="B4" s="789"/>
      <c r="C4" s="282"/>
      <c r="D4" s="282"/>
      <c r="E4" s="282"/>
      <c r="F4" s="282"/>
      <c r="G4" s="282"/>
      <c r="H4" s="282"/>
      <c r="I4" s="282"/>
      <c r="J4" s="282"/>
      <c r="K4" s="282"/>
      <c r="L4" s="282"/>
      <c r="M4" s="282"/>
      <c r="N4" s="282"/>
      <c r="O4" s="282"/>
      <c r="P4" s="282"/>
      <c r="Q4" s="282"/>
    </row>
    <row r="5" spans="1:17">
      <c r="A5" s="778" t="s">
        <v>269</v>
      </c>
      <c r="B5" s="782" t="s">
        <v>270</v>
      </c>
      <c r="C5" s="782"/>
      <c r="D5" s="782"/>
      <c r="E5" s="783"/>
      <c r="F5" s="782" t="s">
        <v>271</v>
      </c>
      <c r="G5" s="782"/>
      <c r="H5" s="782"/>
      <c r="I5" s="782"/>
      <c r="J5" s="782" t="s">
        <v>272</v>
      </c>
      <c r="K5" s="782"/>
      <c r="L5" s="782"/>
      <c r="M5" s="782"/>
      <c r="N5" s="782" t="s">
        <v>17</v>
      </c>
      <c r="O5" s="782"/>
      <c r="P5" s="782"/>
      <c r="Q5" s="782"/>
    </row>
    <row r="6" spans="1:17" ht="36" customHeight="1">
      <c r="A6" s="779"/>
      <c r="B6" s="781" t="s">
        <v>273</v>
      </c>
      <c r="C6" s="782" t="s">
        <v>274</v>
      </c>
      <c r="D6" s="782"/>
      <c r="E6" s="782"/>
      <c r="F6" s="781" t="s">
        <v>273</v>
      </c>
      <c r="G6" s="782" t="s">
        <v>274</v>
      </c>
      <c r="H6" s="782"/>
      <c r="I6" s="782"/>
      <c r="J6" s="781" t="s">
        <v>273</v>
      </c>
      <c r="K6" s="782" t="s">
        <v>274</v>
      </c>
      <c r="L6" s="782"/>
      <c r="M6" s="782"/>
      <c r="N6" s="781" t="s">
        <v>273</v>
      </c>
      <c r="O6" s="782" t="s">
        <v>274</v>
      </c>
      <c r="P6" s="782"/>
      <c r="Q6" s="782"/>
    </row>
    <row r="7" spans="1:17" ht="16.5" customHeight="1">
      <c r="A7" s="780"/>
      <c r="B7" s="781"/>
      <c r="C7" s="679" t="s">
        <v>275</v>
      </c>
      <c r="D7" s="679" t="s">
        <v>276</v>
      </c>
      <c r="E7" s="679" t="s">
        <v>277</v>
      </c>
      <c r="F7" s="781"/>
      <c r="G7" s="679" t="s">
        <v>275</v>
      </c>
      <c r="H7" s="679" t="s">
        <v>276</v>
      </c>
      <c r="I7" s="679" t="s">
        <v>277</v>
      </c>
      <c r="J7" s="781"/>
      <c r="K7" s="679" t="s">
        <v>275</v>
      </c>
      <c r="L7" s="679" t="s">
        <v>276</v>
      </c>
      <c r="M7" s="679" t="s">
        <v>277</v>
      </c>
      <c r="N7" s="781"/>
      <c r="O7" s="679" t="s">
        <v>275</v>
      </c>
      <c r="P7" s="679" t="s">
        <v>276</v>
      </c>
      <c r="Q7" s="679" t="s">
        <v>277</v>
      </c>
    </row>
    <row r="8" spans="1:17">
      <c r="A8" s="2" t="s">
        <v>167</v>
      </c>
      <c r="B8" s="219">
        <v>73</v>
      </c>
      <c r="C8" s="219">
        <v>48</v>
      </c>
      <c r="D8" s="219">
        <v>100120</v>
      </c>
      <c r="E8" s="219">
        <v>80.3</v>
      </c>
      <c r="F8" s="219">
        <v>0</v>
      </c>
      <c r="G8" s="219">
        <v>0</v>
      </c>
      <c r="H8" s="219">
        <v>0</v>
      </c>
      <c r="I8" s="219">
        <v>0</v>
      </c>
      <c r="J8" s="219">
        <v>8</v>
      </c>
      <c r="K8" s="219">
        <v>0</v>
      </c>
      <c r="L8" s="219">
        <v>12501</v>
      </c>
      <c r="M8" s="219">
        <v>8.6999999999999993</v>
      </c>
      <c r="N8" s="219">
        <f>SUM(J8+B8)</f>
        <v>81</v>
      </c>
      <c r="O8" s="219">
        <f t="shared" ref="O8:Q11" si="0">SUM(K8+C8)</f>
        <v>48</v>
      </c>
      <c r="P8" s="219">
        <f t="shared" si="0"/>
        <v>112621</v>
      </c>
      <c r="Q8" s="219">
        <f t="shared" si="0"/>
        <v>89</v>
      </c>
    </row>
    <row r="9" spans="1:17">
      <c r="A9" s="2" t="s">
        <v>168</v>
      </c>
      <c r="B9" s="219">
        <v>566</v>
      </c>
      <c r="C9" s="219">
        <v>2475</v>
      </c>
      <c r="D9" s="219">
        <v>287558</v>
      </c>
      <c r="E9" s="219">
        <v>269.3</v>
      </c>
      <c r="F9" s="219">
        <v>0</v>
      </c>
      <c r="G9" s="219">
        <v>0</v>
      </c>
      <c r="H9" s="219">
        <v>0</v>
      </c>
      <c r="I9" s="219">
        <v>0</v>
      </c>
      <c r="J9" s="219">
        <v>130</v>
      </c>
      <c r="K9" s="219">
        <v>0</v>
      </c>
      <c r="L9" s="219">
        <v>36658</v>
      </c>
      <c r="M9" s="219">
        <v>19</v>
      </c>
      <c r="N9" s="219">
        <f>SUM(J9+B9)</f>
        <v>696</v>
      </c>
      <c r="O9" s="219">
        <f>SUM(K9+C9)</f>
        <v>2475</v>
      </c>
      <c r="P9" s="219">
        <f t="shared" si="0"/>
        <v>324216</v>
      </c>
      <c r="Q9" s="219">
        <f t="shared" si="0"/>
        <v>288.3</v>
      </c>
    </row>
    <row r="10" spans="1:17">
      <c r="A10" s="2" t="s">
        <v>169</v>
      </c>
      <c r="B10" s="219">
        <v>1514</v>
      </c>
      <c r="C10" s="219">
        <v>2051</v>
      </c>
      <c r="D10" s="219">
        <v>373597</v>
      </c>
      <c r="E10" s="219">
        <v>242.9</v>
      </c>
      <c r="F10" s="219">
        <v>0</v>
      </c>
      <c r="G10" s="219">
        <v>0</v>
      </c>
      <c r="H10" s="219">
        <v>0</v>
      </c>
      <c r="I10" s="219">
        <v>0</v>
      </c>
      <c r="J10" s="219">
        <v>156</v>
      </c>
      <c r="K10" s="219">
        <v>0</v>
      </c>
      <c r="L10" s="219">
        <v>38490</v>
      </c>
      <c r="M10" s="219">
        <v>16.899999999999999</v>
      </c>
      <c r="N10" s="219">
        <f t="shared" ref="N10:O11" si="1">SUM(J10+B10)</f>
        <v>1670</v>
      </c>
      <c r="O10" s="219">
        <f t="shared" si="1"/>
        <v>2051</v>
      </c>
      <c r="P10" s="219">
        <f t="shared" si="0"/>
        <v>412087</v>
      </c>
      <c r="Q10" s="219">
        <f t="shared" si="0"/>
        <v>259.8</v>
      </c>
    </row>
    <row r="11" spans="1:17">
      <c r="A11" s="2" t="s">
        <v>170</v>
      </c>
      <c r="B11" s="219">
        <v>902</v>
      </c>
      <c r="C11" s="219">
        <v>2187</v>
      </c>
      <c r="D11" s="219">
        <v>368271</v>
      </c>
      <c r="E11" s="219">
        <v>238.3</v>
      </c>
      <c r="F11" s="219">
        <v>0</v>
      </c>
      <c r="G11" s="219">
        <v>0</v>
      </c>
      <c r="H11" s="219">
        <v>0</v>
      </c>
      <c r="I11" s="219">
        <v>0</v>
      </c>
      <c r="J11" s="219">
        <v>32</v>
      </c>
      <c r="K11" s="219">
        <v>0</v>
      </c>
      <c r="L11" s="219">
        <v>17937</v>
      </c>
      <c r="M11" s="219">
        <v>4.9000000000000004</v>
      </c>
      <c r="N11" s="219">
        <f t="shared" si="1"/>
        <v>934</v>
      </c>
      <c r="O11" s="219">
        <f t="shared" si="1"/>
        <v>2187</v>
      </c>
      <c r="P11" s="219">
        <f>SUM(L11+D11)</f>
        <v>386208</v>
      </c>
      <c r="Q11" s="219">
        <f t="shared" si="0"/>
        <v>243.20000000000002</v>
      </c>
    </row>
    <row r="12" spans="1:17">
      <c r="A12" s="2" t="s">
        <v>171</v>
      </c>
      <c r="B12" s="219"/>
      <c r="C12" s="219"/>
      <c r="D12" s="219"/>
      <c r="E12" s="219"/>
      <c r="F12" s="219"/>
      <c r="G12" s="219"/>
      <c r="H12" s="219"/>
      <c r="I12" s="219"/>
      <c r="J12" s="219"/>
      <c r="K12" s="219">
        <v>0</v>
      </c>
      <c r="L12" s="219"/>
      <c r="M12" s="219"/>
      <c r="N12" s="219">
        <f t="shared" ref="N12:N15" si="2">B12+J12</f>
        <v>0</v>
      </c>
      <c r="O12" s="219">
        <f t="shared" ref="O12:O15" si="3">C12+K12</f>
        <v>0</v>
      </c>
      <c r="P12" s="219">
        <f t="shared" ref="P12:P15" si="4">D12+L12</f>
        <v>0</v>
      </c>
      <c r="Q12" s="219">
        <f t="shared" ref="Q12:Q15" si="5">E12+M12</f>
        <v>0</v>
      </c>
    </row>
    <row r="13" spans="1:17">
      <c r="A13" s="2" t="s">
        <v>172</v>
      </c>
      <c r="B13" s="219"/>
      <c r="C13" s="219"/>
      <c r="D13" s="219"/>
      <c r="E13" s="219"/>
      <c r="F13" s="219"/>
      <c r="G13" s="219"/>
      <c r="H13" s="219"/>
      <c r="I13" s="219"/>
      <c r="J13" s="219"/>
      <c r="K13" s="219">
        <v>0</v>
      </c>
      <c r="L13" s="219"/>
      <c r="M13" s="219"/>
      <c r="N13" s="219">
        <f t="shared" si="2"/>
        <v>0</v>
      </c>
      <c r="O13" s="219">
        <f t="shared" si="3"/>
        <v>0</v>
      </c>
      <c r="P13" s="219">
        <f t="shared" si="4"/>
        <v>0</v>
      </c>
      <c r="Q13" s="219">
        <f t="shared" si="5"/>
        <v>0</v>
      </c>
    </row>
    <row r="14" spans="1:17">
      <c r="A14" s="2" t="s">
        <v>173</v>
      </c>
      <c r="B14" s="219"/>
      <c r="C14" s="219"/>
      <c r="D14" s="219"/>
      <c r="E14" s="219"/>
      <c r="F14" s="219"/>
      <c r="G14" s="219"/>
      <c r="H14" s="219"/>
      <c r="I14" s="219"/>
      <c r="J14" s="219"/>
      <c r="K14" s="219">
        <v>0</v>
      </c>
      <c r="L14" s="219"/>
      <c r="M14" s="219"/>
      <c r="N14" s="219">
        <f t="shared" si="2"/>
        <v>0</v>
      </c>
      <c r="O14" s="219">
        <f t="shared" si="3"/>
        <v>0</v>
      </c>
      <c r="P14" s="219">
        <f t="shared" si="4"/>
        <v>0</v>
      </c>
      <c r="Q14" s="219">
        <f t="shared" si="5"/>
        <v>0</v>
      </c>
    </row>
    <row r="15" spans="1:17">
      <c r="A15" s="2" t="s">
        <v>174</v>
      </c>
      <c r="B15" s="219"/>
      <c r="C15" s="219"/>
      <c r="D15" s="219"/>
      <c r="E15" s="219"/>
      <c r="F15" s="219"/>
      <c r="G15" s="219"/>
      <c r="H15" s="219"/>
      <c r="I15" s="219"/>
      <c r="J15" s="219"/>
      <c r="K15" s="219">
        <v>0</v>
      </c>
      <c r="L15" s="219"/>
      <c r="M15" s="219"/>
      <c r="N15" s="219">
        <f t="shared" si="2"/>
        <v>0</v>
      </c>
      <c r="O15" s="219">
        <f t="shared" si="3"/>
        <v>0</v>
      </c>
      <c r="P15" s="219">
        <f t="shared" si="4"/>
        <v>0</v>
      </c>
      <c r="Q15" s="219">
        <f t="shared" si="5"/>
        <v>0</v>
      </c>
    </row>
    <row r="16" spans="1:17">
      <c r="A16" s="2" t="s">
        <v>175</v>
      </c>
      <c r="B16" s="219"/>
      <c r="C16" s="219"/>
      <c r="D16" s="219"/>
      <c r="E16" s="219"/>
      <c r="F16" s="219"/>
      <c r="G16" s="219"/>
      <c r="H16" s="219"/>
      <c r="I16" s="219"/>
      <c r="J16" s="219"/>
      <c r="K16" s="219">
        <v>0</v>
      </c>
      <c r="L16" s="219"/>
      <c r="M16" s="219"/>
      <c r="N16" s="219">
        <f t="shared" ref="N16:N19" si="6">B16+J16</f>
        <v>0</v>
      </c>
      <c r="O16" s="219">
        <f t="shared" ref="O16:O19" si="7">C16+K16</f>
        <v>0</v>
      </c>
      <c r="P16" s="219">
        <f t="shared" ref="P16:P19" si="8">D16+L16</f>
        <v>0</v>
      </c>
      <c r="Q16" s="219">
        <f t="shared" ref="Q16:Q19" si="9">E16+M16</f>
        <v>0</v>
      </c>
    </row>
    <row r="17" spans="1:19">
      <c r="A17" s="2" t="s">
        <v>176</v>
      </c>
      <c r="B17" s="219"/>
      <c r="C17" s="219"/>
      <c r="D17" s="219"/>
      <c r="E17" s="219"/>
      <c r="F17" s="219"/>
      <c r="G17" s="219"/>
      <c r="H17" s="219"/>
      <c r="I17" s="219"/>
      <c r="J17" s="219"/>
      <c r="K17" s="219">
        <v>0</v>
      </c>
      <c r="L17" s="219"/>
      <c r="M17" s="219"/>
      <c r="N17" s="219">
        <f t="shared" si="6"/>
        <v>0</v>
      </c>
      <c r="O17" s="219">
        <f t="shared" si="7"/>
        <v>0</v>
      </c>
      <c r="P17" s="219">
        <f t="shared" si="8"/>
        <v>0</v>
      </c>
      <c r="Q17" s="219">
        <f t="shared" si="9"/>
        <v>0</v>
      </c>
    </row>
    <row r="18" spans="1:19">
      <c r="A18" s="2" t="s">
        <v>177</v>
      </c>
      <c r="B18" s="219"/>
      <c r="C18" s="219"/>
      <c r="D18" s="219"/>
      <c r="E18" s="219"/>
      <c r="F18" s="219"/>
      <c r="G18" s="219"/>
      <c r="H18" s="219"/>
      <c r="I18" s="219"/>
      <c r="J18" s="219"/>
      <c r="K18" s="219">
        <v>0</v>
      </c>
      <c r="L18" s="219"/>
      <c r="M18" s="219"/>
      <c r="N18" s="219">
        <f t="shared" si="6"/>
        <v>0</v>
      </c>
      <c r="O18" s="219">
        <f t="shared" si="7"/>
        <v>0</v>
      </c>
      <c r="P18" s="219">
        <f t="shared" si="8"/>
        <v>0</v>
      </c>
      <c r="Q18" s="219">
        <f t="shared" si="9"/>
        <v>0</v>
      </c>
    </row>
    <row r="19" spans="1:19" ht="13.8" thickBot="1">
      <c r="A19" s="116" t="s">
        <v>178</v>
      </c>
      <c r="B19" s="283"/>
      <c r="C19" s="283"/>
      <c r="D19" s="283"/>
      <c r="E19" s="283"/>
      <c r="F19" s="283"/>
      <c r="G19" s="283"/>
      <c r="H19" s="283"/>
      <c r="I19" s="283"/>
      <c r="J19" s="283"/>
      <c r="K19" s="283">
        <v>0</v>
      </c>
      <c r="L19" s="283"/>
      <c r="M19" s="283"/>
      <c r="N19" s="283">
        <f t="shared" si="6"/>
        <v>0</v>
      </c>
      <c r="O19" s="283">
        <f t="shared" si="7"/>
        <v>0</v>
      </c>
      <c r="P19" s="283">
        <f t="shared" si="8"/>
        <v>0</v>
      </c>
      <c r="Q19" s="283">
        <f t="shared" si="9"/>
        <v>0</v>
      </c>
    </row>
    <row r="20" spans="1:19">
      <c r="A20" s="112" t="s">
        <v>278</v>
      </c>
      <c r="B20" s="115">
        <f>SUM(B8:B19)</f>
        <v>3055</v>
      </c>
      <c r="C20" s="115">
        <f>SUM(C8:C19)</f>
        <v>6761</v>
      </c>
      <c r="D20" s="115">
        <f t="shared" ref="D20:Q20" si="10">SUM(D8:D19)</f>
        <v>1129546</v>
      </c>
      <c r="E20" s="115">
        <f t="shared" si="10"/>
        <v>830.8</v>
      </c>
      <c r="F20" s="115">
        <f t="shared" si="10"/>
        <v>0</v>
      </c>
      <c r="G20" s="115">
        <f t="shared" si="10"/>
        <v>0</v>
      </c>
      <c r="H20" s="115">
        <f t="shared" si="10"/>
        <v>0</v>
      </c>
      <c r="I20" s="115">
        <f t="shared" si="10"/>
        <v>0</v>
      </c>
      <c r="J20" s="115">
        <f t="shared" si="10"/>
        <v>326</v>
      </c>
      <c r="K20" s="115">
        <f t="shared" si="10"/>
        <v>0</v>
      </c>
      <c r="L20" s="115">
        <f>SUM(L8:L19)</f>
        <v>105586</v>
      </c>
      <c r="M20" s="115">
        <f t="shared" si="10"/>
        <v>49.499999999999993</v>
      </c>
      <c r="N20" s="115">
        <f t="shared" si="10"/>
        <v>3381</v>
      </c>
      <c r="O20" s="115">
        <f>SUM(O8:O19)</f>
        <v>6761</v>
      </c>
      <c r="P20" s="115">
        <f>SUM(P8:P19)</f>
        <v>1235132</v>
      </c>
      <c r="Q20" s="119">
        <f t="shared" si="10"/>
        <v>880.30000000000007</v>
      </c>
    </row>
    <row r="21" spans="1:19">
      <c r="A21" s="12"/>
      <c r="B21" s="12"/>
      <c r="C21" s="12"/>
      <c r="D21" s="553"/>
      <c r="E21" s="12"/>
      <c r="F21" s="12"/>
      <c r="G21" s="12"/>
      <c r="H21" s="12"/>
      <c r="I21" s="12"/>
      <c r="J21" s="12"/>
      <c r="K21" s="12"/>
      <c r="L21" s="12"/>
      <c r="M21" s="12"/>
      <c r="N21" s="12"/>
      <c r="O21" s="12"/>
      <c r="P21" s="12"/>
      <c r="Q21" s="12"/>
    </row>
    <row r="22" spans="1:19" s="12" customFormat="1" ht="12.75" customHeight="1">
      <c r="A22" s="786" t="s">
        <v>279</v>
      </c>
      <c r="B22" s="787"/>
      <c r="C22" s="787"/>
      <c r="D22" s="787"/>
      <c r="E22" s="787"/>
      <c r="F22" s="787"/>
      <c r="G22" s="787"/>
      <c r="H22" s="787"/>
      <c r="I22" s="787"/>
      <c r="J22" s="787"/>
      <c r="K22" s="787"/>
      <c r="L22" s="787"/>
      <c r="M22" s="787"/>
      <c r="N22" s="787"/>
      <c r="O22" s="787"/>
      <c r="P22" s="787"/>
      <c r="Q22" s="788"/>
    </row>
    <row r="23" spans="1:19" s="12" customFormat="1" ht="12.75" customHeight="1">
      <c r="A23" s="770" t="s">
        <v>257</v>
      </c>
      <c r="B23" s="770"/>
      <c r="C23" s="770"/>
      <c r="D23" s="770"/>
      <c r="E23" s="770"/>
      <c r="F23" s="770"/>
      <c r="G23" s="770"/>
      <c r="H23" s="770"/>
      <c r="I23" s="770"/>
      <c r="J23" s="770"/>
      <c r="K23" s="770"/>
      <c r="L23" s="770"/>
      <c r="M23" s="770"/>
      <c r="N23" s="770"/>
      <c r="O23" s="770"/>
      <c r="P23" s="192"/>
      <c r="Q23" s="192"/>
      <c r="S23" s="553"/>
    </row>
    <row r="24" spans="1:19" s="12" customFormat="1" ht="12.75" customHeight="1">
      <c r="A24" s="770"/>
      <c r="B24" s="790"/>
      <c r="C24" s="790"/>
      <c r="D24" s="790"/>
      <c r="E24" s="790"/>
      <c r="F24" s="790"/>
      <c r="G24" s="790"/>
      <c r="H24" s="790"/>
      <c r="I24" s="790"/>
      <c r="J24" s="790"/>
      <c r="K24" s="790"/>
      <c r="L24" s="790"/>
      <c r="M24" s="790"/>
      <c r="N24" s="790"/>
      <c r="O24" s="790"/>
      <c r="P24" s="192"/>
      <c r="Q24" s="192"/>
      <c r="S24" s="553"/>
    </row>
    <row r="25" spans="1:19" ht="16.350000000000001" customHeight="1" thickBot="1">
      <c r="A25" s="12"/>
      <c r="B25" s="12"/>
      <c r="C25" s="12"/>
      <c r="D25" s="12"/>
      <c r="E25" s="12"/>
      <c r="F25" s="12"/>
      <c r="G25" s="12"/>
      <c r="H25" s="12"/>
      <c r="I25" s="12"/>
      <c r="J25" s="12"/>
      <c r="K25" s="12"/>
      <c r="L25" s="12"/>
      <c r="M25" s="12"/>
      <c r="N25" s="12"/>
      <c r="O25" s="12"/>
      <c r="P25" s="12"/>
      <c r="Q25" s="12"/>
    </row>
    <row r="26" spans="1:19" ht="15" customHeight="1" thickBot="1">
      <c r="A26" s="284" t="s">
        <v>187</v>
      </c>
      <c r="B26" s="285"/>
      <c r="C26" s="286"/>
      <c r="D26" s="287"/>
      <c r="E26" s="282"/>
      <c r="F26" s="282"/>
      <c r="G26" s="282"/>
      <c r="H26" s="282"/>
      <c r="I26" s="282"/>
      <c r="J26" s="282"/>
      <c r="K26" s="282"/>
      <c r="L26" s="282"/>
      <c r="M26" s="282"/>
      <c r="N26" s="282"/>
      <c r="O26" s="282"/>
      <c r="P26" s="282"/>
      <c r="Q26" s="282"/>
    </row>
    <row r="27" spans="1:19">
      <c r="A27" s="678"/>
      <c r="B27" s="782" t="s">
        <v>270</v>
      </c>
      <c r="C27" s="782"/>
      <c r="D27" s="782"/>
      <c r="E27" s="783"/>
      <c r="F27" s="782" t="s">
        <v>271</v>
      </c>
      <c r="G27" s="782"/>
      <c r="H27" s="782"/>
      <c r="I27" s="782"/>
      <c r="J27" s="782" t="s">
        <v>272</v>
      </c>
      <c r="K27" s="782"/>
      <c r="L27" s="782"/>
      <c r="M27" s="782"/>
      <c r="N27" s="782" t="s">
        <v>17</v>
      </c>
      <c r="O27" s="782"/>
      <c r="P27" s="782"/>
      <c r="Q27" s="782"/>
    </row>
    <row r="28" spans="1:19">
      <c r="A28" s="791" t="s">
        <v>269</v>
      </c>
      <c r="B28" s="795" t="s">
        <v>280</v>
      </c>
      <c r="C28" s="288"/>
      <c r="D28" s="289"/>
      <c r="E28" s="290"/>
      <c r="F28" s="795" t="s">
        <v>273</v>
      </c>
      <c r="G28" s="288"/>
      <c r="H28" s="289"/>
      <c r="I28" s="290"/>
      <c r="J28" s="795" t="s">
        <v>273</v>
      </c>
      <c r="K28" s="288"/>
      <c r="L28" s="289"/>
      <c r="M28" s="290"/>
      <c r="N28" s="795" t="s">
        <v>273</v>
      </c>
      <c r="O28" s="288"/>
      <c r="P28" s="289"/>
      <c r="Q28" s="290"/>
    </row>
    <row r="29" spans="1:19" ht="13.35" customHeight="1">
      <c r="A29" s="792"/>
      <c r="B29" s="796"/>
      <c r="C29" s="722" t="s">
        <v>274</v>
      </c>
      <c r="D29" s="722"/>
      <c r="E29" s="722"/>
      <c r="F29" s="796"/>
      <c r="G29" s="722" t="s">
        <v>274</v>
      </c>
      <c r="H29" s="722"/>
      <c r="I29" s="722"/>
      <c r="J29" s="796"/>
      <c r="K29" s="722" t="s">
        <v>274</v>
      </c>
      <c r="L29" s="722"/>
      <c r="M29" s="722"/>
      <c r="N29" s="796"/>
      <c r="O29" s="722" t="s">
        <v>274</v>
      </c>
      <c r="P29" s="722"/>
      <c r="Q29" s="722"/>
    </row>
    <row r="30" spans="1:19" ht="25.5" customHeight="1">
      <c r="A30" s="793"/>
      <c r="B30" s="797"/>
      <c r="C30" s="291" t="s">
        <v>275</v>
      </c>
      <c r="D30" s="679" t="s">
        <v>276</v>
      </c>
      <c r="E30" s="679" t="s">
        <v>277</v>
      </c>
      <c r="F30" s="797"/>
      <c r="G30" s="291" t="s">
        <v>275</v>
      </c>
      <c r="H30" s="679" t="s">
        <v>276</v>
      </c>
      <c r="I30" s="679" t="s">
        <v>277</v>
      </c>
      <c r="J30" s="797"/>
      <c r="K30" s="291" t="s">
        <v>275</v>
      </c>
      <c r="L30" s="679" t="s">
        <v>276</v>
      </c>
      <c r="M30" s="679" t="s">
        <v>277</v>
      </c>
      <c r="N30" s="797"/>
      <c r="O30" s="291" t="s">
        <v>275</v>
      </c>
      <c r="P30" s="679" t="s">
        <v>276</v>
      </c>
      <c r="Q30" s="679" t="s">
        <v>277</v>
      </c>
    </row>
    <row r="31" spans="1:19">
      <c r="A31" s="2" t="s">
        <v>167</v>
      </c>
      <c r="B31" s="462"/>
      <c r="C31" s="219"/>
      <c r="D31" s="219"/>
      <c r="E31" s="219"/>
      <c r="F31" s="219"/>
      <c r="G31" s="219"/>
      <c r="H31" s="219"/>
      <c r="I31" s="219"/>
      <c r="J31" s="219"/>
      <c r="K31" s="219"/>
      <c r="L31" s="219"/>
      <c r="M31" s="219"/>
      <c r="N31" s="219"/>
      <c r="O31" s="219"/>
      <c r="P31" s="219"/>
      <c r="Q31" s="219"/>
    </row>
    <row r="32" spans="1:19">
      <c r="A32" s="2" t="s">
        <v>168</v>
      </c>
      <c r="B32" s="462"/>
      <c r="C32" s="219"/>
      <c r="D32" s="219"/>
      <c r="E32" s="219"/>
      <c r="F32" s="219"/>
      <c r="G32" s="219"/>
      <c r="H32" s="219"/>
      <c r="I32" s="219"/>
      <c r="J32" s="219"/>
      <c r="K32" s="219"/>
      <c r="L32" s="219"/>
      <c r="M32" s="219"/>
      <c r="N32" s="219"/>
      <c r="O32" s="219"/>
      <c r="P32" s="219"/>
      <c r="Q32" s="219"/>
    </row>
    <row r="33" spans="1:17">
      <c r="A33" s="2" t="s">
        <v>169</v>
      </c>
      <c r="B33" s="462"/>
      <c r="C33" s="219"/>
      <c r="D33" s="219"/>
      <c r="E33" s="219"/>
      <c r="F33" s="219"/>
      <c r="G33" s="219"/>
      <c r="H33" s="219"/>
      <c r="I33" s="219"/>
      <c r="J33" s="219"/>
      <c r="K33" s="219"/>
      <c r="L33" s="219"/>
      <c r="M33" s="219"/>
      <c r="N33" s="219"/>
      <c r="O33" s="219"/>
      <c r="P33" s="219"/>
      <c r="Q33" s="219"/>
    </row>
    <row r="34" spans="1:17">
      <c r="A34" s="2" t="s">
        <v>170</v>
      </c>
      <c r="B34" s="462"/>
      <c r="C34" s="219"/>
      <c r="D34" s="219"/>
      <c r="E34" s="219"/>
      <c r="F34" s="219"/>
      <c r="G34" s="219"/>
      <c r="H34" s="219"/>
      <c r="I34" s="219"/>
      <c r="J34" s="219"/>
      <c r="K34" s="219"/>
      <c r="L34" s="219"/>
      <c r="M34" s="219"/>
      <c r="N34" s="219"/>
      <c r="O34" s="219"/>
      <c r="P34" s="219"/>
      <c r="Q34" s="219"/>
    </row>
    <row r="35" spans="1:17">
      <c r="A35" s="2" t="s">
        <v>171</v>
      </c>
      <c r="B35" s="462"/>
      <c r="C35" s="219"/>
      <c r="D35" s="219"/>
      <c r="E35" s="219"/>
      <c r="F35" s="219"/>
      <c r="G35" s="219"/>
      <c r="H35" s="219"/>
      <c r="I35" s="219"/>
      <c r="J35" s="219"/>
      <c r="K35" s="219"/>
      <c r="L35" s="219"/>
      <c r="M35" s="219"/>
      <c r="N35" s="219"/>
      <c r="O35" s="219"/>
      <c r="P35" s="219"/>
      <c r="Q35" s="219"/>
    </row>
    <row r="36" spans="1:17">
      <c r="A36" s="2" t="s">
        <v>172</v>
      </c>
      <c r="B36" s="462"/>
      <c r="C36" s="219"/>
      <c r="D36" s="219"/>
      <c r="E36" s="219"/>
      <c r="F36" s="219"/>
      <c r="G36" s="219"/>
      <c r="H36" s="219"/>
      <c r="I36" s="219"/>
      <c r="J36" s="219"/>
      <c r="K36" s="219"/>
      <c r="L36" s="219"/>
      <c r="M36" s="219"/>
      <c r="N36" s="219"/>
      <c r="O36" s="219"/>
      <c r="P36" s="219"/>
      <c r="Q36" s="219"/>
    </row>
    <row r="37" spans="1:17">
      <c r="A37" s="2" t="s">
        <v>173</v>
      </c>
      <c r="B37" s="462"/>
      <c r="C37" s="219"/>
      <c r="D37" s="219"/>
      <c r="E37" s="219"/>
      <c r="F37" s="219"/>
      <c r="G37" s="219"/>
      <c r="H37" s="219"/>
      <c r="I37" s="219"/>
      <c r="J37" s="219"/>
      <c r="K37" s="219"/>
      <c r="L37" s="219"/>
      <c r="M37" s="219"/>
      <c r="N37" s="219"/>
      <c r="O37" s="219"/>
      <c r="P37" s="219"/>
      <c r="Q37" s="219"/>
    </row>
    <row r="38" spans="1:17">
      <c r="A38" s="2" t="s">
        <v>174</v>
      </c>
      <c r="B38" s="462"/>
      <c r="C38" s="219"/>
      <c r="D38" s="219"/>
      <c r="E38" s="219"/>
      <c r="F38" s="219"/>
      <c r="G38" s="219"/>
      <c r="H38" s="219"/>
      <c r="I38" s="219"/>
      <c r="J38" s="219"/>
      <c r="K38" s="219"/>
      <c r="L38" s="219"/>
      <c r="M38" s="219"/>
      <c r="N38" s="219"/>
      <c r="O38" s="219"/>
      <c r="P38" s="219"/>
      <c r="Q38" s="219"/>
    </row>
    <row r="39" spans="1:17">
      <c r="A39" s="2" t="s">
        <v>175</v>
      </c>
      <c r="B39" s="462"/>
      <c r="C39" s="219"/>
      <c r="D39" s="219"/>
      <c r="E39" s="219"/>
      <c r="F39" s="219"/>
      <c r="G39" s="219"/>
      <c r="H39" s="219"/>
      <c r="I39" s="219"/>
      <c r="J39" s="219"/>
      <c r="K39" s="219"/>
      <c r="L39" s="219"/>
      <c r="M39" s="219"/>
      <c r="N39" s="219"/>
      <c r="O39" s="219"/>
      <c r="P39" s="219"/>
      <c r="Q39" s="219"/>
    </row>
    <row r="40" spans="1:17">
      <c r="A40" s="2" t="s">
        <v>176</v>
      </c>
      <c r="B40" s="219"/>
      <c r="C40" s="219"/>
      <c r="D40" s="219"/>
      <c r="E40" s="219"/>
      <c r="F40" s="219"/>
      <c r="G40" s="219"/>
      <c r="H40" s="219"/>
      <c r="I40" s="219"/>
      <c r="J40" s="219"/>
      <c r="K40" s="219"/>
      <c r="L40" s="219"/>
      <c r="M40" s="219"/>
      <c r="N40" s="219"/>
      <c r="O40" s="219"/>
      <c r="P40" s="219"/>
      <c r="Q40" s="219"/>
    </row>
    <row r="41" spans="1:17">
      <c r="A41" s="2" t="s">
        <v>177</v>
      </c>
      <c r="B41" s="219"/>
      <c r="C41" s="219"/>
      <c r="D41" s="219"/>
      <c r="E41" s="219"/>
      <c r="F41" s="219"/>
      <c r="G41" s="219"/>
      <c r="H41" s="219"/>
      <c r="I41" s="219"/>
      <c r="J41" s="219"/>
      <c r="K41" s="219"/>
      <c r="L41" s="219"/>
      <c r="M41" s="219"/>
      <c r="N41" s="219"/>
      <c r="O41" s="219"/>
      <c r="P41" s="219"/>
      <c r="Q41" s="219"/>
    </row>
    <row r="42" spans="1:17" ht="13.8" thickBot="1">
      <c r="A42" s="116" t="s">
        <v>178</v>
      </c>
      <c r="B42" s="283"/>
      <c r="C42" s="283"/>
      <c r="D42" s="283"/>
      <c r="E42" s="283"/>
      <c r="F42" s="283"/>
      <c r="G42" s="283"/>
      <c r="H42" s="283"/>
      <c r="I42" s="283"/>
      <c r="J42" s="283"/>
      <c r="K42" s="283"/>
      <c r="L42" s="283"/>
      <c r="M42" s="283"/>
      <c r="N42" s="283"/>
      <c r="O42" s="283"/>
      <c r="P42" s="283"/>
      <c r="Q42" s="283"/>
    </row>
    <row r="43" spans="1:17">
      <c r="A43" s="112" t="s">
        <v>278</v>
      </c>
      <c r="B43" s="115">
        <f>SUM(B31:B42)</f>
        <v>0</v>
      </c>
      <c r="C43" s="115">
        <f t="shared" ref="C43:Q43" si="11">SUM(C31:C42)</f>
        <v>0</v>
      </c>
      <c r="D43" s="115">
        <f t="shared" si="11"/>
        <v>0</v>
      </c>
      <c r="E43" s="115">
        <f t="shared" si="11"/>
        <v>0</v>
      </c>
      <c r="F43" s="115">
        <f t="shared" si="11"/>
        <v>0</v>
      </c>
      <c r="G43" s="115">
        <f t="shared" si="11"/>
        <v>0</v>
      </c>
      <c r="H43" s="115">
        <f t="shared" si="11"/>
        <v>0</v>
      </c>
      <c r="I43" s="115">
        <f t="shared" si="11"/>
        <v>0</v>
      </c>
      <c r="J43" s="115">
        <f t="shared" si="11"/>
        <v>0</v>
      </c>
      <c r="K43" s="115">
        <f t="shared" si="11"/>
        <v>0</v>
      </c>
      <c r="L43" s="115">
        <f t="shared" si="11"/>
        <v>0</v>
      </c>
      <c r="M43" s="115">
        <f t="shared" si="11"/>
        <v>0</v>
      </c>
      <c r="N43" s="115">
        <f t="shared" si="11"/>
        <v>0</v>
      </c>
      <c r="O43" s="115">
        <f t="shared" si="11"/>
        <v>0</v>
      </c>
      <c r="P43" s="115">
        <f t="shared" si="11"/>
        <v>0</v>
      </c>
      <c r="Q43" s="119">
        <f t="shared" si="11"/>
        <v>0</v>
      </c>
    </row>
    <row r="44" spans="1:17">
      <c r="A44" s="91"/>
      <c r="B44" s="292"/>
      <c r="C44" s="292"/>
      <c r="D44" s="292"/>
      <c r="E44" s="292"/>
      <c r="F44" s="292"/>
      <c r="G44" s="292"/>
      <c r="H44" s="292"/>
      <c r="I44" s="292"/>
      <c r="J44" s="292"/>
      <c r="K44" s="292"/>
      <c r="L44" s="292"/>
      <c r="M44" s="292"/>
      <c r="N44" s="292"/>
      <c r="O44" s="292"/>
      <c r="P44" s="292"/>
      <c r="Q44" s="293"/>
    </row>
    <row r="45" spans="1:17">
      <c r="A45" s="786" t="s">
        <v>281</v>
      </c>
      <c r="B45" s="787"/>
      <c r="C45" s="787"/>
      <c r="D45" s="787"/>
      <c r="E45" s="787"/>
      <c r="F45" s="787"/>
      <c r="G45" s="787"/>
      <c r="H45" s="787"/>
      <c r="I45" s="787"/>
      <c r="J45" s="787"/>
      <c r="K45" s="787"/>
      <c r="L45" s="787"/>
      <c r="M45" s="787"/>
      <c r="N45" s="787"/>
      <c r="O45" s="787"/>
      <c r="P45" s="787"/>
      <c r="Q45" s="788"/>
    </row>
    <row r="46" spans="1:17">
      <c r="A46" s="770" t="s">
        <v>257</v>
      </c>
      <c r="B46" s="770"/>
      <c r="C46" s="770"/>
      <c r="D46" s="770"/>
      <c r="E46" s="770"/>
      <c r="F46" s="770"/>
      <c r="G46" s="770"/>
      <c r="H46" s="770"/>
      <c r="I46" s="770"/>
      <c r="J46" s="770"/>
      <c r="K46" s="770"/>
      <c r="L46" s="770"/>
      <c r="M46" s="770"/>
      <c r="N46" s="770"/>
      <c r="O46" s="770"/>
      <c r="P46" s="12"/>
      <c r="Q46" s="12"/>
    </row>
    <row r="47" spans="1:17" ht="13.8" thickBot="1">
      <c r="A47" s="675"/>
      <c r="B47" s="675"/>
      <c r="C47" s="675"/>
      <c r="D47" s="675"/>
      <c r="E47" s="675"/>
      <c r="F47" s="675"/>
      <c r="G47" s="675"/>
      <c r="H47" s="675"/>
      <c r="I47" s="675"/>
      <c r="J47" s="675"/>
      <c r="K47" s="675"/>
      <c r="L47" s="675"/>
      <c r="M47" s="675"/>
      <c r="N47" s="675"/>
      <c r="O47" s="675"/>
      <c r="P47" s="12"/>
      <c r="Q47" s="12"/>
    </row>
    <row r="48" spans="1:17" ht="16.2" thickBot="1">
      <c r="A48" s="284" t="s">
        <v>239</v>
      </c>
      <c r="B48" s="294"/>
      <c r="C48" s="295"/>
      <c r="D48" s="295"/>
      <c r="E48" s="296"/>
      <c r="F48" s="282"/>
      <c r="G48" s="282"/>
      <c r="H48" s="282"/>
      <c r="I48" s="282"/>
      <c r="J48" s="282"/>
      <c r="K48" s="282"/>
      <c r="L48" s="282"/>
      <c r="M48" s="282"/>
      <c r="N48" s="282"/>
      <c r="O48" s="282"/>
      <c r="P48" s="282"/>
      <c r="Q48" s="282"/>
    </row>
    <row r="49" spans="1:17">
      <c r="A49" s="778" t="s">
        <v>269</v>
      </c>
      <c r="B49" s="722" t="s">
        <v>270</v>
      </c>
      <c r="C49" s="722"/>
      <c r="D49" s="722"/>
      <c r="E49" s="794"/>
      <c r="F49" s="782" t="s">
        <v>271</v>
      </c>
      <c r="G49" s="782"/>
      <c r="H49" s="782"/>
      <c r="I49" s="782"/>
      <c r="J49" s="782" t="s">
        <v>272</v>
      </c>
      <c r="K49" s="782"/>
      <c r="L49" s="782"/>
      <c r="M49" s="782"/>
      <c r="N49" s="782" t="s">
        <v>17</v>
      </c>
      <c r="O49" s="782"/>
      <c r="P49" s="782"/>
      <c r="Q49" s="782"/>
    </row>
    <row r="50" spans="1:17" ht="13.35" customHeight="1">
      <c r="A50" s="779"/>
      <c r="B50" s="781" t="s">
        <v>280</v>
      </c>
      <c r="C50" s="782" t="s">
        <v>274</v>
      </c>
      <c r="D50" s="782"/>
      <c r="E50" s="782"/>
      <c r="F50" s="781" t="s">
        <v>280</v>
      </c>
      <c r="G50" s="782" t="s">
        <v>274</v>
      </c>
      <c r="H50" s="782"/>
      <c r="I50" s="782"/>
      <c r="J50" s="781" t="s">
        <v>280</v>
      </c>
      <c r="K50" s="782" t="s">
        <v>274</v>
      </c>
      <c r="L50" s="782"/>
      <c r="M50" s="782"/>
      <c r="N50" s="781" t="s">
        <v>280</v>
      </c>
      <c r="O50" s="782" t="s">
        <v>274</v>
      </c>
      <c r="P50" s="782"/>
      <c r="Q50" s="782"/>
    </row>
    <row r="51" spans="1:17" ht="39.6" customHeight="1">
      <c r="A51" s="780"/>
      <c r="B51" s="781"/>
      <c r="C51" s="679" t="s">
        <v>275</v>
      </c>
      <c r="D51" s="679" t="s">
        <v>276</v>
      </c>
      <c r="E51" s="679" t="s">
        <v>277</v>
      </c>
      <c r="F51" s="781"/>
      <c r="G51" s="679" t="s">
        <v>275</v>
      </c>
      <c r="H51" s="679" t="s">
        <v>276</v>
      </c>
      <c r="I51" s="679" t="s">
        <v>277</v>
      </c>
      <c r="J51" s="781"/>
      <c r="K51" s="679" t="s">
        <v>275</v>
      </c>
      <c r="L51" s="679" t="s">
        <v>276</v>
      </c>
      <c r="M51" s="679" t="s">
        <v>277</v>
      </c>
      <c r="N51" s="781"/>
      <c r="O51" s="679" t="s">
        <v>275</v>
      </c>
      <c r="P51" s="679" t="s">
        <v>276</v>
      </c>
      <c r="Q51" s="679" t="s">
        <v>277</v>
      </c>
    </row>
    <row r="52" spans="1:17">
      <c r="A52" s="2" t="s">
        <v>167</v>
      </c>
      <c r="B52" s="462"/>
      <c r="C52" s="219"/>
      <c r="D52" s="219"/>
      <c r="E52" s="219"/>
      <c r="F52" s="219"/>
      <c r="G52" s="219"/>
      <c r="H52" s="219"/>
      <c r="I52" s="219"/>
      <c r="J52" s="219"/>
      <c r="K52" s="219"/>
      <c r="L52" s="219"/>
      <c r="M52" s="219"/>
      <c r="N52" s="219"/>
      <c r="O52" s="219"/>
      <c r="P52" s="219"/>
      <c r="Q52" s="219"/>
    </row>
    <row r="53" spans="1:17">
      <c r="A53" s="2" t="s">
        <v>168</v>
      </c>
      <c r="B53" s="462"/>
      <c r="C53" s="219"/>
      <c r="D53" s="219"/>
      <c r="E53" s="219"/>
      <c r="F53" s="219"/>
      <c r="G53" s="219"/>
      <c r="H53" s="219"/>
      <c r="I53" s="219"/>
      <c r="J53" s="219"/>
      <c r="K53" s="219"/>
      <c r="L53" s="219"/>
      <c r="M53" s="219"/>
      <c r="N53" s="219"/>
      <c r="O53" s="219"/>
      <c r="P53" s="219"/>
      <c r="Q53" s="219"/>
    </row>
    <row r="54" spans="1:17">
      <c r="A54" s="2" t="s">
        <v>169</v>
      </c>
      <c r="B54" s="462"/>
      <c r="C54" s="219"/>
      <c r="D54" s="219"/>
      <c r="E54" s="219"/>
      <c r="F54" s="219"/>
      <c r="G54" s="219"/>
      <c r="H54" s="219"/>
      <c r="I54" s="219"/>
      <c r="J54" s="219"/>
      <c r="K54" s="219"/>
      <c r="L54" s="219"/>
      <c r="M54" s="219"/>
      <c r="N54" s="219"/>
      <c r="O54" s="219"/>
      <c r="P54" s="219"/>
      <c r="Q54" s="219"/>
    </row>
    <row r="55" spans="1:17">
      <c r="A55" s="2" t="s">
        <v>170</v>
      </c>
      <c r="B55" s="462"/>
      <c r="C55" s="219"/>
      <c r="D55" s="219"/>
      <c r="E55" s="219"/>
      <c r="F55" s="219"/>
      <c r="G55" s="219"/>
      <c r="H55" s="219"/>
      <c r="I55" s="219"/>
      <c r="J55" s="219"/>
      <c r="K55" s="219"/>
      <c r="L55" s="219"/>
      <c r="M55" s="219"/>
      <c r="N55" s="219"/>
      <c r="O55" s="219"/>
      <c r="P55" s="219"/>
      <c r="Q55" s="219"/>
    </row>
    <row r="56" spans="1:17">
      <c r="A56" s="2" t="s">
        <v>171</v>
      </c>
      <c r="B56" s="462"/>
      <c r="C56" s="219"/>
      <c r="D56" s="219"/>
      <c r="E56" s="219"/>
      <c r="F56" s="219"/>
      <c r="G56" s="219"/>
      <c r="H56" s="219"/>
      <c r="I56" s="219"/>
      <c r="J56" s="219"/>
      <c r="K56" s="219"/>
      <c r="L56" s="219"/>
      <c r="M56" s="219"/>
      <c r="N56" s="219"/>
      <c r="O56" s="219"/>
      <c r="P56" s="219"/>
      <c r="Q56" s="219"/>
    </row>
    <row r="57" spans="1:17">
      <c r="A57" s="2" t="s">
        <v>172</v>
      </c>
      <c r="B57" s="462"/>
      <c r="C57" s="219"/>
      <c r="D57" s="219"/>
      <c r="E57" s="219"/>
      <c r="F57" s="219"/>
      <c r="G57" s="219"/>
      <c r="H57" s="219"/>
      <c r="I57" s="219"/>
      <c r="J57" s="219"/>
      <c r="K57" s="219"/>
      <c r="L57" s="219"/>
      <c r="M57" s="219"/>
      <c r="N57" s="219"/>
      <c r="O57" s="219"/>
      <c r="P57" s="219"/>
      <c r="Q57" s="219"/>
    </row>
    <row r="58" spans="1:17">
      <c r="A58" s="2" t="s">
        <v>173</v>
      </c>
      <c r="B58" s="462"/>
      <c r="C58" s="219"/>
      <c r="D58" s="219"/>
      <c r="E58" s="219"/>
      <c r="F58" s="219"/>
      <c r="G58" s="219"/>
      <c r="H58" s="219"/>
      <c r="I58" s="219"/>
      <c r="J58" s="219"/>
      <c r="K58" s="219"/>
      <c r="L58" s="219"/>
      <c r="M58" s="219"/>
      <c r="N58" s="219"/>
      <c r="O58" s="219"/>
      <c r="P58" s="219"/>
      <c r="Q58" s="219"/>
    </row>
    <row r="59" spans="1:17">
      <c r="A59" s="2" t="s">
        <v>174</v>
      </c>
      <c r="B59" s="462"/>
      <c r="C59" s="219"/>
      <c r="D59" s="219"/>
      <c r="E59" s="219"/>
      <c r="F59" s="219"/>
      <c r="G59" s="219"/>
      <c r="H59" s="219"/>
      <c r="I59" s="219"/>
      <c r="J59" s="219"/>
      <c r="K59" s="219"/>
      <c r="L59" s="219"/>
      <c r="M59" s="219"/>
      <c r="N59" s="219"/>
      <c r="O59" s="219"/>
      <c r="P59" s="219"/>
      <c r="Q59" s="219"/>
    </row>
    <row r="60" spans="1:17">
      <c r="A60" s="2" t="s">
        <v>175</v>
      </c>
      <c r="B60" s="462"/>
      <c r="C60" s="219"/>
      <c r="D60" s="219"/>
      <c r="E60" s="219"/>
      <c r="F60" s="219"/>
      <c r="G60" s="219"/>
      <c r="H60" s="219"/>
      <c r="I60" s="219"/>
      <c r="J60" s="219"/>
      <c r="K60" s="219"/>
      <c r="L60" s="219"/>
      <c r="M60" s="219"/>
      <c r="N60" s="219"/>
      <c r="O60" s="219"/>
      <c r="P60" s="219"/>
      <c r="Q60" s="219"/>
    </row>
    <row r="61" spans="1:17">
      <c r="A61" s="2" t="s">
        <v>176</v>
      </c>
      <c r="B61" s="219"/>
      <c r="C61" s="219"/>
      <c r="D61" s="219"/>
      <c r="E61" s="219"/>
      <c r="F61" s="219"/>
      <c r="G61" s="219"/>
      <c r="H61" s="219"/>
      <c r="I61" s="219"/>
      <c r="J61" s="219"/>
      <c r="K61" s="219"/>
      <c r="L61" s="219"/>
      <c r="M61" s="219"/>
      <c r="N61" s="219"/>
      <c r="O61" s="219"/>
      <c r="P61" s="219"/>
      <c r="Q61" s="219"/>
    </row>
    <row r="62" spans="1:17">
      <c r="A62" s="2" t="s">
        <v>177</v>
      </c>
      <c r="B62" s="219"/>
      <c r="C62" s="219"/>
      <c r="D62" s="219"/>
      <c r="E62" s="219"/>
      <c r="F62" s="219"/>
      <c r="G62" s="219"/>
      <c r="H62" s="219"/>
      <c r="I62" s="219"/>
      <c r="J62" s="219"/>
      <c r="K62" s="219"/>
      <c r="L62" s="219"/>
      <c r="M62" s="219"/>
      <c r="N62" s="219"/>
      <c r="O62" s="219"/>
      <c r="P62" s="219"/>
      <c r="Q62" s="219"/>
    </row>
    <row r="63" spans="1:17" ht="13.8" thickBot="1">
      <c r="A63" s="116" t="s">
        <v>178</v>
      </c>
      <c r="B63" s="283"/>
      <c r="C63" s="283"/>
      <c r="D63" s="283"/>
      <c r="E63" s="283"/>
      <c r="F63" s="283"/>
      <c r="G63" s="283"/>
      <c r="H63" s="283"/>
      <c r="I63" s="283"/>
      <c r="J63" s="283"/>
      <c r="K63" s="283"/>
      <c r="L63" s="283"/>
      <c r="M63" s="283"/>
      <c r="N63" s="283"/>
      <c r="O63" s="283"/>
      <c r="P63" s="283"/>
      <c r="Q63" s="283"/>
    </row>
    <row r="64" spans="1:17">
      <c r="A64" s="112" t="s">
        <v>278</v>
      </c>
      <c r="B64" s="115">
        <f>SUM(B52:B63)</f>
        <v>0</v>
      </c>
      <c r="C64" s="115">
        <f t="shared" ref="C64:Q64" si="12">SUM(C52:C63)</f>
        <v>0</v>
      </c>
      <c r="D64" s="115">
        <f t="shared" si="12"/>
        <v>0</v>
      </c>
      <c r="E64" s="115">
        <f t="shared" si="12"/>
        <v>0</v>
      </c>
      <c r="F64" s="115">
        <f t="shared" si="12"/>
        <v>0</v>
      </c>
      <c r="G64" s="115">
        <f t="shared" si="12"/>
        <v>0</v>
      </c>
      <c r="H64" s="115">
        <f t="shared" si="12"/>
        <v>0</v>
      </c>
      <c r="I64" s="115">
        <f t="shared" si="12"/>
        <v>0</v>
      </c>
      <c r="J64" s="115">
        <f t="shared" si="12"/>
        <v>0</v>
      </c>
      <c r="K64" s="115">
        <f t="shared" si="12"/>
        <v>0</v>
      </c>
      <c r="L64" s="115">
        <f t="shared" si="12"/>
        <v>0</v>
      </c>
      <c r="M64" s="115">
        <f t="shared" si="12"/>
        <v>0</v>
      </c>
      <c r="N64" s="115">
        <f t="shared" si="12"/>
        <v>0</v>
      </c>
      <c r="O64" s="115">
        <f t="shared" si="12"/>
        <v>0</v>
      </c>
      <c r="P64" s="115">
        <f t="shared" si="12"/>
        <v>0</v>
      </c>
      <c r="Q64" s="119">
        <f t="shared" si="12"/>
        <v>0</v>
      </c>
    </row>
    <row r="65" spans="1:17">
      <c r="A65" s="12"/>
      <c r="B65" s="12"/>
      <c r="C65" s="12"/>
      <c r="D65" s="12"/>
      <c r="E65" s="12"/>
      <c r="F65" s="12"/>
      <c r="G65" s="12"/>
      <c r="H65" s="12"/>
      <c r="I65" s="12"/>
      <c r="J65" s="12"/>
      <c r="K65" s="12"/>
      <c r="L65" s="12"/>
      <c r="M65" s="12"/>
      <c r="N65" s="12"/>
      <c r="O65" s="12"/>
      <c r="P65" s="12"/>
      <c r="Q65" s="12"/>
    </row>
    <row r="66" spans="1:17">
      <c r="A66" s="786" t="s">
        <v>282</v>
      </c>
      <c r="B66" s="787"/>
      <c r="C66" s="787"/>
      <c r="D66" s="787"/>
      <c r="E66" s="787"/>
      <c r="F66" s="787"/>
      <c r="G66" s="787"/>
      <c r="H66" s="787"/>
      <c r="I66" s="787"/>
      <c r="J66" s="787"/>
      <c r="K66" s="787"/>
      <c r="L66" s="787"/>
      <c r="M66" s="787"/>
      <c r="N66" s="787"/>
      <c r="O66" s="787"/>
      <c r="P66" s="787"/>
      <c r="Q66" s="788"/>
    </row>
    <row r="67" spans="1:17">
      <c r="A67" s="770" t="s">
        <v>257</v>
      </c>
      <c r="B67" s="770"/>
      <c r="C67" s="770"/>
      <c r="D67" s="770"/>
      <c r="E67" s="770"/>
      <c r="F67" s="770"/>
      <c r="G67" s="770"/>
      <c r="H67" s="770"/>
      <c r="I67" s="770"/>
      <c r="J67" s="770"/>
      <c r="K67" s="770"/>
      <c r="L67" s="770"/>
      <c r="M67" s="770"/>
      <c r="N67" s="770"/>
      <c r="O67" s="770"/>
      <c r="P67" s="12"/>
      <c r="Q67" s="12"/>
    </row>
    <row r="68" spans="1:17">
      <c r="B68" s="12"/>
      <c r="C68" s="12"/>
      <c r="D68" s="12"/>
      <c r="E68" s="12"/>
      <c r="F68" s="12"/>
      <c r="G68" s="12"/>
      <c r="H68" s="12"/>
      <c r="I68" s="12"/>
      <c r="J68" s="12"/>
      <c r="K68" s="12"/>
      <c r="L68" s="12"/>
      <c r="M68" s="12"/>
      <c r="N68" s="12"/>
      <c r="O68" s="12"/>
      <c r="P68" s="12"/>
      <c r="Q68" s="12"/>
    </row>
    <row r="69" spans="1:17">
      <c r="A69" s="12"/>
      <c r="B69" s="12"/>
      <c r="C69" s="12"/>
      <c r="D69" s="12"/>
      <c r="E69" s="12"/>
      <c r="F69" s="12"/>
      <c r="G69" s="12"/>
      <c r="H69" s="12"/>
      <c r="I69" s="12"/>
      <c r="J69" s="12"/>
      <c r="K69" s="12"/>
      <c r="L69" s="12"/>
      <c r="M69" s="12"/>
      <c r="N69" s="12"/>
      <c r="O69" s="12"/>
      <c r="P69" s="12"/>
      <c r="Q69" s="12"/>
    </row>
    <row r="70" spans="1:17">
      <c r="A70" s="12"/>
      <c r="B70" s="12"/>
      <c r="C70" s="12"/>
      <c r="D70" s="12"/>
      <c r="E70" s="12"/>
      <c r="F70" s="12"/>
      <c r="G70" s="12"/>
      <c r="H70" s="12"/>
      <c r="I70" s="12"/>
      <c r="J70" s="12"/>
      <c r="K70" s="12"/>
      <c r="L70" s="12"/>
      <c r="M70" s="12"/>
      <c r="N70" s="12"/>
      <c r="O70" s="12"/>
      <c r="P70" s="12"/>
      <c r="Q70" s="12"/>
    </row>
    <row r="71" spans="1:17">
      <c r="A71" s="12"/>
      <c r="B71" s="12"/>
      <c r="C71" s="12"/>
      <c r="D71" s="12"/>
      <c r="E71" s="12"/>
      <c r="F71" s="12"/>
      <c r="G71" s="12"/>
      <c r="H71" s="12"/>
      <c r="I71" s="12"/>
      <c r="J71" s="12"/>
      <c r="K71" s="12"/>
      <c r="L71" s="12"/>
      <c r="M71" s="12"/>
      <c r="N71" s="12"/>
      <c r="O71" s="12"/>
      <c r="P71" s="12"/>
      <c r="Q71" s="12"/>
    </row>
    <row r="72" spans="1:17">
      <c r="A72" s="12"/>
      <c r="B72" s="12"/>
      <c r="C72" s="12"/>
      <c r="D72" s="12"/>
      <c r="E72" s="12"/>
      <c r="F72" s="12"/>
      <c r="G72" s="12"/>
      <c r="H72" s="12"/>
      <c r="I72" s="12"/>
      <c r="J72" s="12"/>
      <c r="K72" s="12"/>
      <c r="L72" s="12"/>
      <c r="M72" s="12"/>
      <c r="N72" s="12"/>
      <c r="O72" s="12"/>
      <c r="P72" s="12"/>
      <c r="Q72" s="12"/>
    </row>
    <row r="73" spans="1:17">
      <c r="A73" s="12"/>
      <c r="B73" s="12"/>
      <c r="C73" s="12"/>
      <c r="D73" s="12"/>
      <c r="E73" s="12"/>
      <c r="F73" s="12"/>
      <c r="G73" s="12"/>
      <c r="H73" s="12"/>
      <c r="I73" s="12"/>
      <c r="J73" s="12"/>
      <c r="K73" s="12"/>
      <c r="L73" s="12"/>
      <c r="M73" s="12"/>
      <c r="N73" s="12"/>
      <c r="O73" s="12"/>
      <c r="P73" s="12"/>
      <c r="Q73" s="12"/>
    </row>
    <row r="74" spans="1:17">
      <c r="A74" s="12"/>
      <c r="B74" s="12"/>
      <c r="C74" s="12"/>
      <c r="D74" s="12"/>
      <c r="E74" s="12"/>
      <c r="F74" s="12"/>
      <c r="G74" s="12"/>
      <c r="H74" s="12"/>
      <c r="I74" s="12"/>
      <c r="J74" s="12"/>
      <c r="K74" s="12"/>
      <c r="L74" s="12"/>
      <c r="M74" s="12"/>
      <c r="N74" s="12"/>
      <c r="O74" s="12"/>
      <c r="P74" s="12"/>
      <c r="Q74" s="12"/>
    </row>
    <row r="75" spans="1:17">
      <c r="A75" s="12"/>
      <c r="B75" s="12"/>
      <c r="C75" s="12"/>
      <c r="D75" s="12"/>
      <c r="E75" s="12"/>
      <c r="F75" s="12"/>
      <c r="G75" s="12"/>
      <c r="H75" s="12"/>
      <c r="I75" s="12"/>
      <c r="J75" s="12"/>
      <c r="K75" s="12"/>
      <c r="L75" s="12"/>
      <c r="M75" s="12"/>
      <c r="N75" s="12"/>
      <c r="O75" s="12"/>
      <c r="P75" s="12"/>
      <c r="Q75" s="12"/>
    </row>
    <row r="76" spans="1:17">
      <c r="A76" s="12"/>
      <c r="B76" s="12"/>
      <c r="C76" s="12"/>
      <c r="D76" s="12"/>
      <c r="E76" s="12"/>
      <c r="F76" s="12"/>
      <c r="G76" s="12"/>
      <c r="H76" s="12"/>
      <c r="I76" s="12"/>
      <c r="J76" s="12"/>
      <c r="K76" s="12"/>
      <c r="L76" s="12"/>
      <c r="M76" s="12"/>
      <c r="N76" s="12"/>
      <c r="O76" s="12"/>
      <c r="P76" s="12"/>
      <c r="Q76" s="12"/>
    </row>
    <row r="77" spans="1:17">
      <c r="A77" s="12"/>
      <c r="B77" s="12"/>
      <c r="C77" s="12"/>
      <c r="D77" s="12"/>
      <c r="E77" s="12"/>
      <c r="F77" s="12"/>
      <c r="G77" s="12"/>
      <c r="H77" s="12"/>
      <c r="I77" s="12"/>
      <c r="J77" s="12"/>
      <c r="K77" s="12"/>
      <c r="L77" s="12"/>
      <c r="M77" s="12"/>
      <c r="N77" s="12"/>
      <c r="O77" s="12"/>
      <c r="P77" s="12"/>
      <c r="Q77" s="12"/>
    </row>
    <row r="78" spans="1:17">
      <c r="A78" s="12"/>
      <c r="B78" s="12"/>
      <c r="C78" s="12"/>
      <c r="D78" s="12"/>
      <c r="E78" s="12"/>
      <c r="F78" s="12"/>
      <c r="G78" s="12"/>
      <c r="H78" s="12"/>
      <c r="I78" s="12"/>
      <c r="J78" s="12"/>
      <c r="K78" s="12"/>
      <c r="L78" s="12"/>
      <c r="M78" s="12"/>
      <c r="N78" s="12"/>
      <c r="O78" s="12"/>
      <c r="P78" s="12"/>
      <c r="Q78" s="12"/>
    </row>
    <row r="79" spans="1:17">
      <c r="A79" s="12"/>
      <c r="B79" s="12"/>
      <c r="C79" s="12"/>
      <c r="D79" s="12"/>
      <c r="E79" s="12"/>
      <c r="F79" s="12"/>
      <c r="G79" s="12"/>
      <c r="H79" s="12"/>
      <c r="I79" s="12"/>
      <c r="J79" s="12"/>
      <c r="K79" s="12"/>
      <c r="L79" s="12"/>
      <c r="M79" s="12"/>
      <c r="N79" s="12"/>
      <c r="O79" s="12"/>
      <c r="P79" s="12"/>
      <c r="Q79" s="12"/>
    </row>
    <row r="80" spans="1:17">
      <c r="A80" s="12"/>
      <c r="B80" s="12"/>
      <c r="C80" s="12"/>
      <c r="D80" s="12"/>
      <c r="E80" s="12"/>
      <c r="F80" s="12"/>
      <c r="G80" s="12"/>
      <c r="H80" s="12"/>
      <c r="I80" s="12"/>
      <c r="J80" s="12"/>
      <c r="K80" s="12"/>
      <c r="L80" s="12"/>
      <c r="M80" s="12"/>
      <c r="N80" s="12"/>
      <c r="O80" s="12"/>
      <c r="P80" s="12"/>
      <c r="Q80" s="12"/>
    </row>
    <row r="81" spans="1:17">
      <c r="A81" s="12"/>
      <c r="B81" s="12"/>
      <c r="C81" s="12"/>
      <c r="D81" s="12"/>
      <c r="E81" s="12"/>
      <c r="F81" s="12"/>
      <c r="G81" s="12"/>
      <c r="H81" s="12"/>
      <c r="I81" s="12"/>
      <c r="J81" s="12"/>
      <c r="K81" s="12"/>
      <c r="L81" s="12"/>
      <c r="M81" s="12"/>
      <c r="N81" s="12"/>
      <c r="O81" s="12"/>
      <c r="P81" s="12"/>
      <c r="Q81" s="12"/>
    </row>
    <row r="82" spans="1:17">
      <c r="A82" s="12"/>
      <c r="B82" s="12"/>
      <c r="C82" s="12"/>
      <c r="D82" s="12"/>
      <c r="E82" s="12"/>
      <c r="F82" s="12"/>
      <c r="G82" s="12"/>
      <c r="H82" s="12"/>
      <c r="I82" s="12"/>
      <c r="J82" s="12"/>
      <c r="K82" s="12"/>
      <c r="L82" s="12"/>
      <c r="M82" s="12"/>
      <c r="N82" s="12"/>
      <c r="O82" s="12"/>
      <c r="P82" s="12"/>
      <c r="Q82" s="12"/>
    </row>
    <row r="83" spans="1:17">
      <c r="A83" s="12"/>
      <c r="B83" s="12"/>
      <c r="C83" s="12"/>
      <c r="D83" s="12"/>
      <c r="E83" s="12"/>
      <c r="F83" s="12"/>
      <c r="G83" s="12"/>
      <c r="H83" s="12"/>
      <c r="I83" s="12"/>
      <c r="J83" s="12"/>
      <c r="K83" s="12"/>
      <c r="L83" s="12"/>
      <c r="M83" s="12"/>
      <c r="N83" s="12"/>
      <c r="O83" s="12"/>
      <c r="P83" s="12"/>
      <c r="Q83" s="12"/>
    </row>
    <row r="84" spans="1:17">
      <c r="A84" s="12"/>
      <c r="B84" s="12"/>
      <c r="C84" s="12"/>
      <c r="D84" s="12"/>
      <c r="E84" s="12"/>
      <c r="F84" s="12"/>
      <c r="G84" s="12"/>
      <c r="H84" s="12"/>
      <c r="I84" s="12"/>
      <c r="J84" s="12"/>
      <c r="K84" s="12"/>
      <c r="L84" s="12"/>
      <c r="M84" s="12"/>
      <c r="N84" s="12"/>
      <c r="O84" s="12"/>
      <c r="P84" s="12"/>
      <c r="Q84" s="12"/>
    </row>
    <row r="85" spans="1:17">
      <c r="A85" s="12"/>
      <c r="B85" s="12"/>
      <c r="C85" s="12"/>
      <c r="D85" s="12"/>
      <c r="E85" s="12"/>
      <c r="F85" s="12"/>
      <c r="G85" s="12"/>
      <c r="H85" s="12"/>
      <c r="I85" s="12"/>
      <c r="J85" s="12"/>
      <c r="K85" s="12"/>
      <c r="L85" s="12"/>
      <c r="M85" s="12"/>
      <c r="N85" s="12"/>
      <c r="O85" s="12"/>
      <c r="P85" s="12"/>
      <c r="Q85" s="12"/>
    </row>
    <row r="86" spans="1:17">
      <c r="A86" s="12"/>
      <c r="B86" s="12"/>
      <c r="C86" s="12"/>
      <c r="D86" s="12"/>
      <c r="E86" s="12"/>
      <c r="F86" s="12"/>
      <c r="G86" s="12"/>
      <c r="H86" s="12"/>
      <c r="I86" s="12"/>
      <c r="J86" s="12"/>
      <c r="K86" s="12"/>
      <c r="L86" s="12"/>
      <c r="M86" s="12"/>
      <c r="N86" s="12"/>
      <c r="O86" s="12"/>
      <c r="P86" s="12"/>
      <c r="Q86" s="12"/>
    </row>
    <row r="87" spans="1:17">
      <c r="A87" s="12"/>
      <c r="B87" s="12"/>
      <c r="C87" s="12"/>
      <c r="D87" s="12"/>
      <c r="E87" s="12"/>
      <c r="F87" s="12"/>
      <c r="G87" s="12"/>
      <c r="H87" s="12"/>
      <c r="I87" s="12"/>
      <c r="J87" s="12"/>
      <c r="K87" s="12"/>
      <c r="L87" s="12"/>
      <c r="M87" s="12"/>
      <c r="N87" s="12"/>
      <c r="O87" s="12"/>
      <c r="P87" s="12"/>
      <c r="Q87" s="12"/>
    </row>
    <row r="88" spans="1:17">
      <c r="A88" s="12"/>
      <c r="B88" s="12"/>
      <c r="C88" s="12"/>
      <c r="D88" s="12"/>
      <c r="E88" s="12"/>
      <c r="F88" s="12"/>
      <c r="G88" s="12"/>
      <c r="H88" s="12"/>
      <c r="I88" s="12"/>
      <c r="J88" s="12"/>
      <c r="K88" s="12"/>
      <c r="L88" s="12"/>
      <c r="M88" s="12"/>
      <c r="N88" s="12"/>
      <c r="O88" s="12"/>
      <c r="P88" s="12"/>
      <c r="Q88" s="12"/>
    </row>
    <row r="89" spans="1:17">
      <c r="A89" s="12"/>
      <c r="B89" s="12"/>
      <c r="C89" s="12"/>
      <c r="D89" s="12"/>
      <c r="E89" s="12"/>
      <c r="F89" s="12"/>
      <c r="G89" s="12"/>
      <c r="H89" s="12"/>
      <c r="I89" s="12"/>
      <c r="J89" s="12"/>
      <c r="K89" s="12"/>
      <c r="L89" s="12"/>
      <c r="M89" s="12"/>
      <c r="N89" s="12"/>
      <c r="O89" s="12"/>
      <c r="P89" s="12"/>
      <c r="Q89" s="12"/>
    </row>
    <row r="90" spans="1:17">
      <c r="A90" s="12"/>
      <c r="B90" s="12"/>
      <c r="C90" s="12"/>
      <c r="D90" s="12"/>
      <c r="E90" s="12"/>
      <c r="F90" s="12"/>
      <c r="G90" s="12"/>
      <c r="H90" s="12"/>
      <c r="I90" s="12"/>
      <c r="J90" s="12"/>
      <c r="K90" s="12"/>
      <c r="L90" s="12"/>
      <c r="M90" s="12"/>
      <c r="N90" s="12"/>
      <c r="O90" s="12"/>
      <c r="P90" s="12"/>
      <c r="Q90" s="12"/>
    </row>
    <row r="91" spans="1:17">
      <c r="A91" s="12"/>
      <c r="B91" s="12"/>
      <c r="C91" s="12"/>
      <c r="D91" s="12"/>
      <c r="E91" s="12"/>
      <c r="F91" s="12"/>
      <c r="G91" s="12"/>
      <c r="H91" s="12"/>
      <c r="I91" s="12"/>
      <c r="J91" s="12"/>
      <c r="K91" s="12"/>
      <c r="L91" s="12"/>
      <c r="M91" s="12"/>
      <c r="N91" s="12"/>
      <c r="O91" s="12"/>
      <c r="P91" s="12"/>
      <c r="Q91" s="12"/>
    </row>
    <row r="92" spans="1:17">
      <c r="A92" s="12"/>
      <c r="B92" s="12"/>
      <c r="C92" s="12"/>
      <c r="D92" s="12"/>
      <c r="E92" s="12"/>
      <c r="F92" s="12"/>
      <c r="G92" s="12"/>
      <c r="H92" s="12"/>
      <c r="I92" s="12"/>
      <c r="J92" s="12"/>
      <c r="K92" s="12"/>
      <c r="L92" s="12"/>
      <c r="M92" s="12"/>
      <c r="N92" s="12"/>
      <c r="O92" s="12"/>
      <c r="P92" s="12"/>
      <c r="Q92" s="12"/>
    </row>
    <row r="93" spans="1:17">
      <c r="A93" s="12"/>
      <c r="B93" s="12"/>
      <c r="C93" s="12"/>
      <c r="D93" s="12"/>
      <c r="E93" s="12"/>
      <c r="F93" s="12"/>
      <c r="G93" s="12"/>
      <c r="H93" s="12"/>
      <c r="I93" s="12"/>
      <c r="J93" s="12"/>
      <c r="K93" s="12"/>
      <c r="L93" s="12"/>
      <c r="M93" s="12"/>
      <c r="N93" s="12"/>
      <c r="O93" s="12"/>
      <c r="P93" s="12"/>
      <c r="Q93" s="12"/>
    </row>
    <row r="94" spans="1:17">
      <c r="A94" s="12"/>
      <c r="B94" s="12"/>
      <c r="C94" s="12"/>
      <c r="D94" s="12"/>
      <c r="E94" s="12"/>
      <c r="F94" s="12"/>
      <c r="G94" s="12"/>
      <c r="H94" s="12"/>
      <c r="I94" s="12"/>
      <c r="J94" s="12"/>
      <c r="K94" s="12"/>
      <c r="L94" s="12"/>
      <c r="M94" s="12"/>
      <c r="N94" s="12"/>
      <c r="O94" s="12"/>
      <c r="P94" s="12"/>
      <c r="Q94" s="12"/>
    </row>
    <row r="95" spans="1:17">
      <c r="A95" s="12"/>
      <c r="B95" s="12"/>
      <c r="C95" s="12"/>
      <c r="D95" s="12"/>
      <c r="E95" s="12"/>
      <c r="F95" s="12"/>
      <c r="G95" s="12"/>
      <c r="H95" s="12"/>
      <c r="I95" s="12"/>
      <c r="J95" s="12"/>
      <c r="K95" s="12"/>
      <c r="L95" s="12"/>
      <c r="M95" s="12"/>
      <c r="N95" s="12"/>
      <c r="O95" s="12"/>
      <c r="P95" s="12"/>
      <c r="Q95" s="12"/>
    </row>
    <row r="96" spans="1:17">
      <c r="A96" s="12"/>
      <c r="B96" s="12"/>
      <c r="C96" s="12"/>
      <c r="D96" s="12"/>
      <c r="E96" s="12"/>
      <c r="F96" s="12"/>
      <c r="G96" s="12"/>
      <c r="H96" s="12"/>
      <c r="I96" s="12"/>
      <c r="J96" s="12"/>
      <c r="K96" s="12"/>
      <c r="L96" s="12"/>
      <c r="M96" s="12"/>
      <c r="N96" s="12"/>
      <c r="O96" s="12"/>
      <c r="P96" s="12"/>
      <c r="Q96" s="12"/>
    </row>
    <row r="97" spans="1:17">
      <c r="A97" s="12"/>
      <c r="B97" s="12"/>
      <c r="C97" s="12"/>
      <c r="D97" s="12"/>
      <c r="E97" s="12"/>
      <c r="F97" s="12"/>
      <c r="G97" s="12"/>
      <c r="H97" s="12"/>
      <c r="I97" s="12"/>
      <c r="J97" s="12"/>
      <c r="K97" s="12"/>
      <c r="L97" s="12"/>
      <c r="M97" s="12"/>
      <c r="N97" s="12"/>
      <c r="O97" s="12"/>
      <c r="P97" s="12"/>
      <c r="Q97" s="12"/>
    </row>
    <row r="98" spans="1:17">
      <c r="A98" s="12"/>
      <c r="B98" s="12"/>
      <c r="C98" s="12"/>
      <c r="D98" s="12"/>
      <c r="E98" s="12"/>
      <c r="F98" s="12"/>
      <c r="G98" s="12"/>
      <c r="H98" s="12"/>
      <c r="I98" s="12"/>
      <c r="J98" s="12"/>
      <c r="K98" s="12"/>
      <c r="L98" s="12"/>
      <c r="M98" s="12"/>
      <c r="N98" s="12"/>
      <c r="O98" s="12"/>
      <c r="P98" s="12"/>
      <c r="Q98" s="12"/>
    </row>
    <row r="99" spans="1:17">
      <c r="A99" s="12"/>
      <c r="B99" s="12"/>
      <c r="C99" s="12"/>
      <c r="D99" s="12"/>
      <c r="E99" s="12"/>
      <c r="F99" s="12"/>
      <c r="G99" s="12"/>
      <c r="H99" s="12"/>
      <c r="I99" s="12"/>
      <c r="J99" s="12"/>
      <c r="K99" s="12"/>
      <c r="L99" s="12"/>
      <c r="M99" s="12"/>
      <c r="N99" s="12"/>
      <c r="O99" s="12"/>
      <c r="P99" s="12"/>
      <c r="Q99" s="12"/>
    </row>
    <row r="100" spans="1:17">
      <c r="A100" s="12"/>
      <c r="B100" s="12"/>
      <c r="C100" s="12"/>
      <c r="D100" s="12"/>
      <c r="E100" s="12"/>
      <c r="F100" s="12"/>
      <c r="G100" s="12"/>
      <c r="H100" s="12"/>
      <c r="I100" s="12"/>
      <c r="J100" s="12"/>
      <c r="K100" s="12"/>
      <c r="L100" s="12"/>
      <c r="M100" s="12"/>
      <c r="N100" s="12"/>
      <c r="O100" s="12"/>
      <c r="P100" s="12"/>
      <c r="Q100" s="12"/>
    </row>
    <row r="101" spans="1:17">
      <c r="A101" s="12"/>
      <c r="B101" s="12"/>
      <c r="C101" s="12"/>
      <c r="D101" s="12"/>
      <c r="E101" s="12"/>
      <c r="F101" s="12"/>
      <c r="G101" s="12"/>
      <c r="H101" s="12"/>
      <c r="I101" s="12"/>
      <c r="J101" s="12"/>
      <c r="K101" s="12"/>
      <c r="L101" s="12"/>
      <c r="M101" s="12"/>
      <c r="N101" s="12"/>
      <c r="O101" s="12"/>
      <c r="P101" s="12"/>
      <c r="Q101" s="12"/>
    </row>
    <row r="102" spans="1:17">
      <c r="A102" s="12"/>
      <c r="B102" s="12"/>
      <c r="C102" s="12"/>
      <c r="D102" s="12"/>
      <c r="E102" s="12"/>
      <c r="F102" s="12"/>
      <c r="G102" s="12"/>
      <c r="H102" s="12"/>
      <c r="I102" s="12"/>
      <c r="J102" s="12"/>
      <c r="K102" s="12"/>
      <c r="L102" s="12"/>
      <c r="M102" s="12"/>
      <c r="N102" s="12"/>
      <c r="O102" s="12"/>
      <c r="P102" s="12"/>
      <c r="Q102" s="12"/>
    </row>
    <row r="103" spans="1:17">
      <c r="A103" s="12"/>
      <c r="B103" s="12"/>
      <c r="C103" s="12"/>
      <c r="D103" s="12"/>
      <c r="E103" s="12"/>
      <c r="F103" s="12"/>
      <c r="G103" s="12"/>
      <c r="H103" s="12"/>
      <c r="I103" s="12"/>
      <c r="J103" s="12"/>
      <c r="K103" s="12"/>
      <c r="L103" s="12"/>
      <c r="M103" s="12"/>
      <c r="N103" s="12"/>
      <c r="O103" s="12"/>
      <c r="P103" s="12"/>
      <c r="Q103" s="12"/>
    </row>
    <row r="104" spans="1:17">
      <c r="A104" s="12"/>
      <c r="B104" s="12"/>
      <c r="C104" s="12"/>
      <c r="D104" s="12"/>
      <c r="E104" s="12"/>
      <c r="F104" s="12"/>
      <c r="G104" s="12"/>
      <c r="H104" s="12"/>
      <c r="I104" s="12"/>
      <c r="J104" s="12"/>
      <c r="K104" s="12"/>
      <c r="L104" s="12"/>
      <c r="M104" s="12"/>
      <c r="N104" s="12"/>
      <c r="O104" s="12"/>
      <c r="P104" s="12"/>
      <c r="Q104" s="12"/>
    </row>
    <row r="105" spans="1:17">
      <c r="A105" s="12"/>
      <c r="B105" s="12"/>
      <c r="C105" s="12"/>
      <c r="D105" s="12"/>
      <c r="E105" s="12"/>
      <c r="F105" s="12"/>
      <c r="G105" s="12"/>
      <c r="H105" s="12"/>
      <c r="I105" s="12"/>
      <c r="J105" s="12"/>
      <c r="K105" s="12"/>
      <c r="L105" s="12"/>
      <c r="M105" s="12"/>
      <c r="N105" s="12"/>
      <c r="O105" s="12"/>
      <c r="P105" s="12"/>
      <c r="Q105" s="12"/>
    </row>
    <row r="106" spans="1:17">
      <c r="A106" s="12"/>
      <c r="B106" s="12"/>
      <c r="C106" s="12"/>
      <c r="D106" s="12"/>
      <c r="E106" s="12"/>
      <c r="F106" s="12"/>
      <c r="G106" s="12"/>
      <c r="H106" s="12"/>
      <c r="I106" s="12"/>
      <c r="J106" s="12"/>
      <c r="K106" s="12"/>
      <c r="L106" s="12"/>
      <c r="M106" s="12"/>
      <c r="N106" s="12"/>
      <c r="O106" s="12"/>
      <c r="P106" s="12"/>
      <c r="Q106" s="12"/>
    </row>
    <row r="107" spans="1:17">
      <c r="A107" s="12"/>
      <c r="B107" s="12"/>
      <c r="C107" s="12"/>
      <c r="D107" s="12"/>
      <c r="E107" s="12"/>
      <c r="F107" s="12"/>
      <c r="G107" s="12"/>
      <c r="H107" s="12"/>
      <c r="I107" s="12"/>
      <c r="J107" s="12"/>
      <c r="K107" s="12"/>
      <c r="L107" s="12"/>
      <c r="M107" s="12"/>
      <c r="N107" s="12"/>
      <c r="O107" s="12"/>
      <c r="P107" s="12"/>
      <c r="Q107" s="12"/>
    </row>
    <row r="108" spans="1:17">
      <c r="A108" s="12"/>
      <c r="B108" s="12"/>
      <c r="C108" s="12"/>
      <c r="D108" s="12"/>
      <c r="E108" s="12"/>
      <c r="F108" s="12"/>
      <c r="G108" s="12"/>
      <c r="H108" s="12"/>
      <c r="I108" s="12"/>
      <c r="J108" s="12"/>
      <c r="K108" s="12"/>
      <c r="L108" s="12"/>
      <c r="M108" s="12"/>
      <c r="N108" s="12"/>
      <c r="O108" s="12"/>
      <c r="P108" s="12"/>
      <c r="Q108" s="12"/>
    </row>
    <row r="109" spans="1:17">
      <c r="A109" s="12"/>
      <c r="B109" s="12"/>
      <c r="C109" s="12"/>
      <c r="D109" s="12"/>
      <c r="E109" s="12"/>
      <c r="F109" s="12"/>
      <c r="G109" s="12"/>
      <c r="H109" s="12"/>
      <c r="I109" s="12"/>
      <c r="J109" s="12"/>
      <c r="K109" s="12"/>
      <c r="L109" s="12"/>
      <c r="M109" s="12"/>
      <c r="N109" s="12"/>
      <c r="O109" s="12"/>
      <c r="P109" s="12"/>
      <c r="Q109" s="12"/>
    </row>
    <row r="110" spans="1:17">
      <c r="A110" s="12"/>
      <c r="B110" s="12"/>
      <c r="C110" s="12"/>
      <c r="D110" s="12"/>
      <c r="E110" s="12"/>
      <c r="F110" s="12"/>
      <c r="G110" s="12"/>
      <c r="H110" s="12"/>
      <c r="I110" s="12"/>
      <c r="J110" s="12"/>
      <c r="K110" s="12"/>
      <c r="L110" s="12"/>
      <c r="M110" s="12"/>
      <c r="N110" s="12"/>
      <c r="O110" s="12"/>
      <c r="P110" s="12"/>
      <c r="Q110" s="12"/>
    </row>
    <row r="111" spans="1:17">
      <c r="A111" s="12"/>
      <c r="B111" s="12"/>
      <c r="C111" s="12"/>
      <c r="D111" s="12"/>
      <c r="E111" s="12"/>
      <c r="F111" s="12"/>
      <c r="G111" s="12"/>
      <c r="H111" s="12"/>
      <c r="I111" s="12"/>
      <c r="J111" s="12"/>
      <c r="K111" s="12"/>
      <c r="L111" s="12"/>
      <c r="M111" s="12"/>
      <c r="N111" s="12"/>
      <c r="O111" s="12"/>
      <c r="P111" s="12"/>
      <c r="Q111" s="12"/>
    </row>
    <row r="112" spans="1:17">
      <c r="A112" s="12"/>
      <c r="B112" s="12"/>
      <c r="C112" s="12"/>
      <c r="D112" s="12"/>
      <c r="E112" s="12"/>
      <c r="F112" s="12"/>
      <c r="G112" s="12"/>
      <c r="H112" s="12"/>
      <c r="I112" s="12"/>
      <c r="J112" s="12"/>
      <c r="K112" s="12"/>
      <c r="L112" s="12"/>
      <c r="M112" s="12"/>
      <c r="N112" s="12"/>
      <c r="O112" s="12"/>
      <c r="P112" s="12"/>
      <c r="Q112" s="12"/>
    </row>
    <row r="113" spans="1:17">
      <c r="A113" s="12"/>
      <c r="B113" s="12"/>
      <c r="C113" s="12"/>
      <c r="D113" s="12"/>
      <c r="E113" s="12"/>
      <c r="F113" s="12"/>
      <c r="G113" s="12"/>
      <c r="H113" s="12"/>
      <c r="I113" s="12"/>
      <c r="J113" s="12"/>
      <c r="K113" s="12"/>
      <c r="L113" s="12"/>
      <c r="M113" s="12"/>
      <c r="N113" s="12"/>
      <c r="O113" s="12"/>
      <c r="P113" s="12"/>
      <c r="Q113" s="12"/>
    </row>
    <row r="114" spans="1:17">
      <c r="A114" s="12"/>
      <c r="B114" s="12"/>
      <c r="C114" s="12"/>
      <c r="D114" s="12"/>
      <c r="E114" s="12"/>
      <c r="F114" s="12"/>
      <c r="G114" s="12"/>
      <c r="H114" s="12"/>
      <c r="I114" s="12"/>
      <c r="J114" s="12"/>
      <c r="K114" s="12"/>
      <c r="L114" s="12"/>
      <c r="M114" s="12"/>
      <c r="N114" s="12"/>
      <c r="O114" s="12"/>
      <c r="P114" s="12"/>
      <c r="Q114" s="12"/>
    </row>
    <row r="115" spans="1:17">
      <c r="A115" s="12"/>
      <c r="B115" s="12"/>
      <c r="C115" s="12"/>
      <c r="D115" s="12"/>
      <c r="E115" s="12"/>
      <c r="F115" s="12"/>
      <c r="G115" s="12"/>
      <c r="H115" s="12"/>
      <c r="I115" s="12"/>
      <c r="J115" s="12"/>
      <c r="K115" s="12"/>
      <c r="L115" s="12"/>
      <c r="M115" s="12"/>
      <c r="N115" s="12"/>
      <c r="O115" s="12"/>
      <c r="P115" s="12"/>
      <c r="Q115" s="12"/>
    </row>
    <row r="116" spans="1:17">
      <c r="A116" s="12"/>
      <c r="B116" s="12"/>
      <c r="C116" s="12"/>
      <c r="D116" s="12"/>
      <c r="E116" s="12"/>
      <c r="F116" s="12"/>
      <c r="G116" s="12"/>
      <c r="H116" s="12"/>
      <c r="I116" s="12"/>
      <c r="J116" s="12"/>
      <c r="K116" s="12"/>
      <c r="L116" s="12"/>
      <c r="M116" s="12"/>
      <c r="N116" s="12"/>
      <c r="O116" s="12"/>
      <c r="P116" s="12"/>
      <c r="Q116" s="12"/>
    </row>
    <row r="117" spans="1:17">
      <c r="A117" s="12"/>
      <c r="B117" s="12"/>
      <c r="C117" s="12"/>
      <c r="D117" s="12"/>
      <c r="E117" s="12"/>
      <c r="F117" s="12"/>
      <c r="G117" s="12"/>
      <c r="H117" s="12"/>
      <c r="I117" s="12"/>
      <c r="J117" s="12"/>
      <c r="K117" s="12"/>
      <c r="L117" s="12"/>
      <c r="M117" s="12"/>
      <c r="N117" s="12"/>
      <c r="O117" s="12"/>
      <c r="P117" s="12"/>
      <c r="Q117" s="12"/>
    </row>
    <row r="118" spans="1:17">
      <c r="A118" s="12"/>
      <c r="B118" s="12"/>
      <c r="C118" s="12"/>
      <c r="D118" s="12"/>
      <c r="E118" s="12"/>
      <c r="F118" s="12"/>
      <c r="G118" s="12"/>
      <c r="H118" s="12"/>
      <c r="I118" s="12"/>
      <c r="J118" s="12"/>
      <c r="K118" s="12"/>
      <c r="L118" s="12"/>
      <c r="M118" s="12"/>
      <c r="N118" s="12"/>
      <c r="O118" s="12"/>
      <c r="P118" s="12"/>
      <c r="Q118" s="12"/>
    </row>
    <row r="119" spans="1:17">
      <c r="A119" s="12"/>
      <c r="B119" s="12"/>
      <c r="C119" s="12"/>
      <c r="D119" s="12"/>
      <c r="E119" s="12"/>
      <c r="F119" s="12"/>
      <c r="G119" s="12"/>
      <c r="H119" s="12"/>
      <c r="I119" s="12"/>
      <c r="J119" s="12"/>
      <c r="K119" s="12"/>
      <c r="L119" s="12"/>
      <c r="M119" s="12"/>
      <c r="N119" s="12"/>
      <c r="O119" s="12"/>
      <c r="P119" s="12"/>
      <c r="Q119" s="12"/>
    </row>
    <row r="120" spans="1:17">
      <c r="A120" s="12"/>
      <c r="B120" s="12"/>
      <c r="C120" s="12"/>
      <c r="D120" s="12"/>
      <c r="E120" s="12"/>
      <c r="F120" s="12"/>
      <c r="G120" s="12"/>
      <c r="H120" s="12"/>
      <c r="I120" s="12"/>
      <c r="J120" s="12"/>
      <c r="K120" s="12"/>
      <c r="L120" s="12"/>
      <c r="M120" s="12"/>
      <c r="N120" s="12"/>
      <c r="O120" s="12"/>
      <c r="P120" s="12"/>
      <c r="Q120" s="12"/>
    </row>
    <row r="121" spans="1:17">
      <c r="A121" s="12"/>
      <c r="B121" s="12"/>
      <c r="C121" s="12"/>
      <c r="D121" s="12"/>
      <c r="E121" s="12"/>
      <c r="F121" s="12"/>
      <c r="G121" s="12"/>
      <c r="H121" s="12"/>
      <c r="I121" s="12"/>
      <c r="J121" s="12"/>
      <c r="K121" s="12"/>
      <c r="L121" s="12"/>
      <c r="M121" s="12"/>
      <c r="N121" s="12"/>
      <c r="O121" s="12"/>
      <c r="P121" s="12"/>
      <c r="Q121" s="12"/>
    </row>
    <row r="122" spans="1:17">
      <c r="A122" s="12"/>
      <c r="B122" s="12"/>
      <c r="C122" s="12"/>
      <c r="D122" s="12"/>
      <c r="E122" s="12"/>
      <c r="F122" s="12"/>
      <c r="G122" s="12"/>
      <c r="H122" s="12"/>
      <c r="I122" s="12"/>
      <c r="J122" s="12"/>
      <c r="K122" s="12"/>
      <c r="L122" s="12"/>
      <c r="M122" s="12"/>
      <c r="N122" s="12"/>
      <c r="O122" s="12"/>
      <c r="P122" s="12"/>
      <c r="Q122" s="12"/>
    </row>
    <row r="123" spans="1:17">
      <c r="A123" s="12"/>
      <c r="B123" s="12"/>
      <c r="C123" s="12"/>
      <c r="D123" s="12"/>
      <c r="E123" s="12"/>
      <c r="F123" s="12"/>
      <c r="G123" s="12"/>
      <c r="H123" s="12"/>
      <c r="I123" s="12"/>
      <c r="J123" s="12"/>
      <c r="K123" s="12"/>
      <c r="L123" s="12"/>
      <c r="M123" s="12"/>
      <c r="N123" s="12"/>
      <c r="O123" s="12"/>
      <c r="P123" s="12"/>
      <c r="Q123" s="12"/>
    </row>
    <row r="124" spans="1:17">
      <c r="A124" s="12"/>
      <c r="B124" s="12"/>
      <c r="C124" s="12"/>
      <c r="D124" s="12"/>
      <c r="E124" s="12"/>
      <c r="F124" s="12"/>
      <c r="G124" s="12"/>
      <c r="H124" s="12"/>
      <c r="I124" s="12"/>
      <c r="J124" s="12"/>
      <c r="K124" s="12"/>
      <c r="L124" s="12"/>
      <c r="M124" s="12"/>
      <c r="N124" s="12"/>
      <c r="O124" s="12"/>
      <c r="P124" s="12"/>
      <c r="Q124" s="12"/>
    </row>
    <row r="125" spans="1:17">
      <c r="A125" s="12"/>
      <c r="B125" s="12"/>
      <c r="C125" s="12"/>
      <c r="D125" s="12"/>
      <c r="E125" s="12"/>
      <c r="F125" s="12"/>
      <c r="G125" s="12"/>
      <c r="H125" s="12"/>
      <c r="I125" s="12"/>
      <c r="J125" s="12"/>
      <c r="K125" s="12"/>
      <c r="L125" s="12"/>
      <c r="M125" s="12"/>
      <c r="N125" s="12"/>
      <c r="O125" s="12"/>
      <c r="P125" s="12"/>
      <c r="Q125" s="12"/>
    </row>
    <row r="126" spans="1:17">
      <c r="A126" s="12"/>
      <c r="B126" s="12"/>
      <c r="C126" s="12"/>
      <c r="D126" s="12"/>
      <c r="E126" s="12"/>
      <c r="F126" s="12"/>
      <c r="G126" s="12"/>
      <c r="H126" s="12"/>
      <c r="I126" s="12"/>
      <c r="J126" s="12"/>
      <c r="K126" s="12"/>
      <c r="L126" s="12"/>
      <c r="M126" s="12"/>
      <c r="N126" s="12"/>
      <c r="O126" s="12"/>
      <c r="P126" s="12"/>
      <c r="Q126" s="12"/>
    </row>
    <row r="127" spans="1:17">
      <c r="A127" s="12"/>
      <c r="B127" s="12"/>
      <c r="C127" s="12"/>
      <c r="D127" s="12"/>
      <c r="E127" s="12"/>
      <c r="F127" s="12"/>
      <c r="G127" s="12"/>
      <c r="H127" s="12"/>
      <c r="I127" s="12"/>
      <c r="J127" s="12"/>
      <c r="K127" s="12"/>
      <c r="L127" s="12"/>
      <c r="M127" s="12"/>
      <c r="N127" s="12"/>
      <c r="O127" s="12"/>
      <c r="P127" s="12"/>
      <c r="Q127" s="12"/>
    </row>
    <row r="128" spans="1:17">
      <c r="A128" s="12"/>
      <c r="B128" s="12"/>
      <c r="C128" s="12"/>
      <c r="D128" s="12"/>
      <c r="E128" s="12"/>
      <c r="F128" s="12"/>
      <c r="G128" s="12"/>
      <c r="H128" s="12"/>
      <c r="I128" s="12"/>
      <c r="J128" s="12"/>
      <c r="K128" s="12"/>
      <c r="L128" s="12"/>
      <c r="M128" s="12"/>
      <c r="N128" s="12"/>
      <c r="O128" s="12"/>
      <c r="P128" s="12"/>
      <c r="Q128" s="12"/>
    </row>
    <row r="129" spans="1:17">
      <c r="A129" s="12"/>
      <c r="B129" s="12"/>
      <c r="C129" s="12"/>
      <c r="D129" s="12"/>
      <c r="E129" s="12"/>
      <c r="F129" s="12"/>
      <c r="G129" s="12"/>
      <c r="H129" s="12"/>
      <c r="I129" s="12"/>
      <c r="J129" s="12"/>
      <c r="K129" s="12"/>
      <c r="L129" s="12"/>
      <c r="M129" s="12"/>
      <c r="N129" s="12"/>
      <c r="O129" s="12"/>
      <c r="P129" s="12"/>
      <c r="Q129" s="12"/>
    </row>
    <row r="130" spans="1:17">
      <c r="A130" s="12"/>
      <c r="B130" s="12"/>
      <c r="C130" s="12"/>
      <c r="D130" s="12"/>
      <c r="E130" s="12"/>
      <c r="F130" s="12"/>
      <c r="G130" s="12"/>
      <c r="H130" s="12"/>
      <c r="I130" s="12"/>
      <c r="J130" s="12"/>
      <c r="K130" s="12"/>
      <c r="L130" s="12"/>
      <c r="M130" s="12"/>
      <c r="N130" s="12"/>
      <c r="O130" s="12"/>
      <c r="P130" s="12"/>
      <c r="Q130" s="12"/>
    </row>
    <row r="131" spans="1:17">
      <c r="A131" s="12"/>
      <c r="B131" s="12"/>
      <c r="C131" s="12"/>
      <c r="D131" s="12"/>
      <c r="E131" s="12"/>
      <c r="F131" s="12"/>
      <c r="G131" s="12"/>
      <c r="H131" s="12"/>
      <c r="I131" s="12"/>
      <c r="J131" s="12"/>
      <c r="K131" s="12"/>
      <c r="L131" s="12"/>
      <c r="M131" s="12"/>
      <c r="N131" s="12"/>
      <c r="O131" s="12"/>
      <c r="P131" s="12"/>
      <c r="Q131" s="12"/>
    </row>
    <row r="132" spans="1:17">
      <c r="A132" s="12"/>
      <c r="B132" s="12"/>
      <c r="C132" s="12"/>
      <c r="D132" s="12"/>
      <c r="E132" s="12"/>
      <c r="F132" s="12"/>
      <c r="G132" s="12"/>
      <c r="H132" s="12"/>
      <c r="I132" s="12"/>
      <c r="J132" s="12"/>
      <c r="K132" s="12"/>
      <c r="L132" s="12"/>
      <c r="M132" s="12"/>
      <c r="N132" s="12"/>
      <c r="O132" s="12"/>
      <c r="P132" s="12"/>
      <c r="Q132" s="12"/>
    </row>
    <row r="133" spans="1:17">
      <c r="A133" s="12"/>
      <c r="B133" s="12"/>
      <c r="C133" s="12"/>
      <c r="D133" s="12"/>
      <c r="E133" s="12"/>
      <c r="F133" s="12"/>
      <c r="G133" s="12"/>
      <c r="H133" s="12"/>
      <c r="I133" s="12"/>
      <c r="J133" s="12"/>
      <c r="K133" s="12"/>
      <c r="L133" s="12"/>
      <c r="M133" s="12"/>
      <c r="N133" s="12"/>
      <c r="O133" s="12"/>
      <c r="P133" s="12"/>
      <c r="Q133" s="12"/>
    </row>
    <row r="134" spans="1:17">
      <c r="A134" s="12"/>
      <c r="B134" s="12"/>
      <c r="C134" s="12"/>
      <c r="D134" s="12"/>
      <c r="E134" s="12"/>
      <c r="F134" s="12"/>
      <c r="G134" s="12"/>
      <c r="H134" s="12"/>
      <c r="I134" s="12"/>
      <c r="J134" s="12"/>
      <c r="K134" s="12"/>
      <c r="L134" s="12"/>
      <c r="M134" s="12"/>
      <c r="N134" s="12"/>
      <c r="O134" s="12"/>
      <c r="P134" s="12"/>
      <c r="Q134" s="12"/>
    </row>
    <row r="135" spans="1:17">
      <c r="A135" s="12"/>
      <c r="B135" s="12"/>
      <c r="C135" s="12"/>
      <c r="D135" s="12"/>
      <c r="E135" s="12"/>
      <c r="F135" s="12"/>
      <c r="G135" s="12"/>
      <c r="H135" s="12"/>
      <c r="I135" s="12"/>
      <c r="J135" s="12"/>
      <c r="K135" s="12"/>
      <c r="L135" s="12"/>
      <c r="M135" s="12"/>
      <c r="N135" s="12"/>
      <c r="O135" s="12"/>
      <c r="P135" s="12"/>
      <c r="Q135" s="12"/>
    </row>
    <row r="136" spans="1:17">
      <c r="A136" s="12"/>
      <c r="B136" s="12"/>
      <c r="C136" s="12"/>
      <c r="D136" s="12"/>
      <c r="E136" s="12"/>
      <c r="F136" s="12"/>
      <c r="G136" s="12"/>
      <c r="H136" s="12"/>
      <c r="I136" s="12"/>
      <c r="J136" s="12"/>
      <c r="K136" s="12"/>
      <c r="L136" s="12"/>
      <c r="M136" s="12"/>
      <c r="N136" s="12"/>
      <c r="O136" s="12"/>
      <c r="P136" s="12"/>
      <c r="Q136" s="12"/>
    </row>
    <row r="137" spans="1:17">
      <c r="A137" s="12"/>
      <c r="B137" s="12"/>
      <c r="C137" s="12"/>
      <c r="D137" s="12"/>
      <c r="E137" s="12"/>
      <c r="F137" s="12"/>
      <c r="G137" s="12"/>
      <c r="H137" s="12"/>
      <c r="I137" s="12"/>
      <c r="J137" s="12"/>
      <c r="K137" s="12"/>
      <c r="L137" s="12"/>
      <c r="M137" s="12"/>
      <c r="N137" s="12"/>
      <c r="O137" s="12"/>
      <c r="P137" s="12"/>
      <c r="Q137" s="12"/>
    </row>
    <row r="138" spans="1:17">
      <c r="A138" s="12"/>
      <c r="B138" s="12"/>
      <c r="C138" s="12"/>
      <c r="D138" s="12"/>
      <c r="E138" s="12"/>
      <c r="F138" s="12"/>
      <c r="G138" s="12"/>
      <c r="H138" s="12"/>
      <c r="I138" s="12"/>
      <c r="J138" s="12"/>
      <c r="K138" s="12"/>
      <c r="L138" s="12"/>
      <c r="M138" s="12"/>
      <c r="N138" s="12"/>
      <c r="O138" s="12"/>
      <c r="P138" s="12"/>
      <c r="Q138" s="12"/>
    </row>
    <row r="139" spans="1:17">
      <c r="A139" s="12"/>
      <c r="B139" s="12"/>
      <c r="C139" s="12"/>
      <c r="D139" s="12"/>
      <c r="E139" s="12"/>
      <c r="F139" s="12"/>
      <c r="G139" s="12"/>
      <c r="H139" s="12"/>
      <c r="I139" s="12"/>
      <c r="J139" s="12"/>
      <c r="K139" s="12"/>
      <c r="L139" s="12"/>
      <c r="M139" s="12"/>
      <c r="N139" s="12"/>
      <c r="O139" s="12"/>
      <c r="P139" s="12"/>
      <c r="Q139" s="12"/>
    </row>
    <row r="140" spans="1:17">
      <c r="A140" s="12"/>
      <c r="B140" s="12"/>
      <c r="C140" s="12"/>
      <c r="D140" s="12"/>
      <c r="E140" s="12"/>
      <c r="F140" s="12"/>
      <c r="G140" s="12"/>
      <c r="H140" s="12"/>
      <c r="I140" s="12"/>
      <c r="J140" s="12"/>
      <c r="K140" s="12"/>
      <c r="L140" s="12"/>
      <c r="M140" s="12"/>
      <c r="N140" s="12"/>
      <c r="O140" s="12"/>
      <c r="P140" s="12"/>
      <c r="Q140" s="12"/>
    </row>
    <row r="141" spans="1:17">
      <c r="A141" s="12"/>
      <c r="B141" s="12"/>
      <c r="C141" s="12"/>
      <c r="D141" s="12"/>
      <c r="E141" s="12"/>
      <c r="F141" s="12"/>
      <c r="G141" s="12"/>
      <c r="H141" s="12"/>
      <c r="I141" s="12"/>
      <c r="J141" s="12"/>
      <c r="K141" s="12"/>
      <c r="L141" s="12"/>
      <c r="M141" s="12"/>
      <c r="N141" s="12"/>
      <c r="O141" s="12"/>
      <c r="P141" s="12"/>
      <c r="Q141" s="12"/>
    </row>
    <row r="142" spans="1:17">
      <c r="A142" s="12"/>
      <c r="B142" s="12"/>
      <c r="C142" s="12"/>
      <c r="D142" s="12"/>
      <c r="E142" s="12"/>
      <c r="F142" s="12"/>
      <c r="G142" s="12"/>
      <c r="H142" s="12"/>
      <c r="I142" s="12"/>
      <c r="J142" s="12"/>
      <c r="K142" s="12"/>
      <c r="L142" s="12"/>
      <c r="M142" s="12"/>
      <c r="N142" s="12"/>
      <c r="O142" s="12"/>
      <c r="P142" s="12"/>
      <c r="Q142" s="12"/>
    </row>
    <row r="143" spans="1:17">
      <c r="A143" s="12"/>
      <c r="B143" s="12"/>
      <c r="C143" s="12"/>
      <c r="D143" s="12"/>
      <c r="E143" s="12"/>
      <c r="F143" s="12"/>
      <c r="G143" s="12"/>
      <c r="H143" s="12"/>
      <c r="I143" s="12"/>
      <c r="J143" s="12"/>
      <c r="K143" s="12"/>
      <c r="L143" s="12"/>
      <c r="M143" s="12"/>
      <c r="N143" s="12"/>
      <c r="O143" s="12"/>
      <c r="P143" s="12"/>
      <c r="Q143" s="12"/>
    </row>
    <row r="144" spans="1:17">
      <c r="A144" s="12"/>
      <c r="B144" s="12"/>
      <c r="C144" s="12"/>
      <c r="D144" s="12"/>
      <c r="E144" s="12"/>
      <c r="F144" s="12"/>
      <c r="G144" s="12"/>
      <c r="H144" s="12"/>
      <c r="I144" s="12"/>
      <c r="J144" s="12"/>
      <c r="K144" s="12"/>
      <c r="L144" s="12"/>
      <c r="M144" s="12"/>
      <c r="N144" s="12"/>
      <c r="O144" s="12"/>
      <c r="P144" s="12"/>
      <c r="Q144" s="12"/>
    </row>
    <row r="145" spans="1:17">
      <c r="A145" s="12"/>
      <c r="B145" s="12"/>
      <c r="C145" s="12"/>
      <c r="D145" s="12"/>
      <c r="E145" s="12"/>
      <c r="F145" s="12"/>
      <c r="G145" s="12"/>
      <c r="H145" s="12"/>
      <c r="I145" s="12"/>
      <c r="J145" s="12"/>
      <c r="K145" s="12"/>
      <c r="L145" s="12"/>
      <c r="M145" s="12"/>
      <c r="N145" s="12"/>
      <c r="O145" s="12"/>
      <c r="P145" s="12"/>
      <c r="Q145" s="12"/>
    </row>
    <row r="146" spans="1:17">
      <c r="A146" s="12"/>
      <c r="B146" s="12"/>
      <c r="C146" s="12"/>
      <c r="D146" s="12"/>
      <c r="E146" s="12"/>
      <c r="F146" s="12"/>
      <c r="G146" s="12"/>
      <c r="H146" s="12"/>
      <c r="I146" s="12"/>
      <c r="J146" s="12"/>
      <c r="K146" s="12"/>
      <c r="L146" s="12"/>
      <c r="M146" s="12"/>
      <c r="N146" s="12"/>
      <c r="O146" s="12"/>
      <c r="P146" s="12"/>
      <c r="Q146" s="12"/>
    </row>
    <row r="147" spans="1:17">
      <c r="A147" s="12"/>
      <c r="B147" s="12"/>
      <c r="C147" s="12"/>
      <c r="D147" s="12"/>
      <c r="E147" s="12"/>
      <c r="F147" s="12"/>
      <c r="G147" s="12"/>
      <c r="H147" s="12"/>
      <c r="I147" s="12"/>
      <c r="J147" s="12"/>
      <c r="K147" s="12"/>
      <c r="L147" s="12"/>
      <c r="M147" s="12"/>
      <c r="N147" s="12"/>
      <c r="O147" s="12"/>
      <c r="P147" s="12"/>
      <c r="Q147" s="12"/>
    </row>
    <row r="148" spans="1:17">
      <c r="A148" s="12"/>
      <c r="B148" s="12"/>
      <c r="C148" s="12"/>
      <c r="D148" s="12"/>
      <c r="E148" s="12"/>
      <c r="F148" s="12"/>
      <c r="G148" s="12"/>
      <c r="H148" s="12"/>
      <c r="I148" s="12"/>
      <c r="J148" s="12"/>
      <c r="K148" s="12"/>
      <c r="L148" s="12"/>
      <c r="M148" s="12"/>
      <c r="N148" s="12"/>
      <c r="O148" s="12"/>
      <c r="P148" s="12"/>
      <c r="Q148" s="12"/>
    </row>
    <row r="149" spans="1:17">
      <c r="A149" s="12"/>
      <c r="B149" s="12"/>
      <c r="C149" s="12"/>
      <c r="D149" s="12"/>
      <c r="E149" s="12"/>
      <c r="F149" s="12"/>
      <c r="G149" s="12"/>
      <c r="H149" s="12"/>
      <c r="I149" s="12"/>
      <c r="J149" s="12"/>
      <c r="K149" s="12"/>
      <c r="L149" s="12"/>
      <c r="M149" s="12"/>
      <c r="N149" s="12"/>
      <c r="O149" s="12"/>
      <c r="P149" s="12"/>
      <c r="Q149" s="12"/>
    </row>
    <row r="150" spans="1:17">
      <c r="A150" s="12"/>
      <c r="B150" s="12"/>
      <c r="C150" s="12"/>
      <c r="D150" s="12"/>
      <c r="E150" s="12"/>
      <c r="F150" s="12"/>
      <c r="G150" s="12"/>
      <c r="H150" s="12"/>
      <c r="I150" s="12"/>
      <c r="J150" s="12"/>
      <c r="K150" s="12"/>
      <c r="L150" s="12"/>
      <c r="M150" s="12"/>
      <c r="N150" s="12"/>
      <c r="O150" s="12"/>
      <c r="P150" s="12"/>
      <c r="Q150" s="12"/>
    </row>
    <row r="151" spans="1:17">
      <c r="A151" s="12"/>
      <c r="B151" s="12"/>
      <c r="C151" s="12"/>
      <c r="D151" s="12"/>
      <c r="E151" s="12"/>
      <c r="F151" s="12"/>
      <c r="G151" s="12"/>
      <c r="H151" s="12"/>
      <c r="I151" s="12"/>
      <c r="J151" s="12"/>
      <c r="K151" s="12"/>
      <c r="L151" s="12"/>
      <c r="M151" s="12"/>
      <c r="N151" s="12"/>
      <c r="O151" s="12"/>
      <c r="P151" s="12"/>
      <c r="Q151" s="12"/>
    </row>
    <row r="152" spans="1:17">
      <c r="A152" s="12"/>
      <c r="B152" s="12"/>
      <c r="C152" s="12"/>
      <c r="D152" s="12"/>
      <c r="E152" s="12"/>
      <c r="F152" s="12"/>
      <c r="G152" s="12"/>
      <c r="H152" s="12"/>
      <c r="I152" s="12"/>
      <c r="J152" s="12"/>
      <c r="K152" s="12"/>
      <c r="L152" s="12"/>
      <c r="M152" s="12"/>
      <c r="N152" s="12"/>
      <c r="O152" s="12"/>
      <c r="P152" s="12"/>
      <c r="Q152" s="12"/>
    </row>
    <row r="153" spans="1:17">
      <c r="A153" s="12"/>
      <c r="B153" s="12"/>
      <c r="C153" s="12"/>
      <c r="D153" s="12"/>
      <c r="E153" s="12"/>
      <c r="F153" s="12"/>
      <c r="G153" s="12"/>
      <c r="H153" s="12"/>
      <c r="I153" s="12"/>
      <c r="J153" s="12"/>
      <c r="K153" s="12"/>
      <c r="L153" s="12"/>
      <c r="M153" s="12"/>
      <c r="N153" s="12"/>
      <c r="O153" s="12"/>
      <c r="P153" s="12"/>
      <c r="Q153" s="12"/>
    </row>
    <row r="154" spans="1:17">
      <c r="A154" s="12"/>
      <c r="B154" s="12"/>
      <c r="C154" s="12"/>
      <c r="D154" s="12"/>
      <c r="E154" s="12"/>
      <c r="F154" s="12"/>
      <c r="G154" s="12"/>
      <c r="H154" s="12"/>
      <c r="I154" s="12"/>
      <c r="J154" s="12"/>
      <c r="K154" s="12"/>
      <c r="L154" s="12"/>
      <c r="M154" s="12"/>
      <c r="N154" s="12"/>
      <c r="O154" s="12"/>
      <c r="P154" s="12"/>
      <c r="Q154" s="12"/>
    </row>
    <row r="155" spans="1:17">
      <c r="A155" s="12"/>
      <c r="B155" s="12"/>
      <c r="C155" s="12"/>
      <c r="D155" s="12"/>
      <c r="E155" s="12"/>
      <c r="F155" s="12"/>
      <c r="G155" s="12"/>
      <c r="H155" s="12"/>
      <c r="I155" s="12"/>
      <c r="J155" s="12"/>
      <c r="K155" s="12"/>
      <c r="L155" s="12"/>
      <c r="M155" s="12"/>
      <c r="N155" s="12"/>
      <c r="O155" s="12"/>
      <c r="P155" s="12"/>
      <c r="Q155" s="12"/>
    </row>
    <row r="156" spans="1:17">
      <c r="A156" s="12"/>
      <c r="B156" s="12"/>
      <c r="C156" s="12"/>
      <c r="D156" s="12"/>
      <c r="E156" s="12"/>
      <c r="F156" s="12"/>
      <c r="G156" s="12"/>
      <c r="H156" s="12"/>
      <c r="I156" s="12"/>
      <c r="J156" s="12"/>
      <c r="K156" s="12"/>
      <c r="L156" s="12"/>
      <c r="M156" s="12"/>
      <c r="N156" s="12"/>
      <c r="O156" s="12"/>
      <c r="P156" s="12"/>
      <c r="Q156" s="12"/>
    </row>
    <row r="157" spans="1:17">
      <c r="A157" s="12"/>
      <c r="B157" s="12"/>
      <c r="C157" s="12"/>
      <c r="D157" s="12"/>
      <c r="E157" s="12"/>
      <c r="F157" s="12"/>
      <c r="G157" s="12"/>
      <c r="H157" s="12"/>
      <c r="I157" s="12"/>
      <c r="J157" s="12"/>
      <c r="K157" s="12"/>
      <c r="L157" s="12"/>
      <c r="M157" s="12"/>
      <c r="N157" s="12"/>
      <c r="O157" s="12"/>
      <c r="P157" s="12"/>
      <c r="Q157" s="12"/>
    </row>
    <row r="158" spans="1:17">
      <c r="A158" s="12"/>
      <c r="B158" s="12"/>
      <c r="C158" s="12"/>
      <c r="D158" s="12"/>
      <c r="E158" s="12"/>
      <c r="F158" s="12"/>
      <c r="G158" s="12"/>
      <c r="H158" s="12"/>
      <c r="I158" s="12"/>
      <c r="J158" s="12"/>
      <c r="K158" s="12"/>
      <c r="L158" s="12"/>
      <c r="M158" s="12"/>
      <c r="N158" s="12"/>
      <c r="O158" s="12"/>
      <c r="P158" s="12"/>
      <c r="Q158" s="12"/>
    </row>
    <row r="159" spans="1:17">
      <c r="A159" s="12"/>
      <c r="B159" s="12"/>
      <c r="C159" s="12"/>
      <c r="D159" s="12"/>
      <c r="E159" s="12"/>
      <c r="F159" s="12"/>
      <c r="G159" s="12"/>
      <c r="H159" s="12"/>
      <c r="I159" s="12"/>
      <c r="J159" s="12"/>
      <c r="K159" s="12"/>
      <c r="L159" s="12"/>
      <c r="M159" s="12"/>
      <c r="N159" s="12"/>
      <c r="O159" s="12"/>
      <c r="P159" s="12"/>
      <c r="Q159" s="12"/>
    </row>
    <row r="160" spans="1:17">
      <c r="A160" s="12"/>
      <c r="B160" s="12"/>
      <c r="C160" s="12"/>
      <c r="D160" s="12"/>
      <c r="E160" s="12"/>
      <c r="F160" s="12"/>
      <c r="G160" s="12"/>
      <c r="H160" s="12"/>
      <c r="I160" s="12"/>
      <c r="J160" s="12"/>
      <c r="K160" s="12"/>
      <c r="L160" s="12"/>
      <c r="M160" s="12"/>
      <c r="N160" s="12"/>
      <c r="O160" s="12"/>
      <c r="P160" s="12"/>
      <c r="Q160" s="12"/>
    </row>
    <row r="161" spans="1:17">
      <c r="A161" s="12"/>
      <c r="B161" s="12"/>
      <c r="C161" s="12"/>
      <c r="D161" s="12"/>
      <c r="E161" s="12"/>
      <c r="F161" s="12"/>
      <c r="G161" s="12"/>
      <c r="H161" s="12"/>
      <c r="I161" s="12"/>
      <c r="J161" s="12"/>
      <c r="K161" s="12"/>
      <c r="L161" s="12"/>
      <c r="M161" s="12"/>
      <c r="N161" s="12"/>
      <c r="O161" s="12"/>
      <c r="P161" s="12"/>
      <c r="Q161" s="12"/>
    </row>
    <row r="162" spans="1:17">
      <c r="A162" s="12"/>
      <c r="B162" s="12"/>
      <c r="C162" s="12"/>
      <c r="D162" s="12"/>
      <c r="E162" s="12"/>
      <c r="F162" s="12"/>
      <c r="G162" s="12"/>
      <c r="H162" s="12"/>
      <c r="I162" s="12"/>
      <c r="J162" s="12"/>
      <c r="K162" s="12"/>
      <c r="L162" s="12"/>
      <c r="M162" s="12"/>
      <c r="N162" s="12"/>
      <c r="O162" s="12"/>
      <c r="P162" s="12"/>
      <c r="Q162" s="12"/>
    </row>
    <row r="163" spans="1:17">
      <c r="A163" s="12"/>
      <c r="B163" s="12"/>
      <c r="C163" s="12"/>
      <c r="D163" s="12"/>
      <c r="E163" s="12"/>
      <c r="F163" s="12"/>
      <c r="G163" s="12"/>
      <c r="H163" s="12"/>
      <c r="I163" s="12"/>
      <c r="J163" s="12"/>
      <c r="K163" s="12"/>
      <c r="L163" s="12"/>
      <c r="M163" s="12"/>
      <c r="N163" s="12"/>
      <c r="O163" s="12"/>
      <c r="P163" s="12"/>
      <c r="Q163" s="12"/>
    </row>
    <row r="164" spans="1:17">
      <c r="A164" s="12"/>
      <c r="B164" s="12"/>
      <c r="C164" s="12"/>
      <c r="D164" s="12"/>
      <c r="E164" s="12"/>
      <c r="F164" s="12"/>
      <c r="G164" s="12"/>
      <c r="H164" s="12"/>
      <c r="I164" s="12"/>
      <c r="J164" s="12"/>
      <c r="K164" s="12"/>
      <c r="L164" s="12"/>
      <c r="M164" s="12"/>
      <c r="N164" s="12"/>
      <c r="O164" s="12"/>
      <c r="P164" s="12"/>
      <c r="Q164" s="12"/>
    </row>
    <row r="165" spans="1:17">
      <c r="A165" s="12"/>
      <c r="B165" s="12"/>
      <c r="C165" s="12"/>
      <c r="D165" s="12"/>
      <c r="E165" s="12"/>
      <c r="F165" s="12"/>
      <c r="G165" s="12"/>
      <c r="H165" s="12"/>
      <c r="I165" s="12"/>
      <c r="J165" s="12"/>
      <c r="K165" s="12"/>
      <c r="L165" s="12"/>
      <c r="M165" s="12"/>
      <c r="N165" s="12"/>
      <c r="O165" s="12"/>
      <c r="P165" s="12"/>
      <c r="Q165" s="12"/>
    </row>
    <row r="166" spans="1:17">
      <c r="A166" s="12"/>
      <c r="B166" s="12"/>
      <c r="C166" s="12"/>
      <c r="D166" s="12"/>
      <c r="E166" s="12"/>
      <c r="F166" s="12"/>
      <c r="G166" s="12"/>
      <c r="H166" s="12"/>
      <c r="I166" s="12"/>
      <c r="J166" s="12"/>
      <c r="K166" s="12"/>
      <c r="L166" s="12"/>
      <c r="M166" s="12"/>
      <c r="N166" s="12"/>
      <c r="O166" s="12"/>
      <c r="P166" s="12"/>
      <c r="Q166" s="12"/>
    </row>
    <row r="167" spans="1:17">
      <c r="A167" s="12"/>
      <c r="B167" s="12"/>
      <c r="C167" s="12"/>
      <c r="D167" s="12"/>
      <c r="E167" s="12"/>
      <c r="F167" s="12"/>
      <c r="G167" s="12"/>
      <c r="H167" s="12"/>
      <c r="I167" s="12"/>
      <c r="J167" s="12"/>
      <c r="K167" s="12"/>
      <c r="L167" s="12"/>
      <c r="M167" s="12"/>
      <c r="N167" s="12"/>
      <c r="O167" s="12"/>
      <c r="P167" s="12"/>
      <c r="Q167" s="12"/>
    </row>
    <row r="168" spans="1:17">
      <c r="A168" s="12"/>
      <c r="B168" s="12"/>
      <c r="C168" s="12"/>
      <c r="D168" s="12"/>
      <c r="E168" s="12"/>
      <c r="F168" s="12"/>
      <c r="G168" s="12"/>
      <c r="H168" s="12"/>
      <c r="I168" s="12"/>
      <c r="J168" s="12"/>
      <c r="K168" s="12"/>
      <c r="L168" s="12"/>
      <c r="M168" s="12"/>
      <c r="N168" s="12"/>
      <c r="O168" s="12"/>
      <c r="P168" s="12"/>
      <c r="Q168" s="12"/>
    </row>
    <row r="169" spans="1:17">
      <c r="A169" s="12"/>
      <c r="B169" s="12"/>
      <c r="C169" s="12"/>
      <c r="D169" s="12"/>
      <c r="E169" s="12"/>
      <c r="F169" s="12"/>
      <c r="G169" s="12"/>
      <c r="H169" s="12"/>
      <c r="I169" s="12"/>
      <c r="J169" s="12"/>
      <c r="K169" s="12"/>
      <c r="L169" s="12"/>
      <c r="M169" s="12"/>
      <c r="N169" s="12"/>
      <c r="O169" s="12"/>
      <c r="P169" s="12"/>
      <c r="Q169" s="12"/>
    </row>
    <row r="170" spans="1:17">
      <c r="A170" s="12"/>
      <c r="B170" s="12"/>
      <c r="C170" s="12"/>
      <c r="D170" s="12"/>
      <c r="E170" s="12"/>
      <c r="F170" s="12"/>
      <c r="G170" s="12"/>
      <c r="H170" s="12"/>
      <c r="I170" s="12"/>
      <c r="J170" s="12"/>
      <c r="K170" s="12"/>
      <c r="L170" s="12"/>
      <c r="M170" s="12"/>
      <c r="N170" s="12"/>
      <c r="O170" s="12"/>
      <c r="P170" s="12"/>
      <c r="Q170" s="12"/>
    </row>
    <row r="171" spans="1:17">
      <c r="A171" s="12"/>
      <c r="B171" s="12"/>
      <c r="C171" s="12"/>
      <c r="D171" s="12"/>
      <c r="E171" s="12"/>
      <c r="F171" s="12"/>
      <c r="G171" s="12"/>
      <c r="H171" s="12"/>
      <c r="I171" s="12"/>
      <c r="J171" s="12"/>
      <c r="K171" s="12"/>
      <c r="L171" s="12"/>
      <c r="M171" s="12"/>
      <c r="N171" s="12"/>
      <c r="O171" s="12"/>
      <c r="P171" s="12"/>
      <c r="Q171" s="12"/>
    </row>
    <row r="172" spans="1:17">
      <c r="A172" s="12"/>
      <c r="B172" s="12"/>
      <c r="C172" s="12"/>
      <c r="D172" s="12"/>
      <c r="E172" s="12"/>
      <c r="F172" s="12"/>
      <c r="G172" s="12"/>
      <c r="H172" s="12"/>
      <c r="I172" s="12"/>
      <c r="J172" s="12"/>
      <c r="K172" s="12"/>
      <c r="L172" s="12"/>
      <c r="M172" s="12"/>
      <c r="N172" s="12"/>
      <c r="O172" s="12"/>
      <c r="P172" s="12"/>
      <c r="Q172" s="12"/>
    </row>
    <row r="173" spans="1:17">
      <c r="A173" s="12"/>
      <c r="B173" s="12"/>
      <c r="C173" s="12"/>
      <c r="D173" s="12"/>
      <c r="E173" s="12"/>
      <c r="F173" s="12"/>
      <c r="G173" s="12"/>
      <c r="H173" s="12"/>
      <c r="I173" s="12"/>
      <c r="J173" s="12"/>
      <c r="K173" s="12"/>
      <c r="L173" s="12"/>
      <c r="M173" s="12"/>
      <c r="N173" s="12"/>
      <c r="O173" s="12"/>
      <c r="P173" s="12"/>
      <c r="Q173" s="12"/>
    </row>
    <row r="174" spans="1:17">
      <c r="A174" s="12"/>
      <c r="B174" s="12"/>
      <c r="C174" s="12"/>
      <c r="D174" s="12"/>
      <c r="E174" s="12"/>
      <c r="F174" s="12"/>
      <c r="G174" s="12"/>
      <c r="H174" s="12"/>
      <c r="I174" s="12"/>
      <c r="J174" s="12"/>
      <c r="K174" s="12"/>
      <c r="L174" s="12"/>
      <c r="M174" s="12"/>
      <c r="N174" s="12"/>
      <c r="O174" s="12"/>
      <c r="P174" s="12"/>
      <c r="Q174" s="12"/>
    </row>
    <row r="175" spans="1:17">
      <c r="A175" s="12"/>
      <c r="B175" s="12"/>
      <c r="C175" s="12"/>
      <c r="D175" s="12"/>
      <c r="E175" s="12"/>
      <c r="F175" s="12"/>
      <c r="G175" s="12"/>
      <c r="H175" s="12"/>
      <c r="I175" s="12"/>
      <c r="J175" s="12"/>
      <c r="K175" s="12"/>
      <c r="L175" s="12"/>
      <c r="M175" s="12"/>
      <c r="N175" s="12"/>
      <c r="O175" s="12"/>
      <c r="P175" s="12"/>
      <c r="Q175" s="12"/>
    </row>
    <row r="176" spans="1:17">
      <c r="A176" s="12"/>
      <c r="B176" s="12"/>
      <c r="C176" s="12"/>
      <c r="D176" s="12"/>
      <c r="E176" s="12"/>
      <c r="F176" s="12"/>
      <c r="G176" s="12"/>
      <c r="H176" s="12"/>
      <c r="I176" s="12"/>
      <c r="J176" s="12"/>
      <c r="K176" s="12"/>
      <c r="L176" s="12"/>
      <c r="M176" s="12"/>
      <c r="N176" s="12"/>
      <c r="O176" s="12"/>
      <c r="P176" s="12"/>
      <c r="Q176" s="12"/>
    </row>
    <row r="177" spans="1:17">
      <c r="A177" s="12"/>
      <c r="B177" s="12"/>
      <c r="C177" s="12"/>
      <c r="D177" s="12"/>
      <c r="E177" s="12"/>
      <c r="F177" s="12"/>
      <c r="G177" s="12"/>
      <c r="H177" s="12"/>
      <c r="I177" s="12"/>
      <c r="J177" s="12"/>
      <c r="K177" s="12"/>
      <c r="L177" s="12"/>
      <c r="M177" s="12"/>
      <c r="N177" s="12"/>
      <c r="O177" s="12"/>
      <c r="P177" s="12"/>
      <c r="Q177" s="12"/>
    </row>
    <row r="178" spans="1:17">
      <c r="A178" s="12"/>
      <c r="B178" s="12"/>
      <c r="C178" s="12"/>
      <c r="D178" s="12"/>
      <c r="E178" s="12"/>
      <c r="F178" s="12"/>
      <c r="G178" s="12"/>
      <c r="H178" s="12"/>
      <c r="I178" s="12"/>
      <c r="J178" s="12"/>
      <c r="K178" s="12"/>
      <c r="L178" s="12"/>
      <c r="M178" s="12"/>
      <c r="N178" s="12"/>
      <c r="O178" s="12"/>
      <c r="P178" s="12"/>
      <c r="Q178" s="12"/>
    </row>
    <row r="179" spans="1:17">
      <c r="A179" s="12"/>
      <c r="B179" s="12"/>
      <c r="C179" s="12"/>
      <c r="D179" s="12"/>
      <c r="E179" s="12"/>
      <c r="F179" s="12"/>
      <c r="G179" s="12"/>
      <c r="H179" s="12"/>
      <c r="I179" s="12"/>
      <c r="J179" s="12"/>
      <c r="K179" s="12"/>
      <c r="L179" s="12"/>
      <c r="M179" s="12"/>
      <c r="N179" s="12"/>
      <c r="O179" s="12"/>
      <c r="P179" s="12"/>
      <c r="Q179" s="12"/>
    </row>
    <row r="180" spans="1:17">
      <c r="A180" s="12"/>
      <c r="B180" s="12"/>
      <c r="C180" s="12"/>
      <c r="D180" s="12"/>
      <c r="E180" s="12"/>
      <c r="F180" s="12"/>
      <c r="G180" s="12"/>
      <c r="H180" s="12"/>
      <c r="I180" s="12"/>
      <c r="J180" s="12"/>
      <c r="K180" s="12"/>
      <c r="L180" s="12"/>
      <c r="M180" s="12"/>
      <c r="N180" s="12"/>
      <c r="O180" s="12"/>
      <c r="P180" s="12"/>
      <c r="Q180" s="12"/>
    </row>
    <row r="181" spans="1:17">
      <c r="A181" s="12"/>
      <c r="B181" s="12"/>
      <c r="C181" s="12"/>
      <c r="D181" s="12"/>
      <c r="E181" s="12"/>
      <c r="F181" s="12"/>
      <c r="G181" s="12"/>
      <c r="H181" s="12"/>
      <c r="I181" s="12"/>
      <c r="J181" s="12"/>
      <c r="K181" s="12"/>
      <c r="L181" s="12"/>
      <c r="M181" s="12"/>
      <c r="N181" s="12"/>
      <c r="O181" s="12"/>
      <c r="P181" s="12"/>
      <c r="Q181" s="12"/>
    </row>
    <row r="182" spans="1:17">
      <c r="A182" s="12"/>
      <c r="B182" s="12"/>
      <c r="C182" s="12"/>
      <c r="D182" s="12"/>
      <c r="E182" s="12"/>
      <c r="F182" s="12"/>
      <c r="G182" s="12"/>
      <c r="H182" s="12"/>
      <c r="I182" s="12"/>
      <c r="J182" s="12"/>
      <c r="K182" s="12"/>
      <c r="L182" s="12"/>
      <c r="M182" s="12"/>
      <c r="N182" s="12"/>
      <c r="O182" s="12"/>
      <c r="P182" s="12"/>
      <c r="Q182" s="12"/>
    </row>
    <row r="183" spans="1:17">
      <c r="A183" s="12"/>
      <c r="B183" s="12"/>
      <c r="C183" s="12"/>
      <c r="D183" s="12"/>
      <c r="E183" s="12"/>
      <c r="F183" s="12"/>
      <c r="G183" s="12"/>
      <c r="H183" s="12"/>
      <c r="I183" s="12"/>
      <c r="J183" s="12"/>
      <c r="K183" s="12"/>
      <c r="L183" s="12"/>
      <c r="M183" s="12"/>
      <c r="N183" s="12"/>
      <c r="O183" s="12"/>
      <c r="P183" s="12"/>
      <c r="Q183" s="12"/>
    </row>
    <row r="184" spans="1:17">
      <c r="A184" s="12"/>
      <c r="B184" s="12"/>
      <c r="C184" s="12"/>
      <c r="D184" s="12"/>
      <c r="E184" s="12"/>
      <c r="F184" s="12"/>
      <c r="G184" s="12"/>
      <c r="H184" s="12"/>
      <c r="I184" s="12"/>
      <c r="J184" s="12"/>
      <c r="K184" s="12"/>
      <c r="L184" s="12"/>
      <c r="M184" s="12"/>
      <c r="N184" s="12"/>
      <c r="O184" s="12"/>
      <c r="P184" s="12"/>
      <c r="Q184" s="12"/>
    </row>
    <row r="185" spans="1:17">
      <c r="A185" s="12"/>
      <c r="B185" s="12"/>
      <c r="C185" s="12"/>
      <c r="D185" s="12"/>
      <c r="E185" s="12"/>
      <c r="F185" s="12"/>
      <c r="G185" s="12"/>
      <c r="H185" s="12"/>
      <c r="I185" s="12"/>
      <c r="J185" s="12"/>
      <c r="K185" s="12"/>
      <c r="L185" s="12"/>
      <c r="M185" s="12"/>
      <c r="N185" s="12"/>
      <c r="O185" s="12"/>
      <c r="P185" s="12"/>
      <c r="Q185" s="12"/>
    </row>
    <row r="186" spans="1:17">
      <c r="A186" s="12"/>
      <c r="B186" s="12"/>
      <c r="C186" s="12"/>
      <c r="D186" s="12"/>
      <c r="E186" s="12"/>
      <c r="F186" s="12"/>
      <c r="G186" s="12"/>
      <c r="H186" s="12"/>
      <c r="I186" s="12"/>
      <c r="J186" s="12"/>
      <c r="K186" s="12"/>
      <c r="L186" s="12"/>
      <c r="M186" s="12"/>
      <c r="N186" s="12"/>
      <c r="O186" s="12"/>
      <c r="P186" s="12"/>
      <c r="Q186" s="12"/>
    </row>
    <row r="187" spans="1:17">
      <c r="A187" s="12"/>
      <c r="B187" s="12"/>
      <c r="C187" s="12"/>
      <c r="D187" s="12"/>
      <c r="E187" s="12"/>
      <c r="F187" s="12"/>
      <c r="G187" s="12"/>
      <c r="H187" s="12"/>
      <c r="I187" s="12"/>
      <c r="J187" s="12"/>
      <c r="K187" s="12"/>
      <c r="L187" s="12"/>
      <c r="M187" s="12"/>
      <c r="N187" s="12"/>
      <c r="O187" s="12"/>
      <c r="P187" s="12"/>
      <c r="Q187" s="12"/>
    </row>
    <row r="188" spans="1:17">
      <c r="A188" s="12"/>
      <c r="B188" s="12"/>
      <c r="C188" s="12"/>
      <c r="D188" s="12"/>
      <c r="E188" s="12"/>
      <c r="F188" s="12"/>
      <c r="G188" s="12"/>
      <c r="H188" s="12"/>
      <c r="I188" s="12"/>
      <c r="J188" s="12"/>
      <c r="K188" s="12"/>
      <c r="L188" s="12"/>
      <c r="M188" s="12"/>
      <c r="N188" s="12"/>
      <c r="O188" s="12"/>
      <c r="P188" s="12"/>
      <c r="Q188" s="12"/>
    </row>
    <row r="189" spans="1:17">
      <c r="A189" s="12"/>
      <c r="B189" s="12"/>
      <c r="C189" s="12"/>
      <c r="D189" s="12"/>
      <c r="E189" s="12"/>
      <c r="F189" s="12"/>
      <c r="G189" s="12"/>
      <c r="H189" s="12"/>
      <c r="I189" s="12"/>
      <c r="J189" s="12"/>
      <c r="K189" s="12"/>
      <c r="L189" s="12"/>
      <c r="M189" s="12"/>
      <c r="N189" s="12"/>
      <c r="O189" s="12"/>
      <c r="P189" s="12"/>
      <c r="Q189" s="12"/>
    </row>
    <row r="190" spans="1:17">
      <c r="A190" s="12"/>
      <c r="B190" s="12"/>
      <c r="C190" s="12"/>
      <c r="D190" s="12"/>
      <c r="E190" s="12"/>
      <c r="F190" s="12"/>
      <c r="G190" s="12"/>
      <c r="H190" s="12"/>
      <c r="I190" s="12"/>
      <c r="J190" s="12"/>
      <c r="K190" s="12"/>
      <c r="L190" s="12"/>
      <c r="M190" s="12"/>
      <c r="N190" s="12"/>
      <c r="O190" s="12"/>
      <c r="P190" s="12"/>
      <c r="Q190" s="12"/>
    </row>
    <row r="191" spans="1:17">
      <c r="A191" s="12"/>
      <c r="B191" s="12"/>
      <c r="C191" s="12"/>
      <c r="D191" s="12"/>
      <c r="E191" s="12"/>
      <c r="F191" s="12"/>
      <c r="G191" s="12"/>
      <c r="H191" s="12"/>
      <c r="I191" s="12"/>
      <c r="J191" s="12"/>
      <c r="K191" s="12"/>
      <c r="L191" s="12"/>
      <c r="M191" s="12"/>
      <c r="N191" s="12"/>
      <c r="O191" s="12"/>
      <c r="P191" s="12"/>
      <c r="Q191" s="12"/>
    </row>
    <row r="192" spans="1:17">
      <c r="A192" s="12"/>
      <c r="B192" s="12"/>
      <c r="C192" s="12"/>
      <c r="D192" s="12"/>
      <c r="E192" s="12"/>
      <c r="F192" s="12"/>
      <c r="G192" s="12"/>
      <c r="H192" s="12"/>
      <c r="I192" s="12"/>
      <c r="J192" s="12"/>
      <c r="K192" s="12"/>
      <c r="L192" s="12"/>
      <c r="M192" s="12"/>
      <c r="N192" s="12"/>
      <c r="O192" s="12"/>
      <c r="P192" s="12"/>
      <c r="Q192" s="12"/>
    </row>
    <row r="193" spans="1:17">
      <c r="A193" s="12"/>
      <c r="B193" s="12"/>
      <c r="C193" s="12"/>
      <c r="D193" s="12"/>
      <c r="E193" s="12"/>
      <c r="F193" s="12"/>
      <c r="G193" s="12"/>
      <c r="H193" s="12"/>
      <c r="I193" s="12"/>
      <c r="J193" s="12"/>
      <c r="K193" s="12"/>
      <c r="L193" s="12"/>
      <c r="M193" s="12"/>
      <c r="N193" s="12"/>
      <c r="O193" s="12"/>
      <c r="P193" s="12"/>
      <c r="Q193" s="12"/>
    </row>
    <row r="194" spans="1:17">
      <c r="A194" s="12"/>
      <c r="B194" s="12"/>
      <c r="C194" s="12"/>
      <c r="D194" s="12"/>
      <c r="E194" s="12"/>
      <c r="F194" s="12"/>
      <c r="G194" s="12"/>
      <c r="H194" s="12"/>
      <c r="I194" s="12"/>
      <c r="J194" s="12"/>
      <c r="K194" s="12"/>
      <c r="L194" s="12"/>
      <c r="M194" s="12"/>
      <c r="N194" s="12"/>
      <c r="O194" s="12"/>
      <c r="P194" s="12"/>
      <c r="Q194" s="12"/>
    </row>
    <row r="195" spans="1:17">
      <c r="A195" s="12"/>
      <c r="B195" s="12"/>
      <c r="C195" s="12"/>
      <c r="D195" s="12"/>
      <c r="E195" s="12"/>
      <c r="F195" s="12"/>
      <c r="G195" s="12"/>
      <c r="H195" s="12"/>
      <c r="I195" s="12"/>
      <c r="J195" s="12"/>
      <c r="K195" s="12"/>
      <c r="L195" s="12"/>
      <c r="M195" s="12"/>
      <c r="N195" s="12"/>
      <c r="O195" s="12"/>
      <c r="P195" s="12"/>
      <c r="Q195" s="12"/>
    </row>
    <row r="196" spans="1:17">
      <c r="A196" s="12"/>
      <c r="B196" s="12"/>
      <c r="C196" s="12"/>
      <c r="D196" s="12"/>
      <c r="E196" s="12"/>
      <c r="F196" s="12"/>
      <c r="G196" s="12"/>
      <c r="H196" s="12"/>
      <c r="I196" s="12"/>
      <c r="J196" s="12"/>
      <c r="K196" s="12"/>
      <c r="L196" s="12"/>
      <c r="M196" s="12"/>
      <c r="N196" s="12"/>
      <c r="O196" s="12"/>
      <c r="P196" s="12"/>
      <c r="Q196" s="12"/>
    </row>
    <row r="197" spans="1:17">
      <c r="A197" s="12"/>
      <c r="B197" s="12"/>
      <c r="C197" s="12"/>
      <c r="D197" s="12"/>
      <c r="E197" s="12"/>
      <c r="F197" s="12"/>
      <c r="G197" s="12"/>
      <c r="H197" s="12"/>
      <c r="I197" s="12"/>
      <c r="J197" s="12"/>
      <c r="K197" s="12"/>
      <c r="L197" s="12"/>
      <c r="M197" s="12"/>
      <c r="N197" s="12"/>
      <c r="O197" s="12"/>
      <c r="P197" s="12"/>
      <c r="Q197" s="12"/>
    </row>
    <row r="198" spans="1:17">
      <c r="A198" s="12"/>
      <c r="B198" s="12"/>
      <c r="C198" s="12"/>
      <c r="D198" s="12"/>
      <c r="E198" s="12"/>
      <c r="F198" s="12"/>
      <c r="G198" s="12"/>
      <c r="H198" s="12"/>
      <c r="I198" s="12"/>
      <c r="J198" s="12"/>
      <c r="K198" s="12"/>
      <c r="L198" s="12"/>
      <c r="M198" s="12"/>
      <c r="N198" s="12"/>
      <c r="O198" s="12"/>
      <c r="P198" s="12"/>
      <c r="Q198" s="12"/>
    </row>
    <row r="199" spans="1:17">
      <c r="A199" s="12"/>
      <c r="B199" s="12"/>
      <c r="C199" s="12"/>
      <c r="D199" s="12"/>
      <c r="E199" s="12"/>
      <c r="F199" s="12"/>
      <c r="G199" s="12"/>
      <c r="H199" s="12"/>
      <c r="I199" s="12"/>
      <c r="J199" s="12"/>
      <c r="K199" s="12"/>
      <c r="L199" s="12"/>
      <c r="M199" s="12"/>
      <c r="N199" s="12"/>
      <c r="O199" s="12"/>
      <c r="P199" s="12"/>
      <c r="Q199" s="12"/>
    </row>
    <row r="200" spans="1:17">
      <c r="A200" s="12"/>
      <c r="B200" s="12"/>
      <c r="C200" s="12"/>
      <c r="D200" s="12"/>
      <c r="E200" s="12"/>
      <c r="F200" s="12"/>
      <c r="G200" s="12"/>
      <c r="H200" s="12"/>
      <c r="I200" s="12"/>
      <c r="J200" s="12"/>
      <c r="K200" s="12"/>
      <c r="L200" s="12"/>
      <c r="M200" s="12"/>
      <c r="N200" s="12"/>
      <c r="O200" s="12"/>
      <c r="P200" s="12"/>
      <c r="Q200" s="12"/>
    </row>
    <row r="201" spans="1:17">
      <c r="A201" s="12"/>
      <c r="B201" s="12"/>
      <c r="C201" s="12"/>
      <c r="D201" s="12"/>
      <c r="E201" s="12"/>
      <c r="F201" s="12"/>
      <c r="G201" s="12"/>
      <c r="H201" s="12"/>
      <c r="I201" s="12"/>
      <c r="J201" s="12"/>
      <c r="K201" s="12"/>
      <c r="L201" s="12"/>
      <c r="M201" s="12"/>
      <c r="N201" s="12"/>
      <c r="O201" s="12"/>
      <c r="P201" s="12"/>
      <c r="Q201" s="12"/>
    </row>
    <row r="202" spans="1:17">
      <c r="A202" s="12"/>
      <c r="B202" s="12"/>
      <c r="C202" s="12"/>
      <c r="D202" s="12"/>
      <c r="E202" s="12"/>
      <c r="F202" s="12"/>
      <c r="G202" s="12"/>
      <c r="H202" s="12"/>
      <c r="I202" s="12"/>
      <c r="J202" s="12"/>
      <c r="K202" s="12"/>
      <c r="L202" s="12"/>
      <c r="M202" s="12"/>
      <c r="N202" s="12"/>
      <c r="O202" s="12"/>
      <c r="P202" s="12"/>
      <c r="Q202" s="12"/>
    </row>
    <row r="203" spans="1:17">
      <c r="A203" s="12"/>
      <c r="B203" s="12"/>
      <c r="C203" s="12"/>
      <c r="D203" s="12"/>
      <c r="E203" s="12"/>
      <c r="F203" s="12"/>
      <c r="G203" s="12"/>
      <c r="H203" s="12"/>
      <c r="I203" s="12"/>
      <c r="J203" s="12"/>
      <c r="K203" s="12"/>
      <c r="L203" s="12"/>
      <c r="M203" s="12"/>
      <c r="N203" s="12"/>
      <c r="O203" s="12"/>
      <c r="P203" s="12"/>
      <c r="Q203" s="12"/>
    </row>
    <row r="204" spans="1:17">
      <c r="A204" s="12"/>
      <c r="B204" s="12"/>
      <c r="C204" s="12"/>
      <c r="D204" s="12"/>
      <c r="E204" s="12"/>
      <c r="F204" s="12"/>
      <c r="G204" s="12"/>
      <c r="H204" s="12"/>
      <c r="I204" s="12"/>
      <c r="J204" s="12"/>
      <c r="K204" s="12"/>
      <c r="L204" s="12"/>
      <c r="M204" s="12"/>
      <c r="N204" s="12"/>
      <c r="O204" s="12"/>
      <c r="P204" s="12"/>
      <c r="Q204" s="12"/>
    </row>
    <row r="205" spans="1:17">
      <c r="A205" s="12"/>
      <c r="B205" s="12"/>
      <c r="C205" s="12"/>
      <c r="D205" s="12"/>
      <c r="E205" s="12"/>
      <c r="F205" s="12"/>
      <c r="G205" s="12"/>
      <c r="H205" s="12"/>
      <c r="I205" s="12"/>
      <c r="J205" s="12"/>
      <c r="K205" s="12"/>
      <c r="L205" s="12"/>
      <c r="M205" s="12"/>
      <c r="N205" s="12"/>
      <c r="O205" s="12"/>
      <c r="P205" s="12"/>
      <c r="Q205" s="12"/>
    </row>
    <row r="206" spans="1:17">
      <c r="A206" s="12"/>
      <c r="B206" s="12"/>
      <c r="C206" s="12"/>
      <c r="D206" s="12"/>
      <c r="E206" s="12"/>
      <c r="F206" s="12"/>
      <c r="G206" s="12"/>
      <c r="H206" s="12"/>
      <c r="I206" s="12"/>
      <c r="J206" s="12"/>
      <c r="K206" s="12"/>
      <c r="L206" s="12"/>
      <c r="M206" s="12"/>
      <c r="N206" s="12"/>
      <c r="O206" s="12"/>
      <c r="P206" s="12"/>
      <c r="Q206" s="12"/>
    </row>
    <row r="207" spans="1:17">
      <c r="A207" s="12"/>
      <c r="B207" s="12"/>
      <c r="C207" s="12"/>
      <c r="D207" s="12"/>
      <c r="E207" s="12"/>
      <c r="F207" s="12"/>
      <c r="G207" s="12"/>
      <c r="H207" s="12"/>
      <c r="I207" s="12"/>
      <c r="J207" s="12"/>
      <c r="K207" s="12"/>
      <c r="L207" s="12"/>
      <c r="M207" s="12"/>
      <c r="N207" s="12"/>
      <c r="O207" s="12"/>
      <c r="P207" s="12"/>
      <c r="Q207" s="12"/>
    </row>
    <row r="208" spans="1:17">
      <c r="A208" s="12"/>
      <c r="B208" s="12"/>
      <c r="C208" s="12"/>
      <c r="D208" s="12"/>
      <c r="E208" s="12"/>
      <c r="F208" s="12"/>
      <c r="G208" s="12"/>
      <c r="H208" s="12"/>
      <c r="I208" s="12"/>
      <c r="J208" s="12"/>
      <c r="K208" s="12"/>
      <c r="L208" s="12"/>
      <c r="M208" s="12"/>
      <c r="N208" s="12"/>
      <c r="O208" s="12"/>
      <c r="P208" s="12"/>
      <c r="Q208" s="12"/>
    </row>
    <row r="209" spans="1:17">
      <c r="A209" s="12"/>
      <c r="B209" s="12"/>
      <c r="C209" s="12"/>
      <c r="D209" s="12"/>
      <c r="E209" s="12"/>
      <c r="F209" s="12"/>
      <c r="G209" s="12"/>
      <c r="H209" s="12"/>
      <c r="I209" s="12"/>
      <c r="J209" s="12"/>
      <c r="K209" s="12"/>
      <c r="L209" s="12"/>
      <c r="M209" s="12"/>
      <c r="N209" s="12"/>
      <c r="O209" s="12"/>
      <c r="P209" s="12"/>
      <c r="Q209" s="12"/>
    </row>
    <row r="210" spans="1:17">
      <c r="A210" s="12"/>
      <c r="B210" s="12"/>
      <c r="C210" s="12"/>
      <c r="D210" s="12"/>
      <c r="E210" s="12"/>
      <c r="F210" s="12"/>
      <c r="G210" s="12"/>
      <c r="H210" s="12"/>
      <c r="I210" s="12"/>
      <c r="J210" s="12"/>
      <c r="K210" s="12"/>
      <c r="L210" s="12"/>
      <c r="M210" s="12"/>
      <c r="N210" s="12"/>
      <c r="O210" s="12"/>
      <c r="P210" s="12"/>
      <c r="Q210" s="12"/>
    </row>
    <row r="211" spans="1:17">
      <c r="A211" s="12"/>
      <c r="B211" s="12"/>
      <c r="C211" s="12"/>
      <c r="D211" s="12"/>
      <c r="E211" s="12"/>
      <c r="F211" s="12"/>
      <c r="G211" s="12"/>
      <c r="H211" s="12"/>
      <c r="I211" s="12"/>
      <c r="J211" s="12"/>
      <c r="K211" s="12"/>
      <c r="L211" s="12"/>
      <c r="M211" s="12"/>
      <c r="N211" s="12"/>
      <c r="O211" s="12"/>
      <c r="P211" s="12"/>
      <c r="Q211" s="12"/>
    </row>
    <row r="212" spans="1:17">
      <c r="A212" s="12"/>
      <c r="B212" s="12"/>
      <c r="C212" s="12"/>
      <c r="D212" s="12"/>
      <c r="E212" s="12"/>
      <c r="F212" s="12"/>
      <c r="G212" s="12"/>
      <c r="H212" s="12"/>
      <c r="I212" s="12"/>
      <c r="J212" s="12"/>
      <c r="K212" s="12"/>
      <c r="L212" s="12"/>
      <c r="M212" s="12"/>
      <c r="N212" s="12"/>
      <c r="O212" s="12"/>
      <c r="P212" s="12"/>
      <c r="Q212" s="12"/>
    </row>
    <row r="213" spans="1:17">
      <c r="A213" s="12"/>
      <c r="B213" s="12"/>
      <c r="C213" s="12"/>
      <c r="D213" s="12"/>
      <c r="E213" s="12"/>
      <c r="F213" s="12"/>
      <c r="G213" s="12"/>
      <c r="H213" s="12"/>
      <c r="I213" s="12"/>
      <c r="J213" s="12"/>
      <c r="K213" s="12"/>
      <c r="L213" s="12"/>
      <c r="M213" s="12"/>
      <c r="N213" s="12"/>
      <c r="O213" s="12"/>
      <c r="P213" s="12"/>
      <c r="Q213" s="12"/>
    </row>
  </sheetData>
  <mergeCells count="50">
    <mergeCell ref="B28:B30"/>
    <mergeCell ref="F28:F30"/>
    <mergeCell ref="J28:J30"/>
    <mergeCell ref="N28:N30"/>
    <mergeCell ref="A46:O46"/>
    <mergeCell ref="A67:O67"/>
    <mergeCell ref="A66:Q66"/>
    <mergeCell ref="C29:E29"/>
    <mergeCell ref="G29:I29"/>
    <mergeCell ref="K29:M29"/>
    <mergeCell ref="O29:Q29"/>
    <mergeCell ref="A28:A30"/>
    <mergeCell ref="A45:Q45"/>
    <mergeCell ref="A49:A51"/>
    <mergeCell ref="B49:E49"/>
    <mergeCell ref="F49:I49"/>
    <mergeCell ref="J49:M49"/>
    <mergeCell ref="N49:Q49"/>
    <mergeCell ref="B50:B51"/>
    <mergeCell ref="C50:E50"/>
    <mergeCell ref="F50:F51"/>
    <mergeCell ref="G50:I50"/>
    <mergeCell ref="J50:J51"/>
    <mergeCell ref="K50:M50"/>
    <mergeCell ref="N50:N51"/>
    <mergeCell ref="O50:Q50"/>
    <mergeCell ref="A22:Q22"/>
    <mergeCell ref="A4:B4"/>
    <mergeCell ref="B27:E27"/>
    <mergeCell ref="F27:I27"/>
    <mergeCell ref="J27:M27"/>
    <mergeCell ref="N27:Q27"/>
    <mergeCell ref="A23:O23"/>
    <mergeCell ref="A24:O24"/>
    <mergeCell ref="A1:Q1"/>
    <mergeCell ref="A5:A7"/>
    <mergeCell ref="J6:J7"/>
    <mergeCell ref="N6:N7"/>
    <mergeCell ref="G6:I6"/>
    <mergeCell ref="K6:M6"/>
    <mergeCell ref="O6:Q6"/>
    <mergeCell ref="N5:Q5"/>
    <mergeCell ref="C6:E6"/>
    <mergeCell ref="B6:B7"/>
    <mergeCell ref="F6:F7"/>
    <mergeCell ref="B5:E5"/>
    <mergeCell ref="J5:M5"/>
    <mergeCell ref="F5:I5"/>
    <mergeCell ref="A2:Q2"/>
    <mergeCell ref="A3:Q3"/>
  </mergeCells>
  <printOptions horizontalCentered="1" verticalCentered="1" headings="1"/>
  <pageMargins left="0.25" right="0.25" top="0.5" bottom="0.5" header="0.5" footer="0.5"/>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EE0BF2292ACD945893D4579EC3069F5" ma:contentTypeVersion="1" ma:contentTypeDescription="Create a new document." ma:contentTypeScope="" ma:versionID="3a25d4a3b9b9a831d0015bf61e7f72d1">
  <xsd:schema xmlns:xsd="http://www.w3.org/2001/XMLSchema" xmlns:xs="http://www.w3.org/2001/XMLSchema" xmlns:p="http://schemas.microsoft.com/office/2006/metadata/properties" xmlns:ns2="ad7b792d-0ae0-4097-9167-083a2dcab5a5" targetNamespace="http://schemas.microsoft.com/office/2006/metadata/properties" ma:root="true" ma:fieldsID="956fd6b0debec2ccde68f79aa00fb326" ns2:_="">
    <xsd:import namespace="ad7b792d-0ae0-4097-9167-083a2dcab5a5"/>
    <xsd:element name="properties">
      <xsd:complexType>
        <xsd:sequence>
          <xsd:element name="documentManagement">
            <xsd:complexType>
              <xsd:all>
                <xsd:element ref="ns2: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7b792d-0ae0-4097-9167-083a2dcab5a5" elementFormDefault="qualified">
    <xsd:import namespace="http://schemas.microsoft.com/office/2006/documentManagement/types"/>
    <xsd:import namespace="http://schemas.microsoft.com/office/infopath/2007/PartnerControls"/>
    <xsd:element name="Date" ma:index="8" ma:displayName="Date" ma:default="[today]"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ate xmlns="ad7b792d-0ae0-4097-9167-083a2dcab5a5">2019-05-21T07:00:00+00:00</Dat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CA15A7-A677-4947-9DC9-63DC93F0776C}"/>
</file>

<file path=customXml/itemProps2.xml><?xml version="1.0" encoding="utf-8"?>
<ds:datastoreItem xmlns:ds="http://schemas.openxmlformats.org/officeDocument/2006/customXml" ds:itemID="{93540C34-B68F-4BD1-AD6F-E521573F6D81}">
  <ds:schemaRefs>
    <ds:schemaRef ds:uri="http://schemas.microsoft.com/office/2006/metadata/properties"/>
    <ds:schemaRef ds:uri="330d6c65-ab9e-4001-96b0-1b068fe51494"/>
    <ds:schemaRef ds:uri="http://schemas.microsoft.com/office/2006/documentManagement/types"/>
    <ds:schemaRef ds:uri="http://schemas.microsoft.com/sharepoint/v4"/>
    <ds:schemaRef ds:uri="http://schemas.microsoft.com/office/infopath/2007/PartnerControls"/>
    <ds:schemaRef ds:uri="http://www.w3.org/XML/1998/namespace"/>
    <ds:schemaRef ds:uri="http://purl.org/dc/terms/"/>
    <ds:schemaRef ds:uri="http://purl.org/dc/elements/1.1/"/>
    <ds:schemaRef ds:uri="http://schemas.openxmlformats.org/package/2006/metadata/core-properties"/>
    <ds:schemaRef ds:uri="d1e58523-b073-4d24-b5eb-f8249d2626d7"/>
    <ds:schemaRef ds:uri="http://purl.org/dc/dcmitype/"/>
  </ds:schemaRefs>
</ds:datastoreItem>
</file>

<file path=customXml/itemProps3.xml><?xml version="1.0" encoding="utf-8"?>
<ds:datastoreItem xmlns:ds="http://schemas.openxmlformats.org/officeDocument/2006/customXml" ds:itemID="{5777EAAE-BFB8-4910-8C1C-D335FCAE99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22</vt:i4>
      </vt:variant>
    </vt:vector>
  </HeadingPairs>
  <TitlesOfParts>
    <vt:vector size="44" baseType="lpstr">
      <vt:lpstr>ESA Table 1</vt:lpstr>
      <vt:lpstr>ESA Table 1A</vt:lpstr>
      <vt:lpstr>ESA Table 2</vt:lpstr>
      <vt:lpstr>ESA Table 2A</vt:lpstr>
      <vt:lpstr>ESA Table 2B</vt:lpstr>
      <vt:lpstr>ESA Table 3</vt:lpstr>
      <vt:lpstr>ESA Table 4A</vt:lpstr>
      <vt:lpstr>ESA Table 4B</vt:lpstr>
      <vt:lpstr>ESA Table 5</vt:lpstr>
      <vt:lpstr>ESA Table 6</vt:lpstr>
      <vt:lpstr>ESA Table 7</vt:lpstr>
      <vt:lpstr>CARE Table 1</vt:lpstr>
      <vt:lpstr>CARE Table 2</vt:lpstr>
      <vt:lpstr>CARE Table 3A _3B</vt:lpstr>
      <vt:lpstr>CARE Table 4</vt:lpstr>
      <vt:lpstr>CARE Table 5</vt:lpstr>
      <vt:lpstr>CARE Table 6</vt:lpstr>
      <vt:lpstr>CARE Table 7</vt:lpstr>
      <vt:lpstr>CARE Table 8</vt:lpstr>
      <vt:lpstr>CARE Table 9</vt:lpstr>
      <vt:lpstr>CARE Table 10</vt:lpstr>
      <vt:lpstr>CARE Table 11</vt:lpstr>
      <vt:lpstr>'CARE Table 1'!Print_Area</vt:lpstr>
      <vt:lpstr>'CARE Table 10'!Print_Area</vt:lpstr>
      <vt:lpstr>'CARE Table 11'!Print_Area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9'!Print_Area</vt:lpstr>
      <vt:lpstr>'ESA Table 1'!Print_Area</vt:lpstr>
      <vt:lpstr>'ESA Table 1A'!Print_Area</vt:lpstr>
      <vt:lpstr>'ESA Table 2'!Print_Area</vt:lpstr>
      <vt:lpstr>'ESA Table 2A'!Print_Area</vt:lpstr>
      <vt:lpstr>'ESA Table 2B'!Print_Area</vt:lpstr>
      <vt:lpstr>'ESA Table 3'!Print_Area</vt:lpstr>
      <vt:lpstr>'ESA Table 4A'!Print_Area</vt:lpstr>
      <vt:lpstr>'ESA Table 4B'!Print_Area</vt:lpstr>
      <vt:lpstr>'ESA Table 5'!Print_Area</vt:lpstr>
      <vt:lpstr>'ESA Table 6'!Print_Area</vt:lpstr>
      <vt:lpstr>'ESA Table 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SDGE APR2019 Low Income Monthly Report Tables</dc:title>
  <dc:subject/>
  <dc:creator>O Drain, Mary</dc:creator>
  <cp:keywords/>
  <dc:description/>
  <cp:lastModifiedBy>Zaida Amaya</cp:lastModifiedBy>
  <cp:revision/>
  <dcterms:created xsi:type="dcterms:W3CDTF">1996-10-14T23:33:28Z</dcterms:created>
  <dcterms:modified xsi:type="dcterms:W3CDTF">2019-05-21T22:09:41Z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0x0101007EE0BF2292ACD945893D4579EC3069F5</vt:lpwstr>
  </property>
  <property fmtid="{D5CDD505-2E9C-101B-9397-08002B2CF9AE}" pid="3" name="BExAnalyzer_OldName">
    <vt:lpwstr>SDGE_Jan_PY2015_TABLES.xlsx</vt:lpwstr>
  </property>
  <property fmtid="{D5CDD505-2E9C-101B-9397-08002B2CF9AE}" pid="4" name="SV_QUERY_LIST_4F35BF76-6C0D-4D9B-82B2-816C12CF3733">
    <vt:lpwstr>empty_477D106A-C0D6-4607-AEBD-E2C9D60EA279</vt:lpwstr>
  </property>
  <property fmtid="{D5CDD505-2E9C-101B-9397-08002B2CF9AE}" pid="5" name="AuthorIds_UIVersion_10">
    <vt:lpwstr>100</vt:lpwstr>
  </property>
  <property fmtid="{D5CDD505-2E9C-101B-9397-08002B2CF9AE}" pid="6" name="AuthorIds_UIVersion_16">
    <vt:lpwstr>488</vt:lpwstr>
  </property>
  <property fmtid="{D5CDD505-2E9C-101B-9397-08002B2CF9AE}" pid="7" name="AuthorIds_UIVersion_21">
    <vt:lpwstr>139</vt:lpwstr>
  </property>
  <property fmtid="{D5CDD505-2E9C-101B-9397-08002B2CF9AE}" pid="8" name="AuthorIds_UIVersion_22">
    <vt:lpwstr>139</vt:lpwstr>
  </property>
  <property fmtid="{D5CDD505-2E9C-101B-9397-08002B2CF9AE}" pid="9" name="AuthorIds_UIVersion_23">
    <vt:lpwstr>488</vt:lpwstr>
  </property>
  <property fmtid="{D5CDD505-2E9C-101B-9397-08002B2CF9AE}" pid="10" name="AuthorIds_UIVersion_24">
    <vt:lpwstr>488</vt:lpwstr>
  </property>
  <property fmtid="{D5CDD505-2E9C-101B-9397-08002B2CF9AE}" pid="11" name="AuthorIds_UIVersion_25">
    <vt:lpwstr>487</vt:lpwstr>
  </property>
  <property fmtid="{D5CDD505-2E9C-101B-9397-08002B2CF9AE}" pid="12" name="AuthorIds_UIVersion_26">
    <vt:lpwstr>488</vt:lpwstr>
  </property>
  <property fmtid="{D5CDD505-2E9C-101B-9397-08002B2CF9AE}" pid="13" name="AuthorIds_UIVersion_28">
    <vt:lpwstr>488</vt:lpwstr>
  </property>
  <property fmtid="{D5CDD505-2E9C-101B-9397-08002B2CF9AE}" pid="14" name="AuthorIds_UIVersion_32">
    <vt:lpwstr>488</vt:lpwstr>
  </property>
  <property fmtid="{D5CDD505-2E9C-101B-9397-08002B2CF9AE}" pid="15" name="AuthorIds_UIVersion_34">
    <vt:lpwstr>513</vt:lpwstr>
  </property>
  <property fmtid="{D5CDD505-2E9C-101B-9397-08002B2CF9AE}" pid="16" name="AuthorIds_UIVersion_35">
    <vt:lpwstr>87</vt:lpwstr>
  </property>
  <property fmtid="{D5CDD505-2E9C-101B-9397-08002B2CF9AE}" pid="17" name="AuthorIds_UIVersion_3">
    <vt:lpwstr>488</vt:lpwstr>
  </property>
  <property fmtid="{D5CDD505-2E9C-101B-9397-08002B2CF9AE}" pid="18" name="AuthorIds_UIVersion_7">
    <vt:lpwstr>9</vt:lpwstr>
  </property>
  <property fmtid="{D5CDD505-2E9C-101B-9397-08002B2CF9AE}" pid="19" name="AuthorIds_UIVersion_8">
    <vt:lpwstr>9</vt:lpwstr>
  </property>
  <property fmtid="{D5CDD505-2E9C-101B-9397-08002B2CF9AE}" pid="20" name="AuthorIds_UIVersion_13">
    <vt:lpwstr>9</vt:lpwstr>
  </property>
  <property fmtid="{D5CDD505-2E9C-101B-9397-08002B2CF9AE}" pid="21" name="AuthorIds_UIVersion_14">
    <vt:lpwstr>9</vt:lpwstr>
  </property>
  <property fmtid="{D5CDD505-2E9C-101B-9397-08002B2CF9AE}" pid="22" name="AuthorIds_UIVersion_18">
    <vt:lpwstr>139</vt:lpwstr>
  </property>
  <property fmtid="{D5CDD505-2E9C-101B-9397-08002B2CF9AE}" pid="23" name="AuthorIds_UIVersion_20">
    <vt:lpwstr>36</vt:lpwstr>
  </property>
  <property fmtid="{D5CDD505-2E9C-101B-9397-08002B2CF9AE}" pid="24" name="AuthorIds_UIVersion_27">
    <vt:lpwstr>488</vt:lpwstr>
  </property>
  <property fmtid="{D5CDD505-2E9C-101B-9397-08002B2CF9AE}" pid="25" name="AuthorIds_UIVersion_30">
    <vt:lpwstr>488</vt:lpwstr>
  </property>
  <property fmtid="{D5CDD505-2E9C-101B-9397-08002B2CF9AE}" pid="26" name="AuthorIds_UIVersion_31">
    <vt:lpwstr>36</vt:lpwstr>
  </property>
  <property fmtid="{D5CDD505-2E9C-101B-9397-08002B2CF9AE}" pid="27" name="AuthorIds_UIVersion_38">
    <vt:lpwstr>488</vt:lpwstr>
  </property>
  <property fmtid="{D5CDD505-2E9C-101B-9397-08002B2CF9AE}" pid="28" name="AuthorIds_UIVersion_40">
    <vt:lpwstr>600</vt:lpwstr>
  </property>
  <property fmtid="{D5CDD505-2E9C-101B-9397-08002B2CF9AE}" pid="29" name="AuthorIds_UIVersion_42">
    <vt:lpwstr>9</vt:lpwstr>
  </property>
  <property fmtid="{D5CDD505-2E9C-101B-9397-08002B2CF9AE}" pid="30" name="AuthorIds_UIVersion_43">
    <vt:lpwstr>9</vt:lpwstr>
  </property>
  <property fmtid="{D5CDD505-2E9C-101B-9397-08002B2CF9AE}" pid="31" name="AuthorIds_UIVersion_46">
    <vt:lpwstr>9</vt:lpwstr>
  </property>
  <property fmtid="{D5CDD505-2E9C-101B-9397-08002B2CF9AE}" pid="32" name="AuthorIds_UIVersion_47">
    <vt:lpwstr>9</vt:lpwstr>
  </property>
  <property fmtid="{D5CDD505-2E9C-101B-9397-08002B2CF9AE}" pid="33" name="AuthorIds_UIVersion_49">
    <vt:lpwstr>614</vt:lpwstr>
  </property>
  <property fmtid="{D5CDD505-2E9C-101B-9397-08002B2CF9AE}" pid="34" name="AuthorIds_UIVersion_50">
    <vt:lpwstr>168</vt:lpwstr>
  </property>
  <property fmtid="{D5CDD505-2E9C-101B-9397-08002B2CF9AE}" pid="35" name="AuthorIds_UIVersion_52">
    <vt:lpwstr>488</vt:lpwstr>
  </property>
  <property fmtid="{D5CDD505-2E9C-101B-9397-08002B2CF9AE}" pid="36" name="AuthorIds_UIVersion_55">
    <vt:lpwstr>488</vt:lpwstr>
  </property>
  <property fmtid="{D5CDD505-2E9C-101B-9397-08002B2CF9AE}" pid="37" name="AuthorIds_UIVersion_56">
    <vt:lpwstr>36</vt:lpwstr>
  </property>
  <property fmtid="{D5CDD505-2E9C-101B-9397-08002B2CF9AE}" pid="38" name="AuthorIds_UIVersion_60">
    <vt:lpwstr>487</vt:lpwstr>
  </property>
  <property fmtid="{D5CDD505-2E9C-101B-9397-08002B2CF9AE}" pid="39" name="AuthorIds_UIVersion_62">
    <vt:lpwstr>9</vt:lpwstr>
  </property>
  <property fmtid="{D5CDD505-2E9C-101B-9397-08002B2CF9AE}" pid="40" name="AuthorIds_UIVersion_1">
    <vt:lpwstr>168</vt:lpwstr>
  </property>
  <property fmtid="{D5CDD505-2E9C-101B-9397-08002B2CF9AE}" pid="41" name="AuthorIds_UIVersion_6">
    <vt:lpwstr>656</vt:lpwstr>
  </property>
  <property fmtid="{D5CDD505-2E9C-101B-9397-08002B2CF9AE}" pid="42" name="AuthorIds_UIVersion_12">
    <vt:lpwstr>488</vt:lpwstr>
  </property>
  <property fmtid="{D5CDD505-2E9C-101B-9397-08002B2CF9AE}" pid="43" name="AuthorIds_UIVersion_17">
    <vt:lpwstr>488</vt:lpwstr>
  </property>
  <property fmtid="{D5CDD505-2E9C-101B-9397-08002B2CF9AE}" pid="44" name="AuthorIds_UIVersion_19">
    <vt:lpwstr>9</vt:lpwstr>
  </property>
  <property fmtid="{D5CDD505-2E9C-101B-9397-08002B2CF9AE}" pid="45" name="AuthorIds_UIVersion_29">
    <vt:lpwstr>487</vt:lpwstr>
  </property>
  <property fmtid="{D5CDD505-2E9C-101B-9397-08002B2CF9AE}" pid="46" name="AuthorIds_UIVersion_2">
    <vt:lpwstr>241</vt:lpwstr>
  </property>
  <property fmtid="{D5CDD505-2E9C-101B-9397-08002B2CF9AE}" pid="47" name="AuthorIds_UIVersion_4">
    <vt:lpwstr>488</vt:lpwstr>
  </property>
  <property fmtid="{D5CDD505-2E9C-101B-9397-08002B2CF9AE}" pid="48" name="AuthorIds_UIVersion_9">
    <vt:lpwstr>139</vt:lpwstr>
  </property>
</Properties>
</file>